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workbookProtection workbookAlgorithmName="SHA-512" workbookHashValue="MnliqGjOOS9kkycmZgMUUtrni4Y1nt/El3zCNP6GB6MjjDjeYvYSMKvUgoJZZ/oQYtU0phMvHJXEsBOkNPUHUw==" workbookSaltValue="2HLg6JJgVbfSgYrxSWTITw==" workbookSpinCount="100000" lockStructure="1"/>
  <bookViews>
    <workbookView xWindow="480" yWindow="525" windowWidth="18240" windowHeight="10500" tabRatio="721" activeTab="15"/>
  </bookViews>
  <sheets>
    <sheet name="32" sheetId="1" r:id="rId1"/>
    <sheet name="33" sheetId="2" state="hidden" r:id="rId2"/>
    <sheet name="34" sheetId="3" state="hidden" r:id="rId3"/>
    <sheet name="35" sheetId="4" state="hidden" r:id="rId4"/>
    <sheet name="36_37" sheetId="5" state="hidden" r:id="rId5"/>
    <sheet name="38" sheetId="6" state="hidden" r:id="rId6"/>
    <sheet name="39" sheetId="7" state="hidden" r:id="rId7"/>
    <sheet name="40_41" sheetId="8" state="hidden" r:id="rId8"/>
    <sheet name="42_43" sheetId="9" state="hidden" r:id="rId9"/>
    <sheet name="9066_А" sheetId="10" state="hidden" r:id="rId10"/>
    <sheet name="9066_Б" sheetId="11" state="hidden" r:id="rId11"/>
    <sheet name="9066_В" sheetId="12" state="hidden" r:id="rId12"/>
    <sheet name="9066_Г" sheetId="13" state="hidden" r:id="rId13"/>
    <sheet name="9066_Д" sheetId="14" state="hidden" r:id="rId14"/>
    <sheet name="рис" sheetId="15" state="hidden" r:id="rId15"/>
    <sheet name="ШПИЛЬКИ" sheetId="16" r:id="rId16"/>
    <sheet name="БЛАНК_ЗАКАЗА" sheetId="17" r:id="rId17"/>
  </sheets>
  <externalReferences>
    <externalReference r:id="rId18"/>
  </externalReferences>
  <definedNames>
    <definedName name="_32">'32'!$B$5:$AB$603</definedName>
    <definedName name="_33">'33'!$B$5:$AB$689</definedName>
    <definedName name="_34">'34'!$B$5:$AB$603</definedName>
    <definedName name="_35">'35'!$B$5:$AB$689</definedName>
    <definedName name="_36_37">'36_37'!$B$5:$AB$603</definedName>
    <definedName name="_38">'38'!$B$5:$AB$603</definedName>
    <definedName name="_39">'39'!$B$5:$AB$615</definedName>
    <definedName name="_40_41">'40_41'!$B$5:$AB$603</definedName>
    <definedName name="_42_43">'42_43'!$B$5:$AB$605</definedName>
    <definedName name="_9066_А">'9066_А'!$B$5:$AB$654</definedName>
    <definedName name="_9066_Б">'9066_Б'!$B$5:$AB$667</definedName>
    <definedName name="_9066_В">'9066_В'!$B$5:$AG$558</definedName>
    <definedName name="_9066_Г">'9066_Г'!$B$5:$AD$558</definedName>
    <definedName name="_9066_Д">'9066_Д'!$B$5:$AB$558</definedName>
    <definedName name="_Б1_1">[1]Б1_1!$B$5:$K$116</definedName>
    <definedName name="_Б1_2">[1]Б1_2!$B$5:$K$116</definedName>
    <definedName name="_Б2_1">[1]Б2_1!$B$5:$K$140</definedName>
    <definedName name="_Б2_2">[1]Б2_2!$B$5:$K$85</definedName>
    <definedName name="_Б2_3">[1]Б2_3!$B$5:$K$55</definedName>
    <definedName name="_Б5">[1]Б5!$B$5:$K$91</definedName>
    <definedName name="_Б6_1">[1]Б6_1!$B$5:$K$92</definedName>
    <definedName name="_Б6_2">[1]Б6_2!$B$5:$K$92</definedName>
    <definedName name="_Б6_3">[1]Б6_3!$B$5:$K$92</definedName>
    <definedName name="_ГОСТ_БЗ">БЛАНК_ЗАКАЗА!$P$1:$Q$14</definedName>
    <definedName name="_исп_БЗ">БЛАНК_ЗАКАЗА!$V$2:$W$4</definedName>
    <definedName name="_поз1">[1]поз1!$B$5:$K$116</definedName>
    <definedName name="_поз10">[1]поз10!$B$5:$K$92</definedName>
    <definedName name="_поз11">[1]поз11!$B$5:$L$17</definedName>
    <definedName name="_поз12">[1]поз12!$B$5:$L$9</definedName>
    <definedName name="_поз13">[1]поз13!$B$5:$J$12</definedName>
    <definedName name="_поз14_1">[1]поз14_1!$B$5:$K$55</definedName>
    <definedName name="_поз14_2">[1]поз14_2!$B$5:$K$34</definedName>
    <definedName name="_поз14_3">[1]поз14_3!$B$5:$K$29</definedName>
    <definedName name="_поз15">[1]поз15!$B$5:$K$13</definedName>
    <definedName name="_поз16">[1]поз16!$B$5:$K$13</definedName>
    <definedName name="_поз17">[1]поз17!$B$5:$K$22</definedName>
    <definedName name="_поз18_19">[1]поз18_19!$B$5:$K$26</definedName>
    <definedName name="_поз2">[1]поз2!$B$5:$K$116</definedName>
    <definedName name="_поз3">[1]поз3!$B$5:$K$140</definedName>
    <definedName name="_поз4">[1]поз4!$B$5:$K$123</definedName>
    <definedName name="_поз5">[1]поз5!$B$5:$K$322</definedName>
    <definedName name="_поз6">[1]поз6!$B$5:$K$447</definedName>
    <definedName name="_поз7">[1]поз7!$B$5:$K$149</definedName>
    <definedName name="_поз8">[1]поз8!$B$5:$K$92</definedName>
    <definedName name="_поз9">[1]поз9!$B$5:$K$149</definedName>
    <definedName name="_тип_БЗ">БЛАНК_ЗАКАЗА!$T$2:$U$10</definedName>
    <definedName name="_тш1">БЛАНК_ЗАКАЗА!$T$12:$U$14</definedName>
    <definedName name="_тш2">БЛАНК_ЗАКАЗА!$V$11:$W$13</definedName>
    <definedName name="_тш3">БЛАНК_ЗАКАЗА!$X$11:$Y$15</definedName>
    <definedName name="_тш4">БЛАНК_ЗАКАЗА!$Z$11:$AA$12</definedName>
    <definedName name="d_l" xml:space="preserve"> "М"&amp;ШПИЛЬКИ!$M$37&amp;"x"&amp;ШПИЛЬКИ!$M$40</definedName>
    <definedName name="gl_ispol">ШПИЛЬКИ!$N$22:$AA$29</definedName>
    <definedName name="gl_ispol2">ШПИЛЬКИ!$AC$22:$AD$23</definedName>
    <definedName name="gl_spisok">ШПИЛЬКИ!$N$7:$O$19</definedName>
    <definedName name="s_32">'32'!$B$5:$B$603</definedName>
    <definedName name="s_33">'33'!$B$5:$B$689</definedName>
    <definedName name="s_34">'34'!$B$5:$B$603</definedName>
    <definedName name="s_35">'35'!$B$5:$B$689</definedName>
    <definedName name="s_36_37">'36_37'!$B$5:$B$603</definedName>
    <definedName name="s_38">'38'!$B$5:$B$603</definedName>
    <definedName name="s_39">'39'!$B$5:$B$615</definedName>
    <definedName name="s_40_41">'40_41'!$B$5:$B$603</definedName>
    <definedName name="s_42_43">'42_43'!$B$5:$B$605</definedName>
    <definedName name="s_9066_А">'9066_А'!$B$5:$B$654</definedName>
    <definedName name="s_9066_Б">'9066_Б'!$B$5:$B$667</definedName>
    <definedName name="s_9066_В">'9066_В'!$B$5:$B$558</definedName>
    <definedName name="s_9066_Г">'9066_Г'!$B$5:$B$558</definedName>
    <definedName name="s_9066_Д">'9066_Д'!$B$5:$B$558</definedName>
    <definedName name="s_Б1_1">[1]Б1_1!$B$5:$B$116</definedName>
    <definedName name="s_Б1_2">[1]Б1_2!$B$5:$B$116</definedName>
    <definedName name="s_Б2_1">[1]Б2_1!$B$5:$B$140</definedName>
    <definedName name="s_Б2_2">[1]Б2_2!$B$5:$B$85</definedName>
    <definedName name="s_Б2_3">[1]Б2_3!$B$5:$B$55</definedName>
    <definedName name="s_Б5">[1]Б5!$B$5:$B$91</definedName>
    <definedName name="s_Б6_1">[1]Б6_1!$B$5:$B$92</definedName>
    <definedName name="s_Б6_2">[1]Б6_2!$B$5:$B$92</definedName>
    <definedName name="s_Б6_3">[1]Б6_3!$B$5:$B$92</definedName>
    <definedName name="s_ГОСТ_БЗ">БЛАНК_ЗАКАЗА!$P$1:$P$14</definedName>
    <definedName name="s_исп_БЗ">БЛАНК_ЗАКАЗА!$V$2:$V$4</definedName>
    <definedName name="s_поз1">[1]поз1!$B$5:$B$116</definedName>
    <definedName name="s_поз10">[1]поз10!$B$5:$B$92</definedName>
    <definedName name="s_поз11">[1]поз11!$B$5:$B$17</definedName>
    <definedName name="s_поз12">[1]поз12!$B$5:$B$9</definedName>
    <definedName name="s_поз13">[1]поз13!$B$5:$B$12</definedName>
    <definedName name="s_поз14_1">[1]поз14_1!$B$5:$B$55</definedName>
    <definedName name="s_поз14_2">[1]поз14_2!$B$5:$B$34</definedName>
    <definedName name="s_поз14_3">[1]поз14_3!$B$5:$B$29</definedName>
    <definedName name="s_поз15">[1]поз15!$B$5:$B$13</definedName>
    <definedName name="s_поз16">[1]поз16!$B$5:$B$13</definedName>
    <definedName name="s_поз17">[1]поз17!$B$5:$B$22</definedName>
    <definedName name="s_поз18_19">[1]поз18_19!$B$5:$B$26</definedName>
    <definedName name="s_поз2">[1]поз2!$B$5:$B$116</definedName>
    <definedName name="s_поз3">[1]поз3!$B$5:$B$140</definedName>
    <definedName name="s_поз4">[1]поз4!$B$5:$B$135</definedName>
    <definedName name="s_поз5">[1]поз5!$B$5:$B$322</definedName>
    <definedName name="s_поз6">[1]поз6!$B$5:$B$447</definedName>
    <definedName name="s_поз7">[1]поз7!$B$5:$B$149</definedName>
    <definedName name="s_поз8">[1]поз8!$B$5:$B$92</definedName>
    <definedName name="s_поз9">[1]поз9!$B$5:$B$149</definedName>
    <definedName name="s_пустой">БЛАНК_ЗАКАЗА!$X$3:$X$4</definedName>
    <definedName name="s_тип_БЗ">БЛАНК_ЗАКАЗА!$T$2:$T$10</definedName>
    <definedName name="s_тш1">БЛАНК_ЗАКАЗА!$T$12:$T$14</definedName>
    <definedName name="s_тш2">БЛАНК_ЗАКАЗА!$V$11:$V$13</definedName>
    <definedName name="s_тш3">БЛАНК_ЗАКАЗА!$X$11:$X$15</definedName>
    <definedName name="s_тш4">БЛАНК_ЗАКАЗА!$Z$11:$Z$12</definedName>
    <definedName name="s_тш5">БЛАНК_ЗАКАЗА!$AB$11:$AB$13</definedName>
    <definedName name="s_тш6">БЛАНК_ЗАКАЗА!$AD$11:$AD$12</definedName>
    <definedName name="vm_ish">ШПИЛЬКИ!$M$35</definedName>
    <definedName name="выбор_фото">ШПИЛЬКИ!$M$21</definedName>
    <definedName name="ГОСТ_список_длинный">ШПИЛЬКИ!$N$7:$N$19</definedName>
    <definedName name="Дл_1">OFFSET('32'!$C$6,MATCH(ШПИЛЬКИ!$M$37,'32'!$C:$C,0)-6,1,COUNTIF('32'!$C:$C,ШПИЛЬКИ!$M$37),1)</definedName>
    <definedName name="Дл_2">OFFSET('33'!$C$6,MATCH(ШПИЛЬКИ!$M$37,'33'!$C:$C,0)-6,1,COUNTIF('33'!$C:$C,ШПИЛЬКИ!$M$37),1)</definedName>
    <definedName name="Дл_3">OFFSET('35'!$C$6,MATCH(ШПИЛЬКИ!$M$37,'35'!$C:$C,0)-6,1,COUNTIF('35'!$C:$C,ШПИЛЬКИ!$M$37),1)</definedName>
    <definedName name="Дл_4">OFFSET('39'!$C$6,MATCH(ШПИЛЬКИ!$M$37,'39'!$C:$C,0)-6,1,COUNTIF('39'!$C:$C,ШПИЛЬКИ!$M$37),1)</definedName>
    <definedName name="Дл_5">OFFSET('42_43'!$C$6,MATCH(ШПИЛЬКИ!$M$37,'42_43'!$C:$C,0)-6,1,COUNTIF('42_43'!$C:$C,ШПИЛЬКИ!$M$37),1)</definedName>
    <definedName name="Дл_6">OFFSET('9066_А'!$C$6,MATCH(ШПИЛЬКИ!$M$37,'9066_А'!$C:$C,0)-6,1,COUNTIF('9066_А'!$C:$C,ШПИЛЬКИ!$M$37),1)</definedName>
    <definedName name="Дл_7">OFFSET('9066_Б'!$C$6,MATCH(ШПИЛЬКИ!$M$37,'9066_Б'!$C:$C,0)-6,1,COUNTIF('9066_Б'!$C:$C,ШПИЛЬКИ!$M$37),1)</definedName>
    <definedName name="Дл_8">OFFSET('9066_В'!$C$6,MATCH(ШПИЛЬКИ!$M$37,'9066_В'!$C:$C,0)-6,1,COUNTIF('9066_В'!$C:$C,ШПИЛЬКИ!$M$37),1)</definedName>
    <definedName name="_xlnm.Print_Area" localSheetId="16">БЛАНК_ЗАКАЗА!$A$1:$K$47</definedName>
    <definedName name="печать1">БЛАНК_ЗАКАЗА!$A$1:$K$47</definedName>
    <definedName name="список_d">OFFSET(ШПИЛЬКИ!$M$36,2,ШПИЛЬКИ!$M$36,COUNTA(INDIRECT(ШПИЛЬКИ!$M$39)),1)</definedName>
    <definedName name="список_длин">CHOOSE(ШПИЛЬКИ!$M$42,Дл_1,Дл_2,Дл_3,Дл_4,Дл_5,Дл_6,Дл_7,Дл_8)</definedName>
    <definedName name="список_материал">ШПИЛЬКИ!$T$36:$T$71</definedName>
    <definedName name="Тип_исп">OFFSET(ШПИЛЬКИ!$M$20,2,ШПИЛЬКИ!$M$20,COUNTA(INDIRECT(ШПИЛЬКИ!$M$23)),1)</definedName>
    <definedName name="тип_шага">OFFSET(ШПИЛЬКИ!$M$20,11,ШПИЛЬКИ!$M$20,COUNTA(INDIRECT(ШПИЛЬКИ!$M$32)),1)</definedName>
    <definedName name="фото">OFFSET(рис!$B$2,MATCH(выбор_фото,фотоальбом,0)-1,0,1,1)</definedName>
    <definedName name="фотоальбом">OFFSET(рис!$A$1,1,0,COUNTA(рис!$A:$A)-1,1)</definedName>
  </definedNames>
  <calcPr calcId="145621"/>
</workbook>
</file>

<file path=xl/calcChain.xml><?xml version="1.0" encoding="utf-8"?>
<calcChain xmlns="http://schemas.openxmlformats.org/spreadsheetml/2006/main">
  <c r="M48" i="17" l="1"/>
  <c r="K48" i="17"/>
  <c r="P38" i="17"/>
  <c r="T38" i="17" s="1"/>
  <c r="U38" i="17" s="1"/>
  <c r="R38" i="17"/>
  <c r="P39" i="17"/>
  <c r="R39" i="17" s="1"/>
  <c r="Q39" i="17"/>
  <c r="T39" i="17"/>
  <c r="U39" i="17"/>
  <c r="P40" i="17"/>
  <c r="T40" i="17" s="1"/>
  <c r="U40" i="17" s="1"/>
  <c r="R40" i="17"/>
  <c r="P41" i="17"/>
  <c r="R41" i="17" s="1"/>
  <c r="Q41" i="17"/>
  <c r="P42" i="17"/>
  <c r="T42" i="17" s="1"/>
  <c r="U42" i="17" s="1"/>
  <c r="R42" i="17"/>
  <c r="P43" i="17"/>
  <c r="R43" i="17" s="1"/>
  <c r="Q43" i="17"/>
  <c r="P44" i="17"/>
  <c r="T44" i="17" s="1"/>
  <c r="U44" i="17" s="1"/>
  <c r="R44" i="17"/>
  <c r="P45" i="17"/>
  <c r="R45" i="17" s="1"/>
  <c r="Q45" i="17"/>
  <c r="P46" i="17"/>
  <c r="T46" i="17" s="1"/>
  <c r="U46" i="17" s="1"/>
  <c r="R46" i="17"/>
  <c r="P47" i="17"/>
  <c r="Q47" i="17" s="1"/>
  <c r="T47" i="17"/>
  <c r="U47" i="17" s="1"/>
  <c r="X39" i="17" l="1"/>
  <c r="T41" i="17"/>
  <c r="U41" i="17" s="1"/>
  <c r="V46" i="17"/>
  <c r="W45" i="17"/>
  <c r="S45" i="17"/>
  <c r="V44" i="17"/>
  <c r="W43" i="17"/>
  <c r="S43" i="17"/>
  <c r="V42" i="17"/>
  <c r="W41" i="17"/>
  <c r="S41" i="17"/>
  <c r="V40" i="17"/>
  <c r="W39" i="17"/>
  <c r="S39" i="17"/>
  <c r="V38" i="17"/>
  <c r="X41" i="17"/>
  <c r="T45" i="17"/>
  <c r="U45" i="17" s="1"/>
  <c r="X45" i="17" s="1"/>
  <c r="T43" i="17"/>
  <c r="U43" i="17" s="1"/>
  <c r="X43" i="17" s="1"/>
  <c r="V45" i="17"/>
  <c r="V43" i="17"/>
  <c r="V41" i="17"/>
  <c r="V39" i="17"/>
  <c r="V47" i="17"/>
  <c r="R47" i="17"/>
  <c r="X47" i="17"/>
  <c r="W47" i="17"/>
  <c r="S47" i="17"/>
  <c r="W46" i="17"/>
  <c r="S46" i="17"/>
  <c r="Q46" i="17"/>
  <c r="X46" i="17" s="1"/>
  <c r="W44" i="17"/>
  <c r="S44" i="17"/>
  <c r="Q44" i="17"/>
  <c r="X44" i="17" s="1"/>
  <c r="W42" i="17"/>
  <c r="S42" i="17"/>
  <c r="Q42" i="17"/>
  <c r="X42" i="17" s="1"/>
  <c r="W40" i="17"/>
  <c r="S40" i="17"/>
  <c r="Q40" i="17"/>
  <c r="X40" i="17" s="1"/>
  <c r="W38" i="17"/>
  <c r="S38" i="17"/>
  <c r="Q38" i="17"/>
  <c r="X38" i="17" s="1"/>
  <c r="P37" i="17"/>
  <c r="V37" i="17" s="1"/>
  <c r="P36" i="17"/>
  <c r="W35" i="17"/>
  <c r="P35" i="17"/>
  <c r="V35" i="17" s="1"/>
  <c r="P34" i="17"/>
  <c r="P33" i="17"/>
  <c r="V33" i="17" s="1"/>
  <c r="P32" i="17"/>
  <c r="P31" i="17"/>
  <c r="V31" i="17" s="1"/>
  <c r="P30" i="17"/>
  <c r="P29" i="17"/>
  <c r="V29" i="17" s="1"/>
  <c r="P28" i="17"/>
  <c r="W27" i="17"/>
  <c r="P27" i="17"/>
  <c r="V27" i="17" s="1"/>
  <c r="P26" i="17"/>
  <c r="P25" i="17"/>
  <c r="V25" i="17" s="1"/>
  <c r="P24" i="17"/>
  <c r="P23" i="17"/>
  <c r="V23" i="17" s="1"/>
  <c r="P22" i="17"/>
  <c r="P21" i="17"/>
  <c r="V21" i="17" s="1"/>
  <c r="P20" i="17"/>
  <c r="P19" i="17"/>
  <c r="V19" i="17" s="1"/>
  <c r="P18" i="17"/>
  <c r="M37" i="16"/>
  <c r="X34" i="16" s="1"/>
  <c r="M31" i="16"/>
  <c r="M20" i="16"/>
  <c r="M23" i="16" s="1"/>
  <c r="H46" i="17"/>
  <c r="H39" i="17"/>
  <c r="H40" i="17"/>
  <c r="H42" i="17"/>
  <c r="H41" i="17"/>
  <c r="I39" i="17"/>
  <c r="I41" i="17"/>
  <c r="I43" i="17"/>
  <c r="I47" i="17"/>
  <c r="I46" i="17"/>
  <c r="H44" i="17"/>
  <c r="H38" i="17"/>
  <c r="Q23" i="17" l="1"/>
  <c r="Q31" i="17"/>
  <c r="W23" i="17"/>
  <c r="W31" i="17"/>
  <c r="Q27" i="17"/>
  <c r="Q35" i="17"/>
  <c r="S25" i="17"/>
  <c r="S29" i="17"/>
  <c r="S33" i="17"/>
  <c r="S37" i="17"/>
  <c r="S23" i="17"/>
  <c r="Q25" i="17"/>
  <c r="W25" i="17"/>
  <c r="S27" i="17"/>
  <c r="Q29" i="17"/>
  <c r="W29" i="17"/>
  <c r="S31" i="17"/>
  <c r="Q33" i="17"/>
  <c r="W33" i="17"/>
  <c r="S35" i="17"/>
  <c r="Q37" i="17"/>
  <c r="W37" i="17"/>
  <c r="Q21" i="17"/>
  <c r="Q19" i="17"/>
  <c r="P32" i="16"/>
  <c r="S33" i="16"/>
  <c r="X32" i="16"/>
  <c r="Q34" i="16"/>
  <c r="T32" i="16"/>
  <c r="O33" i="16"/>
  <c r="W33" i="16"/>
  <c r="U34" i="16"/>
  <c r="Q18" i="17"/>
  <c r="T18" i="17"/>
  <c r="U18" i="17" s="1"/>
  <c r="Q20" i="17"/>
  <c r="T20" i="17"/>
  <c r="U20" i="17" s="1"/>
  <c r="W22" i="17"/>
  <c r="S22" i="17"/>
  <c r="Q22" i="17"/>
  <c r="T22" i="17"/>
  <c r="U22" i="17" s="1"/>
  <c r="W24" i="17"/>
  <c r="S24" i="17"/>
  <c r="Q24" i="17"/>
  <c r="T24" i="17"/>
  <c r="U24" i="17" s="1"/>
  <c r="W26" i="17"/>
  <c r="S26" i="17"/>
  <c r="Q26" i="17"/>
  <c r="T26" i="17"/>
  <c r="U26" i="17" s="1"/>
  <c r="W28" i="17"/>
  <c r="S28" i="17"/>
  <c r="Q28" i="17"/>
  <c r="T28" i="17"/>
  <c r="U28" i="17" s="1"/>
  <c r="W30" i="17"/>
  <c r="S30" i="17"/>
  <c r="Q30" i="17"/>
  <c r="T30" i="17"/>
  <c r="U30" i="17" s="1"/>
  <c r="W32" i="17"/>
  <c r="S32" i="17"/>
  <c r="Q32" i="17"/>
  <c r="T32" i="17"/>
  <c r="U32" i="17" s="1"/>
  <c r="W34" i="17"/>
  <c r="S34" i="17"/>
  <c r="Q34" i="17"/>
  <c r="T34" i="17"/>
  <c r="U34" i="17" s="1"/>
  <c r="W36" i="17"/>
  <c r="S36" i="17"/>
  <c r="Q36" i="17"/>
  <c r="V36" i="17"/>
  <c r="T36" i="17"/>
  <c r="U36" i="17" s="1"/>
  <c r="R36" i="17"/>
  <c r="V20" i="17"/>
  <c r="R22" i="17"/>
  <c r="V22" i="17"/>
  <c r="R24" i="17"/>
  <c r="V24" i="17"/>
  <c r="R26" i="17"/>
  <c r="V26" i="17"/>
  <c r="R28" i="17"/>
  <c r="V28" i="17"/>
  <c r="R30" i="17"/>
  <c r="V30" i="17"/>
  <c r="R32" i="17"/>
  <c r="V32" i="17"/>
  <c r="R34" i="17"/>
  <c r="V34" i="17"/>
  <c r="T19" i="17"/>
  <c r="U19" i="17" s="1"/>
  <c r="T21" i="17"/>
  <c r="U21" i="17" s="1"/>
  <c r="R23" i="17"/>
  <c r="T23" i="17"/>
  <c r="U23" i="17" s="1"/>
  <c r="X23" i="17" s="1"/>
  <c r="R25" i="17"/>
  <c r="T25" i="17"/>
  <c r="U25" i="17" s="1"/>
  <c r="R27" i="17"/>
  <c r="T27" i="17"/>
  <c r="U27" i="17" s="1"/>
  <c r="X27" i="17" s="1"/>
  <c r="R29" i="17"/>
  <c r="T29" i="17"/>
  <c r="U29" i="17" s="1"/>
  <c r="R31" i="17"/>
  <c r="T31" i="17"/>
  <c r="U31" i="17" s="1"/>
  <c r="X31" i="17" s="1"/>
  <c r="R33" i="17"/>
  <c r="T33" i="17"/>
  <c r="U33" i="17" s="1"/>
  <c r="R35" i="17"/>
  <c r="T35" i="17"/>
  <c r="U35" i="17" s="1"/>
  <c r="X35" i="17" s="1"/>
  <c r="R37" i="17"/>
  <c r="T37" i="17"/>
  <c r="U37" i="17" s="1"/>
  <c r="N31" i="16"/>
  <c r="R32" i="16"/>
  <c r="V32" i="16"/>
  <c r="Z32" i="16"/>
  <c r="Q33" i="16"/>
  <c r="U33" i="16"/>
  <c r="O34" i="16"/>
  <c r="S34" i="16"/>
  <c r="W34" i="16"/>
  <c r="O32" i="16"/>
  <c r="Q32" i="16"/>
  <c r="S32" i="16"/>
  <c r="U32" i="16"/>
  <c r="W32" i="16"/>
  <c r="Y32" i="16"/>
  <c r="N33" i="16"/>
  <c r="P33" i="16"/>
  <c r="R33" i="16"/>
  <c r="T33" i="16"/>
  <c r="V33" i="16"/>
  <c r="X33" i="16"/>
  <c r="P34" i="16"/>
  <c r="R34" i="16"/>
  <c r="T34" i="16"/>
  <c r="V34" i="16"/>
  <c r="M22" i="16"/>
  <c r="M42" i="16" s="1"/>
  <c r="M32" i="16"/>
  <c r="I35" i="17"/>
  <c r="H47" i="17"/>
  <c r="I40" i="17"/>
  <c r="H35" i="17"/>
  <c r="H23" i="17"/>
  <c r="I45" i="17"/>
  <c r="I38" i="17"/>
  <c r="H31" i="17"/>
  <c r="I31" i="17"/>
  <c r="H43" i="17"/>
  <c r="H45" i="17"/>
  <c r="H27" i="17"/>
  <c r="I42" i="17"/>
  <c r="I44" i="17"/>
  <c r="I23" i="17"/>
  <c r="I27" i="17"/>
  <c r="X33" i="17" l="1"/>
  <c r="X25" i="17"/>
  <c r="X36" i="17"/>
  <c r="X34" i="17"/>
  <c r="X32" i="17"/>
  <c r="X30" i="17"/>
  <c r="X28" i="17"/>
  <c r="X26" i="17"/>
  <c r="X24" i="17"/>
  <c r="X22" i="17"/>
  <c r="X37" i="17"/>
  <c r="X29" i="17"/>
  <c r="X21" i="17"/>
  <c r="X20" i="17"/>
  <c r="X19" i="17"/>
  <c r="X18" i="17"/>
  <c r="V18" i="17"/>
  <c r="M41" i="16"/>
  <c r="M36" i="16"/>
  <c r="M39" i="16" s="1"/>
  <c r="M21" i="16"/>
  <c r="M35" i="16"/>
  <c r="M63" i="16"/>
  <c r="AB5" i="17"/>
  <c r="AC5" i="17"/>
  <c r="AD5" i="17"/>
  <c r="AE5" i="17"/>
  <c r="AF5" i="17"/>
  <c r="AG5" i="17"/>
  <c r="AH5" i="17"/>
  <c r="AI5" i="17"/>
  <c r="AJ5" i="17"/>
  <c r="AK5" i="17"/>
  <c r="I33" i="17"/>
  <c r="H24" i="17"/>
  <c r="I32" i="17"/>
  <c r="H34" i="17"/>
  <c r="I29" i="17"/>
  <c r="I22" i="17"/>
  <c r="H37" i="17"/>
  <c r="H32" i="17"/>
  <c r="I28" i="17"/>
  <c r="I36" i="17"/>
  <c r="I26" i="17"/>
  <c r="H36" i="17"/>
  <c r="I25" i="17"/>
  <c r="H22" i="17"/>
  <c r="I24" i="17"/>
  <c r="H30" i="17"/>
  <c r="H28" i="17"/>
  <c r="H29" i="17"/>
  <c r="H26" i="17"/>
  <c r="H33" i="17"/>
  <c r="I37" i="17"/>
  <c r="I34" i="17"/>
  <c r="H25" i="17"/>
  <c r="I30" i="17"/>
  <c r="M47" i="16" l="1"/>
  <c r="L41" i="16"/>
  <c r="M53" i="16"/>
  <c r="M49" i="16"/>
  <c r="M48" i="16"/>
  <c r="L16" i="17" l="1"/>
  <c r="M54" i="16"/>
  <c r="L8" i="17" l="1"/>
  <c r="I8" i="17" l="1"/>
  <c r="L10" i="17"/>
  <c r="A19" i="16" l="1"/>
  <c r="A17" i="16" l="1"/>
  <c r="D8" i="16"/>
  <c r="A14" i="16"/>
  <c r="A21" i="16" l="1"/>
  <c r="D21" i="16"/>
  <c r="A18" i="16"/>
  <c r="D18" i="16"/>
  <c r="D17" i="16"/>
  <c r="D16" i="16"/>
  <c r="A12" i="16"/>
  <c r="D19" i="16"/>
  <c r="D20" i="16"/>
  <c r="D15" i="16"/>
  <c r="D13" i="16"/>
  <c r="D14" i="16"/>
  <c r="A20" i="16"/>
  <c r="D12" i="16"/>
  <c r="B543" i="13" l="1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01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45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1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374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38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01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264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31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164" i="13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2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3" i="14"/>
  <c r="B554" i="14"/>
  <c r="B555" i="14"/>
  <c r="B556" i="14"/>
  <c r="B557" i="14"/>
  <c r="B558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07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82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56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28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6" i="14"/>
  <c r="B137" i="13" l="1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3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6" i="13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43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01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475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195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64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6" i="12"/>
  <c r="B610" i="11"/>
  <c r="B611" i="11"/>
  <c r="B612" i="11"/>
  <c r="B613" i="11"/>
  <c r="B614" i="11"/>
  <c r="B615" i="11"/>
  <c r="B616" i="11"/>
  <c r="B617" i="11"/>
  <c r="B618" i="11"/>
  <c r="B619" i="11"/>
  <c r="B408" i="11"/>
  <c r="B409" i="11"/>
  <c r="B309" i="11"/>
  <c r="B667" i="11" l="1"/>
  <c r="B666" i="11"/>
  <c r="B665" i="11"/>
  <c r="B664" i="11"/>
  <c r="B663" i="11"/>
  <c r="B662" i="11"/>
  <c r="B661" i="11"/>
  <c r="B660" i="11"/>
  <c r="B659" i="11"/>
  <c r="B658" i="11"/>
  <c r="B657" i="11"/>
  <c r="B656" i="11"/>
  <c r="B655" i="11"/>
  <c r="B654" i="11"/>
  <c r="B653" i="11"/>
  <c r="B652" i="11"/>
  <c r="B651" i="11"/>
  <c r="B650" i="11"/>
  <c r="B649" i="11"/>
  <c r="B648" i="11"/>
  <c r="B647" i="11"/>
  <c r="B646" i="11"/>
  <c r="B645" i="11"/>
  <c r="B644" i="11"/>
  <c r="B643" i="11"/>
  <c r="B642" i="11"/>
  <c r="B641" i="11"/>
  <c r="B640" i="11"/>
  <c r="B639" i="11"/>
  <c r="B638" i="11"/>
  <c r="B637" i="11"/>
  <c r="B636" i="11"/>
  <c r="B635" i="11"/>
  <c r="B634" i="11"/>
  <c r="B633" i="11"/>
  <c r="B632" i="11"/>
  <c r="B631" i="11"/>
  <c r="B630" i="11"/>
  <c r="B629" i="11"/>
  <c r="B628" i="11"/>
  <c r="B627" i="11"/>
  <c r="B626" i="11"/>
  <c r="B625" i="11"/>
  <c r="B624" i="11"/>
  <c r="B623" i="11"/>
  <c r="B622" i="11"/>
  <c r="B621" i="11"/>
  <c r="B620" i="11"/>
  <c r="B609" i="11"/>
  <c r="B608" i="11"/>
  <c r="B607" i="11"/>
  <c r="B606" i="11"/>
  <c r="B605" i="11"/>
  <c r="B604" i="11"/>
  <c r="B603" i="11"/>
  <c r="B602" i="11"/>
  <c r="B601" i="11"/>
  <c r="B600" i="11"/>
  <c r="B599" i="11"/>
  <c r="B598" i="11"/>
  <c r="B597" i="11"/>
  <c r="B596" i="11"/>
  <c r="B595" i="11"/>
  <c r="B594" i="11"/>
  <c r="B593" i="11"/>
  <c r="B592" i="11"/>
  <c r="B591" i="11"/>
  <c r="B590" i="11"/>
  <c r="B589" i="11"/>
  <c r="B588" i="11"/>
  <c r="B587" i="11"/>
  <c r="B586" i="11"/>
  <c r="B585" i="11"/>
  <c r="B584" i="11"/>
  <c r="B583" i="11"/>
  <c r="B582" i="11"/>
  <c r="B581" i="11"/>
  <c r="B580" i="11"/>
  <c r="B579" i="11"/>
  <c r="B578" i="11"/>
  <c r="B577" i="11"/>
  <c r="B576" i="11"/>
  <c r="B575" i="11"/>
  <c r="B574" i="11"/>
  <c r="B573" i="11"/>
  <c r="B572" i="11"/>
  <c r="B571" i="11"/>
  <c r="B570" i="11"/>
  <c r="B569" i="11"/>
  <c r="B568" i="11"/>
  <c r="B567" i="11"/>
  <c r="B566" i="11"/>
  <c r="B565" i="11"/>
  <c r="B564" i="11"/>
  <c r="B563" i="11"/>
  <c r="B562" i="11"/>
  <c r="B561" i="11"/>
  <c r="B560" i="11"/>
  <c r="B559" i="11"/>
  <c r="B558" i="11"/>
  <c r="B557" i="11"/>
  <c r="B556" i="11"/>
  <c r="B555" i="11"/>
  <c r="B554" i="11"/>
  <c r="B553" i="11"/>
  <c r="B552" i="11"/>
  <c r="B551" i="11"/>
  <c r="B550" i="11"/>
  <c r="B549" i="11"/>
  <c r="B548" i="11"/>
  <c r="B547" i="11"/>
  <c r="B546" i="11"/>
  <c r="B545" i="11"/>
  <c r="B544" i="11"/>
  <c r="B543" i="11"/>
  <c r="B542" i="11"/>
  <c r="B541" i="11"/>
  <c r="B540" i="11"/>
  <c r="B539" i="11"/>
  <c r="B538" i="11"/>
  <c r="B537" i="11"/>
  <c r="B536" i="11"/>
  <c r="B535" i="11"/>
  <c r="B534" i="11"/>
  <c r="B533" i="11"/>
  <c r="B532" i="11"/>
  <c r="B531" i="11"/>
  <c r="B530" i="11"/>
  <c r="B529" i="11"/>
  <c r="B528" i="11"/>
  <c r="B527" i="11"/>
  <c r="B526" i="11"/>
  <c r="B525" i="11"/>
  <c r="B524" i="11"/>
  <c r="B523" i="11"/>
  <c r="B522" i="11"/>
  <c r="B521" i="11"/>
  <c r="B520" i="11"/>
  <c r="B519" i="11"/>
  <c r="B518" i="11"/>
  <c r="B517" i="11"/>
  <c r="B516" i="11"/>
  <c r="B515" i="11"/>
  <c r="B514" i="11"/>
  <c r="B513" i="11"/>
  <c r="B512" i="11"/>
  <c r="B511" i="11"/>
  <c r="B510" i="11"/>
  <c r="B509" i="11"/>
  <c r="B508" i="11"/>
  <c r="B507" i="11"/>
  <c r="B506" i="11"/>
  <c r="B505" i="11"/>
  <c r="B504" i="11"/>
  <c r="B503" i="11"/>
  <c r="B502" i="11"/>
  <c r="B501" i="11"/>
  <c r="B500" i="11"/>
  <c r="B499" i="11"/>
  <c r="B498" i="11"/>
  <c r="B497" i="11"/>
  <c r="B496" i="11"/>
  <c r="B495" i="11"/>
  <c r="B494" i="11"/>
  <c r="B493" i="11"/>
  <c r="B492" i="11"/>
  <c r="B491" i="11"/>
  <c r="B490" i="11"/>
  <c r="B489" i="11"/>
  <c r="B488" i="11"/>
  <c r="B487" i="11"/>
  <c r="B486" i="11"/>
  <c r="B485" i="11"/>
  <c r="B484" i="11"/>
  <c r="B483" i="11"/>
  <c r="B482" i="11"/>
  <c r="B481" i="11"/>
  <c r="B480" i="11"/>
  <c r="B479" i="11"/>
  <c r="B478" i="11"/>
  <c r="B477" i="11"/>
  <c r="B476" i="11"/>
  <c r="B475" i="11"/>
  <c r="B474" i="11"/>
  <c r="B473" i="11"/>
  <c r="B472" i="11"/>
  <c r="B471" i="11"/>
  <c r="B470" i="11"/>
  <c r="B469" i="11"/>
  <c r="B468" i="11"/>
  <c r="B467" i="11"/>
  <c r="B466" i="11"/>
  <c r="B465" i="11"/>
  <c r="B464" i="11"/>
  <c r="B463" i="11"/>
  <c r="B462" i="11"/>
  <c r="B461" i="11"/>
  <c r="B460" i="11"/>
  <c r="B459" i="11"/>
  <c r="B458" i="11"/>
  <c r="B457" i="11"/>
  <c r="B456" i="11"/>
  <c r="B455" i="11"/>
  <c r="B454" i="11"/>
  <c r="B453" i="11"/>
  <c r="B452" i="11"/>
  <c r="B451" i="11"/>
  <c r="B450" i="11"/>
  <c r="B449" i="11"/>
  <c r="B448" i="11"/>
  <c r="B447" i="11"/>
  <c r="B446" i="11"/>
  <c r="B445" i="11"/>
  <c r="B444" i="11"/>
  <c r="B443" i="11"/>
  <c r="B442" i="11"/>
  <c r="B441" i="11"/>
  <c r="B440" i="11"/>
  <c r="B439" i="11"/>
  <c r="B438" i="11"/>
  <c r="B437" i="11"/>
  <c r="B436" i="11"/>
  <c r="B435" i="11"/>
  <c r="B434" i="11"/>
  <c r="B433" i="11"/>
  <c r="B432" i="11"/>
  <c r="B431" i="11"/>
  <c r="B430" i="11"/>
  <c r="B429" i="11"/>
  <c r="B428" i="11"/>
  <c r="B427" i="11"/>
  <c r="B426" i="11"/>
  <c r="B425" i="11"/>
  <c r="B424" i="11"/>
  <c r="B423" i="11"/>
  <c r="B422" i="11"/>
  <c r="B421" i="11"/>
  <c r="B420" i="11"/>
  <c r="B419" i="11"/>
  <c r="B418" i="11"/>
  <c r="B417" i="11"/>
  <c r="B416" i="11"/>
  <c r="B415" i="11"/>
  <c r="B414" i="11"/>
  <c r="B413" i="11"/>
  <c r="B412" i="11"/>
  <c r="B411" i="11"/>
  <c r="B410" i="11"/>
  <c r="B407" i="11"/>
  <c r="B406" i="11"/>
  <c r="B405" i="11"/>
  <c r="B404" i="11"/>
  <c r="B403" i="11"/>
  <c r="B402" i="11"/>
  <c r="B401" i="11"/>
  <c r="B400" i="11"/>
  <c r="B399" i="11"/>
  <c r="B398" i="11"/>
  <c r="B397" i="11"/>
  <c r="B396" i="11"/>
  <c r="B395" i="11"/>
  <c r="B394" i="11"/>
  <c r="B393" i="11"/>
  <c r="B392" i="11"/>
  <c r="B391" i="11"/>
  <c r="B390" i="11"/>
  <c r="B389" i="11"/>
  <c r="B388" i="11"/>
  <c r="B387" i="11"/>
  <c r="B386" i="11"/>
  <c r="B385" i="11"/>
  <c r="B384" i="11"/>
  <c r="B383" i="11"/>
  <c r="B382" i="11"/>
  <c r="B381" i="11"/>
  <c r="B380" i="11"/>
  <c r="B379" i="11"/>
  <c r="B378" i="11"/>
  <c r="B377" i="11"/>
  <c r="B376" i="11"/>
  <c r="B375" i="11"/>
  <c r="B374" i="11"/>
  <c r="B373" i="11"/>
  <c r="B372" i="11"/>
  <c r="B371" i="11"/>
  <c r="B370" i="11"/>
  <c r="B369" i="11"/>
  <c r="B368" i="11"/>
  <c r="B367" i="11"/>
  <c r="B366" i="11"/>
  <c r="B365" i="11"/>
  <c r="B364" i="11"/>
  <c r="B363" i="11"/>
  <c r="B362" i="11"/>
  <c r="B361" i="11"/>
  <c r="B360" i="11"/>
  <c r="B359" i="11"/>
  <c r="B358" i="11"/>
  <c r="B357" i="11"/>
  <c r="B356" i="11"/>
  <c r="B355" i="11"/>
  <c r="B354" i="11"/>
  <c r="B353" i="11"/>
  <c r="B352" i="11"/>
  <c r="B351" i="11"/>
  <c r="B350" i="11"/>
  <c r="B349" i="11"/>
  <c r="B348" i="11"/>
  <c r="B347" i="11"/>
  <c r="B346" i="11"/>
  <c r="B345" i="11"/>
  <c r="B344" i="11"/>
  <c r="B343" i="11"/>
  <c r="B342" i="11"/>
  <c r="B341" i="11"/>
  <c r="B340" i="11"/>
  <c r="B339" i="11"/>
  <c r="B338" i="11"/>
  <c r="B337" i="11"/>
  <c r="B336" i="11"/>
  <c r="B335" i="11"/>
  <c r="B334" i="11"/>
  <c r="B333" i="11"/>
  <c r="B332" i="11"/>
  <c r="B331" i="11"/>
  <c r="B330" i="11"/>
  <c r="B329" i="11"/>
  <c r="B328" i="11"/>
  <c r="B327" i="11"/>
  <c r="B326" i="11"/>
  <c r="B325" i="11"/>
  <c r="B324" i="1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8" i="11"/>
  <c r="B307" i="11"/>
  <c r="B306" i="11"/>
  <c r="B305" i="11"/>
  <c r="B304" i="11"/>
  <c r="B303" i="11"/>
  <c r="B302" i="11"/>
  <c r="B301" i="11"/>
  <c r="B300" i="11"/>
  <c r="B299" i="11"/>
  <c r="B298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51" i="11"/>
  <c r="B250" i="1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23" i="10" l="1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6" i="10"/>
  <c r="R18" i="17" l="1"/>
  <c r="S18" i="17"/>
  <c r="M65" i="16"/>
  <c r="W18" i="17"/>
  <c r="I9" i="16"/>
  <c r="K9" i="16"/>
  <c r="B12" i="16"/>
  <c r="B597" i="9"/>
  <c r="B598" i="9"/>
  <c r="B599" i="9"/>
  <c r="B600" i="9"/>
  <c r="B601" i="9"/>
  <c r="B602" i="9"/>
  <c r="B603" i="9"/>
  <c r="B604" i="9"/>
  <c r="B605" i="9"/>
  <c r="B585" i="9"/>
  <c r="B586" i="9"/>
  <c r="B587" i="9"/>
  <c r="B588" i="9"/>
  <c r="B589" i="9"/>
  <c r="B590" i="9"/>
  <c r="B591" i="9"/>
  <c r="B592" i="9"/>
  <c r="B593" i="9"/>
  <c r="B572" i="9"/>
  <c r="B573" i="9"/>
  <c r="B574" i="9"/>
  <c r="B575" i="9"/>
  <c r="B576" i="9"/>
  <c r="B577" i="9"/>
  <c r="B578" i="9"/>
  <c r="B579" i="9"/>
  <c r="B580" i="9"/>
  <c r="B554" i="9"/>
  <c r="B555" i="9"/>
  <c r="B556" i="9"/>
  <c r="B557" i="9"/>
  <c r="B558" i="9"/>
  <c r="B559" i="9"/>
  <c r="B560" i="9"/>
  <c r="B561" i="9"/>
  <c r="B562" i="9"/>
  <c r="B563" i="9"/>
  <c r="B564" i="9"/>
  <c r="B536" i="9"/>
  <c r="B537" i="9"/>
  <c r="B538" i="9"/>
  <c r="B539" i="9"/>
  <c r="B540" i="9"/>
  <c r="B541" i="9"/>
  <c r="B542" i="9"/>
  <c r="B543" i="9"/>
  <c r="B544" i="9"/>
  <c r="B545" i="9"/>
  <c r="B546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18" i="16"/>
  <c r="B14" i="16"/>
  <c r="B19" i="16"/>
  <c r="B17" i="16" l="1"/>
  <c r="B470" i="9"/>
  <c r="B471" i="9"/>
  <c r="B472" i="9"/>
  <c r="B473" i="9"/>
  <c r="B474" i="9"/>
  <c r="B475" i="9"/>
  <c r="B476" i="9"/>
  <c r="B477" i="9"/>
  <c r="B478" i="9"/>
  <c r="B479" i="9"/>
  <c r="B480" i="9"/>
  <c r="B481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375" i="9"/>
  <c r="B376" i="9"/>
  <c r="B377" i="9"/>
  <c r="B378" i="9"/>
  <c r="B379" i="9"/>
  <c r="B380" i="9"/>
  <c r="B381" i="9"/>
  <c r="B345" i="9"/>
  <c r="B346" i="9"/>
  <c r="B347" i="9"/>
  <c r="B348" i="9"/>
  <c r="B349" i="9"/>
  <c r="B350" i="9"/>
  <c r="B351" i="9"/>
  <c r="B312" i="9"/>
  <c r="B313" i="9"/>
  <c r="B314" i="9"/>
  <c r="B315" i="9"/>
  <c r="B316" i="9"/>
  <c r="B276" i="9"/>
  <c r="B277" i="9"/>
  <c r="B278" i="9"/>
  <c r="B279" i="9"/>
  <c r="B280" i="9"/>
  <c r="B232" i="9"/>
  <c r="B233" i="9"/>
  <c r="B234" i="9"/>
  <c r="B235" i="9"/>
  <c r="B236" i="9"/>
  <c r="B237" i="9"/>
  <c r="B238" i="9"/>
  <c r="B239" i="9"/>
  <c r="B240" i="9"/>
  <c r="B198" i="9"/>
  <c r="B189" i="9"/>
  <c r="B190" i="9"/>
  <c r="B191" i="9"/>
  <c r="B192" i="9"/>
  <c r="B193" i="9"/>
  <c r="B194" i="9"/>
  <c r="B195" i="9"/>
  <c r="B196" i="9"/>
  <c r="B197" i="9"/>
  <c r="B155" i="9"/>
  <c r="B146" i="9"/>
  <c r="B147" i="9"/>
  <c r="B148" i="9"/>
  <c r="B149" i="9"/>
  <c r="B150" i="9"/>
  <c r="B151" i="9"/>
  <c r="B152" i="9"/>
  <c r="B153" i="9"/>
  <c r="B154" i="9"/>
  <c r="B102" i="9"/>
  <c r="B103" i="9"/>
  <c r="B104" i="9"/>
  <c r="B105" i="9"/>
  <c r="B106" i="9"/>
  <c r="B107" i="9"/>
  <c r="B108" i="9"/>
  <c r="B109" i="9"/>
  <c r="B110" i="9"/>
  <c r="B111" i="9"/>
  <c r="E21" i="16"/>
  <c r="E20" i="16"/>
  <c r="E19" i="16"/>
  <c r="B21" i="16"/>
  <c r="E17" i="16"/>
  <c r="E18" i="16"/>
  <c r="E12" i="16"/>
  <c r="B20" i="16"/>
  <c r="E14" i="16"/>
  <c r="E16" i="16"/>
  <c r="E13" i="16"/>
  <c r="E15" i="16"/>
  <c r="M66" i="16"/>
  <c r="O67" i="16"/>
  <c r="N67" i="16"/>
  <c r="H18" i="17"/>
  <c r="O66" i="16"/>
  <c r="M67" i="16"/>
  <c r="N66" i="16"/>
  <c r="I18" i="17"/>
  <c r="N69" i="16" l="1"/>
  <c r="N68" i="16"/>
  <c r="B15" i="16"/>
  <c r="B16" i="16"/>
  <c r="M69" i="16"/>
  <c r="M68" i="16"/>
  <c r="B13" i="16"/>
  <c r="B596" i="9"/>
  <c r="B595" i="9"/>
  <c r="B594" i="9"/>
  <c r="B584" i="9"/>
  <c r="B583" i="9"/>
  <c r="B582" i="9"/>
  <c r="B581" i="9"/>
  <c r="B571" i="9"/>
  <c r="B570" i="9"/>
  <c r="B569" i="9"/>
  <c r="B568" i="9"/>
  <c r="B567" i="9"/>
  <c r="B566" i="9"/>
  <c r="B565" i="9"/>
  <c r="B553" i="9"/>
  <c r="B552" i="9"/>
  <c r="B551" i="9"/>
  <c r="B550" i="9"/>
  <c r="B549" i="9"/>
  <c r="B548" i="9"/>
  <c r="B547" i="9"/>
  <c r="B535" i="9"/>
  <c r="B534" i="9"/>
  <c r="B533" i="9"/>
  <c r="B532" i="9"/>
  <c r="B531" i="9"/>
  <c r="B530" i="9"/>
  <c r="B529" i="9"/>
  <c r="B528" i="9"/>
  <c r="B527" i="9"/>
  <c r="B514" i="9"/>
  <c r="B513" i="9"/>
  <c r="B512" i="9"/>
  <c r="B511" i="9"/>
  <c r="B510" i="9"/>
  <c r="B509" i="9"/>
  <c r="B508" i="9"/>
  <c r="B507" i="9"/>
  <c r="B506" i="9"/>
  <c r="B505" i="9"/>
  <c r="B492" i="9"/>
  <c r="B491" i="9"/>
  <c r="B490" i="9"/>
  <c r="B489" i="9"/>
  <c r="B488" i="9"/>
  <c r="B487" i="9"/>
  <c r="B486" i="9"/>
  <c r="B485" i="9"/>
  <c r="B484" i="9"/>
  <c r="B483" i="9"/>
  <c r="B482" i="9"/>
  <c r="B469" i="9"/>
  <c r="B468" i="9"/>
  <c r="B467" i="9"/>
  <c r="B466" i="9"/>
  <c r="B465" i="9"/>
  <c r="B464" i="9"/>
  <c r="B463" i="9"/>
  <c r="B462" i="9"/>
  <c r="B461" i="9"/>
  <c r="B460" i="9"/>
  <c r="B459" i="9"/>
  <c r="B458" i="9"/>
  <c r="B457" i="9"/>
  <c r="B456" i="9"/>
  <c r="B455" i="9"/>
  <c r="B454" i="9"/>
  <c r="B453" i="9"/>
  <c r="B452" i="9"/>
  <c r="B451" i="9"/>
  <c r="B437" i="9"/>
  <c r="B436" i="9"/>
  <c r="B435" i="9"/>
  <c r="B434" i="9"/>
  <c r="B433" i="9"/>
  <c r="B432" i="9"/>
  <c r="B431" i="9"/>
  <c r="B430" i="9"/>
  <c r="B429" i="9"/>
  <c r="B428" i="9"/>
  <c r="B427" i="9"/>
  <c r="B426" i="9"/>
  <c r="B425" i="9"/>
  <c r="B424" i="9"/>
  <c r="B423" i="9"/>
  <c r="B422" i="9"/>
  <c r="B421" i="9"/>
  <c r="B420" i="9"/>
  <c r="B419" i="9"/>
  <c r="B418" i="9"/>
  <c r="B404" i="9"/>
  <c r="B403" i="9"/>
  <c r="B402" i="9"/>
  <c r="B401" i="9"/>
  <c r="B400" i="9"/>
  <c r="B399" i="9"/>
  <c r="B398" i="9"/>
  <c r="B397" i="9"/>
  <c r="B396" i="9"/>
  <c r="B395" i="9"/>
  <c r="B394" i="9"/>
  <c r="B393" i="9"/>
  <c r="B392" i="9"/>
  <c r="B391" i="9"/>
  <c r="B390" i="9"/>
  <c r="B389" i="9"/>
  <c r="B388" i="9"/>
  <c r="B387" i="9"/>
  <c r="B386" i="9"/>
  <c r="B385" i="9"/>
  <c r="B384" i="9"/>
  <c r="B383" i="9"/>
  <c r="B382" i="9"/>
  <c r="B374" i="9"/>
  <c r="B373" i="9"/>
  <c r="B372" i="9"/>
  <c r="B371" i="9"/>
  <c r="B370" i="9"/>
  <c r="B369" i="9"/>
  <c r="B368" i="9"/>
  <c r="B367" i="9"/>
  <c r="B366" i="9"/>
  <c r="B365" i="9"/>
  <c r="B364" i="9"/>
  <c r="B363" i="9"/>
  <c r="B362" i="9"/>
  <c r="B361" i="9"/>
  <c r="B360" i="9"/>
  <c r="B359" i="9"/>
  <c r="B358" i="9"/>
  <c r="B357" i="9"/>
  <c r="B356" i="9"/>
  <c r="B355" i="9"/>
  <c r="B354" i="9"/>
  <c r="B353" i="9"/>
  <c r="B352" i="9"/>
  <c r="B344" i="9"/>
  <c r="B343" i="9"/>
  <c r="B342" i="9"/>
  <c r="B341" i="9"/>
  <c r="B340" i="9"/>
  <c r="B339" i="9"/>
  <c r="B338" i="9"/>
  <c r="B337" i="9"/>
  <c r="B336" i="9"/>
  <c r="B335" i="9"/>
  <c r="B334" i="9"/>
  <c r="B333" i="9"/>
  <c r="B332" i="9"/>
  <c r="B331" i="9"/>
  <c r="B330" i="9"/>
  <c r="B329" i="9"/>
  <c r="B328" i="9"/>
  <c r="B327" i="9"/>
  <c r="B326" i="9"/>
  <c r="B325" i="9"/>
  <c r="B324" i="9"/>
  <c r="B323" i="9"/>
  <c r="B322" i="9"/>
  <c r="B321" i="9"/>
  <c r="B320" i="9"/>
  <c r="B319" i="9"/>
  <c r="B318" i="9"/>
  <c r="B317" i="9"/>
  <c r="B311" i="9"/>
  <c r="B310" i="9"/>
  <c r="B309" i="9"/>
  <c r="B308" i="9"/>
  <c r="B307" i="9"/>
  <c r="B306" i="9"/>
  <c r="B305" i="9"/>
  <c r="B304" i="9"/>
  <c r="B303" i="9"/>
  <c r="B302" i="9"/>
  <c r="B301" i="9"/>
  <c r="B300" i="9"/>
  <c r="B299" i="9"/>
  <c r="B298" i="9"/>
  <c r="B297" i="9"/>
  <c r="B296" i="9"/>
  <c r="B295" i="9"/>
  <c r="B294" i="9"/>
  <c r="B293" i="9"/>
  <c r="B292" i="9"/>
  <c r="B291" i="9"/>
  <c r="B290" i="9"/>
  <c r="B289" i="9"/>
  <c r="B288" i="9"/>
  <c r="B287" i="9"/>
  <c r="B286" i="9"/>
  <c r="B285" i="9"/>
  <c r="B284" i="9"/>
  <c r="B283" i="9"/>
  <c r="B282" i="9"/>
  <c r="B281" i="9"/>
  <c r="B275" i="9"/>
  <c r="B274" i="9"/>
  <c r="B273" i="9"/>
  <c r="B272" i="9"/>
  <c r="B271" i="9"/>
  <c r="B270" i="9"/>
  <c r="B269" i="9"/>
  <c r="B268" i="9"/>
  <c r="B267" i="9"/>
  <c r="B266" i="9"/>
  <c r="B265" i="9"/>
  <c r="B264" i="9"/>
  <c r="B263" i="9"/>
  <c r="B262" i="9"/>
  <c r="B261" i="9"/>
  <c r="B260" i="9"/>
  <c r="B259" i="9"/>
  <c r="B258" i="9"/>
  <c r="B257" i="9"/>
  <c r="B256" i="9"/>
  <c r="B255" i="9"/>
  <c r="B254" i="9"/>
  <c r="B253" i="9"/>
  <c r="B252" i="9"/>
  <c r="B251" i="9"/>
  <c r="B250" i="9"/>
  <c r="B249" i="9"/>
  <c r="B248" i="9"/>
  <c r="B247" i="9"/>
  <c r="B246" i="9"/>
  <c r="B245" i="9"/>
  <c r="B244" i="9"/>
  <c r="B243" i="9"/>
  <c r="B242" i="9"/>
  <c r="B241" i="9"/>
  <c r="B231" i="9"/>
  <c r="B230" i="9"/>
  <c r="B229" i="9"/>
  <c r="B228" i="9"/>
  <c r="B227" i="9"/>
  <c r="B226" i="9"/>
  <c r="B225" i="9"/>
  <c r="B224" i="9"/>
  <c r="B223" i="9"/>
  <c r="B222" i="9"/>
  <c r="B221" i="9"/>
  <c r="B220" i="9"/>
  <c r="B219" i="9"/>
  <c r="B218" i="9"/>
  <c r="B217" i="9"/>
  <c r="B216" i="9"/>
  <c r="B215" i="9"/>
  <c r="B214" i="9"/>
  <c r="B213" i="9"/>
  <c r="B212" i="9"/>
  <c r="B211" i="9"/>
  <c r="B210" i="9"/>
  <c r="B209" i="9"/>
  <c r="B208" i="9"/>
  <c r="B207" i="9"/>
  <c r="B206" i="9"/>
  <c r="B205" i="9"/>
  <c r="B204" i="9"/>
  <c r="B203" i="9"/>
  <c r="B202" i="9"/>
  <c r="B201" i="9"/>
  <c r="B200" i="9"/>
  <c r="B199" i="9"/>
  <c r="B188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603" i="8" l="1"/>
  <c r="B602" i="8"/>
  <c r="B601" i="8"/>
  <c r="B600" i="8"/>
  <c r="B599" i="8"/>
  <c r="B598" i="8"/>
  <c r="B597" i="8"/>
  <c r="B596" i="8"/>
  <c r="B595" i="8"/>
  <c r="B594" i="8"/>
  <c r="B593" i="8"/>
  <c r="B592" i="8"/>
  <c r="B591" i="8"/>
  <c r="B590" i="8"/>
  <c r="B589" i="8"/>
  <c r="B588" i="8"/>
  <c r="B587" i="8"/>
  <c r="B586" i="8"/>
  <c r="B585" i="8"/>
  <c r="B584" i="8"/>
  <c r="B583" i="8"/>
  <c r="B582" i="8"/>
  <c r="B581" i="8"/>
  <c r="B580" i="8"/>
  <c r="B579" i="8"/>
  <c r="B578" i="8"/>
  <c r="B577" i="8"/>
  <c r="B576" i="8"/>
  <c r="B575" i="8"/>
  <c r="B574" i="8"/>
  <c r="B573" i="8"/>
  <c r="B572" i="8"/>
  <c r="B571" i="8"/>
  <c r="B570" i="8"/>
  <c r="B569" i="8"/>
  <c r="B568" i="8"/>
  <c r="B567" i="8"/>
  <c r="B566" i="8"/>
  <c r="B565" i="8"/>
  <c r="B564" i="8"/>
  <c r="B563" i="8"/>
  <c r="B562" i="8"/>
  <c r="B561" i="8"/>
  <c r="B560" i="8"/>
  <c r="B559" i="8"/>
  <c r="B558" i="8"/>
  <c r="B557" i="8"/>
  <c r="B556" i="8"/>
  <c r="B555" i="8"/>
  <c r="B554" i="8"/>
  <c r="B553" i="8"/>
  <c r="B552" i="8"/>
  <c r="B551" i="8"/>
  <c r="B550" i="8"/>
  <c r="B549" i="8"/>
  <c r="B548" i="8"/>
  <c r="B547" i="8"/>
  <c r="B546" i="8"/>
  <c r="B545" i="8"/>
  <c r="B544" i="8"/>
  <c r="B543" i="8"/>
  <c r="B542" i="8"/>
  <c r="B541" i="8"/>
  <c r="B540" i="8"/>
  <c r="B539" i="8"/>
  <c r="B538" i="8"/>
  <c r="B537" i="8"/>
  <c r="B536" i="8"/>
  <c r="B535" i="8"/>
  <c r="B534" i="8"/>
  <c r="B533" i="8"/>
  <c r="B532" i="8"/>
  <c r="B531" i="8"/>
  <c r="B530" i="8"/>
  <c r="B529" i="8"/>
  <c r="B528" i="8"/>
  <c r="B527" i="8"/>
  <c r="B526" i="8"/>
  <c r="B525" i="8"/>
  <c r="B524" i="8"/>
  <c r="B523" i="8"/>
  <c r="B522" i="8"/>
  <c r="B521" i="8"/>
  <c r="B520" i="8"/>
  <c r="B519" i="8"/>
  <c r="B518" i="8"/>
  <c r="B517" i="8"/>
  <c r="B516" i="8"/>
  <c r="B515" i="8"/>
  <c r="B514" i="8"/>
  <c r="B513" i="8"/>
  <c r="B512" i="8"/>
  <c r="B511" i="8"/>
  <c r="B510" i="8"/>
  <c r="B509" i="8"/>
  <c r="B508" i="8"/>
  <c r="B507" i="8"/>
  <c r="B506" i="8"/>
  <c r="B505" i="8"/>
  <c r="B504" i="8"/>
  <c r="B503" i="8"/>
  <c r="B502" i="8"/>
  <c r="B501" i="8"/>
  <c r="B500" i="8"/>
  <c r="B499" i="8"/>
  <c r="B498" i="8"/>
  <c r="B497" i="8"/>
  <c r="B496" i="8"/>
  <c r="B495" i="8"/>
  <c r="B494" i="8"/>
  <c r="B493" i="8"/>
  <c r="B492" i="8"/>
  <c r="B491" i="8"/>
  <c r="B490" i="8"/>
  <c r="B489" i="8"/>
  <c r="B488" i="8"/>
  <c r="B487" i="8"/>
  <c r="B486" i="8"/>
  <c r="B485" i="8"/>
  <c r="B484" i="8"/>
  <c r="B483" i="8"/>
  <c r="B482" i="8"/>
  <c r="B481" i="8"/>
  <c r="B480" i="8"/>
  <c r="B479" i="8"/>
  <c r="B478" i="8"/>
  <c r="B477" i="8"/>
  <c r="B476" i="8"/>
  <c r="B475" i="8"/>
  <c r="B474" i="8"/>
  <c r="B473" i="8"/>
  <c r="B472" i="8"/>
  <c r="B471" i="8"/>
  <c r="B470" i="8"/>
  <c r="B469" i="8"/>
  <c r="B468" i="8"/>
  <c r="B467" i="8"/>
  <c r="B466" i="8"/>
  <c r="B465" i="8"/>
  <c r="B464" i="8"/>
  <c r="B463" i="8"/>
  <c r="B462" i="8"/>
  <c r="B461" i="8"/>
  <c r="B460" i="8"/>
  <c r="B459" i="8"/>
  <c r="B458" i="8"/>
  <c r="B457" i="8"/>
  <c r="B456" i="8"/>
  <c r="B455" i="8"/>
  <c r="B454" i="8"/>
  <c r="B453" i="8"/>
  <c r="B452" i="8"/>
  <c r="B451" i="8"/>
  <c r="B450" i="8"/>
  <c r="B449" i="8"/>
  <c r="B448" i="8"/>
  <c r="B447" i="8"/>
  <c r="B446" i="8"/>
  <c r="B445" i="8"/>
  <c r="B444" i="8"/>
  <c r="B443" i="8"/>
  <c r="B442" i="8"/>
  <c r="B441" i="8"/>
  <c r="B440" i="8"/>
  <c r="B439" i="8"/>
  <c r="B438" i="8"/>
  <c r="B437" i="8"/>
  <c r="B436" i="8"/>
  <c r="B435" i="8"/>
  <c r="B434" i="8"/>
  <c r="B433" i="8"/>
  <c r="B432" i="8"/>
  <c r="B431" i="8"/>
  <c r="B430" i="8"/>
  <c r="B429" i="8"/>
  <c r="B428" i="8"/>
  <c r="B427" i="8"/>
  <c r="B426" i="8"/>
  <c r="B425" i="8"/>
  <c r="B424" i="8"/>
  <c r="B423" i="8"/>
  <c r="B422" i="8"/>
  <c r="B421" i="8"/>
  <c r="B420" i="8"/>
  <c r="B419" i="8"/>
  <c r="B418" i="8"/>
  <c r="B417" i="8"/>
  <c r="B416" i="8"/>
  <c r="B415" i="8"/>
  <c r="B414" i="8"/>
  <c r="B413" i="8"/>
  <c r="B412" i="8"/>
  <c r="B411" i="8"/>
  <c r="B410" i="8"/>
  <c r="B409" i="8"/>
  <c r="B408" i="8"/>
  <c r="B407" i="8"/>
  <c r="B406" i="8"/>
  <c r="B405" i="8"/>
  <c r="B404" i="8"/>
  <c r="B403" i="8"/>
  <c r="B402" i="8"/>
  <c r="B401" i="8"/>
  <c r="B400" i="8"/>
  <c r="B399" i="8"/>
  <c r="B398" i="8"/>
  <c r="B397" i="8"/>
  <c r="B396" i="8"/>
  <c r="B395" i="8"/>
  <c r="B394" i="8"/>
  <c r="B393" i="8"/>
  <c r="B392" i="8"/>
  <c r="B391" i="8"/>
  <c r="B390" i="8"/>
  <c r="B389" i="8"/>
  <c r="B388" i="8"/>
  <c r="B387" i="8"/>
  <c r="B386" i="8"/>
  <c r="B385" i="8"/>
  <c r="B384" i="8"/>
  <c r="B383" i="8"/>
  <c r="B382" i="8"/>
  <c r="B381" i="8"/>
  <c r="B380" i="8"/>
  <c r="B379" i="8"/>
  <c r="B378" i="8"/>
  <c r="B377" i="8"/>
  <c r="B376" i="8"/>
  <c r="B375" i="8"/>
  <c r="B374" i="8"/>
  <c r="B373" i="8"/>
  <c r="B372" i="8"/>
  <c r="B371" i="8"/>
  <c r="B370" i="8"/>
  <c r="B369" i="8"/>
  <c r="B368" i="8"/>
  <c r="B367" i="8"/>
  <c r="B366" i="8"/>
  <c r="B365" i="8"/>
  <c r="B364" i="8"/>
  <c r="B363" i="8"/>
  <c r="B362" i="8"/>
  <c r="B361" i="8"/>
  <c r="B360" i="8"/>
  <c r="B359" i="8"/>
  <c r="B358" i="8"/>
  <c r="B357" i="8"/>
  <c r="B356" i="8"/>
  <c r="B355" i="8"/>
  <c r="B354" i="8"/>
  <c r="B353" i="8"/>
  <c r="B352" i="8"/>
  <c r="B351" i="8"/>
  <c r="B350" i="8"/>
  <c r="B349" i="8"/>
  <c r="B348" i="8"/>
  <c r="B347" i="8"/>
  <c r="B346" i="8"/>
  <c r="B345" i="8"/>
  <c r="B344" i="8"/>
  <c r="B343" i="8"/>
  <c r="B342" i="8"/>
  <c r="B341" i="8"/>
  <c r="B340" i="8"/>
  <c r="B339" i="8"/>
  <c r="B338" i="8"/>
  <c r="B337" i="8"/>
  <c r="B336" i="8"/>
  <c r="B335" i="8"/>
  <c r="B334" i="8"/>
  <c r="B333" i="8"/>
  <c r="B332" i="8"/>
  <c r="B331" i="8"/>
  <c r="B330" i="8"/>
  <c r="B329" i="8"/>
  <c r="B328" i="8"/>
  <c r="B327" i="8"/>
  <c r="B326" i="8"/>
  <c r="B325" i="8"/>
  <c r="B324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5" i="8"/>
  <c r="B274" i="8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40" i="8"/>
  <c r="B239" i="8"/>
  <c r="B238" i="8"/>
  <c r="B237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204" i="8"/>
  <c r="B203" i="8"/>
  <c r="B202" i="8"/>
  <c r="B201" i="8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415" i="7"/>
  <c r="B384" i="7"/>
  <c r="B353" i="7"/>
  <c r="B352" i="7"/>
  <c r="B283" i="7"/>
  <c r="B208" i="7"/>
  <c r="B207" i="7"/>
  <c r="B173" i="7"/>
  <c r="B172" i="7"/>
  <c r="B138" i="7"/>
  <c r="B137" i="7"/>
  <c r="B102" i="7"/>
  <c r="B615" i="7"/>
  <c r="B614" i="7"/>
  <c r="B613" i="7"/>
  <c r="B612" i="7"/>
  <c r="B611" i="7"/>
  <c r="B610" i="7"/>
  <c r="B609" i="7"/>
  <c r="B608" i="7"/>
  <c r="B607" i="7"/>
  <c r="B606" i="7"/>
  <c r="B605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B590" i="7"/>
  <c r="B589" i="7"/>
  <c r="B588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7" i="7"/>
  <c r="B556" i="7"/>
  <c r="B555" i="7"/>
  <c r="B554" i="7"/>
  <c r="B553" i="7"/>
  <c r="B552" i="7"/>
  <c r="B551" i="7"/>
  <c r="B550" i="7"/>
  <c r="B549" i="7"/>
  <c r="B548" i="7"/>
  <c r="B547" i="7"/>
  <c r="B546" i="7"/>
  <c r="B545" i="7"/>
  <c r="B544" i="7"/>
  <c r="B543" i="7"/>
  <c r="B542" i="7"/>
  <c r="B541" i="7"/>
  <c r="B540" i="7"/>
  <c r="B539" i="7"/>
  <c r="B538" i="7"/>
  <c r="B537" i="7"/>
  <c r="B536" i="7"/>
  <c r="B535" i="7"/>
  <c r="B534" i="7"/>
  <c r="B533" i="7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4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S21" i="17" l="1"/>
  <c r="R21" i="17"/>
  <c r="W21" i="17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R20" i="17" l="1"/>
  <c r="W20" i="17"/>
  <c r="S20" i="17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527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386" i="2"/>
  <c r="B387" i="2"/>
  <c r="B388" i="2"/>
  <c r="B352" i="2"/>
  <c r="B353" i="2"/>
  <c r="B354" i="2"/>
  <c r="B355" i="2"/>
  <c r="H21" i="17"/>
  <c r="I21" i="17"/>
  <c r="B317" i="2" l="1"/>
  <c r="B282" i="2"/>
  <c r="B207" i="2"/>
  <c r="B137" i="2"/>
  <c r="B138" i="2"/>
  <c r="B102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I20" i="17"/>
  <c r="H20" i="17"/>
  <c r="B560" i="1" l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12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487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8" i="1" l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7" i="1"/>
  <c r="B6" i="1" l="1"/>
  <c r="R19" i="17" l="1"/>
  <c r="S19" i="17"/>
  <c r="W19" i="17"/>
  <c r="H19" i="17"/>
  <c r="I19" i="17"/>
  <c r="I48" i="17" l="1"/>
  <c r="I7" i="17" s="1"/>
</calcChain>
</file>

<file path=xl/sharedStrings.xml><?xml version="1.0" encoding="utf-8"?>
<sst xmlns="http://schemas.openxmlformats.org/spreadsheetml/2006/main" count="4401" uniqueCount="217">
  <si>
    <t>№п/п</t>
  </si>
  <si>
    <t>типоразмер</t>
  </si>
  <si>
    <t>до 500 кг</t>
  </si>
  <si>
    <t>от500- 1т</t>
  </si>
  <si>
    <t>от1 до 3т</t>
  </si>
  <si>
    <t>от 3-5 т</t>
  </si>
  <si>
    <t>от 5-10 т</t>
  </si>
  <si>
    <t>от 10 т</t>
  </si>
  <si>
    <t>длинна, мм
l</t>
  </si>
  <si>
    <t>диаметр резьбы, мм
d</t>
  </si>
  <si>
    <t>диаметр стержня, мм
d1</t>
  </si>
  <si>
    <t>b1</t>
  </si>
  <si>
    <t>исполнение 1</t>
  </si>
  <si>
    <t>исполнение 2</t>
  </si>
  <si>
    <t>Стоимость 1 кг. шпильки при заказе:</t>
  </si>
  <si>
    <t>М12</t>
  </si>
  <si>
    <t>М24</t>
  </si>
  <si>
    <t>М42</t>
  </si>
  <si>
    <t>-</t>
  </si>
  <si>
    <t>шаг P , мм
крупный</t>
  </si>
  <si>
    <t>шаг P , мм
мелкий</t>
  </si>
  <si>
    <t>z для круп P</t>
  </si>
  <si>
    <t>z для мелкого P</t>
  </si>
  <si>
    <t>b для круп</t>
  </si>
  <si>
    <t>b для мелк</t>
  </si>
  <si>
    <t>d2
для мелк</t>
  </si>
  <si>
    <t>d2
для крупн</t>
  </si>
  <si>
    <t>масса кг.
(крупн шаг)
1000 шт.</t>
  </si>
  <si>
    <t>масса кг.
(мелк шаг)
1000 шт.</t>
  </si>
  <si>
    <t xml:space="preserve">шпильки по   ГОСТ 22032-76 Шпильки с ввинчиваемым концом длиной 1d. Класс точности В                          </t>
  </si>
  <si>
    <t xml:space="preserve">шпильки по ГОСТ 22033-76 Шпильки с ввинчиваемым концом длиной 1d. Класс точности А   </t>
  </si>
  <si>
    <t xml:space="preserve">шпильки по ГОСТ 22035-76 Шпильки с ввинчиваемым концом длиной 1,25d Класс точности А </t>
  </si>
  <si>
    <t>шпильки по ГОСТ 22034-76 Шпильки с ввинчиваемым концом длиной 1,25d Класс точности В</t>
  </si>
  <si>
    <t>шпильки по ГОСТ 22036(37)-76 Шпильки с ввинчиваемым концом длиной 1,6d Класс точности В (А)</t>
  </si>
  <si>
    <t>шпильки по ГОСТ 22038-76 Шпильки с ввинчиваемым концом длиной 2d Класс точности В</t>
  </si>
  <si>
    <t>шпильки по ГОСТ 22039-76 Шпильки с ввинчиваемым концом длиной 2d Класс точности А</t>
  </si>
  <si>
    <t>шпильки по ГОСТ 22040(41)-76 Шпильки с ввинчиваемым концом длиной 2,5d Класс точности В(А)</t>
  </si>
  <si>
    <t>шпильки по ГОСТ 22042(43)-76 ШПИЛЬКИ ДЛЯ ДЕТАЛЕЙ С ГЛАДКИМИ ОТВЕРСТИЯМИ  Класс точности В(А)</t>
  </si>
  <si>
    <t xml:space="preserve">шпильки по ГОСТ 9066-75 тип А. ШПИЛЬКИ ДЛЯ ФЛАНЦЕВЫХ СОЕДИНЕНИЙ С ТЕМПЕРАТУРОЙ СРЕДЫ ОТ 0 ДО 650°С
</t>
  </si>
  <si>
    <t>масса кг.
(крупн/мелк)
1000 шт.</t>
  </si>
  <si>
    <t>масса кг.
(мелк/крупн)
1000 шт.</t>
  </si>
  <si>
    <t>длинна, мм
L</t>
  </si>
  <si>
    <t xml:space="preserve">шпильки по ГОСТ 9066-75 тип Б. ШПИЛЬКИ ДЛЯ ФЛАНЦЕВЫХ СОЕДИНЕНИЙ С ТЕМПЕРАТУРОЙ СРЕДЫ ОТ 0 ДО 650°С
</t>
  </si>
  <si>
    <t>исполнение 1/2</t>
  </si>
  <si>
    <t>масса кг.
1 шт.</t>
  </si>
  <si>
    <t xml:space="preserve">шпильки по ГОСТ 9066-75 тип В. ШПИЛЬКИ ДЛЯ ФЛАНЦЕВЫХ СОЕДИНЕНИЙ С ТЕМПЕРАТУРОЙ СРЕДЫ ОТ 0 ДО 650°С
</t>
  </si>
  <si>
    <t xml:space="preserve">шпильки по ГОСТ 9066-75 тип Г. ШПИЛЬКИ ДЛЯ ФЛАНЦЕВЫХ СОЕДИНЕНИЙ С ТЕМПЕРАТУРОЙ СРЕДЫ ОТ 0 ДО 650°С
</t>
  </si>
  <si>
    <t xml:space="preserve">шпильки по ГОСТ 9066-75 тип Д. ШПИЛЬКИ ДЛЯ ФЛАНЦЕВЫХ СОЕДИНЕНИЙ С ТЕМПЕРАТУРОЙ СРЕДЫ ОТ 0 ДО 650°С
</t>
  </si>
  <si>
    <t>номер</t>
  </si>
  <si>
    <t>рисунок</t>
  </si>
  <si>
    <t xml:space="preserve">Copyright (с) 2012 Мадюшкин Владимир Валерьевич                                                              </t>
  </si>
  <si>
    <t>Республика Коми, г.Ухта,  vladimir_v_m80@mail.ru</t>
  </si>
  <si>
    <t>по заказу торговой марки Kreotip&amp;BiG</t>
  </si>
  <si>
    <t>ШПИЛЬКИ ДЛЯ ФЛАНЦЕВЫХ СОЕДИНЕНИЙ С ТЕМПЕРАТУРОЙ СРЕДЫ ОТ 0 ДО 650°С ГОСТ 9066-75</t>
  </si>
  <si>
    <t>ШПИЛЬКИ С ВВИНЧИВАЕМЫМ КОНЦОМ ДЛИНОЙ 1d. Класс точности В. ГОСТ 22032-76</t>
  </si>
  <si>
    <t>ШПИЛЬКИ С ВВИНЧИВАЕМЫМ КОНЦОМ ДЛИНОЙ 1d. Класс точности А. ГОСТ 22033-76</t>
  </si>
  <si>
    <t>ШПИЛЬКИ С ВВИНЧИВАЕМЫМ КОНЦОМ ДЛИНОЙ 1,25d. Класс точности В. ГОСТ 22034-76</t>
  </si>
  <si>
    <t>ШПИЛЬКИ С ВВИНЧИВАЕМЫМ КОНЦОМ ДЛИНОЙ 1,25d. Класс точности А. ГОСТ 22035-76</t>
  </si>
  <si>
    <t>ШПИЛЬКИ С ВВИНЧИВАЕМЫМ КОНЦОМ ДЛИНОЙ 1,6d. Класс точности В. ГОСТ 22036-76</t>
  </si>
  <si>
    <t>ШПИЛЬКИ С ВВИНЧИВАЕМЫМ КОНЦОМ ДЛИНОЙ 1,6d. Класс точности А. ГОСТ 22037-76</t>
  </si>
  <si>
    <t>ШПИЛЬКИ С ВВИНЧИВАЕМЫМ КОНЦОМ ДЛИНОЙ 2d. Класс точности В. ГОСТ 22038-76</t>
  </si>
  <si>
    <t>ШПИЛЬКИ С ВВИНЧИВАЕМЫМ КОНЦОМ ДЛИНОЙ 2d. Класс точности А. ГОСТ 22039-76</t>
  </si>
  <si>
    <t>ШПИЛЬКИ С ВВИНЧИВАЕМЫМ КОНЦОМ ДЛИНОЙ 2,5d. Класс точности В. ГОСТ 22040-76</t>
  </si>
  <si>
    <t>ШПИЛЬКИ С ВВИНЧИВАЕМЫМ КОНЦОМ ДЛИНОЙ 2,5d. Класс точности А. ГОСТ 22041-76</t>
  </si>
  <si>
    <t>ШПИЛЬКИ ДЛЯ ДЕТАЛЕЙ С ГЛАДКИМИ ОТВЕРСТИЯМИ. Класс точности В. ГОСТ 22042-76</t>
  </si>
  <si>
    <t>ШПИЛЬКИ ДЛЯ ДЕТАЛЕЙ С ГЛАДКИМИ ОТВЕРСТИЯМИ. Класс точности А. ГОСТ 22043-76</t>
  </si>
  <si>
    <t>тип/исполнение</t>
  </si>
  <si>
    <t>d, мм</t>
  </si>
  <si>
    <t>Материал</t>
  </si>
  <si>
    <t>x</t>
  </si>
  <si>
    <t>Покрытие</t>
  </si>
  <si>
    <t>Кол.,
шт</t>
  </si>
  <si>
    <t xml:space="preserve"> Масса,
кг</t>
  </si>
  <si>
    <t>Чертеж</t>
  </si>
  <si>
    <t>шаг</t>
  </si>
  <si>
    <t>Тип В</t>
  </si>
  <si>
    <t>Тип Г</t>
  </si>
  <si>
    <t>круп</t>
  </si>
  <si>
    <t>мелк</t>
  </si>
  <si>
    <t>по длинам</t>
  </si>
  <si>
    <t>30ХГСА</t>
  </si>
  <si>
    <t>40ХН2МА</t>
  </si>
  <si>
    <t>Ст3кп</t>
  </si>
  <si>
    <t>Ст3сп</t>
  </si>
  <si>
    <t>10кп</t>
  </si>
  <si>
    <t>20кп</t>
  </si>
  <si>
    <t>40Г</t>
  </si>
  <si>
    <t>35Х</t>
  </si>
  <si>
    <t>38ХА</t>
  </si>
  <si>
    <t>45Г</t>
  </si>
  <si>
    <t>40Г2</t>
  </si>
  <si>
    <t>40Х</t>
  </si>
  <si>
    <t>16ХСН</t>
  </si>
  <si>
    <t>12Х18Н10Т</t>
  </si>
  <si>
    <t>12Х18Н9Т</t>
  </si>
  <si>
    <t>10Х17Н13М2Т</t>
  </si>
  <si>
    <t>10Х17Н13М3Т</t>
  </si>
  <si>
    <t>06ХН28МДТ</t>
  </si>
  <si>
    <t>12Х13</t>
  </si>
  <si>
    <t>08Х21Н6М2Т</t>
  </si>
  <si>
    <t>20Х13</t>
  </si>
  <si>
    <t>14Х17Н2</t>
  </si>
  <si>
    <t>10Х11Н23Т3МР</t>
  </si>
  <si>
    <t>13Х11Н2В2МФ</t>
  </si>
  <si>
    <t>25Х1МФ</t>
  </si>
  <si>
    <t>25Х2М1Ф</t>
  </si>
  <si>
    <t>20Х1М1Ф1ТР</t>
  </si>
  <si>
    <t>07Х16Н6</t>
  </si>
  <si>
    <t>09</t>
  </si>
  <si>
    <t>09Г2С</t>
  </si>
  <si>
    <t>Масса
 шт., кг</t>
  </si>
  <si>
    <t>по массам</t>
  </si>
  <si>
    <t>Общая масса</t>
  </si>
  <si>
    <t>(Заказчик)</t>
  </si>
  <si>
    <t>партии поставки:</t>
  </si>
  <si>
    <t>Цена за партию:</t>
  </si>
  <si>
    <t>(объект)</t>
  </si>
  <si>
    <t>(с учетом скидок)</t>
  </si>
  <si>
    <t>(без скидок)</t>
  </si>
  <si>
    <t>Утверждаю:</t>
  </si>
  <si>
    <t>(дата составления)</t>
  </si>
  <si>
    <t>(Ф.И.О.)</t>
  </si>
  <si>
    <t>(Подпись)</t>
  </si>
  <si>
    <t>(экономия)</t>
  </si>
  <si>
    <t>№
п/п</t>
  </si>
  <si>
    <t>кол-во,
 шт.</t>
  </si>
  <si>
    <t>Масса 1шт, кг</t>
  </si>
  <si>
    <t>Общая
 масса, кг</t>
  </si>
  <si>
    <t>со скидками</t>
  </si>
  <si>
    <t>без скидок</t>
  </si>
  <si>
    <t>Цена
 изделия, руб</t>
  </si>
  <si>
    <t>Цена
 партии, руб</t>
  </si>
  <si>
    <t>Итого:</t>
  </si>
  <si>
    <t>Составил:</t>
  </si>
  <si>
    <t>(Подпись и Дата)</t>
  </si>
  <si>
    <t>Расчет стоимости шпилек</t>
  </si>
  <si>
    <t>Наименование</t>
  </si>
  <si>
    <t>Шаг</t>
  </si>
  <si>
    <t>ГОСТ 9066-75</t>
  </si>
  <si>
    <t>ГОСТ 22032-76</t>
  </si>
  <si>
    <t>ГОСТ 22033-76</t>
  </si>
  <si>
    <t>ГОСТ 22034-76</t>
  </si>
  <si>
    <t>ГОСТ 22035-76</t>
  </si>
  <si>
    <t xml:space="preserve"> ГОСТ 22036-76</t>
  </si>
  <si>
    <t xml:space="preserve"> ГОСТ 22037-76</t>
  </si>
  <si>
    <t>ГОСТ 22038-76</t>
  </si>
  <si>
    <t>ГОСТ 22039-76</t>
  </si>
  <si>
    <t>ГОСТ 22040-76</t>
  </si>
  <si>
    <t>ГОСТ 22041-76</t>
  </si>
  <si>
    <t>ГОСТ 22042-76</t>
  </si>
  <si>
    <t>ГОСТ 22043-76</t>
  </si>
  <si>
    <t>ГОСТ 22036-76</t>
  </si>
  <si>
    <t>ГОСТ 22037-76</t>
  </si>
  <si>
    <t>стандарт</t>
  </si>
  <si>
    <t>тип/исп</t>
  </si>
  <si>
    <t>d</t>
  </si>
  <si>
    <t>L</t>
  </si>
  <si>
    <t>супермелк</t>
  </si>
  <si>
    <t>круп/мелк</t>
  </si>
  <si>
    <t>мелк/круп</t>
  </si>
  <si>
    <t>список для шага</t>
  </si>
  <si>
    <t>тип/шаг</t>
  </si>
  <si>
    <t>Тип А Исп.1</t>
  </si>
  <si>
    <t>Тип А Исп.2</t>
  </si>
  <si>
    <t>Тип Б Исп.1</t>
  </si>
  <si>
    <t>Тип Б Исп.2</t>
  </si>
  <si>
    <t>Тип Д Исп.1</t>
  </si>
  <si>
    <t>Тип Д Исп.2</t>
  </si>
  <si>
    <t>тип/исп.</t>
  </si>
  <si>
    <t>Исп.1</t>
  </si>
  <si>
    <t>Исп.2</t>
  </si>
  <si>
    <t>Типоразмер</t>
  </si>
  <si>
    <t>3,3b4</t>
  </si>
  <si>
    <t>75,07?</t>
  </si>
  <si>
    <t xml:space="preserve">b  </t>
  </si>
  <si>
    <t xml:space="preserve"> C  </t>
  </si>
  <si>
    <t xml:space="preserve">шаг P  </t>
  </si>
  <si>
    <t>S</t>
  </si>
  <si>
    <t>ссылка на сстроку b</t>
  </si>
  <si>
    <t xml:space="preserve"> круп</t>
  </si>
  <si>
    <t>c</t>
  </si>
  <si>
    <t>b</t>
  </si>
  <si>
    <t>Параметры, мм</t>
  </si>
  <si>
    <t>l</t>
  </si>
  <si>
    <t>R</t>
  </si>
  <si>
    <t>10 и 20</t>
  </si>
  <si>
    <t>М12 и М24</t>
  </si>
  <si>
    <t>17 и 32</t>
  </si>
  <si>
    <t>15/-</t>
  </si>
  <si>
    <t>25/-</t>
  </si>
  <si>
    <t>25/35</t>
  </si>
  <si>
    <t>25/40</t>
  </si>
  <si>
    <r>
      <t>d</t>
    </r>
    <r>
      <rPr>
        <vertAlign val="subscript"/>
        <sz val="16"/>
        <color theme="1"/>
        <rFont val="Calibri"/>
        <family val="2"/>
        <charset val="204"/>
        <scheme val="minor"/>
      </rPr>
      <t>3</t>
    </r>
  </si>
  <si>
    <r>
      <t>d</t>
    </r>
    <r>
      <rPr>
        <vertAlign val="subscript"/>
        <sz val="18"/>
        <color theme="1"/>
        <rFont val="Calibri"/>
        <family val="2"/>
        <charset val="204"/>
        <scheme val="minor"/>
      </rPr>
      <t>4</t>
    </r>
    <r>
      <rPr>
        <sz val="14"/>
        <color theme="1"/>
        <rFont val="Calibri"/>
        <family val="2"/>
        <charset val="204"/>
        <scheme val="minor"/>
      </rPr>
      <t/>
    </r>
  </si>
  <si>
    <r>
      <t>d</t>
    </r>
    <r>
      <rPr>
        <vertAlign val="subscript"/>
        <sz val="18"/>
        <color theme="1"/>
        <rFont val="Calibri"/>
        <family val="2"/>
        <charset val="204"/>
        <scheme val="minor"/>
      </rPr>
      <t>5</t>
    </r>
    <r>
      <rPr>
        <sz val="14"/>
        <color theme="1"/>
        <rFont val="Calibri"/>
        <family val="2"/>
        <charset val="204"/>
        <scheme val="minor"/>
      </rPr>
      <t/>
    </r>
  </si>
  <si>
    <r>
      <t>d</t>
    </r>
    <r>
      <rPr>
        <vertAlign val="subscript"/>
        <sz val="18"/>
        <color theme="1"/>
        <rFont val="Calibri"/>
        <family val="2"/>
        <charset val="204"/>
        <scheme val="minor"/>
      </rPr>
      <t>6</t>
    </r>
    <r>
      <rPr>
        <sz val="14"/>
        <color theme="1"/>
        <rFont val="Calibri"/>
        <family val="2"/>
        <charset val="204"/>
        <scheme val="minor"/>
      </rPr>
      <t/>
    </r>
  </si>
  <si>
    <r>
      <t>h</t>
    </r>
    <r>
      <rPr>
        <vertAlign val="subscript"/>
        <sz val="18"/>
        <color theme="1"/>
        <rFont val="Calibri"/>
        <family val="2"/>
        <charset val="204"/>
        <scheme val="minor"/>
      </rPr>
      <t>1</t>
    </r>
  </si>
  <si>
    <r>
      <t>d</t>
    </r>
    <r>
      <rPr>
        <vertAlign val="subscript"/>
        <sz val="18"/>
        <color theme="1"/>
        <rFont val="Calibri"/>
        <family val="2"/>
        <charset val="204"/>
        <scheme val="minor"/>
      </rPr>
      <t>8</t>
    </r>
    <r>
      <rPr>
        <sz val="14"/>
        <color theme="1"/>
        <rFont val="Calibri"/>
        <family val="2"/>
        <charset val="204"/>
        <scheme val="minor"/>
      </rPr>
      <t/>
    </r>
  </si>
  <si>
    <r>
      <t>d</t>
    </r>
    <r>
      <rPr>
        <vertAlign val="subscript"/>
        <sz val="18"/>
        <color theme="1"/>
        <rFont val="Calibri"/>
        <family val="2"/>
        <charset val="204"/>
        <scheme val="minor"/>
      </rPr>
      <t>9</t>
    </r>
    <r>
      <rPr>
        <sz val="14"/>
        <color theme="1"/>
        <rFont val="Calibri"/>
        <family val="2"/>
        <charset val="204"/>
        <scheme val="minor"/>
      </rPr>
      <t/>
    </r>
  </si>
  <si>
    <r>
      <t>h</t>
    </r>
    <r>
      <rPr>
        <vertAlign val="subscript"/>
        <sz val="18"/>
        <color theme="1"/>
        <rFont val="Calibri"/>
        <family val="2"/>
        <charset val="204"/>
        <scheme val="minor"/>
      </rPr>
      <t>2</t>
    </r>
    <r>
      <rPr>
        <sz val="14"/>
        <color theme="1"/>
        <rFont val="Calibri"/>
        <family val="2"/>
        <charset val="204"/>
        <scheme val="minor"/>
      </rPr>
      <t/>
    </r>
  </si>
  <si>
    <r>
      <t>l</t>
    </r>
    <r>
      <rPr>
        <vertAlign val="subscript"/>
        <sz val="18"/>
        <color theme="1"/>
        <rFont val="Calibri"/>
        <family val="2"/>
        <charset val="204"/>
        <scheme val="minor"/>
      </rPr>
      <t>3</t>
    </r>
  </si>
  <si>
    <r>
      <t>d</t>
    </r>
    <r>
      <rPr>
        <vertAlign val="subscript"/>
        <sz val="18"/>
        <color theme="1"/>
        <rFont val="Calibri"/>
        <family val="2"/>
        <charset val="204"/>
        <scheme val="minor"/>
      </rPr>
      <t>7</t>
    </r>
    <r>
      <rPr>
        <sz val="14"/>
        <color theme="1"/>
        <rFont val="Calibri"/>
        <family val="2"/>
        <charset val="204"/>
        <scheme val="minor"/>
      </rPr>
      <t/>
    </r>
  </si>
  <si>
    <r>
      <t>l</t>
    </r>
    <r>
      <rPr>
        <vertAlign val="subscript"/>
        <sz val="18"/>
        <color theme="1"/>
        <rFont val="Calibri"/>
        <family val="2"/>
        <charset val="204"/>
        <scheme val="minor"/>
      </rPr>
      <t>2
нар,нак</t>
    </r>
  </si>
  <si>
    <t>36</t>
  </si>
  <si>
    <t>ссылка на лист</t>
  </si>
  <si>
    <t>ссылка на строку</t>
  </si>
  <si>
    <t>ссылка на столбец</t>
  </si>
  <si>
    <t>200</t>
  </si>
  <si>
    <t>Калькулятор "Шпильки" v1.3 разработан</t>
  </si>
  <si>
    <t>Kreotip&amp;BiG - ТОРГОВАЯ МАРКА- Альянс компаний Болт и Гайка&amp;МаксМетиз</t>
  </si>
  <si>
    <t xml:space="preserve">Официальные сайты компании: www.boltigaika.com </t>
  </si>
  <si>
    <t>Телефон факс для заявок: +7(495)396-27-13</t>
  </si>
  <si>
    <t xml:space="preserve">Почта для срочных заявок: big-metiz@yandex.ru </t>
  </si>
  <si>
    <t xml:space="preserve">и www.максметиз.рф </t>
  </si>
  <si>
    <t>Официальные сайты компании: www.boltigaika.com</t>
  </si>
  <si>
    <t>и www.максметиз.рф</t>
  </si>
  <si>
    <t>М10x45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</si>
</sst>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6">
    <font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4"/>
      <color rgb="FF006100"/>
      <name val="Calibri"/>
      <family val="2"/>
      <charset val="204"/>
      <scheme val="minor"/>
    </font>
    <font>
      <sz val="14"/>
      <color rgb="FF9C0006"/>
      <name val="Calibri"/>
      <family val="2"/>
      <charset val="204"/>
      <scheme val="minor"/>
    </font>
    <font>
      <sz val="14"/>
      <color rgb="FF9C6500"/>
      <name val="Calibri"/>
      <family val="2"/>
      <charset val="204"/>
      <scheme val="minor"/>
    </font>
    <font>
      <sz val="14"/>
      <color rgb="FF3F3F76"/>
      <name val="Calibri"/>
      <family val="2"/>
      <charset val="204"/>
      <scheme val="minor"/>
    </font>
    <font>
      <b/>
      <sz val="14"/>
      <color rgb="FF3F3F3F"/>
      <name val="Calibri"/>
      <family val="2"/>
      <charset val="204"/>
      <scheme val="minor"/>
    </font>
    <font>
      <b/>
      <sz val="14"/>
      <color rgb="FFFA7D00"/>
      <name val="Calibri"/>
      <family val="2"/>
      <charset val="204"/>
      <scheme val="minor"/>
    </font>
    <font>
      <sz val="14"/>
      <color rgb="FFFA7D0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i/>
      <sz val="14"/>
      <color rgb="FF7F7F7F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Calibri"/>
      <family val="2"/>
      <charset val="204"/>
      <scheme val="minor"/>
    </font>
    <font>
      <sz val="12"/>
      <name val="Arial"/>
      <family val="2"/>
      <charset val="204"/>
    </font>
    <font>
      <sz val="14"/>
      <name val="Arial"/>
      <family val="2"/>
      <charset val="204"/>
    </font>
    <font>
      <sz val="11"/>
      <name val="Arial Cyr"/>
      <family val="2"/>
      <charset val="204"/>
    </font>
    <font>
      <sz val="14"/>
      <color theme="1"/>
      <name val="Arial"/>
      <family val="2"/>
      <charset val="204"/>
    </font>
    <font>
      <sz val="12"/>
      <color theme="1"/>
      <name val="Calibri"/>
      <family val="2"/>
      <scheme val="minor"/>
    </font>
    <font>
      <sz val="9"/>
      <name val="Arial"/>
      <family val="2"/>
      <charset val="204"/>
    </font>
    <font>
      <sz val="12"/>
      <color theme="1"/>
      <name val="Arial"/>
      <family val="2"/>
      <charset val="204"/>
    </font>
    <font>
      <sz val="10"/>
      <name val="Arial"/>
      <family val="2"/>
      <charset val="204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vertAlign val="subscript"/>
      <sz val="16"/>
      <color theme="1"/>
      <name val="Calibri"/>
      <family val="2"/>
      <charset val="204"/>
      <scheme val="minor"/>
    </font>
    <font>
      <vertAlign val="subscript"/>
      <sz val="18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2"/>
      <color theme="1"/>
      <name val="Arial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2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.5"/>
      <color theme="1"/>
      <name val="Arial1"/>
      <charset val="204"/>
    </font>
    <font>
      <sz val="11"/>
      <color theme="1"/>
      <name val="Arial1"/>
      <charset val="204"/>
    </font>
    <font>
      <u/>
      <sz val="12"/>
      <color theme="10"/>
      <name val="Arial1"/>
      <charset val="204"/>
    </font>
    <font>
      <u/>
      <sz val="11"/>
      <color theme="10"/>
      <name val="Arial1"/>
      <charset val="204"/>
    </font>
    <font>
      <sz val="14"/>
      <color theme="1"/>
      <name val="Arial1"/>
      <charset val="204"/>
    </font>
    <font>
      <b/>
      <sz val="11"/>
      <color theme="1"/>
      <name val="Arial1"/>
      <charset val="204"/>
    </font>
    <font>
      <u/>
      <sz val="10.5"/>
      <color theme="10"/>
      <name val="Arial1"/>
      <charset val="204"/>
    </font>
    <font>
      <u/>
      <sz val="10.5"/>
      <color theme="1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rgb="FF00808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1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20" fillId="0" borderId="0" applyNumberFormat="0" applyFill="0" applyBorder="0" applyAlignment="0" applyProtection="0"/>
  </cellStyleXfs>
  <cellXfs count="259">
    <xf numFmtId="0" fontId="0" fillId="0" borderId="0" xfId="0"/>
    <xf numFmtId="0" fontId="18" fillId="0" borderId="11" xfId="44" applyBorder="1" applyAlignment="1">
      <alignment horizontal="center" vertical="top" wrapText="1"/>
    </xf>
    <xf numFmtId="0" fontId="18" fillId="33" borderId="11" xfId="44" applyFill="1" applyBorder="1"/>
    <xf numFmtId="0" fontId="18" fillId="33" borderId="12" xfId="44" applyFill="1" applyBorder="1" applyAlignment="1">
      <alignment horizontal="center" vertical="center"/>
    </xf>
    <xf numFmtId="0" fontId="18" fillId="33" borderId="11" xfId="44" applyFill="1" applyBorder="1" applyAlignment="1">
      <alignment horizontal="center" vertical="center"/>
    </xf>
    <xf numFmtId="0" fontId="18" fillId="0" borderId="0" xfId="44" applyBorder="1" applyAlignment="1">
      <alignment horizontal="center" vertical="top" wrapText="1"/>
    </xf>
    <xf numFmtId="0" fontId="18" fillId="33" borderId="11" xfId="44" applyFill="1" applyBorder="1" applyAlignment="1">
      <alignment horizontal="center" vertical="center" wrapText="1"/>
    </xf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0" xfId="0"/>
    <xf numFmtId="0" fontId="0" fillId="0" borderId="0" xfId="0" applyAlignment="1">
      <alignment horizontal="right"/>
    </xf>
    <xf numFmtId="2" fontId="0" fillId="0" borderId="0" xfId="0" applyNumberFormat="1"/>
    <xf numFmtId="164" fontId="0" fillId="0" borderId="0" xfId="0" applyNumberFormat="1"/>
    <xf numFmtId="0" fontId="18" fillId="0" borderId="0" xfId="44" applyBorder="1" applyAlignment="1">
      <alignment horizontal="center" vertical="top" wrapText="1"/>
    </xf>
    <xf numFmtId="0" fontId="0" fillId="0" borderId="11" xfId="0" applyBorder="1" applyAlignment="1">
      <alignment horizontal="center"/>
    </xf>
    <xf numFmtId="0" fontId="18" fillId="0" borderId="0" xfId="44" applyBorder="1" applyAlignment="1">
      <alignment horizontal="center" vertical="top" wrapText="1"/>
    </xf>
    <xf numFmtId="0" fontId="0" fillId="0" borderId="11" xfId="0" applyBorder="1" applyAlignment="1">
      <alignment horizontal="center"/>
    </xf>
    <xf numFmtId="0" fontId="18" fillId="0" borderId="0" xfId="44" applyBorder="1" applyAlignment="1">
      <alignment horizontal="center" vertical="top" wrapText="1"/>
    </xf>
    <xf numFmtId="0" fontId="0" fillId="0" borderId="11" xfId="0" applyBorder="1" applyAlignment="1">
      <alignment horizontal="center"/>
    </xf>
    <xf numFmtId="0" fontId="18" fillId="0" borderId="0" xfId="44" applyBorder="1" applyAlignment="1">
      <alignment horizontal="center" vertical="top" wrapText="1"/>
    </xf>
    <xf numFmtId="0" fontId="0" fillId="0" borderId="11" xfId="0" applyBorder="1" applyAlignment="1">
      <alignment horizontal="center"/>
    </xf>
    <xf numFmtId="0" fontId="18" fillId="0" borderId="0" xfId="44" applyBorder="1" applyAlignment="1">
      <alignment horizontal="center" vertical="top" wrapText="1"/>
    </xf>
    <xf numFmtId="0" fontId="0" fillId="0" borderId="11" xfId="0" applyBorder="1" applyAlignment="1">
      <alignment horizontal="center"/>
    </xf>
    <xf numFmtId="0" fontId="0" fillId="0" borderId="0" xfId="0" applyNumberFormat="1"/>
    <xf numFmtId="0" fontId="18" fillId="0" borderId="0" xfId="44" applyBorder="1" applyAlignment="1">
      <alignment horizontal="center" vertical="top" wrapText="1"/>
    </xf>
    <xf numFmtId="0" fontId="0" fillId="0" borderId="11" xfId="0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34" borderId="0" xfId="0" applyFill="1"/>
    <xf numFmtId="0" fontId="18" fillId="0" borderId="0" xfId="44" applyBorder="1" applyAlignment="1">
      <alignment horizontal="center" vertical="top" wrapText="1"/>
    </xf>
    <xf numFmtId="0" fontId="0" fillId="0" borderId="11" xfId="0" applyBorder="1" applyAlignment="1">
      <alignment horizontal="center"/>
    </xf>
    <xf numFmtId="0" fontId="0" fillId="0" borderId="13" xfId="0" applyBorder="1" applyAlignment="1"/>
    <xf numFmtId="0" fontId="0" fillId="0" borderId="0" xfId="0"/>
    <xf numFmtId="0" fontId="18" fillId="0" borderId="0" xfId="44" applyBorder="1" applyAlignment="1">
      <alignment horizontal="center" vertical="top" wrapText="1"/>
    </xf>
    <xf numFmtId="0" fontId="0" fillId="0" borderId="11" xfId="0" applyBorder="1" applyAlignment="1">
      <alignment horizontal="center"/>
    </xf>
    <xf numFmtId="0" fontId="18" fillId="0" borderId="0" xfId="44" applyBorder="1" applyAlignment="1">
      <alignment vertical="top" wrapText="1"/>
    </xf>
    <xf numFmtId="0" fontId="18" fillId="0" borderId="16" xfId="44" applyBorder="1" applyAlignment="1">
      <alignment vertical="top" wrapText="1"/>
    </xf>
    <xf numFmtId="0" fontId="18" fillId="0" borderId="0" xfId="44" applyBorder="1" applyAlignment="1">
      <alignment horizontal="center" vertical="top" wrapText="1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36" borderId="0" xfId="0" applyFont="1" applyFill="1"/>
    <xf numFmtId="0" fontId="19" fillId="36" borderId="0" xfId="0" applyFont="1" applyFill="1"/>
    <xf numFmtId="0" fontId="0" fillId="0" borderId="0" xfId="0" applyBorder="1"/>
    <xf numFmtId="0" fontId="0" fillId="0" borderId="0" xfId="0" applyBorder="1" applyAlignment="1">
      <alignment horizontal="right"/>
    </xf>
    <xf numFmtId="0" fontId="21" fillId="36" borderId="0" xfId="45" applyFont="1" applyFill="1" applyAlignment="1">
      <alignment vertical="center"/>
    </xf>
    <xf numFmtId="0" fontId="0" fillId="0" borderId="0" xfId="0" applyNumberFormat="1" applyAlignment="1">
      <alignment horizontal="right"/>
    </xf>
    <xf numFmtId="0" fontId="18" fillId="33" borderId="12" xfId="44" applyNumberFormat="1" applyFill="1" applyBorder="1" applyAlignment="1">
      <alignment horizontal="center" vertical="center"/>
    </xf>
    <xf numFmtId="0" fontId="20" fillId="36" borderId="0" xfId="45" applyFill="1" applyAlignment="1">
      <alignment vertical="center"/>
    </xf>
    <xf numFmtId="49" fontId="0" fillId="36" borderId="0" xfId="0" applyNumberFormat="1" applyFont="1" applyFill="1"/>
    <xf numFmtId="0" fontId="23" fillId="0" borderId="24" xfId="0" applyFont="1" applyBorder="1" applyAlignment="1">
      <alignment vertical="center"/>
    </xf>
    <xf numFmtId="0" fontId="23" fillId="0" borderId="25" xfId="0" applyFont="1" applyBorder="1" applyAlignment="1">
      <alignment vertical="top"/>
    </xf>
    <xf numFmtId="0" fontId="0" fillId="0" borderId="24" xfId="0" applyBorder="1"/>
    <xf numFmtId="0" fontId="0" fillId="0" borderId="26" xfId="0" applyBorder="1"/>
    <xf numFmtId="0" fontId="25" fillId="0" borderId="17" xfId="0" applyFont="1" applyBorder="1" applyAlignment="1">
      <alignment vertical="center"/>
    </xf>
    <xf numFmtId="0" fontId="23" fillId="0" borderId="0" xfId="0" applyFont="1" applyBorder="1" applyAlignment="1">
      <alignment vertical="top"/>
    </xf>
    <xf numFmtId="0" fontId="26" fillId="0" borderId="17" xfId="0" applyFont="1" applyBorder="1"/>
    <xf numFmtId="0" fontId="23" fillId="0" borderId="17" xfId="0" applyFont="1" applyBorder="1" applyAlignment="1">
      <alignment vertical="center"/>
    </xf>
    <xf numFmtId="0" fontId="23" fillId="0" borderId="17" xfId="0" applyFont="1" applyBorder="1" applyAlignment="1">
      <alignment horizontal="left" vertical="center"/>
    </xf>
    <xf numFmtId="0" fontId="0" fillId="0" borderId="18" xfId="0" applyBorder="1"/>
    <xf numFmtId="0" fontId="23" fillId="0" borderId="17" xfId="0" applyFont="1" applyBorder="1" applyAlignment="1">
      <alignment vertical="top"/>
    </xf>
    <xf numFmtId="0" fontId="27" fillId="0" borderId="17" xfId="0" applyFont="1" applyBorder="1" applyAlignment="1">
      <alignment horizontal="center" vertical="top"/>
    </xf>
    <xf numFmtId="0" fontId="28" fillId="0" borderId="17" xfId="0" applyFont="1" applyBorder="1" applyAlignment="1">
      <alignment vertical="top"/>
    </xf>
    <xf numFmtId="0" fontId="25" fillId="0" borderId="17" xfId="0" applyFont="1" applyBorder="1" applyAlignment="1">
      <alignment horizontal="left" vertical="center"/>
    </xf>
    <xf numFmtId="0" fontId="23" fillId="0" borderId="19" xfId="0" applyFont="1" applyBorder="1" applyAlignment="1">
      <alignment vertical="top"/>
    </xf>
    <xf numFmtId="0" fontId="27" fillId="0" borderId="19" xfId="0" applyFont="1" applyBorder="1" applyAlignment="1">
      <alignment horizontal="center" vertical="top"/>
    </xf>
    <xf numFmtId="0" fontId="0" fillId="36" borderId="0" xfId="0" applyFill="1"/>
    <xf numFmtId="0" fontId="0" fillId="0" borderId="0" xfId="0" quotePrefix="1"/>
    <xf numFmtId="0" fontId="16" fillId="37" borderId="11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0" fillId="33" borderId="11" xfId="0" applyFill="1" applyBorder="1" applyAlignment="1">
      <alignment horizontal="center"/>
    </xf>
    <xf numFmtId="0" fontId="0" fillId="37" borderId="11" xfId="0" applyFill="1" applyBorder="1" applyAlignment="1">
      <alignment horizontal="center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1" xfId="0" applyFont="1" applyBorder="1" applyAlignment="1" applyProtection="1">
      <alignment horizontal="center" vertical="center"/>
      <protection locked="0" hidden="1"/>
    </xf>
    <xf numFmtId="0" fontId="16" fillId="0" borderId="11" xfId="0" applyFont="1" applyBorder="1" applyAlignment="1" applyProtection="1">
      <alignment horizontal="center" vertical="center"/>
      <protection hidden="1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horizontal="right" vertical="center"/>
    </xf>
    <xf numFmtId="0" fontId="16" fillId="0" borderId="11" xfId="0" applyFont="1" applyBorder="1" applyAlignment="1" applyProtection="1">
      <alignment horizontal="center" vertical="center"/>
    </xf>
    <xf numFmtId="0" fontId="16" fillId="0" borderId="11" xfId="0" applyFont="1" applyBorder="1"/>
    <xf numFmtId="0" fontId="22" fillId="0" borderId="0" xfId="0" applyFont="1" applyAlignment="1">
      <alignment horizontal="left" vertical="top"/>
    </xf>
    <xf numFmtId="0" fontId="30" fillId="0" borderId="16" xfId="0" applyFont="1" applyBorder="1" applyAlignment="1" applyProtection="1">
      <alignment horizontal="left" vertical="top"/>
      <protection locked="0"/>
    </xf>
    <xf numFmtId="0" fontId="30" fillId="0" borderId="0" xfId="0" applyFont="1" applyBorder="1" applyAlignment="1" applyProtection="1">
      <alignment horizontal="left" vertical="top"/>
      <protection locked="0"/>
    </xf>
    <xf numFmtId="0" fontId="29" fillId="0" borderId="0" xfId="0" applyFont="1" applyAlignment="1">
      <alignment vertical="top"/>
    </xf>
    <xf numFmtId="0" fontId="29" fillId="0" borderId="39" xfId="0" applyFont="1" applyBorder="1" applyAlignment="1">
      <alignment horizontal="center" vertical="top"/>
    </xf>
    <xf numFmtId="0" fontId="29" fillId="0" borderId="0" xfId="0" applyFont="1" applyBorder="1" applyAlignment="1">
      <alignment horizontal="center" vertical="top"/>
    </xf>
    <xf numFmtId="0" fontId="29" fillId="0" borderId="0" xfId="0" applyFont="1" applyBorder="1" applyAlignment="1">
      <alignment vertical="top"/>
    </xf>
    <xf numFmtId="0" fontId="28" fillId="0" borderId="0" xfId="0" applyFont="1"/>
    <xf numFmtId="0" fontId="0" fillId="0" borderId="16" xfId="0" applyBorder="1" applyAlignment="1" applyProtection="1">
      <alignment horizontal="left" vertical="top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29" fillId="0" borderId="0" xfId="0" applyFont="1" applyAlignment="1">
      <alignment horizontal="left" vertical="top"/>
    </xf>
    <xf numFmtId="0" fontId="16" fillId="0" borderId="11" xfId="0" quotePrefix="1" applyFont="1" applyBorder="1" applyAlignment="1" applyProtection="1">
      <alignment horizontal="center" vertical="center"/>
      <protection locked="0" hidden="1"/>
    </xf>
    <xf numFmtId="0" fontId="0" fillId="0" borderId="11" xfId="0" applyFont="1" applyBorder="1" applyAlignment="1">
      <alignment horizontal="center" vertical="center"/>
    </xf>
    <xf numFmtId="0" fontId="0" fillId="37" borderId="11" xfId="0" applyFont="1" applyFill="1" applyBorder="1" applyAlignment="1">
      <alignment horizontal="center" vertical="center"/>
    </xf>
    <xf numFmtId="0" fontId="23" fillId="0" borderId="16" xfId="0" applyFont="1" applyBorder="1" applyAlignment="1" applyProtection="1">
      <alignment horizontal="left" vertical="top"/>
      <protection locked="0"/>
    </xf>
    <xf numFmtId="0" fontId="29" fillId="0" borderId="36" xfId="0" applyFont="1" applyBorder="1" applyAlignment="1">
      <alignment horizontal="center" vertical="top"/>
    </xf>
    <xf numFmtId="0" fontId="22" fillId="0" borderId="27" xfId="0" applyFont="1" applyBorder="1" applyAlignment="1" applyProtection="1">
      <alignment vertical="top"/>
      <protection locked="0"/>
    </xf>
    <xf numFmtId="0" fontId="26" fillId="0" borderId="0" xfId="0" applyFont="1" applyBorder="1"/>
    <xf numFmtId="0" fontId="23" fillId="0" borderId="0" xfId="0" applyFont="1" applyBorder="1" applyAlignment="1" applyProtection="1">
      <alignment horizontal="left" vertical="top"/>
      <protection locked="0"/>
    </xf>
    <xf numFmtId="0" fontId="0" fillId="0" borderId="25" xfId="0" applyFont="1" applyBorder="1"/>
    <xf numFmtId="0" fontId="29" fillId="0" borderId="20" xfId="0" applyFont="1" applyBorder="1" applyAlignment="1">
      <alignment horizontal="center" vertical="top"/>
    </xf>
    <xf numFmtId="0" fontId="0" fillId="0" borderId="21" xfId="0" applyBorder="1"/>
    <xf numFmtId="0" fontId="16" fillId="36" borderId="0" xfId="1" applyFill="1"/>
    <xf numFmtId="0" fontId="16" fillId="0" borderId="25" xfId="1" applyBorder="1" applyAlignment="1">
      <alignment vertical="top"/>
    </xf>
    <xf numFmtId="0" fontId="16" fillId="0" borderId="0" xfId="1" applyBorder="1" applyAlignment="1">
      <alignment horizontal="left" vertical="center"/>
    </xf>
    <xf numFmtId="0" fontId="16" fillId="0" borderId="0" xfId="1" applyBorder="1" applyAlignment="1">
      <alignment horizontal="right" vertical="top"/>
    </xf>
    <xf numFmtId="0" fontId="16" fillId="0" borderId="16" xfId="1" applyBorder="1" applyAlignment="1" applyProtection="1">
      <alignment horizontal="left" vertical="top"/>
      <protection locked="0"/>
    </xf>
    <xf numFmtId="0" fontId="16" fillId="0" borderId="36" xfId="1" applyBorder="1" applyAlignment="1">
      <alignment horizontal="center" vertical="top"/>
    </xf>
    <xf numFmtId="0" fontId="16" fillId="37" borderId="11" xfId="1" applyFill="1" applyBorder="1" applyAlignment="1">
      <alignment horizontal="center"/>
    </xf>
    <xf numFmtId="0" fontId="16" fillId="0" borderId="11" xfId="1" applyBorder="1" applyAlignment="1" applyProtection="1">
      <alignment horizontal="center" vertical="center"/>
      <protection hidden="1"/>
    </xf>
    <xf numFmtId="0" fontId="16" fillId="0" borderId="11" xfId="1" applyBorder="1" applyAlignment="1" applyProtection="1">
      <alignment horizontal="center" vertical="center"/>
    </xf>
    <xf numFmtId="0" fontId="16" fillId="0" borderId="0" xfId="1"/>
    <xf numFmtId="0" fontId="32" fillId="33" borderId="11" xfId="0" applyFont="1" applyFill="1" applyBorder="1" applyAlignment="1" applyProtection="1">
      <alignment vertical="center" wrapText="1"/>
    </xf>
    <xf numFmtId="0" fontId="33" fillId="0" borderId="0" xfId="0" applyFont="1"/>
    <xf numFmtId="0" fontId="34" fillId="0" borderId="0" xfId="0" applyFont="1" applyAlignment="1">
      <alignment horizontal="right"/>
    </xf>
    <xf numFmtId="0" fontId="0" fillId="0" borderId="11" xfId="0" applyBorder="1" applyAlignment="1">
      <alignment horizontal="center"/>
    </xf>
    <xf numFmtId="0" fontId="0" fillId="0" borderId="37" xfId="0" applyBorder="1" applyAlignment="1"/>
    <xf numFmtId="0" fontId="33" fillId="0" borderId="0" xfId="0" applyFont="1" applyBorder="1"/>
    <xf numFmtId="0" fontId="18" fillId="0" borderId="11" xfId="44" applyBorder="1" applyAlignment="1">
      <alignment horizontal="center" vertical="center" wrapText="1"/>
    </xf>
    <xf numFmtId="0" fontId="36" fillId="33" borderId="11" xfId="44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18" fillId="37" borderId="0" xfId="44" applyFill="1" applyBorder="1" applyAlignment="1">
      <alignment horizontal="center" vertical="center"/>
    </xf>
    <xf numFmtId="0" fontId="34" fillId="0" borderId="0" xfId="0" applyFont="1" applyBorder="1" applyAlignment="1">
      <alignment horizontal="right"/>
    </xf>
    <xf numFmtId="0" fontId="33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7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4" fillId="0" borderId="0" xfId="0" applyFont="1" applyBorder="1" applyAlignment="1">
      <alignment horizontal="left"/>
    </xf>
    <xf numFmtId="0" fontId="40" fillId="0" borderId="0" xfId="0" applyNumberFormat="1" applyFont="1" applyFill="1" applyAlignment="1">
      <alignment horizontal="right" vertical="center"/>
    </xf>
    <xf numFmtId="0" fontId="0" fillId="0" borderId="0" xfId="0" applyAlignment="1">
      <alignment horizontal="center"/>
    </xf>
    <xf numFmtId="0" fontId="32" fillId="33" borderId="11" xfId="0" applyFont="1" applyFill="1" applyBorder="1" applyAlignment="1" applyProtection="1">
      <alignment horizontal="center" vertical="center" wrapText="1"/>
    </xf>
    <xf numFmtId="0" fontId="26" fillId="0" borderId="18" xfId="0" applyFont="1" applyBorder="1"/>
    <xf numFmtId="0" fontId="26" fillId="0" borderId="21" xfId="0" applyFont="1" applyBorder="1"/>
    <xf numFmtId="0" fontId="41" fillId="0" borderId="47" xfId="0" applyFont="1" applyBorder="1" applyAlignment="1" applyProtection="1">
      <alignment horizontal="right"/>
      <protection hidden="1"/>
    </xf>
    <xf numFmtId="0" fontId="41" fillId="0" borderId="47" xfId="0" applyFont="1" applyBorder="1" applyAlignment="1" applyProtection="1">
      <alignment horizontal="center" vertical="center"/>
      <protection hidden="1"/>
    </xf>
    <xf numFmtId="0" fontId="33" fillId="0" borderId="44" xfId="0" applyFont="1" applyBorder="1" applyProtection="1">
      <protection hidden="1"/>
    </xf>
    <xf numFmtId="0" fontId="41" fillId="0" borderId="49" xfId="0" applyFont="1" applyBorder="1" applyAlignment="1" applyProtection="1">
      <alignment horizontal="right"/>
      <protection hidden="1"/>
    </xf>
    <xf numFmtId="0" fontId="41" fillId="0" borderId="49" xfId="0" applyFont="1" applyBorder="1" applyAlignment="1" applyProtection="1">
      <alignment horizontal="center" vertical="center"/>
      <protection hidden="1"/>
    </xf>
    <xf numFmtId="0" fontId="33" fillId="0" borderId="45" xfId="0" applyFont="1" applyBorder="1" applyProtection="1">
      <protection hidden="1"/>
    </xf>
    <xf numFmtId="0" fontId="0" fillId="0" borderId="45" xfId="0" applyFont="1" applyBorder="1" applyProtection="1">
      <protection hidden="1"/>
    </xf>
    <xf numFmtId="0" fontId="41" fillId="0" borderId="48" xfId="0" applyFont="1" applyBorder="1" applyAlignment="1" applyProtection="1">
      <alignment horizontal="right"/>
      <protection hidden="1"/>
    </xf>
    <xf numFmtId="0" fontId="33" fillId="0" borderId="48" xfId="0" applyFont="1" applyBorder="1" applyAlignment="1" applyProtection="1">
      <alignment horizontal="center" vertical="center"/>
      <protection hidden="1"/>
    </xf>
    <xf numFmtId="0" fontId="33" fillId="0" borderId="46" xfId="0" applyFont="1" applyBorder="1" applyProtection="1">
      <protection hidden="1"/>
    </xf>
    <xf numFmtId="0" fontId="0" fillId="0" borderId="0" xfId="0" applyProtection="1">
      <protection locked="0"/>
    </xf>
    <xf numFmtId="0" fontId="0" fillId="0" borderId="11" xfId="0" applyBorder="1" applyProtection="1">
      <protection locked="0"/>
    </xf>
    <xf numFmtId="0" fontId="0" fillId="0" borderId="0" xfId="0" applyProtection="1">
      <protection locked="0" hidden="1"/>
    </xf>
    <xf numFmtId="0" fontId="0" fillId="0" borderId="0" xfId="0" applyNumberFormat="1" applyProtection="1">
      <protection locked="0" hidden="1"/>
    </xf>
    <xf numFmtId="2" fontId="0" fillId="0" borderId="0" xfId="0" applyNumberFormat="1" applyProtection="1">
      <protection locked="0" hidden="1"/>
    </xf>
    <xf numFmtId="0" fontId="0" fillId="0" borderId="0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49" fontId="33" fillId="0" borderId="11" xfId="0" applyNumberFormat="1" applyFont="1" applyBorder="1" applyAlignment="1" applyProtection="1">
      <alignment horizontal="right"/>
      <protection hidden="1"/>
    </xf>
    <xf numFmtId="0" fontId="33" fillId="0" borderId="11" xfId="0" applyNumberFormat="1" applyFont="1" applyBorder="1" applyProtection="1">
      <protection hidden="1"/>
    </xf>
    <xf numFmtId="0" fontId="33" fillId="0" borderId="11" xfId="0" applyFont="1" applyBorder="1" applyProtection="1">
      <protection hidden="1"/>
    </xf>
    <xf numFmtId="0" fontId="43" fillId="36" borderId="0" xfId="0" applyFont="1" applyFill="1"/>
    <xf numFmtId="0" fontId="44" fillId="36" borderId="0" xfId="0" applyFont="1" applyFill="1"/>
    <xf numFmtId="0" fontId="28" fillId="35" borderId="0" xfId="0" applyFont="1" applyFill="1" applyAlignment="1">
      <alignment horizontal="left"/>
    </xf>
    <xf numFmtId="0" fontId="28" fillId="36" borderId="0" xfId="0" applyFont="1" applyFill="1"/>
    <xf numFmtId="0" fontId="46" fillId="36" borderId="0" xfId="0" applyFont="1" applyFill="1"/>
    <xf numFmtId="0" fontId="46" fillId="35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/>
    <xf numFmtId="0" fontId="47" fillId="36" borderId="0" xfId="0" applyFont="1" applyFill="1"/>
    <xf numFmtId="0" fontId="48" fillId="36" borderId="0" xfId="0" applyFont="1" applyFill="1" applyAlignment="1">
      <alignment horizontal="left"/>
    </xf>
    <xf numFmtId="0" fontId="49" fillId="36" borderId="0" xfId="0" applyFont="1" applyFill="1"/>
    <xf numFmtId="0" fontId="50" fillId="36" borderId="0" xfId="45" applyFont="1" applyFill="1" applyAlignment="1">
      <alignment vertical="center"/>
    </xf>
    <xf numFmtId="0" fontId="52" fillId="36" borderId="0" xfId="0" applyFont="1" applyFill="1" applyAlignment="1"/>
    <xf numFmtId="0" fontId="51" fillId="36" borderId="0" xfId="45" applyFont="1" applyFill="1" applyAlignment="1">
      <alignment vertical="center"/>
    </xf>
    <xf numFmtId="0" fontId="42" fillId="36" borderId="0" xfId="0" applyFont="1" applyFill="1" applyAlignment="1"/>
    <xf numFmtId="0" fontId="49" fillId="35" borderId="0" xfId="0" applyFont="1" applyFill="1" applyAlignment="1">
      <alignment horizontal="left"/>
    </xf>
    <xf numFmtId="0" fontId="53" fillId="35" borderId="0" xfId="0" applyFont="1" applyFill="1" applyAlignment="1">
      <alignment horizontal="left"/>
    </xf>
    <xf numFmtId="0" fontId="20" fillId="36" borderId="0" xfId="45" applyFill="1" applyAlignment="1">
      <alignment horizontal="left"/>
    </xf>
    <xf numFmtId="0" fontId="54" fillId="36" borderId="0" xfId="45" applyFont="1" applyFill="1" applyAlignment="1"/>
    <xf numFmtId="0" fontId="55" fillId="36" borderId="0" xfId="45" applyFont="1" applyFill="1" applyAlignment="1">
      <alignment horizontal="right"/>
    </xf>
    <xf numFmtId="0" fontId="18" fillId="0" borderId="10" xfId="44" applyBorder="1" applyAlignment="1">
      <alignment horizontal="center" vertical="top" wrapText="1"/>
    </xf>
    <xf numFmtId="0" fontId="18" fillId="0" borderId="0" xfId="44" applyBorder="1" applyAlignment="1">
      <alignment horizontal="center" vertical="top" wrapText="1"/>
    </xf>
    <xf numFmtId="0" fontId="18" fillId="0" borderId="11" xfId="44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/>
    </xf>
    <xf numFmtId="0" fontId="51" fillId="36" borderId="0" xfId="45" applyFont="1" applyFill="1" applyAlignment="1">
      <alignment horizontal="left"/>
    </xf>
    <xf numFmtId="0" fontId="51" fillId="36" borderId="0" xfId="45" applyFont="1" applyFill="1" applyAlignment="1">
      <alignment horizontal="left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45" fillId="36" borderId="0" xfId="45" applyFont="1" applyFill="1" applyAlignment="1">
      <alignment horizontal="left" vertical="center"/>
    </xf>
    <xf numFmtId="0" fontId="19" fillId="0" borderId="0" xfId="0" applyFont="1" applyAlignment="1" applyProtection="1">
      <alignment horizontal="center"/>
      <protection locked="0"/>
    </xf>
    <xf numFmtId="0" fontId="32" fillId="33" borderId="11" xfId="0" applyFont="1" applyFill="1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/>
      <protection locked="0"/>
    </xf>
    <xf numFmtId="0" fontId="35" fillId="0" borderId="22" xfId="0" applyFont="1" applyBorder="1" applyAlignment="1">
      <alignment horizontal="center"/>
    </xf>
    <xf numFmtId="0" fontId="35" fillId="0" borderId="23" xfId="0" applyFont="1" applyBorder="1" applyAlignment="1">
      <alignment horizontal="center"/>
    </xf>
    <xf numFmtId="0" fontId="35" fillId="0" borderId="24" xfId="0" applyFont="1" applyBorder="1" applyAlignment="1">
      <alignment horizontal="center"/>
    </xf>
    <xf numFmtId="0" fontId="35" fillId="0" borderId="25" xfId="0" applyFont="1" applyBorder="1" applyAlignment="1">
      <alignment horizontal="center"/>
    </xf>
    <xf numFmtId="0" fontId="35" fillId="0" borderId="26" xfId="0" applyFont="1" applyBorder="1" applyAlignment="1">
      <alignment horizontal="center"/>
    </xf>
    <xf numFmtId="0" fontId="0" fillId="0" borderId="0" xfId="0" applyAlignment="1">
      <alignment horizont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29" fillId="0" borderId="39" xfId="0" applyFont="1" applyBorder="1" applyAlignment="1">
      <alignment horizontal="center" vertical="top"/>
    </xf>
    <xf numFmtId="0" fontId="16" fillId="37" borderId="11" xfId="0" applyFont="1" applyFill="1" applyBorder="1" applyAlignment="1">
      <alignment horizontal="center" vertical="center" wrapText="1"/>
    </xf>
    <xf numFmtId="0" fontId="16" fillId="37" borderId="11" xfId="1" applyFill="1" applyBorder="1" applyAlignment="1">
      <alignment horizontal="center" vertical="center" wrapText="1"/>
    </xf>
    <xf numFmtId="0" fontId="16" fillId="37" borderId="37" xfId="0" applyFont="1" applyFill="1" applyBorder="1" applyAlignment="1">
      <alignment horizontal="center" vertical="center"/>
    </xf>
    <xf numFmtId="0" fontId="16" fillId="37" borderId="38" xfId="0" applyFont="1" applyFill="1" applyBorder="1" applyAlignment="1">
      <alignment horizontal="center" vertical="center"/>
    </xf>
    <xf numFmtId="0" fontId="0" fillId="0" borderId="16" xfId="0" applyBorder="1" applyAlignment="1" applyProtection="1">
      <alignment horizontal="left" vertical="top"/>
      <protection locked="0"/>
    </xf>
    <xf numFmtId="0" fontId="31" fillId="36" borderId="0" xfId="0" applyFont="1" applyFill="1" applyAlignment="1">
      <alignment horizontal="center"/>
    </xf>
    <xf numFmtId="14" fontId="22" fillId="0" borderId="30" xfId="0" applyNumberFormat="1" applyFont="1" applyBorder="1" applyAlignment="1" applyProtection="1">
      <alignment horizontal="center" vertical="top"/>
      <protection locked="0"/>
    </xf>
    <xf numFmtId="14" fontId="22" fillId="0" borderId="31" xfId="0" applyNumberFormat="1" applyFont="1" applyBorder="1" applyAlignment="1" applyProtection="1">
      <alignment horizontal="center" vertical="top"/>
      <protection locked="0"/>
    </xf>
    <xf numFmtId="14" fontId="22" fillId="0" borderId="32" xfId="0" applyNumberFormat="1" applyFont="1" applyBorder="1" applyAlignment="1" applyProtection="1">
      <alignment horizontal="center" vertical="top"/>
      <protection locked="0"/>
    </xf>
    <xf numFmtId="0" fontId="24" fillId="0" borderId="33" xfId="0" applyFont="1" applyBorder="1" applyAlignment="1">
      <alignment horizontal="center" vertical="top"/>
    </xf>
    <xf numFmtId="0" fontId="24" fillId="0" borderId="34" xfId="0" applyFont="1" applyBorder="1" applyAlignment="1">
      <alignment horizontal="center" vertical="top"/>
    </xf>
    <xf numFmtId="0" fontId="24" fillId="0" borderId="35" xfId="0" applyFont="1" applyBorder="1" applyAlignment="1">
      <alignment horizontal="center" vertical="top"/>
    </xf>
    <xf numFmtId="0" fontId="16" fillId="33" borderId="11" xfId="0" applyFont="1" applyFill="1" applyBorder="1" applyAlignment="1">
      <alignment horizontal="center" vertical="center" wrapText="1"/>
    </xf>
    <xf numFmtId="0" fontId="16" fillId="33" borderId="11" xfId="0" applyFont="1" applyFill="1" applyBorder="1" applyAlignment="1">
      <alignment horizontal="center" vertical="center"/>
    </xf>
    <xf numFmtId="0" fontId="16" fillId="33" borderId="41" xfId="0" applyFont="1" applyFill="1" applyBorder="1" applyAlignment="1">
      <alignment horizontal="center" vertical="center" wrapText="1"/>
    </xf>
    <xf numFmtId="0" fontId="16" fillId="33" borderId="12" xfId="0" applyFont="1" applyFill="1" applyBorder="1" applyAlignment="1">
      <alignment horizontal="center" vertical="center" wrapText="1"/>
    </xf>
    <xf numFmtId="0" fontId="16" fillId="33" borderId="41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/>
    </xf>
    <xf numFmtId="0" fontId="22" fillId="0" borderId="28" xfId="0" applyFont="1" applyBorder="1" applyAlignment="1" applyProtection="1">
      <alignment horizontal="center" vertical="top"/>
      <protection locked="0"/>
    </xf>
    <xf numFmtId="0" fontId="22" fillId="0" borderId="29" xfId="0" applyFont="1" applyBorder="1" applyAlignment="1" applyProtection="1">
      <alignment horizontal="center" vertical="top"/>
      <protection locked="0"/>
    </xf>
    <xf numFmtId="0" fontId="24" fillId="0" borderId="42" xfId="0" applyFont="1" applyBorder="1" applyAlignment="1">
      <alignment horizontal="center" vertical="top"/>
    </xf>
    <xf numFmtId="0" fontId="24" fillId="0" borderId="40" xfId="0" applyFont="1" applyBorder="1" applyAlignment="1">
      <alignment horizontal="center" vertical="top"/>
    </xf>
    <xf numFmtId="0" fontId="24" fillId="0" borderId="43" xfId="0" applyFont="1" applyBorder="1" applyAlignment="1">
      <alignment horizontal="center" vertical="top"/>
    </xf>
    <xf numFmtId="0" fontId="22" fillId="0" borderId="30" xfId="0" applyFont="1" applyBorder="1" applyAlignment="1" applyProtection="1">
      <alignment horizontal="center" vertical="top"/>
      <protection locked="0"/>
    </xf>
    <xf numFmtId="0" fontId="22" fillId="0" borderId="31" xfId="0" applyFont="1" applyBorder="1" applyAlignment="1" applyProtection="1">
      <alignment horizontal="center" vertical="top"/>
      <protection locked="0"/>
    </xf>
    <xf numFmtId="0" fontId="22" fillId="0" borderId="32" xfId="0" applyFont="1" applyBorder="1" applyAlignment="1" applyProtection="1">
      <alignment horizontal="center" vertical="top"/>
      <protection locked="0"/>
    </xf>
  </cellXfs>
  <cellStyles count="46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Гиперссылка" xfId="45" builtinId="8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4"/>
    <cellStyle name="Обычный 3" xfId="43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УровеньСтолб_1" xfId="1" builtinId="2" iLevel="0"/>
    <cellStyle name="Хороший" xfId="7" builtinId="26" customBuiltin="1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7" Type="http://schemas.openxmlformats.org/officeDocument/2006/relationships/image" Target="../media/image19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6" Type="http://schemas.openxmlformats.org/officeDocument/2006/relationships/image" Target="../media/image12.emf"/><Relationship Id="rId5" Type="http://schemas.openxmlformats.org/officeDocument/2006/relationships/image" Target="../media/image13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2880000</xdr:colOff>
      <xdr:row>1</xdr:row>
      <xdr:rowOff>2242832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238125"/>
          <a:ext cx="2880000" cy="2242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2880000</xdr:colOff>
      <xdr:row>2</xdr:row>
      <xdr:rowOff>2166154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2581275"/>
          <a:ext cx="2880000" cy="21661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2880000</xdr:colOff>
      <xdr:row>3</xdr:row>
      <xdr:rowOff>2249204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4857750"/>
          <a:ext cx="2880000" cy="22492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2880000</xdr:colOff>
      <xdr:row>4</xdr:row>
      <xdr:rowOff>2172308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7229475"/>
          <a:ext cx="2880000" cy="21723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2880000</xdr:colOff>
      <xdr:row>5</xdr:row>
      <xdr:rowOff>2249204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9525000"/>
          <a:ext cx="2880000" cy="224920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</xdr:row>
      <xdr:rowOff>114300</xdr:rowOff>
    </xdr:from>
    <xdr:to>
      <xdr:col>1</xdr:col>
      <xdr:colOff>2892700</xdr:colOff>
      <xdr:row>6</xdr:row>
      <xdr:rowOff>2363504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12052300"/>
          <a:ext cx="2880000" cy="22492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1</xdr:rowOff>
    </xdr:from>
    <xdr:to>
      <xdr:col>1</xdr:col>
      <xdr:colOff>2880000</xdr:colOff>
      <xdr:row>11</xdr:row>
      <xdr:rowOff>2782658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25908001"/>
          <a:ext cx="2880000" cy="27826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</xdr:row>
      <xdr:rowOff>85725</xdr:rowOff>
    </xdr:from>
    <xdr:to>
      <xdr:col>1</xdr:col>
      <xdr:colOff>2899050</xdr:colOff>
      <xdr:row>9</xdr:row>
      <xdr:rowOff>2678063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0469225"/>
          <a:ext cx="2880000" cy="259233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</xdr:row>
      <xdr:rowOff>257175</xdr:rowOff>
    </xdr:from>
    <xdr:to>
      <xdr:col>1</xdr:col>
      <xdr:colOff>2918100</xdr:colOff>
      <xdr:row>10</xdr:row>
      <xdr:rowOff>2209775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23431500"/>
          <a:ext cx="2880000" cy="19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</xdr:row>
      <xdr:rowOff>66675</xdr:rowOff>
    </xdr:from>
    <xdr:to>
      <xdr:col>1</xdr:col>
      <xdr:colOff>2889525</xdr:colOff>
      <xdr:row>7</xdr:row>
      <xdr:rowOff>2649131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4398625"/>
          <a:ext cx="2880000" cy="25824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</xdr:row>
      <xdr:rowOff>0</xdr:rowOff>
    </xdr:from>
    <xdr:to>
      <xdr:col>1</xdr:col>
      <xdr:colOff>2905400</xdr:colOff>
      <xdr:row>8</xdr:row>
      <xdr:rowOff>2694194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17002125"/>
          <a:ext cx="2880000" cy="26941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19050</xdr:rowOff>
        </xdr:from>
        <xdr:to>
          <xdr:col>10</xdr:col>
          <xdr:colOff>885825</xdr:colOff>
          <xdr:row>6</xdr:row>
          <xdr:rowOff>180975</xdr:rowOff>
        </xdr:to>
        <xdr:sp macro="" textlink="">
          <xdr:nvSpPr>
            <xdr:cNvPr id="16386" name="ComboBox1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349251</xdr:colOff>
          <xdr:row>11</xdr:row>
          <xdr:rowOff>33338</xdr:rowOff>
        </xdr:from>
        <xdr:to>
          <xdr:col>30</xdr:col>
          <xdr:colOff>657357</xdr:colOff>
          <xdr:row>23</xdr:row>
          <xdr:rowOff>373576</xdr:rowOff>
        </xdr:to>
        <xdr:pic>
          <xdr:nvPicPr>
            <xdr:cNvPr id="3" name="Рисунок 2"/>
            <xdr:cNvPicPr>
              <a:picLocks noChangeAspect="1"/>
              <a:extLst>
                <a:ext uri="{84589F7E-364E-4C9E-8A38-B11213B215E9}">
                  <a14:cameraTool cellRange="фото" spid="_x0000_s1682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169026" y="2576513"/>
              <a:ext cx="5299206" cy="3893063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</xdr:row>
          <xdr:rowOff>0</xdr:rowOff>
        </xdr:from>
        <xdr:to>
          <xdr:col>2</xdr:col>
          <xdr:colOff>9525</xdr:colOff>
          <xdr:row>9</xdr:row>
          <xdr:rowOff>0</xdr:rowOff>
        </xdr:to>
        <xdr:sp macro="" textlink="">
          <xdr:nvSpPr>
            <xdr:cNvPr id="16390" name="ComboBox4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</xdr:row>
          <xdr:rowOff>0</xdr:rowOff>
        </xdr:from>
        <xdr:to>
          <xdr:col>4</xdr:col>
          <xdr:colOff>9525</xdr:colOff>
          <xdr:row>9</xdr:row>
          <xdr:rowOff>0</xdr:rowOff>
        </xdr:to>
        <xdr:sp macro="" textlink="">
          <xdr:nvSpPr>
            <xdr:cNvPr id="16391" name="ComboBox5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9525</xdr:rowOff>
        </xdr:from>
        <xdr:to>
          <xdr:col>1</xdr:col>
          <xdr:colOff>9525</xdr:colOff>
          <xdr:row>9</xdr:row>
          <xdr:rowOff>9525</xdr:rowOff>
        </xdr:to>
        <xdr:sp macro="" textlink="">
          <xdr:nvSpPr>
            <xdr:cNvPr id="16394" name="ComboBox6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</xdr:row>
          <xdr:rowOff>504825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16483" name="ComboBox2" hidden="1">
              <a:extLst>
                <a:ext uri="{63B3BB69-23CF-44E3-9099-C40C66FF867C}">
                  <a14:compatExt spid="_x0000_s16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1428750</xdr:colOff>
          <xdr:row>8</xdr:row>
          <xdr:rowOff>0</xdr:rowOff>
        </xdr:from>
        <xdr:to>
          <xdr:col>5</xdr:col>
          <xdr:colOff>0</xdr:colOff>
          <xdr:row>9</xdr:row>
          <xdr:rowOff>0</xdr:rowOff>
        </xdr:to>
        <xdr:sp macro="" textlink="">
          <xdr:nvSpPr>
            <xdr:cNvPr id="16714" name="ComboBox3" hidden="1">
              <a:extLst>
                <a:ext uri="{63B3BB69-23CF-44E3-9099-C40C66FF867C}">
                  <a14:compatExt spid="_x0000_s16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2;&#1083;&#1072;&#1076;&#1080;&#1084;&#1080;&#1088;/Desktop/&#1089;&#1086;&#1079;&#1076;&#1072;&#1085;&#1080;&#1077;%20&#1087;&#1088;&#1086;&#1075;&#1088;&#1072;&#1084;&#1084;&#1099;%20%20&#1092;&#1091;&#1085;&#1076;&#1072;&#1084;&#1077;&#1085;&#1090;&#1085;&#1099;&#1077;%20&#1073;&#1086;&#1083;&#1090;&#1099;/v1.3/&#1060;&#1091;&#1085;&#1076;&#1072;&#1084;&#1077;&#1085;&#1090;&#1085;&#1099;&#1077;%20&#1073;&#1086;&#1083;&#1090;&#1099;%20v1.3_&#1088;&#1072;&#1089;&#1082;&#10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ЛЕКТАЦИЯ"/>
      <sheetName val="БЛАНК ЗАКАЗА"/>
      <sheetName val="поз1"/>
      <sheetName val="поз2"/>
      <sheetName val="поз3"/>
      <sheetName val="поз4"/>
      <sheetName val="поз5"/>
      <sheetName val="поз6"/>
      <sheetName val="поз7"/>
      <sheetName val="поз8"/>
      <sheetName val="поз9"/>
      <sheetName val="поз10"/>
      <sheetName val="поз11"/>
      <sheetName val="поз12"/>
      <sheetName val="поз13"/>
      <sheetName val="поз14_1"/>
      <sheetName val="поз14_2"/>
      <sheetName val="поз14_3"/>
      <sheetName val="поз15"/>
      <sheetName val="поз16"/>
      <sheetName val="поз17"/>
      <sheetName val="поз18_19"/>
      <sheetName val="Б1_1"/>
      <sheetName val="Б1_2"/>
      <sheetName val="Б2_1"/>
      <sheetName val="Б2_2"/>
      <sheetName val="Б2_3"/>
      <sheetName val="Б5"/>
      <sheetName val="Б6_1"/>
      <sheetName val="Б6_2"/>
      <sheetName val="Б6_3"/>
      <sheetName val="Лист1"/>
    </sheetNames>
    <sheetDataSet>
      <sheetData sheetId="0"/>
      <sheetData sheetId="1"/>
      <sheetData sheetId="2">
        <row r="6">
          <cell r="B6" t="str">
            <v>М12x300</v>
          </cell>
          <cell r="C6">
            <v>12</v>
          </cell>
          <cell r="D6">
            <v>300</v>
          </cell>
          <cell r="E6">
            <v>0.3</v>
          </cell>
          <cell r="F6">
            <v>92</v>
          </cell>
          <cell r="G6">
            <v>90</v>
          </cell>
          <cell r="H6">
            <v>88</v>
          </cell>
          <cell r="I6">
            <v>86</v>
          </cell>
          <cell r="J6">
            <v>84</v>
          </cell>
          <cell r="K6">
            <v>82</v>
          </cell>
        </row>
        <row r="7">
          <cell r="B7" t="str">
            <v>М12x400</v>
          </cell>
          <cell r="C7">
            <v>12</v>
          </cell>
          <cell r="D7">
            <v>400</v>
          </cell>
          <cell r="E7">
            <v>0.39</v>
          </cell>
          <cell r="F7">
            <v>92</v>
          </cell>
          <cell r="G7">
            <v>90</v>
          </cell>
          <cell r="H7">
            <v>88</v>
          </cell>
          <cell r="I7">
            <v>86</v>
          </cell>
          <cell r="J7">
            <v>84</v>
          </cell>
          <cell r="K7">
            <v>82</v>
          </cell>
        </row>
        <row r="8">
          <cell r="B8" t="str">
            <v>М12x500</v>
          </cell>
          <cell r="C8">
            <v>12</v>
          </cell>
          <cell r="D8">
            <v>500</v>
          </cell>
          <cell r="E8">
            <v>0.47</v>
          </cell>
          <cell r="F8">
            <v>92</v>
          </cell>
          <cell r="G8">
            <v>90</v>
          </cell>
          <cell r="H8">
            <v>88</v>
          </cell>
          <cell r="I8">
            <v>86</v>
          </cell>
          <cell r="J8">
            <v>84</v>
          </cell>
          <cell r="K8">
            <v>82</v>
          </cell>
        </row>
        <row r="9">
          <cell r="B9" t="str">
            <v>М12x600</v>
          </cell>
          <cell r="C9">
            <v>12</v>
          </cell>
          <cell r="D9">
            <v>600</v>
          </cell>
          <cell r="E9">
            <v>0.56000000000000005</v>
          </cell>
          <cell r="F9">
            <v>92</v>
          </cell>
          <cell r="G9">
            <v>90</v>
          </cell>
          <cell r="H9">
            <v>88</v>
          </cell>
          <cell r="I9">
            <v>86</v>
          </cell>
          <cell r="J9">
            <v>84</v>
          </cell>
          <cell r="K9">
            <v>82</v>
          </cell>
        </row>
        <row r="10">
          <cell r="B10" t="str">
            <v>М12x710</v>
          </cell>
          <cell r="C10">
            <v>12</v>
          </cell>
          <cell r="D10">
            <v>710</v>
          </cell>
          <cell r="E10">
            <v>0.66</v>
          </cell>
          <cell r="F10">
            <v>91</v>
          </cell>
          <cell r="G10">
            <v>89</v>
          </cell>
          <cell r="H10">
            <v>87</v>
          </cell>
          <cell r="I10">
            <v>85</v>
          </cell>
          <cell r="J10">
            <v>83</v>
          </cell>
          <cell r="K10">
            <v>81</v>
          </cell>
        </row>
        <row r="11">
          <cell r="B11" t="str">
            <v>М12x800</v>
          </cell>
          <cell r="C11">
            <v>12</v>
          </cell>
          <cell r="D11">
            <v>800</v>
          </cell>
          <cell r="E11">
            <v>0.74</v>
          </cell>
          <cell r="F11">
            <v>91</v>
          </cell>
          <cell r="G11">
            <v>89</v>
          </cell>
          <cell r="H11">
            <v>87</v>
          </cell>
          <cell r="I11">
            <v>85</v>
          </cell>
          <cell r="J11">
            <v>83</v>
          </cell>
          <cell r="K11">
            <v>81</v>
          </cell>
        </row>
        <row r="12">
          <cell r="B12" t="str">
            <v>М12x900</v>
          </cell>
          <cell r="C12">
            <v>12</v>
          </cell>
          <cell r="D12">
            <v>900</v>
          </cell>
          <cell r="E12">
            <v>0.83</v>
          </cell>
          <cell r="F12">
            <v>91</v>
          </cell>
          <cell r="G12">
            <v>89</v>
          </cell>
          <cell r="H12">
            <v>87</v>
          </cell>
          <cell r="I12">
            <v>85</v>
          </cell>
          <cell r="J12">
            <v>83</v>
          </cell>
          <cell r="K12">
            <v>81</v>
          </cell>
        </row>
        <row r="13">
          <cell r="B13" t="str">
            <v>М12x1000</v>
          </cell>
          <cell r="C13">
            <v>12</v>
          </cell>
          <cell r="D13">
            <v>1000</v>
          </cell>
          <cell r="E13">
            <v>0.92</v>
          </cell>
          <cell r="F13">
            <v>91</v>
          </cell>
          <cell r="G13">
            <v>89</v>
          </cell>
          <cell r="H13">
            <v>87</v>
          </cell>
          <cell r="I13">
            <v>85</v>
          </cell>
          <cell r="J13">
            <v>83</v>
          </cell>
          <cell r="K13">
            <v>81</v>
          </cell>
        </row>
        <row r="14">
          <cell r="B14" t="str">
            <v>М16x300</v>
          </cell>
          <cell r="C14">
            <v>16</v>
          </cell>
          <cell r="D14">
            <v>300</v>
          </cell>
          <cell r="E14">
            <v>0.54</v>
          </cell>
          <cell r="F14">
            <v>90</v>
          </cell>
          <cell r="G14">
            <v>88</v>
          </cell>
          <cell r="H14">
            <v>86</v>
          </cell>
          <cell r="I14">
            <v>84</v>
          </cell>
          <cell r="J14">
            <v>82</v>
          </cell>
          <cell r="K14">
            <v>80</v>
          </cell>
        </row>
        <row r="15">
          <cell r="B15" t="str">
            <v>М16x400</v>
          </cell>
          <cell r="C15">
            <v>16</v>
          </cell>
          <cell r="D15">
            <v>400</v>
          </cell>
          <cell r="E15">
            <v>0.7</v>
          </cell>
          <cell r="F15">
            <v>90</v>
          </cell>
          <cell r="G15">
            <v>88</v>
          </cell>
          <cell r="H15">
            <v>86</v>
          </cell>
          <cell r="I15">
            <v>84</v>
          </cell>
          <cell r="J15">
            <v>82</v>
          </cell>
          <cell r="K15">
            <v>80</v>
          </cell>
        </row>
        <row r="16">
          <cell r="B16" t="str">
            <v>М16x500</v>
          </cell>
          <cell r="C16">
            <v>16</v>
          </cell>
          <cell r="D16">
            <v>500</v>
          </cell>
          <cell r="E16">
            <v>0.85</v>
          </cell>
          <cell r="F16">
            <v>90</v>
          </cell>
          <cell r="G16">
            <v>88</v>
          </cell>
          <cell r="H16">
            <v>86</v>
          </cell>
          <cell r="I16">
            <v>84</v>
          </cell>
          <cell r="J16">
            <v>82</v>
          </cell>
          <cell r="K16">
            <v>80</v>
          </cell>
        </row>
        <row r="17">
          <cell r="B17" t="str">
            <v>М16x600</v>
          </cell>
          <cell r="C17">
            <v>16</v>
          </cell>
          <cell r="D17">
            <v>600</v>
          </cell>
          <cell r="E17">
            <v>1.01</v>
          </cell>
          <cell r="F17">
            <v>90</v>
          </cell>
          <cell r="G17">
            <v>88</v>
          </cell>
          <cell r="H17">
            <v>86</v>
          </cell>
          <cell r="I17">
            <v>84</v>
          </cell>
          <cell r="J17">
            <v>82</v>
          </cell>
          <cell r="K17">
            <v>80</v>
          </cell>
        </row>
        <row r="18">
          <cell r="B18" t="str">
            <v>М16x710</v>
          </cell>
          <cell r="C18">
            <v>16</v>
          </cell>
          <cell r="D18">
            <v>710</v>
          </cell>
          <cell r="E18">
            <v>1.19</v>
          </cell>
          <cell r="F18">
            <v>90</v>
          </cell>
          <cell r="G18">
            <v>88</v>
          </cell>
          <cell r="H18">
            <v>86</v>
          </cell>
          <cell r="I18">
            <v>84</v>
          </cell>
          <cell r="J18">
            <v>82</v>
          </cell>
          <cell r="K18">
            <v>80</v>
          </cell>
        </row>
        <row r="19">
          <cell r="B19" t="str">
            <v>М16x800</v>
          </cell>
          <cell r="C19">
            <v>16</v>
          </cell>
          <cell r="D19">
            <v>800</v>
          </cell>
          <cell r="E19">
            <v>1.33</v>
          </cell>
          <cell r="F19">
            <v>89</v>
          </cell>
          <cell r="G19">
            <v>87</v>
          </cell>
          <cell r="H19">
            <v>85</v>
          </cell>
          <cell r="I19">
            <v>83</v>
          </cell>
          <cell r="J19">
            <v>81</v>
          </cell>
          <cell r="K19">
            <v>79</v>
          </cell>
        </row>
        <row r="20">
          <cell r="B20" t="str">
            <v>М16x900</v>
          </cell>
          <cell r="C20">
            <v>16</v>
          </cell>
          <cell r="D20">
            <v>900</v>
          </cell>
          <cell r="E20">
            <v>1.48</v>
          </cell>
          <cell r="F20">
            <v>89</v>
          </cell>
          <cell r="G20">
            <v>87</v>
          </cell>
          <cell r="H20">
            <v>85</v>
          </cell>
          <cell r="I20">
            <v>83</v>
          </cell>
          <cell r="J20">
            <v>81</v>
          </cell>
          <cell r="K20">
            <v>79</v>
          </cell>
        </row>
        <row r="21">
          <cell r="B21" t="str">
            <v>М16x1000</v>
          </cell>
          <cell r="C21">
            <v>16</v>
          </cell>
          <cell r="D21">
            <v>1000</v>
          </cell>
          <cell r="E21">
            <v>1.65</v>
          </cell>
          <cell r="F21">
            <v>89</v>
          </cell>
          <cell r="G21">
            <v>87</v>
          </cell>
          <cell r="H21">
            <v>85</v>
          </cell>
          <cell r="I21">
            <v>83</v>
          </cell>
          <cell r="J21">
            <v>81</v>
          </cell>
          <cell r="K21">
            <v>79</v>
          </cell>
        </row>
        <row r="22">
          <cell r="B22" t="str">
            <v>М16x1120</v>
          </cell>
          <cell r="C22">
            <v>16</v>
          </cell>
          <cell r="D22">
            <v>1120</v>
          </cell>
          <cell r="E22">
            <v>1.84</v>
          </cell>
          <cell r="F22">
            <v>89</v>
          </cell>
          <cell r="G22">
            <v>87</v>
          </cell>
          <cell r="H22">
            <v>85</v>
          </cell>
          <cell r="I22">
            <v>83</v>
          </cell>
          <cell r="J22">
            <v>81</v>
          </cell>
          <cell r="K22">
            <v>79</v>
          </cell>
        </row>
        <row r="23">
          <cell r="B23" t="str">
            <v>М16x1250</v>
          </cell>
          <cell r="C23">
            <v>16</v>
          </cell>
          <cell r="D23">
            <v>1250</v>
          </cell>
          <cell r="E23">
            <v>2.0499999999999998</v>
          </cell>
          <cell r="F23">
            <v>89</v>
          </cell>
          <cell r="G23">
            <v>87</v>
          </cell>
          <cell r="H23">
            <v>85</v>
          </cell>
          <cell r="I23">
            <v>83</v>
          </cell>
          <cell r="J23">
            <v>81</v>
          </cell>
          <cell r="K23">
            <v>79</v>
          </cell>
        </row>
        <row r="24">
          <cell r="B24" t="str">
            <v>М20x400</v>
          </cell>
          <cell r="C24">
            <v>20</v>
          </cell>
          <cell r="D24">
            <v>400</v>
          </cell>
          <cell r="E24">
            <v>1.1200000000000001</v>
          </cell>
          <cell r="F24">
            <v>88</v>
          </cell>
          <cell r="G24">
            <v>86</v>
          </cell>
          <cell r="H24">
            <v>84</v>
          </cell>
          <cell r="I24">
            <v>82</v>
          </cell>
          <cell r="J24">
            <v>80</v>
          </cell>
          <cell r="K24">
            <v>78</v>
          </cell>
        </row>
        <row r="25">
          <cell r="B25" t="str">
            <v>М20x500</v>
          </cell>
          <cell r="C25">
            <v>20</v>
          </cell>
          <cell r="D25">
            <v>500</v>
          </cell>
          <cell r="E25">
            <v>1.37</v>
          </cell>
          <cell r="F25">
            <v>88</v>
          </cell>
          <cell r="G25">
            <v>86</v>
          </cell>
          <cell r="H25">
            <v>84</v>
          </cell>
          <cell r="I25">
            <v>82</v>
          </cell>
          <cell r="J25">
            <v>80</v>
          </cell>
          <cell r="K25">
            <v>78</v>
          </cell>
        </row>
        <row r="26">
          <cell r="B26" t="str">
            <v>М20x600</v>
          </cell>
          <cell r="C26">
            <v>20</v>
          </cell>
          <cell r="D26">
            <v>600</v>
          </cell>
          <cell r="E26">
            <v>1.61</v>
          </cell>
          <cell r="F26">
            <v>88</v>
          </cell>
          <cell r="G26">
            <v>86</v>
          </cell>
          <cell r="H26">
            <v>84</v>
          </cell>
          <cell r="I26">
            <v>82</v>
          </cell>
          <cell r="J26">
            <v>80</v>
          </cell>
          <cell r="K26">
            <v>78</v>
          </cell>
        </row>
        <row r="27">
          <cell r="B27" t="str">
            <v>М20x710</v>
          </cell>
          <cell r="C27">
            <v>20</v>
          </cell>
          <cell r="D27">
            <v>710</v>
          </cell>
          <cell r="E27">
            <v>1.89</v>
          </cell>
          <cell r="F27">
            <v>88</v>
          </cell>
          <cell r="G27">
            <v>86</v>
          </cell>
          <cell r="H27">
            <v>84</v>
          </cell>
          <cell r="I27">
            <v>82</v>
          </cell>
          <cell r="J27">
            <v>80</v>
          </cell>
          <cell r="K27">
            <v>78</v>
          </cell>
        </row>
        <row r="28">
          <cell r="B28" t="str">
            <v>М20x800</v>
          </cell>
          <cell r="C28">
            <v>20</v>
          </cell>
          <cell r="D28">
            <v>800</v>
          </cell>
          <cell r="E28">
            <v>2.11</v>
          </cell>
          <cell r="F28">
            <v>88</v>
          </cell>
          <cell r="G28">
            <v>86</v>
          </cell>
          <cell r="H28">
            <v>84</v>
          </cell>
          <cell r="I28">
            <v>82</v>
          </cell>
          <cell r="J28">
            <v>80</v>
          </cell>
          <cell r="K28">
            <v>78</v>
          </cell>
        </row>
        <row r="29">
          <cell r="B29" t="str">
            <v>М20x900</v>
          </cell>
          <cell r="C29">
            <v>20</v>
          </cell>
          <cell r="D29">
            <v>900</v>
          </cell>
          <cell r="E29">
            <v>2.35</v>
          </cell>
          <cell r="F29">
            <v>88</v>
          </cell>
          <cell r="G29">
            <v>86</v>
          </cell>
          <cell r="H29">
            <v>84</v>
          </cell>
          <cell r="I29">
            <v>82</v>
          </cell>
          <cell r="J29">
            <v>80</v>
          </cell>
          <cell r="K29">
            <v>78</v>
          </cell>
        </row>
        <row r="30">
          <cell r="B30" t="str">
            <v>М20x1000</v>
          </cell>
          <cell r="C30">
            <v>20</v>
          </cell>
          <cell r="D30">
            <v>1000</v>
          </cell>
          <cell r="E30">
            <v>2.6</v>
          </cell>
          <cell r="F30">
            <v>87</v>
          </cell>
          <cell r="G30">
            <v>85</v>
          </cell>
          <cell r="H30">
            <v>83</v>
          </cell>
          <cell r="I30">
            <v>81</v>
          </cell>
          <cell r="J30">
            <v>79</v>
          </cell>
          <cell r="K30">
            <v>77</v>
          </cell>
        </row>
        <row r="31">
          <cell r="B31" t="str">
            <v>М20x1120</v>
          </cell>
          <cell r="C31">
            <v>20</v>
          </cell>
          <cell r="D31">
            <v>1120</v>
          </cell>
          <cell r="E31">
            <v>2.9</v>
          </cell>
          <cell r="F31">
            <v>87</v>
          </cell>
          <cell r="G31">
            <v>85</v>
          </cell>
          <cell r="H31">
            <v>83</v>
          </cell>
          <cell r="I31">
            <v>81</v>
          </cell>
          <cell r="J31">
            <v>79</v>
          </cell>
          <cell r="K31">
            <v>77</v>
          </cell>
        </row>
        <row r="32">
          <cell r="B32" t="str">
            <v>М20x1250</v>
          </cell>
          <cell r="C32">
            <v>20</v>
          </cell>
          <cell r="D32">
            <v>1250</v>
          </cell>
          <cell r="E32">
            <v>3.23</v>
          </cell>
          <cell r="F32">
            <v>87</v>
          </cell>
          <cell r="G32">
            <v>85</v>
          </cell>
          <cell r="H32">
            <v>83</v>
          </cell>
          <cell r="I32">
            <v>81</v>
          </cell>
          <cell r="J32">
            <v>79</v>
          </cell>
          <cell r="K32">
            <v>77</v>
          </cell>
        </row>
        <row r="33">
          <cell r="B33" t="str">
            <v>М20x1320</v>
          </cell>
          <cell r="C33">
            <v>20</v>
          </cell>
          <cell r="D33">
            <v>1320</v>
          </cell>
          <cell r="E33">
            <v>3.4</v>
          </cell>
          <cell r="F33">
            <v>87</v>
          </cell>
          <cell r="G33">
            <v>85</v>
          </cell>
          <cell r="H33">
            <v>83</v>
          </cell>
          <cell r="I33">
            <v>81</v>
          </cell>
          <cell r="J33">
            <v>79</v>
          </cell>
          <cell r="K33">
            <v>77</v>
          </cell>
        </row>
        <row r="34">
          <cell r="B34" t="str">
            <v>М20x1400</v>
          </cell>
          <cell r="C34">
            <v>20</v>
          </cell>
          <cell r="D34">
            <v>1400</v>
          </cell>
          <cell r="E34">
            <v>3.59</v>
          </cell>
          <cell r="F34">
            <v>87</v>
          </cell>
          <cell r="G34">
            <v>85</v>
          </cell>
          <cell r="H34">
            <v>83</v>
          </cell>
          <cell r="I34">
            <v>81</v>
          </cell>
          <cell r="J34">
            <v>79</v>
          </cell>
          <cell r="K34">
            <v>77</v>
          </cell>
        </row>
        <row r="35">
          <cell r="B35" t="str">
            <v>М24x500</v>
          </cell>
          <cell r="C35">
            <v>24</v>
          </cell>
          <cell r="D35">
            <v>500</v>
          </cell>
          <cell r="E35">
            <v>2.02</v>
          </cell>
          <cell r="F35">
            <v>86</v>
          </cell>
          <cell r="G35">
            <v>84</v>
          </cell>
          <cell r="H35">
            <v>82</v>
          </cell>
          <cell r="I35">
            <v>80</v>
          </cell>
          <cell r="J35">
            <v>78</v>
          </cell>
          <cell r="K35">
            <v>76</v>
          </cell>
        </row>
        <row r="36">
          <cell r="B36" t="str">
            <v>М24x600</v>
          </cell>
          <cell r="C36">
            <v>24</v>
          </cell>
          <cell r="D36">
            <v>600</v>
          </cell>
          <cell r="E36">
            <v>2.38</v>
          </cell>
          <cell r="F36">
            <v>86</v>
          </cell>
          <cell r="G36">
            <v>84</v>
          </cell>
          <cell r="H36">
            <v>82</v>
          </cell>
          <cell r="I36">
            <v>80</v>
          </cell>
          <cell r="J36">
            <v>78</v>
          </cell>
          <cell r="K36">
            <v>76</v>
          </cell>
        </row>
        <row r="37">
          <cell r="B37" t="str">
            <v>М24x710</v>
          </cell>
          <cell r="C37">
            <v>24</v>
          </cell>
          <cell r="D37">
            <v>710</v>
          </cell>
          <cell r="E37">
            <v>2.77</v>
          </cell>
          <cell r="F37">
            <v>86</v>
          </cell>
          <cell r="G37">
            <v>84</v>
          </cell>
          <cell r="H37">
            <v>82</v>
          </cell>
          <cell r="I37">
            <v>80</v>
          </cell>
          <cell r="J37">
            <v>78</v>
          </cell>
          <cell r="K37">
            <v>76</v>
          </cell>
        </row>
        <row r="38">
          <cell r="B38" t="str">
            <v>М24x800</v>
          </cell>
          <cell r="C38">
            <v>24</v>
          </cell>
          <cell r="D38">
            <v>800</v>
          </cell>
          <cell r="E38">
            <v>3.09</v>
          </cell>
          <cell r="F38">
            <v>86</v>
          </cell>
          <cell r="G38">
            <v>84</v>
          </cell>
          <cell r="H38">
            <v>82</v>
          </cell>
          <cell r="I38">
            <v>80</v>
          </cell>
          <cell r="J38">
            <v>78</v>
          </cell>
          <cell r="K38">
            <v>76</v>
          </cell>
        </row>
        <row r="39">
          <cell r="B39" t="str">
            <v>М24x900</v>
          </cell>
          <cell r="C39">
            <v>24</v>
          </cell>
          <cell r="D39">
            <v>900</v>
          </cell>
          <cell r="E39">
            <v>3.44</v>
          </cell>
          <cell r="F39">
            <v>86</v>
          </cell>
          <cell r="G39">
            <v>84</v>
          </cell>
          <cell r="H39">
            <v>82</v>
          </cell>
          <cell r="I39">
            <v>80</v>
          </cell>
          <cell r="J39">
            <v>78</v>
          </cell>
          <cell r="K39">
            <v>76</v>
          </cell>
        </row>
        <row r="40">
          <cell r="B40" t="str">
            <v>М24x1000</v>
          </cell>
          <cell r="C40">
            <v>24</v>
          </cell>
          <cell r="D40">
            <v>1000</v>
          </cell>
          <cell r="E40">
            <v>3.8</v>
          </cell>
          <cell r="F40">
            <v>86</v>
          </cell>
          <cell r="G40">
            <v>84</v>
          </cell>
          <cell r="H40">
            <v>82</v>
          </cell>
          <cell r="I40">
            <v>80</v>
          </cell>
          <cell r="J40">
            <v>78</v>
          </cell>
          <cell r="K40">
            <v>76</v>
          </cell>
        </row>
        <row r="41">
          <cell r="B41" t="str">
            <v>М24x1120</v>
          </cell>
          <cell r="C41">
            <v>24</v>
          </cell>
          <cell r="D41">
            <v>1120</v>
          </cell>
          <cell r="E41">
            <v>4.2300000000000004</v>
          </cell>
          <cell r="F41">
            <v>86</v>
          </cell>
          <cell r="G41">
            <v>84</v>
          </cell>
          <cell r="H41">
            <v>82</v>
          </cell>
          <cell r="I41">
            <v>80</v>
          </cell>
          <cell r="J41">
            <v>78</v>
          </cell>
          <cell r="K41">
            <v>76</v>
          </cell>
        </row>
        <row r="42">
          <cell r="B42" t="str">
            <v>М24x1250</v>
          </cell>
          <cell r="C42">
            <v>24</v>
          </cell>
          <cell r="D42">
            <v>1250</v>
          </cell>
          <cell r="E42">
            <v>4.7</v>
          </cell>
          <cell r="F42">
            <v>85</v>
          </cell>
          <cell r="G42">
            <v>83</v>
          </cell>
          <cell r="H42">
            <v>81</v>
          </cell>
          <cell r="I42">
            <v>79</v>
          </cell>
          <cell r="J42">
            <v>77</v>
          </cell>
          <cell r="K42">
            <v>75</v>
          </cell>
        </row>
        <row r="43">
          <cell r="B43" t="str">
            <v>М24x1320</v>
          </cell>
          <cell r="C43">
            <v>24</v>
          </cell>
          <cell r="D43">
            <v>1320</v>
          </cell>
          <cell r="E43">
            <v>4.95</v>
          </cell>
          <cell r="F43">
            <v>85</v>
          </cell>
          <cell r="G43">
            <v>83</v>
          </cell>
          <cell r="H43">
            <v>81</v>
          </cell>
          <cell r="I43">
            <v>79</v>
          </cell>
          <cell r="J43">
            <v>77</v>
          </cell>
          <cell r="K43">
            <v>75</v>
          </cell>
        </row>
        <row r="44">
          <cell r="B44" t="str">
            <v>М24x1400</v>
          </cell>
          <cell r="C44">
            <v>24</v>
          </cell>
          <cell r="D44">
            <v>1400</v>
          </cell>
          <cell r="E44">
            <v>5.22</v>
          </cell>
          <cell r="F44">
            <v>85</v>
          </cell>
          <cell r="G44">
            <v>83</v>
          </cell>
          <cell r="H44">
            <v>81</v>
          </cell>
          <cell r="I44">
            <v>79</v>
          </cell>
          <cell r="J44">
            <v>77</v>
          </cell>
          <cell r="K44">
            <v>75</v>
          </cell>
        </row>
        <row r="45">
          <cell r="B45" t="str">
            <v>М24x1500</v>
          </cell>
          <cell r="C45">
            <v>24</v>
          </cell>
          <cell r="D45">
            <v>1500</v>
          </cell>
          <cell r="E45">
            <v>5.57</v>
          </cell>
          <cell r="F45">
            <v>85</v>
          </cell>
          <cell r="G45">
            <v>83</v>
          </cell>
          <cell r="H45">
            <v>81</v>
          </cell>
          <cell r="I45">
            <v>79</v>
          </cell>
          <cell r="J45">
            <v>77</v>
          </cell>
          <cell r="K45">
            <v>75</v>
          </cell>
        </row>
        <row r="46">
          <cell r="B46" t="str">
            <v>М24x1600</v>
          </cell>
          <cell r="C46">
            <v>24</v>
          </cell>
          <cell r="D46">
            <v>1600</v>
          </cell>
          <cell r="E46">
            <v>5.93</v>
          </cell>
          <cell r="F46">
            <v>85</v>
          </cell>
          <cell r="G46">
            <v>83</v>
          </cell>
          <cell r="H46">
            <v>81</v>
          </cell>
          <cell r="I46">
            <v>79</v>
          </cell>
          <cell r="J46">
            <v>77</v>
          </cell>
          <cell r="K46">
            <v>75</v>
          </cell>
        </row>
        <row r="47">
          <cell r="B47" t="str">
            <v>М24x1700</v>
          </cell>
          <cell r="C47">
            <v>24</v>
          </cell>
          <cell r="D47">
            <v>1700</v>
          </cell>
          <cell r="E47">
            <v>6.28</v>
          </cell>
          <cell r="F47">
            <v>85</v>
          </cell>
          <cell r="G47">
            <v>83</v>
          </cell>
          <cell r="H47">
            <v>81</v>
          </cell>
          <cell r="I47">
            <v>79</v>
          </cell>
          <cell r="J47">
            <v>77</v>
          </cell>
          <cell r="K47">
            <v>75</v>
          </cell>
        </row>
        <row r="48">
          <cell r="B48" t="str">
            <v>М30x600</v>
          </cell>
          <cell r="C48">
            <v>30</v>
          </cell>
          <cell r="D48">
            <v>600</v>
          </cell>
          <cell r="E48">
            <v>3.77</v>
          </cell>
          <cell r="F48">
            <v>84</v>
          </cell>
          <cell r="G48">
            <v>82</v>
          </cell>
          <cell r="H48">
            <v>80</v>
          </cell>
          <cell r="I48">
            <v>78</v>
          </cell>
          <cell r="J48">
            <v>76</v>
          </cell>
          <cell r="K48">
            <v>74</v>
          </cell>
        </row>
        <row r="49">
          <cell r="B49" t="str">
            <v>М30x710</v>
          </cell>
          <cell r="C49">
            <v>30</v>
          </cell>
          <cell r="D49">
            <v>710</v>
          </cell>
          <cell r="E49">
            <v>4.38</v>
          </cell>
          <cell r="F49">
            <v>84</v>
          </cell>
          <cell r="G49">
            <v>82</v>
          </cell>
          <cell r="H49">
            <v>80</v>
          </cell>
          <cell r="I49">
            <v>78</v>
          </cell>
          <cell r="J49">
            <v>76</v>
          </cell>
          <cell r="K49">
            <v>74</v>
          </cell>
        </row>
        <row r="50">
          <cell r="B50" t="str">
            <v>М30x800</v>
          </cell>
          <cell r="C50">
            <v>30</v>
          </cell>
          <cell r="D50">
            <v>800</v>
          </cell>
          <cell r="E50">
            <v>4.88</v>
          </cell>
          <cell r="F50">
            <v>84</v>
          </cell>
          <cell r="G50">
            <v>82</v>
          </cell>
          <cell r="H50">
            <v>80</v>
          </cell>
          <cell r="I50">
            <v>78</v>
          </cell>
          <cell r="J50">
            <v>76</v>
          </cell>
          <cell r="K50">
            <v>74</v>
          </cell>
        </row>
        <row r="51">
          <cell r="B51" t="str">
            <v>М30x900</v>
          </cell>
          <cell r="C51">
            <v>30</v>
          </cell>
          <cell r="D51">
            <v>900</v>
          </cell>
          <cell r="E51">
            <v>5.44</v>
          </cell>
          <cell r="F51">
            <v>84</v>
          </cell>
          <cell r="G51">
            <v>82</v>
          </cell>
          <cell r="H51">
            <v>80</v>
          </cell>
          <cell r="I51">
            <v>78</v>
          </cell>
          <cell r="J51">
            <v>76</v>
          </cell>
          <cell r="K51">
            <v>74</v>
          </cell>
        </row>
        <row r="52">
          <cell r="B52" t="str">
            <v>М30x1000</v>
          </cell>
          <cell r="C52">
            <v>30</v>
          </cell>
          <cell r="D52">
            <v>1000</v>
          </cell>
          <cell r="E52">
            <v>5.99</v>
          </cell>
          <cell r="F52">
            <v>84</v>
          </cell>
          <cell r="G52">
            <v>82</v>
          </cell>
          <cell r="H52">
            <v>80</v>
          </cell>
          <cell r="I52">
            <v>78</v>
          </cell>
          <cell r="J52">
            <v>76</v>
          </cell>
          <cell r="K52">
            <v>74</v>
          </cell>
        </row>
        <row r="53">
          <cell r="B53" t="str">
            <v>М30x1120</v>
          </cell>
          <cell r="C53">
            <v>30</v>
          </cell>
          <cell r="D53">
            <v>1120</v>
          </cell>
          <cell r="E53">
            <v>6.65</v>
          </cell>
          <cell r="F53">
            <v>84</v>
          </cell>
          <cell r="G53">
            <v>82</v>
          </cell>
          <cell r="H53">
            <v>80</v>
          </cell>
          <cell r="I53">
            <v>78</v>
          </cell>
          <cell r="J53">
            <v>76</v>
          </cell>
          <cell r="K53">
            <v>74</v>
          </cell>
        </row>
        <row r="54">
          <cell r="B54" t="str">
            <v>М30x1250</v>
          </cell>
          <cell r="C54">
            <v>30</v>
          </cell>
          <cell r="D54">
            <v>1250</v>
          </cell>
          <cell r="E54">
            <v>7.37</v>
          </cell>
          <cell r="F54">
            <v>84</v>
          </cell>
          <cell r="G54">
            <v>82</v>
          </cell>
          <cell r="H54">
            <v>80</v>
          </cell>
          <cell r="I54">
            <v>78</v>
          </cell>
          <cell r="J54">
            <v>76</v>
          </cell>
          <cell r="K54">
            <v>74</v>
          </cell>
        </row>
        <row r="55">
          <cell r="B55" t="str">
            <v>М30x1320</v>
          </cell>
          <cell r="C55">
            <v>30</v>
          </cell>
          <cell r="D55">
            <v>1320</v>
          </cell>
          <cell r="E55">
            <v>7.75</v>
          </cell>
          <cell r="F55">
            <v>84</v>
          </cell>
          <cell r="G55">
            <v>82</v>
          </cell>
          <cell r="H55">
            <v>80</v>
          </cell>
          <cell r="I55">
            <v>78</v>
          </cell>
          <cell r="J55">
            <v>76</v>
          </cell>
          <cell r="K55">
            <v>74</v>
          </cell>
        </row>
        <row r="56">
          <cell r="B56" t="str">
            <v>М30x1400</v>
          </cell>
          <cell r="C56">
            <v>30</v>
          </cell>
          <cell r="D56">
            <v>1400</v>
          </cell>
          <cell r="E56">
            <v>8.2100000000000009</v>
          </cell>
          <cell r="F56">
            <v>83</v>
          </cell>
          <cell r="G56">
            <v>81</v>
          </cell>
          <cell r="H56">
            <v>79</v>
          </cell>
          <cell r="I56">
            <v>77</v>
          </cell>
          <cell r="J56">
            <v>75</v>
          </cell>
          <cell r="K56">
            <v>73</v>
          </cell>
        </row>
        <row r="57">
          <cell r="B57" t="str">
            <v>М30x1500</v>
          </cell>
          <cell r="C57">
            <v>30</v>
          </cell>
          <cell r="D57">
            <v>1500</v>
          </cell>
          <cell r="E57">
            <v>8.76</v>
          </cell>
          <cell r="F57">
            <v>83</v>
          </cell>
          <cell r="G57">
            <v>81</v>
          </cell>
          <cell r="H57">
            <v>79</v>
          </cell>
          <cell r="I57">
            <v>77</v>
          </cell>
          <cell r="J57">
            <v>75</v>
          </cell>
          <cell r="K57">
            <v>73</v>
          </cell>
        </row>
        <row r="58">
          <cell r="B58" t="str">
            <v>М30x1600</v>
          </cell>
          <cell r="C58">
            <v>30</v>
          </cell>
          <cell r="D58">
            <v>1600</v>
          </cell>
          <cell r="E58">
            <v>9.32</v>
          </cell>
          <cell r="F58">
            <v>83</v>
          </cell>
          <cell r="G58">
            <v>81</v>
          </cell>
          <cell r="H58">
            <v>79</v>
          </cell>
          <cell r="I58">
            <v>77</v>
          </cell>
          <cell r="J58">
            <v>75</v>
          </cell>
          <cell r="K58">
            <v>73</v>
          </cell>
        </row>
        <row r="59">
          <cell r="B59" t="str">
            <v>М30x1700</v>
          </cell>
          <cell r="C59">
            <v>30</v>
          </cell>
          <cell r="D59">
            <v>1700</v>
          </cell>
          <cell r="E59">
            <v>9.8699999999999992</v>
          </cell>
          <cell r="F59">
            <v>83</v>
          </cell>
          <cell r="G59">
            <v>81</v>
          </cell>
          <cell r="H59">
            <v>79</v>
          </cell>
          <cell r="I59">
            <v>77</v>
          </cell>
          <cell r="J59">
            <v>75</v>
          </cell>
          <cell r="K59">
            <v>73</v>
          </cell>
        </row>
        <row r="60">
          <cell r="B60" t="str">
            <v>М30x1800</v>
          </cell>
          <cell r="C60">
            <v>30</v>
          </cell>
          <cell r="D60">
            <v>1800</v>
          </cell>
          <cell r="E60">
            <v>10.43</v>
          </cell>
          <cell r="F60">
            <v>83</v>
          </cell>
          <cell r="G60">
            <v>81</v>
          </cell>
          <cell r="H60">
            <v>79</v>
          </cell>
          <cell r="I60">
            <v>77</v>
          </cell>
          <cell r="J60">
            <v>75</v>
          </cell>
          <cell r="K60">
            <v>73</v>
          </cell>
        </row>
        <row r="61">
          <cell r="B61" t="str">
            <v>М30x1900</v>
          </cell>
          <cell r="C61">
            <v>30</v>
          </cell>
          <cell r="D61">
            <v>1900</v>
          </cell>
          <cell r="E61">
            <v>10.96</v>
          </cell>
          <cell r="F61">
            <v>83</v>
          </cell>
          <cell r="G61">
            <v>81</v>
          </cell>
          <cell r="H61">
            <v>79</v>
          </cell>
          <cell r="I61">
            <v>77</v>
          </cell>
          <cell r="J61">
            <v>75</v>
          </cell>
          <cell r="K61">
            <v>73</v>
          </cell>
        </row>
        <row r="62">
          <cell r="B62" t="str">
            <v>М30x2000</v>
          </cell>
          <cell r="C62">
            <v>30</v>
          </cell>
          <cell r="D62">
            <v>2000</v>
          </cell>
          <cell r="E62">
            <v>11.54</v>
          </cell>
          <cell r="F62">
            <v>83</v>
          </cell>
          <cell r="G62">
            <v>81</v>
          </cell>
          <cell r="H62">
            <v>79</v>
          </cell>
          <cell r="I62">
            <v>77</v>
          </cell>
          <cell r="J62">
            <v>75</v>
          </cell>
          <cell r="K62">
            <v>73</v>
          </cell>
        </row>
        <row r="63">
          <cell r="B63" t="str">
            <v>М36x710</v>
          </cell>
          <cell r="C63">
            <v>36</v>
          </cell>
          <cell r="D63">
            <v>710</v>
          </cell>
          <cell r="E63">
            <v>6.43</v>
          </cell>
          <cell r="F63">
            <v>82</v>
          </cell>
          <cell r="G63">
            <v>80</v>
          </cell>
          <cell r="H63">
            <v>78</v>
          </cell>
          <cell r="I63">
            <v>76</v>
          </cell>
          <cell r="J63">
            <v>74</v>
          </cell>
          <cell r="K63">
            <v>72</v>
          </cell>
        </row>
        <row r="64">
          <cell r="B64" t="str">
            <v>М36x800</v>
          </cell>
          <cell r="C64">
            <v>36</v>
          </cell>
          <cell r="D64">
            <v>800</v>
          </cell>
          <cell r="E64">
            <v>7.15</v>
          </cell>
          <cell r="F64">
            <v>82</v>
          </cell>
          <cell r="G64">
            <v>80</v>
          </cell>
          <cell r="H64">
            <v>78</v>
          </cell>
          <cell r="I64">
            <v>76</v>
          </cell>
          <cell r="J64">
            <v>74</v>
          </cell>
          <cell r="K64">
            <v>72</v>
          </cell>
        </row>
        <row r="65">
          <cell r="B65" t="str">
            <v>М36x900</v>
          </cell>
          <cell r="C65">
            <v>36</v>
          </cell>
          <cell r="D65">
            <v>900</v>
          </cell>
          <cell r="E65">
            <v>7.95</v>
          </cell>
          <cell r="F65">
            <v>82</v>
          </cell>
          <cell r="G65">
            <v>80</v>
          </cell>
          <cell r="H65">
            <v>78</v>
          </cell>
          <cell r="I65">
            <v>76</v>
          </cell>
          <cell r="J65">
            <v>74</v>
          </cell>
          <cell r="K65">
            <v>72</v>
          </cell>
        </row>
        <row r="66">
          <cell r="B66" t="str">
            <v>М36x1000</v>
          </cell>
          <cell r="C66">
            <v>36</v>
          </cell>
          <cell r="D66">
            <v>1000</v>
          </cell>
          <cell r="E66">
            <v>8.74</v>
          </cell>
          <cell r="F66">
            <v>82</v>
          </cell>
          <cell r="G66">
            <v>80</v>
          </cell>
          <cell r="H66">
            <v>78</v>
          </cell>
          <cell r="I66">
            <v>76</v>
          </cell>
          <cell r="J66">
            <v>74</v>
          </cell>
          <cell r="K66">
            <v>72</v>
          </cell>
        </row>
        <row r="67">
          <cell r="B67" t="str">
            <v>М36x1120</v>
          </cell>
          <cell r="C67">
            <v>36</v>
          </cell>
          <cell r="D67">
            <v>1120</v>
          </cell>
          <cell r="E67">
            <v>9.69</v>
          </cell>
          <cell r="F67">
            <v>82</v>
          </cell>
          <cell r="G67">
            <v>80</v>
          </cell>
          <cell r="H67">
            <v>78</v>
          </cell>
          <cell r="I67">
            <v>76</v>
          </cell>
          <cell r="J67">
            <v>74</v>
          </cell>
          <cell r="K67">
            <v>72</v>
          </cell>
        </row>
        <row r="68">
          <cell r="B68" t="str">
            <v>М36x1250</v>
          </cell>
          <cell r="C68">
            <v>36</v>
          </cell>
          <cell r="D68">
            <v>1250</v>
          </cell>
          <cell r="E68">
            <v>10.72</v>
          </cell>
          <cell r="F68">
            <v>82</v>
          </cell>
          <cell r="G68">
            <v>80</v>
          </cell>
          <cell r="H68">
            <v>78</v>
          </cell>
          <cell r="I68">
            <v>76</v>
          </cell>
          <cell r="J68">
            <v>74</v>
          </cell>
          <cell r="K68">
            <v>72</v>
          </cell>
        </row>
        <row r="69">
          <cell r="B69" t="str">
            <v>М36x1320</v>
          </cell>
          <cell r="C69">
            <v>36</v>
          </cell>
          <cell r="D69">
            <v>1320</v>
          </cell>
          <cell r="E69">
            <v>11.27</v>
          </cell>
          <cell r="F69">
            <v>82</v>
          </cell>
          <cell r="G69">
            <v>80</v>
          </cell>
          <cell r="H69">
            <v>78</v>
          </cell>
          <cell r="I69">
            <v>76</v>
          </cell>
          <cell r="J69">
            <v>74</v>
          </cell>
          <cell r="K69">
            <v>72</v>
          </cell>
        </row>
        <row r="70">
          <cell r="B70" t="str">
            <v>М36x1400</v>
          </cell>
          <cell r="C70">
            <v>36</v>
          </cell>
          <cell r="D70">
            <v>1400</v>
          </cell>
          <cell r="E70">
            <v>11.94</v>
          </cell>
          <cell r="F70">
            <v>82</v>
          </cell>
          <cell r="G70">
            <v>80</v>
          </cell>
          <cell r="H70">
            <v>78</v>
          </cell>
          <cell r="I70">
            <v>76</v>
          </cell>
          <cell r="J70">
            <v>74</v>
          </cell>
          <cell r="K70">
            <v>72</v>
          </cell>
        </row>
        <row r="71">
          <cell r="B71" t="str">
            <v>М36x1500</v>
          </cell>
          <cell r="C71">
            <v>36</v>
          </cell>
          <cell r="D71">
            <v>1500</v>
          </cell>
          <cell r="E71">
            <v>12.74</v>
          </cell>
          <cell r="F71">
            <v>82</v>
          </cell>
          <cell r="G71">
            <v>80</v>
          </cell>
          <cell r="H71">
            <v>78</v>
          </cell>
          <cell r="I71">
            <v>76</v>
          </cell>
          <cell r="J71">
            <v>74</v>
          </cell>
          <cell r="K71">
            <v>72</v>
          </cell>
        </row>
        <row r="72">
          <cell r="B72" t="str">
            <v>М36x1600</v>
          </cell>
          <cell r="C72">
            <v>36</v>
          </cell>
          <cell r="D72">
            <v>1600</v>
          </cell>
          <cell r="E72">
            <v>13.54</v>
          </cell>
          <cell r="F72">
            <v>81</v>
          </cell>
          <cell r="G72">
            <v>79</v>
          </cell>
          <cell r="H72">
            <v>77</v>
          </cell>
          <cell r="I72">
            <v>75</v>
          </cell>
          <cell r="J72">
            <v>73</v>
          </cell>
          <cell r="K72">
            <v>71</v>
          </cell>
        </row>
        <row r="73">
          <cell r="B73" t="str">
            <v>М36x1700</v>
          </cell>
          <cell r="C73">
            <v>36</v>
          </cell>
          <cell r="D73">
            <v>1700</v>
          </cell>
          <cell r="E73">
            <v>14.34</v>
          </cell>
          <cell r="F73">
            <v>81</v>
          </cell>
          <cell r="G73">
            <v>79</v>
          </cell>
          <cell r="H73">
            <v>77</v>
          </cell>
          <cell r="I73">
            <v>75</v>
          </cell>
          <cell r="J73">
            <v>73</v>
          </cell>
          <cell r="K73">
            <v>71</v>
          </cell>
        </row>
        <row r="74">
          <cell r="B74" t="str">
            <v>М36x1800</v>
          </cell>
          <cell r="C74">
            <v>36</v>
          </cell>
          <cell r="D74">
            <v>1800</v>
          </cell>
          <cell r="E74">
            <v>15.13</v>
          </cell>
          <cell r="F74">
            <v>81</v>
          </cell>
          <cell r="G74">
            <v>79</v>
          </cell>
          <cell r="H74">
            <v>77</v>
          </cell>
          <cell r="I74">
            <v>75</v>
          </cell>
          <cell r="J74">
            <v>73</v>
          </cell>
          <cell r="K74">
            <v>71</v>
          </cell>
        </row>
        <row r="75">
          <cell r="B75" t="str">
            <v>М36x1900</v>
          </cell>
          <cell r="C75">
            <v>36</v>
          </cell>
          <cell r="D75">
            <v>1900</v>
          </cell>
          <cell r="E75">
            <v>15.93</v>
          </cell>
          <cell r="F75">
            <v>81</v>
          </cell>
          <cell r="G75">
            <v>79</v>
          </cell>
          <cell r="H75">
            <v>77</v>
          </cell>
          <cell r="I75">
            <v>75</v>
          </cell>
          <cell r="J75">
            <v>73</v>
          </cell>
          <cell r="K75">
            <v>71</v>
          </cell>
        </row>
        <row r="76">
          <cell r="B76" t="str">
            <v>М36x2000</v>
          </cell>
          <cell r="C76">
            <v>36</v>
          </cell>
          <cell r="D76">
            <v>2000</v>
          </cell>
          <cell r="E76">
            <v>16.73</v>
          </cell>
          <cell r="F76">
            <v>81</v>
          </cell>
          <cell r="G76">
            <v>79</v>
          </cell>
          <cell r="H76">
            <v>77</v>
          </cell>
          <cell r="I76">
            <v>75</v>
          </cell>
          <cell r="J76">
            <v>73</v>
          </cell>
          <cell r="K76">
            <v>71</v>
          </cell>
        </row>
        <row r="77">
          <cell r="B77" t="str">
            <v>М36x2120</v>
          </cell>
          <cell r="C77">
            <v>36</v>
          </cell>
          <cell r="D77">
            <v>2120</v>
          </cell>
          <cell r="E77">
            <v>17.690000000000001</v>
          </cell>
          <cell r="F77">
            <v>81</v>
          </cell>
          <cell r="G77">
            <v>79</v>
          </cell>
          <cell r="H77">
            <v>77</v>
          </cell>
          <cell r="I77">
            <v>75</v>
          </cell>
          <cell r="J77">
            <v>73</v>
          </cell>
          <cell r="K77">
            <v>71</v>
          </cell>
        </row>
        <row r="78">
          <cell r="B78" t="str">
            <v>М36x2240</v>
          </cell>
          <cell r="C78">
            <v>36</v>
          </cell>
          <cell r="D78">
            <v>2240</v>
          </cell>
          <cell r="E78">
            <v>18.64</v>
          </cell>
          <cell r="F78">
            <v>81</v>
          </cell>
          <cell r="G78">
            <v>79</v>
          </cell>
          <cell r="H78">
            <v>77</v>
          </cell>
          <cell r="I78">
            <v>75</v>
          </cell>
          <cell r="J78">
            <v>73</v>
          </cell>
          <cell r="K78">
            <v>71</v>
          </cell>
        </row>
        <row r="79">
          <cell r="B79" t="str">
            <v>М36x2300</v>
          </cell>
          <cell r="C79">
            <v>36</v>
          </cell>
          <cell r="D79">
            <v>2300</v>
          </cell>
          <cell r="E79">
            <v>19.13</v>
          </cell>
          <cell r="F79">
            <v>81</v>
          </cell>
          <cell r="G79">
            <v>79</v>
          </cell>
          <cell r="H79">
            <v>77</v>
          </cell>
          <cell r="I79">
            <v>75</v>
          </cell>
          <cell r="J79">
            <v>73</v>
          </cell>
          <cell r="K79">
            <v>71</v>
          </cell>
        </row>
        <row r="80">
          <cell r="B80" t="str">
            <v>М42x800</v>
          </cell>
          <cell r="C80">
            <v>42</v>
          </cell>
          <cell r="D80">
            <v>800</v>
          </cell>
          <cell r="E80">
            <v>9.9499999999999993</v>
          </cell>
          <cell r="F80">
            <v>80</v>
          </cell>
          <cell r="G80">
            <v>78</v>
          </cell>
          <cell r="H80">
            <v>76</v>
          </cell>
          <cell r="I80">
            <v>74</v>
          </cell>
          <cell r="J80">
            <v>72</v>
          </cell>
          <cell r="K80">
            <v>70</v>
          </cell>
        </row>
        <row r="81">
          <cell r="B81" t="str">
            <v>М42x900</v>
          </cell>
          <cell r="C81">
            <v>42</v>
          </cell>
          <cell r="D81">
            <v>900</v>
          </cell>
          <cell r="E81">
            <v>11.03</v>
          </cell>
          <cell r="F81">
            <v>80</v>
          </cell>
          <cell r="G81">
            <v>78</v>
          </cell>
          <cell r="H81">
            <v>76</v>
          </cell>
          <cell r="I81">
            <v>74</v>
          </cell>
          <cell r="J81">
            <v>72</v>
          </cell>
          <cell r="K81">
            <v>70</v>
          </cell>
        </row>
        <row r="82">
          <cell r="B82" t="str">
            <v>М42x1000</v>
          </cell>
          <cell r="C82">
            <v>42</v>
          </cell>
          <cell r="D82">
            <v>1000</v>
          </cell>
          <cell r="E82">
            <v>12.12</v>
          </cell>
          <cell r="F82">
            <v>80</v>
          </cell>
          <cell r="G82">
            <v>78</v>
          </cell>
          <cell r="H82">
            <v>76</v>
          </cell>
          <cell r="I82">
            <v>74</v>
          </cell>
          <cell r="J82">
            <v>72</v>
          </cell>
          <cell r="K82">
            <v>70</v>
          </cell>
        </row>
        <row r="83">
          <cell r="B83" t="str">
            <v>М42x1120</v>
          </cell>
          <cell r="C83">
            <v>42</v>
          </cell>
          <cell r="D83">
            <v>1120</v>
          </cell>
          <cell r="E83">
            <v>13.43</v>
          </cell>
          <cell r="F83">
            <v>80</v>
          </cell>
          <cell r="G83">
            <v>78</v>
          </cell>
          <cell r="H83">
            <v>76</v>
          </cell>
          <cell r="I83">
            <v>74</v>
          </cell>
          <cell r="J83">
            <v>72</v>
          </cell>
          <cell r="K83">
            <v>70</v>
          </cell>
        </row>
        <row r="84">
          <cell r="B84" t="str">
            <v>М42x1250</v>
          </cell>
          <cell r="C84">
            <v>42</v>
          </cell>
          <cell r="D84">
            <v>1250</v>
          </cell>
          <cell r="E84">
            <v>14.35</v>
          </cell>
          <cell r="F84">
            <v>80</v>
          </cell>
          <cell r="G84">
            <v>78</v>
          </cell>
          <cell r="H84">
            <v>76</v>
          </cell>
          <cell r="I84">
            <v>74</v>
          </cell>
          <cell r="J84">
            <v>72</v>
          </cell>
          <cell r="K84">
            <v>70</v>
          </cell>
        </row>
        <row r="85">
          <cell r="B85" t="str">
            <v>М42x1320</v>
          </cell>
          <cell r="C85">
            <v>42</v>
          </cell>
          <cell r="D85">
            <v>1320</v>
          </cell>
          <cell r="E85">
            <v>15.61</v>
          </cell>
          <cell r="F85">
            <v>80</v>
          </cell>
          <cell r="G85">
            <v>78</v>
          </cell>
          <cell r="H85">
            <v>76</v>
          </cell>
          <cell r="I85">
            <v>74</v>
          </cell>
          <cell r="J85">
            <v>72</v>
          </cell>
          <cell r="K85">
            <v>70</v>
          </cell>
        </row>
        <row r="86">
          <cell r="B86" t="str">
            <v>М42x1400</v>
          </cell>
          <cell r="C86">
            <v>42</v>
          </cell>
          <cell r="D86">
            <v>1400</v>
          </cell>
          <cell r="E86">
            <v>16.47</v>
          </cell>
          <cell r="F86">
            <v>80</v>
          </cell>
          <cell r="G86">
            <v>78</v>
          </cell>
          <cell r="H86">
            <v>76</v>
          </cell>
          <cell r="I86">
            <v>74</v>
          </cell>
          <cell r="J86">
            <v>72</v>
          </cell>
          <cell r="K86">
            <v>70</v>
          </cell>
        </row>
        <row r="87">
          <cell r="B87" t="str">
            <v>М42x1500</v>
          </cell>
          <cell r="C87">
            <v>42</v>
          </cell>
          <cell r="D87">
            <v>1500</v>
          </cell>
          <cell r="E87">
            <v>17.559999999999999</v>
          </cell>
          <cell r="F87">
            <v>80</v>
          </cell>
          <cell r="G87">
            <v>78</v>
          </cell>
          <cell r="H87">
            <v>76</v>
          </cell>
          <cell r="I87">
            <v>74</v>
          </cell>
          <cell r="J87">
            <v>72</v>
          </cell>
          <cell r="K87">
            <v>70</v>
          </cell>
        </row>
        <row r="88">
          <cell r="B88" t="str">
            <v>М42x1600</v>
          </cell>
          <cell r="C88">
            <v>42</v>
          </cell>
          <cell r="D88">
            <v>1600</v>
          </cell>
          <cell r="E88">
            <v>18.64</v>
          </cell>
          <cell r="F88">
            <v>80</v>
          </cell>
          <cell r="G88">
            <v>78</v>
          </cell>
          <cell r="H88">
            <v>76</v>
          </cell>
          <cell r="I88">
            <v>74</v>
          </cell>
          <cell r="J88">
            <v>72</v>
          </cell>
          <cell r="K88">
            <v>70</v>
          </cell>
        </row>
        <row r="89">
          <cell r="B89" t="str">
            <v>М42x1700</v>
          </cell>
          <cell r="C89">
            <v>42</v>
          </cell>
          <cell r="D89">
            <v>1700</v>
          </cell>
          <cell r="E89">
            <v>19.73</v>
          </cell>
          <cell r="F89">
            <v>79</v>
          </cell>
          <cell r="G89">
            <v>77</v>
          </cell>
          <cell r="H89">
            <v>75</v>
          </cell>
          <cell r="I89">
            <v>73</v>
          </cell>
          <cell r="J89">
            <v>71</v>
          </cell>
          <cell r="K89">
            <v>69</v>
          </cell>
        </row>
        <row r="90">
          <cell r="B90" t="str">
            <v>М42x1800</v>
          </cell>
          <cell r="C90">
            <v>42</v>
          </cell>
          <cell r="D90">
            <v>1800</v>
          </cell>
          <cell r="E90">
            <v>20.82</v>
          </cell>
          <cell r="F90">
            <v>79</v>
          </cell>
          <cell r="G90">
            <v>77</v>
          </cell>
          <cell r="H90">
            <v>75</v>
          </cell>
          <cell r="I90">
            <v>73</v>
          </cell>
          <cell r="J90">
            <v>71</v>
          </cell>
          <cell r="K90">
            <v>69</v>
          </cell>
        </row>
        <row r="91">
          <cell r="B91" t="str">
            <v>М42x1900</v>
          </cell>
          <cell r="C91">
            <v>42</v>
          </cell>
          <cell r="D91">
            <v>1900</v>
          </cell>
          <cell r="E91">
            <v>21.9</v>
          </cell>
          <cell r="F91">
            <v>79</v>
          </cell>
          <cell r="G91">
            <v>77</v>
          </cell>
          <cell r="H91">
            <v>75</v>
          </cell>
          <cell r="I91">
            <v>73</v>
          </cell>
          <cell r="J91">
            <v>71</v>
          </cell>
          <cell r="K91">
            <v>69</v>
          </cell>
        </row>
        <row r="92">
          <cell r="B92" t="str">
            <v>М42x2000</v>
          </cell>
          <cell r="C92">
            <v>42</v>
          </cell>
          <cell r="D92">
            <v>2000</v>
          </cell>
          <cell r="E92">
            <v>22.99</v>
          </cell>
          <cell r="F92">
            <v>79</v>
          </cell>
          <cell r="G92">
            <v>77</v>
          </cell>
          <cell r="H92">
            <v>75</v>
          </cell>
          <cell r="I92">
            <v>73</v>
          </cell>
          <cell r="J92">
            <v>71</v>
          </cell>
          <cell r="K92">
            <v>69</v>
          </cell>
        </row>
        <row r="93">
          <cell r="B93" t="str">
            <v>М42x2120</v>
          </cell>
          <cell r="C93">
            <v>42</v>
          </cell>
          <cell r="D93">
            <v>2120</v>
          </cell>
          <cell r="E93">
            <v>24.3</v>
          </cell>
          <cell r="F93">
            <v>79</v>
          </cell>
          <cell r="G93">
            <v>77</v>
          </cell>
          <cell r="H93">
            <v>75</v>
          </cell>
          <cell r="I93">
            <v>73</v>
          </cell>
          <cell r="J93">
            <v>71</v>
          </cell>
          <cell r="K93">
            <v>69</v>
          </cell>
        </row>
        <row r="94">
          <cell r="B94" t="str">
            <v>М42x2240</v>
          </cell>
          <cell r="C94">
            <v>42</v>
          </cell>
          <cell r="D94">
            <v>2240</v>
          </cell>
          <cell r="E94">
            <v>25.61</v>
          </cell>
          <cell r="F94">
            <v>79</v>
          </cell>
          <cell r="G94">
            <v>77</v>
          </cell>
          <cell r="H94">
            <v>75</v>
          </cell>
          <cell r="I94">
            <v>73</v>
          </cell>
          <cell r="J94">
            <v>71</v>
          </cell>
          <cell r="K94">
            <v>69</v>
          </cell>
        </row>
        <row r="95">
          <cell r="B95" t="str">
            <v>М42x2300</v>
          </cell>
          <cell r="C95">
            <v>42</v>
          </cell>
          <cell r="D95">
            <v>2300</v>
          </cell>
          <cell r="E95">
            <v>26.25</v>
          </cell>
          <cell r="F95">
            <v>79</v>
          </cell>
          <cell r="G95">
            <v>77</v>
          </cell>
          <cell r="H95">
            <v>75</v>
          </cell>
          <cell r="I95">
            <v>73</v>
          </cell>
          <cell r="J95">
            <v>71</v>
          </cell>
          <cell r="K95">
            <v>69</v>
          </cell>
        </row>
        <row r="96">
          <cell r="B96" t="str">
            <v>М42x2360</v>
          </cell>
          <cell r="C96">
            <v>42</v>
          </cell>
          <cell r="D96">
            <v>2360</v>
          </cell>
          <cell r="E96">
            <v>26.9</v>
          </cell>
          <cell r="F96">
            <v>79</v>
          </cell>
          <cell r="G96">
            <v>77</v>
          </cell>
          <cell r="H96">
            <v>75</v>
          </cell>
          <cell r="I96">
            <v>73</v>
          </cell>
          <cell r="J96">
            <v>71</v>
          </cell>
          <cell r="K96">
            <v>69</v>
          </cell>
        </row>
        <row r="97">
          <cell r="B97" t="str">
            <v>М42x2500</v>
          </cell>
          <cell r="C97">
            <v>42</v>
          </cell>
          <cell r="D97">
            <v>2500</v>
          </cell>
          <cell r="E97">
            <v>28.43</v>
          </cell>
          <cell r="F97">
            <v>79</v>
          </cell>
          <cell r="G97">
            <v>77</v>
          </cell>
          <cell r="H97">
            <v>75</v>
          </cell>
          <cell r="I97">
            <v>73</v>
          </cell>
          <cell r="J97">
            <v>71</v>
          </cell>
          <cell r="K97">
            <v>69</v>
          </cell>
        </row>
        <row r="98">
          <cell r="B98" t="str">
            <v>М48x900</v>
          </cell>
          <cell r="C98">
            <v>48</v>
          </cell>
          <cell r="D98">
            <v>900</v>
          </cell>
          <cell r="E98">
            <v>14.76</v>
          </cell>
          <cell r="F98">
            <v>78</v>
          </cell>
          <cell r="G98">
            <v>76</v>
          </cell>
          <cell r="H98">
            <v>74</v>
          </cell>
          <cell r="I98">
            <v>72</v>
          </cell>
          <cell r="J98">
            <v>70</v>
          </cell>
          <cell r="K98">
            <v>68</v>
          </cell>
        </row>
        <row r="99">
          <cell r="B99" t="str">
            <v>М48x1000</v>
          </cell>
          <cell r="C99">
            <v>48</v>
          </cell>
          <cell r="D99">
            <v>1000</v>
          </cell>
          <cell r="E99">
            <v>16.18</v>
          </cell>
          <cell r="F99">
            <v>78</v>
          </cell>
          <cell r="G99">
            <v>76</v>
          </cell>
          <cell r="H99">
            <v>74</v>
          </cell>
          <cell r="I99">
            <v>72</v>
          </cell>
          <cell r="J99">
            <v>70</v>
          </cell>
          <cell r="K99">
            <v>68</v>
          </cell>
        </row>
        <row r="100">
          <cell r="B100" t="str">
            <v>М48x1120</v>
          </cell>
          <cell r="C100">
            <v>48</v>
          </cell>
          <cell r="D100">
            <v>1120</v>
          </cell>
          <cell r="E100">
            <v>17.63</v>
          </cell>
          <cell r="F100">
            <v>78</v>
          </cell>
          <cell r="G100">
            <v>76</v>
          </cell>
          <cell r="H100">
            <v>74</v>
          </cell>
          <cell r="I100">
            <v>72</v>
          </cell>
          <cell r="J100">
            <v>70</v>
          </cell>
          <cell r="K100">
            <v>68</v>
          </cell>
        </row>
        <row r="101">
          <cell r="B101" t="str">
            <v>М48x1250</v>
          </cell>
          <cell r="C101">
            <v>48</v>
          </cell>
          <cell r="D101">
            <v>1250</v>
          </cell>
          <cell r="E101">
            <v>19.73</v>
          </cell>
          <cell r="F101">
            <v>78</v>
          </cell>
          <cell r="G101">
            <v>76</v>
          </cell>
          <cell r="H101">
            <v>74</v>
          </cell>
          <cell r="I101">
            <v>72</v>
          </cell>
          <cell r="J101">
            <v>70</v>
          </cell>
          <cell r="K101">
            <v>68</v>
          </cell>
        </row>
        <row r="102">
          <cell r="B102" t="str">
            <v>М48x1320</v>
          </cell>
          <cell r="C102">
            <v>48</v>
          </cell>
          <cell r="D102">
            <v>1320</v>
          </cell>
          <cell r="E102">
            <v>20.72</v>
          </cell>
          <cell r="F102">
            <v>78</v>
          </cell>
          <cell r="G102">
            <v>76</v>
          </cell>
          <cell r="H102">
            <v>74</v>
          </cell>
          <cell r="I102">
            <v>72</v>
          </cell>
          <cell r="J102">
            <v>70</v>
          </cell>
          <cell r="K102">
            <v>68</v>
          </cell>
        </row>
        <row r="103">
          <cell r="B103" t="str">
            <v>М48x1400</v>
          </cell>
          <cell r="C103">
            <v>48</v>
          </cell>
          <cell r="D103">
            <v>1400</v>
          </cell>
          <cell r="E103">
            <v>21.36</v>
          </cell>
          <cell r="F103">
            <v>78</v>
          </cell>
          <cell r="G103">
            <v>76</v>
          </cell>
          <cell r="H103">
            <v>74</v>
          </cell>
          <cell r="I103">
            <v>72</v>
          </cell>
          <cell r="J103">
            <v>70</v>
          </cell>
          <cell r="K103">
            <v>68</v>
          </cell>
        </row>
        <row r="104">
          <cell r="B104" t="str">
            <v>М48x1500</v>
          </cell>
          <cell r="C104">
            <v>48</v>
          </cell>
          <cell r="D104">
            <v>1500</v>
          </cell>
          <cell r="E104">
            <v>23.28</v>
          </cell>
          <cell r="F104">
            <v>78</v>
          </cell>
          <cell r="G104">
            <v>76</v>
          </cell>
          <cell r="H104">
            <v>74</v>
          </cell>
          <cell r="I104">
            <v>72</v>
          </cell>
          <cell r="J104">
            <v>70</v>
          </cell>
          <cell r="K104">
            <v>68</v>
          </cell>
        </row>
        <row r="105">
          <cell r="B105" t="str">
            <v>М48x1600</v>
          </cell>
          <cell r="C105">
            <v>48</v>
          </cell>
          <cell r="D105">
            <v>1600</v>
          </cell>
          <cell r="E105">
            <v>24.7</v>
          </cell>
          <cell r="F105">
            <v>78</v>
          </cell>
          <cell r="G105">
            <v>76</v>
          </cell>
          <cell r="H105">
            <v>74</v>
          </cell>
          <cell r="I105">
            <v>72</v>
          </cell>
          <cell r="J105">
            <v>70</v>
          </cell>
          <cell r="K105">
            <v>68</v>
          </cell>
        </row>
        <row r="106">
          <cell r="B106" t="str">
            <v>М48x1700</v>
          </cell>
          <cell r="C106">
            <v>48</v>
          </cell>
          <cell r="D106">
            <v>1700</v>
          </cell>
          <cell r="E106">
            <v>26.12</v>
          </cell>
          <cell r="F106">
            <v>78</v>
          </cell>
          <cell r="G106">
            <v>76</v>
          </cell>
          <cell r="H106">
            <v>74</v>
          </cell>
          <cell r="I106">
            <v>72</v>
          </cell>
          <cell r="J106">
            <v>70</v>
          </cell>
          <cell r="K106">
            <v>68</v>
          </cell>
        </row>
        <row r="107">
          <cell r="B107" t="str">
            <v>М48x1800</v>
          </cell>
          <cell r="C107">
            <v>48</v>
          </cell>
          <cell r="D107">
            <v>1800</v>
          </cell>
          <cell r="E107">
            <v>27.54</v>
          </cell>
          <cell r="F107">
            <v>77</v>
          </cell>
          <cell r="G107">
            <v>75</v>
          </cell>
          <cell r="H107">
            <v>73</v>
          </cell>
          <cell r="I107">
            <v>71</v>
          </cell>
          <cell r="J107">
            <v>69</v>
          </cell>
          <cell r="K107">
            <v>67</v>
          </cell>
        </row>
        <row r="108">
          <cell r="B108" t="str">
            <v>М48x1900</v>
          </cell>
          <cell r="C108">
            <v>48</v>
          </cell>
          <cell r="D108">
            <v>1900</v>
          </cell>
          <cell r="E108">
            <v>28.96</v>
          </cell>
          <cell r="F108">
            <v>77</v>
          </cell>
          <cell r="G108">
            <v>75</v>
          </cell>
          <cell r="H108">
            <v>73</v>
          </cell>
          <cell r="I108">
            <v>71</v>
          </cell>
          <cell r="J108">
            <v>69</v>
          </cell>
          <cell r="K108">
            <v>67</v>
          </cell>
        </row>
        <row r="109">
          <cell r="B109" t="str">
            <v>М48x2000</v>
          </cell>
          <cell r="C109">
            <v>48</v>
          </cell>
          <cell r="D109">
            <v>2000</v>
          </cell>
          <cell r="E109">
            <v>30.38</v>
          </cell>
          <cell r="F109">
            <v>77</v>
          </cell>
          <cell r="G109">
            <v>75</v>
          </cell>
          <cell r="H109">
            <v>73</v>
          </cell>
          <cell r="I109">
            <v>71</v>
          </cell>
          <cell r="J109">
            <v>69</v>
          </cell>
          <cell r="K109">
            <v>67</v>
          </cell>
        </row>
        <row r="110">
          <cell r="B110" t="str">
            <v>М48x2120</v>
          </cell>
          <cell r="C110">
            <v>48</v>
          </cell>
          <cell r="D110">
            <v>2120</v>
          </cell>
          <cell r="E110">
            <v>32.08</v>
          </cell>
          <cell r="F110">
            <v>77</v>
          </cell>
          <cell r="G110">
            <v>75</v>
          </cell>
          <cell r="H110">
            <v>73</v>
          </cell>
          <cell r="I110">
            <v>71</v>
          </cell>
          <cell r="J110">
            <v>69</v>
          </cell>
          <cell r="K110">
            <v>67</v>
          </cell>
        </row>
        <row r="111">
          <cell r="B111" t="str">
            <v>М48x2240</v>
          </cell>
          <cell r="C111">
            <v>48</v>
          </cell>
          <cell r="D111">
            <v>2240</v>
          </cell>
          <cell r="E111">
            <v>33.79</v>
          </cell>
          <cell r="F111">
            <v>77</v>
          </cell>
          <cell r="G111">
            <v>75</v>
          </cell>
          <cell r="H111">
            <v>73</v>
          </cell>
          <cell r="I111">
            <v>71</v>
          </cell>
          <cell r="J111">
            <v>69</v>
          </cell>
          <cell r="K111">
            <v>67</v>
          </cell>
        </row>
        <row r="112">
          <cell r="B112" t="str">
            <v>М48x2300</v>
          </cell>
          <cell r="C112">
            <v>48</v>
          </cell>
          <cell r="D112">
            <v>2300</v>
          </cell>
          <cell r="E112">
            <v>34.64</v>
          </cell>
          <cell r="F112">
            <v>77</v>
          </cell>
          <cell r="G112">
            <v>75</v>
          </cell>
          <cell r="H112">
            <v>73</v>
          </cell>
          <cell r="I112">
            <v>71</v>
          </cell>
          <cell r="J112">
            <v>69</v>
          </cell>
          <cell r="K112">
            <v>67</v>
          </cell>
        </row>
        <row r="113">
          <cell r="B113" t="str">
            <v>М48x2360</v>
          </cell>
          <cell r="C113">
            <v>48</v>
          </cell>
          <cell r="D113">
            <v>2360</v>
          </cell>
          <cell r="E113">
            <v>35.450000000000003</v>
          </cell>
          <cell r="F113">
            <v>77</v>
          </cell>
          <cell r="G113">
            <v>75</v>
          </cell>
          <cell r="H113">
            <v>73</v>
          </cell>
          <cell r="I113">
            <v>71</v>
          </cell>
          <cell r="J113">
            <v>69</v>
          </cell>
          <cell r="K113">
            <v>67</v>
          </cell>
        </row>
        <row r="114">
          <cell r="B114" t="str">
            <v>М48x2500</v>
          </cell>
          <cell r="C114">
            <v>48</v>
          </cell>
          <cell r="D114">
            <v>2500</v>
          </cell>
          <cell r="E114">
            <v>37.479999999999997</v>
          </cell>
          <cell r="F114">
            <v>77</v>
          </cell>
          <cell r="G114">
            <v>75</v>
          </cell>
          <cell r="H114">
            <v>73</v>
          </cell>
          <cell r="I114">
            <v>71</v>
          </cell>
          <cell r="J114">
            <v>69</v>
          </cell>
          <cell r="K114">
            <v>67</v>
          </cell>
        </row>
        <row r="115">
          <cell r="B115" t="str">
            <v>М48x2650</v>
          </cell>
          <cell r="C115">
            <v>48</v>
          </cell>
          <cell r="D115">
            <v>2650</v>
          </cell>
          <cell r="E115">
            <v>39.61</v>
          </cell>
          <cell r="F115">
            <v>77</v>
          </cell>
          <cell r="G115">
            <v>75</v>
          </cell>
          <cell r="H115">
            <v>73</v>
          </cell>
          <cell r="I115">
            <v>71</v>
          </cell>
          <cell r="J115">
            <v>69</v>
          </cell>
          <cell r="K115">
            <v>67</v>
          </cell>
        </row>
        <row r="116">
          <cell r="B116" t="str">
            <v>М48x2800</v>
          </cell>
          <cell r="C116">
            <v>48</v>
          </cell>
          <cell r="D116">
            <v>2800</v>
          </cell>
          <cell r="E116">
            <v>41.71</v>
          </cell>
          <cell r="F116">
            <v>77</v>
          </cell>
          <cell r="G116">
            <v>75</v>
          </cell>
          <cell r="H116">
            <v>73</v>
          </cell>
          <cell r="I116">
            <v>71</v>
          </cell>
          <cell r="J116">
            <v>69</v>
          </cell>
          <cell r="K116">
            <v>67</v>
          </cell>
        </row>
      </sheetData>
      <sheetData sheetId="3">
        <row r="6">
          <cell r="B6" t="str">
            <v>М12x300</v>
          </cell>
          <cell r="C6">
            <v>12</v>
          </cell>
          <cell r="D6">
            <v>300</v>
          </cell>
          <cell r="E6">
            <v>0.3</v>
          </cell>
          <cell r="F6">
            <v>93</v>
          </cell>
          <cell r="G6">
            <v>91</v>
          </cell>
          <cell r="H6">
            <v>89</v>
          </cell>
          <cell r="I6">
            <v>87</v>
          </cell>
          <cell r="J6">
            <v>85</v>
          </cell>
          <cell r="K6">
            <v>83</v>
          </cell>
        </row>
        <row r="7">
          <cell r="B7" t="str">
            <v>М12x400</v>
          </cell>
          <cell r="C7">
            <v>12</v>
          </cell>
          <cell r="D7">
            <v>400</v>
          </cell>
          <cell r="E7">
            <v>0.39</v>
          </cell>
          <cell r="F7">
            <v>93</v>
          </cell>
          <cell r="G7">
            <v>91</v>
          </cell>
          <cell r="H7">
            <v>89</v>
          </cell>
          <cell r="I7">
            <v>87</v>
          </cell>
          <cell r="J7">
            <v>85</v>
          </cell>
          <cell r="K7">
            <v>83</v>
          </cell>
        </row>
        <row r="8">
          <cell r="B8" t="str">
            <v>М12x500</v>
          </cell>
          <cell r="C8">
            <v>12</v>
          </cell>
          <cell r="D8">
            <v>500</v>
          </cell>
          <cell r="E8">
            <v>0.47</v>
          </cell>
          <cell r="F8">
            <v>93</v>
          </cell>
          <cell r="G8">
            <v>91</v>
          </cell>
          <cell r="H8">
            <v>89</v>
          </cell>
          <cell r="I8">
            <v>87</v>
          </cell>
          <cell r="J8">
            <v>85</v>
          </cell>
          <cell r="K8">
            <v>83</v>
          </cell>
        </row>
        <row r="9">
          <cell r="B9" t="str">
            <v>М12x600</v>
          </cell>
          <cell r="C9">
            <v>12</v>
          </cell>
          <cell r="D9">
            <v>600</v>
          </cell>
          <cell r="E9">
            <v>0.56000000000000005</v>
          </cell>
          <cell r="F9">
            <v>93</v>
          </cell>
          <cell r="G9">
            <v>91</v>
          </cell>
          <cell r="H9">
            <v>89</v>
          </cell>
          <cell r="I9">
            <v>87</v>
          </cell>
          <cell r="J9">
            <v>85</v>
          </cell>
          <cell r="K9">
            <v>83</v>
          </cell>
        </row>
        <row r="10">
          <cell r="B10" t="str">
            <v>М12x710</v>
          </cell>
          <cell r="C10">
            <v>12</v>
          </cell>
          <cell r="D10">
            <v>710</v>
          </cell>
          <cell r="E10">
            <v>0.66</v>
          </cell>
          <cell r="F10">
            <v>92</v>
          </cell>
          <cell r="G10">
            <v>90</v>
          </cell>
          <cell r="H10">
            <v>88</v>
          </cell>
          <cell r="I10">
            <v>86</v>
          </cell>
          <cell r="J10">
            <v>84</v>
          </cell>
          <cell r="K10">
            <v>82</v>
          </cell>
        </row>
        <row r="11">
          <cell r="B11" t="str">
            <v>М12x800</v>
          </cell>
          <cell r="C11">
            <v>12</v>
          </cell>
          <cell r="D11">
            <v>800</v>
          </cell>
          <cell r="E11">
            <v>0.74</v>
          </cell>
          <cell r="F11">
            <v>92</v>
          </cell>
          <cell r="G11">
            <v>90</v>
          </cell>
          <cell r="H11">
            <v>88</v>
          </cell>
          <cell r="I11">
            <v>86</v>
          </cell>
          <cell r="J11">
            <v>84</v>
          </cell>
          <cell r="K11">
            <v>82</v>
          </cell>
        </row>
        <row r="12">
          <cell r="B12" t="str">
            <v>М12x900</v>
          </cell>
          <cell r="C12">
            <v>12</v>
          </cell>
          <cell r="D12">
            <v>900</v>
          </cell>
          <cell r="E12">
            <v>0.83</v>
          </cell>
          <cell r="F12">
            <v>92</v>
          </cell>
          <cell r="G12">
            <v>90</v>
          </cell>
          <cell r="H12">
            <v>88</v>
          </cell>
          <cell r="I12">
            <v>86</v>
          </cell>
          <cell r="J12">
            <v>84</v>
          </cell>
          <cell r="K12">
            <v>82</v>
          </cell>
        </row>
        <row r="13">
          <cell r="B13" t="str">
            <v>М12x1000</v>
          </cell>
          <cell r="C13">
            <v>12</v>
          </cell>
          <cell r="D13">
            <v>1000</v>
          </cell>
          <cell r="E13">
            <v>0.92</v>
          </cell>
          <cell r="F13">
            <v>92</v>
          </cell>
          <cell r="G13">
            <v>90</v>
          </cell>
          <cell r="H13">
            <v>88</v>
          </cell>
          <cell r="I13">
            <v>86</v>
          </cell>
          <cell r="J13">
            <v>84</v>
          </cell>
          <cell r="K13">
            <v>82</v>
          </cell>
        </row>
        <row r="14">
          <cell r="B14" t="str">
            <v>М16x300</v>
          </cell>
          <cell r="C14">
            <v>16</v>
          </cell>
          <cell r="D14">
            <v>300</v>
          </cell>
          <cell r="E14">
            <v>0.54</v>
          </cell>
          <cell r="F14">
            <v>91</v>
          </cell>
          <cell r="G14">
            <v>89</v>
          </cell>
          <cell r="H14">
            <v>87</v>
          </cell>
          <cell r="I14">
            <v>85</v>
          </cell>
          <cell r="J14">
            <v>83</v>
          </cell>
          <cell r="K14">
            <v>81</v>
          </cell>
        </row>
        <row r="15">
          <cell r="B15" t="str">
            <v>М16x400</v>
          </cell>
          <cell r="C15">
            <v>16</v>
          </cell>
          <cell r="D15">
            <v>400</v>
          </cell>
          <cell r="E15">
            <v>0.7</v>
          </cell>
          <cell r="F15">
            <v>91</v>
          </cell>
          <cell r="G15">
            <v>89</v>
          </cell>
          <cell r="H15">
            <v>87</v>
          </cell>
          <cell r="I15">
            <v>85</v>
          </cell>
          <cell r="J15">
            <v>83</v>
          </cell>
          <cell r="K15">
            <v>81</v>
          </cell>
        </row>
        <row r="16">
          <cell r="B16" t="str">
            <v>М16x500</v>
          </cell>
          <cell r="C16">
            <v>16</v>
          </cell>
          <cell r="D16">
            <v>500</v>
          </cell>
          <cell r="E16">
            <v>0.85</v>
          </cell>
          <cell r="F16">
            <v>91</v>
          </cell>
          <cell r="G16">
            <v>89</v>
          </cell>
          <cell r="H16">
            <v>87</v>
          </cell>
          <cell r="I16">
            <v>85</v>
          </cell>
          <cell r="J16">
            <v>83</v>
          </cell>
          <cell r="K16">
            <v>81</v>
          </cell>
        </row>
        <row r="17">
          <cell r="B17" t="str">
            <v>М16x600</v>
          </cell>
          <cell r="C17">
            <v>16</v>
          </cell>
          <cell r="D17">
            <v>600</v>
          </cell>
          <cell r="E17">
            <v>1.01</v>
          </cell>
          <cell r="F17">
            <v>91</v>
          </cell>
          <cell r="G17">
            <v>89</v>
          </cell>
          <cell r="H17">
            <v>87</v>
          </cell>
          <cell r="I17">
            <v>85</v>
          </cell>
          <cell r="J17">
            <v>83</v>
          </cell>
          <cell r="K17">
            <v>81</v>
          </cell>
        </row>
        <row r="18">
          <cell r="B18" t="str">
            <v>М16x710</v>
          </cell>
          <cell r="C18">
            <v>16</v>
          </cell>
          <cell r="D18">
            <v>710</v>
          </cell>
          <cell r="E18">
            <v>1.19</v>
          </cell>
          <cell r="F18">
            <v>91</v>
          </cell>
          <cell r="G18">
            <v>89</v>
          </cell>
          <cell r="H18">
            <v>87</v>
          </cell>
          <cell r="I18">
            <v>85</v>
          </cell>
          <cell r="J18">
            <v>83</v>
          </cell>
          <cell r="K18">
            <v>81</v>
          </cell>
        </row>
        <row r="19">
          <cell r="B19" t="str">
            <v>М16x800</v>
          </cell>
          <cell r="C19">
            <v>16</v>
          </cell>
          <cell r="D19">
            <v>800</v>
          </cell>
          <cell r="E19">
            <v>1.33</v>
          </cell>
          <cell r="F19">
            <v>91</v>
          </cell>
          <cell r="G19">
            <v>89</v>
          </cell>
          <cell r="H19">
            <v>87</v>
          </cell>
          <cell r="I19">
            <v>85</v>
          </cell>
          <cell r="J19">
            <v>83</v>
          </cell>
          <cell r="K19">
            <v>81</v>
          </cell>
        </row>
        <row r="20">
          <cell r="B20" t="str">
            <v>М16x900</v>
          </cell>
          <cell r="C20">
            <v>16</v>
          </cell>
          <cell r="D20">
            <v>900</v>
          </cell>
          <cell r="E20">
            <v>1.48</v>
          </cell>
          <cell r="F20">
            <v>90</v>
          </cell>
          <cell r="G20">
            <v>88</v>
          </cell>
          <cell r="H20">
            <v>86</v>
          </cell>
          <cell r="I20">
            <v>84</v>
          </cell>
          <cell r="J20">
            <v>82</v>
          </cell>
          <cell r="K20">
            <v>80</v>
          </cell>
        </row>
        <row r="21">
          <cell r="B21" t="str">
            <v>М16x1000</v>
          </cell>
          <cell r="C21">
            <v>16</v>
          </cell>
          <cell r="D21">
            <v>1000</v>
          </cell>
          <cell r="E21">
            <v>1.65</v>
          </cell>
          <cell r="F21">
            <v>90</v>
          </cell>
          <cell r="G21">
            <v>88</v>
          </cell>
          <cell r="H21">
            <v>86</v>
          </cell>
          <cell r="I21">
            <v>84</v>
          </cell>
          <cell r="J21">
            <v>82</v>
          </cell>
          <cell r="K21">
            <v>80</v>
          </cell>
        </row>
        <row r="22">
          <cell r="B22" t="str">
            <v>М16x1120</v>
          </cell>
          <cell r="C22">
            <v>16</v>
          </cell>
          <cell r="D22">
            <v>1120</v>
          </cell>
          <cell r="E22">
            <v>1.84</v>
          </cell>
          <cell r="F22">
            <v>90</v>
          </cell>
          <cell r="G22">
            <v>88</v>
          </cell>
          <cell r="H22">
            <v>86</v>
          </cell>
          <cell r="I22">
            <v>84</v>
          </cell>
          <cell r="J22">
            <v>82</v>
          </cell>
          <cell r="K22">
            <v>80</v>
          </cell>
        </row>
        <row r="23">
          <cell r="B23" t="str">
            <v>М16x1250</v>
          </cell>
          <cell r="C23">
            <v>16</v>
          </cell>
          <cell r="D23">
            <v>1250</v>
          </cell>
          <cell r="E23">
            <v>2.0499999999999998</v>
          </cell>
          <cell r="F23">
            <v>90</v>
          </cell>
          <cell r="G23">
            <v>88</v>
          </cell>
          <cell r="H23">
            <v>86</v>
          </cell>
          <cell r="I23">
            <v>84</v>
          </cell>
          <cell r="J23">
            <v>82</v>
          </cell>
          <cell r="K23">
            <v>80</v>
          </cell>
        </row>
        <row r="24">
          <cell r="B24" t="str">
            <v>М20x400</v>
          </cell>
          <cell r="C24">
            <v>20</v>
          </cell>
          <cell r="D24">
            <v>400</v>
          </cell>
          <cell r="E24">
            <v>1.1200000000000001</v>
          </cell>
          <cell r="F24">
            <v>89</v>
          </cell>
          <cell r="G24">
            <v>87</v>
          </cell>
          <cell r="H24">
            <v>85</v>
          </cell>
          <cell r="I24">
            <v>83</v>
          </cell>
          <cell r="J24">
            <v>81</v>
          </cell>
          <cell r="K24">
            <v>79</v>
          </cell>
        </row>
        <row r="25">
          <cell r="B25" t="str">
            <v>М20x500</v>
          </cell>
          <cell r="C25">
            <v>20</v>
          </cell>
          <cell r="D25">
            <v>500</v>
          </cell>
          <cell r="E25">
            <v>1.37</v>
          </cell>
          <cell r="F25">
            <v>89</v>
          </cell>
          <cell r="G25">
            <v>87</v>
          </cell>
          <cell r="H25">
            <v>85</v>
          </cell>
          <cell r="I25">
            <v>83</v>
          </cell>
          <cell r="J25">
            <v>81</v>
          </cell>
          <cell r="K25">
            <v>79</v>
          </cell>
        </row>
        <row r="26">
          <cell r="B26" t="str">
            <v>М20x600</v>
          </cell>
          <cell r="C26">
            <v>20</v>
          </cell>
          <cell r="D26">
            <v>600</v>
          </cell>
          <cell r="E26">
            <v>1.61</v>
          </cell>
          <cell r="F26">
            <v>89</v>
          </cell>
          <cell r="G26">
            <v>87</v>
          </cell>
          <cell r="H26">
            <v>85</v>
          </cell>
          <cell r="I26">
            <v>83</v>
          </cell>
          <cell r="J26">
            <v>81</v>
          </cell>
          <cell r="K26">
            <v>79</v>
          </cell>
        </row>
        <row r="27">
          <cell r="B27" t="str">
            <v>М20x710</v>
          </cell>
          <cell r="C27">
            <v>20</v>
          </cell>
          <cell r="D27">
            <v>710</v>
          </cell>
          <cell r="E27">
            <v>1.89</v>
          </cell>
          <cell r="F27">
            <v>89</v>
          </cell>
          <cell r="G27">
            <v>87</v>
          </cell>
          <cell r="H27">
            <v>85</v>
          </cell>
          <cell r="I27">
            <v>83</v>
          </cell>
          <cell r="J27">
            <v>81</v>
          </cell>
          <cell r="K27">
            <v>79</v>
          </cell>
        </row>
        <row r="28">
          <cell r="B28" t="str">
            <v>М20x800</v>
          </cell>
          <cell r="C28">
            <v>20</v>
          </cell>
          <cell r="D28">
            <v>800</v>
          </cell>
          <cell r="E28">
            <v>2.11</v>
          </cell>
          <cell r="F28">
            <v>89</v>
          </cell>
          <cell r="G28">
            <v>87</v>
          </cell>
          <cell r="H28">
            <v>85</v>
          </cell>
          <cell r="I28">
            <v>83</v>
          </cell>
          <cell r="J28">
            <v>81</v>
          </cell>
          <cell r="K28">
            <v>79</v>
          </cell>
        </row>
        <row r="29">
          <cell r="B29" t="str">
            <v>М20x900</v>
          </cell>
          <cell r="C29">
            <v>20</v>
          </cell>
          <cell r="D29">
            <v>900</v>
          </cell>
          <cell r="E29">
            <v>2.35</v>
          </cell>
          <cell r="F29">
            <v>89</v>
          </cell>
          <cell r="G29">
            <v>87</v>
          </cell>
          <cell r="H29">
            <v>85</v>
          </cell>
          <cell r="I29">
            <v>83</v>
          </cell>
          <cell r="J29">
            <v>81</v>
          </cell>
          <cell r="K29">
            <v>79</v>
          </cell>
        </row>
        <row r="30">
          <cell r="B30" t="str">
            <v>М20x1000</v>
          </cell>
          <cell r="C30">
            <v>20</v>
          </cell>
          <cell r="D30">
            <v>1000</v>
          </cell>
          <cell r="E30">
            <v>2.6</v>
          </cell>
          <cell r="F30">
            <v>88</v>
          </cell>
          <cell r="G30">
            <v>86</v>
          </cell>
          <cell r="H30">
            <v>84</v>
          </cell>
          <cell r="I30">
            <v>82</v>
          </cell>
          <cell r="J30">
            <v>80</v>
          </cell>
          <cell r="K30">
            <v>78</v>
          </cell>
        </row>
        <row r="31">
          <cell r="B31" t="str">
            <v>М20x1120</v>
          </cell>
          <cell r="C31">
            <v>20</v>
          </cell>
          <cell r="D31">
            <v>1120</v>
          </cell>
          <cell r="E31">
            <v>2.9</v>
          </cell>
          <cell r="F31">
            <v>88</v>
          </cell>
          <cell r="G31">
            <v>86</v>
          </cell>
          <cell r="H31">
            <v>84</v>
          </cell>
          <cell r="I31">
            <v>82</v>
          </cell>
          <cell r="J31">
            <v>80</v>
          </cell>
          <cell r="K31">
            <v>78</v>
          </cell>
        </row>
        <row r="32">
          <cell r="B32" t="str">
            <v>М20x1250</v>
          </cell>
          <cell r="C32">
            <v>20</v>
          </cell>
          <cell r="D32">
            <v>1250</v>
          </cell>
          <cell r="E32">
            <v>3.23</v>
          </cell>
          <cell r="F32">
            <v>88</v>
          </cell>
          <cell r="G32">
            <v>86</v>
          </cell>
          <cell r="H32">
            <v>84</v>
          </cell>
          <cell r="I32">
            <v>82</v>
          </cell>
          <cell r="J32">
            <v>80</v>
          </cell>
          <cell r="K32">
            <v>78</v>
          </cell>
        </row>
        <row r="33">
          <cell r="B33" t="str">
            <v>М20x1320</v>
          </cell>
          <cell r="C33">
            <v>20</v>
          </cell>
          <cell r="D33">
            <v>1320</v>
          </cell>
          <cell r="E33">
            <v>3.4</v>
          </cell>
          <cell r="F33">
            <v>88</v>
          </cell>
          <cell r="G33">
            <v>86</v>
          </cell>
          <cell r="H33">
            <v>84</v>
          </cell>
          <cell r="I33">
            <v>82</v>
          </cell>
          <cell r="J33">
            <v>80</v>
          </cell>
          <cell r="K33">
            <v>78</v>
          </cell>
        </row>
        <row r="34">
          <cell r="B34" t="str">
            <v>М20x1400</v>
          </cell>
          <cell r="C34">
            <v>20</v>
          </cell>
          <cell r="D34">
            <v>1400</v>
          </cell>
          <cell r="E34">
            <v>3.59</v>
          </cell>
          <cell r="F34">
            <v>88</v>
          </cell>
          <cell r="G34">
            <v>86</v>
          </cell>
          <cell r="H34">
            <v>84</v>
          </cell>
          <cell r="I34">
            <v>82</v>
          </cell>
          <cell r="J34">
            <v>80</v>
          </cell>
          <cell r="K34">
            <v>78</v>
          </cell>
        </row>
        <row r="35">
          <cell r="B35" t="str">
            <v>М24x500</v>
          </cell>
          <cell r="C35">
            <v>24</v>
          </cell>
          <cell r="D35">
            <v>500</v>
          </cell>
          <cell r="E35">
            <v>2.02</v>
          </cell>
          <cell r="F35">
            <v>87</v>
          </cell>
          <cell r="G35">
            <v>85</v>
          </cell>
          <cell r="H35">
            <v>83</v>
          </cell>
          <cell r="I35">
            <v>81</v>
          </cell>
          <cell r="J35">
            <v>79</v>
          </cell>
          <cell r="K35">
            <v>77</v>
          </cell>
        </row>
        <row r="36">
          <cell r="B36" t="str">
            <v>М24x600</v>
          </cell>
          <cell r="C36">
            <v>24</v>
          </cell>
          <cell r="D36">
            <v>600</v>
          </cell>
          <cell r="E36">
            <v>2.38</v>
          </cell>
          <cell r="F36">
            <v>87</v>
          </cell>
          <cell r="G36">
            <v>85</v>
          </cell>
          <cell r="H36">
            <v>83</v>
          </cell>
          <cell r="I36">
            <v>81</v>
          </cell>
          <cell r="J36">
            <v>79</v>
          </cell>
          <cell r="K36">
            <v>77</v>
          </cell>
        </row>
        <row r="37">
          <cell r="B37" t="str">
            <v>М24x710</v>
          </cell>
          <cell r="C37">
            <v>24</v>
          </cell>
          <cell r="D37">
            <v>710</v>
          </cell>
          <cell r="E37">
            <v>2.77</v>
          </cell>
          <cell r="F37">
            <v>87</v>
          </cell>
          <cell r="G37">
            <v>85</v>
          </cell>
          <cell r="H37">
            <v>83</v>
          </cell>
          <cell r="I37">
            <v>81</v>
          </cell>
          <cell r="J37">
            <v>79</v>
          </cell>
          <cell r="K37">
            <v>77</v>
          </cell>
        </row>
        <row r="38">
          <cell r="B38" t="str">
            <v>М24x800</v>
          </cell>
          <cell r="C38">
            <v>24</v>
          </cell>
          <cell r="D38">
            <v>800</v>
          </cell>
          <cell r="E38">
            <v>3.09</v>
          </cell>
          <cell r="F38">
            <v>87</v>
          </cell>
          <cell r="G38">
            <v>85</v>
          </cell>
          <cell r="H38">
            <v>83</v>
          </cell>
          <cell r="I38">
            <v>81</v>
          </cell>
          <cell r="J38">
            <v>79</v>
          </cell>
          <cell r="K38">
            <v>77</v>
          </cell>
        </row>
        <row r="39">
          <cell r="B39" t="str">
            <v>М24x900</v>
          </cell>
          <cell r="C39">
            <v>24</v>
          </cell>
          <cell r="D39">
            <v>900</v>
          </cell>
          <cell r="E39">
            <v>3.44</v>
          </cell>
          <cell r="F39">
            <v>87</v>
          </cell>
          <cell r="G39">
            <v>85</v>
          </cell>
          <cell r="H39">
            <v>83</v>
          </cell>
          <cell r="I39">
            <v>81</v>
          </cell>
          <cell r="J39">
            <v>79</v>
          </cell>
          <cell r="K39">
            <v>77</v>
          </cell>
        </row>
        <row r="40">
          <cell r="B40" t="str">
            <v>М24x1000</v>
          </cell>
          <cell r="C40">
            <v>24</v>
          </cell>
          <cell r="D40">
            <v>1000</v>
          </cell>
          <cell r="E40">
            <v>3.8</v>
          </cell>
          <cell r="F40">
            <v>87</v>
          </cell>
          <cell r="G40">
            <v>85</v>
          </cell>
          <cell r="H40">
            <v>83</v>
          </cell>
          <cell r="I40">
            <v>81</v>
          </cell>
          <cell r="J40">
            <v>79</v>
          </cell>
          <cell r="K40">
            <v>77</v>
          </cell>
        </row>
        <row r="41">
          <cell r="B41" t="str">
            <v>М24x1120</v>
          </cell>
          <cell r="C41">
            <v>24</v>
          </cell>
          <cell r="D41">
            <v>1120</v>
          </cell>
          <cell r="E41">
            <v>4.2300000000000004</v>
          </cell>
          <cell r="F41">
            <v>87</v>
          </cell>
          <cell r="G41">
            <v>85</v>
          </cell>
          <cell r="H41">
            <v>83</v>
          </cell>
          <cell r="I41">
            <v>81</v>
          </cell>
          <cell r="J41">
            <v>79</v>
          </cell>
          <cell r="K41">
            <v>77</v>
          </cell>
        </row>
        <row r="42">
          <cell r="B42" t="str">
            <v>М24x1250</v>
          </cell>
          <cell r="C42">
            <v>24</v>
          </cell>
          <cell r="D42">
            <v>1250</v>
          </cell>
          <cell r="E42">
            <v>4.7</v>
          </cell>
          <cell r="F42">
            <v>86</v>
          </cell>
          <cell r="G42">
            <v>84</v>
          </cell>
          <cell r="H42">
            <v>82</v>
          </cell>
          <cell r="I42">
            <v>80</v>
          </cell>
          <cell r="J42">
            <v>78</v>
          </cell>
          <cell r="K42">
            <v>76</v>
          </cell>
        </row>
        <row r="43">
          <cell r="B43" t="str">
            <v>М24x1320</v>
          </cell>
          <cell r="C43">
            <v>24</v>
          </cell>
          <cell r="D43">
            <v>1320</v>
          </cell>
          <cell r="E43">
            <v>4.95</v>
          </cell>
          <cell r="F43">
            <v>86</v>
          </cell>
          <cell r="G43">
            <v>84</v>
          </cell>
          <cell r="H43">
            <v>82</v>
          </cell>
          <cell r="I43">
            <v>80</v>
          </cell>
          <cell r="J43">
            <v>78</v>
          </cell>
          <cell r="K43">
            <v>76</v>
          </cell>
        </row>
        <row r="44">
          <cell r="B44" t="str">
            <v>М24x1400</v>
          </cell>
          <cell r="C44">
            <v>24</v>
          </cell>
          <cell r="D44">
            <v>1400</v>
          </cell>
          <cell r="E44">
            <v>5.22</v>
          </cell>
          <cell r="F44">
            <v>86</v>
          </cell>
          <cell r="G44">
            <v>84</v>
          </cell>
          <cell r="H44">
            <v>82</v>
          </cell>
          <cell r="I44">
            <v>80</v>
          </cell>
          <cell r="J44">
            <v>78</v>
          </cell>
          <cell r="K44">
            <v>76</v>
          </cell>
        </row>
        <row r="45">
          <cell r="B45" t="str">
            <v>М24x1500</v>
          </cell>
          <cell r="C45">
            <v>24</v>
          </cell>
          <cell r="D45">
            <v>1500</v>
          </cell>
          <cell r="E45">
            <v>5.57</v>
          </cell>
          <cell r="F45">
            <v>86</v>
          </cell>
          <cell r="G45">
            <v>84</v>
          </cell>
          <cell r="H45">
            <v>82</v>
          </cell>
          <cell r="I45">
            <v>80</v>
          </cell>
          <cell r="J45">
            <v>78</v>
          </cell>
          <cell r="K45">
            <v>76</v>
          </cell>
        </row>
        <row r="46">
          <cell r="B46" t="str">
            <v>М24x1600</v>
          </cell>
          <cell r="C46">
            <v>24</v>
          </cell>
          <cell r="D46">
            <v>1600</v>
          </cell>
          <cell r="E46">
            <v>5.93</v>
          </cell>
          <cell r="F46">
            <v>86</v>
          </cell>
          <cell r="G46">
            <v>84</v>
          </cell>
          <cell r="H46">
            <v>82</v>
          </cell>
          <cell r="I46">
            <v>80</v>
          </cell>
          <cell r="J46">
            <v>78</v>
          </cell>
          <cell r="K46">
            <v>76</v>
          </cell>
        </row>
        <row r="47">
          <cell r="B47" t="str">
            <v>М24x1700</v>
          </cell>
          <cell r="C47">
            <v>24</v>
          </cell>
          <cell r="D47">
            <v>1700</v>
          </cell>
          <cell r="E47">
            <v>6.28</v>
          </cell>
          <cell r="F47">
            <v>86</v>
          </cell>
          <cell r="G47">
            <v>84</v>
          </cell>
          <cell r="H47">
            <v>82</v>
          </cell>
          <cell r="I47">
            <v>80</v>
          </cell>
          <cell r="J47">
            <v>78</v>
          </cell>
          <cell r="K47">
            <v>76</v>
          </cell>
        </row>
        <row r="48">
          <cell r="B48" t="str">
            <v>М30x600</v>
          </cell>
          <cell r="C48">
            <v>30</v>
          </cell>
          <cell r="D48">
            <v>600</v>
          </cell>
          <cell r="E48">
            <v>3.77</v>
          </cell>
          <cell r="F48">
            <v>85</v>
          </cell>
          <cell r="G48">
            <v>83</v>
          </cell>
          <cell r="H48">
            <v>81</v>
          </cell>
          <cell r="I48">
            <v>79</v>
          </cell>
          <cell r="J48">
            <v>77</v>
          </cell>
          <cell r="K48">
            <v>75</v>
          </cell>
        </row>
        <row r="49">
          <cell r="B49" t="str">
            <v>М30x710</v>
          </cell>
          <cell r="C49">
            <v>30</v>
          </cell>
          <cell r="D49">
            <v>710</v>
          </cell>
          <cell r="E49">
            <v>4.38</v>
          </cell>
          <cell r="F49">
            <v>85</v>
          </cell>
          <cell r="G49">
            <v>83</v>
          </cell>
          <cell r="H49">
            <v>81</v>
          </cell>
          <cell r="I49">
            <v>79</v>
          </cell>
          <cell r="J49">
            <v>77</v>
          </cell>
          <cell r="K49">
            <v>75</v>
          </cell>
        </row>
        <row r="50">
          <cell r="B50" t="str">
            <v>М30x800</v>
          </cell>
          <cell r="C50">
            <v>30</v>
          </cell>
          <cell r="D50">
            <v>800</v>
          </cell>
          <cell r="E50">
            <v>4.88</v>
          </cell>
          <cell r="F50">
            <v>85</v>
          </cell>
          <cell r="G50">
            <v>83</v>
          </cell>
          <cell r="H50">
            <v>81</v>
          </cell>
          <cell r="I50">
            <v>79</v>
          </cell>
          <cell r="J50">
            <v>77</v>
          </cell>
          <cell r="K50">
            <v>75</v>
          </cell>
        </row>
        <row r="51">
          <cell r="B51" t="str">
            <v>М30x900</v>
          </cell>
          <cell r="C51">
            <v>30</v>
          </cell>
          <cell r="D51">
            <v>900</v>
          </cell>
          <cell r="E51">
            <v>5.44</v>
          </cell>
          <cell r="F51">
            <v>85</v>
          </cell>
          <cell r="G51">
            <v>83</v>
          </cell>
          <cell r="H51">
            <v>81</v>
          </cell>
          <cell r="I51">
            <v>79</v>
          </cell>
          <cell r="J51">
            <v>77</v>
          </cell>
          <cell r="K51">
            <v>75</v>
          </cell>
        </row>
        <row r="52">
          <cell r="B52" t="str">
            <v>М30x1000</v>
          </cell>
          <cell r="C52">
            <v>30</v>
          </cell>
          <cell r="D52">
            <v>1000</v>
          </cell>
          <cell r="E52">
            <v>5.99</v>
          </cell>
          <cell r="F52">
            <v>85</v>
          </cell>
          <cell r="G52">
            <v>83</v>
          </cell>
          <cell r="H52">
            <v>81</v>
          </cell>
          <cell r="I52">
            <v>79</v>
          </cell>
          <cell r="J52">
            <v>77</v>
          </cell>
          <cell r="K52">
            <v>75</v>
          </cell>
        </row>
        <row r="53">
          <cell r="B53" t="str">
            <v>М30x1120</v>
          </cell>
          <cell r="C53">
            <v>30</v>
          </cell>
          <cell r="D53">
            <v>1120</v>
          </cell>
          <cell r="E53">
            <v>6.65</v>
          </cell>
          <cell r="F53">
            <v>85</v>
          </cell>
          <cell r="G53">
            <v>83</v>
          </cell>
          <cell r="H53">
            <v>81</v>
          </cell>
          <cell r="I53">
            <v>79</v>
          </cell>
          <cell r="J53">
            <v>77</v>
          </cell>
          <cell r="K53">
            <v>75</v>
          </cell>
        </row>
        <row r="54">
          <cell r="B54" t="str">
            <v>М30x1250</v>
          </cell>
          <cell r="C54">
            <v>30</v>
          </cell>
          <cell r="D54">
            <v>1250</v>
          </cell>
          <cell r="E54">
            <v>7.37</v>
          </cell>
          <cell r="F54">
            <v>85</v>
          </cell>
          <cell r="G54">
            <v>83</v>
          </cell>
          <cell r="H54">
            <v>81</v>
          </cell>
          <cell r="I54">
            <v>79</v>
          </cell>
          <cell r="J54">
            <v>77</v>
          </cell>
          <cell r="K54">
            <v>75</v>
          </cell>
        </row>
        <row r="55">
          <cell r="B55" t="str">
            <v>М30x1320</v>
          </cell>
          <cell r="C55">
            <v>30</v>
          </cell>
          <cell r="D55">
            <v>1320</v>
          </cell>
          <cell r="E55">
            <v>7.75</v>
          </cell>
          <cell r="F55">
            <v>85</v>
          </cell>
          <cell r="G55">
            <v>83</v>
          </cell>
          <cell r="H55">
            <v>81</v>
          </cell>
          <cell r="I55">
            <v>79</v>
          </cell>
          <cell r="J55">
            <v>77</v>
          </cell>
          <cell r="K55">
            <v>75</v>
          </cell>
        </row>
        <row r="56">
          <cell r="B56" t="str">
            <v>М30x1400</v>
          </cell>
          <cell r="C56">
            <v>30</v>
          </cell>
          <cell r="D56">
            <v>1400</v>
          </cell>
          <cell r="E56">
            <v>8.2100000000000009</v>
          </cell>
          <cell r="F56">
            <v>84</v>
          </cell>
          <cell r="G56">
            <v>82</v>
          </cell>
          <cell r="H56">
            <v>80</v>
          </cell>
          <cell r="I56">
            <v>78</v>
          </cell>
          <cell r="J56">
            <v>76</v>
          </cell>
          <cell r="K56">
            <v>74</v>
          </cell>
        </row>
        <row r="57">
          <cell r="B57" t="str">
            <v>М30x1500</v>
          </cell>
          <cell r="C57">
            <v>30</v>
          </cell>
          <cell r="D57">
            <v>1500</v>
          </cell>
          <cell r="E57">
            <v>8.76</v>
          </cell>
          <cell r="F57">
            <v>84</v>
          </cell>
          <cell r="G57">
            <v>82</v>
          </cell>
          <cell r="H57">
            <v>80</v>
          </cell>
          <cell r="I57">
            <v>78</v>
          </cell>
          <cell r="J57">
            <v>76</v>
          </cell>
          <cell r="K57">
            <v>74</v>
          </cell>
        </row>
        <row r="58">
          <cell r="B58" t="str">
            <v>М30x1600</v>
          </cell>
          <cell r="C58">
            <v>30</v>
          </cell>
          <cell r="D58">
            <v>1600</v>
          </cell>
          <cell r="E58">
            <v>9.32</v>
          </cell>
          <cell r="F58">
            <v>84</v>
          </cell>
          <cell r="G58">
            <v>82</v>
          </cell>
          <cell r="H58">
            <v>80</v>
          </cell>
          <cell r="I58">
            <v>78</v>
          </cell>
          <cell r="J58">
            <v>76</v>
          </cell>
          <cell r="K58">
            <v>74</v>
          </cell>
        </row>
        <row r="59">
          <cell r="B59" t="str">
            <v>М30x1700</v>
          </cell>
          <cell r="C59">
            <v>30</v>
          </cell>
          <cell r="D59">
            <v>1700</v>
          </cell>
          <cell r="E59">
            <v>9.8699999999999992</v>
          </cell>
          <cell r="F59">
            <v>84</v>
          </cell>
          <cell r="G59">
            <v>82</v>
          </cell>
          <cell r="H59">
            <v>80</v>
          </cell>
          <cell r="I59">
            <v>78</v>
          </cell>
          <cell r="J59">
            <v>76</v>
          </cell>
          <cell r="K59">
            <v>74</v>
          </cell>
        </row>
        <row r="60">
          <cell r="B60" t="str">
            <v>М30x1800</v>
          </cell>
          <cell r="C60">
            <v>30</v>
          </cell>
          <cell r="D60">
            <v>1800</v>
          </cell>
          <cell r="E60">
            <v>10.43</v>
          </cell>
          <cell r="F60">
            <v>84</v>
          </cell>
          <cell r="G60">
            <v>82</v>
          </cell>
          <cell r="H60">
            <v>80</v>
          </cell>
          <cell r="I60">
            <v>78</v>
          </cell>
          <cell r="J60">
            <v>76</v>
          </cell>
          <cell r="K60">
            <v>74</v>
          </cell>
        </row>
        <row r="61">
          <cell r="B61" t="str">
            <v>М30x1900</v>
          </cell>
          <cell r="C61">
            <v>30</v>
          </cell>
          <cell r="D61">
            <v>1900</v>
          </cell>
          <cell r="E61">
            <v>10.96</v>
          </cell>
          <cell r="F61">
            <v>84</v>
          </cell>
          <cell r="G61">
            <v>82</v>
          </cell>
          <cell r="H61">
            <v>80</v>
          </cell>
          <cell r="I61">
            <v>78</v>
          </cell>
          <cell r="J61">
            <v>76</v>
          </cell>
          <cell r="K61">
            <v>74</v>
          </cell>
        </row>
        <row r="62">
          <cell r="B62" t="str">
            <v>М30x2000</v>
          </cell>
          <cell r="C62">
            <v>30</v>
          </cell>
          <cell r="D62">
            <v>2000</v>
          </cell>
          <cell r="E62">
            <v>11.54</v>
          </cell>
          <cell r="F62">
            <v>84</v>
          </cell>
          <cell r="G62">
            <v>82</v>
          </cell>
          <cell r="H62">
            <v>80</v>
          </cell>
          <cell r="I62">
            <v>78</v>
          </cell>
          <cell r="J62">
            <v>76</v>
          </cell>
          <cell r="K62">
            <v>74</v>
          </cell>
        </row>
        <row r="63">
          <cell r="B63" t="str">
            <v>М36x710</v>
          </cell>
          <cell r="C63">
            <v>36</v>
          </cell>
          <cell r="D63">
            <v>710</v>
          </cell>
          <cell r="E63">
            <v>6.43</v>
          </cell>
          <cell r="F63">
            <v>83</v>
          </cell>
          <cell r="G63">
            <v>81</v>
          </cell>
          <cell r="H63">
            <v>79</v>
          </cell>
          <cell r="I63">
            <v>77</v>
          </cell>
          <cell r="J63">
            <v>75</v>
          </cell>
          <cell r="K63">
            <v>73</v>
          </cell>
        </row>
        <row r="64">
          <cell r="B64" t="str">
            <v>М36x800</v>
          </cell>
          <cell r="C64">
            <v>36</v>
          </cell>
          <cell r="D64">
            <v>800</v>
          </cell>
          <cell r="E64">
            <v>7.15</v>
          </cell>
          <cell r="F64">
            <v>83</v>
          </cell>
          <cell r="G64">
            <v>81</v>
          </cell>
          <cell r="H64">
            <v>79</v>
          </cell>
          <cell r="I64">
            <v>77</v>
          </cell>
          <cell r="J64">
            <v>75</v>
          </cell>
          <cell r="K64">
            <v>73</v>
          </cell>
        </row>
        <row r="65">
          <cell r="B65" t="str">
            <v>М36x900</v>
          </cell>
          <cell r="C65">
            <v>36</v>
          </cell>
          <cell r="D65">
            <v>900</v>
          </cell>
          <cell r="E65">
            <v>7.95</v>
          </cell>
          <cell r="F65">
            <v>83</v>
          </cell>
          <cell r="G65">
            <v>81</v>
          </cell>
          <cell r="H65">
            <v>79</v>
          </cell>
          <cell r="I65">
            <v>77</v>
          </cell>
          <cell r="J65">
            <v>75</v>
          </cell>
          <cell r="K65">
            <v>73</v>
          </cell>
        </row>
        <row r="66">
          <cell r="B66" t="str">
            <v>М36x1000</v>
          </cell>
          <cell r="C66">
            <v>36</v>
          </cell>
          <cell r="D66">
            <v>1000</v>
          </cell>
          <cell r="E66">
            <v>8.74</v>
          </cell>
          <cell r="F66">
            <v>83</v>
          </cell>
          <cell r="G66">
            <v>81</v>
          </cell>
          <cell r="H66">
            <v>79</v>
          </cell>
          <cell r="I66">
            <v>77</v>
          </cell>
          <cell r="J66">
            <v>75</v>
          </cell>
          <cell r="K66">
            <v>73</v>
          </cell>
        </row>
        <row r="67">
          <cell r="B67" t="str">
            <v>М36x1120</v>
          </cell>
          <cell r="C67">
            <v>36</v>
          </cell>
          <cell r="D67">
            <v>1120</v>
          </cell>
          <cell r="E67">
            <v>9.69</v>
          </cell>
          <cell r="F67">
            <v>83</v>
          </cell>
          <cell r="G67">
            <v>81</v>
          </cell>
          <cell r="H67">
            <v>79</v>
          </cell>
          <cell r="I67">
            <v>77</v>
          </cell>
          <cell r="J67">
            <v>75</v>
          </cell>
          <cell r="K67">
            <v>73</v>
          </cell>
        </row>
        <row r="68">
          <cell r="B68" t="str">
            <v>М36x1250</v>
          </cell>
          <cell r="C68">
            <v>36</v>
          </cell>
          <cell r="D68">
            <v>1250</v>
          </cell>
          <cell r="E68">
            <v>10.72</v>
          </cell>
          <cell r="F68">
            <v>83</v>
          </cell>
          <cell r="G68">
            <v>81</v>
          </cell>
          <cell r="H68">
            <v>79</v>
          </cell>
          <cell r="I68">
            <v>77</v>
          </cell>
          <cell r="J68">
            <v>75</v>
          </cell>
          <cell r="K68">
            <v>73</v>
          </cell>
        </row>
        <row r="69">
          <cell r="B69" t="str">
            <v>М36x1320</v>
          </cell>
          <cell r="C69">
            <v>36</v>
          </cell>
          <cell r="D69">
            <v>1320</v>
          </cell>
          <cell r="E69">
            <v>11.27</v>
          </cell>
          <cell r="F69">
            <v>83</v>
          </cell>
          <cell r="G69">
            <v>81</v>
          </cell>
          <cell r="H69">
            <v>79</v>
          </cell>
          <cell r="I69">
            <v>77</v>
          </cell>
          <cell r="J69">
            <v>75</v>
          </cell>
          <cell r="K69">
            <v>73</v>
          </cell>
        </row>
        <row r="70">
          <cell r="B70" t="str">
            <v>М36x1400</v>
          </cell>
          <cell r="C70">
            <v>36</v>
          </cell>
          <cell r="D70">
            <v>1400</v>
          </cell>
          <cell r="E70">
            <v>11.94</v>
          </cell>
          <cell r="F70">
            <v>83</v>
          </cell>
          <cell r="G70">
            <v>81</v>
          </cell>
          <cell r="H70">
            <v>79</v>
          </cell>
          <cell r="I70">
            <v>77</v>
          </cell>
          <cell r="J70">
            <v>75</v>
          </cell>
          <cell r="K70">
            <v>73</v>
          </cell>
        </row>
        <row r="71">
          <cell r="B71" t="str">
            <v>М36x1500</v>
          </cell>
          <cell r="C71">
            <v>36</v>
          </cell>
          <cell r="D71">
            <v>1500</v>
          </cell>
          <cell r="E71">
            <v>12.74</v>
          </cell>
          <cell r="F71">
            <v>83</v>
          </cell>
          <cell r="G71">
            <v>81</v>
          </cell>
          <cell r="H71">
            <v>79</v>
          </cell>
          <cell r="I71">
            <v>77</v>
          </cell>
          <cell r="J71">
            <v>75</v>
          </cell>
          <cell r="K71">
            <v>73</v>
          </cell>
        </row>
        <row r="72">
          <cell r="B72" t="str">
            <v>М36x1600</v>
          </cell>
          <cell r="C72">
            <v>36</v>
          </cell>
          <cell r="D72">
            <v>1600</v>
          </cell>
          <cell r="E72">
            <v>13.54</v>
          </cell>
          <cell r="F72">
            <v>82</v>
          </cell>
          <cell r="G72">
            <v>80</v>
          </cell>
          <cell r="H72">
            <v>78</v>
          </cell>
          <cell r="I72">
            <v>76</v>
          </cell>
          <cell r="J72">
            <v>74</v>
          </cell>
          <cell r="K72">
            <v>72</v>
          </cell>
        </row>
        <row r="73">
          <cell r="B73" t="str">
            <v>М36x1700</v>
          </cell>
          <cell r="C73">
            <v>36</v>
          </cell>
          <cell r="D73">
            <v>1700</v>
          </cell>
          <cell r="E73">
            <v>14.34</v>
          </cell>
          <cell r="F73">
            <v>82</v>
          </cell>
          <cell r="G73">
            <v>80</v>
          </cell>
          <cell r="H73">
            <v>78</v>
          </cell>
          <cell r="I73">
            <v>76</v>
          </cell>
          <cell r="J73">
            <v>74</v>
          </cell>
          <cell r="K73">
            <v>72</v>
          </cell>
        </row>
        <row r="74">
          <cell r="B74" t="str">
            <v>М36x1800</v>
          </cell>
          <cell r="C74">
            <v>36</v>
          </cell>
          <cell r="D74">
            <v>1800</v>
          </cell>
          <cell r="E74">
            <v>15.13</v>
          </cell>
          <cell r="F74">
            <v>82</v>
          </cell>
          <cell r="G74">
            <v>80</v>
          </cell>
          <cell r="H74">
            <v>78</v>
          </cell>
          <cell r="I74">
            <v>76</v>
          </cell>
          <cell r="J74">
            <v>74</v>
          </cell>
          <cell r="K74">
            <v>72</v>
          </cell>
        </row>
        <row r="75">
          <cell r="B75" t="str">
            <v>М36x1900</v>
          </cell>
          <cell r="C75">
            <v>36</v>
          </cell>
          <cell r="D75">
            <v>1900</v>
          </cell>
          <cell r="E75">
            <v>15.93</v>
          </cell>
          <cell r="F75">
            <v>82</v>
          </cell>
          <cell r="G75">
            <v>80</v>
          </cell>
          <cell r="H75">
            <v>78</v>
          </cell>
          <cell r="I75">
            <v>76</v>
          </cell>
          <cell r="J75">
            <v>74</v>
          </cell>
          <cell r="K75">
            <v>72</v>
          </cell>
        </row>
        <row r="76">
          <cell r="B76" t="str">
            <v>М36x2000</v>
          </cell>
          <cell r="C76">
            <v>36</v>
          </cell>
          <cell r="D76">
            <v>2000</v>
          </cell>
          <cell r="E76">
            <v>16.73</v>
          </cell>
          <cell r="F76">
            <v>82</v>
          </cell>
          <cell r="G76">
            <v>80</v>
          </cell>
          <cell r="H76">
            <v>78</v>
          </cell>
          <cell r="I76">
            <v>76</v>
          </cell>
          <cell r="J76">
            <v>74</v>
          </cell>
          <cell r="K76">
            <v>72</v>
          </cell>
        </row>
        <row r="77">
          <cell r="B77" t="str">
            <v>М36x2120</v>
          </cell>
          <cell r="C77">
            <v>36</v>
          </cell>
          <cell r="D77">
            <v>2120</v>
          </cell>
          <cell r="E77">
            <v>17.690000000000001</v>
          </cell>
          <cell r="F77">
            <v>82</v>
          </cell>
          <cell r="G77">
            <v>80</v>
          </cell>
          <cell r="H77">
            <v>78</v>
          </cell>
          <cell r="I77">
            <v>76</v>
          </cell>
          <cell r="J77">
            <v>74</v>
          </cell>
          <cell r="K77">
            <v>72</v>
          </cell>
        </row>
        <row r="78">
          <cell r="B78" t="str">
            <v>М36x2240</v>
          </cell>
          <cell r="C78">
            <v>36</v>
          </cell>
          <cell r="D78">
            <v>2240</v>
          </cell>
          <cell r="E78">
            <v>18.64</v>
          </cell>
          <cell r="F78">
            <v>82</v>
          </cell>
          <cell r="G78">
            <v>80</v>
          </cell>
          <cell r="H78">
            <v>78</v>
          </cell>
          <cell r="I78">
            <v>76</v>
          </cell>
          <cell r="J78">
            <v>74</v>
          </cell>
          <cell r="K78">
            <v>72</v>
          </cell>
        </row>
        <row r="79">
          <cell r="B79" t="str">
            <v>М36x2300</v>
          </cell>
          <cell r="C79">
            <v>36</v>
          </cell>
          <cell r="D79">
            <v>2300</v>
          </cell>
          <cell r="E79">
            <v>19.13</v>
          </cell>
          <cell r="F79">
            <v>82</v>
          </cell>
          <cell r="G79">
            <v>80</v>
          </cell>
          <cell r="H79">
            <v>78</v>
          </cell>
          <cell r="I79">
            <v>76</v>
          </cell>
          <cell r="J79">
            <v>74</v>
          </cell>
          <cell r="K79">
            <v>72</v>
          </cell>
        </row>
        <row r="80">
          <cell r="B80" t="str">
            <v>М42x800</v>
          </cell>
          <cell r="C80">
            <v>42</v>
          </cell>
          <cell r="D80">
            <v>800</v>
          </cell>
          <cell r="E80">
            <v>9.9499999999999993</v>
          </cell>
          <cell r="F80">
            <v>81</v>
          </cell>
          <cell r="G80">
            <v>79</v>
          </cell>
          <cell r="H80">
            <v>77</v>
          </cell>
          <cell r="I80">
            <v>75</v>
          </cell>
          <cell r="J80">
            <v>73</v>
          </cell>
          <cell r="K80">
            <v>71</v>
          </cell>
        </row>
        <row r="81">
          <cell r="B81" t="str">
            <v>М42x900</v>
          </cell>
          <cell r="C81">
            <v>42</v>
          </cell>
          <cell r="D81">
            <v>900</v>
          </cell>
          <cell r="E81">
            <v>11.03</v>
          </cell>
          <cell r="F81">
            <v>81</v>
          </cell>
          <cell r="G81">
            <v>79</v>
          </cell>
          <cell r="H81">
            <v>77</v>
          </cell>
          <cell r="I81">
            <v>75</v>
          </cell>
          <cell r="J81">
            <v>73</v>
          </cell>
          <cell r="K81">
            <v>71</v>
          </cell>
        </row>
        <row r="82">
          <cell r="B82" t="str">
            <v>М42x1000</v>
          </cell>
          <cell r="C82">
            <v>42</v>
          </cell>
          <cell r="D82">
            <v>1000</v>
          </cell>
          <cell r="E82">
            <v>12.12</v>
          </cell>
          <cell r="F82">
            <v>81</v>
          </cell>
          <cell r="G82">
            <v>79</v>
          </cell>
          <cell r="H82">
            <v>77</v>
          </cell>
          <cell r="I82">
            <v>75</v>
          </cell>
          <cell r="J82">
            <v>73</v>
          </cell>
          <cell r="K82">
            <v>71</v>
          </cell>
        </row>
        <row r="83">
          <cell r="B83" t="str">
            <v>М42x1120</v>
          </cell>
          <cell r="C83">
            <v>42</v>
          </cell>
          <cell r="D83">
            <v>1120</v>
          </cell>
          <cell r="E83">
            <v>13.43</v>
          </cell>
          <cell r="F83">
            <v>81</v>
          </cell>
          <cell r="G83">
            <v>79</v>
          </cell>
          <cell r="H83">
            <v>77</v>
          </cell>
          <cell r="I83">
            <v>75</v>
          </cell>
          <cell r="J83">
            <v>73</v>
          </cell>
          <cell r="K83">
            <v>71</v>
          </cell>
        </row>
        <row r="84">
          <cell r="B84" t="str">
            <v>М42x1250</v>
          </cell>
          <cell r="C84">
            <v>42</v>
          </cell>
          <cell r="D84">
            <v>1250</v>
          </cell>
          <cell r="E84">
            <v>14.35</v>
          </cell>
          <cell r="F84">
            <v>81</v>
          </cell>
          <cell r="G84">
            <v>79</v>
          </cell>
          <cell r="H84">
            <v>77</v>
          </cell>
          <cell r="I84">
            <v>75</v>
          </cell>
          <cell r="J84">
            <v>73</v>
          </cell>
          <cell r="K84">
            <v>71</v>
          </cell>
        </row>
        <row r="85">
          <cell r="B85" t="str">
            <v>М42x1320</v>
          </cell>
          <cell r="C85">
            <v>42</v>
          </cell>
          <cell r="D85">
            <v>1320</v>
          </cell>
          <cell r="E85">
            <v>15.61</v>
          </cell>
          <cell r="F85">
            <v>81</v>
          </cell>
          <cell r="G85">
            <v>79</v>
          </cell>
          <cell r="H85">
            <v>77</v>
          </cell>
          <cell r="I85">
            <v>75</v>
          </cell>
          <cell r="J85">
            <v>73</v>
          </cell>
          <cell r="K85">
            <v>71</v>
          </cell>
        </row>
        <row r="86">
          <cell r="B86" t="str">
            <v>М42x1400</v>
          </cell>
          <cell r="C86">
            <v>42</v>
          </cell>
          <cell r="D86">
            <v>1400</v>
          </cell>
          <cell r="E86">
            <v>16.47</v>
          </cell>
          <cell r="F86">
            <v>81</v>
          </cell>
          <cell r="G86">
            <v>79</v>
          </cell>
          <cell r="H86">
            <v>77</v>
          </cell>
          <cell r="I86">
            <v>75</v>
          </cell>
          <cell r="J86">
            <v>73</v>
          </cell>
          <cell r="K86">
            <v>71</v>
          </cell>
        </row>
        <row r="87">
          <cell r="B87" t="str">
            <v>М42x1500</v>
          </cell>
          <cell r="C87">
            <v>42</v>
          </cell>
          <cell r="D87">
            <v>1500</v>
          </cell>
          <cell r="E87">
            <v>17.559999999999999</v>
          </cell>
          <cell r="F87">
            <v>81</v>
          </cell>
          <cell r="G87">
            <v>79</v>
          </cell>
          <cell r="H87">
            <v>77</v>
          </cell>
          <cell r="I87">
            <v>75</v>
          </cell>
          <cell r="J87">
            <v>73</v>
          </cell>
          <cell r="K87">
            <v>71</v>
          </cell>
        </row>
        <row r="88">
          <cell r="B88" t="str">
            <v>М42x1600</v>
          </cell>
          <cell r="C88">
            <v>42</v>
          </cell>
          <cell r="D88">
            <v>1600</v>
          </cell>
          <cell r="E88">
            <v>18.64</v>
          </cell>
          <cell r="F88">
            <v>81</v>
          </cell>
          <cell r="G88">
            <v>79</v>
          </cell>
          <cell r="H88">
            <v>77</v>
          </cell>
          <cell r="I88">
            <v>75</v>
          </cell>
          <cell r="J88">
            <v>73</v>
          </cell>
          <cell r="K88">
            <v>71</v>
          </cell>
        </row>
        <row r="89">
          <cell r="B89" t="str">
            <v>М42x1700</v>
          </cell>
          <cell r="C89">
            <v>42</v>
          </cell>
          <cell r="D89">
            <v>1700</v>
          </cell>
          <cell r="E89">
            <v>19.73</v>
          </cell>
          <cell r="F89">
            <v>80</v>
          </cell>
          <cell r="G89">
            <v>78</v>
          </cell>
          <cell r="H89">
            <v>76</v>
          </cell>
          <cell r="I89">
            <v>74</v>
          </cell>
          <cell r="J89">
            <v>72</v>
          </cell>
          <cell r="K89">
            <v>70</v>
          </cell>
        </row>
        <row r="90">
          <cell r="B90" t="str">
            <v>М42x1800</v>
          </cell>
          <cell r="C90">
            <v>42</v>
          </cell>
          <cell r="D90">
            <v>1800</v>
          </cell>
          <cell r="E90">
            <v>20.82</v>
          </cell>
          <cell r="F90">
            <v>80</v>
          </cell>
          <cell r="G90">
            <v>78</v>
          </cell>
          <cell r="H90">
            <v>76</v>
          </cell>
          <cell r="I90">
            <v>74</v>
          </cell>
          <cell r="J90">
            <v>72</v>
          </cell>
          <cell r="K90">
            <v>70</v>
          </cell>
        </row>
        <row r="91">
          <cell r="B91" t="str">
            <v>М42x1900</v>
          </cell>
          <cell r="C91">
            <v>42</v>
          </cell>
          <cell r="D91">
            <v>1900</v>
          </cell>
          <cell r="E91">
            <v>21.9</v>
          </cell>
          <cell r="F91">
            <v>80</v>
          </cell>
          <cell r="G91">
            <v>78</v>
          </cell>
          <cell r="H91">
            <v>76</v>
          </cell>
          <cell r="I91">
            <v>74</v>
          </cell>
          <cell r="J91">
            <v>72</v>
          </cell>
          <cell r="K91">
            <v>70</v>
          </cell>
        </row>
        <row r="92">
          <cell r="B92" t="str">
            <v>М42x2000</v>
          </cell>
          <cell r="C92">
            <v>42</v>
          </cell>
          <cell r="D92">
            <v>2000</v>
          </cell>
          <cell r="E92">
            <v>22.99</v>
          </cell>
          <cell r="F92">
            <v>80</v>
          </cell>
          <cell r="G92">
            <v>78</v>
          </cell>
          <cell r="H92">
            <v>76</v>
          </cell>
          <cell r="I92">
            <v>74</v>
          </cell>
          <cell r="J92">
            <v>72</v>
          </cell>
          <cell r="K92">
            <v>70</v>
          </cell>
        </row>
        <row r="93">
          <cell r="B93" t="str">
            <v>М42x2120</v>
          </cell>
          <cell r="C93">
            <v>42</v>
          </cell>
          <cell r="D93">
            <v>2120</v>
          </cell>
          <cell r="E93">
            <v>24.3</v>
          </cell>
          <cell r="F93">
            <v>80</v>
          </cell>
          <cell r="G93">
            <v>78</v>
          </cell>
          <cell r="H93">
            <v>76</v>
          </cell>
          <cell r="I93">
            <v>74</v>
          </cell>
          <cell r="J93">
            <v>72</v>
          </cell>
          <cell r="K93">
            <v>70</v>
          </cell>
        </row>
        <row r="94">
          <cell r="B94" t="str">
            <v>М42x2240</v>
          </cell>
          <cell r="C94">
            <v>42</v>
          </cell>
          <cell r="D94">
            <v>2240</v>
          </cell>
          <cell r="E94">
            <v>25.61</v>
          </cell>
          <cell r="F94">
            <v>80</v>
          </cell>
          <cell r="G94">
            <v>78</v>
          </cell>
          <cell r="H94">
            <v>76</v>
          </cell>
          <cell r="I94">
            <v>74</v>
          </cell>
          <cell r="J94">
            <v>72</v>
          </cell>
          <cell r="K94">
            <v>70</v>
          </cell>
        </row>
        <row r="95">
          <cell r="B95" t="str">
            <v>М42x2300</v>
          </cell>
          <cell r="C95">
            <v>42</v>
          </cell>
          <cell r="D95">
            <v>2300</v>
          </cell>
          <cell r="E95">
            <v>26.25</v>
          </cell>
          <cell r="F95">
            <v>80</v>
          </cell>
          <cell r="G95">
            <v>78</v>
          </cell>
          <cell r="H95">
            <v>76</v>
          </cell>
          <cell r="I95">
            <v>74</v>
          </cell>
          <cell r="J95">
            <v>72</v>
          </cell>
          <cell r="K95">
            <v>70</v>
          </cell>
        </row>
        <row r="96">
          <cell r="B96" t="str">
            <v>М42x2360</v>
          </cell>
          <cell r="C96">
            <v>42</v>
          </cell>
          <cell r="D96">
            <v>2360</v>
          </cell>
          <cell r="E96">
            <v>26.9</v>
          </cell>
          <cell r="F96">
            <v>80</v>
          </cell>
          <cell r="G96">
            <v>78</v>
          </cell>
          <cell r="H96">
            <v>76</v>
          </cell>
          <cell r="I96">
            <v>74</v>
          </cell>
          <cell r="J96">
            <v>72</v>
          </cell>
          <cell r="K96">
            <v>70</v>
          </cell>
        </row>
        <row r="97">
          <cell r="B97" t="str">
            <v>М42x2500</v>
          </cell>
          <cell r="C97">
            <v>42</v>
          </cell>
          <cell r="D97">
            <v>2500</v>
          </cell>
          <cell r="E97">
            <v>28.43</v>
          </cell>
          <cell r="F97">
            <v>80</v>
          </cell>
          <cell r="G97">
            <v>78</v>
          </cell>
          <cell r="H97">
            <v>76</v>
          </cell>
          <cell r="I97">
            <v>74</v>
          </cell>
          <cell r="J97">
            <v>72</v>
          </cell>
          <cell r="K97">
            <v>70</v>
          </cell>
        </row>
        <row r="98">
          <cell r="B98" t="str">
            <v>М48x900</v>
          </cell>
          <cell r="C98">
            <v>48</v>
          </cell>
          <cell r="D98">
            <v>900</v>
          </cell>
          <cell r="E98">
            <v>14.76</v>
          </cell>
          <cell r="F98">
            <v>79</v>
          </cell>
          <cell r="G98">
            <v>77</v>
          </cell>
          <cell r="H98">
            <v>75</v>
          </cell>
          <cell r="I98">
            <v>73</v>
          </cell>
          <cell r="J98">
            <v>71</v>
          </cell>
          <cell r="K98">
            <v>69</v>
          </cell>
        </row>
        <row r="99">
          <cell r="B99" t="str">
            <v>М48x1000</v>
          </cell>
          <cell r="C99">
            <v>48</v>
          </cell>
          <cell r="D99">
            <v>1000</v>
          </cell>
          <cell r="E99">
            <v>16.18</v>
          </cell>
          <cell r="F99">
            <v>79</v>
          </cell>
          <cell r="G99">
            <v>77</v>
          </cell>
          <cell r="H99">
            <v>75</v>
          </cell>
          <cell r="I99">
            <v>73</v>
          </cell>
          <cell r="J99">
            <v>71</v>
          </cell>
          <cell r="K99">
            <v>69</v>
          </cell>
        </row>
        <row r="100">
          <cell r="B100" t="str">
            <v>М48x1120</v>
          </cell>
          <cell r="C100">
            <v>48</v>
          </cell>
          <cell r="D100">
            <v>1120</v>
          </cell>
          <cell r="E100">
            <v>17.63</v>
          </cell>
          <cell r="F100">
            <v>79</v>
          </cell>
          <cell r="G100">
            <v>77</v>
          </cell>
          <cell r="H100">
            <v>75</v>
          </cell>
          <cell r="I100">
            <v>73</v>
          </cell>
          <cell r="J100">
            <v>71</v>
          </cell>
          <cell r="K100">
            <v>69</v>
          </cell>
        </row>
        <row r="101">
          <cell r="B101" t="str">
            <v>М48x1250</v>
          </cell>
          <cell r="C101">
            <v>48</v>
          </cell>
          <cell r="D101">
            <v>1250</v>
          </cell>
          <cell r="E101">
            <v>19.73</v>
          </cell>
          <cell r="F101">
            <v>79</v>
          </cell>
          <cell r="G101">
            <v>77</v>
          </cell>
          <cell r="H101">
            <v>75</v>
          </cell>
          <cell r="I101">
            <v>73</v>
          </cell>
          <cell r="J101">
            <v>71</v>
          </cell>
          <cell r="K101">
            <v>69</v>
          </cell>
        </row>
        <row r="102">
          <cell r="B102" t="str">
            <v>М48x1320</v>
          </cell>
          <cell r="C102">
            <v>48</v>
          </cell>
          <cell r="D102">
            <v>1320</v>
          </cell>
          <cell r="E102">
            <v>20.72</v>
          </cell>
          <cell r="F102">
            <v>79</v>
          </cell>
          <cell r="G102">
            <v>77</v>
          </cell>
          <cell r="H102">
            <v>75</v>
          </cell>
          <cell r="I102">
            <v>73</v>
          </cell>
          <cell r="J102">
            <v>71</v>
          </cell>
          <cell r="K102">
            <v>69</v>
          </cell>
        </row>
        <row r="103">
          <cell r="B103" t="str">
            <v>М48x1400</v>
          </cell>
          <cell r="C103">
            <v>48</v>
          </cell>
          <cell r="D103">
            <v>1400</v>
          </cell>
          <cell r="E103">
            <v>21.36</v>
          </cell>
          <cell r="F103">
            <v>79</v>
          </cell>
          <cell r="G103">
            <v>77</v>
          </cell>
          <cell r="H103">
            <v>75</v>
          </cell>
          <cell r="I103">
            <v>73</v>
          </cell>
          <cell r="J103">
            <v>71</v>
          </cell>
          <cell r="K103">
            <v>69</v>
          </cell>
        </row>
        <row r="104">
          <cell r="B104" t="str">
            <v>М48x1500</v>
          </cell>
          <cell r="C104">
            <v>48</v>
          </cell>
          <cell r="D104">
            <v>1500</v>
          </cell>
          <cell r="E104">
            <v>23.28</v>
          </cell>
          <cell r="F104">
            <v>79</v>
          </cell>
          <cell r="G104">
            <v>77</v>
          </cell>
          <cell r="H104">
            <v>75</v>
          </cell>
          <cell r="I104">
            <v>73</v>
          </cell>
          <cell r="J104">
            <v>71</v>
          </cell>
          <cell r="K104">
            <v>69</v>
          </cell>
        </row>
        <row r="105">
          <cell r="B105" t="str">
            <v>М48x1600</v>
          </cell>
          <cell r="C105">
            <v>48</v>
          </cell>
          <cell r="D105">
            <v>1600</v>
          </cell>
          <cell r="E105">
            <v>24.7</v>
          </cell>
          <cell r="F105">
            <v>79</v>
          </cell>
          <cell r="G105">
            <v>77</v>
          </cell>
          <cell r="H105">
            <v>75</v>
          </cell>
          <cell r="I105">
            <v>73</v>
          </cell>
          <cell r="J105">
            <v>71</v>
          </cell>
          <cell r="K105">
            <v>69</v>
          </cell>
        </row>
        <row r="106">
          <cell r="B106" t="str">
            <v>М48x1700</v>
          </cell>
          <cell r="C106">
            <v>48</v>
          </cell>
          <cell r="D106">
            <v>1700</v>
          </cell>
          <cell r="E106">
            <v>26.12</v>
          </cell>
          <cell r="F106">
            <v>79</v>
          </cell>
          <cell r="G106">
            <v>77</v>
          </cell>
          <cell r="H106">
            <v>75</v>
          </cell>
          <cell r="I106">
            <v>73</v>
          </cell>
          <cell r="J106">
            <v>71</v>
          </cell>
          <cell r="K106">
            <v>69</v>
          </cell>
        </row>
        <row r="107">
          <cell r="B107" t="str">
            <v>М48x1800</v>
          </cell>
          <cell r="C107">
            <v>48</v>
          </cell>
          <cell r="D107">
            <v>1800</v>
          </cell>
          <cell r="E107">
            <v>27.54</v>
          </cell>
          <cell r="F107">
            <v>78</v>
          </cell>
          <cell r="G107">
            <v>76</v>
          </cell>
          <cell r="H107">
            <v>74</v>
          </cell>
          <cell r="I107">
            <v>72</v>
          </cell>
          <cell r="J107">
            <v>70</v>
          </cell>
          <cell r="K107">
            <v>68</v>
          </cell>
        </row>
        <row r="108">
          <cell r="B108" t="str">
            <v>М48x1900</v>
          </cell>
          <cell r="C108">
            <v>48</v>
          </cell>
          <cell r="D108">
            <v>1900</v>
          </cell>
          <cell r="E108">
            <v>28.96</v>
          </cell>
          <cell r="F108">
            <v>78</v>
          </cell>
          <cell r="G108">
            <v>76</v>
          </cell>
          <cell r="H108">
            <v>74</v>
          </cell>
          <cell r="I108">
            <v>72</v>
          </cell>
          <cell r="J108">
            <v>70</v>
          </cell>
          <cell r="K108">
            <v>68</v>
          </cell>
        </row>
        <row r="109">
          <cell r="B109" t="str">
            <v>М48x2000</v>
          </cell>
          <cell r="C109">
            <v>48</v>
          </cell>
          <cell r="D109">
            <v>2000</v>
          </cell>
          <cell r="E109">
            <v>30.38</v>
          </cell>
          <cell r="F109">
            <v>78</v>
          </cell>
          <cell r="G109">
            <v>76</v>
          </cell>
          <cell r="H109">
            <v>74</v>
          </cell>
          <cell r="I109">
            <v>72</v>
          </cell>
          <cell r="J109">
            <v>70</v>
          </cell>
          <cell r="K109">
            <v>68</v>
          </cell>
        </row>
        <row r="110">
          <cell r="B110" t="str">
            <v>М48x2120</v>
          </cell>
          <cell r="C110">
            <v>48</v>
          </cell>
          <cell r="D110">
            <v>2120</v>
          </cell>
          <cell r="E110">
            <v>32.08</v>
          </cell>
          <cell r="F110">
            <v>78</v>
          </cell>
          <cell r="G110">
            <v>76</v>
          </cell>
          <cell r="H110">
            <v>74</v>
          </cell>
          <cell r="I110">
            <v>72</v>
          </cell>
          <cell r="J110">
            <v>70</v>
          </cell>
          <cell r="K110">
            <v>68</v>
          </cell>
        </row>
        <row r="111">
          <cell r="B111" t="str">
            <v>М48x2240</v>
          </cell>
          <cell r="C111">
            <v>48</v>
          </cell>
          <cell r="D111">
            <v>2240</v>
          </cell>
          <cell r="E111">
            <v>33.79</v>
          </cell>
          <cell r="F111">
            <v>78</v>
          </cell>
          <cell r="G111">
            <v>76</v>
          </cell>
          <cell r="H111">
            <v>74</v>
          </cell>
          <cell r="I111">
            <v>72</v>
          </cell>
          <cell r="J111">
            <v>70</v>
          </cell>
          <cell r="K111">
            <v>68</v>
          </cell>
        </row>
        <row r="112">
          <cell r="B112" t="str">
            <v>М48x2300</v>
          </cell>
          <cell r="C112">
            <v>48</v>
          </cell>
          <cell r="D112">
            <v>2300</v>
          </cell>
          <cell r="E112">
            <v>34.64</v>
          </cell>
          <cell r="F112">
            <v>78</v>
          </cell>
          <cell r="G112">
            <v>76</v>
          </cell>
          <cell r="H112">
            <v>74</v>
          </cell>
          <cell r="I112">
            <v>72</v>
          </cell>
          <cell r="J112">
            <v>70</v>
          </cell>
          <cell r="K112">
            <v>68</v>
          </cell>
        </row>
        <row r="113">
          <cell r="B113" t="str">
            <v>М48x2360</v>
          </cell>
          <cell r="C113">
            <v>48</v>
          </cell>
          <cell r="D113">
            <v>2360</v>
          </cell>
          <cell r="E113">
            <v>35.450000000000003</v>
          </cell>
          <cell r="F113">
            <v>78</v>
          </cell>
          <cell r="G113">
            <v>76</v>
          </cell>
          <cell r="H113">
            <v>74</v>
          </cell>
          <cell r="I113">
            <v>72</v>
          </cell>
          <cell r="J113">
            <v>70</v>
          </cell>
          <cell r="K113">
            <v>68</v>
          </cell>
        </row>
        <row r="114">
          <cell r="B114" t="str">
            <v>М48x2500</v>
          </cell>
          <cell r="C114">
            <v>48</v>
          </cell>
          <cell r="D114">
            <v>2500</v>
          </cell>
          <cell r="E114">
            <v>37.479999999999997</v>
          </cell>
          <cell r="F114">
            <v>78</v>
          </cell>
          <cell r="G114">
            <v>76</v>
          </cell>
          <cell r="H114">
            <v>74</v>
          </cell>
          <cell r="I114">
            <v>72</v>
          </cell>
          <cell r="J114">
            <v>70</v>
          </cell>
          <cell r="K114">
            <v>68</v>
          </cell>
        </row>
        <row r="115">
          <cell r="B115" t="str">
            <v>М48x2650</v>
          </cell>
          <cell r="C115">
            <v>48</v>
          </cell>
          <cell r="D115">
            <v>2650</v>
          </cell>
          <cell r="E115">
            <v>39.61</v>
          </cell>
          <cell r="F115">
            <v>78</v>
          </cell>
          <cell r="G115">
            <v>76</v>
          </cell>
          <cell r="H115">
            <v>74</v>
          </cell>
          <cell r="I115">
            <v>72</v>
          </cell>
          <cell r="J115">
            <v>70</v>
          </cell>
          <cell r="K115">
            <v>68</v>
          </cell>
        </row>
        <row r="116">
          <cell r="B116" t="str">
            <v>М48x2800</v>
          </cell>
          <cell r="C116">
            <v>48</v>
          </cell>
          <cell r="D116">
            <v>2800</v>
          </cell>
          <cell r="E116">
            <v>41.71</v>
          </cell>
          <cell r="F116">
            <v>78</v>
          </cell>
          <cell r="G116">
            <v>76</v>
          </cell>
          <cell r="H116">
            <v>74</v>
          </cell>
          <cell r="I116">
            <v>72</v>
          </cell>
          <cell r="J116">
            <v>70</v>
          </cell>
          <cell r="K116">
            <v>68</v>
          </cell>
        </row>
      </sheetData>
      <sheetData sheetId="4">
        <row r="6">
          <cell r="B6" t="str">
            <v>М16x150</v>
          </cell>
          <cell r="C6">
            <v>16</v>
          </cell>
          <cell r="D6">
            <v>150</v>
          </cell>
          <cell r="E6">
            <v>0.24</v>
          </cell>
          <cell r="F6">
            <v>90</v>
          </cell>
          <cell r="G6">
            <v>88</v>
          </cell>
          <cell r="H6">
            <v>86</v>
          </cell>
          <cell r="I6">
            <v>84</v>
          </cell>
          <cell r="J6">
            <v>82</v>
          </cell>
          <cell r="K6">
            <v>80</v>
          </cell>
        </row>
        <row r="7">
          <cell r="B7" t="str">
            <v>М16x200</v>
          </cell>
          <cell r="C7">
            <v>16</v>
          </cell>
          <cell r="D7">
            <v>200</v>
          </cell>
          <cell r="E7">
            <v>0.32</v>
          </cell>
          <cell r="F7">
            <v>90</v>
          </cell>
          <cell r="G7">
            <v>88</v>
          </cell>
          <cell r="H7">
            <v>86</v>
          </cell>
          <cell r="I7">
            <v>84</v>
          </cell>
          <cell r="J7">
            <v>82</v>
          </cell>
          <cell r="K7">
            <v>80</v>
          </cell>
        </row>
        <row r="8">
          <cell r="B8" t="str">
            <v>М16x250</v>
          </cell>
          <cell r="C8">
            <v>16</v>
          </cell>
          <cell r="D8">
            <v>250</v>
          </cell>
          <cell r="E8">
            <v>0.39</v>
          </cell>
          <cell r="F8">
            <v>90</v>
          </cell>
          <cell r="G8">
            <v>88</v>
          </cell>
          <cell r="H8">
            <v>86</v>
          </cell>
          <cell r="I8">
            <v>84</v>
          </cell>
          <cell r="J8">
            <v>82</v>
          </cell>
          <cell r="K8">
            <v>80</v>
          </cell>
        </row>
        <row r="9">
          <cell r="B9" t="str">
            <v>М16x300</v>
          </cell>
          <cell r="C9">
            <v>16</v>
          </cell>
          <cell r="D9">
            <v>300</v>
          </cell>
          <cell r="E9">
            <v>0.47</v>
          </cell>
          <cell r="F9">
            <v>90</v>
          </cell>
          <cell r="G9">
            <v>88</v>
          </cell>
          <cell r="H9">
            <v>86</v>
          </cell>
          <cell r="I9">
            <v>84</v>
          </cell>
          <cell r="J9">
            <v>82</v>
          </cell>
          <cell r="K9">
            <v>80</v>
          </cell>
        </row>
        <row r="10">
          <cell r="B10" t="str">
            <v>М16x350</v>
          </cell>
          <cell r="C10">
            <v>16</v>
          </cell>
          <cell r="D10">
            <v>350</v>
          </cell>
          <cell r="E10">
            <v>0.55000000000000004</v>
          </cell>
          <cell r="F10">
            <v>90</v>
          </cell>
          <cell r="G10">
            <v>88</v>
          </cell>
          <cell r="H10">
            <v>86</v>
          </cell>
          <cell r="I10">
            <v>84</v>
          </cell>
          <cell r="J10">
            <v>82</v>
          </cell>
          <cell r="K10">
            <v>80</v>
          </cell>
        </row>
        <row r="11">
          <cell r="B11" t="str">
            <v>М16x400</v>
          </cell>
          <cell r="C11">
            <v>16</v>
          </cell>
          <cell r="D11">
            <v>400</v>
          </cell>
          <cell r="E11">
            <v>0.63</v>
          </cell>
          <cell r="F11">
            <v>90</v>
          </cell>
          <cell r="G11">
            <v>88</v>
          </cell>
          <cell r="H11">
            <v>86</v>
          </cell>
          <cell r="I11">
            <v>84</v>
          </cell>
          <cell r="J11">
            <v>82</v>
          </cell>
          <cell r="K11">
            <v>80</v>
          </cell>
        </row>
        <row r="12">
          <cell r="B12" t="str">
            <v>М16x450</v>
          </cell>
          <cell r="C12">
            <v>16</v>
          </cell>
          <cell r="D12">
            <v>450</v>
          </cell>
          <cell r="E12">
            <v>0.71</v>
          </cell>
          <cell r="F12">
            <v>89</v>
          </cell>
          <cell r="G12">
            <v>87</v>
          </cell>
          <cell r="H12">
            <v>85</v>
          </cell>
          <cell r="I12">
            <v>83</v>
          </cell>
          <cell r="J12">
            <v>81</v>
          </cell>
          <cell r="K12">
            <v>79</v>
          </cell>
        </row>
        <row r="13">
          <cell r="B13" t="str">
            <v>М16x500</v>
          </cell>
          <cell r="C13">
            <v>16</v>
          </cell>
          <cell r="D13">
            <v>500</v>
          </cell>
          <cell r="E13">
            <v>0.79</v>
          </cell>
          <cell r="F13">
            <v>89</v>
          </cell>
          <cell r="G13">
            <v>87</v>
          </cell>
          <cell r="H13">
            <v>85</v>
          </cell>
          <cell r="I13">
            <v>83</v>
          </cell>
          <cell r="J13">
            <v>81</v>
          </cell>
          <cell r="K13">
            <v>79</v>
          </cell>
        </row>
        <row r="14">
          <cell r="B14" t="str">
            <v>М16x710</v>
          </cell>
          <cell r="C14">
            <v>16</v>
          </cell>
          <cell r="D14">
            <v>710</v>
          </cell>
          <cell r="E14">
            <v>1.1200000000000001</v>
          </cell>
          <cell r="F14">
            <v>89</v>
          </cell>
          <cell r="G14">
            <v>87</v>
          </cell>
          <cell r="H14">
            <v>85</v>
          </cell>
          <cell r="I14">
            <v>83</v>
          </cell>
          <cell r="J14">
            <v>81</v>
          </cell>
          <cell r="K14">
            <v>79</v>
          </cell>
        </row>
        <row r="15">
          <cell r="B15" t="str">
            <v>М16x800</v>
          </cell>
          <cell r="C15">
            <v>16</v>
          </cell>
          <cell r="D15">
            <v>800</v>
          </cell>
          <cell r="E15">
            <v>1.26</v>
          </cell>
          <cell r="F15">
            <v>89</v>
          </cell>
          <cell r="G15">
            <v>87</v>
          </cell>
          <cell r="H15">
            <v>85</v>
          </cell>
          <cell r="I15">
            <v>83</v>
          </cell>
          <cell r="J15">
            <v>81</v>
          </cell>
          <cell r="K15">
            <v>79</v>
          </cell>
        </row>
        <row r="16">
          <cell r="B16" t="str">
            <v>М16x900</v>
          </cell>
          <cell r="C16">
            <v>16</v>
          </cell>
          <cell r="D16">
            <v>900</v>
          </cell>
          <cell r="E16">
            <v>1.42</v>
          </cell>
          <cell r="F16">
            <v>89</v>
          </cell>
          <cell r="G16">
            <v>87</v>
          </cell>
          <cell r="H16">
            <v>85</v>
          </cell>
          <cell r="I16">
            <v>83</v>
          </cell>
          <cell r="J16">
            <v>81</v>
          </cell>
          <cell r="K16">
            <v>79</v>
          </cell>
        </row>
        <row r="17">
          <cell r="B17" t="str">
            <v>М16x1000</v>
          </cell>
          <cell r="C17">
            <v>16</v>
          </cell>
          <cell r="D17">
            <v>1000</v>
          </cell>
          <cell r="E17">
            <v>1.58</v>
          </cell>
          <cell r="F17">
            <v>89</v>
          </cell>
          <cell r="G17">
            <v>87</v>
          </cell>
          <cell r="H17">
            <v>85</v>
          </cell>
          <cell r="I17">
            <v>83</v>
          </cell>
          <cell r="J17">
            <v>81</v>
          </cell>
          <cell r="K17">
            <v>79</v>
          </cell>
        </row>
        <row r="18">
          <cell r="B18" t="str">
            <v>М16x1120</v>
          </cell>
          <cell r="C18">
            <v>16</v>
          </cell>
          <cell r="D18">
            <v>1120</v>
          </cell>
          <cell r="E18">
            <v>1.77</v>
          </cell>
          <cell r="F18">
            <v>89</v>
          </cell>
          <cell r="G18">
            <v>87</v>
          </cell>
          <cell r="H18">
            <v>85</v>
          </cell>
          <cell r="I18">
            <v>83</v>
          </cell>
          <cell r="J18">
            <v>81</v>
          </cell>
          <cell r="K18">
            <v>79</v>
          </cell>
        </row>
        <row r="19">
          <cell r="B19" t="str">
            <v>М16x1250</v>
          </cell>
          <cell r="C19">
            <v>16</v>
          </cell>
          <cell r="D19">
            <v>1250</v>
          </cell>
          <cell r="E19">
            <v>1.97</v>
          </cell>
          <cell r="F19">
            <v>89</v>
          </cell>
          <cell r="G19">
            <v>87</v>
          </cell>
          <cell r="H19">
            <v>85</v>
          </cell>
          <cell r="I19">
            <v>83</v>
          </cell>
          <cell r="J19">
            <v>81</v>
          </cell>
          <cell r="K19">
            <v>79</v>
          </cell>
        </row>
        <row r="20">
          <cell r="B20" t="str">
            <v>М20x200</v>
          </cell>
          <cell r="C20">
            <v>20</v>
          </cell>
          <cell r="D20">
            <v>200</v>
          </cell>
          <cell r="E20">
            <v>0.49</v>
          </cell>
          <cell r="F20">
            <v>89</v>
          </cell>
          <cell r="G20">
            <v>87</v>
          </cell>
          <cell r="H20">
            <v>85</v>
          </cell>
          <cell r="I20">
            <v>83</v>
          </cell>
          <cell r="J20">
            <v>81</v>
          </cell>
          <cell r="K20">
            <v>79</v>
          </cell>
        </row>
        <row r="21">
          <cell r="B21" t="str">
            <v>М20x250</v>
          </cell>
          <cell r="C21">
            <v>20</v>
          </cell>
          <cell r="D21">
            <v>250</v>
          </cell>
          <cell r="E21">
            <v>0.62</v>
          </cell>
          <cell r="F21">
            <v>89</v>
          </cell>
          <cell r="G21">
            <v>87</v>
          </cell>
          <cell r="H21">
            <v>85</v>
          </cell>
          <cell r="I21">
            <v>83</v>
          </cell>
          <cell r="J21">
            <v>81</v>
          </cell>
          <cell r="K21">
            <v>79</v>
          </cell>
        </row>
        <row r="22">
          <cell r="B22" t="str">
            <v>М20x300</v>
          </cell>
          <cell r="C22">
            <v>20</v>
          </cell>
          <cell r="D22">
            <v>300</v>
          </cell>
          <cell r="E22">
            <v>0.74</v>
          </cell>
          <cell r="F22">
            <v>89</v>
          </cell>
          <cell r="G22">
            <v>87</v>
          </cell>
          <cell r="H22">
            <v>85</v>
          </cell>
          <cell r="I22">
            <v>83</v>
          </cell>
          <cell r="J22">
            <v>81</v>
          </cell>
          <cell r="K22">
            <v>79</v>
          </cell>
        </row>
        <row r="23">
          <cell r="B23" t="str">
            <v>М20x350</v>
          </cell>
          <cell r="C23">
            <v>20</v>
          </cell>
          <cell r="D23">
            <v>350</v>
          </cell>
          <cell r="E23">
            <v>0.86</v>
          </cell>
          <cell r="F23">
            <v>89</v>
          </cell>
          <cell r="G23">
            <v>87</v>
          </cell>
          <cell r="H23">
            <v>85</v>
          </cell>
          <cell r="I23">
            <v>83</v>
          </cell>
          <cell r="J23">
            <v>81</v>
          </cell>
          <cell r="K23">
            <v>79</v>
          </cell>
        </row>
        <row r="24">
          <cell r="B24" t="str">
            <v>М20x400</v>
          </cell>
          <cell r="C24">
            <v>20</v>
          </cell>
          <cell r="D24">
            <v>400</v>
          </cell>
          <cell r="E24">
            <v>0.99</v>
          </cell>
          <cell r="F24">
            <v>89</v>
          </cell>
          <cell r="G24">
            <v>87</v>
          </cell>
          <cell r="H24">
            <v>85</v>
          </cell>
          <cell r="I24">
            <v>83</v>
          </cell>
          <cell r="J24">
            <v>81</v>
          </cell>
          <cell r="K24">
            <v>79</v>
          </cell>
        </row>
        <row r="25">
          <cell r="B25" t="str">
            <v>М20x450</v>
          </cell>
          <cell r="C25">
            <v>20</v>
          </cell>
          <cell r="D25">
            <v>450</v>
          </cell>
          <cell r="E25">
            <v>1.1100000000000001</v>
          </cell>
          <cell r="F25">
            <v>89</v>
          </cell>
          <cell r="G25">
            <v>87</v>
          </cell>
          <cell r="H25">
            <v>85</v>
          </cell>
          <cell r="I25">
            <v>83</v>
          </cell>
          <cell r="J25">
            <v>81</v>
          </cell>
          <cell r="K25">
            <v>79</v>
          </cell>
        </row>
        <row r="26">
          <cell r="B26" t="str">
            <v>М20x500</v>
          </cell>
          <cell r="C26">
            <v>20</v>
          </cell>
          <cell r="D26">
            <v>500</v>
          </cell>
          <cell r="E26">
            <v>1.23</v>
          </cell>
          <cell r="F26">
            <v>89</v>
          </cell>
          <cell r="G26">
            <v>87</v>
          </cell>
          <cell r="H26">
            <v>85</v>
          </cell>
          <cell r="I26">
            <v>83</v>
          </cell>
          <cell r="J26">
            <v>81</v>
          </cell>
          <cell r="K26">
            <v>79</v>
          </cell>
        </row>
        <row r="27">
          <cell r="B27" t="str">
            <v>М20x600</v>
          </cell>
          <cell r="C27">
            <v>20</v>
          </cell>
          <cell r="D27">
            <v>600</v>
          </cell>
          <cell r="E27">
            <v>1.48</v>
          </cell>
          <cell r="F27">
            <v>88</v>
          </cell>
          <cell r="G27">
            <v>86</v>
          </cell>
          <cell r="H27">
            <v>84</v>
          </cell>
          <cell r="I27">
            <v>82</v>
          </cell>
          <cell r="J27">
            <v>80</v>
          </cell>
          <cell r="K27">
            <v>78</v>
          </cell>
        </row>
        <row r="28">
          <cell r="B28" t="str">
            <v>М20x710</v>
          </cell>
          <cell r="C28">
            <v>20</v>
          </cell>
          <cell r="D28">
            <v>710</v>
          </cell>
          <cell r="E28">
            <v>1.75</v>
          </cell>
          <cell r="F28">
            <v>88</v>
          </cell>
          <cell r="G28">
            <v>86</v>
          </cell>
          <cell r="H28">
            <v>84</v>
          </cell>
          <cell r="I28">
            <v>82</v>
          </cell>
          <cell r="J28">
            <v>80</v>
          </cell>
          <cell r="K28">
            <v>78</v>
          </cell>
        </row>
        <row r="29">
          <cell r="B29" t="str">
            <v>М20x800</v>
          </cell>
          <cell r="C29">
            <v>20</v>
          </cell>
          <cell r="D29">
            <v>800</v>
          </cell>
          <cell r="E29">
            <v>1.97</v>
          </cell>
          <cell r="F29">
            <v>88</v>
          </cell>
          <cell r="G29">
            <v>86</v>
          </cell>
          <cell r="H29">
            <v>84</v>
          </cell>
          <cell r="I29">
            <v>82</v>
          </cell>
          <cell r="J29">
            <v>80</v>
          </cell>
          <cell r="K29">
            <v>78</v>
          </cell>
        </row>
        <row r="30">
          <cell r="B30" t="str">
            <v>М20x900</v>
          </cell>
          <cell r="C30">
            <v>20</v>
          </cell>
          <cell r="D30">
            <v>900</v>
          </cell>
          <cell r="E30">
            <v>2.2200000000000002</v>
          </cell>
          <cell r="F30">
            <v>88</v>
          </cell>
          <cell r="G30">
            <v>86</v>
          </cell>
          <cell r="H30">
            <v>84</v>
          </cell>
          <cell r="I30">
            <v>82</v>
          </cell>
          <cell r="J30">
            <v>80</v>
          </cell>
          <cell r="K30">
            <v>78</v>
          </cell>
        </row>
        <row r="31">
          <cell r="B31" t="str">
            <v>М20x1000</v>
          </cell>
          <cell r="C31">
            <v>20</v>
          </cell>
          <cell r="D31">
            <v>1000</v>
          </cell>
          <cell r="E31">
            <v>2.46</v>
          </cell>
          <cell r="F31">
            <v>88</v>
          </cell>
          <cell r="G31">
            <v>86</v>
          </cell>
          <cell r="H31">
            <v>84</v>
          </cell>
          <cell r="I31">
            <v>82</v>
          </cell>
          <cell r="J31">
            <v>80</v>
          </cell>
          <cell r="K31">
            <v>78</v>
          </cell>
        </row>
        <row r="32">
          <cell r="B32" t="str">
            <v>М20x1120</v>
          </cell>
          <cell r="C32">
            <v>20</v>
          </cell>
          <cell r="D32">
            <v>1120</v>
          </cell>
          <cell r="E32">
            <v>2.76</v>
          </cell>
          <cell r="F32">
            <v>88</v>
          </cell>
          <cell r="G32">
            <v>86</v>
          </cell>
          <cell r="H32">
            <v>84</v>
          </cell>
          <cell r="I32">
            <v>82</v>
          </cell>
          <cell r="J32">
            <v>80</v>
          </cell>
          <cell r="K32">
            <v>78</v>
          </cell>
        </row>
        <row r="33">
          <cell r="B33" t="str">
            <v>М20x1250</v>
          </cell>
          <cell r="C33">
            <v>20</v>
          </cell>
          <cell r="D33">
            <v>1250</v>
          </cell>
          <cell r="E33">
            <v>3.08</v>
          </cell>
          <cell r="F33">
            <v>88</v>
          </cell>
          <cell r="G33">
            <v>86</v>
          </cell>
          <cell r="H33">
            <v>84</v>
          </cell>
          <cell r="I33">
            <v>82</v>
          </cell>
          <cell r="J33">
            <v>80</v>
          </cell>
          <cell r="K33">
            <v>78</v>
          </cell>
        </row>
        <row r="34">
          <cell r="B34" t="str">
            <v>М20x1320</v>
          </cell>
          <cell r="C34">
            <v>20</v>
          </cell>
          <cell r="D34">
            <v>1320</v>
          </cell>
          <cell r="E34">
            <v>3.25</v>
          </cell>
          <cell r="F34">
            <v>88</v>
          </cell>
          <cell r="G34">
            <v>86</v>
          </cell>
          <cell r="H34">
            <v>84</v>
          </cell>
          <cell r="I34">
            <v>82</v>
          </cell>
          <cell r="J34">
            <v>80</v>
          </cell>
          <cell r="K34">
            <v>78</v>
          </cell>
        </row>
        <row r="35">
          <cell r="B35" t="str">
            <v>М20x1400</v>
          </cell>
          <cell r="C35">
            <v>20</v>
          </cell>
          <cell r="D35">
            <v>1400</v>
          </cell>
          <cell r="E35">
            <v>3.45</v>
          </cell>
          <cell r="F35">
            <v>88</v>
          </cell>
          <cell r="G35">
            <v>86</v>
          </cell>
          <cell r="H35">
            <v>84</v>
          </cell>
          <cell r="I35">
            <v>82</v>
          </cell>
          <cell r="J35">
            <v>80</v>
          </cell>
          <cell r="K35">
            <v>78</v>
          </cell>
        </row>
        <row r="36">
          <cell r="B36" t="str">
            <v>М20x1500</v>
          </cell>
          <cell r="C36">
            <v>20</v>
          </cell>
          <cell r="D36">
            <v>1500</v>
          </cell>
          <cell r="E36">
            <v>3.7</v>
          </cell>
          <cell r="F36">
            <v>88</v>
          </cell>
          <cell r="G36">
            <v>86</v>
          </cell>
          <cell r="H36">
            <v>84</v>
          </cell>
          <cell r="I36">
            <v>82</v>
          </cell>
          <cell r="J36">
            <v>80</v>
          </cell>
          <cell r="K36">
            <v>78</v>
          </cell>
        </row>
        <row r="37">
          <cell r="B37" t="str">
            <v>М24x250</v>
          </cell>
          <cell r="C37">
            <v>24</v>
          </cell>
          <cell r="D37">
            <v>250</v>
          </cell>
          <cell r="E37">
            <v>0.89</v>
          </cell>
          <cell r="F37">
            <v>88</v>
          </cell>
          <cell r="G37">
            <v>86</v>
          </cell>
          <cell r="H37">
            <v>84</v>
          </cell>
          <cell r="I37">
            <v>82</v>
          </cell>
          <cell r="J37">
            <v>80</v>
          </cell>
          <cell r="K37">
            <v>78</v>
          </cell>
        </row>
        <row r="38">
          <cell r="B38" t="str">
            <v>М24x300</v>
          </cell>
          <cell r="C38">
            <v>24</v>
          </cell>
          <cell r="D38">
            <v>300</v>
          </cell>
          <cell r="E38">
            <v>1.06</v>
          </cell>
          <cell r="F38">
            <v>88</v>
          </cell>
          <cell r="G38">
            <v>86</v>
          </cell>
          <cell r="H38">
            <v>84</v>
          </cell>
          <cell r="I38">
            <v>82</v>
          </cell>
          <cell r="J38">
            <v>80</v>
          </cell>
          <cell r="K38">
            <v>78</v>
          </cell>
        </row>
        <row r="39">
          <cell r="B39" t="str">
            <v>М24x350</v>
          </cell>
          <cell r="C39">
            <v>24</v>
          </cell>
          <cell r="D39">
            <v>350</v>
          </cell>
          <cell r="E39">
            <v>1.24</v>
          </cell>
          <cell r="F39">
            <v>88</v>
          </cell>
          <cell r="G39">
            <v>86</v>
          </cell>
          <cell r="H39">
            <v>84</v>
          </cell>
          <cell r="I39">
            <v>82</v>
          </cell>
          <cell r="J39">
            <v>80</v>
          </cell>
          <cell r="K39">
            <v>78</v>
          </cell>
        </row>
        <row r="40">
          <cell r="B40" t="str">
            <v>М24x400</v>
          </cell>
          <cell r="C40">
            <v>24</v>
          </cell>
          <cell r="D40">
            <v>400</v>
          </cell>
          <cell r="E40">
            <v>1.42</v>
          </cell>
          <cell r="F40">
            <v>88</v>
          </cell>
          <cell r="G40">
            <v>86</v>
          </cell>
          <cell r="H40">
            <v>84</v>
          </cell>
          <cell r="I40">
            <v>82</v>
          </cell>
          <cell r="J40">
            <v>80</v>
          </cell>
          <cell r="K40">
            <v>78</v>
          </cell>
        </row>
        <row r="41">
          <cell r="B41" t="str">
            <v>М24x450</v>
          </cell>
          <cell r="C41">
            <v>24</v>
          </cell>
          <cell r="D41">
            <v>450</v>
          </cell>
          <cell r="E41">
            <v>1.6</v>
          </cell>
          <cell r="F41">
            <v>88</v>
          </cell>
          <cell r="G41">
            <v>86</v>
          </cell>
          <cell r="H41">
            <v>84</v>
          </cell>
          <cell r="I41">
            <v>82</v>
          </cell>
          <cell r="J41">
            <v>80</v>
          </cell>
          <cell r="K41">
            <v>78</v>
          </cell>
        </row>
        <row r="42">
          <cell r="B42" t="str">
            <v>М24x500</v>
          </cell>
          <cell r="C42">
            <v>24</v>
          </cell>
          <cell r="D42">
            <v>500</v>
          </cell>
          <cell r="E42">
            <v>1.77</v>
          </cell>
          <cell r="F42">
            <v>88</v>
          </cell>
          <cell r="G42">
            <v>86</v>
          </cell>
          <cell r="H42">
            <v>84</v>
          </cell>
          <cell r="I42">
            <v>82</v>
          </cell>
          <cell r="J42">
            <v>80</v>
          </cell>
          <cell r="K42">
            <v>78</v>
          </cell>
        </row>
        <row r="43">
          <cell r="B43" t="str">
            <v>М24x600</v>
          </cell>
          <cell r="C43">
            <v>24</v>
          </cell>
          <cell r="D43">
            <v>600</v>
          </cell>
          <cell r="E43">
            <v>2.13</v>
          </cell>
          <cell r="F43">
            <v>88</v>
          </cell>
          <cell r="G43">
            <v>86</v>
          </cell>
          <cell r="H43">
            <v>84</v>
          </cell>
          <cell r="I43">
            <v>82</v>
          </cell>
          <cell r="J43">
            <v>80</v>
          </cell>
          <cell r="K43">
            <v>78</v>
          </cell>
        </row>
        <row r="44">
          <cell r="B44" t="str">
            <v>М24x710</v>
          </cell>
          <cell r="C44">
            <v>24</v>
          </cell>
          <cell r="D44">
            <v>710</v>
          </cell>
          <cell r="E44">
            <v>2.52</v>
          </cell>
          <cell r="F44">
            <v>87</v>
          </cell>
          <cell r="G44">
            <v>85</v>
          </cell>
          <cell r="H44">
            <v>83</v>
          </cell>
          <cell r="I44">
            <v>81</v>
          </cell>
          <cell r="J44">
            <v>79</v>
          </cell>
          <cell r="K44">
            <v>77</v>
          </cell>
        </row>
        <row r="45">
          <cell r="B45" t="str">
            <v>М24x800</v>
          </cell>
          <cell r="C45">
            <v>24</v>
          </cell>
          <cell r="D45">
            <v>800</v>
          </cell>
          <cell r="E45">
            <v>2.84</v>
          </cell>
          <cell r="F45">
            <v>87</v>
          </cell>
          <cell r="G45">
            <v>85</v>
          </cell>
          <cell r="H45">
            <v>83</v>
          </cell>
          <cell r="I45">
            <v>81</v>
          </cell>
          <cell r="J45">
            <v>79</v>
          </cell>
          <cell r="K45">
            <v>77</v>
          </cell>
        </row>
        <row r="46">
          <cell r="B46" t="str">
            <v>М24x900</v>
          </cell>
          <cell r="C46">
            <v>24</v>
          </cell>
          <cell r="D46">
            <v>900</v>
          </cell>
          <cell r="E46">
            <v>3.19</v>
          </cell>
          <cell r="F46">
            <v>87</v>
          </cell>
          <cell r="G46">
            <v>85</v>
          </cell>
          <cell r="H46">
            <v>83</v>
          </cell>
          <cell r="I46">
            <v>81</v>
          </cell>
          <cell r="J46">
            <v>79</v>
          </cell>
          <cell r="K46">
            <v>77</v>
          </cell>
        </row>
        <row r="47">
          <cell r="B47" t="str">
            <v>М24x1000</v>
          </cell>
          <cell r="C47">
            <v>24</v>
          </cell>
          <cell r="D47">
            <v>1000</v>
          </cell>
          <cell r="E47">
            <v>3.55</v>
          </cell>
          <cell r="F47">
            <v>87</v>
          </cell>
          <cell r="G47">
            <v>85</v>
          </cell>
          <cell r="H47">
            <v>83</v>
          </cell>
          <cell r="I47">
            <v>81</v>
          </cell>
          <cell r="J47">
            <v>79</v>
          </cell>
          <cell r="K47">
            <v>77</v>
          </cell>
        </row>
        <row r="48">
          <cell r="B48" t="str">
            <v>М24x1120</v>
          </cell>
          <cell r="C48">
            <v>24</v>
          </cell>
          <cell r="D48">
            <v>1120</v>
          </cell>
          <cell r="E48">
            <v>3.98</v>
          </cell>
          <cell r="F48">
            <v>87</v>
          </cell>
          <cell r="G48">
            <v>85</v>
          </cell>
          <cell r="H48">
            <v>83</v>
          </cell>
          <cell r="I48">
            <v>81</v>
          </cell>
          <cell r="J48">
            <v>79</v>
          </cell>
          <cell r="K48">
            <v>77</v>
          </cell>
        </row>
        <row r="49">
          <cell r="B49" t="str">
            <v>М24x1250</v>
          </cell>
          <cell r="C49">
            <v>24</v>
          </cell>
          <cell r="D49">
            <v>1250</v>
          </cell>
          <cell r="E49">
            <v>4.4400000000000004</v>
          </cell>
          <cell r="F49">
            <v>87</v>
          </cell>
          <cell r="G49">
            <v>85</v>
          </cell>
          <cell r="H49">
            <v>83</v>
          </cell>
          <cell r="I49">
            <v>81</v>
          </cell>
          <cell r="J49">
            <v>79</v>
          </cell>
          <cell r="K49">
            <v>77</v>
          </cell>
        </row>
        <row r="50">
          <cell r="B50" t="str">
            <v>М24x1320</v>
          </cell>
          <cell r="C50">
            <v>24</v>
          </cell>
          <cell r="D50">
            <v>1320</v>
          </cell>
          <cell r="E50">
            <v>4.6900000000000004</v>
          </cell>
          <cell r="F50">
            <v>87</v>
          </cell>
          <cell r="G50">
            <v>85</v>
          </cell>
          <cell r="H50">
            <v>83</v>
          </cell>
          <cell r="I50">
            <v>81</v>
          </cell>
          <cell r="J50">
            <v>79</v>
          </cell>
          <cell r="K50">
            <v>77</v>
          </cell>
        </row>
        <row r="51">
          <cell r="B51" t="str">
            <v>М24x1400</v>
          </cell>
          <cell r="C51">
            <v>24</v>
          </cell>
          <cell r="D51">
            <v>1400</v>
          </cell>
          <cell r="E51">
            <v>4.97</v>
          </cell>
          <cell r="F51">
            <v>87</v>
          </cell>
          <cell r="G51">
            <v>85</v>
          </cell>
          <cell r="H51">
            <v>83</v>
          </cell>
          <cell r="I51">
            <v>81</v>
          </cell>
          <cell r="J51">
            <v>79</v>
          </cell>
          <cell r="K51">
            <v>77</v>
          </cell>
        </row>
        <row r="52">
          <cell r="B52" t="str">
            <v>М24x1500</v>
          </cell>
          <cell r="C52">
            <v>24</v>
          </cell>
          <cell r="D52">
            <v>1500</v>
          </cell>
          <cell r="E52">
            <v>5.32</v>
          </cell>
          <cell r="F52">
            <v>87</v>
          </cell>
          <cell r="G52">
            <v>85</v>
          </cell>
          <cell r="H52">
            <v>83</v>
          </cell>
          <cell r="I52">
            <v>81</v>
          </cell>
          <cell r="J52">
            <v>79</v>
          </cell>
          <cell r="K52">
            <v>77</v>
          </cell>
        </row>
        <row r="53">
          <cell r="B53" t="str">
            <v>М24x1600</v>
          </cell>
          <cell r="C53">
            <v>24</v>
          </cell>
          <cell r="D53">
            <v>1600</v>
          </cell>
          <cell r="E53">
            <v>5.68</v>
          </cell>
          <cell r="F53">
            <v>87</v>
          </cell>
          <cell r="G53">
            <v>85</v>
          </cell>
          <cell r="H53">
            <v>83</v>
          </cell>
          <cell r="I53">
            <v>81</v>
          </cell>
          <cell r="J53">
            <v>79</v>
          </cell>
          <cell r="K53">
            <v>77</v>
          </cell>
        </row>
        <row r="54">
          <cell r="B54" t="str">
            <v>М24x1700</v>
          </cell>
          <cell r="C54">
            <v>24</v>
          </cell>
          <cell r="D54">
            <v>1700</v>
          </cell>
          <cell r="E54">
            <v>6.03</v>
          </cell>
          <cell r="F54">
            <v>87</v>
          </cell>
          <cell r="G54">
            <v>85</v>
          </cell>
          <cell r="H54">
            <v>83</v>
          </cell>
          <cell r="I54">
            <v>81</v>
          </cell>
          <cell r="J54">
            <v>79</v>
          </cell>
          <cell r="K54">
            <v>77</v>
          </cell>
        </row>
        <row r="55">
          <cell r="B55" t="str">
            <v>М30x250</v>
          </cell>
          <cell r="C55">
            <v>30</v>
          </cell>
          <cell r="D55">
            <v>250</v>
          </cell>
          <cell r="E55">
            <v>1.39</v>
          </cell>
          <cell r="F55">
            <v>87</v>
          </cell>
          <cell r="G55">
            <v>85</v>
          </cell>
          <cell r="H55">
            <v>83</v>
          </cell>
          <cell r="I55">
            <v>81</v>
          </cell>
          <cell r="J55">
            <v>79</v>
          </cell>
          <cell r="K55">
            <v>77</v>
          </cell>
        </row>
        <row r="56">
          <cell r="B56" t="str">
            <v>М30x300</v>
          </cell>
          <cell r="C56">
            <v>30</v>
          </cell>
          <cell r="D56">
            <v>300</v>
          </cell>
          <cell r="E56">
            <v>1.67</v>
          </cell>
          <cell r="F56">
            <v>87</v>
          </cell>
          <cell r="G56">
            <v>85</v>
          </cell>
          <cell r="H56">
            <v>83</v>
          </cell>
          <cell r="I56">
            <v>81</v>
          </cell>
          <cell r="J56">
            <v>79</v>
          </cell>
          <cell r="K56">
            <v>77</v>
          </cell>
        </row>
        <row r="57">
          <cell r="B57" t="str">
            <v>М30x350</v>
          </cell>
          <cell r="C57">
            <v>30</v>
          </cell>
          <cell r="D57">
            <v>350</v>
          </cell>
          <cell r="E57">
            <v>1.94</v>
          </cell>
          <cell r="F57">
            <v>87</v>
          </cell>
          <cell r="G57">
            <v>85</v>
          </cell>
          <cell r="H57">
            <v>83</v>
          </cell>
          <cell r="I57">
            <v>81</v>
          </cell>
          <cell r="J57">
            <v>79</v>
          </cell>
          <cell r="K57">
            <v>77</v>
          </cell>
        </row>
        <row r="58">
          <cell r="B58" t="str">
            <v>М30x400</v>
          </cell>
          <cell r="C58">
            <v>30</v>
          </cell>
          <cell r="D58">
            <v>400</v>
          </cell>
          <cell r="E58">
            <v>2.2200000000000002</v>
          </cell>
          <cell r="F58">
            <v>87</v>
          </cell>
          <cell r="G58">
            <v>85</v>
          </cell>
          <cell r="H58">
            <v>83</v>
          </cell>
          <cell r="I58">
            <v>81</v>
          </cell>
          <cell r="J58">
            <v>79</v>
          </cell>
          <cell r="K58">
            <v>77</v>
          </cell>
        </row>
        <row r="59">
          <cell r="B59" t="str">
            <v>М30x450</v>
          </cell>
          <cell r="C59">
            <v>30</v>
          </cell>
          <cell r="D59">
            <v>450</v>
          </cell>
          <cell r="E59">
            <v>2.5</v>
          </cell>
          <cell r="F59">
            <v>87</v>
          </cell>
          <cell r="G59">
            <v>85</v>
          </cell>
          <cell r="H59">
            <v>83</v>
          </cell>
          <cell r="I59">
            <v>81</v>
          </cell>
          <cell r="J59">
            <v>79</v>
          </cell>
          <cell r="K59">
            <v>77</v>
          </cell>
        </row>
        <row r="60">
          <cell r="B60" t="str">
            <v>М30x500</v>
          </cell>
          <cell r="C60">
            <v>30</v>
          </cell>
          <cell r="D60">
            <v>500</v>
          </cell>
          <cell r="E60">
            <v>2.77</v>
          </cell>
          <cell r="F60">
            <v>87</v>
          </cell>
          <cell r="G60">
            <v>85</v>
          </cell>
          <cell r="H60">
            <v>83</v>
          </cell>
          <cell r="I60">
            <v>81</v>
          </cell>
          <cell r="J60">
            <v>79</v>
          </cell>
          <cell r="K60">
            <v>77</v>
          </cell>
        </row>
        <row r="61">
          <cell r="B61" t="str">
            <v>М30x600</v>
          </cell>
          <cell r="C61">
            <v>30</v>
          </cell>
          <cell r="D61">
            <v>600</v>
          </cell>
          <cell r="E61">
            <v>3.33</v>
          </cell>
          <cell r="F61">
            <v>87</v>
          </cell>
          <cell r="G61">
            <v>85</v>
          </cell>
          <cell r="H61">
            <v>83</v>
          </cell>
          <cell r="I61">
            <v>81</v>
          </cell>
          <cell r="J61">
            <v>79</v>
          </cell>
          <cell r="K61">
            <v>77</v>
          </cell>
        </row>
        <row r="62">
          <cell r="B62" t="str">
            <v>М30x710</v>
          </cell>
          <cell r="C62">
            <v>30</v>
          </cell>
          <cell r="D62">
            <v>710</v>
          </cell>
          <cell r="E62">
            <v>3.94</v>
          </cell>
          <cell r="F62">
            <v>87</v>
          </cell>
          <cell r="G62">
            <v>85</v>
          </cell>
          <cell r="H62">
            <v>83</v>
          </cell>
          <cell r="I62">
            <v>81</v>
          </cell>
          <cell r="J62">
            <v>79</v>
          </cell>
          <cell r="K62">
            <v>77</v>
          </cell>
        </row>
        <row r="63">
          <cell r="B63" t="str">
            <v>М30x800</v>
          </cell>
          <cell r="C63">
            <v>30</v>
          </cell>
          <cell r="D63">
            <v>800</v>
          </cell>
          <cell r="E63">
            <v>4.4400000000000004</v>
          </cell>
          <cell r="F63">
            <v>87</v>
          </cell>
          <cell r="G63">
            <v>85</v>
          </cell>
          <cell r="H63">
            <v>83</v>
          </cell>
          <cell r="I63">
            <v>81</v>
          </cell>
          <cell r="J63">
            <v>79</v>
          </cell>
          <cell r="K63">
            <v>77</v>
          </cell>
        </row>
        <row r="64">
          <cell r="B64" t="str">
            <v>М30x900</v>
          </cell>
          <cell r="C64">
            <v>30</v>
          </cell>
          <cell r="D64">
            <v>900</v>
          </cell>
          <cell r="E64">
            <v>4.99</v>
          </cell>
          <cell r="F64">
            <v>87</v>
          </cell>
          <cell r="G64">
            <v>85</v>
          </cell>
          <cell r="H64">
            <v>83</v>
          </cell>
          <cell r="I64">
            <v>81</v>
          </cell>
          <cell r="J64">
            <v>79</v>
          </cell>
          <cell r="K64">
            <v>77</v>
          </cell>
        </row>
        <row r="65">
          <cell r="B65" t="str">
            <v>М30x1000</v>
          </cell>
          <cell r="C65">
            <v>30</v>
          </cell>
          <cell r="D65">
            <v>1000</v>
          </cell>
          <cell r="E65">
            <v>5.55</v>
          </cell>
          <cell r="F65">
            <v>86</v>
          </cell>
          <cell r="G65">
            <v>84</v>
          </cell>
          <cell r="H65">
            <v>82</v>
          </cell>
          <cell r="I65">
            <v>80</v>
          </cell>
          <cell r="J65">
            <v>78</v>
          </cell>
          <cell r="K65">
            <v>76</v>
          </cell>
        </row>
        <row r="66">
          <cell r="B66" t="str">
            <v>М30x1120</v>
          </cell>
          <cell r="C66">
            <v>30</v>
          </cell>
          <cell r="D66">
            <v>1120</v>
          </cell>
          <cell r="E66">
            <v>6.22</v>
          </cell>
          <cell r="F66">
            <v>86</v>
          </cell>
          <cell r="G66">
            <v>84</v>
          </cell>
          <cell r="H66">
            <v>82</v>
          </cell>
          <cell r="I66">
            <v>80</v>
          </cell>
          <cell r="J66">
            <v>78</v>
          </cell>
          <cell r="K66">
            <v>76</v>
          </cell>
        </row>
        <row r="67">
          <cell r="B67" t="str">
            <v>М30x1250</v>
          </cell>
          <cell r="C67">
            <v>30</v>
          </cell>
          <cell r="D67">
            <v>1250</v>
          </cell>
          <cell r="E67">
            <v>6.94</v>
          </cell>
          <cell r="F67">
            <v>86</v>
          </cell>
          <cell r="G67">
            <v>84</v>
          </cell>
          <cell r="H67">
            <v>82</v>
          </cell>
          <cell r="I67">
            <v>80</v>
          </cell>
          <cell r="J67">
            <v>78</v>
          </cell>
          <cell r="K67">
            <v>76</v>
          </cell>
        </row>
        <row r="68">
          <cell r="B68" t="str">
            <v>М30x1320</v>
          </cell>
          <cell r="C68">
            <v>30</v>
          </cell>
          <cell r="D68">
            <v>1320</v>
          </cell>
          <cell r="E68">
            <v>7.33</v>
          </cell>
          <cell r="F68">
            <v>86</v>
          </cell>
          <cell r="G68">
            <v>84</v>
          </cell>
          <cell r="H68">
            <v>82</v>
          </cell>
          <cell r="I68">
            <v>80</v>
          </cell>
          <cell r="J68">
            <v>78</v>
          </cell>
          <cell r="K68">
            <v>76</v>
          </cell>
        </row>
        <row r="69">
          <cell r="B69" t="str">
            <v>М30x1400</v>
          </cell>
          <cell r="C69">
            <v>30</v>
          </cell>
          <cell r="D69">
            <v>1400</v>
          </cell>
          <cell r="E69">
            <v>7.76</v>
          </cell>
          <cell r="F69">
            <v>86</v>
          </cell>
          <cell r="G69">
            <v>84</v>
          </cell>
          <cell r="H69">
            <v>82</v>
          </cell>
          <cell r="I69">
            <v>80</v>
          </cell>
          <cell r="J69">
            <v>78</v>
          </cell>
          <cell r="K69">
            <v>76</v>
          </cell>
        </row>
        <row r="70">
          <cell r="B70" t="str">
            <v>М30x1500</v>
          </cell>
          <cell r="C70">
            <v>30</v>
          </cell>
          <cell r="D70">
            <v>1500</v>
          </cell>
          <cell r="E70">
            <v>8.32</v>
          </cell>
          <cell r="F70">
            <v>86</v>
          </cell>
          <cell r="G70">
            <v>84</v>
          </cell>
          <cell r="H70">
            <v>82</v>
          </cell>
          <cell r="I70">
            <v>80</v>
          </cell>
          <cell r="J70">
            <v>78</v>
          </cell>
          <cell r="K70">
            <v>76</v>
          </cell>
        </row>
        <row r="71">
          <cell r="B71" t="str">
            <v>М30x1600</v>
          </cell>
          <cell r="C71">
            <v>30</v>
          </cell>
          <cell r="D71">
            <v>1600</v>
          </cell>
          <cell r="E71">
            <v>8.8699999999999992</v>
          </cell>
          <cell r="F71">
            <v>86</v>
          </cell>
          <cell r="G71">
            <v>84</v>
          </cell>
          <cell r="H71">
            <v>82</v>
          </cell>
          <cell r="I71">
            <v>80</v>
          </cell>
          <cell r="J71">
            <v>78</v>
          </cell>
          <cell r="K71">
            <v>76</v>
          </cell>
        </row>
        <row r="72">
          <cell r="B72" t="str">
            <v>М30x1700</v>
          </cell>
          <cell r="C72">
            <v>30</v>
          </cell>
          <cell r="D72">
            <v>1700</v>
          </cell>
          <cell r="E72">
            <v>9.43</v>
          </cell>
          <cell r="F72">
            <v>86</v>
          </cell>
          <cell r="G72">
            <v>84</v>
          </cell>
          <cell r="H72">
            <v>82</v>
          </cell>
          <cell r="I72">
            <v>80</v>
          </cell>
          <cell r="J72">
            <v>78</v>
          </cell>
          <cell r="K72">
            <v>76</v>
          </cell>
        </row>
        <row r="73">
          <cell r="B73" t="str">
            <v>М30x1800</v>
          </cell>
          <cell r="C73">
            <v>30</v>
          </cell>
          <cell r="D73">
            <v>1800</v>
          </cell>
          <cell r="E73">
            <v>9.98</v>
          </cell>
          <cell r="F73">
            <v>86</v>
          </cell>
          <cell r="G73">
            <v>84</v>
          </cell>
          <cell r="H73">
            <v>82</v>
          </cell>
          <cell r="I73">
            <v>80</v>
          </cell>
          <cell r="J73">
            <v>78</v>
          </cell>
          <cell r="K73">
            <v>76</v>
          </cell>
        </row>
        <row r="74">
          <cell r="B74" t="str">
            <v>М30x1900</v>
          </cell>
          <cell r="C74">
            <v>30</v>
          </cell>
          <cell r="D74">
            <v>1900</v>
          </cell>
          <cell r="E74">
            <v>10.54</v>
          </cell>
          <cell r="F74">
            <v>86</v>
          </cell>
          <cell r="G74">
            <v>84</v>
          </cell>
          <cell r="H74">
            <v>82</v>
          </cell>
          <cell r="I74">
            <v>80</v>
          </cell>
          <cell r="J74">
            <v>78</v>
          </cell>
          <cell r="K74">
            <v>76</v>
          </cell>
        </row>
        <row r="75">
          <cell r="B75" t="str">
            <v>М36x300</v>
          </cell>
          <cell r="C75">
            <v>36</v>
          </cell>
          <cell r="D75">
            <v>300</v>
          </cell>
          <cell r="E75">
            <v>2.4</v>
          </cell>
          <cell r="F75">
            <v>86</v>
          </cell>
          <cell r="G75">
            <v>84</v>
          </cell>
          <cell r="H75">
            <v>82</v>
          </cell>
          <cell r="I75">
            <v>80</v>
          </cell>
          <cell r="J75">
            <v>78</v>
          </cell>
          <cell r="K75">
            <v>76</v>
          </cell>
        </row>
        <row r="76">
          <cell r="B76" t="str">
            <v>М36x350</v>
          </cell>
          <cell r="C76">
            <v>36</v>
          </cell>
          <cell r="D76">
            <v>350</v>
          </cell>
          <cell r="E76">
            <v>2.79</v>
          </cell>
          <cell r="F76">
            <v>86</v>
          </cell>
          <cell r="G76">
            <v>84</v>
          </cell>
          <cell r="H76">
            <v>82</v>
          </cell>
          <cell r="I76">
            <v>80</v>
          </cell>
          <cell r="J76">
            <v>78</v>
          </cell>
          <cell r="K76">
            <v>76</v>
          </cell>
        </row>
        <row r="77">
          <cell r="B77" t="str">
            <v>М36x400</v>
          </cell>
          <cell r="C77">
            <v>36</v>
          </cell>
          <cell r="D77">
            <v>400</v>
          </cell>
          <cell r="E77">
            <v>3.19</v>
          </cell>
          <cell r="F77">
            <v>86</v>
          </cell>
          <cell r="G77">
            <v>84</v>
          </cell>
          <cell r="H77">
            <v>82</v>
          </cell>
          <cell r="I77">
            <v>80</v>
          </cell>
          <cell r="J77">
            <v>78</v>
          </cell>
          <cell r="K77">
            <v>76</v>
          </cell>
        </row>
        <row r="78">
          <cell r="B78" t="str">
            <v>М36x450</v>
          </cell>
          <cell r="C78">
            <v>36</v>
          </cell>
          <cell r="D78">
            <v>450</v>
          </cell>
          <cell r="E78">
            <v>3.59</v>
          </cell>
          <cell r="F78">
            <v>86</v>
          </cell>
          <cell r="G78">
            <v>84</v>
          </cell>
          <cell r="H78">
            <v>82</v>
          </cell>
          <cell r="I78">
            <v>80</v>
          </cell>
          <cell r="J78">
            <v>78</v>
          </cell>
          <cell r="K78">
            <v>76</v>
          </cell>
        </row>
        <row r="79">
          <cell r="B79" t="str">
            <v>М36x500</v>
          </cell>
          <cell r="C79">
            <v>36</v>
          </cell>
          <cell r="D79">
            <v>500</v>
          </cell>
          <cell r="E79">
            <v>3.99</v>
          </cell>
          <cell r="F79">
            <v>86</v>
          </cell>
          <cell r="G79">
            <v>84</v>
          </cell>
          <cell r="H79">
            <v>82</v>
          </cell>
          <cell r="I79">
            <v>80</v>
          </cell>
          <cell r="J79">
            <v>78</v>
          </cell>
          <cell r="K79">
            <v>76</v>
          </cell>
        </row>
        <row r="80">
          <cell r="B80" t="str">
            <v>М36x600</v>
          </cell>
          <cell r="C80">
            <v>36</v>
          </cell>
          <cell r="D80">
            <v>600</v>
          </cell>
          <cell r="E80">
            <v>4.79</v>
          </cell>
          <cell r="F80">
            <v>86</v>
          </cell>
          <cell r="G80">
            <v>84</v>
          </cell>
          <cell r="H80">
            <v>82</v>
          </cell>
          <cell r="I80">
            <v>80</v>
          </cell>
          <cell r="J80">
            <v>78</v>
          </cell>
          <cell r="K80">
            <v>76</v>
          </cell>
        </row>
        <row r="81">
          <cell r="B81" t="str">
            <v>М36x710</v>
          </cell>
          <cell r="C81">
            <v>36</v>
          </cell>
          <cell r="D81">
            <v>710</v>
          </cell>
          <cell r="E81">
            <v>5.67</v>
          </cell>
          <cell r="F81">
            <v>86</v>
          </cell>
          <cell r="G81">
            <v>84</v>
          </cell>
          <cell r="H81">
            <v>82</v>
          </cell>
          <cell r="I81">
            <v>80</v>
          </cell>
          <cell r="J81">
            <v>78</v>
          </cell>
          <cell r="K81">
            <v>76</v>
          </cell>
        </row>
        <row r="82">
          <cell r="B82" t="str">
            <v>М36x800</v>
          </cell>
          <cell r="C82">
            <v>36</v>
          </cell>
          <cell r="D82">
            <v>800</v>
          </cell>
          <cell r="E82">
            <v>6.39</v>
          </cell>
          <cell r="F82">
            <v>86</v>
          </cell>
          <cell r="G82">
            <v>84</v>
          </cell>
          <cell r="H82">
            <v>82</v>
          </cell>
          <cell r="I82">
            <v>80</v>
          </cell>
          <cell r="J82">
            <v>78</v>
          </cell>
          <cell r="K82">
            <v>76</v>
          </cell>
        </row>
        <row r="83">
          <cell r="B83" t="str">
            <v>М36x900</v>
          </cell>
          <cell r="C83">
            <v>36</v>
          </cell>
          <cell r="D83">
            <v>900</v>
          </cell>
          <cell r="E83">
            <v>7.19</v>
          </cell>
          <cell r="F83">
            <v>86</v>
          </cell>
          <cell r="G83">
            <v>84</v>
          </cell>
          <cell r="H83">
            <v>82</v>
          </cell>
          <cell r="I83">
            <v>80</v>
          </cell>
          <cell r="J83">
            <v>78</v>
          </cell>
          <cell r="K83">
            <v>76</v>
          </cell>
        </row>
        <row r="84">
          <cell r="B84" t="str">
            <v>М36x1000</v>
          </cell>
          <cell r="C84">
            <v>36</v>
          </cell>
          <cell r="D84">
            <v>1000</v>
          </cell>
          <cell r="E84">
            <v>7.98</v>
          </cell>
          <cell r="F84">
            <v>85</v>
          </cell>
          <cell r="G84">
            <v>83</v>
          </cell>
          <cell r="H84">
            <v>81</v>
          </cell>
          <cell r="I84">
            <v>79</v>
          </cell>
          <cell r="J84">
            <v>77</v>
          </cell>
          <cell r="K84">
            <v>75</v>
          </cell>
        </row>
        <row r="85">
          <cell r="B85" t="str">
            <v>М36x1120</v>
          </cell>
          <cell r="C85">
            <v>36</v>
          </cell>
          <cell r="D85">
            <v>1120</v>
          </cell>
          <cell r="E85">
            <v>8.94</v>
          </cell>
          <cell r="F85">
            <v>85</v>
          </cell>
          <cell r="G85">
            <v>83</v>
          </cell>
          <cell r="H85">
            <v>81</v>
          </cell>
          <cell r="I85">
            <v>79</v>
          </cell>
          <cell r="J85">
            <v>77</v>
          </cell>
          <cell r="K85">
            <v>75</v>
          </cell>
        </row>
        <row r="86">
          <cell r="B86" t="str">
            <v>М36x1250</v>
          </cell>
          <cell r="C86">
            <v>36</v>
          </cell>
          <cell r="D86">
            <v>1250</v>
          </cell>
          <cell r="E86">
            <v>9.99</v>
          </cell>
          <cell r="F86">
            <v>85</v>
          </cell>
          <cell r="G86">
            <v>83</v>
          </cell>
          <cell r="H86">
            <v>81</v>
          </cell>
          <cell r="I86">
            <v>79</v>
          </cell>
          <cell r="J86">
            <v>77</v>
          </cell>
          <cell r="K86">
            <v>75</v>
          </cell>
        </row>
        <row r="87">
          <cell r="B87" t="str">
            <v>М36x1320</v>
          </cell>
          <cell r="C87">
            <v>36</v>
          </cell>
          <cell r="D87">
            <v>1320</v>
          </cell>
          <cell r="E87">
            <v>10.55</v>
          </cell>
          <cell r="F87">
            <v>85</v>
          </cell>
          <cell r="G87">
            <v>83</v>
          </cell>
          <cell r="H87">
            <v>81</v>
          </cell>
          <cell r="I87">
            <v>79</v>
          </cell>
          <cell r="J87">
            <v>77</v>
          </cell>
          <cell r="K87">
            <v>75</v>
          </cell>
        </row>
        <row r="88">
          <cell r="B88" t="str">
            <v>М36x1400</v>
          </cell>
          <cell r="C88">
            <v>36</v>
          </cell>
          <cell r="D88">
            <v>1400</v>
          </cell>
          <cell r="E88">
            <v>11.18</v>
          </cell>
          <cell r="F88">
            <v>85</v>
          </cell>
          <cell r="G88">
            <v>83</v>
          </cell>
          <cell r="H88">
            <v>81</v>
          </cell>
          <cell r="I88">
            <v>79</v>
          </cell>
          <cell r="J88">
            <v>77</v>
          </cell>
          <cell r="K88">
            <v>75</v>
          </cell>
        </row>
        <row r="89">
          <cell r="B89" t="str">
            <v>М36x1500</v>
          </cell>
          <cell r="C89">
            <v>36</v>
          </cell>
          <cell r="D89">
            <v>1500</v>
          </cell>
          <cell r="E89">
            <v>11.98</v>
          </cell>
          <cell r="F89">
            <v>85</v>
          </cell>
          <cell r="G89">
            <v>83</v>
          </cell>
          <cell r="H89">
            <v>81</v>
          </cell>
          <cell r="I89">
            <v>79</v>
          </cell>
          <cell r="J89">
            <v>77</v>
          </cell>
          <cell r="K89">
            <v>75</v>
          </cell>
        </row>
        <row r="90">
          <cell r="B90" t="str">
            <v>М36x1600</v>
          </cell>
          <cell r="C90">
            <v>36</v>
          </cell>
          <cell r="D90">
            <v>1600</v>
          </cell>
          <cell r="E90">
            <v>12.78</v>
          </cell>
          <cell r="F90">
            <v>85</v>
          </cell>
          <cell r="G90">
            <v>83</v>
          </cell>
          <cell r="H90">
            <v>81</v>
          </cell>
          <cell r="I90">
            <v>79</v>
          </cell>
          <cell r="J90">
            <v>77</v>
          </cell>
          <cell r="K90">
            <v>75</v>
          </cell>
        </row>
        <row r="91">
          <cell r="B91" t="str">
            <v>М36x1700</v>
          </cell>
          <cell r="C91">
            <v>36</v>
          </cell>
          <cell r="D91">
            <v>1700</v>
          </cell>
          <cell r="E91">
            <v>13.57</v>
          </cell>
          <cell r="F91">
            <v>85</v>
          </cell>
          <cell r="G91">
            <v>83</v>
          </cell>
          <cell r="H91">
            <v>81</v>
          </cell>
          <cell r="I91">
            <v>79</v>
          </cell>
          <cell r="J91">
            <v>77</v>
          </cell>
          <cell r="K91">
            <v>75</v>
          </cell>
        </row>
        <row r="92">
          <cell r="B92" t="str">
            <v>М36x1800</v>
          </cell>
          <cell r="C92">
            <v>36</v>
          </cell>
          <cell r="D92">
            <v>1800</v>
          </cell>
          <cell r="E92">
            <v>14.37</v>
          </cell>
          <cell r="F92">
            <v>85</v>
          </cell>
          <cell r="G92">
            <v>83</v>
          </cell>
          <cell r="H92">
            <v>81</v>
          </cell>
          <cell r="I92">
            <v>79</v>
          </cell>
          <cell r="J92">
            <v>77</v>
          </cell>
          <cell r="K92">
            <v>75</v>
          </cell>
        </row>
        <row r="93">
          <cell r="B93" t="str">
            <v>М36x1900</v>
          </cell>
          <cell r="C93">
            <v>36</v>
          </cell>
          <cell r="D93">
            <v>1900</v>
          </cell>
          <cell r="E93">
            <v>15.17</v>
          </cell>
          <cell r="F93">
            <v>85</v>
          </cell>
          <cell r="G93">
            <v>83</v>
          </cell>
          <cell r="H93">
            <v>81</v>
          </cell>
          <cell r="I93">
            <v>79</v>
          </cell>
          <cell r="J93">
            <v>77</v>
          </cell>
          <cell r="K93">
            <v>75</v>
          </cell>
        </row>
        <row r="94">
          <cell r="B94" t="str">
            <v>М36x2000</v>
          </cell>
          <cell r="C94">
            <v>36</v>
          </cell>
          <cell r="D94">
            <v>2000</v>
          </cell>
          <cell r="E94">
            <v>15.97</v>
          </cell>
          <cell r="F94">
            <v>85</v>
          </cell>
          <cell r="G94">
            <v>83</v>
          </cell>
          <cell r="H94">
            <v>81</v>
          </cell>
          <cell r="I94">
            <v>79</v>
          </cell>
          <cell r="J94">
            <v>77</v>
          </cell>
          <cell r="K94">
            <v>75</v>
          </cell>
        </row>
        <row r="95">
          <cell r="B95" t="str">
            <v>М36x2120</v>
          </cell>
          <cell r="C95">
            <v>36</v>
          </cell>
          <cell r="D95">
            <v>2120</v>
          </cell>
          <cell r="E95">
            <v>16.93</v>
          </cell>
          <cell r="F95">
            <v>85</v>
          </cell>
          <cell r="G95">
            <v>83</v>
          </cell>
          <cell r="H95">
            <v>81</v>
          </cell>
          <cell r="I95">
            <v>79</v>
          </cell>
          <cell r="J95">
            <v>77</v>
          </cell>
          <cell r="K95">
            <v>75</v>
          </cell>
        </row>
        <row r="96">
          <cell r="B96" t="str">
            <v>М36x2240</v>
          </cell>
          <cell r="C96">
            <v>36</v>
          </cell>
          <cell r="D96">
            <v>2240</v>
          </cell>
          <cell r="E96">
            <v>17.89</v>
          </cell>
          <cell r="F96">
            <v>85</v>
          </cell>
          <cell r="G96">
            <v>83</v>
          </cell>
          <cell r="H96">
            <v>81</v>
          </cell>
          <cell r="I96">
            <v>79</v>
          </cell>
          <cell r="J96">
            <v>77</v>
          </cell>
          <cell r="K96">
            <v>75</v>
          </cell>
        </row>
        <row r="97">
          <cell r="B97" t="str">
            <v>М42x350</v>
          </cell>
          <cell r="C97">
            <v>42</v>
          </cell>
          <cell r="D97">
            <v>350</v>
          </cell>
          <cell r="E97">
            <v>3.81</v>
          </cell>
          <cell r="F97">
            <v>85</v>
          </cell>
          <cell r="G97">
            <v>83</v>
          </cell>
          <cell r="H97">
            <v>81</v>
          </cell>
          <cell r="I97">
            <v>79</v>
          </cell>
          <cell r="J97">
            <v>77</v>
          </cell>
          <cell r="K97">
            <v>75</v>
          </cell>
        </row>
        <row r="98">
          <cell r="B98" t="str">
            <v>М42x400</v>
          </cell>
          <cell r="C98">
            <v>42</v>
          </cell>
          <cell r="D98">
            <v>400</v>
          </cell>
          <cell r="E98">
            <v>4.3499999999999996</v>
          </cell>
          <cell r="F98">
            <v>85</v>
          </cell>
          <cell r="G98">
            <v>83</v>
          </cell>
          <cell r="H98">
            <v>81</v>
          </cell>
          <cell r="I98">
            <v>79</v>
          </cell>
          <cell r="J98">
            <v>77</v>
          </cell>
          <cell r="K98">
            <v>75</v>
          </cell>
        </row>
        <row r="99">
          <cell r="B99" t="str">
            <v>М42x450</v>
          </cell>
          <cell r="C99">
            <v>42</v>
          </cell>
          <cell r="D99">
            <v>450</v>
          </cell>
          <cell r="E99">
            <v>4.8899999999999997</v>
          </cell>
          <cell r="F99">
            <v>85</v>
          </cell>
          <cell r="G99">
            <v>83</v>
          </cell>
          <cell r="H99">
            <v>81</v>
          </cell>
          <cell r="I99">
            <v>79</v>
          </cell>
          <cell r="J99">
            <v>77</v>
          </cell>
          <cell r="K99">
            <v>75</v>
          </cell>
        </row>
        <row r="100">
          <cell r="B100" t="str">
            <v>М42x500</v>
          </cell>
          <cell r="C100">
            <v>42</v>
          </cell>
          <cell r="D100">
            <v>500</v>
          </cell>
          <cell r="E100">
            <v>5.44</v>
          </cell>
          <cell r="F100">
            <v>85</v>
          </cell>
          <cell r="G100">
            <v>83</v>
          </cell>
          <cell r="H100">
            <v>81</v>
          </cell>
          <cell r="I100">
            <v>79</v>
          </cell>
          <cell r="J100">
            <v>77</v>
          </cell>
          <cell r="K100">
            <v>75</v>
          </cell>
        </row>
        <row r="101">
          <cell r="B101" t="str">
            <v>М42x600</v>
          </cell>
          <cell r="C101">
            <v>42</v>
          </cell>
          <cell r="D101">
            <v>600</v>
          </cell>
          <cell r="E101">
            <v>6.52</v>
          </cell>
          <cell r="F101">
            <v>85</v>
          </cell>
          <cell r="G101">
            <v>83</v>
          </cell>
          <cell r="H101">
            <v>81</v>
          </cell>
          <cell r="I101">
            <v>79</v>
          </cell>
          <cell r="J101">
            <v>77</v>
          </cell>
          <cell r="K101">
            <v>75</v>
          </cell>
        </row>
        <row r="102">
          <cell r="B102" t="str">
            <v>М42x710</v>
          </cell>
          <cell r="C102">
            <v>42</v>
          </cell>
          <cell r="D102">
            <v>710</v>
          </cell>
          <cell r="E102">
            <v>7.72</v>
          </cell>
          <cell r="F102">
            <v>85</v>
          </cell>
          <cell r="G102">
            <v>83</v>
          </cell>
          <cell r="H102">
            <v>81</v>
          </cell>
          <cell r="I102">
            <v>79</v>
          </cell>
          <cell r="J102">
            <v>77</v>
          </cell>
          <cell r="K102">
            <v>75</v>
          </cell>
        </row>
        <row r="103">
          <cell r="B103" t="str">
            <v>М42x800</v>
          </cell>
          <cell r="C103">
            <v>42</v>
          </cell>
          <cell r="D103">
            <v>800</v>
          </cell>
          <cell r="E103">
            <v>8.6999999999999993</v>
          </cell>
          <cell r="F103">
            <v>85</v>
          </cell>
          <cell r="G103">
            <v>83</v>
          </cell>
          <cell r="H103">
            <v>81</v>
          </cell>
          <cell r="I103">
            <v>79</v>
          </cell>
          <cell r="J103">
            <v>77</v>
          </cell>
          <cell r="K103">
            <v>75</v>
          </cell>
        </row>
        <row r="104">
          <cell r="B104" t="str">
            <v>М42x900</v>
          </cell>
          <cell r="C104">
            <v>42</v>
          </cell>
          <cell r="D104">
            <v>900</v>
          </cell>
          <cell r="E104">
            <v>9.7799999999999994</v>
          </cell>
          <cell r="F104">
            <v>85</v>
          </cell>
          <cell r="G104">
            <v>83</v>
          </cell>
          <cell r="H104">
            <v>81</v>
          </cell>
          <cell r="I104">
            <v>79</v>
          </cell>
          <cell r="J104">
            <v>77</v>
          </cell>
          <cell r="K104">
            <v>75</v>
          </cell>
        </row>
        <row r="105">
          <cell r="B105" t="str">
            <v>М42x1000</v>
          </cell>
          <cell r="C105">
            <v>42</v>
          </cell>
          <cell r="D105">
            <v>1000</v>
          </cell>
          <cell r="E105">
            <v>10.87</v>
          </cell>
          <cell r="F105">
            <v>85</v>
          </cell>
          <cell r="G105">
            <v>83</v>
          </cell>
          <cell r="H105">
            <v>81</v>
          </cell>
          <cell r="I105">
            <v>79</v>
          </cell>
          <cell r="J105">
            <v>77</v>
          </cell>
          <cell r="K105">
            <v>75</v>
          </cell>
        </row>
        <row r="106">
          <cell r="B106" t="str">
            <v>М42x1120</v>
          </cell>
          <cell r="C106">
            <v>42</v>
          </cell>
          <cell r="D106">
            <v>1120</v>
          </cell>
          <cell r="E106">
            <v>12.17</v>
          </cell>
          <cell r="F106">
            <v>85</v>
          </cell>
          <cell r="G106">
            <v>83</v>
          </cell>
          <cell r="H106">
            <v>81</v>
          </cell>
          <cell r="I106">
            <v>79</v>
          </cell>
          <cell r="J106">
            <v>77</v>
          </cell>
          <cell r="K106">
            <v>75</v>
          </cell>
        </row>
        <row r="107">
          <cell r="B107" t="str">
            <v>М42x1250</v>
          </cell>
          <cell r="C107">
            <v>42</v>
          </cell>
          <cell r="D107">
            <v>1250</v>
          </cell>
          <cell r="E107">
            <v>13.59</v>
          </cell>
          <cell r="F107">
            <v>84</v>
          </cell>
          <cell r="G107">
            <v>82</v>
          </cell>
          <cell r="H107">
            <v>80</v>
          </cell>
          <cell r="I107">
            <v>78</v>
          </cell>
          <cell r="J107">
            <v>76</v>
          </cell>
          <cell r="K107">
            <v>74</v>
          </cell>
        </row>
        <row r="108">
          <cell r="B108" t="str">
            <v>М42x1320</v>
          </cell>
          <cell r="C108">
            <v>42</v>
          </cell>
          <cell r="D108">
            <v>1320</v>
          </cell>
          <cell r="E108">
            <v>14.35</v>
          </cell>
          <cell r="F108">
            <v>84</v>
          </cell>
          <cell r="G108">
            <v>82</v>
          </cell>
          <cell r="H108">
            <v>80</v>
          </cell>
          <cell r="I108">
            <v>78</v>
          </cell>
          <cell r="J108">
            <v>76</v>
          </cell>
          <cell r="K108">
            <v>74</v>
          </cell>
        </row>
        <row r="109">
          <cell r="B109" t="str">
            <v>М42x1400</v>
          </cell>
          <cell r="C109">
            <v>42</v>
          </cell>
          <cell r="D109">
            <v>1400</v>
          </cell>
          <cell r="E109">
            <v>15.22</v>
          </cell>
          <cell r="F109">
            <v>84</v>
          </cell>
          <cell r="G109">
            <v>82</v>
          </cell>
          <cell r="H109">
            <v>80</v>
          </cell>
          <cell r="I109">
            <v>78</v>
          </cell>
          <cell r="J109">
            <v>76</v>
          </cell>
          <cell r="K109">
            <v>74</v>
          </cell>
        </row>
        <row r="110">
          <cell r="B110" t="str">
            <v>М42x1500</v>
          </cell>
          <cell r="C110">
            <v>42</v>
          </cell>
          <cell r="D110">
            <v>1500</v>
          </cell>
          <cell r="E110">
            <v>16.309999999999999</v>
          </cell>
          <cell r="F110">
            <v>84</v>
          </cell>
          <cell r="G110">
            <v>82</v>
          </cell>
          <cell r="H110">
            <v>80</v>
          </cell>
          <cell r="I110">
            <v>78</v>
          </cell>
          <cell r="J110">
            <v>76</v>
          </cell>
          <cell r="K110">
            <v>74</v>
          </cell>
        </row>
        <row r="111">
          <cell r="B111" t="str">
            <v>М42x1600</v>
          </cell>
          <cell r="C111">
            <v>42</v>
          </cell>
          <cell r="D111">
            <v>1600</v>
          </cell>
          <cell r="E111">
            <v>17.39</v>
          </cell>
          <cell r="F111">
            <v>84</v>
          </cell>
          <cell r="G111">
            <v>82</v>
          </cell>
          <cell r="H111">
            <v>80</v>
          </cell>
          <cell r="I111">
            <v>78</v>
          </cell>
          <cell r="J111">
            <v>76</v>
          </cell>
          <cell r="K111">
            <v>74</v>
          </cell>
        </row>
        <row r="112">
          <cell r="B112" t="str">
            <v>М42x1700</v>
          </cell>
          <cell r="C112">
            <v>42</v>
          </cell>
          <cell r="D112">
            <v>1700</v>
          </cell>
          <cell r="E112">
            <v>18.48</v>
          </cell>
          <cell r="F112">
            <v>84</v>
          </cell>
          <cell r="G112">
            <v>82</v>
          </cell>
          <cell r="H112">
            <v>80</v>
          </cell>
          <cell r="I112">
            <v>78</v>
          </cell>
          <cell r="J112">
            <v>76</v>
          </cell>
          <cell r="K112">
            <v>74</v>
          </cell>
        </row>
        <row r="113">
          <cell r="B113" t="str">
            <v>М42x1800</v>
          </cell>
          <cell r="C113">
            <v>42</v>
          </cell>
          <cell r="D113">
            <v>1800</v>
          </cell>
          <cell r="E113">
            <v>19.57</v>
          </cell>
          <cell r="F113">
            <v>84</v>
          </cell>
          <cell r="G113">
            <v>82</v>
          </cell>
          <cell r="H113">
            <v>80</v>
          </cell>
          <cell r="I113">
            <v>78</v>
          </cell>
          <cell r="J113">
            <v>76</v>
          </cell>
          <cell r="K113">
            <v>74</v>
          </cell>
        </row>
        <row r="114">
          <cell r="B114" t="str">
            <v>М42x1900</v>
          </cell>
          <cell r="C114">
            <v>42</v>
          </cell>
          <cell r="D114">
            <v>1900</v>
          </cell>
          <cell r="E114">
            <v>20.65</v>
          </cell>
          <cell r="F114">
            <v>84</v>
          </cell>
          <cell r="G114">
            <v>82</v>
          </cell>
          <cell r="H114">
            <v>80</v>
          </cell>
          <cell r="I114">
            <v>78</v>
          </cell>
          <cell r="J114">
            <v>76</v>
          </cell>
          <cell r="K114">
            <v>74</v>
          </cell>
        </row>
        <row r="115">
          <cell r="B115" t="str">
            <v>М42x2000</v>
          </cell>
          <cell r="C115">
            <v>42</v>
          </cell>
          <cell r="D115">
            <v>2000</v>
          </cell>
          <cell r="E115">
            <v>21.74</v>
          </cell>
          <cell r="F115">
            <v>84</v>
          </cell>
          <cell r="G115">
            <v>82</v>
          </cell>
          <cell r="H115">
            <v>80</v>
          </cell>
          <cell r="I115">
            <v>78</v>
          </cell>
          <cell r="J115">
            <v>76</v>
          </cell>
          <cell r="K115">
            <v>74</v>
          </cell>
        </row>
        <row r="116">
          <cell r="B116" t="str">
            <v>М42x2120</v>
          </cell>
          <cell r="C116">
            <v>42</v>
          </cell>
          <cell r="D116">
            <v>2120</v>
          </cell>
          <cell r="E116">
            <v>23.04</v>
          </cell>
          <cell r="F116">
            <v>84</v>
          </cell>
          <cell r="G116">
            <v>82</v>
          </cell>
          <cell r="H116">
            <v>80</v>
          </cell>
          <cell r="I116">
            <v>78</v>
          </cell>
          <cell r="J116">
            <v>76</v>
          </cell>
          <cell r="K116">
            <v>74</v>
          </cell>
        </row>
        <row r="117">
          <cell r="B117" t="str">
            <v>М42x2240</v>
          </cell>
          <cell r="C117">
            <v>42</v>
          </cell>
          <cell r="D117">
            <v>2240</v>
          </cell>
          <cell r="E117">
            <v>24.35</v>
          </cell>
          <cell r="F117">
            <v>84</v>
          </cell>
          <cell r="G117">
            <v>82</v>
          </cell>
          <cell r="H117">
            <v>80</v>
          </cell>
          <cell r="I117">
            <v>78</v>
          </cell>
          <cell r="J117">
            <v>76</v>
          </cell>
          <cell r="K117">
            <v>74</v>
          </cell>
        </row>
        <row r="118">
          <cell r="B118" t="str">
            <v>М42x2500</v>
          </cell>
          <cell r="C118">
            <v>42</v>
          </cell>
          <cell r="D118">
            <v>2500</v>
          </cell>
          <cell r="E118">
            <v>27.17</v>
          </cell>
          <cell r="F118">
            <v>84</v>
          </cell>
          <cell r="G118">
            <v>82</v>
          </cell>
          <cell r="H118">
            <v>80</v>
          </cell>
          <cell r="I118">
            <v>78</v>
          </cell>
          <cell r="J118">
            <v>76</v>
          </cell>
          <cell r="K118">
            <v>74</v>
          </cell>
        </row>
        <row r="119">
          <cell r="B119" t="str">
            <v>М48x400</v>
          </cell>
          <cell r="C119">
            <v>48</v>
          </cell>
          <cell r="D119">
            <v>400</v>
          </cell>
          <cell r="E119">
            <v>5.68</v>
          </cell>
          <cell r="F119">
            <v>84</v>
          </cell>
          <cell r="G119">
            <v>82</v>
          </cell>
          <cell r="H119">
            <v>80</v>
          </cell>
          <cell r="I119">
            <v>78</v>
          </cell>
          <cell r="J119">
            <v>76</v>
          </cell>
          <cell r="K119">
            <v>74</v>
          </cell>
        </row>
        <row r="120">
          <cell r="B120" t="str">
            <v>М48x450</v>
          </cell>
          <cell r="C120">
            <v>48</v>
          </cell>
          <cell r="D120">
            <v>450</v>
          </cell>
          <cell r="E120">
            <v>6.39</v>
          </cell>
          <cell r="F120">
            <v>84</v>
          </cell>
          <cell r="G120">
            <v>82</v>
          </cell>
          <cell r="H120">
            <v>80</v>
          </cell>
          <cell r="I120">
            <v>78</v>
          </cell>
          <cell r="J120">
            <v>76</v>
          </cell>
          <cell r="K120">
            <v>74</v>
          </cell>
        </row>
        <row r="121">
          <cell r="B121" t="str">
            <v>М48x500</v>
          </cell>
          <cell r="C121">
            <v>48</v>
          </cell>
          <cell r="D121">
            <v>500</v>
          </cell>
          <cell r="E121">
            <v>7.1</v>
          </cell>
          <cell r="F121">
            <v>84</v>
          </cell>
          <cell r="G121">
            <v>82</v>
          </cell>
          <cell r="H121">
            <v>80</v>
          </cell>
          <cell r="I121">
            <v>78</v>
          </cell>
          <cell r="J121">
            <v>76</v>
          </cell>
          <cell r="K121">
            <v>74</v>
          </cell>
        </row>
        <row r="122">
          <cell r="B122" t="str">
            <v>М48x600</v>
          </cell>
          <cell r="C122">
            <v>48</v>
          </cell>
          <cell r="D122">
            <v>600</v>
          </cell>
          <cell r="E122">
            <v>8.52</v>
          </cell>
          <cell r="F122">
            <v>84</v>
          </cell>
          <cell r="G122">
            <v>82</v>
          </cell>
          <cell r="H122">
            <v>80</v>
          </cell>
          <cell r="I122">
            <v>78</v>
          </cell>
          <cell r="J122">
            <v>76</v>
          </cell>
          <cell r="K122">
            <v>74</v>
          </cell>
        </row>
        <row r="123">
          <cell r="B123" t="str">
            <v>М48x710</v>
          </cell>
          <cell r="C123">
            <v>48</v>
          </cell>
          <cell r="D123">
            <v>710</v>
          </cell>
          <cell r="E123">
            <v>10.08</v>
          </cell>
          <cell r="F123">
            <v>84</v>
          </cell>
          <cell r="G123">
            <v>82</v>
          </cell>
          <cell r="H123">
            <v>80</v>
          </cell>
          <cell r="I123">
            <v>78</v>
          </cell>
          <cell r="J123">
            <v>76</v>
          </cell>
          <cell r="K123">
            <v>74</v>
          </cell>
        </row>
        <row r="124">
          <cell r="B124" t="str">
            <v>М48x800</v>
          </cell>
          <cell r="C124">
            <v>48</v>
          </cell>
          <cell r="D124">
            <v>800</v>
          </cell>
          <cell r="E124">
            <v>11.36</v>
          </cell>
          <cell r="F124">
            <v>84</v>
          </cell>
          <cell r="G124">
            <v>82</v>
          </cell>
          <cell r="H124">
            <v>80</v>
          </cell>
          <cell r="I124">
            <v>78</v>
          </cell>
          <cell r="J124">
            <v>76</v>
          </cell>
          <cell r="K124">
            <v>74</v>
          </cell>
        </row>
        <row r="125">
          <cell r="B125" t="str">
            <v>М48x900</v>
          </cell>
          <cell r="C125">
            <v>48</v>
          </cell>
          <cell r="D125">
            <v>900</v>
          </cell>
          <cell r="E125">
            <v>12.79</v>
          </cell>
          <cell r="F125">
            <v>84</v>
          </cell>
          <cell r="G125">
            <v>82</v>
          </cell>
          <cell r="H125">
            <v>80</v>
          </cell>
          <cell r="I125">
            <v>78</v>
          </cell>
          <cell r="J125">
            <v>76</v>
          </cell>
          <cell r="K125">
            <v>74</v>
          </cell>
        </row>
        <row r="126">
          <cell r="B126" t="str">
            <v>М48x1000</v>
          </cell>
          <cell r="C126">
            <v>48</v>
          </cell>
          <cell r="D126">
            <v>1000</v>
          </cell>
          <cell r="E126">
            <v>14.2</v>
          </cell>
          <cell r="F126">
            <v>84</v>
          </cell>
          <cell r="G126">
            <v>82</v>
          </cell>
          <cell r="H126">
            <v>80</v>
          </cell>
          <cell r="I126">
            <v>78</v>
          </cell>
          <cell r="J126">
            <v>76</v>
          </cell>
          <cell r="K126">
            <v>74</v>
          </cell>
        </row>
        <row r="127">
          <cell r="B127" t="str">
            <v>М48x1120</v>
          </cell>
          <cell r="C127">
            <v>48</v>
          </cell>
          <cell r="D127">
            <v>1120</v>
          </cell>
          <cell r="E127">
            <v>15.92</v>
          </cell>
          <cell r="F127">
            <v>84</v>
          </cell>
          <cell r="G127">
            <v>82</v>
          </cell>
          <cell r="H127">
            <v>80</v>
          </cell>
          <cell r="I127">
            <v>78</v>
          </cell>
          <cell r="J127">
            <v>76</v>
          </cell>
          <cell r="K127">
            <v>74</v>
          </cell>
        </row>
        <row r="128">
          <cell r="B128" t="str">
            <v>М48x1250</v>
          </cell>
          <cell r="C128">
            <v>48</v>
          </cell>
          <cell r="D128">
            <v>1250</v>
          </cell>
          <cell r="E128">
            <v>17.760000000000002</v>
          </cell>
          <cell r="F128">
            <v>84</v>
          </cell>
          <cell r="G128">
            <v>82</v>
          </cell>
          <cell r="H128">
            <v>80</v>
          </cell>
          <cell r="I128">
            <v>78</v>
          </cell>
          <cell r="J128">
            <v>76</v>
          </cell>
          <cell r="K128">
            <v>74</v>
          </cell>
        </row>
        <row r="129">
          <cell r="B129" t="str">
            <v>М48x1320</v>
          </cell>
          <cell r="C129">
            <v>48</v>
          </cell>
          <cell r="D129">
            <v>1320</v>
          </cell>
          <cell r="E129">
            <v>18.760000000000002</v>
          </cell>
          <cell r="F129">
            <v>84</v>
          </cell>
          <cell r="G129">
            <v>82</v>
          </cell>
          <cell r="H129">
            <v>80</v>
          </cell>
          <cell r="I129">
            <v>78</v>
          </cell>
          <cell r="J129">
            <v>76</v>
          </cell>
          <cell r="K129">
            <v>74</v>
          </cell>
        </row>
        <row r="130">
          <cell r="B130" t="str">
            <v>М48x1400</v>
          </cell>
          <cell r="C130">
            <v>48</v>
          </cell>
          <cell r="D130">
            <v>1400</v>
          </cell>
          <cell r="E130">
            <v>19.88</v>
          </cell>
          <cell r="F130">
            <v>83</v>
          </cell>
          <cell r="G130">
            <v>81</v>
          </cell>
          <cell r="H130">
            <v>79</v>
          </cell>
          <cell r="I130">
            <v>77</v>
          </cell>
          <cell r="J130">
            <v>75</v>
          </cell>
          <cell r="K130">
            <v>73</v>
          </cell>
        </row>
        <row r="131">
          <cell r="B131" t="str">
            <v>М48x1500</v>
          </cell>
          <cell r="C131">
            <v>48</v>
          </cell>
          <cell r="D131">
            <v>1500</v>
          </cell>
          <cell r="E131">
            <v>21.3</v>
          </cell>
          <cell r="F131">
            <v>83</v>
          </cell>
          <cell r="G131">
            <v>81</v>
          </cell>
          <cell r="H131">
            <v>79</v>
          </cell>
          <cell r="I131">
            <v>77</v>
          </cell>
          <cell r="J131">
            <v>75</v>
          </cell>
          <cell r="K131">
            <v>73</v>
          </cell>
        </row>
        <row r="132">
          <cell r="B132" t="str">
            <v>М48x1600</v>
          </cell>
          <cell r="C132">
            <v>48</v>
          </cell>
          <cell r="D132">
            <v>1600</v>
          </cell>
          <cell r="E132">
            <v>22.72</v>
          </cell>
          <cell r="F132">
            <v>83</v>
          </cell>
          <cell r="G132">
            <v>81</v>
          </cell>
          <cell r="H132">
            <v>79</v>
          </cell>
          <cell r="I132">
            <v>77</v>
          </cell>
          <cell r="J132">
            <v>75</v>
          </cell>
          <cell r="K132">
            <v>73</v>
          </cell>
        </row>
        <row r="133">
          <cell r="B133" t="str">
            <v>М48x1700</v>
          </cell>
          <cell r="C133">
            <v>48</v>
          </cell>
          <cell r="D133">
            <v>1700</v>
          </cell>
          <cell r="E133">
            <v>24.13</v>
          </cell>
          <cell r="F133">
            <v>83</v>
          </cell>
          <cell r="G133">
            <v>81</v>
          </cell>
          <cell r="H133">
            <v>79</v>
          </cell>
          <cell r="I133">
            <v>77</v>
          </cell>
          <cell r="J133">
            <v>75</v>
          </cell>
          <cell r="K133">
            <v>73</v>
          </cell>
        </row>
        <row r="134">
          <cell r="B134" t="str">
            <v>М48x1800</v>
          </cell>
          <cell r="C134">
            <v>48</v>
          </cell>
          <cell r="D134">
            <v>1800</v>
          </cell>
          <cell r="E134">
            <v>25.55</v>
          </cell>
          <cell r="F134">
            <v>83</v>
          </cell>
          <cell r="G134">
            <v>81</v>
          </cell>
          <cell r="H134">
            <v>79</v>
          </cell>
          <cell r="I134">
            <v>77</v>
          </cell>
          <cell r="J134">
            <v>75</v>
          </cell>
          <cell r="K134">
            <v>73</v>
          </cell>
        </row>
        <row r="135">
          <cell r="B135" t="str">
            <v>М48x1900</v>
          </cell>
          <cell r="C135">
            <v>48</v>
          </cell>
          <cell r="D135">
            <v>1900</v>
          </cell>
          <cell r="E135">
            <v>26.97</v>
          </cell>
          <cell r="F135">
            <v>83</v>
          </cell>
          <cell r="G135">
            <v>81</v>
          </cell>
          <cell r="H135">
            <v>79</v>
          </cell>
          <cell r="I135">
            <v>77</v>
          </cell>
          <cell r="J135">
            <v>75</v>
          </cell>
          <cell r="K135">
            <v>73</v>
          </cell>
        </row>
        <row r="136">
          <cell r="B136" t="str">
            <v>М48x2000</v>
          </cell>
          <cell r="C136">
            <v>48</v>
          </cell>
          <cell r="D136">
            <v>2000</v>
          </cell>
          <cell r="E136">
            <v>28.39</v>
          </cell>
          <cell r="F136">
            <v>83</v>
          </cell>
          <cell r="G136">
            <v>81</v>
          </cell>
          <cell r="H136">
            <v>79</v>
          </cell>
          <cell r="I136">
            <v>77</v>
          </cell>
          <cell r="J136">
            <v>75</v>
          </cell>
          <cell r="K136">
            <v>73</v>
          </cell>
        </row>
        <row r="137">
          <cell r="B137" t="str">
            <v>М48x2120</v>
          </cell>
          <cell r="C137">
            <v>48</v>
          </cell>
          <cell r="D137">
            <v>2120</v>
          </cell>
          <cell r="E137">
            <v>30.1</v>
          </cell>
          <cell r="F137">
            <v>83</v>
          </cell>
          <cell r="G137">
            <v>81</v>
          </cell>
          <cell r="H137">
            <v>79</v>
          </cell>
          <cell r="I137">
            <v>77</v>
          </cell>
          <cell r="J137">
            <v>75</v>
          </cell>
          <cell r="K137">
            <v>73</v>
          </cell>
        </row>
        <row r="138">
          <cell r="B138" t="str">
            <v>М48x2240</v>
          </cell>
          <cell r="C138">
            <v>48</v>
          </cell>
          <cell r="D138">
            <v>2240</v>
          </cell>
          <cell r="E138">
            <v>31.8</v>
          </cell>
          <cell r="F138">
            <v>83</v>
          </cell>
          <cell r="G138">
            <v>81</v>
          </cell>
          <cell r="H138">
            <v>79</v>
          </cell>
          <cell r="I138">
            <v>77</v>
          </cell>
          <cell r="J138">
            <v>75</v>
          </cell>
          <cell r="K138">
            <v>73</v>
          </cell>
        </row>
        <row r="139">
          <cell r="B139" t="str">
            <v>М48x2500</v>
          </cell>
          <cell r="C139">
            <v>48</v>
          </cell>
          <cell r="D139">
            <v>2500</v>
          </cell>
          <cell r="E139">
            <v>35.49</v>
          </cell>
          <cell r="F139">
            <v>83</v>
          </cell>
          <cell r="G139">
            <v>81</v>
          </cell>
          <cell r="H139">
            <v>79</v>
          </cell>
          <cell r="I139">
            <v>77</v>
          </cell>
          <cell r="J139">
            <v>75</v>
          </cell>
          <cell r="K139">
            <v>73</v>
          </cell>
        </row>
        <row r="140">
          <cell r="B140" t="str">
            <v>М48x2800</v>
          </cell>
          <cell r="C140">
            <v>48</v>
          </cell>
          <cell r="D140">
            <v>2800</v>
          </cell>
          <cell r="E140">
            <v>39.75</v>
          </cell>
          <cell r="F140">
            <v>83</v>
          </cell>
          <cell r="G140">
            <v>81</v>
          </cell>
          <cell r="H140">
            <v>79</v>
          </cell>
          <cell r="I140">
            <v>77</v>
          </cell>
          <cell r="J140">
            <v>75</v>
          </cell>
          <cell r="K140">
            <v>73</v>
          </cell>
        </row>
      </sheetData>
      <sheetData sheetId="5">
        <row r="6">
          <cell r="B6" t="str">
            <v>М56x800</v>
          </cell>
          <cell r="C6">
            <v>56</v>
          </cell>
          <cell r="D6">
            <v>800</v>
          </cell>
          <cell r="E6">
            <v>16.03</v>
          </cell>
          <cell r="F6">
            <v>88</v>
          </cell>
          <cell r="G6">
            <v>86</v>
          </cell>
          <cell r="H6">
            <v>84</v>
          </cell>
          <cell r="I6">
            <v>82</v>
          </cell>
          <cell r="J6">
            <v>80</v>
          </cell>
          <cell r="K6">
            <v>78</v>
          </cell>
        </row>
        <row r="7">
          <cell r="B7" t="str">
            <v>М56x900</v>
          </cell>
          <cell r="C7">
            <v>56</v>
          </cell>
          <cell r="D7">
            <v>900</v>
          </cell>
          <cell r="E7">
            <v>18.25</v>
          </cell>
          <cell r="F7">
            <v>88</v>
          </cell>
          <cell r="G7">
            <v>86</v>
          </cell>
          <cell r="H7">
            <v>84</v>
          </cell>
          <cell r="I7">
            <v>82</v>
          </cell>
          <cell r="J7">
            <v>80</v>
          </cell>
          <cell r="K7">
            <v>78</v>
          </cell>
        </row>
        <row r="8">
          <cell r="B8" t="str">
            <v>М56x1000</v>
          </cell>
          <cell r="C8">
            <v>56</v>
          </cell>
          <cell r="D8">
            <v>1000</v>
          </cell>
          <cell r="E8">
            <v>20.47</v>
          </cell>
          <cell r="F8">
            <v>88</v>
          </cell>
          <cell r="G8">
            <v>86</v>
          </cell>
          <cell r="H8">
            <v>84</v>
          </cell>
          <cell r="I8">
            <v>82</v>
          </cell>
          <cell r="J8">
            <v>80</v>
          </cell>
          <cell r="K8">
            <v>78</v>
          </cell>
        </row>
        <row r="9">
          <cell r="B9" t="str">
            <v>М56x1120</v>
          </cell>
          <cell r="C9">
            <v>56</v>
          </cell>
          <cell r="D9">
            <v>1120</v>
          </cell>
          <cell r="E9">
            <v>23.13</v>
          </cell>
          <cell r="F9">
            <v>88</v>
          </cell>
          <cell r="G9">
            <v>86</v>
          </cell>
          <cell r="H9">
            <v>84</v>
          </cell>
          <cell r="I9">
            <v>82</v>
          </cell>
          <cell r="J9">
            <v>80</v>
          </cell>
          <cell r="K9">
            <v>78</v>
          </cell>
        </row>
        <row r="10">
          <cell r="B10" t="str">
            <v>М56x1250</v>
          </cell>
          <cell r="C10">
            <v>56</v>
          </cell>
          <cell r="D10">
            <v>1250</v>
          </cell>
          <cell r="E10">
            <v>26.02</v>
          </cell>
          <cell r="F10">
            <v>88</v>
          </cell>
          <cell r="G10">
            <v>86</v>
          </cell>
          <cell r="H10">
            <v>84</v>
          </cell>
          <cell r="I10">
            <v>82</v>
          </cell>
          <cell r="J10">
            <v>80</v>
          </cell>
          <cell r="K10">
            <v>78</v>
          </cell>
        </row>
        <row r="11">
          <cell r="B11" t="str">
            <v>М56x1320</v>
          </cell>
          <cell r="C11">
            <v>56</v>
          </cell>
          <cell r="D11">
            <v>1320</v>
          </cell>
          <cell r="E11">
            <v>27.57</v>
          </cell>
          <cell r="F11">
            <v>88</v>
          </cell>
          <cell r="G11">
            <v>86</v>
          </cell>
          <cell r="H11">
            <v>84</v>
          </cell>
          <cell r="I11">
            <v>82</v>
          </cell>
          <cell r="J11">
            <v>80</v>
          </cell>
          <cell r="K11">
            <v>78</v>
          </cell>
        </row>
        <row r="12">
          <cell r="B12" t="str">
            <v>М56x1400</v>
          </cell>
          <cell r="C12">
            <v>56</v>
          </cell>
          <cell r="D12">
            <v>1400</v>
          </cell>
          <cell r="E12">
            <v>29.34</v>
          </cell>
          <cell r="F12">
            <v>88</v>
          </cell>
          <cell r="G12">
            <v>86</v>
          </cell>
          <cell r="H12">
            <v>84</v>
          </cell>
          <cell r="I12">
            <v>82</v>
          </cell>
          <cell r="J12">
            <v>80</v>
          </cell>
          <cell r="K12">
            <v>78</v>
          </cell>
        </row>
        <row r="13">
          <cell r="B13" t="str">
            <v>М56x1500</v>
          </cell>
          <cell r="C13">
            <v>56</v>
          </cell>
          <cell r="D13">
            <v>1500</v>
          </cell>
          <cell r="E13">
            <v>31.56</v>
          </cell>
          <cell r="F13">
            <v>88</v>
          </cell>
          <cell r="G13">
            <v>86</v>
          </cell>
          <cell r="H13">
            <v>84</v>
          </cell>
          <cell r="I13">
            <v>82</v>
          </cell>
          <cell r="J13">
            <v>80</v>
          </cell>
          <cell r="K13">
            <v>78</v>
          </cell>
        </row>
        <row r="14">
          <cell r="B14" t="str">
            <v>М56x1600</v>
          </cell>
          <cell r="C14">
            <v>56</v>
          </cell>
          <cell r="D14">
            <v>1600</v>
          </cell>
          <cell r="E14">
            <v>33.78</v>
          </cell>
          <cell r="F14">
            <v>87</v>
          </cell>
          <cell r="G14">
            <v>85</v>
          </cell>
          <cell r="H14">
            <v>83</v>
          </cell>
          <cell r="I14">
            <v>81</v>
          </cell>
          <cell r="J14">
            <v>79</v>
          </cell>
          <cell r="K14">
            <v>77</v>
          </cell>
        </row>
        <row r="15">
          <cell r="B15" t="str">
            <v>М56x1700</v>
          </cell>
          <cell r="C15">
            <v>56</v>
          </cell>
          <cell r="D15">
            <v>1700</v>
          </cell>
          <cell r="E15">
            <v>36</v>
          </cell>
          <cell r="F15">
            <v>87</v>
          </cell>
          <cell r="G15">
            <v>85</v>
          </cell>
          <cell r="H15">
            <v>83</v>
          </cell>
          <cell r="I15">
            <v>81</v>
          </cell>
          <cell r="J15">
            <v>79</v>
          </cell>
          <cell r="K15">
            <v>77</v>
          </cell>
        </row>
        <row r="16">
          <cell r="B16" t="str">
            <v>М56x1800</v>
          </cell>
          <cell r="C16">
            <v>56</v>
          </cell>
          <cell r="D16">
            <v>1800</v>
          </cell>
          <cell r="E16">
            <v>38.22</v>
          </cell>
          <cell r="F16">
            <v>87</v>
          </cell>
          <cell r="G16">
            <v>85</v>
          </cell>
          <cell r="H16">
            <v>83</v>
          </cell>
          <cell r="I16">
            <v>81</v>
          </cell>
          <cell r="J16">
            <v>79</v>
          </cell>
          <cell r="K16">
            <v>77</v>
          </cell>
        </row>
        <row r="17">
          <cell r="B17" t="str">
            <v>М56x1900</v>
          </cell>
          <cell r="C17">
            <v>56</v>
          </cell>
          <cell r="D17">
            <v>1900</v>
          </cell>
          <cell r="E17">
            <v>40.44</v>
          </cell>
          <cell r="F17">
            <v>87</v>
          </cell>
          <cell r="G17">
            <v>85</v>
          </cell>
          <cell r="H17">
            <v>83</v>
          </cell>
          <cell r="I17">
            <v>81</v>
          </cell>
          <cell r="J17">
            <v>79</v>
          </cell>
          <cell r="K17">
            <v>77</v>
          </cell>
        </row>
        <row r="18">
          <cell r="B18" t="str">
            <v>М56x2000</v>
          </cell>
          <cell r="C18">
            <v>56</v>
          </cell>
          <cell r="D18">
            <v>2000</v>
          </cell>
          <cell r="E18">
            <v>42.65</v>
          </cell>
          <cell r="F18">
            <v>87</v>
          </cell>
          <cell r="G18">
            <v>85</v>
          </cell>
          <cell r="H18">
            <v>83</v>
          </cell>
          <cell r="I18">
            <v>81</v>
          </cell>
          <cell r="J18">
            <v>79</v>
          </cell>
          <cell r="K18">
            <v>77</v>
          </cell>
        </row>
        <row r="19">
          <cell r="B19" t="str">
            <v>М56x2120</v>
          </cell>
          <cell r="C19">
            <v>56</v>
          </cell>
          <cell r="D19">
            <v>2120</v>
          </cell>
          <cell r="E19">
            <v>45.31</v>
          </cell>
          <cell r="F19">
            <v>87</v>
          </cell>
          <cell r="G19">
            <v>85</v>
          </cell>
          <cell r="H19">
            <v>83</v>
          </cell>
          <cell r="I19">
            <v>81</v>
          </cell>
          <cell r="J19">
            <v>79</v>
          </cell>
          <cell r="K19">
            <v>77</v>
          </cell>
        </row>
        <row r="20">
          <cell r="B20" t="str">
            <v>М56x2240</v>
          </cell>
          <cell r="C20">
            <v>56</v>
          </cell>
          <cell r="D20">
            <v>2240</v>
          </cell>
          <cell r="E20">
            <v>47.98</v>
          </cell>
          <cell r="F20">
            <v>87</v>
          </cell>
          <cell r="G20">
            <v>85</v>
          </cell>
          <cell r="H20">
            <v>83</v>
          </cell>
          <cell r="I20">
            <v>81</v>
          </cell>
          <cell r="J20">
            <v>79</v>
          </cell>
          <cell r="K20">
            <v>77</v>
          </cell>
        </row>
        <row r="21">
          <cell r="B21" t="str">
            <v>М56x2500</v>
          </cell>
          <cell r="C21">
            <v>56</v>
          </cell>
          <cell r="D21">
            <v>2500</v>
          </cell>
          <cell r="E21">
            <v>53.75</v>
          </cell>
          <cell r="F21">
            <v>87</v>
          </cell>
          <cell r="G21">
            <v>85</v>
          </cell>
          <cell r="H21">
            <v>83</v>
          </cell>
          <cell r="I21">
            <v>81</v>
          </cell>
          <cell r="J21">
            <v>79</v>
          </cell>
          <cell r="K21">
            <v>77</v>
          </cell>
        </row>
        <row r="22">
          <cell r="B22" t="str">
            <v>М56x2800</v>
          </cell>
          <cell r="C22">
            <v>56</v>
          </cell>
          <cell r="D22">
            <v>2800</v>
          </cell>
          <cell r="E22">
            <v>60.4</v>
          </cell>
          <cell r="F22">
            <v>87</v>
          </cell>
          <cell r="G22">
            <v>85</v>
          </cell>
          <cell r="H22">
            <v>83</v>
          </cell>
          <cell r="I22">
            <v>81</v>
          </cell>
          <cell r="J22">
            <v>79</v>
          </cell>
          <cell r="K22">
            <v>77</v>
          </cell>
        </row>
        <row r="23">
          <cell r="B23" t="str">
            <v>М56x3150</v>
          </cell>
          <cell r="C23">
            <v>56</v>
          </cell>
          <cell r="D23">
            <v>3150</v>
          </cell>
          <cell r="E23">
            <v>68.22</v>
          </cell>
          <cell r="F23">
            <v>87</v>
          </cell>
          <cell r="G23">
            <v>85</v>
          </cell>
          <cell r="H23">
            <v>83</v>
          </cell>
          <cell r="I23">
            <v>81</v>
          </cell>
          <cell r="J23">
            <v>79</v>
          </cell>
          <cell r="K23">
            <v>77</v>
          </cell>
        </row>
        <row r="24">
          <cell r="B24" t="str">
            <v>М64x1000</v>
          </cell>
          <cell r="C24">
            <v>64</v>
          </cell>
          <cell r="D24">
            <v>1000</v>
          </cell>
          <cell r="E24">
            <v>26.63</v>
          </cell>
          <cell r="F24">
            <v>87</v>
          </cell>
          <cell r="G24">
            <v>85</v>
          </cell>
          <cell r="H24">
            <v>83</v>
          </cell>
          <cell r="I24">
            <v>81</v>
          </cell>
          <cell r="J24">
            <v>79</v>
          </cell>
          <cell r="K24">
            <v>77</v>
          </cell>
        </row>
        <row r="25">
          <cell r="B25" t="str">
            <v>М64x1120</v>
          </cell>
          <cell r="C25">
            <v>64</v>
          </cell>
          <cell r="D25">
            <v>1120</v>
          </cell>
          <cell r="E25">
            <v>30.67</v>
          </cell>
          <cell r="F25">
            <v>87</v>
          </cell>
          <cell r="G25">
            <v>85</v>
          </cell>
          <cell r="H25">
            <v>83</v>
          </cell>
          <cell r="I25">
            <v>81</v>
          </cell>
          <cell r="J25">
            <v>79</v>
          </cell>
          <cell r="K25">
            <v>77</v>
          </cell>
        </row>
        <row r="26">
          <cell r="B26" t="str">
            <v>М64x1250</v>
          </cell>
          <cell r="C26">
            <v>64</v>
          </cell>
          <cell r="D26">
            <v>1250</v>
          </cell>
          <cell r="E26">
            <v>33.35</v>
          </cell>
          <cell r="F26">
            <v>87</v>
          </cell>
          <cell r="G26">
            <v>85</v>
          </cell>
          <cell r="H26">
            <v>83</v>
          </cell>
          <cell r="I26">
            <v>81</v>
          </cell>
          <cell r="J26">
            <v>79</v>
          </cell>
          <cell r="K26">
            <v>77</v>
          </cell>
        </row>
        <row r="27">
          <cell r="B27" t="str">
            <v>М64x1320</v>
          </cell>
          <cell r="C27">
            <v>64</v>
          </cell>
          <cell r="D27">
            <v>1320</v>
          </cell>
          <cell r="E27">
            <v>36.71</v>
          </cell>
          <cell r="F27">
            <v>87</v>
          </cell>
          <cell r="G27">
            <v>85</v>
          </cell>
          <cell r="H27">
            <v>83</v>
          </cell>
          <cell r="I27">
            <v>81</v>
          </cell>
          <cell r="J27">
            <v>79</v>
          </cell>
          <cell r="K27">
            <v>77</v>
          </cell>
        </row>
        <row r="28">
          <cell r="B28" t="str">
            <v>М64x1400</v>
          </cell>
          <cell r="C28">
            <v>64</v>
          </cell>
          <cell r="D28">
            <v>1400</v>
          </cell>
          <cell r="E28">
            <v>38.71</v>
          </cell>
          <cell r="F28">
            <v>87</v>
          </cell>
          <cell r="G28">
            <v>85</v>
          </cell>
          <cell r="H28">
            <v>83</v>
          </cell>
          <cell r="I28">
            <v>81</v>
          </cell>
          <cell r="J28">
            <v>79</v>
          </cell>
          <cell r="K28">
            <v>77</v>
          </cell>
        </row>
        <row r="29">
          <cell r="B29" t="str">
            <v>М64x1500</v>
          </cell>
          <cell r="C29">
            <v>64</v>
          </cell>
          <cell r="D29">
            <v>1500</v>
          </cell>
          <cell r="E29">
            <v>41.73</v>
          </cell>
          <cell r="F29">
            <v>87</v>
          </cell>
          <cell r="G29">
            <v>85</v>
          </cell>
          <cell r="H29">
            <v>83</v>
          </cell>
          <cell r="I29">
            <v>81</v>
          </cell>
          <cell r="J29">
            <v>79</v>
          </cell>
          <cell r="K29">
            <v>77</v>
          </cell>
        </row>
        <row r="30">
          <cell r="B30" t="str">
            <v>М64x1600</v>
          </cell>
          <cell r="C30">
            <v>64</v>
          </cell>
          <cell r="D30">
            <v>1600</v>
          </cell>
          <cell r="E30">
            <v>44.74</v>
          </cell>
          <cell r="F30">
            <v>87</v>
          </cell>
          <cell r="G30">
            <v>85</v>
          </cell>
          <cell r="H30">
            <v>83</v>
          </cell>
          <cell r="I30">
            <v>81</v>
          </cell>
          <cell r="J30">
            <v>79</v>
          </cell>
          <cell r="K30">
            <v>77</v>
          </cell>
        </row>
        <row r="31">
          <cell r="B31" t="str">
            <v>М64x1700</v>
          </cell>
          <cell r="C31">
            <v>64</v>
          </cell>
          <cell r="D31">
            <v>1700</v>
          </cell>
          <cell r="E31">
            <v>47.76</v>
          </cell>
          <cell r="F31">
            <v>86</v>
          </cell>
          <cell r="G31">
            <v>84</v>
          </cell>
          <cell r="H31">
            <v>82</v>
          </cell>
          <cell r="I31">
            <v>80</v>
          </cell>
          <cell r="J31">
            <v>78</v>
          </cell>
          <cell r="K31">
            <v>76</v>
          </cell>
        </row>
        <row r="32">
          <cell r="B32" t="str">
            <v>М64x1800</v>
          </cell>
          <cell r="C32">
            <v>64</v>
          </cell>
          <cell r="D32">
            <v>1800</v>
          </cell>
          <cell r="E32">
            <v>50.78</v>
          </cell>
          <cell r="F32">
            <v>86</v>
          </cell>
          <cell r="G32">
            <v>84</v>
          </cell>
          <cell r="H32">
            <v>82</v>
          </cell>
          <cell r="I32">
            <v>80</v>
          </cell>
          <cell r="J32">
            <v>78</v>
          </cell>
          <cell r="K32">
            <v>76</v>
          </cell>
        </row>
        <row r="33">
          <cell r="B33" t="str">
            <v>М64x1900</v>
          </cell>
          <cell r="C33">
            <v>64</v>
          </cell>
          <cell r="D33">
            <v>1900</v>
          </cell>
          <cell r="E33">
            <v>53.8</v>
          </cell>
          <cell r="F33">
            <v>86</v>
          </cell>
          <cell r="G33">
            <v>84</v>
          </cell>
          <cell r="H33">
            <v>82</v>
          </cell>
          <cell r="I33">
            <v>80</v>
          </cell>
          <cell r="J33">
            <v>78</v>
          </cell>
          <cell r="K33">
            <v>76</v>
          </cell>
        </row>
        <row r="34">
          <cell r="B34" t="str">
            <v>М64x2000</v>
          </cell>
          <cell r="C34">
            <v>64</v>
          </cell>
          <cell r="D34">
            <v>2000</v>
          </cell>
          <cell r="E34">
            <v>56.82</v>
          </cell>
          <cell r="F34">
            <v>86</v>
          </cell>
          <cell r="G34">
            <v>84</v>
          </cell>
          <cell r="H34">
            <v>82</v>
          </cell>
          <cell r="I34">
            <v>80</v>
          </cell>
          <cell r="J34">
            <v>78</v>
          </cell>
          <cell r="K34">
            <v>76</v>
          </cell>
        </row>
        <row r="35">
          <cell r="B35" t="str">
            <v>М64x2120</v>
          </cell>
          <cell r="C35">
            <v>64</v>
          </cell>
          <cell r="D35">
            <v>2120</v>
          </cell>
          <cell r="E35">
            <v>60.44</v>
          </cell>
          <cell r="F35">
            <v>86</v>
          </cell>
          <cell r="G35">
            <v>84</v>
          </cell>
          <cell r="H35">
            <v>82</v>
          </cell>
          <cell r="I35">
            <v>80</v>
          </cell>
          <cell r="J35">
            <v>78</v>
          </cell>
          <cell r="K35">
            <v>76</v>
          </cell>
        </row>
        <row r="36">
          <cell r="B36" t="str">
            <v>М64x2240</v>
          </cell>
          <cell r="C36">
            <v>64</v>
          </cell>
          <cell r="D36">
            <v>2240</v>
          </cell>
          <cell r="E36">
            <v>64.069999999999993</v>
          </cell>
          <cell r="F36">
            <v>86</v>
          </cell>
          <cell r="G36">
            <v>84</v>
          </cell>
          <cell r="H36">
            <v>82</v>
          </cell>
          <cell r="I36">
            <v>80</v>
          </cell>
          <cell r="J36">
            <v>78</v>
          </cell>
          <cell r="K36">
            <v>76</v>
          </cell>
        </row>
        <row r="37">
          <cell r="B37" t="str">
            <v>М64x2500</v>
          </cell>
          <cell r="C37">
            <v>64</v>
          </cell>
          <cell r="D37">
            <v>2500</v>
          </cell>
          <cell r="E37">
            <v>71.92</v>
          </cell>
          <cell r="F37">
            <v>86</v>
          </cell>
          <cell r="G37">
            <v>84</v>
          </cell>
          <cell r="H37">
            <v>82</v>
          </cell>
          <cell r="I37">
            <v>80</v>
          </cell>
          <cell r="J37">
            <v>78</v>
          </cell>
          <cell r="K37">
            <v>76</v>
          </cell>
        </row>
        <row r="38">
          <cell r="B38" t="str">
            <v>М64x2800</v>
          </cell>
          <cell r="C38">
            <v>64</v>
          </cell>
          <cell r="D38">
            <v>2800</v>
          </cell>
          <cell r="E38">
            <v>80.98</v>
          </cell>
          <cell r="F38">
            <v>86</v>
          </cell>
          <cell r="G38">
            <v>84</v>
          </cell>
          <cell r="H38">
            <v>82</v>
          </cell>
          <cell r="I38">
            <v>80</v>
          </cell>
          <cell r="J38">
            <v>78</v>
          </cell>
          <cell r="K38">
            <v>76</v>
          </cell>
        </row>
        <row r="39">
          <cell r="B39" t="str">
            <v>М64x3150</v>
          </cell>
          <cell r="C39">
            <v>64</v>
          </cell>
          <cell r="D39">
            <v>3150</v>
          </cell>
          <cell r="E39">
            <v>91.7</v>
          </cell>
          <cell r="F39">
            <v>86</v>
          </cell>
          <cell r="G39">
            <v>84</v>
          </cell>
          <cell r="H39">
            <v>82</v>
          </cell>
          <cell r="I39">
            <v>80</v>
          </cell>
          <cell r="J39">
            <v>78</v>
          </cell>
          <cell r="K39">
            <v>76</v>
          </cell>
        </row>
        <row r="40">
          <cell r="B40" t="str">
            <v>М72x6x1000</v>
          </cell>
          <cell r="C40">
            <v>72</v>
          </cell>
          <cell r="D40">
            <v>1000</v>
          </cell>
          <cell r="E40">
            <v>33.33</v>
          </cell>
          <cell r="F40">
            <v>86</v>
          </cell>
          <cell r="G40">
            <v>84</v>
          </cell>
          <cell r="H40">
            <v>82</v>
          </cell>
          <cell r="I40">
            <v>80</v>
          </cell>
          <cell r="J40">
            <v>78</v>
          </cell>
          <cell r="K40">
            <v>76</v>
          </cell>
        </row>
        <row r="41">
          <cell r="B41" t="str">
            <v>М72x6x1120</v>
          </cell>
          <cell r="C41">
            <v>72</v>
          </cell>
          <cell r="D41">
            <v>1120</v>
          </cell>
          <cell r="E41">
            <v>37.49</v>
          </cell>
          <cell r="F41">
            <v>86</v>
          </cell>
          <cell r="G41">
            <v>84</v>
          </cell>
          <cell r="H41">
            <v>82</v>
          </cell>
          <cell r="I41">
            <v>80</v>
          </cell>
          <cell r="J41">
            <v>78</v>
          </cell>
          <cell r="K41">
            <v>76</v>
          </cell>
        </row>
        <row r="42">
          <cell r="B42" t="str">
            <v>М72x6x1250</v>
          </cell>
          <cell r="C42">
            <v>72</v>
          </cell>
          <cell r="D42">
            <v>1250</v>
          </cell>
          <cell r="E42">
            <v>41.99</v>
          </cell>
          <cell r="F42">
            <v>86</v>
          </cell>
          <cell r="G42">
            <v>84</v>
          </cell>
          <cell r="H42">
            <v>82</v>
          </cell>
          <cell r="I42">
            <v>80</v>
          </cell>
          <cell r="J42">
            <v>78</v>
          </cell>
          <cell r="K42">
            <v>76</v>
          </cell>
        </row>
        <row r="43">
          <cell r="B43" t="str">
            <v>М72x6x1320</v>
          </cell>
          <cell r="C43">
            <v>72</v>
          </cell>
          <cell r="D43">
            <v>1320</v>
          </cell>
          <cell r="E43">
            <v>43.75</v>
          </cell>
          <cell r="F43">
            <v>86</v>
          </cell>
          <cell r="G43">
            <v>84</v>
          </cell>
          <cell r="H43">
            <v>82</v>
          </cell>
          <cell r="I43">
            <v>80</v>
          </cell>
          <cell r="J43">
            <v>78</v>
          </cell>
          <cell r="K43">
            <v>76</v>
          </cell>
        </row>
        <row r="44">
          <cell r="B44" t="str">
            <v>М72x6x1400</v>
          </cell>
          <cell r="C44">
            <v>72</v>
          </cell>
          <cell r="D44">
            <v>1400</v>
          </cell>
          <cell r="E44">
            <v>46.52</v>
          </cell>
          <cell r="F44">
            <v>86</v>
          </cell>
          <cell r="G44">
            <v>84</v>
          </cell>
          <cell r="H44">
            <v>82</v>
          </cell>
          <cell r="I44">
            <v>80</v>
          </cell>
          <cell r="J44">
            <v>78</v>
          </cell>
          <cell r="K44">
            <v>76</v>
          </cell>
        </row>
        <row r="45">
          <cell r="B45" t="str">
            <v>М72x6x1500</v>
          </cell>
          <cell r="C45">
            <v>72</v>
          </cell>
          <cell r="D45">
            <v>1500</v>
          </cell>
          <cell r="E45">
            <v>49.99</v>
          </cell>
          <cell r="F45">
            <v>86</v>
          </cell>
          <cell r="G45">
            <v>84</v>
          </cell>
          <cell r="H45">
            <v>82</v>
          </cell>
          <cell r="I45">
            <v>80</v>
          </cell>
          <cell r="J45">
            <v>78</v>
          </cell>
          <cell r="K45">
            <v>76</v>
          </cell>
        </row>
        <row r="46">
          <cell r="B46" t="str">
            <v>М72x6x1600</v>
          </cell>
          <cell r="C46">
            <v>72</v>
          </cell>
          <cell r="D46">
            <v>1600</v>
          </cell>
          <cell r="E46">
            <v>53.45</v>
          </cell>
          <cell r="F46">
            <v>86</v>
          </cell>
          <cell r="G46">
            <v>84</v>
          </cell>
          <cell r="H46">
            <v>82</v>
          </cell>
          <cell r="I46">
            <v>80</v>
          </cell>
          <cell r="J46">
            <v>78</v>
          </cell>
          <cell r="K46">
            <v>76</v>
          </cell>
        </row>
        <row r="47">
          <cell r="B47" t="str">
            <v>М72x6x1700</v>
          </cell>
          <cell r="C47">
            <v>72</v>
          </cell>
          <cell r="D47">
            <v>1700</v>
          </cell>
          <cell r="E47">
            <v>56.91</v>
          </cell>
          <cell r="F47">
            <v>86</v>
          </cell>
          <cell r="G47">
            <v>84</v>
          </cell>
          <cell r="H47">
            <v>82</v>
          </cell>
          <cell r="I47">
            <v>80</v>
          </cell>
          <cell r="J47">
            <v>78</v>
          </cell>
          <cell r="K47">
            <v>76</v>
          </cell>
        </row>
        <row r="48">
          <cell r="B48" t="str">
            <v>М72x6x1800</v>
          </cell>
          <cell r="C48">
            <v>72</v>
          </cell>
          <cell r="D48">
            <v>1800</v>
          </cell>
          <cell r="E48">
            <v>60.84</v>
          </cell>
          <cell r="F48">
            <v>85</v>
          </cell>
          <cell r="G48">
            <v>83</v>
          </cell>
          <cell r="H48">
            <v>81</v>
          </cell>
          <cell r="I48">
            <v>79</v>
          </cell>
          <cell r="J48">
            <v>77</v>
          </cell>
          <cell r="K48">
            <v>75</v>
          </cell>
        </row>
        <row r="49">
          <cell r="B49" t="str">
            <v>М72x6x1900</v>
          </cell>
          <cell r="C49">
            <v>72</v>
          </cell>
          <cell r="D49">
            <v>1900</v>
          </cell>
          <cell r="E49">
            <v>63.84</v>
          </cell>
          <cell r="F49">
            <v>85</v>
          </cell>
          <cell r="G49">
            <v>83</v>
          </cell>
          <cell r="H49">
            <v>81</v>
          </cell>
          <cell r="I49">
            <v>79</v>
          </cell>
          <cell r="J49">
            <v>77</v>
          </cell>
          <cell r="K49">
            <v>75</v>
          </cell>
        </row>
        <row r="50">
          <cell r="B50" t="str">
            <v>М72x6x2000</v>
          </cell>
          <cell r="C50">
            <v>72</v>
          </cell>
          <cell r="D50">
            <v>2000</v>
          </cell>
          <cell r="E50">
            <v>67.31</v>
          </cell>
          <cell r="F50">
            <v>85</v>
          </cell>
          <cell r="G50">
            <v>83</v>
          </cell>
          <cell r="H50">
            <v>81</v>
          </cell>
          <cell r="I50">
            <v>79</v>
          </cell>
          <cell r="J50">
            <v>77</v>
          </cell>
          <cell r="K50">
            <v>75</v>
          </cell>
        </row>
        <row r="51">
          <cell r="B51" t="str">
            <v>М72x6x2120</v>
          </cell>
          <cell r="C51">
            <v>72</v>
          </cell>
          <cell r="D51">
            <v>2120</v>
          </cell>
          <cell r="E51">
            <v>71.47</v>
          </cell>
          <cell r="F51">
            <v>85</v>
          </cell>
          <cell r="G51">
            <v>83</v>
          </cell>
          <cell r="H51">
            <v>81</v>
          </cell>
          <cell r="I51">
            <v>79</v>
          </cell>
          <cell r="J51">
            <v>77</v>
          </cell>
          <cell r="K51">
            <v>75</v>
          </cell>
        </row>
        <row r="52">
          <cell r="B52" t="str">
            <v>М72x6x2240</v>
          </cell>
          <cell r="C52">
            <v>72</v>
          </cell>
          <cell r="D52">
            <v>2240</v>
          </cell>
          <cell r="E52">
            <v>75.63</v>
          </cell>
          <cell r="F52">
            <v>85</v>
          </cell>
          <cell r="G52">
            <v>83</v>
          </cell>
          <cell r="H52">
            <v>81</v>
          </cell>
          <cell r="I52">
            <v>79</v>
          </cell>
          <cell r="J52">
            <v>77</v>
          </cell>
          <cell r="K52">
            <v>75</v>
          </cell>
        </row>
        <row r="53">
          <cell r="B53" t="str">
            <v>М72x6x2500</v>
          </cell>
          <cell r="C53">
            <v>72</v>
          </cell>
          <cell r="D53">
            <v>2500</v>
          </cell>
          <cell r="E53">
            <v>84.64</v>
          </cell>
          <cell r="F53">
            <v>85</v>
          </cell>
          <cell r="G53">
            <v>83</v>
          </cell>
          <cell r="H53">
            <v>81</v>
          </cell>
          <cell r="I53">
            <v>79</v>
          </cell>
          <cell r="J53">
            <v>77</v>
          </cell>
          <cell r="K53">
            <v>75</v>
          </cell>
        </row>
        <row r="54">
          <cell r="B54" t="str">
            <v>М72x6x2800</v>
          </cell>
          <cell r="C54">
            <v>72</v>
          </cell>
          <cell r="D54">
            <v>2800</v>
          </cell>
          <cell r="E54">
            <v>95.04</v>
          </cell>
          <cell r="F54">
            <v>85</v>
          </cell>
          <cell r="G54">
            <v>83</v>
          </cell>
          <cell r="H54">
            <v>81</v>
          </cell>
          <cell r="I54">
            <v>79</v>
          </cell>
          <cell r="J54">
            <v>77</v>
          </cell>
          <cell r="K54">
            <v>75</v>
          </cell>
        </row>
        <row r="55">
          <cell r="B55" t="str">
            <v>М72x6x3150</v>
          </cell>
          <cell r="C55">
            <v>72</v>
          </cell>
          <cell r="D55">
            <v>3150</v>
          </cell>
          <cell r="E55">
            <v>107.2</v>
          </cell>
          <cell r="F55">
            <v>85</v>
          </cell>
          <cell r="G55">
            <v>83</v>
          </cell>
          <cell r="H55">
            <v>81</v>
          </cell>
          <cell r="I55">
            <v>79</v>
          </cell>
          <cell r="J55">
            <v>77</v>
          </cell>
          <cell r="K55">
            <v>75</v>
          </cell>
        </row>
        <row r="56">
          <cell r="B56" t="str">
            <v>М72x6x3550</v>
          </cell>
          <cell r="C56">
            <v>72</v>
          </cell>
          <cell r="D56">
            <v>3550</v>
          </cell>
          <cell r="E56">
            <v>121.15</v>
          </cell>
          <cell r="F56">
            <v>85</v>
          </cell>
          <cell r="G56">
            <v>83</v>
          </cell>
          <cell r="H56">
            <v>81</v>
          </cell>
          <cell r="I56">
            <v>79</v>
          </cell>
          <cell r="J56">
            <v>77</v>
          </cell>
          <cell r="K56">
            <v>75</v>
          </cell>
        </row>
        <row r="57">
          <cell r="B57" t="str">
            <v>М80x6x1250</v>
          </cell>
          <cell r="C57">
            <v>80</v>
          </cell>
          <cell r="D57">
            <v>1250</v>
          </cell>
          <cell r="E57">
            <v>51.23</v>
          </cell>
          <cell r="F57">
            <v>85</v>
          </cell>
          <cell r="G57">
            <v>83</v>
          </cell>
          <cell r="H57">
            <v>81</v>
          </cell>
          <cell r="I57">
            <v>79</v>
          </cell>
          <cell r="J57">
            <v>77</v>
          </cell>
          <cell r="K57">
            <v>75</v>
          </cell>
        </row>
        <row r="58">
          <cell r="B58" t="str">
            <v>М80x6x1320</v>
          </cell>
          <cell r="C58">
            <v>80</v>
          </cell>
          <cell r="D58">
            <v>1320</v>
          </cell>
          <cell r="E58">
            <v>54.35</v>
          </cell>
          <cell r="F58">
            <v>85</v>
          </cell>
          <cell r="G58">
            <v>83</v>
          </cell>
          <cell r="H58">
            <v>81</v>
          </cell>
          <cell r="I58">
            <v>79</v>
          </cell>
          <cell r="J58">
            <v>77</v>
          </cell>
          <cell r="K58">
            <v>75</v>
          </cell>
        </row>
        <row r="59">
          <cell r="B59" t="str">
            <v>М80x6x1400</v>
          </cell>
          <cell r="C59">
            <v>80</v>
          </cell>
          <cell r="D59">
            <v>1400</v>
          </cell>
          <cell r="E59">
            <v>57.91</v>
          </cell>
          <cell r="F59">
            <v>85</v>
          </cell>
          <cell r="G59">
            <v>83</v>
          </cell>
          <cell r="H59">
            <v>81</v>
          </cell>
          <cell r="I59">
            <v>79</v>
          </cell>
          <cell r="J59">
            <v>77</v>
          </cell>
          <cell r="K59">
            <v>75</v>
          </cell>
        </row>
        <row r="60">
          <cell r="B60" t="str">
            <v>М80x6x1500</v>
          </cell>
          <cell r="C60">
            <v>80</v>
          </cell>
          <cell r="D60">
            <v>1500</v>
          </cell>
          <cell r="E60">
            <v>62.36</v>
          </cell>
          <cell r="F60">
            <v>85</v>
          </cell>
          <cell r="G60">
            <v>83</v>
          </cell>
          <cell r="H60">
            <v>81</v>
          </cell>
          <cell r="I60">
            <v>79</v>
          </cell>
          <cell r="J60">
            <v>77</v>
          </cell>
          <cell r="K60">
            <v>75</v>
          </cell>
        </row>
        <row r="61">
          <cell r="B61" t="str">
            <v>М80x6x1600</v>
          </cell>
          <cell r="C61">
            <v>80</v>
          </cell>
          <cell r="D61">
            <v>1600</v>
          </cell>
          <cell r="E61">
            <v>66.81</v>
          </cell>
          <cell r="F61">
            <v>85</v>
          </cell>
          <cell r="G61">
            <v>83</v>
          </cell>
          <cell r="H61">
            <v>81</v>
          </cell>
          <cell r="I61">
            <v>79</v>
          </cell>
          <cell r="J61">
            <v>77</v>
          </cell>
          <cell r="K61">
            <v>75</v>
          </cell>
        </row>
        <row r="62">
          <cell r="B62" t="str">
            <v>М80x6x1700</v>
          </cell>
          <cell r="C62">
            <v>80</v>
          </cell>
          <cell r="D62">
            <v>1700</v>
          </cell>
          <cell r="E62">
            <v>71.260000000000005</v>
          </cell>
          <cell r="F62">
            <v>85</v>
          </cell>
          <cell r="G62">
            <v>83</v>
          </cell>
          <cell r="H62">
            <v>81</v>
          </cell>
          <cell r="I62">
            <v>79</v>
          </cell>
          <cell r="J62">
            <v>77</v>
          </cell>
          <cell r="K62">
            <v>75</v>
          </cell>
        </row>
        <row r="63">
          <cell r="B63" t="str">
            <v>М80x6x1800</v>
          </cell>
          <cell r="C63">
            <v>80</v>
          </cell>
          <cell r="D63">
            <v>1800</v>
          </cell>
          <cell r="E63">
            <v>75.72</v>
          </cell>
          <cell r="F63">
            <v>85</v>
          </cell>
          <cell r="G63">
            <v>83</v>
          </cell>
          <cell r="H63">
            <v>81</v>
          </cell>
          <cell r="I63">
            <v>79</v>
          </cell>
          <cell r="J63">
            <v>77</v>
          </cell>
          <cell r="K63">
            <v>75</v>
          </cell>
        </row>
        <row r="64">
          <cell r="B64" t="str">
            <v>М80x6x1900</v>
          </cell>
          <cell r="C64">
            <v>80</v>
          </cell>
          <cell r="D64">
            <v>1900</v>
          </cell>
          <cell r="E64">
            <v>80.17</v>
          </cell>
          <cell r="F64">
            <v>84</v>
          </cell>
          <cell r="G64">
            <v>82</v>
          </cell>
          <cell r="H64">
            <v>80</v>
          </cell>
          <cell r="I64">
            <v>78</v>
          </cell>
          <cell r="J64">
            <v>76</v>
          </cell>
          <cell r="K64">
            <v>74</v>
          </cell>
        </row>
        <row r="65">
          <cell r="B65" t="str">
            <v>М80x6x2000</v>
          </cell>
          <cell r="C65">
            <v>80</v>
          </cell>
          <cell r="D65">
            <v>2000</v>
          </cell>
          <cell r="E65">
            <v>84.62</v>
          </cell>
          <cell r="F65">
            <v>84</v>
          </cell>
          <cell r="G65">
            <v>82</v>
          </cell>
          <cell r="H65">
            <v>80</v>
          </cell>
          <cell r="I65">
            <v>78</v>
          </cell>
          <cell r="J65">
            <v>76</v>
          </cell>
          <cell r="K65">
            <v>74</v>
          </cell>
        </row>
        <row r="66">
          <cell r="B66" t="str">
            <v>М80x6x2120</v>
          </cell>
          <cell r="C66">
            <v>80</v>
          </cell>
          <cell r="D66">
            <v>2120</v>
          </cell>
          <cell r="E66">
            <v>89.96</v>
          </cell>
          <cell r="F66">
            <v>84</v>
          </cell>
          <cell r="G66">
            <v>82</v>
          </cell>
          <cell r="H66">
            <v>80</v>
          </cell>
          <cell r="I66">
            <v>78</v>
          </cell>
          <cell r="J66">
            <v>76</v>
          </cell>
          <cell r="K66">
            <v>74</v>
          </cell>
        </row>
        <row r="67">
          <cell r="B67" t="str">
            <v>М80x6x2240</v>
          </cell>
          <cell r="C67">
            <v>80</v>
          </cell>
          <cell r="D67">
            <v>2240</v>
          </cell>
          <cell r="E67">
            <v>95.3</v>
          </cell>
          <cell r="F67">
            <v>84</v>
          </cell>
          <cell r="G67">
            <v>82</v>
          </cell>
          <cell r="H67">
            <v>80</v>
          </cell>
          <cell r="I67">
            <v>78</v>
          </cell>
          <cell r="J67">
            <v>76</v>
          </cell>
          <cell r="K67">
            <v>74</v>
          </cell>
        </row>
        <row r="68">
          <cell r="B68" t="str">
            <v>М80x6x2500</v>
          </cell>
          <cell r="C68">
            <v>80</v>
          </cell>
          <cell r="D68">
            <v>2500</v>
          </cell>
          <cell r="E68">
            <v>106.9</v>
          </cell>
          <cell r="F68">
            <v>84</v>
          </cell>
          <cell r="G68">
            <v>82</v>
          </cell>
          <cell r="H68">
            <v>80</v>
          </cell>
          <cell r="I68">
            <v>78</v>
          </cell>
          <cell r="J68">
            <v>76</v>
          </cell>
          <cell r="K68">
            <v>74</v>
          </cell>
        </row>
        <row r="69">
          <cell r="B69" t="str">
            <v>М80x6x2800</v>
          </cell>
          <cell r="C69">
            <v>80</v>
          </cell>
          <cell r="D69">
            <v>2800</v>
          </cell>
          <cell r="E69">
            <v>120.2</v>
          </cell>
          <cell r="F69">
            <v>84</v>
          </cell>
          <cell r="G69">
            <v>82</v>
          </cell>
          <cell r="H69">
            <v>80</v>
          </cell>
          <cell r="I69">
            <v>78</v>
          </cell>
          <cell r="J69">
            <v>76</v>
          </cell>
          <cell r="K69">
            <v>74</v>
          </cell>
        </row>
        <row r="70">
          <cell r="B70" t="str">
            <v>М80x6x3150</v>
          </cell>
          <cell r="C70">
            <v>80</v>
          </cell>
          <cell r="D70">
            <v>3150</v>
          </cell>
          <cell r="E70">
            <v>135.80000000000001</v>
          </cell>
          <cell r="F70">
            <v>84</v>
          </cell>
          <cell r="G70">
            <v>82</v>
          </cell>
          <cell r="H70">
            <v>80</v>
          </cell>
          <cell r="I70">
            <v>78</v>
          </cell>
          <cell r="J70">
            <v>76</v>
          </cell>
          <cell r="K70">
            <v>74</v>
          </cell>
        </row>
        <row r="71">
          <cell r="B71" t="str">
            <v>М80x6x3550</v>
          </cell>
          <cell r="C71">
            <v>80</v>
          </cell>
          <cell r="D71">
            <v>3550</v>
          </cell>
          <cell r="E71">
            <v>153.6</v>
          </cell>
          <cell r="F71">
            <v>84</v>
          </cell>
          <cell r="G71">
            <v>82</v>
          </cell>
          <cell r="H71">
            <v>80</v>
          </cell>
          <cell r="I71">
            <v>78</v>
          </cell>
          <cell r="J71">
            <v>76</v>
          </cell>
          <cell r="K71">
            <v>74</v>
          </cell>
        </row>
        <row r="72">
          <cell r="B72" t="str">
            <v>М90x6x1400</v>
          </cell>
          <cell r="C72">
            <v>90</v>
          </cell>
          <cell r="D72">
            <v>1400</v>
          </cell>
          <cell r="E72">
            <v>71.5</v>
          </cell>
          <cell r="F72">
            <v>84</v>
          </cell>
          <cell r="G72">
            <v>82</v>
          </cell>
          <cell r="H72">
            <v>80</v>
          </cell>
          <cell r="I72">
            <v>78</v>
          </cell>
          <cell r="J72">
            <v>76</v>
          </cell>
          <cell r="K72">
            <v>74</v>
          </cell>
        </row>
        <row r="73">
          <cell r="B73" t="str">
            <v>М90x6x1500</v>
          </cell>
          <cell r="C73">
            <v>90</v>
          </cell>
          <cell r="D73">
            <v>1500</v>
          </cell>
          <cell r="E73">
            <v>77.099999999999994</v>
          </cell>
          <cell r="F73">
            <v>84</v>
          </cell>
          <cell r="G73">
            <v>82</v>
          </cell>
          <cell r="H73">
            <v>80</v>
          </cell>
          <cell r="I73">
            <v>78</v>
          </cell>
          <cell r="J73">
            <v>76</v>
          </cell>
          <cell r="K73">
            <v>74</v>
          </cell>
        </row>
        <row r="74">
          <cell r="B74" t="str">
            <v>М90x6x1600</v>
          </cell>
          <cell r="C74">
            <v>90</v>
          </cell>
          <cell r="D74">
            <v>1600</v>
          </cell>
          <cell r="E74">
            <v>82.7</v>
          </cell>
          <cell r="F74">
            <v>84</v>
          </cell>
          <cell r="G74">
            <v>82</v>
          </cell>
          <cell r="H74">
            <v>80</v>
          </cell>
          <cell r="I74">
            <v>78</v>
          </cell>
          <cell r="J74">
            <v>76</v>
          </cell>
          <cell r="K74">
            <v>74</v>
          </cell>
        </row>
        <row r="75">
          <cell r="B75" t="str">
            <v>М90x6x1700</v>
          </cell>
          <cell r="C75">
            <v>90</v>
          </cell>
          <cell r="D75">
            <v>1700</v>
          </cell>
          <cell r="E75">
            <v>88.3</v>
          </cell>
          <cell r="F75">
            <v>84</v>
          </cell>
          <cell r="G75">
            <v>82</v>
          </cell>
          <cell r="H75">
            <v>80</v>
          </cell>
          <cell r="I75">
            <v>78</v>
          </cell>
          <cell r="J75">
            <v>76</v>
          </cell>
          <cell r="K75">
            <v>74</v>
          </cell>
        </row>
        <row r="76">
          <cell r="B76" t="str">
            <v>М90x6x1800</v>
          </cell>
          <cell r="C76">
            <v>90</v>
          </cell>
          <cell r="D76">
            <v>1800</v>
          </cell>
          <cell r="E76">
            <v>93.8</v>
          </cell>
          <cell r="F76">
            <v>84</v>
          </cell>
          <cell r="G76">
            <v>82</v>
          </cell>
          <cell r="H76">
            <v>80</v>
          </cell>
          <cell r="I76">
            <v>78</v>
          </cell>
          <cell r="J76">
            <v>76</v>
          </cell>
          <cell r="K76">
            <v>74</v>
          </cell>
        </row>
        <row r="77">
          <cell r="B77" t="str">
            <v>М90x6x1900</v>
          </cell>
          <cell r="C77">
            <v>90</v>
          </cell>
          <cell r="D77">
            <v>1900</v>
          </cell>
          <cell r="E77">
            <v>99.3</v>
          </cell>
          <cell r="F77">
            <v>84</v>
          </cell>
          <cell r="G77">
            <v>82</v>
          </cell>
          <cell r="H77">
            <v>80</v>
          </cell>
          <cell r="I77">
            <v>78</v>
          </cell>
          <cell r="J77">
            <v>76</v>
          </cell>
          <cell r="K77">
            <v>74</v>
          </cell>
        </row>
        <row r="78">
          <cell r="B78" t="str">
            <v>М90x6x2000</v>
          </cell>
          <cell r="C78">
            <v>90</v>
          </cell>
          <cell r="D78">
            <v>2000</v>
          </cell>
          <cell r="E78">
            <v>104.9</v>
          </cell>
          <cell r="F78">
            <v>83</v>
          </cell>
          <cell r="G78">
            <v>81</v>
          </cell>
          <cell r="H78">
            <v>79</v>
          </cell>
          <cell r="I78">
            <v>77</v>
          </cell>
          <cell r="J78">
            <v>75</v>
          </cell>
          <cell r="K78">
            <v>73</v>
          </cell>
        </row>
        <row r="79">
          <cell r="B79" t="str">
            <v>М90x6x2120</v>
          </cell>
          <cell r="C79">
            <v>90</v>
          </cell>
          <cell r="D79">
            <v>2120</v>
          </cell>
          <cell r="E79">
            <v>111.6</v>
          </cell>
          <cell r="F79">
            <v>83</v>
          </cell>
          <cell r="G79">
            <v>81</v>
          </cell>
          <cell r="H79">
            <v>79</v>
          </cell>
          <cell r="I79">
            <v>77</v>
          </cell>
          <cell r="J79">
            <v>75</v>
          </cell>
          <cell r="K79">
            <v>73</v>
          </cell>
        </row>
        <row r="80">
          <cell r="B80" t="str">
            <v>М90x6x2240</v>
          </cell>
          <cell r="C80">
            <v>90</v>
          </cell>
          <cell r="D80">
            <v>2240</v>
          </cell>
          <cell r="E80">
            <v>118.3</v>
          </cell>
          <cell r="F80">
            <v>83</v>
          </cell>
          <cell r="G80">
            <v>81</v>
          </cell>
          <cell r="H80">
            <v>79</v>
          </cell>
          <cell r="I80">
            <v>77</v>
          </cell>
          <cell r="J80">
            <v>75</v>
          </cell>
          <cell r="K80">
            <v>73</v>
          </cell>
        </row>
        <row r="81">
          <cell r="B81" t="str">
            <v>М90x6x2500</v>
          </cell>
          <cell r="C81">
            <v>90</v>
          </cell>
          <cell r="D81">
            <v>2500</v>
          </cell>
          <cell r="E81">
            <v>132.80000000000001</v>
          </cell>
          <cell r="F81">
            <v>83</v>
          </cell>
          <cell r="G81">
            <v>81</v>
          </cell>
          <cell r="H81">
            <v>79</v>
          </cell>
          <cell r="I81">
            <v>77</v>
          </cell>
          <cell r="J81">
            <v>75</v>
          </cell>
          <cell r="K81">
            <v>73</v>
          </cell>
        </row>
        <row r="82">
          <cell r="B82" t="str">
            <v>М90x6x2800</v>
          </cell>
          <cell r="C82">
            <v>90</v>
          </cell>
          <cell r="D82">
            <v>2800</v>
          </cell>
          <cell r="E82">
            <v>149.5</v>
          </cell>
          <cell r="F82">
            <v>83</v>
          </cell>
          <cell r="G82">
            <v>81</v>
          </cell>
          <cell r="H82">
            <v>79</v>
          </cell>
          <cell r="I82">
            <v>77</v>
          </cell>
          <cell r="J82">
            <v>75</v>
          </cell>
          <cell r="K82">
            <v>73</v>
          </cell>
        </row>
        <row r="83">
          <cell r="B83" t="str">
            <v>М90x6x3150</v>
          </cell>
          <cell r="C83">
            <v>90</v>
          </cell>
          <cell r="D83">
            <v>3150</v>
          </cell>
          <cell r="E83">
            <v>171.7</v>
          </cell>
          <cell r="F83">
            <v>83</v>
          </cell>
          <cell r="G83">
            <v>81</v>
          </cell>
          <cell r="H83">
            <v>79</v>
          </cell>
          <cell r="I83">
            <v>77</v>
          </cell>
          <cell r="J83">
            <v>75</v>
          </cell>
          <cell r="K83">
            <v>73</v>
          </cell>
        </row>
        <row r="84">
          <cell r="B84" t="str">
            <v>М90x6x3550</v>
          </cell>
          <cell r="C84">
            <v>90</v>
          </cell>
          <cell r="D84">
            <v>3550</v>
          </cell>
          <cell r="E84">
            <v>191.1</v>
          </cell>
          <cell r="F84">
            <v>83</v>
          </cell>
          <cell r="G84">
            <v>81</v>
          </cell>
          <cell r="H84">
            <v>79</v>
          </cell>
          <cell r="I84">
            <v>77</v>
          </cell>
          <cell r="J84">
            <v>75</v>
          </cell>
          <cell r="K84">
            <v>73</v>
          </cell>
        </row>
        <row r="85">
          <cell r="B85" t="str">
            <v>М90x6x4000</v>
          </cell>
          <cell r="C85">
            <v>90</v>
          </cell>
          <cell r="D85">
            <v>4000</v>
          </cell>
          <cell r="E85">
            <v>216.2</v>
          </cell>
          <cell r="F85">
            <v>83</v>
          </cell>
          <cell r="G85">
            <v>81</v>
          </cell>
          <cell r="H85">
            <v>79</v>
          </cell>
          <cell r="I85">
            <v>77</v>
          </cell>
          <cell r="J85">
            <v>75</v>
          </cell>
          <cell r="K85">
            <v>73</v>
          </cell>
        </row>
        <row r="86">
          <cell r="B86" t="str">
            <v>М100x6x1600</v>
          </cell>
          <cell r="C86">
            <v>100</v>
          </cell>
          <cell r="D86">
            <v>1600</v>
          </cell>
          <cell r="E86">
            <v>100.7</v>
          </cell>
        </row>
        <row r="87">
          <cell r="B87" t="str">
            <v>М100x6x1700</v>
          </cell>
          <cell r="C87">
            <v>100</v>
          </cell>
          <cell r="D87">
            <v>1700</v>
          </cell>
          <cell r="E87">
            <v>107.5</v>
          </cell>
        </row>
        <row r="88">
          <cell r="B88" t="str">
            <v>М100x6x1800</v>
          </cell>
          <cell r="C88">
            <v>100</v>
          </cell>
          <cell r="D88">
            <v>1800</v>
          </cell>
          <cell r="E88">
            <v>114.3</v>
          </cell>
        </row>
        <row r="89">
          <cell r="B89" t="str">
            <v>М100x6x1900</v>
          </cell>
          <cell r="C89">
            <v>100</v>
          </cell>
          <cell r="D89">
            <v>1900</v>
          </cell>
          <cell r="E89">
            <v>121.1</v>
          </cell>
        </row>
        <row r="90">
          <cell r="B90" t="str">
            <v>М100x6x2000</v>
          </cell>
          <cell r="C90">
            <v>100</v>
          </cell>
          <cell r="D90">
            <v>2000</v>
          </cell>
          <cell r="E90">
            <v>127.9</v>
          </cell>
        </row>
        <row r="91">
          <cell r="B91" t="str">
            <v>М100x6x2120</v>
          </cell>
          <cell r="C91">
            <v>100</v>
          </cell>
          <cell r="D91">
            <v>2120</v>
          </cell>
          <cell r="E91">
            <v>136</v>
          </cell>
        </row>
        <row r="92">
          <cell r="B92" t="str">
            <v>М100x6x2240</v>
          </cell>
          <cell r="C92">
            <v>100</v>
          </cell>
          <cell r="D92">
            <v>2240</v>
          </cell>
          <cell r="E92">
            <v>144.19999999999999</v>
          </cell>
        </row>
        <row r="93">
          <cell r="B93" t="str">
            <v>М100x6x2500</v>
          </cell>
          <cell r="C93">
            <v>100</v>
          </cell>
          <cell r="D93">
            <v>2500</v>
          </cell>
          <cell r="E93">
            <v>161.9</v>
          </cell>
        </row>
        <row r="94">
          <cell r="B94" t="str">
            <v>М100x6x2800</v>
          </cell>
          <cell r="C94">
            <v>100</v>
          </cell>
          <cell r="D94">
            <v>2800</v>
          </cell>
          <cell r="E94">
            <v>182.3</v>
          </cell>
        </row>
        <row r="95">
          <cell r="B95" t="str">
            <v>М100x6x3150</v>
          </cell>
          <cell r="C95">
            <v>100</v>
          </cell>
          <cell r="D95">
            <v>3150</v>
          </cell>
          <cell r="E95">
            <v>206.1</v>
          </cell>
        </row>
        <row r="96">
          <cell r="B96" t="str">
            <v>М100x6x3550</v>
          </cell>
          <cell r="C96">
            <v>100</v>
          </cell>
          <cell r="D96">
            <v>3550</v>
          </cell>
          <cell r="E96">
            <v>233.3</v>
          </cell>
        </row>
        <row r="97">
          <cell r="B97" t="str">
            <v>М100x6x4000</v>
          </cell>
          <cell r="C97">
            <v>100</v>
          </cell>
          <cell r="D97">
            <v>4000</v>
          </cell>
          <cell r="E97">
            <v>263.8</v>
          </cell>
        </row>
        <row r="98">
          <cell r="B98" t="str">
            <v>М100x6x4500</v>
          </cell>
          <cell r="C98">
            <v>100</v>
          </cell>
          <cell r="D98">
            <v>4500</v>
          </cell>
          <cell r="E98">
            <v>297.8</v>
          </cell>
        </row>
        <row r="99">
          <cell r="B99" t="str">
            <v>М110x6x1600</v>
          </cell>
          <cell r="C99">
            <v>110</v>
          </cell>
          <cell r="D99">
            <v>1600</v>
          </cell>
          <cell r="E99">
            <v>123.8</v>
          </cell>
        </row>
        <row r="100">
          <cell r="B100" t="str">
            <v>М110x6x1700</v>
          </cell>
          <cell r="C100">
            <v>110</v>
          </cell>
          <cell r="D100">
            <v>1700</v>
          </cell>
          <cell r="E100">
            <v>132.69999999999999</v>
          </cell>
        </row>
        <row r="101">
          <cell r="B101" t="str">
            <v>М110x6x1800</v>
          </cell>
          <cell r="C101">
            <v>110</v>
          </cell>
          <cell r="D101">
            <v>1800</v>
          </cell>
          <cell r="E101">
            <v>141.6</v>
          </cell>
        </row>
        <row r="102">
          <cell r="B102" t="str">
            <v>М110x6x1900</v>
          </cell>
          <cell r="C102">
            <v>110</v>
          </cell>
          <cell r="D102">
            <v>1900</v>
          </cell>
          <cell r="E102">
            <v>150.5</v>
          </cell>
        </row>
        <row r="103">
          <cell r="B103" t="str">
            <v>М110x6x2000</v>
          </cell>
          <cell r="C103">
            <v>110</v>
          </cell>
          <cell r="D103">
            <v>2000</v>
          </cell>
          <cell r="E103">
            <v>159.30000000000001</v>
          </cell>
        </row>
        <row r="104">
          <cell r="B104" t="str">
            <v>М110x6x2120</v>
          </cell>
          <cell r="C104">
            <v>110</v>
          </cell>
          <cell r="D104">
            <v>2120</v>
          </cell>
          <cell r="E104">
            <v>169.9</v>
          </cell>
        </row>
        <row r="105">
          <cell r="B105" t="str">
            <v>М110x6x2240</v>
          </cell>
          <cell r="C105">
            <v>110</v>
          </cell>
          <cell r="D105">
            <v>2240</v>
          </cell>
          <cell r="E105">
            <v>180.5</v>
          </cell>
        </row>
        <row r="106">
          <cell r="B106" t="str">
            <v>М110x6x2500</v>
          </cell>
          <cell r="C106">
            <v>110</v>
          </cell>
          <cell r="D106">
            <v>2500</v>
          </cell>
          <cell r="E106">
            <v>203.7</v>
          </cell>
        </row>
        <row r="107">
          <cell r="B107" t="str">
            <v>М110x6x2800</v>
          </cell>
          <cell r="C107">
            <v>110</v>
          </cell>
          <cell r="D107">
            <v>2800</v>
          </cell>
          <cell r="E107">
            <v>230.3</v>
          </cell>
        </row>
        <row r="108">
          <cell r="B108" t="str">
            <v>М110x6x3150</v>
          </cell>
          <cell r="C108">
            <v>110</v>
          </cell>
          <cell r="D108">
            <v>3150</v>
          </cell>
          <cell r="E108">
            <v>261.3</v>
          </cell>
        </row>
        <row r="109">
          <cell r="B109" t="str">
            <v>М110x6x3550</v>
          </cell>
          <cell r="C109">
            <v>110</v>
          </cell>
          <cell r="D109">
            <v>3550</v>
          </cell>
          <cell r="E109">
            <v>296.7</v>
          </cell>
        </row>
        <row r="110">
          <cell r="B110" t="str">
            <v>М110x6x4000</v>
          </cell>
          <cell r="C110">
            <v>110</v>
          </cell>
          <cell r="D110">
            <v>4000</v>
          </cell>
          <cell r="E110">
            <v>336.8</v>
          </cell>
        </row>
        <row r="111">
          <cell r="B111" t="str">
            <v>М110x6x4500</v>
          </cell>
          <cell r="C111">
            <v>110</v>
          </cell>
          <cell r="D111">
            <v>4500</v>
          </cell>
          <cell r="E111">
            <v>381.2</v>
          </cell>
        </row>
        <row r="112">
          <cell r="B112" t="str">
            <v>М125x6x1800</v>
          </cell>
          <cell r="C112">
            <v>125</v>
          </cell>
          <cell r="D112">
            <v>1800</v>
          </cell>
          <cell r="E112">
            <v>177.3</v>
          </cell>
        </row>
        <row r="113">
          <cell r="B113" t="str">
            <v>М125x6x1900</v>
          </cell>
          <cell r="C113">
            <v>125</v>
          </cell>
          <cell r="D113">
            <v>1900</v>
          </cell>
          <cell r="E113">
            <v>187.8</v>
          </cell>
        </row>
        <row r="114">
          <cell r="B114" t="str">
            <v>М125x6x2000</v>
          </cell>
          <cell r="C114">
            <v>125</v>
          </cell>
          <cell r="D114">
            <v>2000</v>
          </cell>
          <cell r="E114">
            <v>198.2</v>
          </cell>
        </row>
        <row r="115">
          <cell r="B115" t="str">
            <v>М125x6x2120</v>
          </cell>
          <cell r="C115">
            <v>125</v>
          </cell>
          <cell r="D115">
            <v>2120</v>
          </cell>
          <cell r="E115">
            <v>210.7</v>
          </cell>
        </row>
        <row r="116">
          <cell r="B116" t="str">
            <v>М125x6x2240</v>
          </cell>
          <cell r="C116">
            <v>125</v>
          </cell>
          <cell r="D116">
            <v>2240</v>
          </cell>
          <cell r="E116">
            <v>223.3</v>
          </cell>
        </row>
        <row r="117">
          <cell r="B117" t="str">
            <v>М125x6x2500</v>
          </cell>
          <cell r="C117">
            <v>125</v>
          </cell>
          <cell r="D117">
            <v>2500</v>
          </cell>
          <cell r="E117">
            <v>250.2</v>
          </cell>
        </row>
        <row r="118">
          <cell r="B118" t="str">
            <v>М125x6x2800</v>
          </cell>
          <cell r="C118">
            <v>125</v>
          </cell>
          <cell r="D118">
            <v>2800</v>
          </cell>
          <cell r="E118">
            <v>281.5</v>
          </cell>
        </row>
        <row r="119">
          <cell r="B119" t="str">
            <v>М125x6x3150</v>
          </cell>
          <cell r="C119">
            <v>125</v>
          </cell>
          <cell r="D119">
            <v>3150</v>
          </cell>
          <cell r="E119">
            <v>318.10000000000002</v>
          </cell>
        </row>
        <row r="120">
          <cell r="B120" t="str">
            <v>М125x6x3550</v>
          </cell>
          <cell r="C120">
            <v>125</v>
          </cell>
          <cell r="D120">
            <v>3550</v>
          </cell>
          <cell r="E120">
            <v>359.9</v>
          </cell>
        </row>
        <row r="121">
          <cell r="B121" t="str">
            <v>М125x6x4000</v>
          </cell>
          <cell r="C121">
            <v>125</v>
          </cell>
          <cell r="D121">
            <v>4000</v>
          </cell>
          <cell r="E121">
            <v>406.4</v>
          </cell>
        </row>
        <row r="122">
          <cell r="B122" t="str">
            <v>М125x6x4500</v>
          </cell>
          <cell r="C122">
            <v>125</v>
          </cell>
          <cell r="D122">
            <v>4500</v>
          </cell>
          <cell r="E122">
            <v>458.5</v>
          </cell>
        </row>
        <row r="123">
          <cell r="B123" t="str">
            <v>М125x6x5000</v>
          </cell>
          <cell r="C123">
            <v>125</v>
          </cell>
          <cell r="D123">
            <v>5000</v>
          </cell>
          <cell r="E123">
            <v>510.6</v>
          </cell>
        </row>
        <row r="124">
          <cell r="B124" t="str">
            <v>М140x6x1800</v>
          </cell>
        </row>
        <row r="125">
          <cell r="B125" t="str">
            <v>М140x6x1900</v>
          </cell>
        </row>
        <row r="126">
          <cell r="B126" t="str">
            <v>М140x6x2000</v>
          </cell>
        </row>
        <row r="127">
          <cell r="B127" t="str">
            <v>М140x6x2120</v>
          </cell>
        </row>
        <row r="128">
          <cell r="B128" t="str">
            <v>М140x6x2240</v>
          </cell>
        </row>
        <row r="129">
          <cell r="B129" t="str">
            <v>М140x6x2500</v>
          </cell>
        </row>
        <row r="130">
          <cell r="B130" t="str">
            <v>М140x6x2800</v>
          </cell>
        </row>
        <row r="131">
          <cell r="B131" t="str">
            <v>М140x6x3150</v>
          </cell>
        </row>
        <row r="132">
          <cell r="B132" t="str">
            <v>М140x6x3550</v>
          </cell>
        </row>
        <row r="133">
          <cell r="B133" t="str">
            <v>М140x6x4000</v>
          </cell>
        </row>
        <row r="134">
          <cell r="B134" t="str">
            <v>М140x6x4500</v>
          </cell>
        </row>
        <row r="135">
          <cell r="B135" t="str">
            <v>М140x6x5000</v>
          </cell>
        </row>
      </sheetData>
      <sheetData sheetId="6">
        <row r="5">
          <cell r="C5" t="str">
            <v>в</v>
          </cell>
        </row>
        <row r="6">
          <cell r="B6" t="str">
            <v>М24x200</v>
          </cell>
          <cell r="C6">
            <v>24</v>
          </cell>
          <cell r="D6">
            <v>200</v>
          </cell>
          <cell r="E6">
            <v>0.66</v>
          </cell>
        </row>
        <row r="7">
          <cell r="B7" t="str">
            <v>М24x250</v>
          </cell>
          <cell r="C7">
            <v>24</v>
          </cell>
          <cell r="D7">
            <v>250</v>
          </cell>
          <cell r="E7">
            <v>0.84</v>
          </cell>
        </row>
        <row r="8">
          <cell r="B8" t="str">
            <v>М24x300</v>
          </cell>
          <cell r="C8">
            <v>24</v>
          </cell>
          <cell r="D8">
            <v>300</v>
          </cell>
          <cell r="E8">
            <v>1.02</v>
          </cell>
        </row>
        <row r="9">
          <cell r="B9" t="str">
            <v>М24x350</v>
          </cell>
          <cell r="C9">
            <v>24</v>
          </cell>
          <cell r="D9">
            <v>350</v>
          </cell>
          <cell r="E9">
            <v>1.2</v>
          </cell>
        </row>
        <row r="10">
          <cell r="B10" t="str">
            <v>М24x400</v>
          </cell>
          <cell r="C10">
            <v>24</v>
          </cell>
          <cell r="D10">
            <v>400</v>
          </cell>
          <cell r="E10">
            <v>1.38</v>
          </cell>
        </row>
        <row r="11">
          <cell r="B11" t="str">
            <v>М24x450</v>
          </cell>
          <cell r="C11">
            <v>24</v>
          </cell>
          <cell r="D11">
            <v>450</v>
          </cell>
          <cell r="E11">
            <v>1.56</v>
          </cell>
        </row>
        <row r="12">
          <cell r="B12" t="str">
            <v>М24x500</v>
          </cell>
          <cell r="C12">
            <v>24</v>
          </cell>
          <cell r="D12">
            <v>500</v>
          </cell>
          <cell r="E12">
            <v>1.74</v>
          </cell>
        </row>
        <row r="13">
          <cell r="B13" t="str">
            <v>М24x550</v>
          </cell>
          <cell r="C13">
            <v>24</v>
          </cell>
          <cell r="D13">
            <v>550</v>
          </cell>
          <cell r="E13">
            <v>1.92</v>
          </cell>
        </row>
        <row r="14">
          <cell r="B14" t="str">
            <v>М24x600</v>
          </cell>
          <cell r="C14">
            <v>24</v>
          </cell>
          <cell r="D14">
            <v>600</v>
          </cell>
          <cell r="E14">
            <v>2.1</v>
          </cell>
        </row>
        <row r="15">
          <cell r="B15" t="str">
            <v>М24x650</v>
          </cell>
          <cell r="C15">
            <v>24</v>
          </cell>
          <cell r="D15">
            <v>650</v>
          </cell>
          <cell r="E15">
            <v>2.2799999999999998</v>
          </cell>
        </row>
        <row r="16">
          <cell r="B16" t="str">
            <v>М24x700</v>
          </cell>
          <cell r="C16">
            <v>24</v>
          </cell>
          <cell r="D16">
            <v>700</v>
          </cell>
          <cell r="E16">
            <v>2.46</v>
          </cell>
        </row>
        <row r="17">
          <cell r="B17" t="str">
            <v>М24x710</v>
          </cell>
          <cell r="C17">
            <v>24</v>
          </cell>
          <cell r="D17">
            <v>710</v>
          </cell>
          <cell r="E17">
            <v>2.5</v>
          </cell>
        </row>
        <row r="18">
          <cell r="B18" t="str">
            <v>М24x750</v>
          </cell>
          <cell r="C18">
            <v>24</v>
          </cell>
          <cell r="D18">
            <v>750</v>
          </cell>
          <cell r="E18">
            <v>2.64</v>
          </cell>
        </row>
        <row r="19">
          <cell r="B19" t="str">
            <v>М24x800</v>
          </cell>
          <cell r="C19">
            <v>24</v>
          </cell>
          <cell r="D19">
            <v>800</v>
          </cell>
          <cell r="E19">
            <v>2.82</v>
          </cell>
        </row>
        <row r="20">
          <cell r="B20" t="str">
            <v>М24x850</v>
          </cell>
          <cell r="C20">
            <v>24</v>
          </cell>
          <cell r="D20">
            <v>850</v>
          </cell>
          <cell r="E20">
            <v>3</v>
          </cell>
        </row>
        <row r="21">
          <cell r="B21" t="str">
            <v>М24x900</v>
          </cell>
          <cell r="C21">
            <v>24</v>
          </cell>
          <cell r="D21">
            <v>900</v>
          </cell>
          <cell r="E21">
            <v>3.18</v>
          </cell>
        </row>
        <row r="22">
          <cell r="B22" t="str">
            <v>М24x950</v>
          </cell>
          <cell r="C22">
            <v>24</v>
          </cell>
          <cell r="D22">
            <v>950</v>
          </cell>
          <cell r="E22">
            <v>3.36</v>
          </cell>
        </row>
        <row r="23">
          <cell r="B23" t="str">
            <v>М24x1000</v>
          </cell>
          <cell r="C23">
            <v>24</v>
          </cell>
          <cell r="D23">
            <v>1000</v>
          </cell>
          <cell r="E23">
            <v>3.54</v>
          </cell>
        </row>
        <row r="24">
          <cell r="B24" t="str">
            <v>М24x1050</v>
          </cell>
          <cell r="C24">
            <v>24</v>
          </cell>
          <cell r="D24">
            <v>1050</v>
          </cell>
          <cell r="E24">
            <v>3.72</v>
          </cell>
        </row>
        <row r="25">
          <cell r="B25" t="str">
            <v>М24x1100</v>
          </cell>
          <cell r="C25">
            <v>24</v>
          </cell>
          <cell r="D25">
            <v>1100</v>
          </cell>
          <cell r="E25">
            <v>3.9</v>
          </cell>
        </row>
        <row r="26">
          <cell r="B26" t="str">
            <v>М24x1120</v>
          </cell>
          <cell r="C26">
            <v>24</v>
          </cell>
          <cell r="D26">
            <v>1120</v>
          </cell>
          <cell r="E26">
            <v>3.97</v>
          </cell>
        </row>
        <row r="27">
          <cell r="B27" t="str">
            <v>М24x1150</v>
          </cell>
          <cell r="C27">
            <v>24</v>
          </cell>
          <cell r="D27">
            <v>1150</v>
          </cell>
          <cell r="E27">
            <v>4.08</v>
          </cell>
        </row>
        <row r="28">
          <cell r="B28" t="str">
            <v>М24x1200</v>
          </cell>
          <cell r="C28">
            <v>24</v>
          </cell>
          <cell r="D28">
            <v>1200</v>
          </cell>
          <cell r="E28">
            <v>4.26</v>
          </cell>
        </row>
        <row r="29">
          <cell r="B29" t="str">
            <v>М24x1250</v>
          </cell>
          <cell r="C29">
            <v>24</v>
          </cell>
          <cell r="D29">
            <v>1250</v>
          </cell>
          <cell r="E29">
            <v>4.4400000000000004</v>
          </cell>
        </row>
        <row r="30">
          <cell r="B30" t="str">
            <v>М24x1300</v>
          </cell>
          <cell r="C30">
            <v>24</v>
          </cell>
          <cell r="D30">
            <v>1300</v>
          </cell>
          <cell r="E30">
            <v>4.62</v>
          </cell>
        </row>
        <row r="31">
          <cell r="B31" t="str">
            <v>М24x1320</v>
          </cell>
          <cell r="C31">
            <v>24</v>
          </cell>
          <cell r="D31">
            <v>1320</v>
          </cell>
          <cell r="E31">
            <v>4.6900000000000004</v>
          </cell>
        </row>
        <row r="32">
          <cell r="B32" t="str">
            <v>М24x1350</v>
          </cell>
          <cell r="C32">
            <v>24</v>
          </cell>
          <cell r="D32">
            <v>1350</v>
          </cell>
          <cell r="E32">
            <v>4.8</v>
          </cell>
        </row>
        <row r="33">
          <cell r="B33" t="str">
            <v>М24x1400</v>
          </cell>
          <cell r="C33">
            <v>24</v>
          </cell>
          <cell r="D33">
            <v>1400</v>
          </cell>
          <cell r="E33">
            <v>4.9800000000000004</v>
          </cell>
        </row>
        <row r="34">
          <cell r="B34" t="str">
            <v>М24x1450</v>
          </cell>
          <cell r="C34">
            <v>24</v>
          </cell>
          <cell r="D34">
            <v>1450</v>
          </cell>
          <cell r="E34">
            <v>5.16</v>
          </cell>
        </row>
        <row r="35">
          <cell r="B35" t="str">
            <v>М24x1500</v>
          </cell>
          <cell r="C35">
            <v>24</v>
          </cell>
          <cell r="D35">
            <v>1500</v>
          </cell>
          <cell r="E35">
            <v>5.34</v>
          </cell>
        </row>
        <row r="36">
          <cell r="B36" t="str">
            <v>М24x1550</v>
          </cell>
          <cell r="C36">
            <v>24</v>
          </cell>
          <cell r="D36">
            <v>1550</v>
          </cell>
          <cell r="E36">
            <v>5.52</v>
          </cell>
        </row>
        <row r="37">
          <cell r="B37" t="str">
            <v>М24x1600</v>
          </cell>
          <cell r="C37">
            <v>24</v>
          </cell>
          <cell r="D37">
            <v>1600</v>
          </cell>
          <cell r="E37">
            <v>5.7</v>
          </cell>
        </row>
        <row r="38">
          <cell r="B38" t="str">
            <v>М24x1650</v>
          </cell>
          <cell r="C38">
            <v>24</v>
          </cell>
          <cell r="D38">
            <v>1650</v>
          </cell>
          <cell r="E38">
            <v>5.88</v>
          </cell>
        </row>
        <row r="39">
          <cell r="B39" t="str">
            <v>М24x1700</v>
          </cell>
          <cell r="C39">
            <v>24</v>
          </cell>
          <cell r="D39">
            <v>1700</v>
          </cell>
          <cell r="E39">
            <v>6.06</v>
          </cell>
        </row>
        <row r="40">
          <cell r="B40" t="str">
            <v>М30x250</v>
          </cell>
          <cell r="C40">
            <v>30</v>
          </cell>
          <cell r="D40">
            <v>250</v>
          </cell>
          <cell r="E40">
            <v>1.3</v>
          </cell>
        </row>
        <row r="41">
          <cell r="B41" t="str">
            <v>М30x300</v>
          </cell>
          <cell r="C41">
            <v>30</v>
          </cell>
          <cell r="D41">
            <v>300</v>
          </cell>
          <cell r="E41">
            <v>1.58</v>
          </cell>
        </row>
        <row r="42">
          <cell r="B42" t="str">
            <v>М30x350</v>
          </cell>
          <cell r="C42">
            <v>30</v>
          </cell>
          <cell r="D42">
            <v>350</v>
          </cell>
          <cell r="E42">
            <v>1.86</v>
          </cell>
        </row>
        <row r="43">
          <cell r="B43" t="str">
            <v>М30x400</v>
          </cell>
          <cell r="C43">
            <v>30</v>
          </cell>
          <cell r="D43">
            <v>400</v>
          </cell>
          <cell r="E43">
            <v>2.14</v>
          </cell>
        </row>
        <row r="44">
          <cell r="B44" t="str">
            <v>М30x450</v>
          </cell>
          <cell r="C44">
            <v>30</v>
          </cell>
          <cell r="D44">
            <v>450</v>
          </cell>
          <cell r="E44">
            <v>2.42</v>
          </cell>
        </row>
        <row r="45">
          <cell r="B45" t="str">
            <v>М30x500</v>
          </cell>
          <cell r="C45">
            <v>30</v>
          </cell>
          <cell r="D45">
            <v>500</v>
          </cell>
          <cell r="E45">
            <v>2.7</v>
          </cell>
        </row>
        <row r="46">
          <cell r="B46" t="str">
            <v>М30x550</v>
          </cell>
          <cell r="C46">
            <v>30</v>
          </cell>
          <cell r="D46">
            <v>550</v>
          </cell>
          <cell r="E46">
            <v>2.98</v>
          </cell>
        </row>
        <row r="47">
          <cell r="B47" t="str">
            <v>М30x600</v>
          </cell>
          <cell r="C47">
            <v>30</v>
          </cell>
          <cell r="D47">
            <v>600</v>
          </cell>
          <cell r="E47">
            <v>3.26</v>
          </cell>
        </row>
        <row r="48">
          <cell r="B48" t="str">
            <v>М30x650</v>
          </cell>
          <cell r="C48">
            <v>30</v>
          </cell>
          <cell r="D48">
            <v>650</v>
          </cell>
          <cell r="E48">
            <v>3.54</v>
          </cell>
        </row>
        <row r="49">
          <cell r="B49" t="str">
            <v>М30x700</v>
          </cell>
          <cell r="C49">
            <v>30</v>
          </cell>
          <cell r="D49">
            <v>700</v>
          </cell>
          <cell r="E49">
            <v>3.82</v>
          </cell>
        </row>
        <row r="50">
          <cell r="B50" t="str">
            <v>М30x710</v>
          </cell>
          <cell r="C50">
            <v>30</v>
          </cell>
          <cell r="D50">
            <v>710</v>
          </cell>
          <cell r="E50">
            <v>3.88</v>
          </cell>
        </row>
        <row r="51">
          <cell r="B51" t="str">
            <v>М30x750</v>
          </cell>
          <cell r="C51">
            <v>30</v>
          </cell>
          <cell r="D51">
            <v>750</v>
          </cell>
          <cell r="E51">
            <v>4.0999999999999996</v>
          </cell>
        </row>
        <row r="52">
          <cell r="B52" t="str">
            <v>М30x800</v>
          </cell>
          <cell r="C52">
            <v>30</v>
          </cell>
          <cell r="D52">
            <v>800</v>
          </cell>
          <cell r="E52">
            <v>4.38</v>
          </cell>
        </row>
        <row r="53">
          <cell r="B53" t="str">
            <v>М30x850</v>
          </cell>
          <cell r="C53">
            <v>30</v>
          </cell>
          <cell r="D53">
            <v>850</v>
          </cell>
          <cell r="E53">
            <v>4.66</v>
          </cell>
        </row>
        <row r="54">
          <cell r="B54" t="str">
            <v>М30x900</v>
          </cell>
          <cell r="C54">
            <v>30</v>
          </cell>
          <cell r="D54">
            <v>900</v>
          </cell>
          <cell r="E54">
            <v>4.9400000000000004</v>
          </cell>
        </row>
        <row r="55">
          <cell r="B55" t="str">
            <v>М30x950</v>
          </cell>
          <cell r="C55">
            <v>30</v>
          </cell>
          <cell r="D55">
            <v>950</v>
          </cell>
          <cell r="E55">
            <v>5.22</v>
          </cell>
        </row>
        <row r="56">
          <cell r="B56" t="str">
            <v>М30x1000</v>
          </cell>
          <cell r="C56">
            <v>30</v>
          </cell>
          <cell r="D56">
            <v>1000</v>
          </cell>
          <cell r="E56">
            <v>5.5</v>
          </cell>
        </row>
        <row r="57">
          <cell r="B57" t="str">
            <v>М30x1050</v>
          </cell>
          <cell r="C57">
            <v>30</v>
          </cell>
          <cell r="D57">
            <v>1050</v>
          </cell>
          <cell r="E57">
            <v>5.78</v>
          </cell>
        </row>
        <row r="58">
          <cell r="B58" t="str">
            <v>М30x1100</v>
          </cell>
          <cell r="C58">
            <v>30</v>
          </cell>
          <cell r="D58">
            <v>1100</v>
          </cell>
          <cell r="E58">
            <v>6.06</v>
          </cell>
        </row>
        <row r="59">
          <cell r="B59" t="str">
            <v>М30x1120</v>
          </cell>
          <cell r="C59">
            <v>30</v>
          </cell>
          <cell r="D59">
            <v>1120</v>
          </cell>
          <cell r="E59">
            <v>6.17</v>
          </cell>
        </row>
        <row r="60">
          <cell r="B60" t="str">
            <v>М30x1150</v>
          </cell>
          <cell r="C60">
            <v>30</v>
          </cell>
          <cell r="D60">
            <v>1150</v>
          </cell>
          <cell r="E60">
            <v>6.34</v>
          </cell>
        </row>
        <row r="61">
          <cell r="B61" t="str">
            <v>М30x1200</v>
          </cell>
          <cell r="C61">
            <v>30</v>
          </cell>
          <cell r="D61">
            <v>1200</v>
          </cell>
          <cell r="E61">
            <v>6.62</v>
          </cell>
        </row>
        <row r="62">
          <cell r="B62" t="str">
            <v>М30x1250</v>
          </cell>
          <cell r="C62">
            <v>30</v>
          </cell>
          <cell r="D62">
            <v>1250</v>
          </cell>
          <cell r="E62">
            <v>6.9</v>
          </cell>
        </row>
        <row r="63">
          <cell r="B63" t="str">
            <v>М30x1300</v>
          </cell>
          <cell r="C63">
            <v>30</v>
          </cell>
          <cell r="D63">
            <v>1300</v>
          </cell>
          <cell r="E63">
            <v>7.18</v>
          </cell>
        </row>
        <row r="64">
          <cell r="B64" t="str">
            <v>М30x1320</v>
          </cell>
          <cell r="C64">
            <v>30</v>
          </cell>
          <cell r="D64">
            <v>1320</v>
          </cell>
          <cell r="E64">
            <v>7.29</v>
          </cell>
        </row>
        <row r="65">
          <cell r="B65" t="str">
            <v>М30x1350</v>
          </cell>
          <cell r="C65">
            <v>30</v>
          </cell>
          <cell r="D65">
            <v>1350</v>
          </cell>
          <cell r="E65">
            <v>7.46</v>
          </cell>
        </row>
        <row r="66">
          <cell r="B66" t="str">
            <v>М30x1400</v>
          </cell>
          <cell r="C66">
            <v>30</v>
          </cell>
          <cell r="D66">
            <v>1400</v>
          </cell>
          <cell r="E66">
            <v>7.74</v>
          </cell>
        </row>
        <row r="67">
          <cell r="B67" t="str">
            <v>М30x1450</v>
          </cell>
          <cell r="C67">
            <v>30</v>
          </cell>
          <cell r="D67">
            <v>1450</v>
          </cell>
          <cell r="E67">
            <v>8.02</v>
          </cell>
        </row>
        <row r="68">
          <cell r="B68" t="str">
            <v>М30x1500</v>
          </cell>
          <cell r="C68">
            <v>30</v>
          </cell>
          <cell r="D68">
            <v>1500</v>
          </cell>
          <cell r="E68">
            <v>8.3000000000000007</v>
          </cell>
        </row>
        <row r="69">
          <cell r="B69" t="str">
            <v>М30x1550</v>
          </cell>
          <cell r="C69">
            <v>30</v>
          </cell>
          <cell r="D69">
            <v>1550</v>
          </cell>
          <cell r="E69">
            <v>8.58</v>
          </cell>
        </row>
        <row r="70">
          <cell r="B70" t="str">
            <v>М30x1600</v>
          </cell>
          <cell r="C70">
            <v>30</v>
          </cell>
          <cell r="D70">
            <v>1600</v>
          </cell>
          <cell r="E70">
            <v>8.86</v>
          </cell>
        </row>
        <row r="71">
          <cell r="B71" t="str">
            <v>М30x1650</v>
          </cell>
          <cell r="C71">
            <v>30</v>
          </cell>
          <cell r="D71">
            <v>1650</v>
          </cell>
          <cell r="E71">
            <v>9.14</v>
          </cell>
        </row>
        <row r="72">
          <cell r="B72" t="str">
            <v>М30x1700</v>
          </cell>
          <cell r="C72">
            <v>30</v>
          </cell>
          <cell r="D72">
            <v>1700</v>
          </cell>
          <cell r="E72">
            <v>9.42</v>
          </cell>
        </row>
        <row r="73">
          <cell r="B73" t="str">
            <v>М30x1750</v>
          </cell>
          <cell r="C73">
            <v>30</v>
          </cell>
          <cell r="D73">
            <v>1750</v>
          </cell>
          <cell r="E73">
            <v>9.6999999999999993</v>
          </cell>
        </row>
        <row r="74">
          <cell r="B74" t="str">
            <v>М30x1800</v>
          </cell>
          <cell r="C74">
            <v>30</v>
          </cell>
          <cell r="D74">
            <v>1800</v>
          </cell>
          <cell r="E74">
            <v>9.98</v>
          </cell>
        </row>
        <row r="75">
          <cell r="B75" t="str">
            <v>М30x1850</v>
          </cell>
          <cell r="C75">
            <v>30</v>
          </cell>
          <cell r="D75">
            <v>1850</v>
          </cell>
          <cell r="E75">
            <v>10.26</v>
          </cell>
        </row>
        <row r="76">
          <cell r="B76" t="str">
            <v>М30x1900</v>
          </cell>
          <cell r="C76">
            <v>30</v>
          </cell>
          <cell r="D76">
            <v>1900</v>
          </cell>
          <cell r="E76">
            <v>10.54</v>
          </cell>
        </row>
        <row r="77">
          <cell r="B77" t="str">
            <v>М36x300</v>
          </cell>
          <cell r="C77">
            <v>36</v>
          </cell>
          <cell r="D77">
            <v>300</v>
          </cell>
          <cell r="E77">
            <v>2.2599999999999998</v>
          </cell>
        </row>
        <row r="78">
          <cell r="B78" t="str">
            <v>М36x350</v>
          </cell>
          <cell r="C78">
            <v>36</v>
          </cell>
          <cell r="D78">
            <v>350</v>
          </cell>
          <cell r="E78">
            <v>2.66</v>
          </cell>
        </row>
        <row r="79">
          <cell r="B79" t="str">
            <v>М36x400</v>
          </cell>
          <cell r="C79">
            <v>36</v>
          </cell>
          <cell r="D79">
            <v>400</v>
          </cell>
          <cell r="E79">
            <v>3.06</v>
          </cell>
        </row>
        <row r="80">
          <cell r="B80" t="str">
            <v>М36x450</v>
          </cell>
          <cell r="C80">
            <v>36</v>
          </cell>
          <cell r="D80">
            <v>450</v>
          </cell>
          <cell r="E80">
            <v>3.46</v>
          </cell>
        </row>
        <row r="81">
          <cell r="B81" t="str">
            <v>М36x500</v>
          </cell>
          <cell r="C81">
            <v>36</v>
          </cell>
          <cell r="D81">
            <v>500</v>
          </cell>
          <cell r="E81">
            <v>3.86</v>
          </cell>
        </row>
        <row r="82">
          <cell r="B82" t="str">
            <v>М36x550</v>
          </cell>
          <cell r="C82">
            <v>36</v>
          </cell>
          <cell r="D82">
            <v>550</v>
          </cell>
          <cell r="E82">
            <v>4.26</v>
          </cell>
        </row>
        <row r="83">
          <cell r="B83" t="str">
            <v>М36x600</v>
          </cell>
          <cell r="C83">
            <v>36</v>
          </cell>
          <cell r="D83">
            <v>600</v>
          </cell>
          <cell r="E83">
            <v>4.66</v>
          </cell>
        </row>
        <row r="84">
          <cell r="B84" t="str">
            <v>М36x650</v>
          </cell>
          <cell r="C84">
            <v>36</v>
          </cell>
          <cell r="D84">
            <v>650</v>
          </cell>
          <cell r="E84">
            <v>5.0599999999999996</v>
          </cell>
        </row>
        <row r="85">
          <cell r="B85" t="str">
            <v>М36x700</v>
          </cell>
          <cell r="C85">
            <v>36</v>
          </cell>
          <cell r="D85">
            <v>700</v>
          </cell>
          <cell r="E85">
            <v>5.46</v>
          </cell>
        </row>
        <row r="86">
          <cell r="B86" t="str">
            <v>М36x710</v>
          </cell>
          <cell r="C86">
            <v>36</v>
          </cell>
          <cell r="D86">
            <v>710</v>
          </cell>
          <cell r="E86">
            <v>5.54</v>
          </cell>
        </row>
        <row r="87">
          <cell r="B87" t="str">
            <v>М36x750</v>
          </cell>
          <cell r="C87">
            <v>36</v>
          </cell>
          <cell r="D87">
            <v>750</v>
          </cell>
          <cell r="E87">
            <v>5.86</v>
          </cell>
        </row>
        <row r="88">
          <cell r="B88" t="str">
            <v>М36x800</v>
          </cell>
          <cell r="C88">
            <v>36</v>
          </cell>
          <cell r="D88">
            <v>800</v>
          </cell>
          <cell r="E88">
            <v>6.26</v>
          </cell>
        </row>
        <row r="89">
          <cell r="B89" t="str">
            <v>М36x850</v>
          </cell>
          <cell r="C89">
            <v>36</v>
          </cell>
          <cell r="D89">
            <v>850</v>
          </cell>
          <cell r="E89">
            <v>6.66</v>
          </cell>
        </row>
        <row r="90">
          <cell r="B90" t="str">
            <v>М36x900</v>
          </cell>
          <cell r="C90">
            <v>36</v>
          </cell>
          <cell r="D90">
            <v>900</v>
          </cell>
          <cell r="E90">
            <v>7.06</v>
          </cell>
        </row>
        <row r="91">
          <cell r="B91" t="str">
            <v>М36x950</v>
          </cell>
          <cell r="C91">
            <v>36</v>
          </cell>
          <cell r="D91">
            <v>950</v>
          </cell>
          <cell r="E91">
            <v>7.46</v>
          </cell>
        </row>
        <row r="92">
          <cell r="B92" t="str">
            <v>М36x1000</v>
          </cell>
          <cell r="C92">
            <v>36</v>
          </cell>
          <cell r="D92">
            <v>1000</v>
          </cell>
          <cell r="E92">
            <v>7.86</v>
          </cell>
        </row>
        <row r="93">
          <cell r="B93" t="str">
            <v>М36x1050</v>
          </cell>
          <cell r="C93">
            <v>36</v>
          </cell>
          <cell r="D93">
            <v>1050</v>
          </cell>
          <cell r="E93">
            <v>8.26</v>
          </cell>
        </row>
        <row r="94">
          <cell r="B94" t="str">
            <v>М36x1100</v>
          </cell>
          <cell r="C94">
            <v>36</v>
          </cell>
          <cell r="D94">
            <v>1100</v>
          </cell>
          <cell r="E94">
            <v>8.66</v>
          </cell>
        </row>
        <row r="95">
          <cell r="B95" t="str">
            <v>М36x1120</v>
          </cell>
          <cell r="C95">
            <v>36</v>
          </cell>
          <cell r="D95">
            <v>1120</v>
          </cell>
          <cell r="E95">
            <v>8.82</v>
          </cell>
        </row>
        <row r="96">
          <cell r="B96" t="str">
            <v>М36x1150</v>
          </cell>
          <cell r="C96">
            <v>36</v>
          </cell>
          <cell r="D96">
            <v>1150</v>
          </cell>
          <cell r="E96">
            <v>9.06</v>
          </cell>
        </row>
        <row r="97">
          <cell r="B97" t="str">
            <v>М36x1200</v>
          </cell>
          <cell r="C97">
            <v>36</v>
          </cell>
          <cell r="D97">
            <v>1200</v>
          </cell>
          <cell r="E97">
            <v>9.4600000000000009</v>
          </cell>
        </row>
        <row r="98">
          <cell r="B98" t="str">
            <v>М36x1250</v>
          </cell>
          <cell r="C98">
            <v>36</v>
          </cell>
          <cell r="D98">
            <v>1250</v>
          </cell>
          <cell r="E98">
            <v>9.86</v>
          </cell>
        </row>
        <row r="99">
          <cell r="B99" t="str">
            <v>М36x1300</v>
          </cell>
          <cell r="C99">
            <v>36</v>
          </cell>
          <cell r="D99">
            <v>1300</v>
          </cell>
          <cell r="E99">
            <v>10.26</v>
          </cell>
        </row>
        <row r="100">
          <cell r="B100" t="str">
            <v>М36x1320</v>
          </cell>
          <cell r="C100">
            <v>36</v>
          </cell>
          <cell r="D100">
            <v>1320</v>
          </cell>
          <cell r="E100">
            <v>10.42</v>
          </cell>
        </row>
        <row r="101">
          <cell r="B101" t="str">
            <v>М36x1350</v>
          </cell>
          <cell r="C101">
            <v>36</v>
          </cell>
          <cell r="D101">
            <v>1350</v>
          </cell>
          <cell r="E101">
            <v>10.66</v>
          </cell>
        </row>
        <row r="102">
          <cell r="B102" t="str">
            <v>М36x1400</v>
          </cell>
          <cell r="C102">
            <v>36</v>
          </cell>
          <cell r="D102">
            <v>1400</v>
          </cell>
          <cell r="E102">
            <v>11.06</v>
          </cell>
        </row>
        <row r="103">
          <cell r="B103" t="str">
            <v>М36x1450</v>
          </cell>
          <cell r="C103">
            <v>36</v>
          </cell>
          <cell r="D103">
            <v>1450</v>
          </cell>
          <cell r="E103">
            <v>11.46</v>
          </cell>
        </row>
        <row r="104">
          <cell r="B104" t="str">
            <v>М36x1500</v>
          </cell>
          <cell r="C104">
            <v>36</v>
          </cell>
          <cell r="D104">
            <v>1500</v>
          </cell>
          <cell r="E104">
            <v>11.86</v>
          </cell>
        </row>
        <row r="105">
          <cell r="B105" t="str">
            <v>М36x1550</v>
          </cell>
          <cell r="C105">
            <v>36</v>
          </cell>
          <cell r="D105">
            <v>1550</v>
          </cell>
          <cell r="E105">
            <v>12.26</v>
          </cell>
        </row>
        <row r="106">
          <cell r="B106" t="str">
            <v>М36x1600</v>
          </cell>
          <cell r="C106">
            <v>36</v>
          </cell>
          <cell r="D106">
            <v>1600</v>
          </cell>
          <cell r="E106">
            <v>12.66</v>
          </cell>
        </row>
        <row r="107">
          <cell r="B107" t="str">
            <v>М36x1650</v>
          </cell>
          <cell r="C107">
            <v>36</v>
          </cell>
          <cell r="D107">
            <v>1650</v>
          </cell>
          <cell r="E107">
            <v>13.06</v>
          </cell>
        </row>
        <row r="108">
          <cell r="B108" t="str">
            <v>М36x1700</v>
          </cell>
          <cell r="C108">
            <v>36</v>
          </cell>
          <cell r="D108">
            <v>1700</v>
          </cell>
          <cell r="E108">
            <v>13.46</v>
          </cell>
        </row>
        <row r="109">
          <cell r="B109" t="str">
            <v>М36x1750</v>
          </cell>
          <cell r="C109">
            <v>36</v>
          </cell>
          <cell r="D109">
            <v>1750</v>
          </cell>
          <cell r="E109">
            <v>13.86</v>
          </cell>
        </row>
        <row r="110">
          <cell r="B110" t="str">
            <v>М36x1800</v>
          </cell>
          <cell r="C110">
            <v>36</v>
          </cell>
          <cell r="D110">
            <v>1800</v>
          </cell>
          <cell r="E110">
            <v>14.26</v>
          </cell>
        </row>
        <row r="111">
          <cell r="B111" t="str">
            <v>М36x1850</v>
          </cell>
          <cell r="C111">
            <v>36</v>
          </cell>
          <cell r="D111">
            <v>1850</v>
          </cell>
          <cell r="E111">
            <v>14.66</v>
          </cell>
        </row>
        <row r="112">
          <cell r="B112" t="str">
            <v>М36x1900</v>
          </cell>
          <cell r="C112">
            <v>36</v>
          </cell>
          <cell r="D112">
            <v>1900</v>
          </cell>
          <cell r="E112">
            <v>15.06</v>
          </cell>
        </row>
        <row r="113">
          <cell r="B113" t="str">
            <v>М36x1950</v>
          </cell>
          <cell r="C113">
            <v>36</v>
          </cell>
          <cell r="D113">
            <v>1950</v>
          </cell>
          <cell r="E113">
            <v>15.46</v>
          </cell>
        </row>
        <row r="114">
          <cell r="B114" t="str">
            <v>М36x2000</v>
          </cell>
          <cell r="C114">
            <v>36</v>
          </cell>
          <cell r="D114">
            <v>2000</v>
          </cell>
          <cell r="E114">
            <v>15.86</v>
          </cell>
        </row>
        <row r="115">
          <cell r="B115" t="str">
            <v>М36x2050</v>
          </cell>
          <cell r="C115">
            <v>36</v>
          </cell>
          <cell r="D115">
            <v>2050</v>
          </cell>
          <cell r="E115">
            <v>16.260000000000002</v>
          </cell>
        </row>
        <row r="116">
          <cell r="B116" t="str">
            <v>М36x2100</v>
          </cell>
          <cell r="C116">
            <v>36</v>
          </cell>
          <cell r="D116">
            <v>2100</v>
          </cell>
          <cell r="E116">
            <v>16.66</v>
          </cell>
        </row>
        <row r="117">
          <cell r="B117" t="str">
            <v>М36x2120</v>
          </cell>
          <cell r="C117">
            <v>36</v>
          </cell>
          <cell r="D117">
            <v>2120</v>
          </cell>
          <cell r="E117">
            <v>16.82</v>
          </cell>
        </row>
        <row r="118">
          <cell r="B118" t="str">
            <v>М36x2150</v>
          </cell>
          <cell r="C118">
            <v>36</v>
          </cell>
          <cell r="D118">
            <v>2150</v>
          </cell>
          <cell r="E118">
            <v>17.059999999999999</v>
          </cell>
        </row>
        <row r="119">
          <cell r="B119" t="str">
            <v>М36x2200</v>
          </cell>
          <cell r="C119">
            <v>36</v>
          </cell>
          <cell r="D119">
            <v>2200</v>
          </cell>
          <cell r="E119">
            <v>17.46</v>
          </cell>
        </row>
        <row r="120">
          <cell r="B120" t="str">
            <v>М36x2240</v>
          </cell>
          <cell r="C120">
            <v>36</v>
          </cell>
          <cell r="D120">
            <v>2240</v>
          </cell>
          <cell r="E120">
            <v>17.78</v>
          </cell>
        </row>
        <row r="121">
          <cell r="B121" t="str">
            <v>М42x350</v>
          </cell>
          <cell r="C121">
            <v>42</v>
          </cell>
          <cell r="D121">
            <v>350</v>
          </cell>
          <cell r="E121">
            <v>3.6</v>
          </cell>
        </row>
        <row r="122">
          <cell r="B122" t="str">
            <v>М42x400</v>
          </cell>
          <cell r="C122">
            <v>42</v>
          </cell>
          <cell r="D122">
            <v>400</v>
          </cell>
          <cell r="E122">
            <v>4.1399999999999997</v>
          </cell>
        </row>
        <row r="123">
          <cell r="B123" t="str">
            <v>М42x450</v>
          </cell>
          <cell r="C123">
            <v>42</v>
          </cell>
          <cell r="D123">
            <v>450</v>
          </cell>
          <cell r="E123">
            <v>4.68</v>
          </cell>
        </row>
        <row r="124">
          <cell r="B124" t="str">
            <v>М42x500</v>
          </cell>
          <cell r="C124">
            <v>42</v>
          </cell>
          <cell r="D124">
            <v>500</v>
          </cell>
          <cell r="E124">
            <v>5.22</v>
          </cell>
        </row>
        <row r="125">
          <cell r="B125" t="str">
            <v>М42x550</v>
          </cell>
          <cell r="C125">
            <v>42</v>
          </cell>
          <cell r="D125">
            <v>550</v>
          </cell>
          <cell r="E125">
            <v>5.76</v>
          </cell>
        </row>
        <row r="126">
          <cell r="B126" t="str">
            <v>М42x600</v>
          </cell>
          <cell r="C126">
            <v>42</v>
          </cell>
          <cell r="D126">
            <v>600</v>
          </cell>
          <cell r="E126">
            <v>6.3</v>
          </cell>
        </row>
        <row r="127">
          <cell r="B127" t="str">
            <v>М42x650</v>
          </cell>
          <cell r="C127">
            <v>42</v>
          </cell>
          <cell r="D127">
            <v>650</v>
          </cell>
          <cell r="E127">
            <v>6.84</v>
          </cell>
        </row>
        <row r="128">
          <cell r="B128" t="str">
            <v>М42x700</v>
          </cell>
          <cell r="C128">
            <v>42</v>
          </cell>
          <cell r="D128">
            <v>700</v>
          </cell>
          <cell r="E128">
            <v>7.38</v>
          </cell>
        </row>
        <row r="129">
          <cell r="B129" t="str">
            <v>М42x710</v>
          </cell>
          <cell r="C129">
            <v>42</v>
          </cell>
          <cell r="D129">
            <v>710</v>
          </cell>
          <cell r="E129">
            <v>7.49</v>
          </cell>
        </row>
        <row r="130">
          <cell r="B130" t="str">
            <v>М42x750</v>
          </cell>
          <cell r="C130">
            <v>42</v>
          </cell>
          <cell r="D130">
            <v>750</v>
          </cell>
          <cell r="E130">
            <v>7.92</v>
          </cell>
        </row>
        <row r="131">
          <cell r="B131" t="str">
            <v>М42x800</v>
          </cell>
          <cell r="C131">
            <v>42</v>
          </cell>
          <cell r="D131">
            <v>800</v>
          </cell>
          <cell r="E131">
            <v>8.4600000000000009</v>
          </cell>
        </row>
        <row r="132">
          <cell r="B132" t="str">
            <v>М42x850</v>
          </cell>
          <cell r="C132">
            <v>42</v>
          </cell>
          <cell r="D132">
            <v>850</v>
          </cell>
          <cell r="E132">
            <v>9</v>
          </cell>
        </row>
        <row r="133">
          <cell r="B133" t="str">
            <v>М42x900</v>
          </cell>
          <cell r="C133">
            <v>42</v>
          </cell>
          <cell r="D133">
            <v>900</v>
          </cell>
          <cell r="E133">
            <v>9.5399999999999991</v>
          </cell>
        </row>
        <row r="134">
          <cell r="B134" t="str">
            <v>М42x950</v>
          </cell>
          <cell r="C134">
            <v>42</v>
          </cell>
          <cell r="D134">
            <v>950</v>
          </cell>
          <cell r="E134">
            <v>10.08</v>
          </cell>
        </row>
        <row r="135">
          <cell r="B135" t="str">
            <v>М42x1000</v>
          </cell>
          <cell r="C135">
            <v>42</v>
          </cell>
          <cell r="D135">
            <v>1000</v>
          </cell>
          <cell r="E135">
            <v>10.62</v>
          </cell>
        </row>
        <row r="136">
          <cell r="B136" t="str">
            <v>М42x1050</v>
          </cell>
          <cell r="C136">
            <v>42</v>
          </cell>
          <cell r="D136">
            <v>1050</v>
          </cell>
          <cell r="E136">
            <v>11.16</v>
          </cell>
        </row>
        <row r="137">
          <cell r="B137" t="str">
            <v>М42x1100</v>
          </cell>
          <cell r="C137">
            <v>42</v>
          </cell>
          <cell r="D137">
            <v>1100</v>
          </cell>
          <cell r="E137">
            <v>11.7</v>
          </cell>
        </row>
        <row r="138">
          <cell r="B138" t="str">
            <v>М42x1120</v>
          </cell>
          <cell r="C138">
            <v>42</v>
          </cell>
          <cell r="D138">
            <v>1120</v>
          </cell>
          <cell r="E138">
            <v>11.81</v>
          </cell>
        </row>
        <row r="139">
          <cell r="B139" t="str">
            <v>М42x1150</v>
          </cell>
          <cell r="C139">
            <v>42</v>
          </cell>
          <cell r="D139">
            <v>1150</v>
          </cell>
          <cell r="E139">
            <v>12.24</v>
          </cell>
        </row>
        <row r="140">
          <cell r="B140" t="str">
            <v>М42x1200</v>
          </cell>
          <cell r="C140">
            <v>42</v>
          </cell>
          <cell r="D140">
            <v>1200</v>
          </cell>
          <cell r="E140">
            <v>12.78</v>
          </cell>
        </row>
        <row r="141">
          <cell r="B141" t="str">
            <v>М42x1250</v>
          </cell>
          <cell r="C141">
            <v>42</v>
          </cell>
          <cell r="D141">
            <v>1250</v>
          </cell>
          <cell r="E141">
            <v>13.32</v>
          </cell>
        </row>
        <row r="142">
          <cell r="B142" t="str">
            <v>М42x1300</v>
          </cell>
          <cell r="C142">
            <v>42</v>
          </cell>
          <cell r="D142">
            <v>1300</v>
          </cell>
          <cell r="E142">
            <v>13.86</v>
          </cell>
        </row>
        <row r="143">
          <cell r="B143" t="str">
            <v>М42x1320</v>
          </cell>
          <cell r="C143">
            <v>42</v>
          </cell>
          <cell r="D143">
            <v>1320</v>
          </cell>
          <cell r="E143">
            <v>14.08</v>
          </cell>
        </row>
        <row r="144">
          <cell r="B144" t="str">
            <v>М42x1350</v>
          </cell>
          <cell r="C144">
            <v>42</v>
          </cell>
          <cell r="D144">
            <v>1350</v>
          </cell>
          <cell r="E144">
            <v>14.4</v>
          </cell>
        </row>
        <row r="145">
          <cell r="B145" t="str">
            <v>М42x1400</v>
          </cell>
          <cell r="C145">
            <v>42</v>
          </cell>
          <cell r="D145">
            <v>1400</v>
          </cell>
          <cell r="E145">
            <v>14.94</v>
          </cell>
        </row>
        <row r="146">
          <cell r="B146" t="str">
            <v>М42x1450</v>
          </cell>
          <cell r="C146">
            <v>42</v>
          </cell>
          <cell r="D146">
            <v>1450</v>
          </cell>
          <cell r="E146">
            <v>15.48</v>
          </cell>
        </row>
        <row r="147">
          <cell r="B147" t="str">
            <v>М42x1500</v>
          </cell>
          <cell r="C147">
            <v>42</v>
          </cell>
          <cell r="D147">
            <v>1500</v>
          </cell>
          <cell r="E147">
            <v>16.02</v>
          </cell>
        </row>
        <row r="148">
          <cell r="B148" t="str">
            <v>М42x1550</v>
          </cell>
          <cell r="C148">
            <v>42</v>
          </cell>
          <cell r="D148">
            <v>1550</v>
          </cell>
          <cell r="E148">
            <v>16.559999999999999</v>
          </cell>
        </row>
        <row r="149">
          <cell r="B149" t="str">
            <v>М42x1600</v>
          </cell>
          <cell r="C149">
            <v>42</v>
          </cell>
          <cell r="D149">
            <v>1600</v>
          </cell>
          <cell r="E149">
            <v>17.100000000000001</v>
          </cell>
        </row>
        <row r="150">
          <cell r="B150" t="str">
            <v>М42x1650</v>
          </cell>
          <cell r="C150">
            <v>42</v>
          </cell>
          <cell r="D150">
            <v>1650</v>
          </cell>
          <cell r="E150">
            <v>17.64</v>
          </cell>
        </row>
        <row r="151">
          <cell r="B151" t="str">
            <v>М42x1700</v>
          </cell>
          <cell r="C151">
            <v>42</v>
          </cell>
          <cell r="D151">
            <v>1700</v>
          </cell>
          <cell r="E151">
            <v>18.18</v>
          </cell>
        </row>
        <row r="152">
          <cell r="B152" t="str">
            <v>М42x1750</v>
          </cell>
          <cell r="C152">
            <v>42</v>
          </cell>
          <cell r="D152">
            <v>1750</v>
          </cell>
          <cell r="E152">
            <v>18.72</v>
          </cell>
        </row>
        <row r="153">
          <cell r="B153" t="str">
            <v>М42x1800</v>
          </cell>
          <cell r="C153">
            <v>42</v>
          </cell>
          <cell r="D153">
            <v>1800</v>
          </cell>
          <cell r="E153">
            <v>19.260000000000002</v>
          </cell>
        </row>
        <row r="154">
          <cell r="B154" t="str">
            <v>М42x1850</v>
          </cell>
          <cell r="C154">
            <v>42</v>
          </cell>
          <cell r="D154">
            <v>1850</v>
          </cell>
          <cell r="E154">
            <v>19.8</v>
          </cell>
        </row>
        <row r="155">
          <cell r="B155" t="str">
            <v>М42x1900</v>
          </cell>
          <cell r="C155">
            <v>42</v>
          </cell>
          <cell r="D155">
            <v>1900</v>
          </cell>
          <cell r="E155">
            <v>20.34</v>
          </cell>
        </row>
        <row r="156">
          <cell r="B156" t="str">
            <v>М42x1950</v>
          </cell>
          <cell r="C156">
            <v>42</v>
          </cell>
          <cell r="D156">
            <v>1950</v>
          </cell>
          <cell r="E156">
            <v>20.88</v>
          </cell>
        </row>
        <row r="157">
          <cell r="B157" t="str">
            <v>М42x2000</v>
          </cell>
          <cell r="C157">
            <v>42</v>
          </cell>
          <cell r="D157">
            <v>2000</v>
          </cell>
          <cell r="E157">
            <v>21.42</v>
          </cell>
        </row>
        <row r="158">
          <cell r="B158" t="str">
            <v>М42x2050</v>
          </cell>
          <cell r="C158">
            <v>42</v>
          </cell>
          <cell r="D158">
            <v>2050</v>
          </cell>
          <cell r="E158">
            <v>21.96</v>
          </cell>
        </row>
        <row r="159">
          <cell r="B159" t="str">
            <v>М42x2100</v>
          </cell>
          <cell r="C159">
            <v>42</v>
          </cell>
          <cell r="D159">
            <v>2100</v>
          </cell>
          <cell r="E159">
            <v>22.5</v>
          </cell>
        </row>
        <row r="160">
          <cell r="B160" t="str">
            <v>М42x2120</v>
          </cell>
          <cell r="C160">
            <v>42</v>
          </cell>
          <cell r="D160">
            <v>2120</v>
          </cell>
          <cell r="E160">
            <v>22.72</v>
          </cell>
        </row>
        <row r="161">
          <cell r="B161" t="str">
            <v>М42x2150</v>
          </cell>
          <cell r="C161">
            <v>42</v>
          </cell>
          <cell r="D161">
            <v>2150</v>
          </cell>
          <cell r="E161">
            <v>23.04</v>
          </cell>
        </row>
        <row r="162">
          <cell r="B162" t="str">
            <v>М42x2200</v>
          </cell>
          <cell r="C162">
            <v>42</v>
          </cell>
          <cell r="D162">
            <v>2200</v>
          </cell>
          <cell r="E162">
            <v>23.58</v>
          </cell>
        </row>
        <row r="163">
          <cell r="B163" t="str">
            <v>М42x2240</v>
          </cell>
          <cell r="C163">
            <v>42</v>
          </cell>
          <cell r="D163">
            <v>2240</v>
          </cell>
          <cell r="E163">
            <v>24.02</v>
          </cell>
        </row>
        <row r="164">
          <cell r="B164" t="str">
            <v>М42x2250</v>
          </cell>
          <cell r="C164">
            <v>42</v>
          </cell>
          <cell r="D164">
            <v>2250</v>
          </cell>
          <cell r="E164">
            <v>24.12</v>
          </cell>
        </row>
        <row r="165">
          <cell r="B165" t="str">
            <v>М42x2300</v>
          </cell>
          <cell r="C165">
            <v>42</v>
          </cell>
          <cell r="D165">
            <v>2300</v>
          </cell>
          <cell r="E165">
            <v>24.66</v>
          </cell>
        </row>
        <row r="166">
          <cell r="B166" t="str">
            <v>М42x2350</v>
          </cell>
          <cell r="C166">
            <v>42</v>
          </cell>
          <cell r="D166">
            <v>2350</v>
          </cell>
          <cell r="E166">
            <v>25.2</v>
          </cell>
        </row>
        <row r="167">
          <cell r="B167" t="str">
            <v>М42x2400</v>
          </cell>
          <cell r="C167">
            <v>42</v>
          </cell>
          <cell r="D167">
            <v>2400</v>
          </cell>
          <cell r="E167">
            <v>25.74</v>
          </cell>
        </row>
        <row r="168">
          <cell r="B168" t="str">
            <v>М42x2450</v>
          </cell>
          <cell r="C168">
            <v>42</v>
          </cell>
          <cell r="D168">
            <v>2450</v>
          </cell>
          <cell r="E168">
            <v>26.28</v>
          </cell>
        </row>
        <row r="169">
          <cell r="B169" t="str">
            <v>М42x2500</v>
          </cell>
          <cell r="C169">
            <v>42</v>
          </cell>
          <cell r="D169">
            <v>2500</v>
          </cell>
          <cell r="E169">
            <v>26.82</v>
          </cell>
        </row>
        <row r="170">
          <cell r="B170" t="str">
            <v>М48x400</v>
          </cell>
          <cell r="C170">
            <v>48</v>
          </cell>
          <cell r="D170">
            <v>400</v>
          </cell>
          <cell r="E170">
            <v>5.36</v>
          </cell>
        </row>
        <row r="171">
          <cell r="B171" t="str">
            <v>М48x450</v>
          </cell>
          <cell r="C171">
            <v>48</v>
          </cell>
          <cell r="D171">
            <v>450</v>
          </cell>
          <cell r="E171">
            <v>6.07</v>
          </cell>
        </row>
        <row r="172">
          <cell r="B172" t="str">
            <v>М48x500</v>
          </cell>
          <cell r="C172">
            <v>48</v>
          </cell>
          <cell r="D172">
            <v>500</v>
          </cell>
          <cell r="E172">
            <v>6.78</v>
          </cell>
        </row>
        <row r="173">
          <cell r="B173" t="str">
            <v>М48x550</v>
          </cell>
          <cell r="C173">
            <v>48</v>
          </cell>
          <cell r="D173">
            <v>550</v>
          </cell>
          <cell r="E173">
            <v>7.49</v>
          </cell>
        </row>
        <row r="174">
          <cell r="B174" t="str">
            <v>М48x600</v>
          </cell>
          <cell r="C174">
            <v>48</v>
          </cell>
          <cell r="D174">
            <v>600</v>
          </cell>
          <cell r="E174">
            <v>8.1999999999999993</v>
          </cell>
        </row>
        <row r="175">
          <cell r="B175" t="str">
            <v>М48x650</v>
          </cell>
          <cell r="C175">
            <v>48</v>
          </cell>
          <cell r="D175">
            <v>650</v>
          </cell>
          <cell r="E175">
            <v>8.91</v>
          </cell>
        </row>
        <row r="176">
          <cell r="B176" t="str">
            <v>М48x700</v>
          </cell>
          <cell r="C176">
            <v>48</v>
          </cell>
          <cell r="D176">
            <v>700</v>
          </cell>
          <cell r="E176">
            <v>9.6199999999999992</v>
          </cell>
        </row>
        <row r="177">
          <cell r="B177" t="str">
            <v>М48x710</v>
          </cell>
          <cell r="C177">
            <v>48</v>
          </cell>
          <cell r="D177">
            <v>710</v>
          </cell>
          <cell r="E177">
            <v>9.76</v>
          </cell>
        </row>
        <row r="178">
          <cell r="B178" t="str">
            <v>М48x750</v>
          </cell>
          <cell r="C178">
            <v>48</v>
          </cell>
          <cell r="D178">
            <v>750</v>
          </cell>
          <cell r="E178">
            <v>10.33</v>
          </cell>
        </row>
        <row r="179">
          <cell r="B179" t="str">
            <v>М48x800</v>
          </cell>
          <cell r="C179">
            <v>48</v>
          </cell>
          <cell r="D179">
            <v>800</v>
          </cell>
          <cell r="E179">
            <v>11.04</v>
          </cell>
        </row>
        <row r="180">
          <cell r="B180" t="str">
            <v>М48x850</v>
          </cell>
          <cell r="C180">
            <v>48</v>
          </cell>
          <cell r="D180">
            <v>850</v>
          </cell>
          <cell r="E180">
            <v>11.75</v>
          </cell>
        </row>
        <row r="181">
          <cell r="B181" t="str">
            <v>М48x900</v>
          </cell>
          <cell r="C181">
            <v>48</v>
          </cell>
          <cell r="D181">
            <v>900</v>
          </cell>
          <cell r="E181">
            <v>12.46</v>
          </cell>
        </row>
        <row r="182">
          <cell r="B182" t="str">
            <v>М48x950</v>
          </cell>
          <cell r="C182">
            <v>48</v>
          </cell>
          <cell r="D182">
            <v>950</v>
          </cell>
          <cell r="E182">
            <v>13.17</v>
          </cell>
        </row>
        <row r="183">
          <cell r="B183" t="str">
            <v>М48x1000</v>
          </cell>
          <cell r="C183">
            <v>48</v>
          </cell>
          <cell r="D183">
            <v>1000</v>
          </cell>
          <cell r="E183">
            <v>13.88</v>
          </cell>
        </row>
        <row r="184">
          <cell r="B184" t="str">
            <v>М48x1050</v>
          </cell>
          <cell r="C184">
            <v>48</v>
          </cell>
          <cell r="D184">
            <v>1050</v>
          </cell>
          <cell r="E184">
            <v>14.59</v>
          </cell>
        </row>
        <row r="185">
          <cell r="B185" t="str">
            <v>М48x1100</v>
          </cell>
          <cell r="C185">
            <v>48</v>
          </cell>
          <cell r="D185">
            <v>1100</v>
          </cell>
          <cell r="E185">
            <v>15.3</v>
          </cell>
        </row>
        <row r="186">
          <cell r="B186" t="str">
            <v>М48x1150</v>
          </cell>
          <cell r="C186">
            <v>48</v>
          </cell>
          <cell r="D186">
            <v>1150</v>
          </cell>
          <cell r="E186">
            <v>16.010000000000002</v>
          </cell>
        </row>
        <row r="187">
          <cell r="B187" t="str">
            <v>М48x1200</v>
          </cell>
          <cell r="C187">
            <v>48</v>
          </cell>
          <cell r="D187">
            <v>1200</v>
          </cell>
          <cell r="E187">
            <v>16.72</v>
          </cell>
        </row>
        <row r="188">
          <cell r="B188" t="str">
            <v>М48x1250</v>
          </cell>
          <cell r="C188">
            <v>48</v>
          </cell>
          <cell r="D188">
            <v>1250</v>
          </cell>
          <cell r="E188">
            <v>17.43</v>
          </cell>
        </row>
        <row r="189">
          <cell r="B189" t="str">
            <v>М48x1300</v>
          </cell>
          <cell r="C189">
            <v>48</v>
          </cell>
          <cell r="D189">
            <v>1300</v>
          </cell>
          <cell r="E189">
            <v>18.14</v>
          </cell>
        </row>
        <row r="190">
          <cell r="B190" t="str">
            <v>М48x1320</v>
          </cell>
          <cell r="C190">
            <v>48</v>
          </cell>
          <cell r="D190">
            <v>1320</v>
          </cell>
          <cell r="E190">
            <v>18.420000000000002</v>
          </cell>
        </row>
        <row r="191">
          <cell r="B191" t="str">
            <v>М48x1350</v>
          </cell>
          <cell r="C191">
            <v>48</v>
          </cell>
          <cell r="D191">
            <v>1350</v>
          </cell>
          <cell r="E191">
            <v>18.850000000000001</v>
          </cell>
        </row>
        <row r="192">
          <cell r="B192" t="str">
            <v>М48x1400</v>
          </cell>
          <cell r="C192">
            <v>48</v>
          </cell>
          <cell r="D192">
            <v>1400</v>
          </cell>
          <cell r="E192">
            <v>19.559999999999999</v>
          </cell>
        </row>
        <row r="193">
          <cell r="B193" t="str">
            <v>М48x1450</v>
          </cell>
          <cell r="C193">
            <v>48</v>
          </cell>
          <cell r="D193">
            <v>1450</v>
          </cell>
          <cell r="E193">
            <v>20.27</v>
          </cell>
        </row>
        <row r="194">
          <cell r="B194" t="str">
            <v>М48x1500</v>
          </cell>
          <cell r="C194">
            <v>48</v>
          </cell>
          <cell r="D194">
            <v>1500</v>
          </cell>
          <cell r="E194">
            <v>20.98</v>
          </cell>
        </row>
        <row r="195">
          <cell r="B195" t="str">
            <v>М48x1550</v>
          </cell>
          <cell r="C195">
            <v>48</v>
          </cell>
          <cell r="D195">
            <v>1550</v>
          </cell>
          <cell r="E195">
            <v>21.69</v>
          </cell>
        </row>
        <row r="196">
          <cell r="B196" t="str">
            <v>М48x1600</v>
          </cell>
          <cell r="C196">
            <v>48</v>
          </cell>
          <cell r="D196">
            <v>1600</v>
          </cell>
          <cell r="E196">
            <v>22.4</v>
          </cell>
        </row>
        <row r="197">
          <cell r="B197" t="str">
            <v>М48x1650</v>
          </cell>
          <cell r="C197">
            <v>48</v>
          </cell>
          <cell r="D197">
            <v>1650</v>
          </cell>
          <cell r="E197">
            <v>23.11</v>
          </cell>
        </row>
        <row r="198">
          <cell r="B198" t="str">
            <v>М48x1700</v>
          </cell>
          <cell r="C198">
            <v>48</v>
          </cell>
          <cell r="D198">
            <v>1700</v>
          </cell>
          <cell r="E198">
            <v>23.82</v>
          </cell>
        </row>
        <row r="199">
          <cell r="B199" t="str">
            <v>М48x1750</v>
          </cell>
          <cell r="C199">
            <v>48</v>
          </cell>
          <cell r="D199">
            <v>1750</v>
          </cell>
          <cell r="E199">
            <v>24.53</v>
          </cell>
        </row>
        <row r="200">
          <cell r="B200" t="str">
            <v>М48x1800</v>
          </cell>
          <cell r="C200">
            <v>48</v>
          </cell>
          <cell r="D200">
            <v>1800</v>
          </cell>
          <cell r="E200">
            <v>25.24</v>
          </cell>
        </row>
        <row r="201">
          <cell r="B201" t="str">
            <v>М48x1850</v>
          </cell>
          <cell r="C201">
            <v>48</v>
          </cell>
          <cell r="D201">
            <v>1850</v>
          </cell>
          <cell r="E201">
            <v>25.95</v>
          </cell>
        </row>
        <row r="202">
          <cell r="B202" t="str">
            <v>М48x1900</v>
          </cell>
          <cell r="C202">
            <v>48</v>
          </cell>
          <cell r="D202">
            <v>1900</v>
          </cell>
          <cell r="E202">
            <v>26.66</v>
          </cell>
        </row>
        <row r="203">
          <cell r="B203" t="str">
            <v>М48x1950</v>
          </cell>
          <cell r="C203">
            <v>48</v>
          </cell>
          <cell r="D203">
            <v>1950</v>
          </cell>
          <cell r="E203">
            <v>27.37</v>
          </cell>
        </row>
        <row r="204">
          <cell r="B204" t="str">
            <v>М48x2000</v>
          </cell>
          <cell r="C204">
            <v>48</v>
          </cell>
          <cell r="D204">
            <v>2000</v>
          </cell>
          <cell r="E204">
            <v>28.08</v>
          </cell>
        </row>
        <row r="205">
          <cell r="B205" t="str">
            <v>М48x2050</v>
          </cell>
          <cell r="C205">
            <v>48</v>
          </cell>
          <cell r="D205">
            <v>2050</v>
          </cell>
          <cell r="E205">
            <v>28.79</v>
          </cell>
        </row>
        <row r="206">
          <cell r="B206" t="str">
            <v>М48x2100</v>
          </cell>
          <cell r="C206">
            <v>48</v>
          </cell>
          <cell r="D206">
            <v>2100</v>
          </cell>
          <cell r="E206">
            <v>29.5</v>
          </cell>
        </row>
        <row r="207">
          <cell r="B207" t="str">
            <v>М48x2120</v>
          </cell>
          <cell r="C207">
            <v>48</v>
          </cell>
          <cell r="D207">
            <v>2120</v>
          </cell>
          <cell r="E207">
            <v>29.78</v>
          </cell>
        </row>
        <row r="208">
          <cell r="B208" t="str">
            <v>М48x2150</v>
          </cell>
          <cell r="C208">
            <v>48</v>
          </cell>
          <cell r="D208">
            <v>2150</v>
          </cell>
          <cell r="E208">
            <v>30.21</v>
          </cell>
        </row>
        <row r="209">
          <cell r="B209" t="str">
            <v>М48x2200</v>
          </cell>
          <cell r="C209">
            <v>48</v>
          </cell>
          <cell r="D209">
            <v>2200</v>
          </cell>
          <cell r="E209">
            <v>30.92</v>
          </cell>
        </row>
        <row r="210">
          <cell r="B210" t="str">
            <v>М48x2240</v>
          </cell>
          <cell r="C210">
            <v>48</v>
          </cell>
          <cell r="D210">
            <v>2240</v>
          </cell>
          <cell r="E210">
            <v>31.49</v>
          </cell>
        </row>
        <row r="211">
          <cell r="B211" t="str">
            <v>М48x2250</v>
          </cell>
          <cell r="C211">
            <v>48</v>
          </cell>
          <cell r="D211">
            <v>2250</v>
          </cell>
          <cell r="E211">
            <v>31.63</v>
          </cell>
        </row>
        <row r="212">
          <cell r="B212" t="str">
            <v>М48x2300</v>
          </cell>
          <cell r="C212">
            <v>48</v>
          </cell>
          <cell r="D212">
            <v>2300</v>
          </cell>
          <cell r="E212">
            <v>32.340000000000003</v>
          </cell>
        </row>
        <row r="213">
          <cell r="B213" t="str">
            <v>М48x2350</v>
          </cell>
          <cell r="C213">
            <v>48</v>
          </cell>
          <cell r="D213">
            <v>2350</v>
          </cell>
          <cell r="E213">
            <v>33.049999999999997</v>
          </cell>
        </row>
        <row r="214">
          <cell r="B214" t="str">
            <v>М48x2400</v>
          </cell>
          <cell r="C214">
            <v>48</v>
          </cell>
          <cell r="D214">
            <v>2400</v>
          </cell>
          <cell r="E214">
            <v>33.76</v>
          </cell>
        </row>
        <row r="215">
          <cell r="B215" t="str">
            <v>М48x2450</v>
          </cell>
          <cell r="C215">
            <v>48</v>
          </cell>
          <cell r="D215">
            <v>2450</v>
          </cell>
          <cell r="E215">
            <v>34.47</v>
          </cell>
        </row>
        <row r="216">
          <cell r="B216" t="str">
            <v>М48x2500</v>
          </cell>
          <cell r="C216">
            <v>48</v>
          </cell>
          <cell r="D216">
            <v>2500</v>
          </cell>
          <cell r="E216">
            <v>35.18</v>
          </cell>
        </row>
        <row r="217">
          <cell r="B217" t="str">
            <v>М48x2550</v>
          </cell>
          <cell r="C217">
            <v>48</v>
          </cell>
          <cell r="D217">
            <v>2550</v>
          </cell>
          <cell r="E217">
            <v>35.89</v>
          </cell>
        </row>
        <row r="218">
          <cell r="B218" t="str">
            <v>М48x2600</v>
          </cell>
          <cell r="C218">
            <v>48</v>
          </cell>
          <cell r="D218">
            <v>2600</v>
          </cell>
          <cell r="E218">
            <v>36.6</v>
          </cell>
        </row>
        <row r="219">
          <cell r="B219" t="str">
            <v>М48x2650</v>
          </cell>
          <cell r="C219">
            <v>48</v>
          </cell>
          <cell r="D219">
            <v>2650</v>
          </cell>
          <cell r="E219">
            <v>37.31</v>
          </cell>
        </row>
        <row r="220">
          <cell r="B220" t="str">
            <v>М48x2700</v>
          </cell>
          <cell r="C220">
            <v>48</v>
          </cell>
          <cell r="D220">
            <v>2700</v>
          </cell>
          <cell r="E220">
            <v>38.020000000000003</v>
          </cell>
        </row>
        <row r="221">
          <cell r="B221" t="str">
            <v>М48x2750</v>
          </cell>
          <cell r="C221">
            <v>48</v>
          </cell>
          <cell r="D221">
            <v>2750</v>
          </cell>
          <cell r="E221">
            <v>38.729999999999997</v>
          </cell>
        </row>
        <row r="222">
          <cell r="B222" t="str">
            <v>М48x2800</v>
          </cell>
          <cell r="C222">
            <v>48</v>
          </cell>
          <cell r="D222">
            <v>2800</v>
          </cell>
          <cell r="E222">
            <v>39.44</v>
          </cell>
        </row>
        <row r="223">
          <cell r="B223" t="str">
            <v>М56x800</v>
          </cell>
          <cell r="C223">
            <v>56</v>
          </cell>
          <cell r="D223">
            <v>800</v>
          </cell>
          <cell r="E223">
            <v>16.3</v>
          </cell>
        </row>
        <row r="224">
          <cell r="B224" t="str">
            <v>М56x850</v>
          </cell>
          <cell r="C224">
            <v>56</v>
          </cell>
          <cell r="D224">
            <v>850</v>
          </cell>
          <cell r="E224">
            <v>17.41</v>
          </cell>
        </row>
        <row r="225">
          <cell r="B225" t="str">
            <v>М56x900</v>
          </cell>
          <cell r="C225">
            <v>56</v>
          </cell>
          <cell r="D225">
            <v>900</v>
          </cell>
          <cell r="E225">
            <v>18.52</v>
          </cell>
        </row>
        <row r="226">
          <cell r="B226" t="str">
            <v>М56x950</v>
          </cell>
          <cell r="C226">
            <v>56</v>
          </cell>
          <cell r="D226">
            <v>950</v>
          </cell>
          <cell r="E226">
            <v>19.63</v>
          </cell>
        </row>
        <row r="227">
          <cell r="B227" t="str">
            <v>М56x1000</v>
          </cell>
          <cell r="C227">
            <v>56</v>
          </cell>
          <cell r="D227">
            <v>1000</v>
          </cell>
          <cell r="E227">
            <v>20.74</v>
          </cell>
        </row>
        <row r="228">
          <cell r="B228" t="str">
            <v>М56x1050</v>
          </cell>
          <cell r="C228">
            <v>56</v>
          </cell>
          <cell r="D228">
            <v>1050</v>
          </cell>
          <cell r="E228">
            <v>21.85</v>
          </cell>
        </row>
        <row r="229">
          <cell r="B229" t="str">
            <v>М56x1100</v>
          </cell>
          <cell r="C229">
            <v>56</v>
          </cell>
          <cell r="D229">
            <v>1100</v>
          </cell>
          <cell r="E229">
            <v>22.96</v>
          </cell>
        </row>
        <row r="230">
          <cell r="B230" t="str">
            <v>М56x1120</v>
          </cell>
          <cell r="C230">
            <v>56</v>
          </cell>
          <cell r="D230">
            <v>1120</v>
          </cell>
          <cell r="E230">
            <v>23.4</v>
          </cell>
        </row>
        <row r="231">
          <cell r="B231" t="str">
            <v>М56x1150</v>
          </cell>
          <cell r="C231">
            <v>56</v>
          </cell>
          <cell r="D231">
            <v>1150</v>
          </cell>
          <cell r="E231">
            <v>24.07</v>
          </cell>
        </row>
        <row r="232">
          <cell r="B232" t="str">
            <v>М56x1200</v>
          </cell>
          <cell r="C232">
            <v>56</v>
          </cell>
          <cell r="D232">
            <v>1200</v>
          </cell>
          <cell r="E232">
            <v>25.18</v>
          </cell>
        </row>
        <row r="233">
          <cell r="B233" t="str">
            <v>М56x1250</v>
          </cell>
          <cell r="C233">
            <v>56</v>
          </cell>
          <cell r="D233">
            <v>1250</v>
          </cell>
          <cell r="E233">
            <v>26.29</v>
          </cell>
        </row>
        <row r="234">
          <cell r="B234" t="str">
            <v>М56x1300</v>
          </cell>
          <cell r="C234">
            <v>56</v>
          </cell>
          <cell r="D234">
            <v>1300</v>
          </cell>
          <cell r="E234">
            <v>27.4</v>
          </cell>
        </row>
        <row r="235">
          <cell r="B235" t="str">
            <v>М56x1320</v>
          </cell>
          <cell r="C235">
            <v>56</v>
          </cell>
          <cell r="D235">
            <v>1320</v>
          </cell>
          <cell r="E235">
            <v>27.84</v>
          </cell>
        </row>
        <row r="236">
          <cell r="B236" t="str">
            <v>М56x1350</v>
          </cell>
          <cell r="C236">
            <v>56</v>
          </cell>
          <cell r="D236">
            <v>1350</v>
          </cell>
          <cell r="E236">
            <v>28.51</v>
          </cell>
        </row>
        <row r="237">
          <cell r="B237" t="str">
            <v>М56x1400</v>
          </cell>
          <cell r="C237">
            <v>56</v>
          </cell>
          <cell r="D237">
            <v>1400</v>
          </cell>
          <cell r="E237">
            <v>29.62</v>
          </cell>
        </row>
        <row r="238">
          <cell r="B238" t="str">
            <v>М56x1450</v>
          </cell>
          <cell r="C238">
            <v>56</v>
          </cell>
          <cell r="D238">
            <v>1450</v>
          </cell>
          <cell r="E238">
            <v>30.73</v>
          </cell>
        </row>
        <row r="239">
          <cell r="B239" t="str">
            <v>М56x1500</v>
          </cell>
          <cell r="C239">
            <v>56</v>
          </cell>
          <cell r="D239">
            <v>1500</v>
          </cell>
          <cell r="E239">
            <v>31.84</v>
          </cell>
        </row>
        <row r="240">
          <cell r="B240" t="str">
            <v>М56x1550</v>
          </cell>
          <cell r="C240">
            <v>56</v>
          </cell>
          <cell r="D240">
            <v>1550</v>
          </cell>
          <cell r="E240">
            <v>32.950000000000003</v>
          </cell>
        </row>
        <row r="241">
          <cell r="B241" t="str">
            <v>М56x1600</v>
          </cell>
          <cell r="C241">
            <v>56</v>
          </cell>
          <cell r="D241">
            <v>1600</v>
          </cell>
          <cell r="E241">
            <v>34.06</v>
          </cell>
        </row>
        <row r="242">
          <cell r="B242" t="str">
            <v>М56x1650</v>
          </cell>
          <cell r="C242">
            <v>56</v>
          </cell>
          <cell r="D242">
            <v>1650</v>
          </cell>
          <cell r="E242">
            <v>35.17</v>
          </cell>
        </row>
        <row r="243">
          <cell r="B243" t="str">
            <v>М56x1700</v>
          </cell>
          <cell r="C243">
            <v>56</v>
          </cell>
          <cell r="D243">
            <v>1700</v>
          </cell>
          <cell r="E243">
            <v>36.28</v>
          </cell>
        </row>
        <row r="244">
          <cell r="B244" t="str">
            <v>М56x1750</v>
          </cell>
          <cell r="C244">
            <v>56</v>
          </cell>
          <cell r="D244">
            <v>1750</v>
          </cell>
          <cell r="E244">
            <v>37.39</v>
          </cell>
        </row>
        <row r="245">
          <cell r="B245" t="str">
            <v>М56x1800</v>
          </cell>
          <cell r="C245">
            <v>56</v>
          </cell>
          <cell r="D245">
            <v>1800</v>
          </cell>
          <cell r="E245">
            <v>38.5</v>
          </cell>
        </row>
        <row r="246">
          <cell r="B246" t="str">
            <v>М56x1850</v>
          </cell>
          <cell r="C246">
            <v>56</v>
          </cell>
          <cell r="D246">
            <v>1850</v>
          </cell>
          <cell r="E246">
            <v>39.61</v>
          </cell>
        </row>
        <row r="247">
          <cell r="B247" t="str">
            <v>М56x1900</v>
          </cell>
          <cell r="C247">
            <v>56</v>
          </cell>
          <cell r="D247">
            <v>1900</v>
          </cell>
          <cell r="E247">
            <v>40.72</v>
          </cell>
        </row>
        <row r="248">
          <cell r="B248" t="str">
            <v>М56x1950</v>
          </cell>
          <cell r="C248">
            <v>56</v>
          </cell>
          <cell r="D248">
            <v>1950</v>
          </cell>
          <cell r="E248">
            <v>41.83</v>
          </cell>
        </row>
        <row r="249">
          <cell r="B249" t="str">
            <v>М56x2000</v>
          </cell>
          <cell r="C249">
            <v>56</v>
          </cell>
          <cell r="D249">
            <v>2000</v>
          </cell>
          <cell r="E249">
            <v>42.94</v>
          </cell>
        </row>
        <row r="250">
          <cell r="B250" t="str">
            <v>М56x2050</v>
          </cell>
          <cell r="C250">
            <v>56</v>
          </cell>
          <cell r="D250">
            <v>2050</v>
          </cell>
          <cell r="E250">
            <v>44.05</v>
          </cell>
        </row>
        <row r="251">
          <cell r="B251" t="str">
            <v>М56x2100</v>
          </cell>
          <cell r="C251">
            <v>56</v>
          </cell>
          <cell r="D251">
            <v>2100</v>
          </cell>
          <cell r="E251">
            <v>45.16</v>
          </cell>
        </row>
        <row r="252">
          <cell r="B252" t="str">
            <v>М56x2120</v>
          </cell>
          <cell r="C252">
            <v>56</v>
          </cell>
          <cell r="D252">
            <v>2120</v>
          </cell>
          <cell r="E252">
            <v>46.05</v>
          </cell>
        </row>
        <row r="253">
          <cell r="B253" t="str">
            <v>М56x2150</v>
          </cell>
          <cell r="C253">
            <v>56</v>
          </cell>
          <cell r="D253">
            <v>2150</v>
          </cell>
          <cell r="E253">
            <v>46.27</v>
          </cell>
        </row>
        <row r="254">
          <cell r="B254" t="str">
            <v>М56x2200</v>
          </cell>
          <cell r="C254">
            <v>56</v>
          </cell>
          <cell r="D254">
            <v>2200</v>
          </cell>
          <cell r="E254">
            <v>47.38</v>
          </cell>
        </row>
        <row r="255">
          <cell r="B255" t="str">
            <v>М56x2240</v>
          </cell>
          <cell r="C255">
            <v>56</v>
          </cell>
          <cell r="D255">
            <v>2240</v>
          </cell>
          <cell r="E255">
            <v>48.27</v>
          </cell>
        </row>
        <row r="256">
          <cell r="B256" t="str">
            <v>М56x2250</v>
          </cell>
          <cell r="C256">
            <v>56</v>
          </cell>
          <cell r="D256">
            <v>2250</v>
          </cell>
          <cell r="E256">
            <v>48.49</v>
          </cell>
        </row>
        <row r="257">
          <cell r="B257" t="str">
            <v>М56x2300</v>
          </cell>
          <cell r="C257">
            <v>56</v>
          </cell>
          <cell r="D257">
            <v>2300</v>
          </cell>
          <cell r="E257">
            <v>49.6</v>
          </cell>
        </row>
        <row r="258">
          <cell r="B258" t="str">
            <v>М56x2350</v>
          </cell>
          <cell r="C258">
            <v>56</v>
          </cell>
          <cell r="D258">
            <v>2350</v>
          </cell>
          <cell r="E258">
            <v>50.71</v>
          </cell>
        </row>
        <row r="259">
          <cell r="B259" t="str">
            <v>М56x2400</v>
          </cell>
          <cell r="C259">
            <v>56</v>
          </cell>
          <cell r="D259">
            <v>2400</v>
          </cell>
          <cell r="E259">
            <v>51.82</v>
          </cell>
        </row>
        <row r="260">
          <cell r="B260" t="str">
            <v>М56x2450</v>
          </cell>
          <cell r="C260">
            <v>56</v>
          </cell>
          <cell r="D260">
            <v>2450</v>
          </cell>
          <cell r="E260">
            <v>52.93</v>
          </cell>
        </row>
        <row r="261">
          <cell r="B261" t="str">
            <v>М56x2500</v>
          </cell>
          <cell r="C261">
            <v>56</v>
          </cell>
          <cell r="D261">
            <v>2500</v>
          </cell>
          <cell r="E261">
            <v>54.04</v>
          </cell>
        </row>
        <row r="262">
          <cell r="B262" t="str">
            <v>М56x2550</v>
          </cell>
          <cell r="C262">
            <v>56</v>
          </cell>
          <cell r="D262">
            <v>2550</v>
          </cell>
          <cell r="E262">
            <v>55.15</v>
          </cell>
        </row>
        <row r="263">
          <cell r="B263" t="str">
            <v>М56x2600</v>
          </cell>
          <cell r="C263">
            <v>56</v>
          </cell>
          <cell r="D263">
            <v>2600</v>
          </cell>
          <cell r="E263">
            <v>56.26</v>
          </cell>
        </row>
        <row r="264">
          <cell r="B264" t="str">
            <v>М56x2650</v>
          </cell>
          <cell r="C264">
            <v>56</v>
          </cell>
          <cell r="D264">
            <v>2650</v>
          </cell>
          <cell r="E264">
            <v>57.37</v>
          </cell>
        </row>
        <row r="265">
          <cell r="B265" t="str">
            <v>М56x2700</v>
          </cell>
          <cell r="C265">
            <v>56</v>
          </cell>
          <cell r="D265">
            <v>2700</v>
          </cell>
          <cell r="E265">
            <v>58.48</v>
          </cell>
        </row>
        <row r="266">
          <cell r="B266" t="str">
            <v>М56x2750</v>
          </cell>
          <cell r="C266">
            <v>56</v>
          </cell>
          <cell r="D266">
            <v>2750</v>
          </cell>
          <cell r="E266">
            <v>59.59</v>
          </cell>
        </row>
        <row r="267">
          <cell r="B267" t="str">
            <v>М56x2800</v>
          </cell>
          <cell r="C267">
            <v>56</v>
          </cell>
          <cell r="D267">
            <v>2800</v>
          </cell>
          <cell r="E267">
            <v>60.7</v>
          </cell>
        </row>
        <row r="268">
          <cell r="B268" t="str">
            <v>М56x2850</v>
          </cell>
          <cell r="C268">
            <v>56</v>
          </cell>
          <cell r="D268">
            <v>2850</v>
          </cell>
          <cell r="E268">
            <v>61.81</v>
          </cell>
        </row>
        <row r="269">
          <cell r="B269" t="str">
            <v>М56x2900</v>
          </cell>
          <cell r="C269">
            <v>56</v>
          </cell>
          <cell r="D269">
            <v>2900</v>
          </cell>
          <cell r="E269">
            <v>62.92</v>
          </cell>
        </row>
        <row r="270">
          <cell r="B270" t="str">
            <v>М56x2950</v>
          </cell>
          <cell r="C270">
            <v>56</v>
          </cell>
          <cell r="D270">
            <v>2950</v>
          </cell>
          <cell r="E270">
            <v>64.03</v>
          </cell>
        </row>
        <row r="271">
          <cell r="B271" t="str">
            <v>М56x3000</v>
          </cell>
          <cell r="C271">
            <v>56</v>
          </cell>
          <cell r="D271">
            <v>3000</v>
          </cell>
          <cell r="E271">
            <v>65.14</v>
          </cell>
        </row>
        <row r="272">
          <cell r="B272" t="str">
            <v>М56x3050</v>
          </cell>
          <cell r="C272">
            <v>56</v>
          </cell>
          <cell r="D272">
            <v>3050</v>
          </cell>
          <cell r="E272">
            <v>66.25</v>
          </cell>
        </row>
        <row r="273">
          <cell r="B273" t="str">
            <v>М56x3100</v>
          </cell>
          <cell r="C273">
            <v>56</v>
          </cell>
          <cell r="D273">
            <v>3100</v>
          </cell>
          <cell r="E273">
            <v>67.36</v>
          </cell>
        </row>
        <row r="274">
          <cell r="B274" t="str">
            <v>М56x3150</v>
          </cell>
          <cell r="C274">
            <v>56</v>
          </cell>
          <cell r="D274">
            <v>3150</v>
          </cell>
          <cell r="E274">
            <v>68.47</v>
          </cell>
        </row>
        <row r="275">
          <cell r="B275" t="str">
            <v>М64x1000</v>
          </cell>
          <cell r="C275">
            <v>64</v>
          </cell>
          <cell r="D275">
            <v>1000</v>
          </cell>
          <cell r="E275">
            <v>27.48</v>
          </cell>
        </row>
        <row r="276">
          <cell r="B276" t="str">
            <v>М64x1050</v>
          </cell>
          <cell r="C276">
            <v>64</v>
          </cell>
          <cell r="D276">
            <v>1050</v>
          </cell>
          <cell r="E276">
            <v>28.99</v>
          </cell>
        </row>
        <row r="277">
          <cell r="B277" t="str">
            <v>М64x1100</v>
          </cell>
          <cell r="C277">
            <v>64</v>
          </cell>
          <cell r="D277">
            <v>1100</v>
          </cell>
          <cell r="E277">
            <v>30.5</v>
          </cell>
        </row>
        <row r="278">
          <cell r="B278" t="str">
            <v>М64x1120</v>
          </cell>
          <cell r="C278">
            <v>64</v>
          </cell>
          <cell r="D278">
            <v>1120</v>
          </cell>
          <cell r="E278">
            <v>32.01</v>
          </cell>
        </row>
        <row r="279">
          <cell r="B279" t="str">
            <v>М64x1150</v>
          </cell>
          <cell r="C279">
            <v>64</v>
          </cell>
          <cell r="D279">
            <v>1150</v>
          </cell>
          <cell r="E279">
            <v>33.520000000000003</v>
          </cell>
        </row>
        <row r="280">
          <cell r="B280" t="str">
            <v>М64x1200</v>
          </cell>
          <cell r="C280">
            <v>64</v>
          </cell>
          <cell r="D280">
            <v>1200</v>
          </cell>
          <cell r="E280">
            <v>35.03</v>
          </cell>
        </row>
        <row r="281">
          <cell r="B281" t="str">
            <v>М64x1250</v>
          </cell>
          <cell r="C281">
            <v>64</v>
          </cell>
          <cell r="D281">
            <v>1250</v>
          </cell>
          <cell r="E281">
            <v>36.54</v>
          </cell>
        </row>
        <row r="282">
          <cell r="B282" t="str">
            <v>М64x1300</v>
          </cell>
          <cell r="C282">
            <v>64</v>
          </cell>
          <cell r="D282">
            <v>1300</v>
          </cell>
          <cell r="E282">
            <v>38.049999999999997</v>
          </cell>
        </row>
        <row r="283">
          <cell r="B283" t="str">
            <v>М64x1320</v>
          </cell>
          <cell r="C283">
            <v>64</v>
          </cell>
          <cell r="D283">
            <v>1320</v>
          </cell>
          <cell r="E283">
            <v>38.65</v>
          </cell>
        </row>
        <row r="284">
          <cell r="B284" t="str">
            <v>М64x1350</v>
          </cell>
          <cell r="C284">
            <v>64</v>
          </cell>
          <cell r="D284">
            <v>1350</v>
          </cell>
          <cell r="E284">
            <v>39.56</v>
          </cell>
        </row>
        <row r="285">
          <cell r="B285" t="str">
            <v>М64x1400</v>
          </cell>
          <cell r="C285">
            <v>64</v>
          </cell>
          <cell r="D285">
            <v>1400</v>
          </cell>
          <cell r="E285">
            <v>41.07</v>
          </cell>
        </row>
        <row r="286">
          <cell r="B286" t="str">
            <v>М64x1450</v>
          </cell>
          <cell r="C286">
            <v>64</v>
          </cell>
          <cell r="D286">
            <v>1450</v>
          </cell>
          <cell r="E286">
            <v>42.58</v>
          </cell>
        </row>
        <row r="287">
          <cell r="B287" t="str">
            <v>М64x1500</v>
          </cell>
          <cell r="C287">
            <v>64</v>
          </cell>
          <cell r="D287">
            <v>1500</v>
          </cell>
          <cell r="E287">
            <v>44.09</v>
          </cell>
        </row>
        <row r="288">
          <cell r="B288" t="str">
            <v>М64x1550</v>
          </cell>
          <cell r="C288">
            <v>64</v>
          </cell>
          <cell r="D288">
            <v>1550</v>
          </cell>
          <cell r="E288">
            <v>45.6</v>
          </cell>
        </row>
        <row r="289">
          <cell r="B289" t="str">
            <v>М64x1600</v>
          </cell>
          <cell r="C289">
            <v>64</v>
          </cell>
          <cell r="D289">
            <v>1600</v>
          </cell>
          <cell r="E289">
            <v>47.11</v>
          </cell>
        </row>
        <row r="290">
          <cell r="B290" t="str">
            <v>М64x1650</v>
          </cell>
          <cell r="C290">
            <v>64</v>
          </cell>
          <cell r="D290">
            <v>1650</v>
          </cell>
          <cell r="E290">
            <v>48.62</v>
          </cell>
        </row>
        <row r="291">
          <cell r="B291" t="str">
            <v>М64x1700</v>
          </cell>
          <cell r="C291">
            <v>64</v>
          </cell>
          <cell r="D291">
            <v>1700</v>
          </cell>
          <cell r="E291">
            <v>50.13</v>
          </cell>
        </row>
        <row r="292">
          <cell r="B292" t="str">
            <v>М64x1750</v>
          </cell>
          <cell r="C292">
            <v>64</v>
          </cell>
          <cell r="D292">
            <v>1750</v>
          </cell>
          <cell r="E292">
            <v>51.64</v>
          </cell>
        </row>
        <row r="293">
          <cell r="B293" t="str">
            <v>М64x1800</v>
          </cell>
          <cell r="C293">
            <v>64</v>
          </cell>
          <cell r="D293">
            <v>1800</v>
          </cell>
          <cell r="E293">
            <v>53.15</v>
          </cell>
        </row>
        <row r="294">
          <cell r="B294" t="str">
            <v>М64x1850</v>
          </cell>
          <cell r="C294">
            <v>64</v>
          </cell>
          <cell r="D294">
            <v>1850</v>
          </cell>
          <cell r="E294">
            <v>54.66</v>
          </cell>
        </row>
        <row r="295">
          <cell r="B295" t="str">
            <v>М64x1900</v>
          </cell>
          <cell r="C295">
            <v>64</v>
          </cell>
          <cell r="D295">
            <v>1900</v>
          </cell>
          <cell r="E295">
            <v>56.17</v>
          </cell>
        </row>
        <row r="296">
          <cell r="B296" t="str">
            <v>М64x1950</v>
          </cell>
          <cell r="C296">
            <v>64</v>
          </cell>
          <cell r="D296">
            <v>1950</v>
          </cell>
          <cell r="E296">
            <v>57.68</v>
          </cell>
        </row>
        <row r="297">
          <cell r="B297" t="str">
            <v>М64x2000</v>
          </cell>
          <cell r="C297">
            <v>64</v>
          </cell>
          <cell r="D297">
            <v>2000</v>
          </cell>
          <cell r="E297">
            <v>59.19</v>
          </cell>
        </row>
        <row r="298">
          <cell r="B298" t="str">
            <v>М64x2050</v>
          </cell>
          <cell r="C298">
            <v>64</v>
          </cell>
          <cell r="D298">
            <v>2050</v>
          </cell>
          <cell r="E298">
            <v>60.7</v>
          </cell>
        </row>
        <row r="299">
          <cell r="B299" t="str">
            <v>М64x2100</v>
          </cell>
          <cell r="C299">
            <v>64</v>
          </cell>
          <cell r="D299">
            <v>2100</v>
          </cell>
          <cell r="E299">
            <v>62.21</v>
          </cell>
        </row>
        <row r="300">
          <cell r="B300" t="str">
            <v>М64x2120</v>
          </cell>
          <cell r="C300">
            <v>64</v>
          </cell>
          <cell r="D300">
            <v>2120</v>
          </cell>
          <cell r="E300">
            <v>62.81</v>
          </cell>
        </row>
        <row r="301">
          <cell r="B301" t="str">
            <v>М64x2150</v>
          </cell>
          <cell r="C301">
            <v>64</v>
          </cell>
          <cell r="D301">
            <v>2150</v>
          </cell>
          <cell r="E301">
            <v>63.72</v>
          </cell>
        </row>
        <row r="302">
          <cell r="B302" t="str">
            <v>М64x2200</v>
          </cell>
          <cell r="C302">
            <v>64</v>
          </cell>
          <cell r="D302">
            <v>2200</v>
          </cell>
          <cell r="E302">
            <v>65.23</v>
          </cell>
        </row>
        <row r="303">
          <cell r="B303" t="str">
            <v>М64x2240</v>
          </cell>
          <cell r="C303">
            <v>64</v>
          </cell>
          <cell r="D303">
            <v>2240</v>
          </cell>
          <cell r="E303">
            <v>66.44</v>
          </cell>
        </row>
        <row r="304">
          <cell r="B304" t="str">
            <v>М64x2250</v>
          </cell>
          <cell r="C304">
            <v>64</v>
          </cell>
          <cell r="D304">
            <v>2250</v>
          </cell>
          <cell r="E304">
            <v>66.739999999999995</v>
          </cell>
        </row>
        <row r="305">
          <cell r="B305" t="str">
            <v>М64x2300</v>
          </cell>
          <cell r="C305">
            <v>64</v>
          </cell>
          <cell r="D305">
            <v>2300</v>
          </cell>
          <cell r="E305">
            <v>68.25</v>
          </cell>
        </row>
        <row r="306">
          <cell r="B306" t="str">
            <v>М64x2350</v>
          </cell>
          <cell r="C306">
            <v>64</v>
          </cell>
          <cell r="D306">
            <v>2350</v>
          </cell>
          <cell r="E306">
            <v>69.760000000000005</v>
          </cell>
        </row>
        <row r="307">
          <cell r="B307" t="str">
            <v>М64x2400</v>
          </cell>
          <cell r="C307">
            <v>64</v>
          </cell>
          <cell r="D307">
            <v>2400</v>
          </cell>
          <cell r="E307">
            <v>71.27</v>
          </cell>
        </row>
        <row r="308">
          <cell r="B308" t="str">
            <v>М64x2450</v>
          </cell>
          <cell r="C308">
            <v>64</v>
          </cell>
          <cell r="D308">
            <v>2450</v>
          </cell>
          <cell r="E308">
            <v>72.78</v>
          </cell>
        </row>
        <row r="309">
          <cell r="B309" t="str">
            <v>М64x2500</v>
          </cell>
          <cell r="C309">
            <v>64</v>
          </cell>
          <cell r="D309">
            <v>2500</v>
          </cell>
          <cell r="E309">
            <v>74.290000000000006</v>
          </cell>
        </row>
        <row r="310">
          <cell r="B310" t="str">
            <v>М64x2550</v>
          </cell>
          <cell r="C310">
            <v>64</v>
          </cell>
          <cell r="D310">
            <v>2550</v>
          </cell>
          <cell r="E310">
            <v>75.8</v>
          </cell>
        </row>
        <row r="311">
          <cell r="B311" t="str">
            <v>М64x2600</v>
          </cell>
          <cell r="C311">
            <v>64</v>
          </cell>
          <cell r="D311">
            <v>2600</v>
          </cell>
          <cell r="E311">
            <v>77.31</v>
          </cell>
        </row>
        <row r="312">
          <cell r="B312" t="str">
            <v>М64x2650</v>
          </cell>
          <cell r="C312">
            <v>64</v>
          </cell>
          <cell r="D312">
            <v>2650</v>
          </cell>
          <cell r="E312">
            <v>78.819999999999993</v>
          </cell>
        </row>
        <row r="313">
          <cell r="B313" t="str">
            <v>М64x2700</v>
          </cell>
          <cell r="C313">
            <v>64</v>
          </cell>
          <cell r="D313">
            <v>2700</v>
          </cell>
          <cell r="E313">
            <v>80.33</v>
          </cell>
        </row>
        <row r="314">
          <cell r="B314" t="str">
            <v>М64x2750</v>
          </cell>
          <cell r="C314">
            <v>64</v>
          </cell>
          <cell r="D314">
            <v>2750</v>
          </cell>
          <cell r="E314">
            <v>81.840000000000103</v>
          </cell>
        </row>
        <row r="315">
          <cell r="B315" t="str">
            <v>М64x2800</v>
          </cell>
          <cell r="C315">
            <v>64</v>
          </cell>
          <cell r="D315">
            <v>2800</v>
          </cell>
          <cell r="E315">
            <v>83.350000000000094</v>
          </cell>
        </row>
        <row r="316">
          <cell r="B316" t="str">
            <v>М64x2850</v>
          </cell>
          <cell r="C316">
            <v>64</v>
          </cell>
          <cell r="D316">
            <v>2850</v>
          </cell>
          <cell r="E316">
            <v>84.860000000000099</v>
          </cell>
        </row>
        <row r="317">
          <cell r="B317" t="str">
            <v>М64x2900</v>
          </cell>
          <cell r="C317">
            <v>64</v>
          </cell>
          <cell r="D317">
            <v>2900</v>
          </cell>
          <cell r="E317">
            <v>86.370000000000104</v>
          </cell>
        </row>
        <row r="318">
          <cell r="B318" t="str">
            <v>М64x2950</v>
          </cell>
          <cell r="C318">
            <v>64</v>
          </cell>
          <cell r="D318">
            <v>2950</v>
          </cell>
          <cell r="E318">
            <v>87.880000000000095</v>
          </cell>
        </row>
        <row r="319">
          <cell r="B319" t="str">
            <v>М64x3000</v>
          </cell>
          <cell r="C319">
            <v>64</v>
          </cell>
          <cell r="D319">
            <v>3000</v>
          </cell>
          <cell r="E319">
            <v>89.3900000000001</v>
          </cell>
        </row>
        <row r="320">
          <cell r="B320" t="str">
            <v>М64x3050</v>
          </cell>
          <cell r="C320">
            <v>64</v>
          </cell>
          <cell r="D320">
            <v>3050</v>
          </cell>
          <cell r="E320">
            <v>90.900000000000105</v>
          </cell>
        </row>
        <row r="321">
          <cell r="B321" t="str">
            <v>М64x3100</v>
          </cell>
          <cell r="C321">
            <v>64</v>
          </cell>
          <cell r="D321">
            <v>3100</v>
          </cell>
          <cell r="E321">
            <v>92.410000000000096</v>
          </cell>
        </row>
        <row r="322">
          <cell r="B322" t="str">
            <v>М64x3150</v>
          </cell>
          <cell r="C322">
            <v>64</v>
          </cell>
          <cell r="D322">
            <v>3150</v>
          </cell>
          <cell r="E322">
            <v>93.920000000000101</v>
          </cell>
        </row>
      </sheetData>
      <sheetData sheetId="7">
        <row r="6">
          <cell r="B6" t="str">
            <v>М56x800</v>
          </cell>
          <cell r="C6">
            <v>56</v>
          </cell>
          <cell r="D6">
            <v>800</v>
          </cell>
          <cell r="E6">
            <v>15.76</v>
          </cell>
        </row>
        <row r="7">
          <cell r="B7" t="str">
            <v>М56x850</v>
          </cell>
          <cell r="C7">
            <v>56</v>
          </cell>
          <cell r="D7">
            <v>850</v>
          </cell>
          <cell r="E7">
            <v>16.87</v>
          </cell>
        </row>
        <row r="8">
          <cell r="B8" t="str">
            <v>М56x900</v>
          </cell>
          <cell r="C8">
            <v>56</v>
          </cell>
          <cell r="D8">
            <v>900</v>
          </cell>
          <cell r="E8">
            <v>17.98</v>
          </cell>
        </row>
        <row r="9">
          <cell r="B9" t="str">
            <v>М56x950</v>
          </cell>
          <cell r="C9">
            <v>56</v>
          </cell>
          <cell r="D9">
            <v>950</v>
          </cell>
          <cell r="E9">
            <v>19.09</v>
          </cell>
        </row>
        <row r="10">
          <cell r="B10" t="str">
            <v>М56x1000</v>
          </cell>
          <cell r="C10">
            <v>56</v>
          </cell>
          <cell r="D10">
            <v>1000</v>
          </cell>
          <cell r="E10">
            <v>20.2</v>
          </cell>
        </row>
        <row r="11">
          <cell r="B11" t="str">
            <v>М56x1050</v>
          </cell>
          <cell r="C11">
            <v>56</v>
          </cell>
          <cell r="D11">
            <v>1050</v>
          </cell>
          <cell r="E11">
            <v>21.31</v>
          </cell>
        </row>
        <row r="12">
          <cell r="B12" t="str">
            <v>М56x1100</v>
          </cell>
          <cell r="C12">
            <v>56</v>
          </cell>
          <cell r="D12">
            <v>1100</v>
          </cell>
          <cell r="E12">
            <v>22.42</v>
          </cell>
        </row>
        <row r="13">
          <cell r="B13" t="str">
            <v>М56x1120</v>
          </cell>
          <cell r="C13">
            <v>56</v>
          </cell>
          <cell r="D13">
            <v>1120</v>
          </cell>
          <cell r="E13">
            <v>22.86</v>
          </cell>
        </row>
        <row r="14">
          <cell r="B14" t="str">
            <v>М56x1150</v>
          </cell>
          <cell r="C14">
            <v>56</v>
          </cell>
          <cell r="D14">
            <v>1150</v>
          </cell>
          <cell r="E14">
            <v>23.53</v>
          </cell>
        </row>
        <row r="15">
          <cell r="B15" t="str">
            <v>М56x1200</v>
          </cell>
          <cell r="C15">
            <v>56</v>
          </cell>
          <cell r="D15">
            <v>1200</v>
          </cell>
          <cell r="E15">
            <v>24.64</v>
          </cell>
        </row>
        <row r="16">
          <cell r="B16" t="str">
            <v>М56x1250</v>
          </cell>
          <cell r="C16">
            <v>56</v>
          </cell>
          <cell r="D16">
            <v>1250</v>
          </cell>
          <cell r="E16">
            <v>25.75</v>
          </cell>
        </row>
        <row r="17">
          <cell r="B17" t="str">
            <v>М56x1300</v>
          </cell>
          <cell r="C17">
            <v>56</v>
          </cell>
          <cell r="D17">
            <v>1300</v>
          </cell>
          <cell r="E17">
            <v>26.86</v>
          </cell>
        </row>
        <row r="18">
          <cell r="B18" t="str">
            <v>М56x1320</v>
          </cell>
          <cell r="C18">
            <v>56</v>
          </cell>
          <cell r="D18">
            <v>1320</v>
          </cell>
          <cell r="E18">
            <v>27.3</v>
          </cell>
        </row>
        <row r="19">
          <cell r="B19" t="str">
            <v>М56x1350</v>
          </cell>
          <cell r="C19">
            <v>56</v>
          </cell>
          <cell r="D19">
            <v>1350</v>
          </cell>
          <cell r="E19">
            <v>27.97</v>
          </cell>
        </row>
        <row r="20">
          <cell r="B20" t="str">
            <v>М56x1400</v>
          </cell>
          <cell r="C20">
            <v>56</v>
          </cell>
          <cell r="D20">
            <v>1400</v>
          </cell>
          <cell r="E20">
            <v>29.08</v>
          </cell>
        </row>
        <row r="21">
          <cell r="B21" t="str">
            <v>М56x1450</v>
          </cell>
          <cell r="C21">
            <v>56</v>
          </cell>
          <cell r="D21">
            <v>1450</v>
          </cell>
          <cell r="E21">
            <v>30.19</v>
          </cell>
        </row>
        <row r="22">
          <cell r="B22" t="str">
            <v>М56x1500</v>
          </cell>
          <cell r="C22">
            <v>56</v>
          </cell>
          <cell r="D22">
            <v>1500</v>
          </cell>
          <cell r="E22">
            <v>31.3</v>
          </cell>
        </row>
        <row r="23">
          <cell r="B23" t="str">
            <v>М56x1550</v>
          </cell>
          <cell r="C23">
            <v>56</v>
          </cell>
          <cell r="D23">
            <v>1550</v>
          </cell>
          <cell r="E23">
            <v>32.409999999999997</v>
          </cell>
        </row>
        <row r="24">
          <cell r="B24" t="str">
            <v>М56x1600</v>
          </cell>
          <cell r="C24">
            <v>56</v>
          </cell>
          <cell r="D24">
            <v>1600</v>
          </cell>
          <cell r="E24">
            <v>33.520000000000003</v>
          </cell>
        </row>
        <row r="25">
          <cell r="B25" t="str">
            <v>М56x1650</v>
          </cell>
          <cell r="C25">
            <v>56</v>
          </cell>
          <cell r="D25">
            <v>1650</v>
          </cell>
          <cell r="E25">
            <v>34.630000000000003</v>
          </cell>
        </row>
        <row r="26">
          <cell r="B26" t="str">
            <v>М56x1700</v>
          </cell>
          <cell r="C26">
            <v>56</v>
          </cell>
          <cell r="D26">
            <v>1700</v>
          </cell>
          <cell r="E26">
            <v>35.74</v>
          </cell>
        </row>
        <row r="27">
          <cell r="B27" t="str">
            <v>М56x1750</v>
          </cell>
          <cell r="C27">
            <v>56</v>
          </cell>
          <cell r="D27">
            <v>1750</v>
          </cell>
          <cell r="E27">
            <v>36.85</v>
          </cell>
        </row>
        <row r="28">
          <cell r="B28" t="str">
            <v>М56x1800</v>
          </cell>
          <cell r="C28">
            <v>56</v>
          </cell>
          <cell r="D28">
            <v>1800</v>
          </cell>
          <cell r="E28">
            <v>37.96</v>
          </cell>
        </row>
        <row r="29">
          <cell r="B29" t="str">
            <v>М56x1850</v>
          </cell>
          <cell r="C29">
            <v>56</v>
          </cell>
          <cell r="D29">
            <v>1850</v>
          </cell>
          <cell r="E29">
            <v>39.07</v>
          </cell>
        </row>
        <row r="30">
          <cell r="B30" t="str">
            <v>М56x1900</v>
          </cell>
          <cell r="C30">
            <v>56</v>
          </cell>
          <cell r="D30">
            <v>1900</v>
          </cell>
          <cell r="E30">
            <v>40.18</v>
          </cell>
        </row>
        <row r="31">
          <cell r="B31" t="str">
            <v>М56x1950</v>
          </cell>
          <cell r="C31">
            <v>56</v>
          </cell>
          <cell r="D31">
            <v>1950</v>
          </cell>
          <cell r="E31">
            <v>41.29</v>
          </cell>
        </row>
        <row r="32">
          <cell r="B32" t="str">
            <v>М56x2000</v>
          </cell>
          <cell r="C32">
            <v>56</v>
          </cell>
          <cell r="D32">
            <v>2000</v>
          </cell>
          <cell r="E32">
            <v>42.4</v>
          </cell>
        </row>
        <row r="33">
          <cell r="B33" t="str">
            <v>М56x2050</v>
          </cell>
          <cell r="C33">
            <v>56</v>
          </cell>
          <cell r="D33">
            <v>2050</v>
          </cell>
          <cell r="E33">
            <v>43.51</v>
          </cell>
        </row>
        <row r="34">
          <cell r="B34" t="str">
            <v>М56x2100</v>
          </cell>
          <cell r="C34">
            <v>56</v>
          </cell>
          <cell r="D34">
            <v>2100</v>
          </cell>
          <cell r="E34">
            <v>44.62</v>
          </cell>
        </row>
        <row r="35">
          <cell r="B35" t="str">
            <v>М56x2120</v>
          </cell>
          <cell r="C35">
            <v>56</v>
          </cell>
          <cell r="D35">
            <v>2120</v>
          </cell>
          <cell r="E35">
            <v>45.06</v>
          </cell>
        </row>
        <row r="36">
          <cell r="B36" t="str">
            <v>М56x2150</v>
          </cell>
          <cell r="C36">
            <v>56</v>
          </cell>
          <cell r="D36">
            <v>2150</v>
          </cell>
          <cell r="E36">
            <v>45.73</v>
          </cell>
        </row>
        <row r="37">
          <cell r="B37" t="str">
            <v>М56x2200</v>
          </cell>
          <cell r="C37">
            <v>56</v>
          </cell>
          <cell r="D37">
            <v>2200</v>
          </cell>
          <cell r="E37">
            <v>46.84</v>
          </cell>
        </row>
        <row r="38">
          <cell r="B38" t="str">
            <v>М56x2240</v>
          </cell>
          <cell r="C38">
            <v>56</v>
          </cell>
          <cell r="D38">
            <v>2240</v>
          </cell>
          <cell r="E38">
            <v>47.73</v>
          </cell>
        </row>
        <row r="39">
          <cell r="B39" t="str">
            <v>М56x2250</v>
          </cell>
          <cell r="C39">
            <v>56</v>
          </cell>
          <cell r="D39">
            <v>2250</v>
          </cell>
          <cell r="E39">
            <v>47.95</v>
          </cell>
        </row>
        <row r="40">
          <cell r="B40" t="str">
            <v>М56x2300</v>
          </cell>
          <cell r="C40">
            <v>56</v>
          </cell>
          <cell r="D40">
            <v>2300</v>
          </cell>
          <cell r="E40">
            <v>49.06</v>
          </cell>
        </row>
        <row r="41">
          <cell r="B41" t="str">
            <v>М56x2350</v>
          </cell>
          <cell r="C41">
            <v>56</v>
          </cell>
          <cell r="D41">
            <v>2350</v>
          </cell>
          <cell r="E41">
            <v>50.17</v>
          </cell>
        </row>
        <row r="42">
          <cell r="B42" t="str">
            <v>М56x2400</v>
          </cell>
          <cell r="C42">
            <v>56</v>
          </cell>
          <cell r="D42">
            <v>2400</v>
          </cell>
          <cell r="E42">
            <v>51.28</v>
          </cell>
        </row>
        <row r="43">
          <cell r="B43" t="str">
            <v>М56x2450</v>
          </cell>
          <cell r="C43">
            <v>56</v>
          </cell>
          <cell r="D43">
            <v>2450</v>
          </cell>
          <cell r="E43">
            <v>52.39</v>
          </cell>
        </row>
        <row r="44">
          <cell r="B44" t="str">
            <v>М56x2500</v>
          </cell>
          <cell r="C44">
            <v>56</v>
          </cell>
          <cell r="D44">
            <v>2500</v>
          </cell>
          <cell r="E44">
            <v>53.5</v>
          </cell>
        </row>
        <row r="45">
          <cell r="B45" t="str">
            <v>М56x2550</v>
          </cell>
          <cell r="C45">
            <v>56</v>
          </cell>
          <cell r="D45">
            <v>2550</v>
          </cell>
          <cell r="E45">
            <v>54.61</v>
          </cell>
        </row>
        <row r="46">
          <cell r="B46" t="str">
            <v>М56x2600</v>
          </cell>
          <cell r="C46">
            <v>56</v>
          </cell>
          <cell r="D46">
            <v>2600</v>
          </cell>
          <cell r="E46">
            <v>55.72</v>
          </cell>
        </row>
        <row r="47">
          <cell r="B47" t="str">
            <v>М56x2650</v>
          </cell>
          <cell r="C47">
            <v>56</v>
          </cell>
          <cell r="D47">
            <v>2650</v>
          </cell>
          <cell r="E47">
            <v>56.83</v>
          </cell>
        </row>
        <row r="48">
          <cell r="B48" t="str">
            <v>М56x2700</v>
          </cell>
          <cell r="C48">
            <v>56</v>
          </cell>
          <cell r="D48">
            <v>2700</v>
          </cell>
          <cell r="E48">
            <v>57.94</v>
          </cell>
        </row>
        <row r="49">
          <cell r="B49" t="str">
            <v>М56x2750</v>
          </cell>
          <cell r="C49">
            <v>56</v>
          </cell>
          <cell r="D49">
            <v>2750</v>
          </cell>
          <cell r="E49">
            <v>59.05</v>
          </cell>
        </row>
        <row r="50">
          <cell r="B50" t="str">
            <v>М56x2800</v>
          </cell>
          <cell r="C50">
            <v>56</v>
          </cell>
          <cell r="D50">
            <v>2800</v>
          </cell>
          <cell r="E50">
            <v>60.16</v>
          </cell>
        </row>
        <row r="51">
          <cell r="B51" t="str">
            <v>М56x2850</v>
          </cell>
          <cell r="C51">
            <v>56</v>
          </cell>
          <cell r="D51">
            <v>2850</v>
          </cell>
          <cell r="E51">
            <v>61.27</v>
          </cell>
        </row>
        <row r="52">
          <cell r="B52" t="str">
            <v>М56x2900</v>
          </cell>
          <cell r="C52">
            <v>56</v>
          </cell>
          <cell r="D52">
            <v>2900</v>
          </cell>
          <cell r="E52">
            <v>62.38</v>
          </cell>
        </row>
        <row r="53">
          <cell r="B53" t="str">
            <v>М56x2950</v>
          </cell>
          <cell r="C53">
            <v>56</v>
          </cell>
          <cell r="D53">
            <v>2950</v>
          </cell>
          <cell r="E53">
            <v>63.49</v>
          </cell>
        </row>
        <row r="54">
          <cell r="B54" t="str">
            <v>М56x3000</v>
          </cell>
          <cell r="C54">
            <v>56</v>
          </cell>
          <cell r="D54">
            <v>3000</v>
          </cell>
          <cell r="E54">
            <v>64.599999999999994</v>
          </cell>
        </row>
        <row r="55">
          <cell r="B55" t="str">
            <v>М56x3050</v>
          </cell>
          <cell r="C55">
            <v>56</v>
          </cell>
          <cell r="D55">
            <v>3050</v>
          </cell>
          <cell r="E55">
            <v>65.709999999999994</v>
          </cell>
        </row>
        <row r="56">
          <cell r="B56" t="str">
            <v>М56x3100</v>
          </cell>
          <cell r="C56">
            <v>56</v>
          </cell>
          <cell r="D56">
            <v>3100</v>
          </cell>
          <cell r="E56">
            <v>66.819999999999993</v>
          </cell>
        </row>
        <row r="57">
          <cell r="B57" t="str">
            <v>М56x3150</v>
          </cell>
          <cell r="C57">
            <v>56</v>
          </cell>
          <cell r="D57">
            <v>3150</v>
          </cell>
          <cell r="E57">
            <v>67.930000000000007</v>
          </cell>
        </row>
        <row r="58">
          <cell r="B58" t="str">
            <v>М64x1000</v>
          </cell>
          <cell r="C58">
            <v>64</v>
          </cell>
          <cell r="D58">
            <v>1000</v>
          </cell>
          <cell r="E58">
            <v>26.39</v>
          </cell>
        </row>
        <row r="59">
          <cell r="B59" t="str">
            <v>М64x1050</v>
          </cell>
          <cell r="C59">
            <v>64</v>
          </cell>
          <cell r="D59">
            <v>1050</v>
          </cell>
          <cell r="E59">
            <v>27.9</v>
          </cell>
        </row>
        <row r="60">
          <cell r="B60" t="str">
            <v>М64x1100</v>
          </cell>
          <cell r="C60">
            <v>64</v>
          </cell>
          <cell r="D60">
            <v>1100</v>
          </cell>
          <cell r="E60">
            <v>29.41</v>
          </cell>
        </row>
        <row r="61">
          <cell r="B61" t="str">
            <v>М64x1120</v>
          </cell>
          <cell r="C61">
            <v>64</v>
          </cell>
          <cell r="D61">
            <v>1120</v>
          </cell>
          <cell r="E61">
            <v>30.92</v>
          </cell>
        </row>
        <row r="62">
          <cell r="B62" t="str">
            <v>М64x1150</v>
          </cell>
          <cell r="C62">
            <v>64</v>
          </cell>
          <cell r="D62">
            <v>1150</v>
          </cell>
          <cell r="E62">
            <v>32.43</v>
          </cell>
        </row>
        <row r="63">
          <cell r="B63" t="str">
            <v>М64x1200</v>
          </cell>
          <cell r="C63">
            <v>64</v>
          </cell>
          <cell r="D63">
            <v>1200</v>
          </cell>
          <cell r="E63">
            <v>33.94</v>
          </cell>
        </row>
        <row r="64">
          <cell r="B64" t="str">
            <v>М64x1250</v>
          </cell>
          <cell r="C64">
            <v>64</v>
          </cell>
          <cell r="D64">
            <v>1250</v>
          </cell>
          <cell r="E64">
            <v>35.450000000000003</v>
          </cell>
        </row>
        <row r="65">
          <cell r="B65" t="str">
            <v>М64x1300</v>
          </cell>
          <cell r="C65">
            <v>64</v>
          </cell>
          <cell r="D65">
            <v>1300</v>
          </cell>
          <cell r="E65">
            <v>36.96</v>
          </cell>
        </row>
        <row r="66">
          <cell r="B66" t="str">
            <v>М64x1320</v>
          </cell>
          <cell r="C66">
            <v>64</v>
          </cell>
          <cell r="D66">
            <v>1320</v>
          </cell>
          <cell r="E66">
            <v>37.56</v>
          </cell>
        </row>
        <row r="67">
          <cell r="B67" t="str">
            <v>М64x1350</v>
          </cell>
          <cell r="C67">
            <v>64</v>
          </cell>
          <cell r="D67">
            <v>1350</v>
          </cell>
          <cell r="E67">
            <v>38.47</v>
          </cell>
        </row>
        <row r="68">
          <cell r="B68" t="str">
            <v>М64x1400</v>
          </cell>
          <cell r="C68">
            <v>64</v>
          </cell>
          <cell r="D68">
            <v>1400</v>
          </cell>
          <cell r="E68">
            <v>39.979999999999997</v>
          </cell>
        </row>
        <row r="69">
          <cell r="B69" t="str">
            <v>М64x1450</v>
          </cell>
          <cell r="C69">
            <v>64</v>
          </cell>
          <cell r="D69">
            <v>1450</v>
          </cell>
          <cell r="E69">
            <v>41.49</v>
          </cell>
        </row>
        <row r="70">
          <cell r="B70" t="str">
            <v>М64x1500</v>
          </cell>
          <cell r="C70">
            <v>64</v>
          </cell>
          <cell r="D70">
            <v>1500</v>
          </cell>
          <cell r="E70">
            <v>43</v>
          </cell>
        </row>
        <row r="71">
          <cell r="B71" t="str">
            <v>М64x1550</v>
          </cell>
          <cell r="C71">
            <v>64</v>
          </cell>
          <cell r="D71">
            <v>1550</v>
          </cell>
          <cell r="E71">
            <v>44.51</v>
          </cell>
        </row>
        <row r="72">
          <cell r="B72" t="str">
            <v>М64x1600</v>
          </cell>
          <cell r="C72">
            <v>64</v>
          </cell>
          <cell r="D72">
            <v>1600</v>
          </cell>
          <cell r="E72">
            <v>46.02</v>
          </cell>
        </row>
        <row r="73">
          <cell r="B73" t="str">
            <v>М64x1650</v>
          </cell>
          <cell r="C73">
            <v>64</v>
          </cell>
          <cell r="D73">
            <v>1650</v>
          </cell>
          <cell r="E73">
            <v>47.53</v>
          </cell>
        </row>
        <row r="74">
          <cell r="B74" t="str">
            <v>М64x1700</v>
          </cell>
          <cell r="C74">
            <v>64</v>
          </cell>
          <cell r="D74">
            <v>1700</v>
          </cell>
          <cell r="E74">
            <v>49.04</v>
          </cell>
        </row>
        <row r="75">
          <cell r="B75" t="str">
            <v>М64x1750</v>
          </cell>
          <cell r="C75">
            <v>64</v>
          </cell>
          <cell r="D75">
            <v>1750</v>
          </cell>
          <cell r="E75">
            <v>50.55</v>
          </cell>
        </row>
        <row r="76">
          <cell r="B76" t="str">
            <v>М64x1800</v>
          </cell>
          <cell r="C76">
            <v>64</v>
          </cell>
          <cell r="D76">
            <v>1800</v>
          </cell>
          <cell r="E76">
            <v>52.06</v>
          </cell>
        </row>
        <row r="77">
          <cell r="B77" t="str">
            <v>М64x1850</v>
          </cell>
          <cell r="C77">
            <v>64</v>
          </cell>
          <cell r="D77">
            <v>1850</v>
          </cell>
          <cell r="E77">
            <v>53.57</v>
          </cell>
        </row>
        <row r="78">
          <cell r="B78" t="str">
            <v>М64x1900</v>
          </cell>
          <cell r="C78">
            <v>64</v>
          </cell>
          <cell r="D78">
            <v>1900</v>
          </cell>
          <cell r="E78">
            <v>55.08</v>
          </cell>
        </row>
        <row r="79">
          <cell r="B79" t="str">
            <v>М64x1950</v>
          </cell>
          <cell r="C79">
            <v>64</v>
          </cell>
          <cell r="D79">
            <v>1950</v>
          </cell>
          <cell r="E79">
            <v>56.59</v>
          </cell>
        </row>
        <row r="80">
          <cell r="B80" t="str">
            <v>М64x2000</v>
          </cell>
          <cell r="C80">
            <v>64</v>
          </cell>
          <cell r="D80">
            <v>2000</v>
          </cell>
          <cell r="E80">
            <v>58.1</v>
          </cell>
        </row>
        <row r="81">
          <cell r="B81" t="str">
            <v>М64x2050</v>
          </cell>
          <cell r="C81">
            <v>64</v>
          </cell>
          <cell r="D81">
            <v>2050</v>
          </cell>
          <cell r="E81">
            <v>59.61</v>
          </cell>
        </row>
        <row r="82">
          <cell r="B82" t="str">
            <v>М64x2100</v>
          </cell>
          <cell r="C82">
            <v>64</v>
          </cell>
          <cell r="D82">
            <v>2100</v>
          </cell>
          <cell r="E82">
            <v>61.12</v>
          </cell>
        </row>
        <row r="83">
          <cell r="B83" t="str">
            <v>М64x2120</v>
          </cell>
          <cell r="C83">
            <v>64</v>
          </cell>
          <cell r="D83">
            <v>2120</v>
          </cell>
          <cell r="E83">
            <v>61.72</v>
          </cell>
        </row>
        <row r="84">
          <cell r="B84" t="str">
            <v>М64x2150</v>
          </cell>
          <cell r="C84">
            <v>64</v>
          </cell>
          <cell r="D84">
            <v>2150</v>
          </cell>
          <cell r="E84">
            <v>62.63</v>
          </cell>
        </row>
        <row r="85">
          <cell r="B85" t="str">
            <v>М64x2200</v>
          </cell>
          <cell r="C85">
            <v>64</v>
          </cell>
          <cell r="D85">
            <v>2200</v>
          </cell>
          <cell r="E85">
            <v>64.14</v>
          </cell>
        </row>
        <row r="86">
          <cell r="B86" t="str">
            <v>М64x2240</v>
          </cell>
          <cell r="C86">
            <v>64</v>
          </cell>
          <cell r="D86">
            <v>2240</v>
          </cell>
          <cell r="E86">
            <v>65.349999999999994</v>
          </cell>
        </row>
        <row r="87">
          <cell r="B87" t="str">
            <v>М64x2250</v>
          </cell>
          <cell r="C87">
            <v>64</v>
          </cell>
          <cell r="D87">
            <v>2250</v>
          </cell>
          <cell r="E87">
            <v>65.650000000000006</v>
          </cell>
        </row>
        <row r="88">
          <cell r="B88" t="str">
            <v>М64x2300</v>
          </cell>
          <cell r="C88">
            <v>64</v>
          </cell>
          <cell r="D88">
            <v>2300</v>
          </cell>
          <cell r="E88">
            <v>67.16</v>
          </cell>
        </row>
        <row r="89">
          <cell r="B89" t="str">
            <v>М64x2350</v>
          </cell>
          <cell r="C89">
            <v>64</v>
          </cell>
          <cell r="D89">
            <v>2350</v>
          </cell>
          <cell r="E89">
            <v>68.67</v>
          </cell>
        </row>
        <row r="90">
          <cell r="B90" t="str">
            <v>М64x2400</v>
          </cell>
          <cell r="C90">
            <v>64</v>
          </cell>
          <cell r="D90">
            <v>2400</v>
          </cell>
          <cell r="E90">
            <v>70.180000000000007</v>
          </cell>
        </row>
        <row r="91">
          <cell r="B91" t="str">
            <v>М64x2450</v>
          </cell>
          <cell r="C91">
            <v>64</v>
          </cell>
          <cell r="D91">
            <v>2450</v>
          </cell>
          <cell r="E91">
            <v>71.69</v>
          </cell>
        </row>
        <row r="92">
          <cell r="B92" t="str">
            <v>М64x2500</v>
          </cell>
          <cell r="C92">
            <v>64</v>
          </cell>
          <cell r="D92">
            <v>2500</v>
          </cell>
          <cell r="E92">
            <v>73.2</v>
          </cell>
        </row>
        <row r="93">
          <cell r="B93" t="str">
            <v>М64x2550</v>
          </cell>
          <cell r="C93">
            <v>64</v>
          </cell>
          <cell r="D93">
            <v>2550</v>
          </cell>
          <cell r="E93">
            <v>74.709999999999994</v>
          </cell>
        </row>
        <row r="94">
          <cell r="B94" t="str">
            <v>М64x2600</v>
          </cell>
          <cell r="C94">
            <v>64</v>
          </cell>
          <cell r="D94">
            <v>2600</v>
          </cell>
          <cell r="E94">
            <v>76.219999999999899</v>
          </cell>
        </row>
        <row r="95">
          <cell r="B95" t="str">
            <v>М64x2650</v>
          </cell>
          <cell r="C95">
            <v>64</v>
          </cell>
          <cell r="D95">
            <v>2650</v>
          </cell>
          <cell r="E95">
            <v>77.729999999999905</v>
          </cell>
        </row>
        <row r="96">
          <cell r="B96" t="str">
            <v>М64x2700</v>
          </cell>
          <cell r="C96">
            <v>64</v>
          </cell>
          <cell r="D96">
            <v>2700</v>
          </cell>
          <cell r="E96">
            <v>79.239999999999895</v>
          </cell>
        </row>
        <row r="97">
          <cell r="B97" t="str">
            <v>М64x2750</v>
          </cell>
          <cell r="C97">
            <v>64</v>
          </cell>
          <cell r="D97">
            <v>2750</v>
          </cell>
          <cell r="E97">
            <v>80.749999999999901</v>
          </cell>
        </row>
        <row r="98">
          <cell r="B98" t="str">
            <v>М64x2800</v>
          </cell>
          <cell r="C98">
            <v>64</v>
          </cell>
          <cell r="D98">
            <v>2800</v>
          </cell>
          <cell r="E98">
            <v>82.259999999999906</v>
          </cell>
        </row>
        <row r="99">
          <cell r="B99" t="str">
            <v>М64x2850</v>
          </cell>
          <cell r="C99">
            <v>64</v>
          </cell>
          <cell r="D99">
            <v>2850</v>
          </cell>
          <cell r="E99">
            <v>83.769999999999897</v>
          </cell>
        </row>
        <row r="100">
          <cell r="B100" t="str">
            <v>М64x2900</v>
          </cell>
          <cell r="C100">
            <v>64</v>
          </cell>
          <cell r="D100">
            <v>2900</v>
          </cell>
          <cell r="E100">
            <v>85.279999999999902</v>
          </cell>
        </row>
        <row r="101">
          <cell r="B101" t="str">
            <v>М64x2950</v>
          </cell>
          <cell r="C101">
            <v>64</v>
          </cell>
          <cell r="D101">
            <v>2950</v>
          </cell>
          <cell r="E101">
            <v>86.789999999999907</v>
          </cell>
        </row>
        <row r="102">
          <cell r="B102" t="str">
            <v>М64x3000</v>
          </cell>
          <cell r="C102">
            <v>64</v>
          </cell>
          <cell r="D102">
            <v>3000</v>
          </cell>
          <cell r="E102">
            <v>88.299999999999898</v>
          </cell>
        </row>
        <row r="103">
          <cell r="B103" t="str">
            <v>М64x3050</v>
          </cell>
          <cell r="C103">
            <v>64</v>
          </cell>
          <cell r="D103">
            <v>3050</v>
          </cell>
          <cell r="E103">
            <v>89.809999999999903</v>
          </cell>
        </row>
        <row r="104">
          <cell r="B104" t="str">
            <v>М64x3100</v>
          </cell>
          <cell r="C104">
            <v>64</v>
          </cell>
          <cell r="D104">
            <v>3100</v>
          </cell>
          <cell r="E104">
            <v>91.319999999999794</v>
          </cell>
        </row>
        <row r="105">
          <cell r="B105" t="str">
            <v>М64x3150</v>
          </cell>
          <cell r="C105">
            <v>64</v>
          </cell>
          <cell r="D105">
            <v>3150</v>
          </cell>
          <cell r="E105">
            <v>92.829999999999799</v>
          </cell>
        </row>
        <row r="106">
          <cell r="B106" t="str">
            <v>М72x6x1000</v>
          </cell>
          <cell r="C106">
            <v>72</v>
          </cell>
          <cell r="D106">
            <v>1000</v>
          </cell>
          <cell r="E106">
            <v>31.5</v>
          </cell>
        </row>
        <row r="107">
          <cell r="B107" t="str">
            <v>М72x6x1050</v>
          </cell>
          <cell r="C107">
            <v>72</v>
          </cell>
          <cell r="D107">
            <v>1050</v>
          </cell>
          <cell r="E107">
            <v>33.229999999999997</v>
          </cell>
        </row>
        <row r="108">
          <cell r="B108" t="str">
            <v>М72x6x1100</v>
          </cell>
          <cell r="C108">
            <v>72</v>
          </cell>
          <cell r="D108">
            <v>1100</v>
          </cell>
          <cell r="E108">
            <v>34.96</v>
          </cell>
        </row>
        <row r="109">
          <cell r="B109" t="str">
            <v>М72x6x1120</v>
          </cell>
          <cell r="C109">
            <v>72</v>
          </cell>
          <cell r="D109">
            <v>1120</v>
          </cell>
          <cell r="E109">
            <v>36.69</v>
          </cell>
        </row>
        <row r="110">
          <cell r="B110" t="str">
            <v>М72x6x1150</v>
          </cell>
          <cell r="C110">
            <v>72</v>
          </cell>
          <cell r="D110">
            <v>1150</v>
          </cell>
          <cell r="E110">
            <v>38.42</v>
          </cell>
        </row>
        <row r="111">
          <cell r="B111" t="str">
            <v>М72x6x1200</v>
          </cell>
          <cell r="C111">
            <v>72</v>
          </cell>
          <cell r="D111">
            <v>1200</v>
          </cell>
          <cell r="E111">
            <v>40.15</v>
          </cell>
        </row>
        <row r="112">
          <cell r="B112" t="str">
            <v>М72x6x1250</v>
          </cell>
          <cell r="C112">
            <v>72</v>
          </cell>
          <cell r="D112">
            <v>1250</v>
          </cell>
          <cell r="E112">
            <v>41.88</v>
          </cell>
        </row>
        <row r="113">
          <cell r="B113" t="str">
            <v>М72x6x1300</v>
          </cell>
          <cell r="C113">
            <v>72</v>
          </cell>
          <cell r="D113">
            <v>1300</v>
          </cell>
          <cell r="E113">
            <v>43.61</v>
          </cell>
        </row>
        <row r="114">
          <cell r="B114" t="str">
            <v>М72x6x1320</v>
          </cell>
          <cell r="C114">
            <v>72</v>
          </cell>
          <cell r="D114">
            <v>1320</v>
          </cell>
          <cell r="E114">
            <v>44.3</v>
          </cell>
        </row>
        <row r="115">
          <cell r="B115" t="str">
            <v>М72x6x1350</v>
          </cell>
          <cell r="C115">
            <v>72</v>
          </cell>
          <cell r="D115">
            <v>1350</v>
          </cell>
          <cell r="E115">
            <v>45.34</v>
          </cell>
        </row>
        <row r="116">
          <cell r="B116" t="str">
            <v>М72x6x1400</v>
          </cell>
          <cell r="C116">
            <v>72</v>
          </cell>
          <cell r="D116">
            <v>1400</v>
          </cell>
          <cell r="E116">
            <v>47.07</v>
          </cell>
        </row>
        <row r="117">
          <cell r="B117" t="str">
            <v>М72x6x1450</v>
          </cell>
          <cell r="C117">
            <v>72</v>
          </cell>
          <cell r="D117">
            <v>1450</v>
          </cell>
          <cell r="E117">
            <v>48.8</v>
          </cell>
        </row>
        <row r="118">
          <cell r="B118" t="str">
            <v>М72x6x1500</v>
          </cell>
          <cell r="C118">
            <v>72</v>
          </cell>
          <cell r="D118">
            <v>1500</v>
          </cell>
          <cell r="E118">
            <v>50.53</v>
          </cell>
        </row>
        <row r="119">
          <cell r="B119" t="str">
            <v>М72x6x1550</v>
          </cell>
          <cell r="C119">
            <v>72</v>
          </cell>
          <cell r="D119">
            <v>1550</v>
          </cell>
          <cell r="E119">
            <v>52.26</v>
          </cell>
        </row>
        <row r="120">
          <cell r="B120" t="str">
            <v>М72x6x1600</v>
          </cell>
          <cell r="C120">
            <v>72</v>
          </cell>
          <cell r="D120">
            <v>1600</v>
          </cell>
          <cell r="E120">
            <v>53.99</v>
          </cell>
        </row>
        <row r="121">
          <cell r="B121" t="str">
            <v>М72x6x1650</v>
          </cell>
          <cell r="C121">
            <v>72</v>
          </cell>
          <cell r="D121">
            <v>1650</v>
          </cell>
          <cell r="E121">
            <v>55.72</v>
          </cell>
        </row>
        <row r="122">
          <cell r="B122" t="str">
            <v>М72x6x1700</v>
          </cell>
          <cell r="C122">
            <v>72</v>
          </cell>
          <cell r="D122">
            <v>1700</v>
          </cell>
          <cell r="E122">
            <v>57.45</v>
          </cell>
        </row>
        <row r="123">
          <cell r="B123" t="str">
            <v>М72x6x1750</v>
          </cell>
          <cell r="C123">
            <v>72</v>
          </cell>
          <cell r="D123">
            <v>1750</v>
          </cell>
          <cell r="E123">
            <v>59.18</v>
          </cell>
        </row>
        <row r="124">
          <cell r="B124" t="str">
            <v>М72x6x1800</v>
          </cell>
          <cell r="C124">
            <v>72</v>
          </cell>
          <cell r="D124">
            <v>1800</v>
          </cell>
          <cell r="E124">
            <v>60.91</v>
          </cell>
        </row>
        <row r="125">
          <cell r="B125" t="str">
            <v>М72x6x1850</v>
          </cell>
          <cell r="C125">
            <v>72</v>
          </cell>
          <cell r="D125">
            <v>1850</v>
          </cell>
          <cell r="E125">
            <v>62.64</v>
          </cell>
        </row>
        <row r="126">
          <cell r="B126" t="str">
            <v>М72x6x1900</v>
          </cell>
          <cell r="C126">
            <v>72</v>
          </cell>
          <cell r="D126">
            <v>1900</v>
          </cell>
          <cell r="E126">
            <v>64.37</v>
          </cell>
        </row>
        <row r="127">
          <cell r="B127" t="str">
            <v>М72x6x1950</v>
          </cell>
          <cell r="C127">
            <v>72</v>
          </cell>
          <cell r="D127">
            <v>1950</v>
          </cell>
          <cell r="E127">
            <v>66.099999999999994</v>
          </cell>
        </row>
        <row r="128">
          <cell r="B128" t="str">
            <v>М72x6x2000</v>
          </cell>
          <cell r="C128">
            <v>72</v>
          </cell>
          <cell r="D128">
            <v>2000</v>
          </cell>
          <cell r="E128">
            <v>67.83</v>
          </cell>
        </row>
        <row r="129">
          <cell r="B129" t="str">
            <v>М72x6x2050</v>
          </cell>
          <cell r="C129">
            <v>72</v>
          </cell>
          <cell r="D129">
            <v>2050</v>
          </cell>
          <cell r="E129">
            <v>69.56</v>
          </cell>
        </row>
        <row r="130">
          <cell r="B130" t="str">
            <v>М72x6x2100</v>
          </cell>
          <cell r="C130">
            <v>72</v>
          </cell>
          <cell r="D130">
            <v>2100</v>
          </cell>
          <cell r="E130">
            <v>71.290000000000006</v>
          </cell>
        </row>
        <row r="131">
          <cell r="B131" t="str">
            <v>М72x6x2120</v>
          </cell>
          <cell r="C131">
            <v>72</v>
          </cell>
          <cell r="D131">
            <v>2120</v>
          </cell>
          <cell r="E131">
            <v>71.98</v>
          </cell>
        </row>
        <row r="132">
          <cell r="B132" t="str">
            <v>М72x6x2150</v>
          </cell>
          <cell r="C132">
            <v>72</v>
          </cell>
          <cell r="D132">
            <v>2150</v>
          </cell>
          <cell r="E132">
            <v>73.019999999999897</v>
          </cell>
        </row>
        <row r="133">
          <cell r="B133" t="str">
            <v>М72x6x2200</v>
          </cell>
          <cell r="C133">
            <v>72</v>
          </cell>
          <cell r="D133">
            <v>2200</v>
          </cell>
          <cell r="E133">
            <v>74.749999999999901</v>
          </cell>
        </row>
        <row r="134">
          <cell r="B134" t="str">
            <v>М72x6x2240</v>
          </cell>
          <cell r="C134">
            <v>72</v>
          </cell>
          <cell r="D134">
            <v>2240</v>
          </cell>
          <cell r="E134">
            <v>76.14</v>
          </cell>
        </row>
        <row r="135">
          <cell r="B135" t="str">
            <v>М72x6x2250</v>
          </cell>
          <cell r="C135">
            <v>72</v>
          </cell>
          <cell r="D135">
            <v>2250</v>
          </cell>
          <cell r="E135">
            <v>76.479999999999905</v>
          </cell>
        </row>
        <row r="136">
          <cell r="B136" t="str">
            <v>М72x6x2300</v>
          </cell>
          <cell r="C136">
            <v>72</v>
          </cell>
          <cell r="D136">
            <v>2300</v>
          </cell>
          <cell r="E136">
            <v>78.209999999999894</v>
          </cell>
        </row>
        <row r="137">
          <cell r="B137" t="str">
            <v>М72x6x2350</v>
          </cell>
          <cell r="C137">
            <v>72</v>
          </cell>
          <cell r="D137">
            <v>2350</v>
          </cell>
          <cell r="E137">
            <v>79.939999999999898</v>
          </cell>
        </row>
        <row r="138">
          <cell r="B138" t="str">
            <v>М72x6x2400</v>
          </cell>
          <cell r="C138">
            <v>72</v>
          </cell>
          <cell r="D138">
            <v>2400</v>
          </cell>
          <cell r="E138">
            <v>81.669999999999902</v>
          </cell>
        </row>
        <row r="139">
          <cell r="B139" t="str">
            <v>М72x6x2450</v>
          </cell>
          <cell r="C139">
            <v>72</v>
          </cell>
          <cell r="D139">
            <v>2450</v>
          </cell>
          <cell r="E139">
            <v>83.399999999999906</v>
          </cell>
        </row>
        <row r="140">
          <cell r="B140" t="str">
            <v>М72x6x2500</v>
          </cell>
          <cell r="C140">
            <v>72</v>
          </cell>
          <cell r="D140">
            <v>2500</v>
          </cell>
          <cell r="E140">
            <v>85.129999999999896</v>
          </cell>
        </row>
        <row r="141">
          <cell r="B141" t="str">
            <v>М72x6x2550</v>
          </cell>
          <cell r="C141">
            <v>72</v>
          </cell>
          <cell r="D141">
            <v>2550</v>
          </cell>
          <cell r="E141">
            <v>86.8599999999998</v>
          </cell>
        </row>
        <row r="142">
          <cell r="B142" t="str">
            <v>М72x6x2600</v>
          </cell>
          <cell r="C142">
            <v>72</v>
          </cell>
          <cell r="D142">
            <v>2600</v>
          </cell>
          <cell r="E142">
            <v>88.589999999999804</v>
          </cell>
        </row>
        <row r="143">
          <cell r="B143" t="str">
            <v>М72x6x2650</v>
          </cell>
          <cell r="C143">
            <v>72</v>
          </cell>
          <cell r="D143">
            <v>2650</v>
          </cell>
          <cell r="E143">
            <v>90.319999999999794</v>
          </cell>
        </row>
        <row r="144">
          <cell r="B144" t="str">
            <v>М72x6x2700</v>
          </cell>
          <cell r="C144">
            <v>72</v>
          </cell>
          <cell r="D144">
            <v>2700</v>
          </cell>
          <cell r="E144">
            <v>92.049999999999798</v>
          </cell>
        </row>
        <row r="145">
          <cell r="B145" t="str">
            <v>М72x6x2750</v>
          </cell>
          <cell r="C145">
            <v>72</v>
          </cell>
          <cell r="D145">
            <v>2750</v>
          </cell>
          <cell r="E145">
            <v>93.779999999999802</v>
          </cell>
        </row>
        <row r="146">
          <cell r="B146" t="str">
            <v>М72x6x2800</v>
          </cell>
          <cell r="C146">
            <v>72</v>
          </cell>
          <cell r="D146">
            <v>2800</v>
          </cell>
          <cell r="E146">
            <v>95.509999999999806</v>
          </cell>
        </row>
        <row r="147">
          <cell r="B147" t="str">
            <v>М72x6x2850</v>
          </cell>
          <cell r="C147">
            <v>72</v>
          </cell>
          <cell r="D147">
            <v>2850</v>
          </cell>
          <cell r="E147">
            <v>97.239999999999796</v>
          </cell>
        </row>
        <row r="148">
          <cell r="B148" t="str">
            <v>М72x6x2900</v>
          </cell>
          <cell r="C148">
            <v>72</v>
          </cell>
          <cell r="D148">
            <v>2900</v>
          </cell>
          <cell r="E148">
            <v>98.9699999999998</v>
          </cell>
        </row>
        <row r="149">
          <cell r="B149" t="str">
            <v>М72x6x2950</v>
          </cell>
          <cell r="C149">
            <v>72</v>
          </cell>
          <cell r="D149">
            <v>2950</v>
          </cell>
          <cell r="E149">
            <v>100.7</v>
          </cell>
        </row>
        <row r="150">
          <cell r="B150" t="str">
            <v>М72x6x3000</v>
          </cell>
          <cell r="C150">
            <v>72</v>
          </cell>
          <cell r="D150">
            <v>3000</v>
          </cell>
          <cell r="E150">
            <v>102.43</v>
          </cell>
        </row>
        <row r="151">
          <cell r="B151" t="str">
            <v>М72x6x3050</v>
          </cell>
          <cell r="C151">
            <v>72</v>
          </cell>
          <cell r="D151">
            <v>3050</v>
          </cell>
          <cell r="E151">
            <v>104.16</v>
          </cell>
        </row>
        <row r="152">
          <cell r="B152" t="str">
            <v>М72x6x3100</v>
          </cell>
          <cell r="C152">
            <v>72</v>
          </cell>
          <cell r="D152">
            <v>3100</v>
          </cell>
          <cell r="E152">
            <v>105.89</v>
          </cell>
        </row>
        <row r="153">
          <cell r="B153" t="str">
            <v>М72x6x3150</v>
          </cell>
          <cell r="C153">
            <v>72</v>
          </cell>
          <cell r="D153">
            <v>3150</v>
          </cell>
          <cell r="E153">
            <v>107.62</v>
          </cell>
        </row>
        <row r="154">
          <cell r="B154" t="str">
            <v>М72x6x3200</v>
          </cell>
          <cell r="C154">
            <v>72</v>
          </cell>
          <cell r="D154">
            <v>3200</v>
          </cell>
          <cell r="E154">
            <v>109.35</v>
          </cell>
        </row>
        <row r="155">
          <cell r="B155" t="str">
            <v>М72x6x3250</v>
          </cell>
          <cell r="C155">
            <v>72</v>
          </cell>
          <cell r="D155">
            <v>3250</v>
          </cell>
          <cell r="E155">
            <v>111.08</v>
          </cell>
        </row>
        <row r="156">
          <cell r="B156" t="str">
            <v>М72x6x3300</v>
          </cell>
          <cell r="C156">
            <v>72</v>
          </cell>
          <cell r="D156">
            <v>3300</v>
          </cell>
          <cell r="E156">
            <v>112.81</v>
          </cell>
        </row>
        <row r="157">
          <cell r="B157" t="str">
            <v>М72x6x3350</v>
          </cell>
          <cell r="C157">
            <v>72</v>
          </cell>
          <cell r="D157">
            <v>3350</v>
          </cell>
          <cell r="E157">
            <v>114.54</v>
          </cell>
        </row>
        <row r="158">
          <cell r="B158" t="str">
            <v>М80x6x1250</v>
          </cell>
          <cell r="C158">
            <v>80</v>
          </cell>
          <cell r="D158">
            <v>1250</v>
          </cell>
          <cell r="E158">
            <v>50.42</v>
          </cell>
        </row>
        <row r="159">
          <cell r="B159" t="str">
            <v>М80x6x1300</v>
          </cell>
          <cell r="C159">
            <v>80</v>
          </cell>
          <cell r="D159">
            <v>1300</v>
          </cell>
          <cell r="E159">
            <v>52.65</v>
          </cell>
        </row>
        <row r="160">
          <cell r="B160" t="str">
            <v>М80x6x1320</v>
          </cell>
          <cell r="C160">
            <v>80</v>
          </cell>
          <cell r="D160">
            <v>1320</v>
          </cell>
          <cell r="E160">
            <v>53.54</v>
          </cell>
        </row>
        <row r="161">
          <cell r="B161" t="str">
            <v>М80x6x1350</v>
          </cell>
          <cell r="C161">
            <v>80</v>
          </cell>
          <cell r="D161">
            <v>1350</v>
          </cell>
          <cell r="E161">
            <v>54.88</v>
          </cell>
        </row>
        <row r="162">
          <cell r="B162" t="str">
            <v>М80x6x1400</v>
          </cell>
          <cell r="C162">
            <v>80</v>
          </cell>
          <cell r="D162">
            <v>1400</v>
          </cell>
          <cell r="E162">
            <v>57.11</v>
          </cell>
        </row>
        <row r="163">
          <cell r="B163" t="str">
            <v>М80x6x1450</v>
          </cell>
          <cell r="C163">
            <v>80</v>
          </cell>
          <cell r="D163">
            <v>1450</v>
          </cell>
          <cell r="E163">
            <v>59.34</v>
          </cell>
        </row>
        <row r="164">
          <cell r="B164" t="str">
            <v>М80x6x1500</v>
          </cell>
          <cell r="C164">
            <v>80</v>
          </cell>
          <cell r="D164">
            <v>1500</v>
          </cell>
          <cell r="E164">
            <v>61.57</v>
          </cell>
        </row>
        <row r="165">
          <cell r="B165" t="str">
            <v>М80x6x1550</v>
          </cell>
          <cell r="C165">
            <v>80</v>
          </cell>
          <cell r="D165">
            <v>1550</v>
          </cell>
          <cell r="E165">
            <v>63.8</v>
          </cell>
        </row>
        <row r="166">
          <cell r="B166" t="str">
            <v>М80x6x1600</v>
          </cell>
          <cell r="C166">
            <v>80</v>
          </cell>
          <cell r="D166">
            <v>1600</v>
          </cell>
          <cell r="E166">
            <v>66.03</v>
          </cell>
        </row>
        <row r="167">
          <cell r="B167" t="str">
            <v>М80x6x1650</v>
          </cell>
          <cell r="C167">
            <v>80</v>
          </cell>
          <cell r="D167">
            <v>1650</v>
          </cell>
          <cell r="E167">
            <v>68.260000000000005</v>
          </cell>
        </row>
        <row r="168">
          <cell r="B168" t="str">
            <v>М80x6x1700</v>
          </cell>
          <cell r="C168">
            <v>80</v>
          </cell>
          <cell r="D168">
            <v>1700</v>
          </cell>
          <cell r="E168">
            <v>70.489999999999995</v>
          </cell>
        </row>
        <row r="169">
          <cell r="B169" t="str">
            <v>М80x6x1750</v>
          </cell>
          <cell r="C169">
            <v>80</v>
          </cell>
          <cell r="D169">
            <v>1750</v>
          </cell>
          <cell r="E169">
            <v>72.72</v>
          </cell>
        </row>
        <row r="170">
          <cell r="B170" t="str">
            <v>М80x6x1800</v>
          </cell>
          <cell r="C170">
            <v>80</v>
          </cell>
          <cell r="D170">
            <v>1800</v>
          </cell>
          <cell r="E170">
            <v>74.95</v>
          </cell>
        </row>
        <row r="171">
          <cell r="B171" t="str">
            <v>М80x6x1850</v>
          </cell>
          <cell r="C171">
            <v>80</v>
          </cell>
          <cell r="D171">
            <v>1850</v>
          </cell>
          <cell r="E171">
            <v>77.180000000000007</v>
          </cell>
        </row>
        <row r="172">
          <cell r="B172" t="str">
            <v>М80x6x1900</v>
          </cell>
          <cell r="C172">
            <v>80</v>
          </cell>
          <cell r="D172">
            <v>1900</v>
          </cell>
          <cell r="E172">
            <v>79.41</v>
          </cell>
        </row>
        <row r="173">
          <cell r="B173" t="str">
            <v>М80x6x1950</v>
          </cell>
          <cell r="C173">
            <v>80</v>
          </cell>
          <cell r="D173">
            <v>1950</v>
          </cell>
          <cell r="E173">
            <v>81.64</v>
          </cell>
        </row>
        <row r="174">
          <cell r="B174" t="str">
            <v>М80x6x2000</v>
          </cell>
          <cell r="C174">
            <v>80</v>
          </cell>
          <cell r="D174">
            <v>2000</v>
          </cell>
          <cell r="E174">
            <v>83.87</v>
          </cell>
        </row>
        <row r="175">
          <cell r="B175" t="str">
            <v>М80x6x2050</v>
          </cell>
          <cell r="C175">
            <v>80</v>
          </cell>
          <cell r="D175">
            <v>2050</v>
          </cell>
          <cell r="E175">
            <v>86.1</v>
          </cell>
        </row>
        <row r="176">
          <cell r="B176" t="str">
            <v>М80x6x2100</v>
          </cell>
          <cell r="C176">
            <v>80</v>
          </cell>
          <cell r="D176">
            <v>2100</v>
          </cell>
          <cell r="E176">
            <v>88.33</v>
          </cell>
        </row>
        <row r="177">
          <cell r="B177" t="str">
            <v>М80x6x2120</v>
          </cell>
          <cell r="C177">
            <v>80</v>
          </cell>
          <cell r="D177">
            <v>2120</v>
          </cell>
          <cell r="E177">
            <v>89.22</v>
          </cell>
        </row>
        <row r="178">
          <cell r="B178" t="str">
            <v>М80x6x2150</v>
          </cell>
          <cell r="C178">
            <v>80</v>
          </cell>
          <cell r="D178">
            <v>2150</v>
          </cell>
          <cell r="E178">
            <v>90.559999999999903</v>
          </cell>
        </row>
        <row r="179">
          <cell r="B179" t="str">
            <v>М80x6x2200</v>
          </cell>
          <cell r="C179">
            <v>80</v>
          </cell>
          <cell r="D179">
            <v>2200</v>
          </cell>
          <cell r="E179">
            <v>92.789999999999907</v>
          </cell>
        </row>
        <row r="180">
          <cell r="B180" t="str">
            <v>М80x6x2240</v>
          </cell>
          <cell r="C180">
            <v>80</v>
          </cell>
          <cell r="D180">
            <v>2240</v>
          </cell>
          <cell r="E180">
            <v>94.57</v>
          </cell>
        </row>
        <row r="181">
          <cell r="B181" t="str">
            <v>М80x6x2250</v>
          </cell>
          <cell r="C181">
            <v>80</v>
          </cell>
          <cell r="D181">
            <v>2250</v>
          </cell>
          <cell r="E181">
            <v>95.019999999999897</v>
          </cell>
        </row>
        <row r="182">
          <cell r="B182" t="str">
            <v>М80x6x2300</v>
          </cell>
          <cell r="C182">
            <v>80</v>
          </cell>
          <cell r="D182">
            <v>2300</v>
          </cell>
          <cell r="E182">
            <v>97.249999999999901</v>
          </cell>
        </row>
        <row r="183">
          <cell r="B183" t="str">
            <v>М80x6x2350</v>
          </cell>
          <cell r="C183">
            <v>80</v>
          </cell>
          <cell r="D183">
            <v>2350</v>
          </cell>
          <cell r="E183">
            <v>99.479999999999905</v>
          </cell>
        </row>
        <row r="184">
          <cell r="B184" t="str">
            <v>М80x6x2400</v>
          </cell>
          <cell r="C184">
            <v>80</v>
          </cell>
          <cell r="D184">
            <v>2400</v>
          </cell>
          <cell r="E184">
            <v>101.71</v>
          </cell>
        </row>
        <row r="185">
          <cell r="B185" t="str">
            <v>М80x6x2450</v>
          </cell>
          <cell r="C185">
            <v>80</v>
          </cell>
          <cell r="D185">
            <v>2450</v>
          </cell>
          <cell r="E185">
            <v>103.94</v>
          </cell>
        </row>
        <row r="186">
          <cell r="B186" t="str">
            <v>М80x6x2500</v>
          </cell>
          <cell r="C186">
            <v>80</v>
          </cell>
          <cell r="D186">
            <v>2500</v>
          </cell>
          <cell r="E186">
            <v>106.17</v>
          </cell>
        </row>
        <row r="187">
          <cell r="B187" t="str">
            <v>М80x6x2550</v>
          </cell>
          <cell r="C187">
            <v>80</v>
          </cell>
          <cell r="D187">
            <v>2550</v>
          </cell>
          <cell r="E187">
            <v>108.4</v>
          </cell>
        </row>
        <row r="188">
          <cell r="B188" t="str">
            <v>М80x6x2600</v>
          </cell>
          <cell r="C188">
            <v>80</v>
          </cell>
          <cell r="D188">
            <v>2600</v>
          </cell>
          <cell r="E188">
            <v>110.63</v>
          </cell>
        </row>
        <row r="189">
          <cell r="B189" t="str">
            <v>М80x6x2650</v>
          </cell>
          <cell r="C189">
            <v>80</v>
          </cell>
          <cell r="D189">
            <v>2650</v>
          </cell>
          <cell r="E189">
            <v>112.86</v>
          </cell>
        </row>
        <row r="190">
          <cell r="B190" t="str">
            <v>М80x6x2700</v>
          </cell>
          <cell r="C190">
            <v>80</v>
          </cell>
          <cell r="D190">
            <v>2700</v>
          </cell>
          <cell r="E190">
            <v>115.09</v>
          </cell>
        </row>
        <row r="191">
          <cell r="B191" t="str">
            <v>М80x6x2750</v>
          </cell>
          <cell r="C191">
            <v>80</v>
          </cell>
          <cell r="D191">
            <v>2750</v>
          </cell>
          <cell r="E191">
            <v>117.32</v>
          </cell>
        </row>
        <row r="192">
          <cell r="B192" t="str">
            <v>М80x6x2800</v>
          </cell>
          <cell r="C192">
            <v>80</v>
          </cell>
          <cell r="D192">
            <v>2800</v>
          </cell>
          <cell r="E192">
            <v>119.55</v>
          </cell>
        </row>
        <row r="193">
          <cell r="B193" t="str">
            <v>М80x6x2850</v>
          </cell>
          <cell r="C193">
            <v>80</v>
          </cell>
          <cell r="D193">
            <v>2850</v>
          </cell>
          <cell r="E193">
            <v>121.78</v>
          </cell>
        </row>
        <row r="194">
          <cell r="B194" t="str">
            <v>М80x6x2900</v>
          </cell>
          <cell r="C194">
            <v>80</v>
          </cell>
          <cell r="D194">
            <v>2900</v>
          </cell>
          <cell r="E194">
            <v>124.01</v>
          </cell>
        </row>
        <row r="195">
          <cell r="B195" t="str">
            <v>М80x6x2950</v>
          </cell>
          <cell r="C195">
            <v>80</v>
          </cell>
          <cell r="D195">
            <v>2950</v>
          </cell>
          <cell r="E195">
            <v>126.24</v>
          </cell>
        </row>
        <row r="196">
          <cell r="B196" t="str">
            <v>М80x6x3000</v>
          </cell>
          <cell r="C196">
            <v>80</v>
          </cell>
          <cell r="D196">
            <v>3000</v>
          </cell>
          <cell r="E196">
            <v>128.47</v>
          </cell>
        </row>
        <row r="197">
          <cell r="B197" t="str">
            <v>М80x6x3050</v>
          </cell>
          <cell r="C197">
            <v>80</v>
          </cell>
          <cell r="D197">
            <v>3050</v>
          </cell>
          <cell r="E197">
            <v>130.69999999999999</v>
          </cell>
        </row>
        <row r="198">
          <cell r="B198" t="str">
            <v>М80x6x3100</v>
          </cell>
          <cell r="C198">
            <v>80</v>
          </cell>
          <cell r="D198">
            <v>3100</v>
          </cell>
          <cell r="E198">
            <v>132.93</v>
          </cell>
        </row>
        <row r="199">
          <cell r="B199" t="str">
            <v>М80x6x3150</v>
          </cell>
          <cell r="C199">
            <v>80</v>
          </cell>
          <cell r="D199">
            <v>3150</v>
          </cell>
          <cell r="E199">
            <v>135.16</v>
          </cell>
        </row>
        <row r="200">
          <cell r="B200" t="str">
            <v>М80x6x3200</v>
          </cell>
          <cell r="C200">
            <v>80</v>
          </cell>
          <cell r="D200">
            <v>3200</v>
          </cell>
          <cell r="E200">
            <v>137.38999999999999</v>
          </cell>
        </row>
        <row r="201">
          <cell r="B201" t="str">
            <v>М80x6x3250</v>
          </cell>
          <cell r="C201">
            <v>80</v>
          </cell>
          <cell r="D201">
            <v>3250</v>
          </cell>
          <cell r="E201">
            <v>139.62</v>
          </cell>
        </row>
        <row r="202">
          <cell r="B202" t="str">
            <v>М80x6x3300</v>
          </cell>
          <cell r="C202">
            <v>80</v>
          </cell>
          <cell r="D202">
            <v>3300</v>
          </cell>
          <cell r="E202">
            <v>141.85</v>
          </cell>
        </row>
        <row r="203">
          <cell r="B203" t="str">
            <v>М80x6x3350</v>
          </cell>
          <cell r="C203">
            <v>80</v>
          </cell>
          <cell r="D203">
            <v>3350</v>
          </cell>
          <cell r="E203">
            <v>144.08000000000001</v>
          </cell>
        </row>
        <row r="204">
          <cell r="B204" t="str">
            <v>М90x6x1400</v>
          </cell>
          <cell r="C204">
            <v>90</v>
          </cell>
          <cell r="D204">
            <v>1400</v>
          </cell>
          <cell r="E204">
            <v>70.44</v>
          </cell>
        </row>
        <row r="205">
          <cell r="B205" t="str">
            <v>М90x6x1450</v>
          </cell>
          <cell r="C205">
            <v>90</v>
          </cell>
          <cell r="D205">
            <v>1450</v>
          </cell>
          <cell r="E205">
            <v>73.22</v>
          </cell>
        </row>
        <row r="206">
          <cell r="B206" t="str">
            <v>М90x6x1500</v>
          </cell>
          <cell r="C206">
            <v>90</v>
          </cell>
          <cell r="D206">
            <v>1500</v>
          </cell>
          <cell r="E206">
            <v>76</v>
          </cell>
        </row>
        <row r="207">
          <cell r="B207" t="str">
            <v>М90x6x1550</v>
          </cell>
          <cell r="C207">
            <v>90</v>
          </cell>
          <cell r="D207">
            <v>1550</v>
          </cell>
          <cell r="E207">
            <v>78.78</v>
          </cell>
        </row>
        <row r="208">
          <cell r="B208" t="str">
            <v>М90x6x1600</v>
          </cell>
          <cell r="C208">
            <v>90</v>
          </cell>
          <cell r="D208">
            <v>1600</v>
          </cell>
          <cell r="E208">
            <v>81.56</v>
          </cell>
        </row>
        <row r="209">
          <cell r="B209" t="str">
            <v>М90x6x1650</v>
          </cell>
          <cell r="C209">
            <v>90</v>
          </cell>
          <cell r="D209">
            <v>1650</v>
          </cell>
          <cell r="E209">
            <v>84.34</v>
          </cell>
        </row>
        <row r="210">
          <cell r="B210" t="str">
            <v>М90x6x1700</v>
          </cell>
          <cell r="C210">
            <v>90</v>
          </cell>
          <cell r="D210">
            <v>1700</v>
          </cell>
          <cell r="E210">
            <v>87.12</v>
          </cell>
        </row>
        <row r="211">
          <cell r="B211" t="str">
            <v>М90x6x1750</v>
          </cell>
          <cell r="C211">
            <v>90</v>
          </cell>
          <cell r="D211">
            <v>1750</v>
          </cell>
          <cell r="E211">
            <v>89.9</v>
          </cell>
        </row>
        <row r="212">
          <cell r="B212" t="str">
            <v>М90x6x1800</v>
          </cell>
          <cell r="C212">
            <v>90</v>
          </cell>
          <cell r="D212">
            <v>1800</v>
          </cell>
          <cell r="E212">
            <v>92.68</v>
          </cell>
        </row>
        <row r="213">
          <cell r="B213" t="str">
            <v>М90x6x1850</v>
          </cell>
          <cell r="C213">
            <v>90</v>
          </cell>
          <cell r="D213">
            <v>1850</v>
          </cell>
          <cell r="E213">
            <v>95.46</v>
          </cell>
        </row>
        <row r="214">
          <cell r="B214" t="str">
            <v>М90x6x1900</v>
          </cell>
          <cell r="C214">
            <v>90</v>
          </cell>
          <cell r="D214">
            <v>1900</v>
          </cell>
          <cell r="E214">
            <v>98.24</v>
          </cell>
        </row>
        <row r="215">
          <cell r="B215" t="str">
            <v>М90x6x1950</v>
          </cell>
          <cell r="C215">
            <v>90</v>
          </cell>
          <cell r="D215">
            <v>1950</v>
          </cell>
          <cell r="E215">
            <v>101.02</v>
          </cell>
        </row>
        <row r="216">
          <cell r="B216" t="str">
            <v>М90x6x2000</v>
          </cell>
          <cell r="C216">
            <v>90</v>
          </cell>
          <cell r="D216">
            <v>2000</v>
          </cell>
          <cell r="E216">
            <v>103.8</v>
          </cell>
        </row>
        <row r="217">
          <cell r="B217" t="str">
            <v>М90x6x2050</v>
          </cell>
          <cell r="C217">
            <v>90</v>
          </cell>
          <cell r="D217">
            <v>2050</v>
          </cell>
          <cell r="E217">
            <v>106.58</v>
          </cell>
        </row>
        <row r="218">
          <cell r="B218" t="str">
            <v>М90x6x2100</v>
          </cell>
          <cell r="C218">
            <v>90</v>
          </cell>
          <cell r="D218">
            <v>2100</v>
          </cell>
          <cell r="E218">
            <v>109.36</v>
          </cell>
        </row>
        <row r="219">
          <cell r="B219" t="str">
            <v>М90x6x2120</v>
          </cell>
          <cell r="C219">
            <v>90</v>
          </cell>
          <cell r="D219">
            <v>2120</v>
          </cell>
          <cell r="E219">
            <v>110.47</v>
          </cell>
        </row>
        <row r="220">
          <cell r="B220" t="str">
            <v>М90x6x2150</v>
          </cell>
          <cell r="C220">
            <v>90</v>
          </cell>
          <cell r="D220">
            <v>2150</v>
          </cell>
          <cell r="E220">
            <v>112.14</v>
          </cell>
        </row>
        <row r="221">
          <cell r="B221" t="str">
            <v>М90x6x2200</v>
          </cell>
          <cell r="C221">
            <v>90</v>
          </cell>
          <cell r="D221">
            <v>2200</v>
          </cell>
          <cell r="E221">
            <v>114.92</v>
          </cell>
        </row>
        <row r="222">
          <cell r="B222" t="str">
            <v>М90x6x2240</v>
          </cell>
          <cell r="C222">
            <v>90</v>
          </cell>
          <cell r="D222">
            <v>2240</v>
          </cell>
          <cell r="E222">
            <v>117.15</v>
          </cell>
        </row>
        <row r="223">
          <cell r="B223" t="str">
            <v>М90x6x2250</v>
          </cell>
          <cell r="C223">
            <v>90</v>
          </cell>
          <cell r="D223">
            <v>2250</v>
          </cell>
          <cell r="E223">
            <v>117.7</v>
          </cell>
        </row>
        <row r="224">
          <cell r="B224" t="str">
            <v>М90x6x2300</v>
          </cell>
          <cell r="C224">
            <v>90</v>
          </cell>
          <cell r="D224">
            <v>2300</v>
          </cell>
          <cell r="E224">
            <v>120.48</v>
          </cell>
        </row>
        <row r="225">
          <cell r="B225" t="str">
            <v>М90x6x2350</v>
          </cell>
          <cell r="C225">
            <v>90</v>
          </cell>
          <cell r="D225">
            <v>2350</v>
          </cell>
          <cell r="E225">
            <v>123.26</v>
          </cell>
        </row>
        <row r="226">
          <cell r="B226" t="str">
            <v>М90x6x2400</v>
          </cell>
          <cell r="C226">
            <v>90</v>
          </cell>
          <cell r="D226">
            <v>2400</v>
          </cell>
          <cell r="E226">
            <v>126.04</v>
          </cell>
        </row>
        <row r="227">
          <cell r="B227" t="str">
            <v>М90x6x2450</v>
          </cell>
          <cell r="C227">
            <v>90</v>
          </cell>
          <cell r="D227">
            <v>2450</v>
          </cell>
          <cell r="E227">
            <v>128.82</v>
          </cell>
        </row>
        <row r="228">
          <cell r="B228" t="str">
            <v>М90x6x2500</v>
          </cell>
          <cell r="C228">
            <v>90</v>
          </cell>
          <cell r="D228">
            <v>2500</v>
          </cell>
          <cell r="E228">
            <v>131.6</v>
          </cell>
        </row>
        <row r="229">
          <cell r="B229" t="str">
            <v>М90x6x2550</v>
          </cell>
          <cell r="C229">
            <v>90</v>
          </cell>
          <cell r="D229">
            <v>2550</v>
          </cell>
          <cell r="E229">
            <v>134.38</v>
          </cell>
        </row>
        <row r="230">
          <cell r="B230" t="str">
            <v>М90x6x2600</v>
          </cell>
          <cell r="C230">
            <v>90</v>
          </cell>
          <cell r="D230">
            <v>2600</v>
          </cell>
          <cell r="E230">
            <v>137.16</v>
          </cell>
        </row>
        <row r="231">
          <cell r="B231" t="str">
            <v>М90x6x2650</v>
          </cell>
          <cell r="C231">
            <v>90</v>
          </cell>
          <cell r="D231">
            <v>2650</v>
          </cell>
          <cell r="E231">
            <v>139.94</v>
          </cell>
        </row>
        <row r="232">
          <cell r="B232" t="str">
            <v>М90x6x2700</v>
          </cell>
          <cell r="C232">
            <v>90</v>
          </cell>
          <cell r="D232">
            <v>2700</v>
          </cell>
          <cell r="E232">
            <v>142.72</v>
          </cell>
        </row>
        <row r="233">
          <cell r="B233" t="str">
            <v>М90x6x2750</v>
          </cell>
          <cell r="C233">
            <v>90</v>
          </cell>
          <cell r="D233">
            <v>2750</v>
          </cell>
          <cell r="E233">
            <v>145.5</v>
          </cell>
        </row>
        <row r="234">
          <cell r="B234" t="str">
            <v>М90x6x2800</v>
          </cell>
          <cell r="C234">
            <v>90</v>
          </cell>
          <cell r="D234">
            <v>2800</v>
          </cell>
          <cell r="E234">
            <v>148.28</v>
          </cell>
        </row>
        <row r="235">
          <cell r="B235" t="str">
            <v>М90x6x2850</v>
          </cell>
          <cell r="C235">
            <v>90</v>
          </cell>
          <cell r="D235">
            <v>2850</v>
          </cell>
          <cell r="E235">
            <v>151.06</v>
          </cell>
        </row>
        <row r="236">
          <cell r="B236" t="str">
            <v>М90x6x2900</v>
          </cell>
          <cell r="C236">
            <v>90</v>
          </cell>
          <cell r="D236">
            <v>2900</v>
          </cell>
          <cell r="E236">
            <v>153.84</v>
          </cell>
        </row>
        <row r="237">
          <cell r="B237" t="str">
            <v>М90x6x2950</v>
          </cell>
          <cell r="C237">
            <v>90</v>
          </cell>
          <cell r="D237">
            <v>2950</v>
          </cell>
          <cell r="E237">
            <v>156.62</v>
          </cell>
        </row>
        <row r="238">
          <cell r="B238" t="str">
            <v>М90x6x3000</v>
          </cell>
          <cell r="C238">
            <v>90</v>
          </cell>
          <cell r="D238">
            <v>3000</v>
          </cell>
          <cell r="E238">
            <v>159.4</v>
          </cell>
        </row>
        <row r="239">
          <cell r="B239" t="str">
            <v>М90x6x3050</v>
          </cell>
          <cell r="C239">
            <v>90</v>
          </cell>
          <cell r="D239">
            <v>3050</v>
          </cell>
          <cell r="E239">
            <v>162.18</v>
          </cell>
        </row>
        <row r="240">
          <cell r="B240" t="str">
            <v>М90x6x3100</v>
          </cell>
          <cell r="C240">
            <v>90</v>
          </cell>
          <cell r="D240">
            <v>3100</v>
          </cell>
          <cell r="E240">
            <v>164.96</v>
          </cell>
        </row>
        <row r="241">
          <cell r="B241" t="str">
            <v>М90x6x3150</v>
          </cell>
          <cell r="C241">
            <v>90</v>
          </cell>
          <cell r="D241">
            <v>3150</v>
          </cell>
          <cell r="E241">
            <v>167.74</v>
          </cell>
        </row>
        <row r="242">
          <cell r="B242" t="str">
            <v>М90x6x3200</v>
          </cell>
          <cell r="C242">
            <v>90</v>
          </cell>
          <cell r="D242">
            <v>3200</v>
          </cell>
          <cell r="E242">
            <v>170.52</v>
          </cell>
        </row>
        <row r="243">
          <cell r="B243" t="str">
            <v>М90x6x3250</v>
          </cell>
          <cell r="C243">
            <v>90</v>
          </cell>
          <cell r="D243">
            <v>3250</v>
          </cell>
          <cell r="E243">
            <v>173.3</v>
          </cell>
        </row>
        <row r="244">
          <cell r="B244" t="str">
            <v>М90x6x3300</v>
          </cell>
          <cell r="C244">
            <v>90</v>
          </cell>
          <cell r="D244">
            <v>3300</v>
          </cell>
          <cell r="E244">
            <v>176.08</v>
          </cell>
        </row>
        <row r="245">
          <cell r="B245" t="str">
            <v>М90x6x3350</v>
          </cell>
          <cell r="C245">
            <v>90</v>
          </cell>
          <cell r="D245">
            <v>3350</v>
          </cell>
          <cell r="E245">
            <v>178.86</v>
          </cell>
        </row>
        <row r="246">
          <cell r="B246" t="str">
            <v>М90x6x3400</v>
          </cell>
          <cell r="C246">
            <v>90</v>
          </cell>
          <cell r="D246">
            <v>3400</v>
          </cell>
          <cell r="E246">
            <v>181.64</v>
          </cell>
        </row>
        <row r="247">
          <cell r="B247" t="str">
            <v>М90x6x3450</v>
          </cell>
          <cell r="C247">
            <v>90</v>
          </cell>
          <cell r="D247">
            <v>3450</v>
          </cell>
          <cell r="E247">
            <v>184.42</v>
          </cell>
        </row>
        <row r="248">
          <cell r="B248" t="str">
            <v>М90x6x3500</v>
          </cell>
          <cell r="C248">
            <v>90</v>
          </cell>
          <cell r="D248">
            <v>3500</v>
          </cell>
          <cell r="E248">
            <v>187.2</v>
          </cell>
        </row>
        <row r="249">
          <cell r="B249" t="str">
            <v>М90x6x3550</v>
          </cell>
          <cell r="C249">
            <v>90</v>
          </cell>
          <cell r="D249">
            <v>3550</v>
          </cell>
          <cell r="E249">
            <v>189.98</v>
          </cell>
        </row>
        <row r="250">
          <cell r="B250" t="str">
            <v>М90x6x3600</v>
          </cell>
          <cell r="C250">
            <v>90</v>
          </cell>
          <cell r="D250">
            <v>3600</v>
          </cell>
          <cell r="E250">
            <v>192.76</v>
          </cell>
        </row>
        <row r="251">
          <cell r="B251" t="str">
            <v>М90x6x3650</v>
          </cell>
          <cell r="C251">
            <v>90</v>
          </cell>
          <cell r="D251">
            <v>3650</v>
          </cell>
          <cell r="E251">
            <v>195.54</v>
          </cell>
        </row>
        <row r="252">
          <cell r="B252" t="str">
            <v>М90x6x3700</v>
          </cell>
          <cell r="C252">
            <v>90</v>
          </cell>
          <cell r="D252">
            <v>3700</v>
          </cell>
          <cell r="E252">
            <v>198.32</v>
          </cell>
        </row>
        <row r="253">
          <cell r="B253" t="str">
            <v>М90x6x3750</v>
          </cell>
          <cell r="C253">
            <v>90</v>
          </cell>
          <cell r="D253">
            <v>3750</v>
          </cell>
          <cell r="E253">
            <v>201.1</v>
          </cell>
        </row>
        <row r="254">
          <cell r="B254" t="str">
            <v>М90x6x3800</v>
          </cell>
          <cell r="C254">
            <v>90</v>
          </cell>
          <cell r="D254">
            <v>3800</v>
          </cell>
          <cell r="E254">
            <v>203.88</v>
          </cell>
        </row>
        <row r="255">
          <cell r="B255" t="str">
            <v>М90x6x3850</v>
          </cell>
          <cell r="C255">
            <v>90</v>
          </cell>
          <cell r="D255">
            <v>3850</v>
          </cell>
          <cell r="E255">
            <v>206.66</v>
          </cell>
        </row>
        <row r="256">
          <cell r="B256" t="str">
            <v>М90x6x3900</v>
          </cell>
          <cell r="C256">
            <v>90</v>
          </cell>
          <cell r="D256">
            <v>3900</v>
          </cell>
          <cell r="E256">
            <v>209.44</v>
          </cell>
        </row>
        <row r="257">
          <cell r="B257" t="str">
            <v>М90x6x3950</v>
          </cell>
          <cell r="C257">
            <v>90</v>
          </cell>
          <cell r="D257">
            <v>3950</v>
          </cell>
          <cell r="E257">
            <v>212.22</v>
          </cell>
        </row>
        <row r="258">
          <cell r="B258" t="str">
            <v>М90x6x4000</v>
          </cell>
          <cell r="C258">
            <v>90</v>
          </cell>
          <cell r="D258">
            <v>4000</v>
          </cell>
          <cell r="E258">
            <v>215</v>
          </cell>
        </row>
        <row r="259">
          <cell r="B259" t="str">
            <v>М100x6x1600</v>
          </cell>
          <cell r="C259">
            <v>100</v>
          </cell>
          <cell r="D259">
            <v>1600</v>
          </cell>
          <cell r="E259">
            <v>99.17</v>
          </cell>
        </row>
        <row r="260">
          <cell r="B260" t="str">
            <v>М100x6x1650</v>
          </cell>
          <cell r="C260">
            <v>100</v>
          </cell>
          <cell r="D260">
            <v>1650</v>
          </cell>
          <cell r="E260">
            <v>102.57</v>
          </cell>
        </row>
        <row r="261">
          <cell r="B261" t="str">
            <v>М100x6x1700</v>
          </cell>
          <cell r="C261">
            <v>100</v>
          </cell>
          <cell r="D261">
            <v>1700</v>
          </cell>
          <cell r="E261">
            <v>105.97</v>
          </cell>
        </row>
        <row r="262">
          <cell r="B262" t="str">
            <v>М100x6x1750</v>
          </cell>
          <cell r="C262">
            <v>100</v>
          </cell>
          <cell r="D262">
            <v>1750</v>
          </cell>
          <cell r="E262">
            <v>109.37</v>
          </cell>
        </row>
        <row r="263">
          <cell r="B263" t="str">
            <v>М100x6x1800</v>
          </cell>
          <cell r="C263">
            <v>100</v>
          </cell>
          <cell r="D263">
            <v>1800</v>
          </cell>
          <cell r="E263">
            <v>112.77</v>
          </cell>
        </row>
        <row r="264">
          <cell r="B264" t="str">
            <v>М100x6x1850</v>
          </cell>
          <cell r="C264">
            <v>100</v>
          </cell>
          <cell r="D264">
            <v>1850</v>
          </cell>
          <cell r="E264">
            <v>116.17</v>
          </cell>
        </row>
        <row r="265">
          <cell r="B265" t="str">
            <v>М100x6x1900</v>
          </cell>
          <cell r="C265">
            <v>100</v>
          </cell>
          <cell r="D265">
            <v>1900</v>
          </cell>
          <cell r="E265">
            <v>119.57</v>
          </cell>
        </row>
        <row r="266">
          <cell r="B266" t="str">
            <v>М100x6x1950</v>
          </cell>
          <cell r="C266">
            <v>100</v>
          </cell>
          <cell r="D266">
            <v>1950</v>
          </cell>
          <cell r="E266">
            <v>122.97</v>
          </cell>
        </row>
        <row r="267">
          <cell r="B267" t="str">
            <v>М100x6x2000</v>
          </cell>
          <cell r="C267">
            <v>100</v>
          </cell>
          <cell r="D267">
            <v>2000</v>
          </cell>
          <cell r="E267">
            <v>126.37</v>
          </cell>
        </row>
        <row r="268">
          <cell r="B268" t="str">
            <v>М100x6x2050</v>
          </cell>
          <cell r="C268">
            <v>100</v>
          </cell>
          <cell r="D268">
            <v>2050</v>
          </cell>
          <cell r="E268">
            <v>129.77000000000001</v>
          </cell>
        </row>
        <row r="269">
          <cell r="B269" t="str">
            <v>М100x6x2100</v>
          </cell>
          <cell r="C269">
            <v>100</v>
          </cell>
          <cell r="D269">
            <v>2100</v>
          </cell>
          <cell r="E269">
            <v>133.16999999999999</v>
          </cell>
        </row>
        <row r="270">
          <cell r="B270" t="str">
            <v>М100x6x2120</v>
          </cell>
          <cell r="C270">
            <v>100</v>
          </cell>
          <cell r="D270">
            <v>2120</v>
          </cell>
          <cell r="E270">
            <v>134.53</v>
          </cell>
        </row>
        <row r="271">
          <cell r="B271" t="str">
            <v>М100x6x2150</v>
          </cell>
          <cell r="C271">
            <v>100</v>
          </cell>
          <cell r="D271">
            <v>2150</v>
          </cell>
          <cell r="E271">
            <v>136.57</v>
          </cell>
        </row>
        <row r="272">
          <cell r="B272" t="str">
            <v>М100x6x2200</v>
          </cell>
          <cell r="C272">
            <v>100</v>
          </cell>
          <cell r="D272">
            <v>2200</v>
          </cell>
          <cell r="E272">
            <v>139.97</v>
          </cell>
        </row>
        <row r="273">
          <cell r="B273" t="str">
            <v>М100x6x2240</v>
          </cell>
          <cell r="C273">
            <v>100</v>
          </cell>
          <cell r="D273">
            <v>2240</v>
          </cell>
          <cell r="E273">
            <v>142.69</v>
          </cell>
        </row>
        <row r="274">
          <cell r="B274" t="str">
            <v>М100x6x2250</v>
          </cell>
          <cell r="C274">
            <v>100</v>
          </cell>
          <cell r="D274">
            <v>2250</v>
          </cell>
          <cell r="E274">
            <v>143.37</v>
          </cell>
        </row>
        <row r="275">
          <cell r="B275" t="str">
            <v>М100x6x2300</v>
          </cell>
          <cell r="C275">
            <v>100</v>
          </cell>
          <cell r="D275">
            <v>2300</v>
          </cell>
          <cell r="E275">
            <v>146.77000000000001</v>
          </cell>
        </row>
        <row r="276">
          <cell r="B276" t="str">
            <v>М100x6x2350</v>
          </cell>
          <cell r="C276">
            <v>100</v>
          </cell>
          <cell r="D276">
            <v>2350</v>
          </cell>
          <cell r="E276">
            <v>150.16999999999999</v>
          </cell>
        </row>
        <row r="277">
          <cell r="B277" t="str">
            <v>М100x6x2400</v>
          </cell>
          <cell r="C277">
            <v>100</v>
          </cell>
          <cell r="D277">
            <v>2400</v>
          </cell>
          <cell r="E277">
            <v>153.57</v>
          </cell>
        </row>
        <row r="278">
          <cell r="B278" t="str">
            <v>М100x6x2450</v>
          </cell>
          <cell r="C278">
            <v>100</v>
          </cell>
          <cell r="D278">
            <v>2450</v>
          </cell>
          <cell r="E278">
            <v>156.97</v>
          </cell>
        </row>
        <row r="279">
          <cell r="B279" t="str">
            <v>М100x6x2500</v>
          </cell>
          <cell r="C279">
            <v>100</v>
          </cell>
          <cell r="D279">
            <v>2500</v>
          </cell>
          <cell r="E279">
            <v>160.37</v>
          </cell>
        </row>
        <row r="280">
          <cell r="B280" t="str">
            <v>М100x6x2550</v>
          </cell>
          <cell r="C280">
            <v>100</v>
          </cell>
          <cell r="D280">
            <v>2550</v>
          </cell>
          <cell r="E280">
            <v>163.77000000000001</v>
          </cell>
        </row>
        <row r="281">
          <cell r="B281" t="str">
            <v>М100x6x2600</v>
          </cell>
          <cell r="C281">
            <v>100</v>
          </cell>
          <cell r="D281">
            <v>2600</v>
          </cell>
          <cell r="E281">
            <v>167.17</v>
          </cell>
        </row>
        <row r="282">
          <cell r="B282" t="str">
            <v>М100x6x2650</v>
          </cell>
          <cell r="C282">
            <v>100</v>
          </cell>
          <cell r="D282">
            <v>2650</v>
          </cell>
          <cell r="E282">
            <v>170.57</v>
          </cell>
        </row>
        <row r="283">
          <cell r="B283" t="str">
            <v>М100x6x2700</v>
          </cell>
          <cell r="C283">
            <v>100</v>
          </cell>
          <cell r="D283">
            <v>2700</v>
          </cell>
          <cell r="E283">
            <v>173.97</v>
          </cell>
        </row>
        <row r="284">
          <cell r="B284" t="str">
            <v>М100x6x2750</v>
          </cell>
          <cell r="C284">
            <v>100</v>
          </cell>
          <cell r="D284">
            <v>2750</v>
          </cell>
          <cell r="E284">
            <v>177.37</v>
          </cell>
        </row>
        <row r="285">
          <cell r="B285" t="str">
            <v>М100x6x2800</v>
          </cell>
          <cell r="C285">
            <v>100</v>
          </cell>
          <cell r="D285">
            <v>2800</v>
          </cell>
          <cell r="E285">
            <v>180.77</v>
          </cell>
        </row>
        <row r="286">
          <cell r="B286" t="str">
            <v>М100x6x2850</v>
          </cell>
          <cell r="C286">
            <v>100</v>
          </cell>
          <cell r="D286">
            <v>2850</v>
          </cell>
          <cell r="E286">
            <v>184.17</v>
          </cell>
        </row>
        <row r="287">
          <cell r="B287" t="str">
            <v>М100x6x2900</v>
          </cell>
          <cell r="C287">
            <v>100</v>
          </cell>
          <cell r="D287">
            <v>2900</v>
          </cell>
          <cell r="E287">
            <v>187.57</v>
          </cell>
        </row>
        <row r="288">
          <cell r="B288" t="str">
            <v>М100x6x2950</v>
          </cell>
          <cell r="C288">
            <v>100</v>
          </cell>
          <cell r="D288">
            <v>2950</v>
          </cell>
          <cell r="E288">
            <v>190.97</v>
          </cell>
        </row>
        <row r="289">
          <cell r="B289" t="str">
            <v>М100x6x3000</v>
          </cell>
          <cell r="C289">
            <v>100</v>
          </cell>
          <cell r="D289">
            <v>3000</v>
          </cell>
          <cell r="E289">
            <v>194.37</v>
          </cell>
        </row>
        <row r="290">
          <cell r="B290" t="str">
            <v>М100x6x3050</v>
          </cell>
          <cell r="C290">
            <v>100</v>
          </cell>
          <cell r="D290">
            <v>3050</v>
          </cell>
          <cell r="E290">
            <v>197.77</v>
          </cell>
        </row>
        <row r="291">
          <cell r="B291" t="str">
            <v>М100x6x3100</v>
          </cell>
          <cell r="C291">
            <v>100</v>
          </cell>
          <cell r="D291">
            <v>3100</v>
          </cell>
          <cell r="E291">
            <v>201.17</v>
          </cell>
        </row>
        <row r="292">
          <cell r="B292" t="str">
            <v>М100x6x3150</v>
          </cell>
          <cell r="C292">
            <v>100</v>
          </cell>
          <cell r="D292">
            <v>3150</v>
          </cell>
          <cell r="E292">
            <v>204.57</v>
          </cell>
        </row>
        <row r="293">
          <cell r="B293" t="str">
            <v>М100x6x3200</v>
          </cell>
          <cell r="C293">
            <v>100</v>
          </cell>
          <cell r="D293">
            <v>3200</v>
          </cell>
          <cell r="E293">
            <v>207.97</v>
          </cell>
        </row>
        <row r="294">
          <cell r="B294" t="str">
            <v>М100x6x3250</v>
          </cell>
          <cell r="C294">
            <v>100</v>
          </cell>
          <cell r="D294">
            <v>3250</v>
          </cell>
          <cell r="E294">
            <v>211.37</v>
          </cell>
        </row>
        <row r="295">
          <cell r="B295" t="str">
            <v>М100x6x3300</v>
          </cell>
          <cell r="C295">
            <v>100</v>
          </cell>
          <cell r="D295">
            <v>3300</v>
          </cell>
          <cell r="E295">
            <v>214.77</v>
          </cell>
        </row>
        <row r="296">
          <cell r="B296" t="str">
            <v>М100x6x3350</v>
          </cell>
          <cell r="C296">
            <v>100</v>
          </cell>
          <cell r="D296">
            <v>3350</v>
          </cell>
          <cell r="E296">
            <v>218.17</v>
          </cell>
        </row>
        <row r="297">
          <cell r="B297" t="str">
            <v>М100x6x3400</v>
          </cell>
          <cell r="C297">
            <v>100</v>
          </cell>
          <cell r="D297">
            <v>3400</v>
          </cell>
          <cell r="E297">
            <v>221.57</v>
          </cell>
        </row>
        <row r="298">
          <cell r="B298" t="str">
            <v>М100x6x3450</v>
          </cell>
          <cell r="C298">
            <v>100</v>
          </cell>
          <cell r="D298">
            <v>3450</v>
          </cell>
          <cell r="E298">
            <v>224.97</v>
          </cell>
        </row>
        <row r="299">
          <cell r="B299" t="str">
            <v>М100x6x3500</v>
          </cell>
          <cell r="C299">
            <v>100</v>
          </cell>
          <cell r="D299">
            <v>3500</v>
          </cell>
          <cell r="E299">
            <v>228.37</v>
          </cell>
        </row>
        <row r="300">
          <cell r="B300" t="str">
            <v>М100x6x3550</v>
          </cell>
          <cell r="C300">
            <v>100</v>
          </cell>
          <cell r="D300">
            <v>3550</v>
          </cell>
          <cell r="E300">
            <v>231.77</v>
          </cell>
        </row>
        <row r="301">
          <cell r="B301" t="str">
            <v>М100x6x3600</v>
          </cell>
          <cell r="C301">
            <v>100</v>
          </cell>
          <cell r="D301">
            <v>3600</v>
          </cell>
          <cell r="E301">
            <v>235.17</v>
          </cell>
        </row>
        <row r="302">
          <cell r="B302" t="str">
            <v>М100x6x3650</v>
          </cell>
          <cell r="C302">
            <v>100</v>
          </cell>
          <cell r="D302">
            <v>3650</v>
          </cell>
          <cell r="E302">
            <v>238.57</v>
          </cell>
        </row>
        <row r="303">
          <cell r="B303" t="str">
            <v>М100x6x3700</v>
          </cell>
          <cell r="C303">
            <v>100</v>
          </cell>
          <cell r="D303">
            <v>3700</v>
          </cell>
          <cell r="E303">
            <v>241.97</v>
          </cell>
        </row>
        <row r="304">
          <cell r="B304" t="str">
            <v>М100x6x3750</v>
          </cell>
          <cell r="C304">
            <v>100</v>
          </cell>
          <cell r="D304">
            <v>3750</v>
          </cell>
          <cell r="E304">
            <v>245.37</v>
          </cell>
        </row>
        <row r="305">
          <cell r="B305" t="str">
            <v>М100x6x3800</v>
          </cell>
          <cell r="C305">
            <v>100</v>
          </cell>
          <cell r="D305">
            <v>3800</v>
          </cell>
          <cell r="E305">
            <v>248.77</v>
          </cell>
        </row>
        <row r="306">
          <cell r="B306" t="str">
            <v>М100x6x3850</v>
          </cell>
          <cell r="C306">
            <v>100</v>
          </cell>
          <cell r="D306">
            <v>3850</v>
          </cell>
          <cell r="E306">
            <v>252.17</v>
          </cell>
        </row>
        <row r="307">
          <cell r="B307" t="str">
            <v>М100x6x3900</v>
          </cell>
          <cell r="C307">
            <v>100</v>
          </cell>
          <cell r="D307">
            <v>3900</v>
          </cell>
          <cell r="E307">
            <v>255.57</v>
          </cell>
        </row>
        <row r="308">
          <cell r="B308" t="str">
            <v>М100x6x3950</v>
          </cell>
          <cell r="C308">
            <v>100</v>
          </cell>
          <cell r="D308">
            <v>3950</v>
          </cell>
          <cell r="E308">
            <v>258.97000000000003</v>
          </cell>
        </row>
        <row r="309">
          <cell r="B309" t="str">
            <v>М100x6x4000</v>
          </cell>
          <cell r="C309">
            <v>100</v>
          </cell>
          <cell r="D309">
            <v>4000</v>
          </cell>
          <cell r="E309">
            <v>262.37</v>
          </cell>
        </row>
        <row r="310">
          <cell r="B310" t="str">
            <v>М100x6x4050</v>
          </cell>
          <cell r="C310">
            <v>100</v>
          </cell>
          <cell r="D310">
            <v>4050</v>
          </cell>
          <cell r="E310">
            <v>265.77</v>
          </cell>
        </row>
        <row r="311">
          <cell r="B311" t="str">
            <v>М100x6x4100</v>
          </cell>
          <cell r="C311">
            <v>100</v>
          </cell>
          <cell r="D311">
            <v>4100</v>
          </cell>
          <cell r="E311">
            <v>269.17</v>
          </cell>
        </row>
        <row r="312">
          <cell r="B312" t="str">
            <v>М100x6x4150</v>
          </cell>
          <cell r="C312">
            <v>100</v>
          </cell>
          <cell r="D312">
            <v>4150</v>
          </cell>
          <cell r="E312">
            <v>272.57</v>
          </cell>
        </row>
        <row r="313">
          <cell r="B313" t="str">
            <v>М100x6x4200</v>
          </cell>
          <cell r="C313">
            <v>100</v>
          </cell>
          <cell r="D313">
            <v>4200</v>
          </cell>
          <cell r="E313">
            <v>275.97000000000003</v>
          </cell>
        </row>
        <row r="314">
          <cell r="B314" t="str">
            <v>М100x6x4250</v>
          </cell>
          <cell r="C314">
            <v>100</v>
          </cell>
          <cell r="D314">
            <v>4250</v>
          </cell>
          <cell r="E314">
            <v>279.37</v>
          </cell>
        </row>
        <row r="315">
          <cell r="B315" t="str">
            <v>М100x6x4300</v>
          </cell>
          <cell r="C315">
            <v>100</v>
          </cell>
          <cell r="D315">
            <v>4300</v>
          </cell>
          <cell r="E315">
            <v>282.77</v>
          </cell>
        </row>
        <row r="316">
          <cell r="B316" t="str">
            <v>М100x6x4350</v>
          </cell>
          <cell r="C316">
            <v>100</v>
          </cell>
          <cell r="D316">
            <v>4350</v>
          </cell>
          <cell r="E316">
            <v>286.17</v>
          </cell>
        </row>
        <row r="317">
          <cell r="B317" t="str">
            <v>М100x6x4400</v>
          </cell>
          <cell r="C317">
            <v>100</v>
          </cell>
          <cell r="D317">
            <v>4400</v>
          </cell>
          <cell r="E317">
            <v>289.57</v>
          </cell>
        </row>
        <row r="318">
          <cell r="B318" t="str">
            <v>М100x6x4450</v>
          </cell>
          <cell r="C318">
            <v>100</v>
          </cell>
          <cell r="D318">
            <v>4450</v>
          </cell>
          <cell r="E318">
            <v>292.97000000000003</v>
          </cell>
        </row>
        <row r="319">
          <cell r="B319" t="str">
            <v>М100x6x4500</v>
          </cell>
          <cell r="C319">
            <v>100</v>
          </cell>
          <cell r="D319">
            <v>4500</v>
          </cell>
          <cell r="E319">
            <v>296.37</v>
          </cell>
        </row>
        <row r="320">
          <cell r="B320" t="str">
            <v>М110x6x1600</v>
          </cell>
          <cell r="C320">
            <v>110</v>
          </cell>
          <cell r="D320">
            <v>1600</v>
          </cell>
          <cell r="E320">
            <v>124.21</v>
          </cell>
        </row>
        <row r="321">
          <cell r="B321" t="str">
            <v>М110x6x1650</v>
          </cell>
          <cell r="C321">
            <v>110</v>
          </cell>
          <cell r="D321">
            <v>1650</v>
          </cell>
          <cell r="E321">
            <v>128.65</v>
          </cell>
        </row>
        <row r="322">
          <cell r="B322" t="str">
            <v>М110x6x1700</v>
          </cell>
          <cell r="C322">
            <v>110</v>
          </cell>
          <cell r="D322">
            <v>1700</v>
          </cell>
          <cell r="E322">
            <v>133.09</v>
          </cell>
        </row>
        <row r="323">
          <cell r="B323" t="str">
            <v>М110x6x1750</v>
          </cell>
          <cell r="C323">
            <v>110</v>
          </cell>
          <cell r="D323">
            <v>1750</v>
          </cell>
          <cell r="E323">
            <v>137.53</v>
          </cell>
        </row>
        <row r="324">
          <cell r="B324" t="str">
            <v>М110x6x1800</v>
          </cell>
          <cell r="C324">
            <v>110</v>
          </cell>
          <cell r="D324">
            <v>1800</v>
          </cell>
          <cell r="E324">
            <v>141.97</v>
          </cell>
        </row>
        <row r="325">
          <cell r="B325" t="str">
            <v>М110x6x1850</v>
          </cell>
          <cell r="C325">
            <v>110</v>
          </cell>
          <cell r="D325">
            <v>1850</v>
          </cell>
          <cell r="E325">
            <v>146.41</v>
          </cell>
        </row>
        <row r="326">
          <cell r="B326" t="str">
            <v>М110x6x1900</v>
          </cell>
          <cell r="C326">
            <v>110</v>
          </cell>
          <cell r="D326">
            <v>1900</v>
          </cell>
          <cell r="E326">
            <v>150.85</v>
          </cell>
        </row>
        <row r="327">
          <cell r="B327" t="str">
            <v>М110x6x1950</v>
          </cell>
          <cell r="C327">
            <v>110</v>
          </cell>
          <cell r="D327">
            <v>1950</v>
          </cell>
          <cell r="E327">
            <v>155.29</v>
          </cell>
        </row>
        <row r="328">
          <cell r="B328" t="str">
            <v>М110x6x2000</v>
          </cell>
          <cell r="C328">
            <v>110</v>
          </cell>
          <cell r="D328">
            <v>2000</v>
          </cell>
          <cell r="E328">
            <v>159.72999999999999</v>
          </cell>
        </row>
        <row r="329">
          <cell r="B329" t="str">
            <v>М110x6x2050</v>
          </cell>
          <cell r="C329">
            <v>110</v>
          </cell>
          <cell r="D329">
            <v>2050</v>
          </cell>
          <cell r="E329">
            <v>164.17</v>
          </cell>
        </row>
        <row r="330">
          <cell r="B330" t="str">
            <v>М110x6x2100</v>
          </cell>
          <cell r="C330">
            <v>110</v>
          </cell>
          <cell r="D330">
            <v>2100</v>
          </cell>
          <cell r="E330">
            <v>168.61</v>
          </cell>
        </row>
        <row r="331">
          <cell r="B331" t="str">
            <v>М110x6x2120</v>
          </cell>
          <cell r="C331">
            <v>110</v>
          </cell>
          <cell r="D331">
            <v>2120</v>
          </cell>
          <cell r="E331">
            <v>170.39</v>
          </cell>
        </row>
        <row r="332">
          <cell r="B332" t="str">
            <v>М110x6x2150</v>
          </cell>
          <cell r="C332">
            <v>110</v>
          </cell>
          <cell r="D332">
            <v>2150</v>
          </cell>
          <cell r="E332">
            <v>173.05</v>
          </cell>
        </row>
        <row r="333">
          <cell r="B333" t="str">
            <v>М110x6x2200</v>
          </cell>
          <cell r="C333">
            <v>110</v>
          </cell>
          <cell r="D333">
            <v>2200</v>
          </cell>
          <cell r="E333">
            <v>177.49</v>
          </cell>
        </row>
        <row r="334">
          <cell r="B334" t="str">
            <v>М110x6x2240</v>
          </cell>
          <cell r="C334">
            <v>110</v>
          </cell>
          <cell r="D334">
            <v>2240</v>
          </cell>
          <cell r="E334">
            <v>181.04</v>
          </cell>
        </row>
        <row r="335">
          <cell r="B335" t="str">
            <v>М110x6x2250</v>
          </cell>
          <cell r="C335">
            <v>110</v>
          </cell>
          <cell r="D335">
            <v>2250</v>
          </cell>
          <cell r="E335">
            <v>181.93</v>
          </cell>
        </row>
        <row r="336">
          <cell r="B336" t="str">
            <v>М110x6x2300</v>
          </cell>
          <cell r="C336">
            <v>110</v>
          </cell>
          <cell r="D336">
            <v>2300</v>
          </cell>
          <cell r="E336">
            <v>186.37</v>
          </cell>
        </row>
        <row r="337">
          <cell r="B337" t="str">
            <v>М110x6x2350</v>
          </cell>
          <cell r="C337">
            <v>110</v>
          </cell>
          <cell r="D337">
            <v>2350</v>
          </cell>
          <cell r="E337">
            <v>190.81</v>
          </cell>
        </row>
        <row r="338">
          <cell r="B338" t="str">
            <v>М110x6x2400</v>
          </cell>
          <cell r="C338">
            <v>110</v>
          </cell>
          <cell r="D338">
            <v>2400</v>
          </cell>
          <cell r="E338">
            <v>195.25</v>
          </cell>
        </row>
        <row r="339">
          <cell r="B339" t="str">
            <v>М110x6x2450</v>
          </cell>
          <cell r="C339">
            <v>110</v>
          </cell>
          <cell r="D339">
            <v>2450</v>
          </cell>
          <cell r="E339">
            <v>199.69</v>
          </cell>
        </row>
        <row r="340">
          <cell r="B340" t="str">
            <v>М110x6x2500</v>
          </cell>
          <cell r="C340">
            <v>110</v>
          </cell>
          <cell r="D340">
            <v>2500</v>
          </cell>
          <cell r="E340">
            <v>204.13</v>
          </cell>
        </row>
        <row r="341">
          <cell r="B341" t="str">
            <v>М110x6x2550</v>
          </cell>
          <cell r="C341">
            <v>110</v>
          </cell>
          <cell r="D341">
            <v>2550</v>
          </cell>
          <cell r="E341">
            <v>208.57</v>
          </cell>
        </row>
        <row r="342">
          <cell r="B342" t="str">
            <v>М110x6x2600</v>
          </cell>
          <cell r="C342">
            <v>110</v>
          </cell>
          <cell r="D342">
            <v>2600</v>
          </cell>
          <cell r="E342">
            <v>213.01</v>
          </cell>
        </row>
        <row r="343">
          <cell r="B343" t="str">
            <v>М110x6x2650</v>
          </cell>
          <cell r="C343">
            <v>110</v>
          </cell>
          <cell r="D343">
            <v>2650</v>
          </cell>
          <cell r="E343">
            <v>217.45</v>
          </cell>
        </row>
        <row r="344">
          <cell r="B344" t="str">
            <v>М110x6x2700</v>
          </cell>
          <cell r="C344">
            <v>110</v>
          </cell>
          <cell r="D344">
            <v>2700</v>
          </cell>
          <cell r="E344">
            <v>221.89</v>
          </cell>
        </row>
        <row r="345">
          <cell r="B345" t="str">
            <v>М110x6x2750</v>
          </cell>
          <cell r="C345">
            <v>110</v>
          </cell>
          <cell r="D345">
            <v>2750</v>
          </cell>
          <cell r="E345">
            <v>226.33</v>
          </cell>
        </row>
        <row r="346">
          <cell r="B346" t="str">
            <v>М110x6x2800</v>
          </cell>
          <cell r="C346">
            <v>110</v>
          </cell>
          <cell r="D346">
            <v>2800</v>
          </cell>
          <cell r="E346">
            <v>230.77</v>
          </cell>
        </row>
        <row r="347">
          <cell r="B347" t="str">
            <v>М110x6x2850</v>
          </cell>
          <cell r="C347">
            <v>110</v>
          </cell>
          <cell r="D347">
            <v>2850</v>
          </cell>
          <cell r="E347">
            <v>235.21</v>
          </cell>
        </row>
        <row r="348">
          <cell r="B348" t="str">
            <v>М110x6x2900</v>
          </cell>
          <cell r="C348">
            <v>110</v>
          </cell>
          <cell r="D348">
            <v>2900</v>
          </cell>
          <cell r="E348">
            <v>239.65</v>
          </cell>
        </row>
        <row r="349">
          <cell r="B349" t="str">
            <v>М110x6x2950</v>
          </cell>
          <cell r="C349">
            <v>110</v>
          </cell>
          <cell r="D349">
            <v>2950</v>
          </cell>
          <cell r="E349">
            <v>244.09</v>
          </cell>
        </row>
        <row r="350">
          <cell r="B350" t="str">
            <v>М110x6x3000</v>
          </cell>
          <cell r="C350">
            <v>110</v>
          </cell>
          <cell r="D350">
            <v>3000</v>
          </cell>
          <cell r="E350">
            <v>248.53</v>
          </cell>
        </row>
        <row r="351">
          <cell r="B351" t="str">
            <v>М110x6x3050</v>
          </cell>
          <cell r="C351">
            <v>110</v>
          </cell>
          <cell r="D351">
            <v>3050</v>
          </cell>
          <cell r="E351">
            <v>252.97</v>
          </cell>
        </row>
        <row r="352">
          <cell r="B352" t="str">
            <v>М110x6x3100</v>
          </cell>
          <cell r="C352">
            <v>110</v>
          </cell>
          <cell r="D352">
            <v>3100</v>
          </cell>
          <cell r="E352">
            <v>257.41000000000003</v>
          </cell>
        </row>
        <row r="353">
          <cell r="B353" t="str">
            <v>М110x6x3150</v>
          </cell>
          <cell r="C353">
            <v>110</v>
          </cell>
          <cell r="D353">
            <v>3150</v>
          </cell>
          <cell r="E353">
            <v>261.85000000000002</v>
          </cell>
        </row>
        <row r="354">
          <cell r="B354" t="str">
            <v>М110x6x3200</v>
          </cell>
          <cell r="C354">
            <v>110</v>
          </cell>
          <cell r="D354">
            <v>3200</v>
          </cell>
          <cell r="E354">
            <v>266.29000000000002</v>
          </cell>
        </row>
        <row r="355">
          <cell r="B355" t="str">
            <v>М110x6x3250</v>
          </cell>
          <cell r="C355">
            <v>110</v>
          </cell>
          <cell r="D355">
            <v>3250</v>
          </cell>
          <cell r="E355">
            <v>270.73</v>
          </cell>
        </row>
        <row r="356">
          <cell r="B356" t="str">
            <v>М110x6x3300</v>
          </cell>
          <cell r="C356">
            <v>110</v>
          </cell>
          <cell r="D356">
            <v>3300</v>
          </cell>
          <cell r="E356">
            <v>275.17</v>
          </cell>
        </row>
        <row r="357">
          <cell r="B357" t="str">
            <v>М110x6x3350</v>
          </cell>
          <cell r="C357">
            <v>110</v>
          </cell>
          <cell r="D357">
            <v>3350</v>
          </cell>
          <cell r="E357">
            <v>279.61</v>
          </cell>
        </row>
        <row r="358">
          <cell r="B358" t="str">
            <v>М110x6x3400</v>
          </cell>
          <cell r="C358">
            <v>110</v>
          </cell>
          <cell r="D358">
            <v>3400</v>
          </cell>
          <cell r="E358">
            <v>284.05</v>
          </cell>
        </row>
        <row r="359">
          <cell r="B359" t="str">
            <v>М110x6x3450</v>
          </cell>
          <cell r="C359">
            <v>110</v>
          </cell>
          <cell r="D359">
            <v>3450</v>
          </cell>
          <cell r="E359">
            <v>288.49</v>
          </cell>
        </row>
        <row r="360">
          <cell r="B360" t="str">
            <v>М110x6x3500</v>
          </cell>
          <cell r="C360">
            <v>110</v>
          </cell>
          <cell r="D360">
            <v>3500</v>
          </cell>
          <cell r="E360">
            <v>292.93</v>
          </cell>
        </row>
        <row r="361">
          <cell r="B361" t="str">
            <v>М110x6x3550</v>
          </cell>
          <cell r="C361">
            <v>110</v>
          </cell>
          <cell r="D361">
            <v>3550</v>
          </cell>
          <cell r="E361">
            <v>297.37</v>
          </cell>
        </row>
        <row r="362">
          <cell r="B362" t="str">
            <v>М110x6x3600</v>
          </cell>
          <cell r="C362">
            <v>110</v>
          </cell>
          <cell r="D362">
            <v>3600</v>
          </cell>
          <cell r="E362">
            <v>301.81</v>
          </cell>
        </row>
        <row r="363">
          <cell r="B363" t="str">
            <v>М110x6x3650</v>
          </cell>
          <cell r="C363">
            <v>110</v>
          </cell>
          <cell r="D363">
            <v>3650</v>
          </cell>
          <cell r="E363">
            <v>306.25</v>
          </cell>
        </row>
        <row r="364">
          <cell r="B364" t="str">
            <v>М110x6x3700</v>
          </cell>
          <cell r="C364">
            <v>110</v>
          </cell>
          <cell r="D364">
            <v>3700</v>
          </cell>
          <cell r="E364">
            <v>310.69000000000102</v>
          </cell>
        </row>
        <row r="365">
          <cell r="B365" t="str">
            <v>М110x6x3750</v>
          </cell>
          <cell r="C365">
            <v>110</v>
          </cell>
          <cell r="D365">
            <v>3750</v>
          </cell>
          <cell r="E365">
            <v>315.13000000000102</v>
          </cell>
        </row>
        <row r="366">
          <cell r="B366" t="str">
            <v>М110x6x3800</v>
          </cell>
          <cell r="C366">
            <v>110</v>
          </cell>
          <cell r="D366">
            <v>3800</v>
          </cell>
          <cell r="E366">
            <v>319.57000000000102</v>
          </cell>
        </row>
        <row r="367">
          <cell r="B367" t="str">
            <v>М110x6x3850</v>
          </cell>
          <cell r="C367">
            <v>110</v>
          </cell>
          <cell r="D367">
            <v>3850</v>
          </cell>
          <cell r="E367">
            <v>324.01000000000101</v>
          </cell>
        </row>
        <row r="368">
          <cell r="B368" t="str">
            <v>М110x6x3900</v>
          </cell>
          <cell r="C368">
            <v>110</v>
          </cell>
          <cell r="D368">
            <v>3900</v>
          </cell>
          <cell r="E368">
            <v>328.45000000000101</v>
          </cell>
        </row>
        <row r="369">
          <cell r="B369" t="str">
            <v>М110x6x3950</v>
          </cell>
          <cell r="C369">
            <v>110</v>
          </cell>
          <cell r="D369">
            <v>3950</v>
          </cell>
          <cell r="E369">
            <v>332.89000000000101</v>
          </cell>
        </row>
        <row r="370">
          <cell r="B370" t="str">
            <v>М110x6x4000</v>
          </cell>
          <cell r="C370">
            <v>110</v>
          </cell>
          <cell r="D370">
            <v>4000</v>
          </cell>
          <cell r="E370">
            <v>337.33000000000101</v>
          </cell>
        </row>
        <row r="371">
          <cell r="B371" t="str">
            <v>М110x6x4050</v>
          </cell>
          <cell r="C371">
            <v>110</v>
          </cell>
          <cell r="D371">
            <v>4050</v>
          </cell>
          <cell r="E371">
            <v>341.770000000001</v>
          </cell>
        </row>
        <row r="372">
          <cell r="B372" t="str">
            <v>М110x6x4100</v>
          </cell>
          <cell r="C372">
            <v>110</v>
          </cell>
          <cell r="D372">
            <v>4100</v>
          </cell>
          <cell r="E372">
            <v>346.210000000001</v>
          </cell>
        </row>
        <row r="373">
          <cell r="B373" t="str">
            <v>М110x6x4150</v>
          </cell>
          <cell r="C373">
            <v>110</v>
          </cell>
          <cell r="D373">
            <v>4150</v>
          </cell>
          <cell r="E373">
            <v>350.650000000001</v>
          </cell>
        </row>
        <row r="374">
          <cell r="B374" t="str">
            <v>М110x6x4200</v>
          </cell>
          <cell r="C374">
            <v>110</v>
          </cell>
          <cell r="D374">
            <v>4200</v>
          </cell>
          <cell r="E374">
            <v>355.090000000001</v>
          </cell>
        </row>
        <row r="375">
          <cell r="B375" t="str">
            <v>М110x6x4250</v>
          </cell>
          <cell r="C375">
            <v>110</v>
          </cell>
          <cell r="D375">
            <v>4250</v>
          </cell>
          <cell r="E375">
            <v>359.530000000001</v>
          </cell>
        </row>
        <row r="376">
          <cell r="B376" t="str">
            <v>М110x6x4300</v>
          </cell>
          <cell r="C376">
            <v>110</v>
          </cell>
          <cell r="D376">
            <v>4300</v>
          </cell>
          <cell r="E376">
            <v>363.97000000000099</v>
          </cell>
        </row>
        <row r="377">
          <cell r="B377" t="str">
            <v>М110x6x4350</v>
          </cell>
          <cell r="C377">
            <v>110</v>
          </cell>
          <cell r="D377">
            <v>4350</v>
          </cell>
          <cell r="E377">
            <v>368.41000000000099</v>
          </cell>
        </row>
        <row r="378">
          <cell r="B378" t="str">
            <v>М110x6x4400</v>
          </cell>
          <cell r="C378">
            <v>110</v>
          </cell>
          <cell r="D378">
            <v>4400</v>
          </cell>
          <cell r="E378">
            <v>372.85000000000099</v>
          </cell>
        </row>
        <row r="379">
          <cell r="B379" t="str">
            <v>М110x6x4450</v>
          </cell>
          <cell r="C379">
            <v>110</v>
          </cell>
          <cell r="D379">
            <v>4450</v>
          </cell>
          <cell r="E379">
            <v>377.29000000000099</v>
          </cell>
        </row>
        <row r="380">
          <cell r="B380" t="str">
            <v>М110x6x4500</v>
          </cell>
          <cell r="C380">
            <v>110</v>
          </cell>
          <cell r="D380">
            <v>4500</v>
          </cell>
          <cell r="E380">
            <v>381.73000000000098</v>
          </cell>
        </row>
        <row r="381">
          <cell r="B381" t="str">
            <v>М125x6x1800</v>
          </cell>
          <cell r="C381">
            <v>125</v>
          </cell>
          <cell r="D381">
            <v>1800</v>
          </cell>
          <cell r="E381">
            <v>173.78</v>
          </cell>
        </row>
        <row r="382">
          <cell r="B382" t="str">
            <v>М125x6x1850</v>
          </cell>
          <cell r="C382">
            <v>125</v>
          </cell>
          <cell r="D382">
            <v>1850</v>
          </cell>
          <cell r="E382">
            <v>178.99</v>
          </cell>
        </row>
        <row r="383">
          <cell r="B383" t="str">
            <v>М125x6x1900</v>
          </cell>
          <cell r="C383">
            <v>125</v>
          </cell>
          <cell r="D383">
            <v>1900</v>
          </cell>
          <cell r="E383">
            <v>184.2</v>
          </cell>
        </row>
        <row r="384">
          <cell r="B384" t="str">
            <v>М125x6x1950</v>
          </cell>
          <cell r="C384">
            <v>125</v>
          </cell>
          <cell r="D384">
            <v>1950</v>
          </cell>
          <cell r="E384">
            <v>189.41</v>
          </cell>
        </row>
        <row r="385">
          <cell r="B385" t="str">
            <v>М125x6x2000</v>
          </cell>
          <cell r="C385">
            <v>125</v>
          </cell>
          <cell r="D385">
            <v>2000</v>
          </cell>
          <cell r="E385">
            <v>194.62</v>
          </cell>
        </row>
        <row r="386">
          <cell r="B386" t="str">
            <v>М125x6x2050</v>
          </cell>
          <cell r="C386">
            <v>125</v>
          </cell>
          <cell r="D386">
            <v>2050</v>
          </cell>
          <cell r="E386">
            <v>199.83</v>
          </cell>
        </row>
        <row r="387">
          <cell r="B387" t="str">
            <v>М125x6x2100</v>
          </cell>
          <cell r="C387">
            <v>125</v>
          </cell>
          <cell r="D387">
            <v>2100</v>
          </cell>
          <cell r="E387">
            <v>205.04</v>
          </cell>
        </row>
        <row r="388">
          <cell r="B388" t="str">
            <v>М125x6x2120</v>
          </cell>
          <cell r="C388">
            <v>125</v>
          </cell>
          <cell r="D388">
            <v>2120</v>
          </cell>
          <cell r="E388">
            <v>207.12</v>
          </cell>
        </row>
        <row r="389">
          <cell r="B389" t="str">
            <v>М125x6x2150</v>
          </cell>
          <cell r="C389">
            <v>125</v>
          </cell>
          <cell r="D389">
            <v>2150</v>
          </cell>
          <cell r="E389">
            <v>210.25</v>
          </cell>
        </row>
        <row r="390">
          <cell r="B390" t="str">
            <v>М125x6x2200</v>
          </cell>
          <cell r="C390">
            <v>125</v>
          </cell>
          <cell r="D390">
            <v>2200</v>
          </cell>
          <cell r="E390">
            <v>215.46</v>
          </cell>
        </row>
        <row r="391">
          <cell r="B391" t="str">
            <v>М125x6x2240</v>
          </cell>
          <cell r="C391">
            <v>125</v>
          </cell>
          <cell r="D391">
            <v>2240</v>
          </cell>
          <cell r="E391">
            <v>219.63</v>
          </cell>
        </row>
        <row r="392">
          <cell r="B392" t="str">
            <v>М125x6x2250</v>
          </cell>
          <cell r="C392">
            <v>125</v>
          </cell>
          <cell r="D392">
            <v>2250</v>
          </cell>
          <cell r="E392">
            <v>220.67</v>
          </cell>
        </row>
        <row r="393">
          <cell r="B393" t="str">
            <v>М125x6x2300</v>
          </cell>
          <cell r="C393">
            <v>125</v>
          </cell>
          <cell r="D393">
            <v>2300</v>
          </cell>
          <cell r="E393">
            <v>225.88</v>
          </cell>
        </row>
        <row r="394">
          <cell r="B394" t="str">
            <v>М125x6x2350</v>
          </cell>
          <cell r="C394">
            <v>125</v>
          </cell>
          <cell r="D394">
            <v>2350</v>
          </cell>
          <cell r="E394">
            <v>231.09</v>
          </cell>
        </row>
        <row r="395">
          <cell r="B395" t="str">
            <v>М125x6x2400</v>
          </cell>
          <cell r="C395">
            <v>125</v>
          </cell>
          <cell r="D395">
            <v>2400</v>
          </cell>
          <cell r="E395">
            <v>236.3</v>
          </cell>
        </row>
        <row r="396">
          <cell r="B396" t="str">
            <v>М125x6x2450</v>
          </cell>
          <cell r="C396">
            <v>125</v>
          </cell>
          <cell r="D396">
            <v>2450</v>
          </cell>
          <cell r="E396">
            <v>241.51</v>
          </cell>
        </row>
        <row r="397">
          <cell r="B397" t="str">
            <v>М125x6x2500</v>
          </cell>
          <cell r="C397">
            <v>125</v>
          </cell>
          <cell r="D397">
            <v>2500</v>
          </cell>
          <cell r="E397">
            <v>246.72</v>
          </cell>
        </row>
        <row r="398">
          <cell r="B398" t="str">
            <v>М125x6x2550</v>
          </cell>
          <cell r="C398">
            <v>125</v>
          </cell>
          <cell r="D398">
            <v>2550</v>
          </cell>
          <cell r="E398">
            <v>251.93</v>
          </cell>
        </row>
        <row r="399">
          <cell r="B399" t="str">
            <v>М125x6x2600</v>
          </cell>
          <cell r="C399">
            <v>125</v>
          </cell>
          <cell r="D399">
            <v>2600</v>
          </cell>
          <cell r="E399">
            <v>257.14</v>
          </cell>
        </row>
        <row r="400">
          <cell r="B400" t="str">
            <v>М125x6x2650</v>
          </cell>
          <cell r="C400">
            <v>125</v>
          </cell>
          <cell r="D400">
            <v>2650</v>
          </cell>
          <cell r="E400">
            <v>262.35000000000002</v>
          </cell>
        </row>
        <row r="401">
          <cell r="B401" t="str">
            <v>М125x6x2700</v>
          </cell>
          <cell r="C401">
            <v>125</v>
          </cell>
          <cell r="D401">
            <v>2700</v>
          </cell>
          <cell r="E401">
            <v>267.56</v>
          </cell>
        </row>
        <row r="402">
          <cell r="B402" t="str">
            <v>М125x6x2750</v>
          </cell>
          <cell r="C402">
            <v>125</v>
          </cell>
          <cell r="D402">
            <v>2750</v>
          </cell>
          <cell r="E402">
            <v>272.77</v>
          </cell>
        </row>
        <row r="403">
          <cell r="B403" t="str">
            <v>М125x6x2800</v>
          </cell>
          <cell r="C403">
            <v>125</v>
          </cell>
          <cell r="D403">
            <v>2800</v>
          </cell>
          <cell r="E403">
            <v>277.98</v>
          </cell>
        </row>
        <row r="404">
          <cell r="B404" t="str">
            <v>М125x6x2850</v>
          </cell>
          <cell r="C404">
            <v>125</v>
          </cell>
          <cell r="D404">
            <v>2850</v>
          </cell>
          <cell r="E404">
            <v>283.19</v>
          </cell>
        </row>
        <row r="405">
          <cell r="B405" t="str">
            <v>М125x6x2900</v>
          </cell>
          <cell r="C405">
            <v>125</v>
          </cell>
          <cell r="D405">
            <v>2900</v>
          </cell>
          <cell r="E405">
            <v>288.39999999999998</v>
          </cell>
        </row>
        <row r="406">
          <cell r="B406" t="str">
            <v>М125x6x2950</v>
          </cell>
          <cell r="C406">
            <v>125</v>
          </cell>
          <cell r="D406">
            <v>2950</v>
          </cell>
          <cell r="E406">
            <v>293.61</v>
          </cell>
        </row>
        <row r="407">
          <cell r="B407" t="str">
            <v>М125x6x3000</v>
          </cell>
          <cell r="C407">
            <v>125</v>
          </cell>
          <cell r="D407">
            <v>3000</v>
          </cell>
          <cell r="E407">
            <v>298.82</v>
          </cell>
        </row>
        <row r="408">
          <cell r="B408" t="str">
            <v>М125x6x3050</v>
          </cell>
          <cell r="C408">
            <v>125</v>
          </cell>
          <cell r="D408">
            <v>3050</v>
          </cell>
          <cell r="E408">
            <v>304.02999999999997</v>
          </cell>
        </row>
        <row r="409">
          <cell r="B409" t="str">
            <v>М125x6x3100</v>
          </cell>
          <cell r="C409">
            <v>125</v>
          </cell>
          <cell r="D409">
            <v>3100</v>
          </cell>
          <cell r="E409">
            <v>309.24</v>
          </cell>
        </row>
        <row r="410">
          <cell r="B410" t="str">
            <v>М125x6x3150</v>
          </cell>
          <cell r="C410">
            <v>125</v>
          </cell>
          <cell r="D410">
            <v>3150</v>
          </cell>
          <cell r="E410">
            <v>314.45</v>
          </cell>
        </row>
        <row r="411">
          <cell r="B411" t="str">
            <v>М125x6x3200</v>
          </cell>
          <cell r="C411">
            <v>125</v>
          </cell>
          <cell r="D411">
            <v>3200</v>
          </cell>
          <cell r="E411">
            <v>319.66000000000003</v>
          </cell>
        </row>
        <row r="412">
          <cell r="B412" t="str">
            <v>М125x6x3250</v>
          </cell>
          <cell r="C412">
            <v>125</v>
          </cell>
          <cell r="D412">
            <v>3250</v>
          </cell>
          <cell r="E412">
            <v>324.87</v>
          </cell>
        </row>
        <row r="413">
          <cell r="B413" t="str">
            <v>М125x6x3300</v>
          </cell>
          <cell r="C413">
            <v>125</v>
          </cell>
          <cell r="D413">
            <v>3300</v>
          </cell>
          <cell r="E413">
            <v>330.08</v>
          </cell>
        </row>
        <row r="414">
          <cell r="B414" t="str">
            <v>М125x6x3350</v>
          </cell>
          <cell r="C414">
            <v>125</v>
          </cell>
          <cell r="D414">
            <v>3350</v>
          </cell>
          <cell r="E414">
            <v>335.29</v>
          </cell>
        </row>
        <row r="415">
          <cell r="B415" t="str">
            <v>М125x6x3400</v>
          </cell>
          <cell r="C415">
            <v>125</v>
          </cell>
          <cell r="D415">
            <v>3400</v>
          </cell>
          <cell r="E415">
            <v>340.5</v>
          </cell>
        </row>
        <row r="416">
          <cell r="B416" t="str">
            <v>М125x6x3450</v>
          </cell>
          <cell r="C416">
            <v>125</v>
          </cell>
          <cell r="D416">
            <v>3450</v>
          </cell>
          <cell r="E416">
            <v>345.71</v>
          </cell>
        </row>
        <row r="417">
          <cell r="B417" t="str">
            <v>М125x6x3500</v>
          </cell>
          <cell r="C417">
            <v>125</v>
          </cell>
          <cell r="D417">
            <v>3500</v>
          </cell>
          <cell r="E417">
            <v>350.92</v>
          </cell>
        </row>
        <row r="418">
          <cell r="B418" t="str">
            <v>М125x6x3550</v>
          </cell>
          <cell r="C418">
            <v>125</v>
          </cell>
          <cell r="D418">
            <v>3550</v>
          </cell>
          <cell r="E418">
            <v>356.13</v>
          </cell>
        </row>
        <row r="419">
          <cell r="B419" t="str">
            <v>М125x6x3600</v>
          </cell>
          <cell r="C419">
            <v>125</v>
          </cell>
          <cell r="D419">
            <v>3600</v>
          </cell>
          <cell r="E419">
            <v>361.34</v>
          </cell>
        </row>
        <row r="420">
          <cell r="B420" t="str">
            <v>М125x6x3650</v>
          </cell>
          <cell r="C420">
            <v>125</v>
          </cell>
          <cell r="D420">
            <v>3650</v>
          </cell>
          <cell r="E420">
            <v>366.55</v>
          </cell>
        </row>
        <row r="421">
          <cell r="B421" t="str">
            <v>М125x6x3700</v>
          </cell>
          <cell r="C421">
            <v>125</v>
          </cell>
          <cell r="D421">
            <v>3700</v>
          </cell>
          <cell r="E421">
            <v>371.76</v>
          </cell>
        </row>
        <row r="422">
          <cell r="B422" t="str">
            <v>М125x6x3750</v>
          </cell>
          <cell r="C422">
            <v>125</v>
          </cell>
          <cell r="D422">
            <v>3750</v>
          </cell>
          <cell r="E422">
            <v>376.97</v>
          </cell>
        </row>
        <row r="423">
          <cell r="B423" t="str">
            <v>М125x6x3800</v>
          </cell>
          <cell r="C423">
            <v>125</v>
          </cell>
          <cell r="D423">
            <v>3800</v>
          </cell>
          <cell r="E423">
            <v>382.18</v>
          </cell>
        </row>
        <row r="424">
          <cell r="B424" t="str">
            <v>М125x6x3850</v>
          </cell>
          <cell r="C424">
            <v>125</v>
          </cell>
          <cell r="D424">
            <v>3850</v>
          </cell>
          <cell r="E424">
            <v>387.39</v>
          </cell>
        </row>
        <row r="425">
          <cell r="B425" t="str">
            <v>М125x6x3900</v>
          </cell>
          <cell r="C425">
            <v>125</v>
          </cell>
          <cell r="D425">
            <v>3900</v>
          </cell>
          <cell r="E425">
            <v>392.6</v>
          </cell>
        </row>
        <row r="426">
          <cell r="B426" t="str">
            <v>М125x6x3950</v>
          </cell>
          <cell r="C426">
            <v>125</v>
          </cell>
          <cell r="D426">
            <v>3950</v>
          </cell>
          <cell r="E426">
            <v>397.81</v>
          </cell>
        </row>
        <row r="427">
          <cell r="B427" t="str">
            <v>М125x6x4000</v>
          </cell>
          <cell r="C427">
            <v>125</v>
          </cell>
          <cell r="D427">
            <v>4000</v>
          </cell>
          <cell r="E427">
            <v>403.02</v>
          </cell>
        </row>
        <row r="428">
          <cell r="B428" t="str">
            <v>М125x6x4050</v>
          </cell>
          <cell r="C428">
            <v>125</v>
          </cell>
          <cell r="D428">
            <v>4050</v>
          </cell>
          <cell r="E428">
            <v>408.23</v>
          </cell>
        </row>
        <row r="429">
          <cell r="B429" t="str">
            <v>М125x6x4100</v>
          </cell>
          <cell r="C429">
            <v>125</v>
          </cell>
          <cell r="D429">
            <v>4100</v>
          </cell>
          <cell r="E429">
            <v>413.44</v>
          </cell>
        </row>
        <row r="430">
          <cell r="B430" t="str">
            <v>М125x6x4150</v>
          </cell>
          <cell r="C430">
            <v>125</v>
          </cell>
          <cell r="D430">
            <v>4150</v>
          </cell>
          <cell r="E430">
            <v>418.65</v>
          </cell>
        </row>
        <row r="431">
          <cell r="B431" t="str">
            <v>М125x6x4200</v>
          </cell>
          <cell r="C431">
            <v>125</v>
          </cell>
          <cell r="D431">
            <v>4200</v>
          </cell>
          <cell r="E431">
            <v>423.86</v>
          </cell>
        </row>
        <row r="432">
          <cell r="B432" t="str">
            <v>М125x6x4250</v>
          </cell>
          <cell r="C432">
            <v>125</v>
          </cell>
          <cell r="D432">
            <v>4250</v>
          </cell>
          <cell r="E432">
            <v>429.07</v>
          </cell>
        </row>
        <row r="433">
          <cell r="B433" t="str">
            <v>М125x6x4300</v>
          </cell>
          <cell r="C433">
            <v>125</v>
          </cell>
          <cell r="D433">
            <v>4300</v>
          </cell>
          <cell r="E433">
            <v>434.28</v>
          </cell>
        </row>
        <row r="434">
          <cell r="B434" t="str">
            <v>М125x6x4350</v>
          </cell>
          <cell r="C434">
            <v>125</v>
          </cell>
          <cell r="D434">
            <v>4350</v>
          </cell>
          <cell r="E434">
            <v>439.49</v>
          </cell>
        </row>
        <row r="435">
          <cell r="B435" t="str">
            <v>М125x6x4400</v>
          </cell>
          <cell r="C435">
            <v>125</v>
          </cell>
          <cell r="D435">
            <v>4400</v>
          </cell>
          <cell r="E435">
            <v>444.7</v>
          </cell>
        </row>
        <row r="436">
          <cell r="B436" t="str">
            <v>М125x6x4450</v>
          </cell>
          <cell r="C436">
            <v>125</v>
          </cell>
          <cell r="D436">
            <v>4450</v>
          </cell>
          <cell r="E436">
            <v>449.91</v>
          </cell>
        </row>
        <row r="437">
          <cell r="B437" t="str">
            <v>М125x6x4500</v>
          </cell>
          <cell r="C437">
            <v>125</v>
          </cell>
          <cell r="D437">
            <v>4500</v>
          </cell>
          <cell r="E437">
            <v>455.12</v>
          </cell>
        </row>
        <row r="438">
          <cell r="B438" t="str">
            <v>М125x6x4550</v>
          </cell>
          <cell r="C438">
            <v>125</v>
          </cell>
          <cell r="D438">
            <v>4550</v>
          </cell>
          <cell r="E438">
            <v>460.33</v>
          </cell>
        </row>
        <row r="439">
          <cell r="B439" t="str">
            <v>М125x6x4600</v>
          </cell>
          <cell r="C439">
            <v>125</v>
          </cell>
          <cell r="D439">
            <v>4600</v>
          </cell>
          <cell r="E439">
            <v>465.54</v>
          </cell>
        </row>
        <row r="440">
          <cell r="B440" t="str">
            <v>М125x6x4650</v>
          </cell>
          <cell r="C440">
            <v>125</v>
          </cell>
          <cell r="D440">
            <v>4650</v>
          </cell>
          <cell r="E440">
            <v>470.75</v>
          </cell>
        </row>
        <row r="441">
          <cell r="B441" t="str">
            <v>М125x6x4700</v>
          </cell>
          <cell r="C441">
            <v>125</v>
          </cell>
          <cell r="D441">
            <v>4700</v>
          </cell>
          <cell r="E441">
            <v>475.96</v>
          </cell>
        </row>
        <row r="442">
          <cell r="B442" t="str">
            <v>М125x6x4750</v>
          </cell>
          <cell r="C442">
            <v>125</v>
          </cell>
          <cell r="D442">
            <v>4750</v>
          </cell>
          <cell r="E442">
            <v>481.17</v>
          </cell>
        </row>
        <row r="443">
          <cell r="B443" t="str">
            <v>М125x6x4800</v>
          </cell>
          <cell r="C443">
            <v>125</v>
          </cell>
          <cell r="D443">
            <v>4800</v>
          </cell>
          <cell r="E443">
            <v>486.38</v>
          </cell>
        </row>
        <row r="444">
          <cell r="B444" t="str">
            <v>М125x6x4850</v>
          </cell>
          <cell r="C444">
            <v>125</v>
          </cell>
          <cell r="D444">
            <v>4850</v>
          </cell>
          <cell r="E444">
            <v>491.59</v>
          </cell>
        </row>
        <row r="445">
          <cell r="B445" t="str">
            <v>М125x6x4900</v>
          </cell>
          <cell r="C445">
            <v>125</v>
          </cell>
          <cell r="D445">
            <v>4900</v>
          </cell>
          <cell r="E445">
            <v>496.8</v>
          </cell>
        </row>
        <row r="446">
          <cell r="B446" t="str">
            <v>М125x6x4950</v>
          </cell>
          <cell r="C446">
            <v>125</v>
          </cell>
          <cell r="D446">
            <v>4950</v>
          </cell>
          <cell r="E446">
            <v>502.01</v>
          </cell>
        </row>
        <row r="447">
          <cell r="B447" t="str">
            <v>М125x6x5000</v>
          </cell>
          <cell r="C447">
            <v>125</v>
          </cell>
          <cell r="D447">
            <v>5000</v>
          </cell>
          <cell r="E447">
            <v>507.22</v>
          </cell>
        </row>
      </sheetData>
      <sheetData sheetId="8">
        <row r="6">
          <cell r="B6" t="str">
            <v>М12x150</v>
          </cell>
          <cell r="C6">
            <v>12</v>
          </cell>
          <cell r="D6">
            <v>150</v>
          </cell>
          <cell r="E6">
            <v>0.13</v>
          </cell>
          <cell r="F6">
            <v>90</v>
          </cell>
          <cell r="G6">
            <v>88</v>
          </cell>
          <cell r="H6">
            <v>86</v>
          </cell>
          <cell r="I6">
            <v>84</v>
          </cell>
          <cell r="J6">
            <v>82</v>
          </cell>
          <cell r="K6">
            <v>80</v>
          </cell>
        </row>
        <row r="7">
          <cell r="B7" t="str">
            <v>М12x200</v>
          </cell>
          <cell r="C7">
            <v>12</v>
          </cell>
          <cell r="D7">
            <v>200</v>
          </cell>
          <cell r="E7">
            <v>0.18</v>
          </cell>
          <cell r="F7">
            <v>90</v>
          </cell>
          <cell r="G7">
            <v>88</v>
          </cell>
          <cell r="H7">
            <v>86</v>
          </cell>
          <cell r="I7">
            <v>84</v>
          </cell>
          <cell r="J7">
            <v>82</v>
          </cell>
          <cell r="K7">
            <v>80</v>
          </cell>
        </row>
        <row r="8">
          <cell r="B8" t="str">
            <v>М12x250</v>
          </cell>
          <cell r="C8">
            <v>12</v>
          </cell>
          <cell r="D8">
            <v>250</v>
          </cell>
          <cell r="E8">
            <v>0.22</v>
          </cell>
          <cell r="F8">
            <v>90</v>
          </cell>
          <cell r="G8">
            <v>88</v>
          </cell>
          <cell r="H8">
            <v>86</v>
          </cell>
          <cell r="I8">
            <v>84</v>
          </cell>
          <cell r="J8">
            <v>82</v>
          </cell>
          <cell r="K8">
            <v>80</v>
          </cell>
        </row>
        <row r="9">
          <cell r="B9" t="str">
            <v>М12x300</v>
          </cell>
          <cell r="C9">
            <v>12</v>
          </cell>
          <cell r="D9">
            <v>300</v>
          </cell>
          <cell r="E9">
            <v>0.27</v>
          </cell>
          <cell r="F9">
            <v>90</v>
          </cell>
          <cell r="G9">
            <v>88</v>
          </cell>
          <cell r="H9">
            <v>86</v>
          </cell>
          <cell r="I9">
            <v>84</v>
          </cell>
          <cell r="J9">
            <v>82</v>
          </cell>
          <cell r="K9">
            <v>80</v>
          </cell>
        </row>
        <row r="10">
          <cell r="B10" t="str">
            <v>М12x350</v>
          </cell>
          <cell r="C10">
            <v>12</v>
          </cell>
          <cell r="D10">
            <v>350</v>
          </cell>
          <cell r="E10">
            <v>0.31</v>
          </cell>
          <cell r="F10">
            <v>90</v>
          </cell>
          <cell r="G10">
            <v>88</v>
          </cell>
          <cell r="H10">
            <v>86</v>
          </cell>
          <cell r="I10">
            <v>84</v>
          </cell>
          <cell r="J10">
            <v>82</v>
          </cell>
          <cell r="K10">
            <v>80</v>
          </cell>
        </row>
        <row r="11">
          <cell r="B11" t="str">
            <v>М12x400</v>
          </cell>
          <cell r="C11">
            <v>12</v>
          </cell>
          <cell r="D11">
            <v>400</v>
          </cell>
          <cell r="E11">
            <v>0.35</v>
          </cell>
          <cell r="F11">
            <v>90</v>
          </cell>
          <cell r="G11">
            <v>88</v>
          </cell>
          <cell r="H11">
            <v>86</v>
          </cell>
          <cell r="I11">
            <v>84</v>
          </cell>
          <cell r="J11">
            <v>82</v>
          </cell>
          <cell r="K11">
            <v>80</v>
          </cell>
        </row>
        <row r="12">
          <cell r="B12" t="str">
            <v>М12x450</v>
          </cell>
          <cell r="C12">
            <v>12</v>
          </cell>
          <cell r="D12">
            <v>450</v>
          </cell>
          <cell r="E12">
            <v>0.4</v>
          </cell>
          <cell r="F12">
            <v>90</v>
          </cell>
          <cell r="G12">
            <v>88</v>
          </cell>
          <cell r="H12">
            <v>86</v>
          </cell>
          <cell r="I12">
            <v>84</v>
          </cell>
          <cell r="J12">
            <v>82</v>
          </cell>
          <cell r="K12">
            <v>80</v>
          </cell>
        </row>
        <row r="13">
          <cell r="B13" t="str">
            <v>М12x500</v>
          </cell>
          <cell r="C13">
            <v>12</v>
          </cell>
          <cell r="D13">
            <v>500</v>
          </cell>
          <cell r="E13">
            <v>0.44</v>
          </cell>
          <cell r="F13">
            <v>90</v>
          </cell>
          <cell r="G13">
            <v>88</v>
          </cell>
          <cell r="H13">
            <v>86</v>
          </cell>
          <cell r="I13">
            <v>84</v>
          </cell>
          <cell r="J13">
            <v>82</v>
          </cell>
          <cell r="K13">
            <v>80</v>
          </cell>
        </row>
        <row r="14">
          <cell r="B14" t="str">
            <v>М12x600</v>
          </cell>
          <cell r="C14">
            <v>12</v>
          </cell>
          <cell r="D14">
            <v>600</v>
          </cell>
          <cell r="E14">
            <v>0.53</v>
          </cell>
          <cell r="F14">
            <v>90</v>
          </cell>
          <cell r="G14">
            <v>88</v>
          </cell>
          <cell r="H14">
            <v>86</v>
          </cell>
          <cell r="I14">
            <v>84</v>
          </cell>
          <cell r="J14">
            <v>82</v>
          </cell>
          <cell r="K14">
            <v>80</v>
          </cell>
        </row>
        <row r="15">
          <cell r="B15" t="str">
            <v>М16x150</v>
          </cell>
          <cell r="C15">
            <v>16</v>
          </cell>
          <cell r="D15">
            <v>150</v>
          </cell>
          <cell r="E15">
            <v>0.24</v>
          </cell>
          <cell r="F15">
            <v>88</v>
          </cell>
          <cell r="G15">
            <v>86</v>
          </cell>
          <cell r="H15">
            <v>84</v>
          </cell>
          <cell r="I15">
            <v>82</v>
          </cell>
          <cell r="J15">
            <v>80</v>
          </cell>
          <cell r="K15">
            <v>78</v>
          </cell>
        </row>
        <row r="16">
          <cell r="B16" t="str">
            <v>М16x200</v>
          </cell>
          <cell r="C16">
            <v>16</v>
          </cell>
          <cell r="D16">
            <v>200</v>
          </cell>
          <cell r="E16">
            <v>0.32</v>
          </cell>
          <cell r="F16">
            <v>88</v>
          </cell>
          <cell r="G16">
            <v>86</v>
          </cell>
          <cell r="H16">
            <v>84</v>
          </cell>
          <cell r="I16">
            <v>82</v>
          </cell>
          <cell r="J16">
            <v>80</v>
          </cell>
          <cell r="K16">
            <v>78</v>
          </cell>
        </row>
        <row r="17">
          <cell r="B17" t="str">
            <v>М16x250</v>
          </cell>
          <cell r="C17">
            <v>16</v>
          </cell>
          <cell r="D17">
            <v>250</v>
          </cell>
          <cell r="E17">
            <v>0.39</v>
          </cell>
          <cell r="F17">
            <v>88</v>
          </cell>
          <cell r="G17">
            <v>86</v>
          </cell>
          <cell r="H17">
            <v>84</v>
          </cell>
          <cell r="I17">
            <v>82</v>
          </cell>
          <cell r="J17">
            <v>80</v>
          </cell>
          <cell r="K17">
            <v>78</v>
          </cell>
        </row>
        <row r="18">
          <cell r="B18" t="str">
            <v>М16x300</v>
          </cell>
          <cell r="C18">
            <v>16</v>
          </cell>
          <cell r="D18">
            <v>300</v>
          </cell>
          <cell r="E18">
            <v>0.47</v>
          </cell>
          <cell r="F18">
            <v>88</v>
          </cell>
          <cell r="G18">
            <v>86</v>
          </cell>
          <cell r="H18">
            <v>84</v>
          </cell>
          <cell r="I18">
            <v>82</v>
          </cell>
          <cell r="J18">
            <v>80</v>
          </cell>
          <cell r="K18">
            <v>78</v>
          </cell>
        </row>
        <row r="19">
          <cell r="B19" t="str">
            <v>М16x350</v>
          </cell>
          <cell r="C19">
            <v>16</v>
          </cell>
          <cell r="D19">
            <v>350</v>
          </cell>
          <cell r="E19">
            <v>0.55000000000000004</v>
          </cell>
          <cell r="F19">
            <v>88</v>
          </cell>
          <cell r="G19">
            <v>86</v>
          </cell>
          <cell r="H19">
            <v>84</v>
          </cell>
          <cell r="I19">
            <v>82</v>
          </cell>
          <cell r="J19">
            <v>80</v>
          </cell>
          <cell r="K19">
            <v>78</v>
          </cell>
        </row>
        <row r="20">
          <cell r="B20" t="str">
            <v>М16x400</v>
          </cell>
          <cell r="C20">
            <v>16</v>
          </cell>
          <cell r="D20">
            <v>400</v>
          </cell>
          <cell r="E20">
            <v>0.63</v>
          </cell>
          <cell r="F20">
            <v>88</v>
          </cell>
          <cell r="G20">
            <v>86</v>
          </cell>
          <cell r="H20">
            <v>84</v>
          </cell>
          <cell r="I20">
            <v>82</v>
          </cell>
          <cell r="J20">
            <v>80</v>
          </cell>
          <cell r="K20">
            <v>78</v>
          </cell>
        </row>
        <row r="21">
          <cell r="B21" t="str">
            <v>М16x450</v>
          </cell>
          <cell r="C21">
            <v>16</v>
          </cell>
          <cell r="D21">
            <v>450</v>
          </cell>
          <cell r="E21">
            <v>0.71</v>
          </cell>
          <cell r="F21">
            <v>87</v>
          </cell>
          <cell r="G21">
            <v>85</v>
          </cell>
          <cell r="H21">
            <v>83</v>
          </cell>
          <cell r="I21">
            <v>81</v>
          </cell>
          <cell r="J21">
            <v>79</v>
          </cell>
          <cell r="K21">
            <v>77</v>
          </cell>
        </row>
        <row r="22">
          <cell r="B22" t="str">
            <v>М16x500</v>
          </cell>
          <cell r="C22">
            <v>16</v>
          </cell>
          <cell r="D22">
            <v>500</v>
          </cell>
          <cell r="E22">
            <v>0.79</v>
          </cell>
          <cell r="F22">
            <v>87</v>
          </cell>
          <cell r="G22">
            <v>85</v>
          </cell>
          <cell r="H22">
            <v>83</v>
          </cell>
          <cell r="I22">
            <v>81</v>
          </cell>
          <cell r="J22">
            <v>79</v>
          </cell>
          <cell r="K22">
            <v>77</v>
          </cell>
        </row>
        <row r="23">
          <cell r="B23" t="str">
            <v>М16x710</v>
          </cell>
          <cell r="C23">
            <v>16</v>
          </cell>
          <cell r="D23">
            <v>710</v>
          </cell>
          <cell r="E23">
            <v>1.1200000000000001</v>
          </cell>
          <cell r="F23">
            <v>87</v>
          </cell>
          <cell r="G23">
            <v>85</v>
          </cell>
          <cell r="H23">
            <v>83</v>
          </cell>
          <cell r="I23">
            <v>81</v>
          </cell>
          <cell r="J23">
            <v>79</v>
          </cell>
          <cell r="K23">
            <v>77</v>
          </cell>
        </row>
        <row r="24">
          <cell r="B24" t="str">
            <v>М16x800</v>
          </cell>
          <cell r="C24">
            <v>16</v>
          </cell>
          <cell r="D24">
            <v>800</v>
          </cell>
          <cell r="E24">
            <v>1.26</v>
          </cell>
          <cell r="F24">
            <v>87</v>
          </cell>
          <cell r="G24">
            <v>85</v>
          </cell>
          <cell r="H24">
            <v>83</v>
          </cell>
          <cell r="I24">
            <v>81</v>
          </cell>
          <cell r="J24">
            <v>79</v>
          </cell>
          <cell r="K24">
            <v>77</v>
          </cell>
        </row>
        <row r="25">
          <cell r="B25" t="str">
            <v>М16x900</v>
          </cell>
          <cell r="C25">
            <v>16</v>
          </cell>
          <cell r="D25">
            <v>900</v>
          </cell>
          <cell r="E25">
            <v>1.42</v>
          </cell>
          <cell r="F25">
            <v>87</v>
          </cell>
          <cell r="G25">
            <v>85</v>
          </cell>
          <cell r="H25">
            <v>83</v>
          </cell>
          <cell r="I25">
            <v>81</v>
          </cell>
          <cell r="J25">
            <v>79</v>
          </cell>
          <cell r="K25">
            <v>77</v>
          </cell>
        </row>
        <row r="26">
          <cell r="B26" t="str">
            <v>М16x1000</v>
          </cell>
          <cell r="C26">
            <v>16</v>
          </cell>
          <cell r="D26">
            <v>1000</v>
          </cell>
          <cell r="E26">
            <v>1.58</v>
          </cell>
          <cell r="F26">
            <v>87</v>
          </cell>
          <cell r="G26">
            <v>85</v>
          </cell>
          <cell r="H26">
            <v>83</v>
          </cell>
          <cell r="I26">
            <v>81</v>
          </cell>
          <cell r="J26">
            <v>79</v>
          </cell>
          <cell r="K26">
            <v>77</v>
          </cell>
        </row>
        <row r="27">
          <cell r="B27" t="str">
            <v>М16x1120</v>
          </cell>
          <cell r="C27">
            <v>16</v>
          </cell>
          <cell r="D27">
            <v>1120</v>
          </cell>
          <cell r="E27">
            <v>1.77</v>
          </cell>
          <cell r="F27">
            <v>87</v>
          </cell>
          <cell r="G27">
            <v>85</v>
          </cell>
          <cell r="H27">
            <v>83</v>
          </cell>
          <cell r="I27">
            <v>81</v>
          </cell>
          <cell r="J27">
            <v>79</v>
          </cell>
          <cell r="K27">
            <v>77</v>
          </cell>
        </row>
        <row r="28">
          <cell r="B28" t="str">
            <v>М16x1250</v>
          </cell>
          <cell r="C28">
            <v>16</v>
          </cell>
          <cell r="D28">
            <v>1250</v>
          </cell>
          <cell r="E28">
            <v>1.97</v>
          </cell>
          <cell r="F28">
            <v>87</v>
          </cell>
          <cell r="G28">
            <v>85</v>
          </cell>
          <cell r="H28">
            <v>83</v>
          </cell>
          <cell r="I28">
            <v>81</v>
          </cell>
          <cell r="J28">
            <v>79</v>
          </cell>
          <cell r="K28">
            <v>77</v>
          </cell>
        </row>
        <row r="29">
          <cell r="B29" t="str">
            <v>М20x200</v>
          </cell>
          <cell r="C29">
            <v>20</v>
          </cell>
          <cell r="D29">
            <v>200</v>
          </cell>
          <cell r="E29">
            <v>0.49</v>
          </cell>
          <cell r="F29">
            <v>86</v>
          </cell>
          <cell r="G29">
            <v>84</v>
          </cell>
          <cell r="H29">
            <v>82</v>
          </cell>
          <cell r="I29">
            <v>80</v>
          </cell>
          <cell r="J29">
            <v>78</v>
          </cell>
          <cell r="K29">
            <v>76</v>
          </cell>
        </row>
        <row r="30">
          <cell r="B30" t="str">
            <v>М20x250</v>
          </cell>
          <cell r="C30">
            <v>20</v>
          </cell>
          <cell r="D30">
            <v>250</v>
          </cell>
          <cell r="E30">
            <v>0.62</v>
          </cell>
          <cell r="F30">
            <v>86</v>
          </cell>
          <cell r="G30">
            <v>84</v>
          </cell>
          <cell r="H30">
            <v>82</v>
          </cell>
          <cell r="I30">
            <v>80</v>
          </cell>
          <cell r="J30">
            <v>78</v>
          </cell>
          <cell r="K30">
            <v>76</v>
          </cell>
        </row>
        <row r="31">
          <cell r="B31" t="str">
            <v>М20x300</v>
          </cell>
          <cell r="C31">
            <v>20</v>
          </cell>
          <cell r="D31">
            <v>300</v>
          </cell>
          <cell r="E31">
            <v>0.74</v>
          </cell>
          <cell r="F31">
            <v>86</v>
          </cell>
          <cell r="G31">
            <v>84</v>
          </cell>
          <cell r="H31">
            <v>82</v>
          </cell>
          <cell r="I31">
            <v>80</v>
          </cell>
          <cell r="J31">
            <v>78</v>
          </cell>
          <cell r="K31">
            <v>76</v>
          </cell>
        </row>
        <row r="32">
          <cell r="B32" t="str">
            <v>М20x350</v>
          </cell>
          <cell r="C32">
            <v>20</v>
          </cell>
          <cell r="D32">
            <v>350</v>
          </cell>
          <cell r="E32">
            <v>0.86</v>
          </cell>
          <cell r="F32">
            <v>86</v>
          </cell>
          <cell r="G32">
            <v>84</v>
          </cell>
          <cell r="H32">
            <v>82</v>
          </cell>
          <cell r="I32">
            <v>80</v>
          </cell>
          <cell r="J32">
            <v>78</v>
          </cell>
          <cell r="K32">
            <v>76</v>
          </cell>
        </row>
        <row r="33">
          <cell r="B33" t="str">
            <v>М20x400</v>
          </cell>
          <cell r="C33">
            <v>20</v>
          </cell>
          <cell r="D33">
            <v>400</v>
          </cell>
          <cell r="E33">
            <v>0.99</v>
          </cell>
          <cell r="F33">
            <v>86</v>
          </cell>
          <cell r="G33">
            <v>84</v>
          </cell>
          <cell r="H33">
            <v>82</v>
          </cell>
          <cell r="I33">
            <v>80</v>
          </cell>
          <cell r="J33">
            <v>78</v>
          </cell>
          <cell r="K33">
            <v>76</v>
          </cell>
        </row>
        <row r="34">
          <cell r="B34" t="str">
            <v>М20x450</v>
          </cell>
          <cell r="C34">
            <v>20</v>
          </cell>
          <cell r="D34">
            <v>450</v>
          </cell>
          <cell r="E34">
            <v>1.1100000000000001</v>
          </cell>
          <cell r="F34">
            <v>86</v>
          </cell>
          <cell r="G34">
            <v>84</v>
          </cell>
          <cell r="H34">
            <v>82</v>
          </cell>
          <cell r="I34">
            <v>80</v>
          </cell>
          <cell r="J34">
            <v>78</v>
          </cell>
          <cell r="K34">
            <v>76</v>
          </cell>
        </row>
        <row r="35">
          <cell r="B35" t="str">
            <v>М20x500</v>
          </cell>
          <cell r="C35">
            <v>20</v>
          </cell>
          <cell r="D35">
            <v>500</v>
          </cell>
          <cell r="E35">
            <v>1.23</v>
          </cell>
          <cell r="F35">
            <v>86</v>
          </cell>
          <cell r="G35">
            <v>84</v>
          </cell>
          <cell r="H35">
            <v>82</v>
          </cell>
          <cell r="I35">
            <v>80</v>
          </cell>
          <cell r="J35">
            <v>78</v>
          </cell>
          <cell r="K35">
            <v>76</v>
          </cell>
        </row>
        <row r="36">
          <cell r="B36" t="str">
            <v>М20x600</v>
          </cell>
          <cell r="C36">
            <v>20</v>
          </cell>
          <cell r="D36">
            <v>600</v>
          </cell>
          <cell r="E36">
            <v>1.48</v>
          </cell>
          <cell r="F36">
            <v>86</v>
          </cell>
          <cell r="G36">
            <v>84</v>
          </cell>
          <cell r="H36">
            <v>82</v>
          </cell>
          <cell r="I36">
            <v>80</v>
          </cell>
          <cell r="J36">
            <v>78</v>
          </cell>
          <cell r="K36">
            <v>76</v>
          </cell>
        </row>
        <row r="37">
          <cell r="B37" t="str">
            <v>М20x710</v>
          </cell>
          <cell r="C37">
            <v>20</v>
          </cell>
          <cell r="D37">
            <v>710</v>
          </cell>
          <cell r="E37">
            <v>1.75</v>
          </cell>
          <cell r="F37">
            <v>85</v>
          </cell>
          <cell r="G37">
            <v>83</v>
          </cell>
          <cell r="H37">
            <v>81</v>
          </cell>
          <cell r="I37">
            <v>79</v>
          </cell>
          <cell r="J37">
            <v>77</v>
          </cell>
          <cell r="K37">
            <v>75</v>
          </cell>
        </row>
        <row r="38">
          <cell r="B38" t="str">
            <v>М20x800</v>
          </cell>
          <cell r="C38">
            <v>20</v>
          </cell>
          <cell r="D38">
            <v>800</v>
          </cell>
          <cell r="E38">
            <v>1.97</v>
          </cell>
          <cell r="F38">
            <v>85</v>
          </cell>
          <cell r="G38">
            <v>83</v>
          </cell>
          <cell r="H38">
            <v>81</v>
          </cell>
          <cell r="I38">
            <v>79</v>
          </cell>
          <cell r="J38">
            <v>77</v>
          </cell>
          <cell r="K38">
            <v>75</v>
          </cell>
        </row>
        <row r="39">
          <cell r="B39" t="str">
            <v>М20x900</v>
          </cell>
          <cell r="C39">
            <v>20</v>
          </cell>
          <cell r="D39">
            <v>900</v>
          </cell>
          <cell r="E39">
            <v>2.2200000000000002</v>
          </cell>
          <cell r="F39">
            <v>85</v>
          </cell>
          <cell r="G39">
            <v>83</v>
          </cell>
          <cell r="H39">
            <v>81</v>
          </cell>
          <cell r="I39">
            <v>79</v>
          </cell>
          <cell r="J39">
            <v>77</v>
          </cell>
          <cell r="K39">
            <v>75</v>
          </cell>
        </row>
        <row r="40">
          <cell r="B40" t="str">
            <v>М20x1000</v>
          </cell>
          <cell r="C40">
            <v>20</v>
          </cell>
          <cell r="D40">
            <v>1000</v>
          </cell>
          <cell r="E40">
            <v>2.46</v>
          </cell>
          <cell r="F40">
            <v>85</v>
          </cell>
          <cell r="G40">
            <v>83</v>
          </cell>
          <cell r="H40">
            <v>81</v>
          </cell>
          <cell r="I40">
            <v>79</v>
          </cell>
          <cell r="J40">
            <v>77</v>
          </cell>
          <cell r="K40">
            <v>75</v>
          </cell>
        </row>
        <row r="41">
          <cell r="B41" t="str">
            <v>М20x1120</v>
          </cell>
          <cell r="C41">
            <v>20</v>
          </cell>
          <cell r="D41">
            <v>1120</v>
          </cell>
          <cell r="E41">
            <v>2.76</v>
          </cell>
          <cell r="F41">
            <v>85</v>
          </cell>
          <cell r="G41">
            <v>83</v>
          </cell>
          <cell r="H41">
            <v>81</v>
          </cell>
          <cell r="I41">
            <v>79</v>
          </cell>
          <cell r="J41">
            <v>77</v>
          </cell>
          <cell r="K41">
            <v>75</v>
          </cell>
        </row>
        <row r="42">
          <cell r="B42" t="str">
            <v>М20x1250</v>
          </cell>
          <cell r="C42">
            <v>20</v>
          </cell>
          <cell r="D42">
            <v>1250</v>
          </cell>
          <cell r="E42">
            <v>3.08</v>
          </cell>
          <cell r="F42">
            <v>85</v>
          </cell>
          <cell r="G42">
            <v>83</v>
          </cell>
          <cell r="H42">
            <v>81</v>
          </cell>
          <cell r="I42">
            <v>79</v>
          </cell>
          <cell r="J42">
            <v>77</v>
          </cell>
          <cell r="K42">
            <v>75</v>
          </cell>
        </row>
        <row r="43">
          <cell r="B43" t="str">
            <v>М20x1320</v>
          </cell>
          <cell r="C43">
            <v>20</v>
          </cell>
          <cell r="D43">
            <v>1320</v>
          </cell>
          <cell r="E43">
            <v>3.25</v>
          </cell>
          <cell r="F43">
            <v>85</v>
          </cell>
          <cell r="G43">
            <v>83</v>
          </cell>
          <cell r="H43">
            <v>81</v>
          </cell>
          <cell r="I43">
            <v>79</v>
          </cell>
          <cell r="J43">
            <v>77</v>
          </cell>
          <cell r="K43">
            <v>75</v>
          </cell>
        </row>
        <row r="44">
          <cell r="B44" t="str">
            <v>М20x1400</v>
          </cell>
          <cell r="C44">
            <v>20</v>
          </cell>
          <cell r="D44">
            <v>1400</v>
          </cell>
          <cell r="E44">
            <v>3.45</v>
          </cell>
          <cell r="F44">
            <v>85</v>
          </cell>
          <cell r="G44">
            <v>83</v>
          </cell>
          <cell r="H44">
            <v>81</v>
          </cell>
          <cell r="I44">
            <v>79</v>
          </cell>
          <cell r="J44">
            <v>77</v>
          </cell>
          <cell r="K44">
            <v>75</v>
          </cell>
        </row>
        <row r="45">
          <cell r="B45" t="str">
            <v>М20x1500</v>
          </cell>
          <cell r="C45">
            <v>20</v>
          </cell>
          <cell r="D45">
            <v>1500</v>
          </cell>
          <cell r="E45">
            <v>3.7</v>
          </cell>
          <cell r="F45">
            <v>85</v>
          </cell>
          <cell r="G45">
            <v>83</v>
          </cell>
          <cell r="H45">
            <v>81</v>
          </cell>
          <cell r="I45">
            <v>79</v>
          </cell>
          <cell r="J45">
            <v>77</v>
          </cell>
          <cell r="K45">
            <v>75</v>
          </cell>
        </row>
        <row r="46">
          <cell r="B46" t="str">
            <v>М24x250</v>
          </cell>
          <cell r="C46">
            <v>24</v>
          </cell>
          <cell r="D46">
            <v>250</v>
          </cell>
          <cell r="E46">
            <v>0.89</v>
          </cell>
          <cell r="F46">
            <v>84</v>
          </cell>
          <cell r="G46">
            <v>82</v>
          </cell>
          <cell r="H46">
            <v>80</v>
          </cell>
          <cell r="I46">
            <v>78</v>
          </cell>
          <cell r="J46">
            <v>76</v>
          </cell>
          <cell r="K46">
            <v>74</v>
          </cell>
        </row>
        <row r="47">
          <cell r="B47" t="str">
            <v>М24x300</v>
          </cell>
          <cell r="C47">
            <v>24</v>
          </cell>
          <cell r="D47">
            <v>300</v>
          </cell>
          <cell r="E47">
            <v>1.06</v>
          </cell>
          <cell r="F47">
            <v>84</v>
          </cell>
          <cell r="G47">
            <v>82</v>
          </cell>
          <cell r="H47">
            <v>80</v>
          </cell>
          <cell r="I47">
            <v>78</v>
          </cell>
          <cell r="J47">
            <v>76</v>
          </cell>
          <cell r="K47">
            <v>74</v>
          </cell>
        </row>
        <row r="48">
          <cell r="B48" t="str">
            <v>М24x350</v>
          </cell>
          <cell r="C48">
            <v>24</v>
          </cell>
          <cell r="D48">
            <v>350</v>
          </cell>
          <cell r="E48">
            <v>1.24</v>
          </cell>
          <cell r="F48">
            <v>84</v>
          </cell>
          <cell r="G48">
            <v>82</v>
          </cell>
          <cell r="H48">
            <v>80</v>
          </cell>
          <cell r="I48">
            <v>78</v>
          </cell>
          <cell r="J48">
            <v>76</v>
          </cell>
          <cell r="K48">
            <v>74</v>
          </cell>
        </row>
        <row r="49">
          <cell r="B49" t="str">
            <v>М24x400</v>
          </cell>
          <cell r="C49">
            <v>24</v>
          </cell>
          <cell r="D49">
            <v>400</v>
          </cell>
          <cell r="E49">
            <v>1.42</v>
          </cell>
          <cell r="F49">
            <v>84</v>
          </cell>
          <cell r="G49">
            <v>82</v>
          </cell>
          <cell r="H49">
            <v>80</v>
          </cell>
          <cell r="I49">
            <v>78</v>
          </cell>
          <cell r="J49">
            <v>76</v>
          </cell>
          <cell r="K49">
            <v>74</v>
          </cell>
        </row>
        <row r="50">
          <cell r="B50" t="str">
            <v>М24x450</v>
          </cell>
          <cell r="C50">
            <v>24</v>
          </cell>
          <cell r="D50">
            <v>450</v>
          </cell>
          <cell r="E50">
            <v>1.6</v>
          </cell>
          <cell r="F50">
            <v>84</v>
          </cell>
          <cell r="G50">
            <v>82</v>
          </cell>
          <cell r="H50">
            <v>80</v>
          </cell>
          <cell r="I50">
            <v>78</v>
          </cell>
          <cell r="J50">
            <v>76</v>
          </cell>
          <cell r="K50">
            <v>74</v>
          </cell>
        </row>
        <row r="51">
          <cell r="B51" t="str">
            <v>М24x500</v>
          </cell>
          <cell r="C51">
            <v>24</v>
          </cell>
          <cell r="D51">
            <v>500</v>
          </cell>
          <cell r="E51">
            <v>1.77</v>
          </cell>
          <cell r="F51">
            <v>84</v>
          </cell>
          <cell r="G51">
            <v>82</v>
          </cell>
          <cell r="H51">
            <v>80</v>
          </cell>
          <cell r="I51">
            <v>78</v>
          </cell>
          <cell r="J51">
            <v>76</v>
          </cell>
          <cell r="K51">
            <v>74</v>
          </cell>
        </row>
        <row r="52">
          <cell r="B52" t="str">
            <v>М24x600</v>
          </cell>
          <cell r="C52">
            <v>24</v>
          </cell>
          <cell r="D52">
            <v>600</v>
          </cell>
          <cell r="E52">
            <v>2.13</v>
          </cell>
          <cell r="F52">
            <v>84</v>
          </cell>
          <cell r="G52">
            <v>82</v>
          </cell>
          <cell r="H52">
            <v>80</v>
          </cell>
          <cell r="I52">
            <v>78</v>
          </cell>
          <cell r="J52">
            <v>76</v>
          </cell>
          <cell r="K52">
            <v>74</v>
          </cell>
        </row>
        <row r="53">
          <cell r="B53" t="str">
            <v>М24x710</v>
          </cell>
          <cell r="C53">
            <v>24</v>
          </cell>
          <cell r="D53">
            <v>710</v>
          </cell>
          <cell r="E53">
            <v>2.52</v>
          </cell>
          <cell r="F53">
            <v>83</v>
          </cell>
          <cell r="G53">
            <v>81</v>
          </cell>
          <cell r="H53">
            <v>79</v>
          </cell>
          <cell r="I53">
            <v>77</v>
          </cell>
          <cell r="J53">
            <v>75</v>
          </cell>
          <cell r="K53">
            <v>73</v>
          </cell>
        </row>
        <row r="54">
          <cell r="B54" t="str">
            <v>М24x800</v>
          </cell>
          <cell r="C54">
            <v>24</v>
          </cell>
          <cell r="D54">
            <v>800</v>
          </cell>
          <cell r="E54">
            <v>2.84</v>
          </cell>
          <cell r="F54">
            <v>83</v>
          </cell>
          <cell r="G54">
            <v>81</v>
          </cell>
          <cell r="H54">
            <v>79</v>
          </cell>
          <cell r="I54">
            <v>77</v>
          </cell>
          <cell r="J54">
            <v>75</v>
          </cell>
          <cell r="K54">
            <v>73</v>
          </cell>
        </row>
        <row r="55">
          <cell r="B55" t="str">
            <v>М24x900</v>
          </cell>
          <cell r="C55">
            <v>24</v>
          </cell>
          <cell r="D55">
            <v>900</v>
          </cell>
          <cell r="E55">
            <v>3.19</v>
          </cell>
          <cell r="F55">
            <v>83</v>
          </cell>
          <cell r="G55">
            <v>81</v>
          </cell>
          <cell r="H55">
            <v>79</v>
          </cell>
          <cell r="I55">
            <v>77</v>
          </cell>
          <cell r="J55">
            <v>75</v>
          </cell>
          <cell r="K55">
            <v>73</v>
          </cell>
        </row>
        <row r="56">
          <cell r="B56" t="str">
            <v>М24x1000</v>
          </cell>
          <cell r="C56">
            <v>24</v>
          </cell>
          <cell r="D56">
            <v>1000</v>
          </cell>
          <cell r="E56">
            <v>3.55</v>
          </cell>
          <cell r="F56">
            <v>83</v>
          </cell>
          <cell r="G56">
            <v>81</v>
          </cell>
          <cell r="H56">
            <v>79</v>
          </cell>
          <cell r="I56">
            <v>77</v>
          </cell>
          <cell r="J56">
            <v>75</v>
          </cell>
          <cell r="K56">
            <v>73</v>
          </cell>
        </row>
        <row r="57">
          <cell r="B57" t="str">
            <v>М24x1120</v>
          </cell>
          <cell r="C57">
            <v>24</v>
          </cell>
          <cell r="D57">
            <v>1120</v>
          </cell>
          <cell r="E57">
            <v>3.98</v>
          </cell>
          <cell r="F57">
            <v>83</v>
          </cell>
          <cell r="G57">
            <v>81</v>
          </cell>
          <cell r="H57">
            <v>79</v>
          </cell>
          <cell r="I57">
            <v>77</v>
          </cell>
          <cell r="J57">
            <v>75</v>
          </cell>
          <cell r="K57">
            <v>73</v>
          </cell>
        </row>
        <row r="58">
          <cell r="B58" t="str">
            <v>М24x1250</v>
          </cell>
          <cell r="C58">
            <v>24</v>
          </cell>
          <cell r="D58">
            <v>1250</v>
          </cell>
          <cell r="E58">
            <v>4.4400000000000004</v>
          </cell>
          <cell r="F58">
            <v>83</v>
          </cell>
          <cell r="G58">
            <v>81</v>
          </cell>
          <cell r="H58">
            <v>79</v>
          </cell>
          <cell r="I58">
            <v>77</v>
          </cell>
          <cell r="J58">
            <v>75</v>
          </cell>
          <cell r="K58">
            <v>73</v>
          </cell>
        </row>
        <row r="59">
          <cell r="B59" t="str">
            <v>М24x1320</v>
          </cell>
          <cell r="C59">
            <v>24</v>
          </cell>
          <cell r="D59">
            <v>1320</v>
          </cell>
          <cell r="E59">
            <v>4.6900000000000004</v>
          </cell>
          <cell r="F59">
            <v>83</v>
          </cell>
          <cell r="G59">
            <v>81</v>
          </cell>
          <cell r="H59">
            <v>79</v>
          </cell>
          <cell r="I59">
            <v>77</v>
          </cell>
          <cell r="J59">
            <v>75</v>
          </cell>
          <cell r="K59">
            <v>73</v>
          </cell>
        </row>
        <row r="60">
          <cell r="B60" t="str">
            <v>М24x1400</v>
          </cell>
          <cell r="C60">
            <v>24</v>
          </cell>
          <cell r="D60">
            <v>1400</v>
          </cell>
          <cell r="E60">
            <v>4.97</v>
          </cell>
          <cell r="F60">
            <v>83</v>
          </cell>
          <cell r="G60">
            <v>81</v>
          </cell>
          <cell r="H60">
            <v>79</v>
          </cell>
          <cell r="I60">
            <v>77</v>
          </cell>
          <cell r="J60">
            <v>75</v>
          </cell>
          <cell r="K60">
            <v>73</v>
          </cell>
        </row>
        <row r="61">
          <cell r="B61" t="str">
            <v>М24x1500</v>
          </cell>
          <cell r="C61">
            <v>24</v>
          </cell>
          <cell r="D61">
            <v>1500</v>
          </cell>
          <cell r="E61">
            <v>5.32</v>
          </cell>
          <cell r="F61">
            <v>83</v>
          </cell>
          <cell r="G61">
            <v>81</v>
          </cell>
          <cell r="H61">
            <v>79</v>
          </cell>
          <cell r="I61">
            <v>77</v>
          </cell>
          <cell r="J61">
            <v>75</v>
          </cell>
          <cell r="K61">
            <v>73</v>
          </cell>
        </row>
        <row r="62">
          <cell r="B62" t="str">
            <v>М24x1600</v>
          </cell>
          <cell r="C62">
            <v>24</v>
          </cell>
          <cell r="D62">
            <v>1600</v>
          </cell>
          <cell r="E62">
            <v>5.68</v>
          </cell>
          <cell r="F62">
            <v>83</v>
          </cell>
          <cell r="G62">
            <v>81</v>
          </cell>
          <cell r="H62">
            <v>79</v>
          </cell>
          <cell r="I62">
            <v>77</v>
          </cell>
          <cell r="J62">
            <v>75</v>
          </cell>
          <cell r="K62">
            <v>73</v>
          </cell>
        </row>
        <row r="63">
          <cell r="B63" t="str">
            <v>М24x1700</v>
          </cell>
          <cell r="C63">
            <v>24</v>
          </cell>
          <cell r="D63">
            <v>1700</v>
          </cell>
          <cell r="E63">
            <v>6.03</v>
          </cell>
          <cell r="F63">
            <v>83</v>
          </cell>
          <cell r="G63">
            <v>81</v>
          </cell>
          <cell r="H63">
            <v>79</v>
          </cell>
          <cell r="I63">
            <v>77</v>
          </cell>
          <cell r="J63">
            <v>75</v>
          </cell>
          <cell r="K63">
            <v>73</v>
          </cell>
        </row>
        <row r="64">
          <cell r="B64" t="str">
            <v>М30x250</v>
          </cell>
          <cell r="C64">
            <v>30</v>
          </cell>
          <cell r="D64">
            <v>250</v>
          </cell>
          <cell r="E64">
            <v>1.39</v>
          </cell>
          <cell r="F64">
            <v>82</v>
          </cell>
          <cell r="G64">
            <v>80</v>
          </cell>
          <cell r="H64">
            <v>78</v>
          </cell>
          <cell r="I64">
            <v>76</v>
          </cell>
          <cell r="J64">
            <v>74</v>
          </cell>
          <cell r="K64">
            <v>72</v>
          </cell>
        </row>
        <row r="65">
          <cell r="B65" t="str">
            <v>М30x300</v>
          </cell>
          <cell r="C65">
            <v>30</v>
          </cell>
          <cell r="D65">
            <v>300</v>
          </cell>
          <cell r="E65">
            <v>1.67</v>
          </cell>
          <cell r="F65">
            <v>82</v>
          </cell>
          <cell r="G65">
            <v>80</v>
          </cell>
          <cell r="H65">
            <v>78</v>
          </cell>
          <cell r="I65">
            <v>76</v>
          </cell>
          <cell r="J65">
            <v>74</v>
          </cell>
          <cell r="K65">
            <v>72</v>
          </cell>
        </row>
        <row r="66">
          <cell r="B66" t="str">
            <v>М30x350</v>
          </cell>
          <cell r="C66">
            <v>30</v>
          </cell>
          <cell r="D66">
            <v>350</v>
          </cell>
          <cell r="E66">
            <v>1.94</v>
          </cell>
          <cell r="F66">
            <v>82</v>
          </cell>
          <cell r="G66">
            <v>80</v>
          </cell>
          <cell r="H66">
            <v>78</v>
          </cell>
          <cell r="I66">
            <v>76</v>
          </cell>
          <cell r="J66">
            <v>74</v>
          </cell>
          <cell r="K66">
            <v>72</v>
          </cell>
        </row>
        <row r="67">
          <cell r="B67" t="str">
            <v>М30x400</v>
          </cell>
          <cell r="C67">
            <v>30</v>
          </cell>
          <cell r="D67">
            <v>400</v>
          </cell>
          <cell r="E67">
            <v>2.2200000000000002</v>
          </cell>
          <cell r="F67">
            <v>82</v>
          </cell>
          <cell r="G67">
            <v>80</v>
          </cell>
          <cell r="H67">
            <v>78</v>
          </cell>
          <cell r="I67">
            <v>76</v>
          </cell>
          <cell r="J67">
            <v>74</v>
          </cell>
          <cell r="K67">
            <v>72</v>
          </cell>
        </row>
        <row r="68">
          <cell r="B68" t="str">
            <v>М30x450</v>
          </cell>
          <cell r="C68">
            <v>30</v>
          </cell>
          <cell r="D68">
            <v>450</v>
          </cell>
          <cell r="E68">
            <v>2.5</v>
          </cell>
          <cell r="F68">
            <v>82</v>
          </cell>
          <cell r="G68">
            <v>80</v>
          </cell>
          <cell r="H68">
            <v>78</v>
          </cell>
          <cell r="I68">
            <v>76</v>
          </cell>
          <cell r="J68">
            <v>74</v>
          </cell>
          <cell r="K68">
            <v>72</v>
          </cell>
        </row>
        <row r="69">
          <cell r="B69" t="str">
            <v>М30x500</v>
          </cell>
          <cell r="C69">
            <v>30</v>
          </cell>
          <cell r="D69">
            <v>500</v>
          </cell>
          <cell r="E69">
            <v>2.77</v>
          </cell>
          <cell r="F69">
            <v>82</v>
          </cell>
          <cell r="G69">
            <v>80</v>
          </cell>
          <cell r="H69">
            <v>78</v>
          </cell>
          <cell r="I69">
            <v>76</v>
          </cell>
          <cell r="J69">
            <v>74</v>
          </cell>
          <cell r="K69">
            <v>72</v>
          </cell>
        </row>
        <row r="70">
          <cell r="B70" t="str">
            <v>М30x600</v>
          </cell>
          <cell r="C70">
            <v>30</v>
          </cell>
          <cell r="D70">
            <v>600</v>
          </cell>
          <cell r="E70">
            <v>3.33</v>
          </cell>
          <cell r="F70">
            <v>82</v>
          </cell>
          <cell r="G70">
            <v>80</v>
          </cell>
          <cell r="H70">
            <v>78</v>
          </cell>
          <cell r="I70">
            <v>76</v>
          </cell>
          <cell r="J70">
            <v>74</v>
          </cell>
          <cell r="K70">
            <v>72</v>
          </cell>
        </row>
        <row r="71">
          <cell r="B71" t="str">
            <v>М30x710</v>
          </cell>
          <cell r="C71">
            <v>30</v>
          </cell>
          <cell r="D71">
            <v>710</v>
          </cell>
          <cell r="E71">
            <v>3.94</v>
          </cell>
          <cell r="F71">
            <v>82</v>
          </cell>
          <cell r="G71">
            <v>80</v>
          </cell>
          <cell r="H71">
            <v>78</v>
          </cell>
          <cell r="I71">
            <v>76</v>
          </cell>
          <cell r="J71">
            <v>74</v>
          </cell>
          <cell r="K71">
            <v>72</v>
          </cell>
        </row>
        <row r="72">
          <cell r="B72" t="str">
            <v>М30x800</v>
          </cell>
          <cell r="C72">
            <v>30</v>
          </cell>
          <cell r="D72">
            <v>800</v>
          </cell>
          <cell r="E72">
            <v>4.4400000000000004</v>
          </cell>
          <cell r="F72">
            <v>81</v>
          </cell>
          <cell r="G72">
            <v>79</v>
          </cell>
          <cell r="H72">
            <v>77</v>
          </cell>
          <cell r="I72">
            <v>75</v>
          </cell>
          <cell r="J72">
            <v>73</v>
          </cell>
          <cell r="K72">
            <v>71</v>
          </cell>
        </row>
        <row r="73">
          <cell r="B73" t="str">
            <v>М30x900</v>
          </cell>
          <cell r="C73">
            <v>30</v>
          </cell>
          <cell r="D73">
            <v>900</v>
          </cell>
          <cell r="E73">
            <v>4.99</v>
          </cell>
          <cell r="F73">
            <v>81</v>
          </cell>
          <cell r="G73">
            <v>79</v>
          </cell>
          <cell r="H73">
            <v>77</v>
          </cell>
          <cell r="I73">
            <v>75</v>
          </cell>
          <cell r="J73">
            <v>73</v>
          </cell>
          <cell r="K73">
            <v>71</v>
          </cell>
        </row>
        <row r="74">
          <cell r="B74" t="str">
            <v>М30x1000</v>
          </cell>
          <cell r="C74">
            <v>30</v>
          </cell>
          <cell r="D74">
            <v>1000</v>
          </cell>
          <cell r="E74">
            <v>5.55</v>
          </cell>
          <cell r="F74">
            <v>81</v>
          </cell>
          <cell r="G74">
            <v>79</v>
          </cell>
          <cell r="H74">
            <v>77</v>
          </cell>
          <cell r="I74">
            <v>75</v>
          </cell>
          <cell r="J74">
            <v>73</v>
          </cell>
          <cell r="K74">
            <v>71</v>
          </cell>
        </row>
        <row r="75">
          <cell r="B75" t="str">
            <v>М30x1120</v>
          </cell>
          <cell r="C75">
            <v>30</v>
          </cell>
          <cell r="D75">
            <v>1120</v>
          </cell>
          <cell r="E75">
            <v>6.22</v>
          </cell>
          <cell r="F75">
            <v>81</v>
          </cell>
          <cell r="G75">
            <v>79</v>
          </cell>
          <cell r="H75">
            <v>77</v>
          </cell>
          <cell r="I75">
            <v>75</v>
          </cell>
          <cell r="J75">
            <v>73</v>
          </cell>
          <cell r="K75">
            <v>71</v>
          </cell>
        </row>
        <row r="76">
          <cell r="B76" t="str">
            <v>М30x1250</v>
          </cell>
          <cell r="C76">
            <v>30</v>
          </cell>
          <cell r="D76">
            <v>1250</v>
          </cell>
          <cell r="E76">
            <v>6.94</v>
          </cell>
          <cell r="F76">
            <v>81</v>
          </cell>
          <cell r="G76">
            <v>79</v>
          </cell>
          <cell r="H76">
            <v>77</v>
          </cell>
          <cell r="I76">
            <v>75</v>
          </cell>
          <cell r="J76">
            <v>73</v>
          </cell>
          <cell r="K76">
            <v>71</v>
          </cell>
        </row>
        <row r="77">
          <cell r="B77" t="str">
            <v>М30x1320</v>
          </cell>
          <cell r="C77">
            <v>30</v>
          </cell>
          <cell r="D77">
            <v>1320</v>
          </cell>
          <cell r="E77">
            <v>7.33</v>
          </cell>
          <cell r="F77">
            <v>81</v>
          </cell>
          <cell r="G77">
            <v>79</v>
          </cell>
          <cell r="H77">
            <v>77</v>
          </cell>
          <cell r="I77">
            <v>75</v>
          </cell>
          <cell r="J77">
            <v>73</v>
          </cell>
          <cell r="K77">
            <v>71</v>
          </cell>
        </row>
        <row r="78">
          <cell r="B78" t="str">
            <v>М30x1400</v>
          </cell>
          <cell r="C78">
            <v>30</v>
          </cell>
          <cell r="D78">
            <v>1400</v>
          </cell>
          <cell r="E78">
            <v>7.76</v>
          </cell>
          <cell r="F78">
            <v>81</v>
          </cell>
          <cell r="G78">
            <v>79</v>
          </cell>
          <cell r="H78">
            <v>77</v>
          </cell>
          <cell r="I78">
            <v>75</v>
          </cell>
          <cell r="J78">
            <v>73</v>
          </cell>
          <cell r="K78">
            <v>71</v>
          </cell>
        </row>
        <row r="79">
          <cell r="B79" t="str">
            <v>М30x1500</v>
          </cell>
          <cell r="C79">
            <v>30</v>
          </cell>
          <cell r="D79">
            <v>1500</v>
          </cell>
          <cell r="E79">
            <v>8.32</v>
          </cell>
          <cell r="F79">
            <v>81</v>
          </cell>
          <cell r="G79">
            <v>79</v>
          </cell>
          <cell r="H79">
            <v>77</v>
          </cell>
          <cell r="I79">
            <v>75</v>
          </cell>
          <cell r="J79">
            <v>73</v>
          </cell>
          <cell r="K79">
            <v>71</v>
          </cell>
        </row>
        <row r="80">
          <cell r="B80" t="str">
            <v>М30x1600</v>
          </cell>
          <cell r="C80">
            <v>30</v>
          </cell>
          <cell r="D80">
            <v>1600</v>
          </cell>
          <cell r="E80">
            <v>8.8699999999999992</v>
          </cell>
          <cell r="F80">
            <v>81</v>
          </cell>
          <cell r="G80">
            <v>79</v>
          </cell>
          <cell r="H80">
            <v>77</v>
          </cell>
          <cell r="I80">
            <v>75</v>
          </cell>
          <cell r="J80">
            <v>73</v>
          </cell>
          <cell r="K80">
            <v>71</v>
          </cell>
        </row>
        <row r="81">
          <cell r="B81" t="str">
            <v>М30x1700</v>
          </cell>
          <cell r="C81">
            <v>30</v>
          </cell>
          <cell r="D81">
            <v>1700</v>
          </cell>
          <cell r="E81">
            <v>9.43</v>
          </cell>
          <cell r="F81">
            <v>81</v>
          </cell>
          <cell r="G81">
            <v>79</v>
          </cell>
          <cell r="H81">
            <v>77</v>
          </cell>
          <cell r="I81">
            <v>75</v>
          </cell>
          <cell r="J81">
            <v>73</v>
          </cell>
          <cell r="K81">
            <v>71</v>
          </cell>
        </row>
        <row r="82">
          <cell r="B82" t="str">
            <v>М30x1800</v>
          </cell>
          <cell r="C82">
            <v>30</v>
          </cell>
          <cell r="D82">
            <v>1800</v>
          </cell>
          <cell r="E82">
            <v>9.98</v>
          </cell>
          <cell r="F82">
            <v>81</v>
          </cell>
          <cell r="G82">
            <v>79</v>
          </cell>
          <cell r="H82">
            <v>77</v>
          </cell>
          <cell r="I82">
            <v>75</v>
          </cell>
          <cell r="J82">
            <v>73</v>
          </cell>
          <cell r="K82">
            <v>71</v>
          </cell>
        </row>
        <row r="83">
          <cell r="B83" t="str">
            <v>М30x1900</v>
          </cell>
          <cell r="C83">
            <v>30</v>
          </cell>
          <cell r="D83">
            <v>1900</v>
          </cell>
          <cell r="E83">
            <v>10.54</v>
          </cell>
          <cell r="F83">
            <v>81</v>
          </cell>
          <cell r="G83">
            <v>79</v>
          </cell>
          <cell r="H83">
            <v>77</v>
          </cell>
          <cell r="I83">
            <v>75</v>
          </cell>
          <cell r="J83">
            <v>73</v>
          </cell>
          <cell r="K83">
            <v>71</v>
          </cell>
        </row>
        <row r="84">
          <cell r="B84" t="str">
            <v>М36x300</v>
          </cell>
          <cell r="C84">
            <v>36</v>
          </cell>
          <cell r="D84">
            <v>300</v>
          </cell>
          <cell r="E84">
            <v>2.4</v>
          </cell>
          <cell r="F84">
            <v>80</v>
          </cell>
          <cell r="G84">
            <v>78</v>
          </cell>
          <cell r="H84">
            <v>76</v>
          </cell>
          <cell r="I84">
            <v>74</v>
          </cell>
          <cell r="J84">
            <v>72</v>
          </cell>
          <cell r="K84">
            <v>70</v>
          </cell>
        </row>
        <row r="85">
          <cell r="B85" t="str">
            <v>М36x350</v>
          </cell>
          <cell r="C85">
            <v>36</v>
          </cell>
          <cell r="D85">
            <v>350</v>
          </cell>
          <cell r="E85">
            <v>2.79</v>
          </cell>
          <cell r="F85">
            <v>80</v>
          </cell>
          <cell r="G85">
            <v>78</v>
          </cell>
          <cell r="H85">
            <v>76</v>
          </cell>
          <cell r="I85">
            <v>74</v>
          </cell>
          <cell r="J85">
            <v>72</v>
          </cell>
          <cell r="K85">
            <v>70</v>
          </cell>
        </row>
        <row r="86">
          <cell r="B86" t="str">
            <v>М36x400</v>
          </cell>
          <cell r="C86">
            <v>36</v>
          </cell>
          <cell r="D86">
            <v>400</v>
          </cell>
          <cell r="E86">
            <v>3.19</v>
          </cell>
          <cell r="F86">
            <v>80</v>
          </cell>
          <cell r="G86">
            <v>78</v>
          </cell>
          <cell r="H86">
            <v>76</v>
          </cell>
          <cell r="I86">
            <v>74</v>
          </cell>
          <cell r="J86">
            <v>72</v>
          </cell>
          <cell r="K86">
            <v>70</v>
          </cell>
        </row>
        <row r="87">
          <cell r="B87" t="str">
            <v>М36x450</v>
          </cell>
          <cell r="C87">
            <v>36</v>
          </cell>
          <cell r="D87">
            <v>450</v>
          </cell>
          <cell r="E87">
            <v>3.59</v>
          </cell>
          <cell r="F87">
            <v>80</v>
          </cell>
          <cell r="G87">
            <v>78</v>
          </cell>
          <cell r="H87">
            <v>76</v>
          </cell>
          <cell r="I87">
            <v>74</v>
          </cell>
          <cell r="J87">
            <v>72</v>
          </cell>
          <cell r="K87">
            <v>70</v>
          </cell>
        </row>
        <row r="88">
          <cell r="B88" t="str">
            <v>М36x500</v>
          </cell>
          <cell r="C88">
            <v>36</v>
          </cell>
          <cell r="D88">
            <v>500</v>
          </cell>
          <cell r="E88">
            <v>3.99</v>
          </cell>
          <cell r="F88">
            <v>80</v>
          </cell>
          <cell r="G88">
            <v>78</v>
          </cell>
          <cell r="H88">
            <v>76</v>
          </cell>
          <cell r="I88">
            <v>74</v>
          </cell>
          <cell r="J88">
            <v>72</v>
          </cell>
          <cell r="K88">
            <v>70</v>
          </cell>
        </row>
        <row r="89">
          <cell r="B89" t="str">
            <v>М36x600</v>
          </cell>
          <cell r="C89">
            <v>36</v>
          </cell>
          <cell r="D89">
            <v>600</v>
          </cell>
          <cell r="E89">
            <v>4.79</v>
          </cell>
          <cell r="F89">
            <v>80</v>
          </cell>
          <cell r="G89">
            <v>78</v>
          </cell>
          <cell r="H89">
            <v>76</v>
          </cell>
          <cell r="I89">
            <v>74</v>
          </cell>
          <cell r="J89">
            <v>72</v>
          </cell>
          <cell r="K89">
            <v>70</v>
          </cell>
        </row>
        <row r="90">
          <cell r="B90" t="str">
            <v>М36x710</v>
          </cell>
          <cell r="C90">
            <v>36</v>
          </cell>
          <cell r="D90">
            <v>710</v>
          </cell>
          <cell r="E90">
            <v>5.67</v>
          </cell>
          <cell r="F90">
            <v>80</v>
          </cell>
          <cell r="G90">
            <v>78</v>
          </cell>
          <cell r="H90">
            <v>76</v>
          </cell>
          <cell r="I90">
            <v>74</v>
          </cell>
          <cell r="J90">
            <v>72</v>
          </cell>
          <cell r="K90">
            <v>70</v>
          </cell>
        </row>
        <row r="91">
          <cell r="B91" t="str">
            <v>М36x800</v>
          </cell>
          <cell r="C91">
            <v>36</v>
          </cell>
          <cell r="D91">
            <v>800</v>
          </cell>
          <cell r="E91">
            <v>6.39</v>
          </cell>
          <cell r="F91">
            <v>80</v>
          </cell>
          <cell r="G91">
            <v>78</v>
          </cell>
          <cell r="H91">
            <v>76</v>
          </cell>
          <cell r="I91">
            <v>74</v>
          </cell>
          <cell r="J91">
            <v>72</v>
          </cell>
          <cell r="K91">
            <v>70</v>
          </cell>
        </row>
        <row r="92">
          <cell r="B92" t="str">
            <v>М36x900</v>
          </cell>
          <cell r="C92">
            <v>36</v>
          </cell>
          <cell r="D92">
            <v>900</v>
          </cell>
          <cell r="E92">
            <v>7.19</v>
          </cell>
          <cell r="F92">
            <v>80</v>
          </cell>
          <cell r="G92">
            <v>78</v>
          </cell>
          <cell r="H92">
            <v>76</v>
          </cell>
          <cell r="I92">
            <v>74</v>
          </cell>
          <cell r="J92">
            <v>72</v>
          </cell>
          <cell r="K92">
            <v>70</v>
          </cell>
        </row>
        <row r="93">
          <cell r="B93" t="str">
            <v>М36x1000</v>
          </cell>
          <cell r="C93">
            <v>36</v>
          </cell>
          <cell r="D93">
            <v>1000</v>
          </cell>
          <cell r="E93">
            <v>7.98</v>
          </cell>
          <cell r="F93">
            <v>79</v>
          </cell>
          <cell r="G93">
            <v>77</v>
          </cell>
          <cell r="H93">
            <v>75</v>
          </cell>
          <cell r="I93">
            <v>73</v>
          </cell>
          <cell r="J93">
            <v>71</v>
          </cell>
          <cell r="K93">
            <v>69</v>
          </cell>
        </row>
        <row r="94">
          <cell r="B94" t="str">
            <v>М36x1120</v>
          </cell>
          <cell r="C94">
            <v>36</v>
          </cell>
          <cell r="D94">
            <v>1120</v>
          </cell>
          <cell r="E94">
            <v>8.94</v>
          </cell>
          <cell r="F94">
            <v>79</v>
          </cell>
          <cell r="G94">
            <v>77</v>
          </cell>
          <cell r="H94">
            <v>75</v>
          </cell>
          <cell r="I94">
            <v>73</v>
          </cell>
          <cell r="J94">
            <v>71</v>
          </cell>
          <cell r="K94">
            <v>69</v>
          </cell>
        </row>
        <row r="95">
          <cell r="B95" t="str">
            <v>М36x1250</v>
          </cell>
          <cell r="C95">
            <v>36</v>
          </cell>
          <cell r="D95">
            <v>1250</v>
          </cell>
          <cell r="E95">
            <v>9.99</v>
          </cell>
          <cell r="F95">
            <v>79</v>
          </cell>
          <cell r="G95">
            <v>77</v>
          </cell>
          <cell r="H95">
            <v>75</v>
          </cell>
          <cell r="I95">
            <v>73</v>
          </cell>
          <cell r="J95">
            <v>71</v>
          </cell>
          <cell r="K95">
            <v>69</v>
          </cell>
        </row>
        <row r="96">
          <cell r="B96" t="str">
            <v>М36x1320</v>
          </cell>
          <cell r="C96">
            <v>36</v>
          </cell>
          <cell r="D96">
            <v>1320</v>
          </cell>
          <cell r="E96">
            <v>10.55</v>
          </cell>
          <cell r="F96">
            <v>79</v>
          </cell>
          <cell r="G96">
            <v>77</v>
          </cell>
          <cell r="H96">
            <v>75</v>
          </cell>
          <cell r="I96">
            <v>73</v>
          </cell>
          <cell r="J96">
            <v>71</v>
          </cell>
          <cell r="K96">
            <v>69</v>
          </cell>
        </row>
        <row r="97">
          <cell r="B97" t="str">
            <v>М36x1400</v>
          </cell>
          <cell r="C97">
            <v>36</v>
          </cell>
          <cell r="D97">
            <v>1400</v>
          </cell>
          <cell r="E97">
            <v>11.18</v>
          </cell>
          <cell r="F97">
            <v>79</v>
          </cell>
          <cell r="G97">
            <v>77</v>
          </cell>
          <cell r="H97">
            <v>75</v>
          </cell>
          <cell r="I97">
            <v>73</v>
          </cell>
          <cell r="J97">
            <v>71</v>
          </cell>
          <cell r="K97">
            <v>69</v>
          </cell>
        </row>
        <row r="98">
          <cell r="B98" t="str">
            <v>М36x1500</v>
          </cell>
          <cell r="C98">
            <v>36</v>
          </cell>
          <cell r="D98">
            <v>1500</v>
          </cell>
          <cell r="E98">
            <v>11.98</v>
          </cell>
          <cell r="F98">
            <v>79</v>
          </cell>
          <cell r="G98">
            <v>77</v>
          </cell>
          <cell r="H98">
            <v>75</v>
          </cell>
          <cell r="I98">
            <v>73</v>
          </cell>
          <cell r="J98">
            <v>71</v>
          </cell>
          <cell r="K98">
            <v>69</v>
          </cell>
        </row>
        <row r="99">
          <cell r="B99" t="str">
            <v>М36x1600</v>
          </cell>
          <cell r="C99">
            <v>36</v>
          </cell>
          <cell r="D99">
            <v>1600</v>
          </cell>
          <cell r="E99">
            <v>12.78</v>
          </cell>
          <cell r="F99">
            <v>79</v>
          </cell>
          <cell r="G99">
            <v>77</v>
          </cell>
          <cell r="H99">
            <v>75</v>
          </cell>
          <cell r="I99">
            <v>73</v>
          </cell>
          <cell r="J99">
            <v>71</v>
          </cell>
          <cell r="K99">
            <v>69</v>
          </cell>
        </row>
        <row r="100">
          <cell r="B100" t="str">
            <v>М36x1700</v>
          </cell>
          <cell r="C100">
            <v>36</v>
          </cell>
          <cell r="D100">
            <v>1700</v>
          </cell>
          <cell r="E100">
            <v>13.57</v>
          </cell>
          <cell r="F100">
            <v>79</v>
          </cell>
          <cell r="G100">
            <v>77</v>
          </cell>
          <cell r="H100">
            <v>75</v>
          </cell>
          <cell r="I100">
            <v>73</v>
          </cell>
          <cell r="J100">
            <v>71</v>
          </cell>
          <cell r="K100">
            <v>69</v>
          </cell>
        </row>
        <row r="101">
          <cell r="B101" t="str">
            <v>М36x1800</v>
          </cell>
          <cell r="C101">
            <v>36</v>
          </cell>
          <cell r="D101">
            <v>1800</v>
          </cell>
          <cell r="E101">
            <v>14.37</v>
          </cell>
          <cell r="F101">
            <v>79</v>
          </cell>
          <cell r="G101">
            <v>77</v>
          </cell>
          <cell r="H101">
            <v>75</v>
          </cell>
          <cell r="I101">
            <v>73</v>
          </cell>
          <cell r="J101">
            <v>71</v>
          </cell>
          <cell r="K101">
            <v>69</v>
          </cell>
        </row>
        <row r="102">
          <cell r="B102" t="str">
            <v>М36x1900</v>
          </cell>
          <cell r="C102">
            <v>36</v>
          </cell>
          <cell r="D102">
            <v>1900</v>
          </cell>
          <cell r="E102">
            <v>15.17</v>
          </cell>
          <cell r="F102">
            <v>79</v>
          </cell>
          <cell r="G102">
            <v>77</v>
          </cell>
          <cell r="H102">
            <v>75</v>
          </cell>
          <cell r="I102">
            <v>73</v>
          </cell>
          <cell r="J102">
            <v>71</v>
          </cell>
          <cell r="K102">
            <v>69</v>
          </cell>
        </row>
        <row r="103">
          <cell r="B103" t="str">
            <v>М36x2000</v>
          </cell>
          <cell r="C103">
            <v>36</v>
          </cell>
          <cell r="D103">
            <v>2000</v>
          </cell>
          <cell r="E103">
            <v>15.97</v>
          </cell>
          <cell r="F103">
            <v>79</v>
          </cell>
          <cell r="G103">
            <v>77</v>
          </cell>
          <cell r="H103">
            <v>75</v>
          </cell>
          <cell r="I103">
            <v>73</v>
          </cell>
          <cell r="J103">
            <v>71</v>
          </cell>
          <cell r="K103">
            <v>69</v>
          </cell>
        </row>
        <row r="104">
          <cell r="B104" t="str">
            <v>М36x2120</v>
          </cell>
          <cell r="C104">
            <v>36</v>
          </cell>
          <cell r="D104">
            <v>2120</v>
          </cell>
          <cell r="E104">
            <v>16.93</v>
          </cell>
          <cell r="F104">
            <v>79</v>
          </cell>
          <cell r="G104">
            <v>77</v>
          </cell>
          <cell r="H104">
            <v>75</v>
          </cell>
          <cell r="I104">
            <v>73</v>
          </cell>
          <cell r="J104">
            <v>71</v>
          </cell>
          <cell r="K104">
            <v>69</v>
          </cell>
        </row>
        <row r="105">
          <cell r="B105" t="str">
            <v>М36x2240</v>
          </cell>
          <cell r="C105">
            <v>36</v>
          </cell>
          <cell r="D105">
            <v>2240</v>
          </cell>
          <cell r="E105">
            <v>17.89</v>
          </cell>
          <cell r="F105">
            <v>79</v>
          </cell>
          <cell r="G105">
            <v>77</v>
          </cell>
          <cell r="H105">
            <v>75</v>
          </cell>
          <cell r="I105">
            <v>73</v>
          </cell>
          <cell r="J105">
            <v>71</v>
          </cell>
          <cell r="K105">
            <v>69</v>
          </cell>
        </row>
        <row r="106">
          <cell r="B106" t="str">
            <v>М42x350</v>
          </cell>
          <cell r="C106">
            <v>42</v>
          </cell>
          <cell r="D106">
            <v>350</v>
          </cell>
          <cell r="E106">
            <v>3.81</v>
          </cell>
          <cell r="F106">
            <v>78</v>
          </cell>
          <cell r="G106">
            <v>76</v>
          </cell>
          <cell r="H106">
            <v>74</v>
          </cell>
          <cell r="I106">
            <v>72</v>
          </cell>
          <cell r="J106">
            <v>70</v>
          </cell>
          <cell r="K106">
            <v>68</v>
          </cell>
        </row>
        <row r="107">
          <cell r="B107" t="str">
            <v>М42x400</v>
          </cell>
          <cell r="C107">
            <v>42</v>
          </cell>
          <cell r="D107">
            <v>400</v>
          </cell>
          <cell r="E107">
            <v>4.3499999999999996</v>
          </cell>
          <cell r="F107">
            <v>78</v>
          </cell>
          <cell r="G107">
            <v>76</v>
          </cell>
          <cell r="H107">
            <v>74</v>
          </cell>
          <cell r="I107">
            <v>72</v>
          </cell>
          <cell r="J107">
            <v>70</v>
          </cell>
          <cell r="K107">
            <v>68</v>
          </cell>
        </row>
        <row r="108">
          <cell r="B108" t="str">
            <v>М42x450</v>
          </cell>
          <cell r="C108">
            <v>42</v>
          </cell>
          <cell r="D108">
            <v>450</v>
          </cell>
          <cell r="E108">
            <v>4.8899999999999997</v>
          </cell>
          <cell r="F108">
            <v>78</v>
          </cell>
          <cell r="G108">
            <v>76</v>
          </cell>
          <cell r="H108">
            <v>74</v>
          </cell>
          <cell r="I108">
            <v>72</v>
          </cell>
          <cell r="J108">
            <v>70</v>
          </cell>
          <cell r="K108">
            <v>68</v>
          </cell>
        </row>
        <row r="109">
          <cell r="B109" t="str">
            <v>М42x500</v>
          </cell>
          <cell r="C109">
            <v>42</v>
          </cell>
          <cell r="D109">
            <v>500</v>
          </cell>
          <cell r="E109">
            <v>5.44</v>
          </cell>
          <cell r="F109">
            <v>78</v>
          </cell>
          <cell r="G109">
            <v>76</v>
          </cell>
          <cell r="H109">
            <v>74</v>
          </cell>
          <cell r="I109">
            <v>72</v>
          </cell>
          <cell r="J109">
            <v>70</v>
          </cell>
          <cell r="K109">
            <v>68</v>
          </cell>
        </row>
        <row r="110">
          <cell r="B110" t="str">
            <v>М42x600</v>
          </cell>
          <cell r="C110">
            <v>42</v>
          </cell>
          <cell r="D110">
            <v>600</v>
          </cell>
          <cell r="E110">
            <v>6.52</v>
          </cell>
          <cell r="F110">
            <v>78</v>
          </cell>
          <cell r="G110">
            <v>76</v>
          </cell>
          <cell r="H110">
            <v>74</v>
          </cell>
          <cell r="I110">
            <v>72</v>
          </cell>
          <cell r="J110">
            <v>70</v>
          </cell>
          <cell r="K110">
            <v>68</v>
          </cell>
        </row>
        <row r="111">
          <cell r="B111" t="str">
            <v>М42x710</v>
          </cell>
          <cell r="C111">
            <v>42</v>
          </cell>
          <cell r="D111">
            <v>710</v>
          </cell>
          <cell r="E111">
            <v>7.72</v>
          </cell>
          <cell r="F111">
            <v>78</v>
          </cell>
          <cell r="G111">
            <v>76</v>
          </cell>
          <cell r="H111">
            <v>74</v>
          </cell>
          <cell r="I111">
            <v>72</v>
          </cell>
          <cell r="J111">
            <v>70</v>
          </cell>
          <cell r="K111">
            <v>68</v>
          </cell>
        </row>
        <row r="112">
          <cell r="B112" t="str">
            <v>М42x800</v>
          </cell>
          <cell r="C112">
            <v>42</v>
          </cell>
          <cell r="D112">
            <v>800</v>
          </cell>
          <cell r="E112">
            <v>8.6999999999999993</v>
          </cell>
          <cell r="F112">
            <v>78</v>
          </cell>
          <cell r="G112">
            <v>76</v>
          </cell>
          <cell r="H112">
            <v>74</v>
          </cell>
          <cell r="I112">
            <v>72</v>
          </cell>
          <cell r="J112">
            <v>70</v>
          </cell>
          <cell r="K112">
            <v>68</v>
          </cell>
        </row>
        <row r="113">
          <cell r="B113" t="str">
            <v>М42x900</v>
          </cell>
          <cell r="C113">
            <v>42</v>
          </cell>
          <cell r="D113">
            <v>900</v>
          </cell>
          <cell r="E113">
            <v>9.7799999999999994</v>
          </cell>
          <cell r="F113">
            <v>77</v>
          </cell>
          <cell r="G113">
            <v>75</v>
          </cell>
          <cell r="H113">
            <v>73</v>
          </cell>
          <cell r="I113">
            <v>71</v>
          </cell>
          <cell r="J113">
            <v>69</v>
          </cell>
          <cell r="K113">
            <v>67</v>
          </cell>
        </row>
        <row r="114">
          <cell r="B114" t="str">
            <v>М42x1000</v>
          </cell>
          <cell r="C114">
            <v>42</v>
          </cell>
          <cell r="D114">
            <v>1000</v>
          </cell>
          <cell r="E114">
            <v>10.87</v>
          </cell>
          <cell r="F114">
            <v>77</v>
          </cell>
          <cell r="G114">
            <v>75</v>
          </cell>
          <cell r="H114">
            <v>73</v>
          </cell>
          <cell r="I114">
            <v>71</v>
          </cell>
          <cell r="J114">
            <v>69</v>
          </cell>
          <cell r="K114">
            <v>67</v>
          </cell>
        </row>
        <row r="115">
          <cell r="B115" t="str">
            <v>М42x1120</v>
          </cell>
          <cell r="C115">
            <v>42</v>
          </cell>
          <cell r="D115">
            <v>1120</v>
          </cell>
          <cell r="E115">
            <v>12.17</v>
          </cell>
          <cell r="F115">
            <v>77</v>
          </cell>
          <cell r="G115">
            <v>75</v>
          </cell>
          <cell r="H115">
            <v>73</v>
          </cell>
          <cell r="I115">
            <v>71</v>
          </cell>
          <cell r="J115">
            <v>69</v>
          </cell>
          <cell r="K115">
            <v>67</v>
          </cell>
        </row>
        <row r="116">
          <cell r="B116" t="str">
            <v>М42x1250</v>
          </cell>
          <cell r="C116">
            <v>42</v>
          </cell>
          <cell r="D116">
            <v>1250</v>
          </cell>
          <cell r="E116">
            <v>13.59</v>
          </cell>
          <cell r="F116">
            <v>77</v>
          </cell>
          <cell r="G116">
            <v>75</v>
          </cell>
          <cell r="H116">
            <v>73</v>
          </cell>
          <cell r="I116">
            <v>71</v>
          </cell>
          <cell r="J116">
            <v>69</v>
          </cell>
          <cell r="K116">
            <v>67</v>
          </cell>
        </row>
        <row r="117">
          <cell r="B117" t="str">
            <v>М42x1320</v>
          </cell>
          <cell r="C117">
            <v>42</v>
          </cell>
          <cell r="D117">
            <v>1320</v>
          </cell>
          <cell r="E117">
            <v>14.35</v>
          </cell>
          <cell r="F117">
            <v>77</v>
          </cell>
          <cell r="G117">
            <v>75</v>
          </cell>
          <cell r="H117">
            <v>73</v>
          </cell>
          <cell r="I117">
            <v>71</v>
          </cell>
          <cell r="J117">
            <v>69</v>
          </cell>
          <cell r="K117">
            <v>67</v>
          </cell>
        </row>
        <row r="118">
          <cell r="B118" t="str">
            <v>М42x1400</v>
          </cell>
          <cell r="C118">
            <v>42</v>
          </cell>
          <cell r="D118">
            <v>1400</v>
          </cell>
          <cell r="E118">
            <v>15.22</v>
          </cell>
          <cell r="F118">
            <v>77</v>
          </cell>
          <cell r="G118">
            <v>75</v>
          </cell>
          <cell r="H118">
            <v>73</v>
          </cell>
          <cell r="I118">
            <v>71</v>
          </cell>
          <cell r="J118">
            <v>69</v>
          </cell>
          <cell r="K118">
            <v>67</v>
          </cell>
        </row>
        <row r="119">
          <cell r="B119" t="str">
            <v>М42x1500</v>
          </cell>
          <cell r="C119">
            <v>42</v>
          </cell>
          <cell r="D119">
            <v>1500</v>
          </cell>
          <cell r="E119">
            <v>16.309999999999999</v>
          </cell>
          <cell r="F119">
            <v>77</v>
          </cell>
          <cell r="G119">
            <v>75</v>
          </cell>
          <cell r="H119">
            <v>73</v>
          </cell>
          <cell r="I119">
            <v>71</v>
          </cell>
          <cell r="J119">
            <v>69</v>
          </cell>
          <cell r="K119">
            <v>67</v>
          </cell>
        </row>
        <row r="120">
          <cell r="B120" t="str">
            <v>М42x1600</v>
          </cell>
          <cell r="C120">
            <v>42</v>
          </cell>
          <cell r="D120">
            <v>1600</v>
          </cell>
          <cell r="E120">
            <v>17.39</v>
          </cell>
          <cell r="F120">
            <v>77</v>
          </cell>
          <cell r="G120">
            <v>75</v>
          </cell>
          <cell r="H120">
            <v>73</v>
          </cell>
          <cell r="I120">
            <v>71</v>
          </cell>
          <cell r="J120">
            <v>69</v>
          </cell>
          <cell r="K120">
            <v>67</v>
          </cell>
        </row>
        <row r="121">
          <cell r="B121" t="str">
            <v>М42x1700</v>
          </cell>
          <cell r="C121">
            <v>42</v>
          </cell>
          <cell r="D121">
            <v>1700</v>
          </cell>
          <cell r="E121">
            <v>18.48</v>
          </cell>
          <cell r="F121">
            <v>77</v>
          </cell>
          <cell r="G121">
            <v>75</v>
          </cell>
          <cell r="H121">
            <v>73</v>
          </cell>
          <cell r="I121">
            <v>71</v>
          </cell>
          <cell r="J121">
            <v>69</v>
          </cell>
          <cell r="K121">
            <v>67</v>
          </cell>
        </row>
        <row r="122">
          <cell r="B122" t="str">
            <v>М42x1800</v>
          </cell>
          <cell r="C122">
            <v>42</v>
          </cell>
          <cell r="D122">
            <v>1800</v>
          </cell>
          <cell r="E122">
            <v>19.57</v>
          </cell>
          <cell r="F122">
            <v>77</v>
          </cell>
          <cell r="G122">
            <v>75</v>
          </cell>
          <cell r="H122">
            <v>73</v>
          </cell>
          <cell r="I122">
            <v>71</v>
          </cell>
          <cell r="J122">
            <v>69</v>
          </cell>
          <cell r="K122">
            <v>67</v>
          </cell>
        </row>
        <row r="123">
          <cell r="B123" t="str">
            <v>М42x1900</v>
          </cell>
          <cell r="C123">
            <v>42</v>
          </cell>
          <cell r="D123">
            <v>1900</v>
          </cell>
          <cell r="E123">
            <v>20.65</v>
          </cell>
          <cell r="F123">
            <v>77</v>
          </cell>
          <cell r="G123">
            <v>75</v>
          </cell>
          <cell r="H123">
            <v>73</v>
          </cell>
          <cell r="I123">
            <v>71</v>
          </cell>
          <cell r="J123">
            <v>69</v>
          </cell>
          <cell r="K123">
            <v>67</v>
          </cell>
        </row>
        <row r="124">
          <cell r="B124" t="str">
            <v>М42x2000</v>
          </cell>
          <cell r="C124">
            <v>42</v>
          </cell>
          <cell r="D124">
            <v>2000</v>
          </cell>
          <cell r="E124">
            <v>21.74</v>
          </cell>
          <cell r="F124">
            <v>77</v>
          </cell>
          <cell r="G124">
            <v>75</v>
          </cell>
          <cell r="H124">
            <v>73</v>
          </cell>
          <cell r="I124">
            <v>71</v>
          </cell>
          <cell r="J124">
            <v>69</v>
          </cell>
          <cell r="K124">
            <v>67</v>
          </cell>
        </row>
        <row r="125">
          <cell r="B125" t="str">
            <v>М42x2120</v>
          </cell>
          <cell r="C125">
            <v>42</v>
          </cell>
          <cell r="D125">
            <v>2120</v>
          </cell>
          <cell r="E125">
            <v>23.04</v>
          </cell>
          <cell r="F125">
            <v>77</v>
          </cell>
          <cell r="G125">
            <v>75</v>
          </cell>
          <cell r="H125">
            <v>73</v>
          </cell>
          <cell r="I125">
            <v>71</v>
          </cell>
          <cell r="J125">
            <v>69</v>
          </cell>
          <cell r="K125">
            <v>67</v>
          </cell>
        </row>
        <row r="126">
          <cell r="B126" t="str">
            <v>М42x2240</v>
          </cell>
          <cell r="C126">
            <v>42</v>
          </cell>
          <cell r="D126">
            <v>2240</v>
          </cell>
          <cell r="E126">
            <v>24.35</v>
          </cell>
          <cell r="F126">
            <v>77</v>
          </cell>
          <cell r="G126">
            <v>75</v>
          </cell>
          <cell r="H126">
            <v>73</v>
          </cell>
          <cell r="I126">
            <v>71</v>
          </cell>
          <cell r="J126">
            <v>69</v>
          </cell>
          <cell r="K126">
            <v>67</v>
          </cell>
        </row>
        <row r="127">
          <cell r="B127" t="str">
            <v>М42x2500</v>
          </cell>
          <cell r="C127">
            <v>42</v>
          </cell>
          <cell r="D127">
            <v>2500</v>
          </cell>
          <cell r="E127">
            <v>27.17</v>
          </cell>
          <cell r="F127">
            <v>77</v>
          </cell>
          <cell r="G127">
            <v>75</v>
          </cell>
          <cell r="H127">
            <v>73</v>
          </cell>
          <cell r="I127">
            <v>71</v>
          </cell>
          <cell r="J127">
            <v>69</v>
          </cell>
          <cell r="K127">
            <v>67</v>
          </cell>
        </row>
        <row r="128">
          <cell r="B128" t="str">
            <v>М48x400</v>
          </cell>
          <cell r="C128">
            <v>48</v>
          </cell>
          <cell r="D128">
            <v>400</v>
          </cell>
          <cell r="E128">
            <v>5.68</v>
          </cell>
          <cell r="F128">
            <v>76</v>
          </cell>
          <cell r="G128">
            <v>74</v>
          </cell>
          <cell r="H128">
            <v>72</v>
          </cell>
          <cell r="I128">
            <v>70</v>
          </cell>
          <cell r="J128">
            <v>68</v>
          </cell>
          <cell r="K128">
            <v>66</v>
          </cell>
        </row>
        <row r="129">
          <cell r="B129" t="str">
            <v>М48x450</v>
          </cell>
          <cell r="C129">
            <v>48</v>
          </cell>
          <cell r="D129">
            <v>450</v>
          </cell>
          <cell r="E129">
            <v>6.39</v>
          </cell>
          <cell r="F129">
            <v>76</v>
          </cell>
          <cell r="G129">
            <v>74</v>
          </cell>
          <cell r="H129">
            <v>72</v>
          </cell>
          <cell r="I129">
            <v>70</v>
          </cell>
          <cell r="J129">
            <v>68</v>
          </cell>
          <cell r="K129">
            <v>66</v>
          </cell>
        </row>
        <row r="130">
          <cell r="B130" t="str">
            <v>М48x500</v>
          </cell>
          <cell r="C130">
            <v>48</v>
          </cell>
          <cell r="D130">
            <v>500</v>
          </cell>
          <cell r="E130">
            <v>7.1</v>
          </cell>
          <cell r="F130">
            <v>76</v>
          </cell>
          <cell r="G130">
            <v>74</v>
          </cell>
          <cell r="H130">
            <v>72</v>
          </cell>
          <cell r="I130">
            <v>70</v>
          </cell>
          <cell r="J130">
            <v>68</v>
          </cell>
          <cell r="K130">
            <v>66</v>
          </cell>
        </row>
        <row r="131">
          <cell r="B131" t="str">
            <v>М48x600</v>
          </cell>
          <cell r="C131">
            <v>48</v>
          </cell>
          <cell r="D131">
            <v>600</v>
          </cell>
          <cell r="E131">
            <v>8.52</v>
          </cell>
          <cell r="F131">
            <v>76</v>
          </cell>
          <cell r="G131">
            <v>74</v>
          </cell>
          <cell r="H131">
            <v>72</v>
          </cell>
          <cell r="I131">
            <v>70</v>
          </cell>
          <cell r="J131">
            <v>68</v>
          </cell>
          <cell r="K131">
            <v>66</v>
          </cell>
        </row>
        <row r="132">
          <cell r="B132" t="str">
            <v>М48x710</v>
          </cell>
          <cell r="C132">
            <v>48</v>
          </cell>
          <cell r="D132">
            <v>710</v>
          </cell>
          <cell r="E132">
            <v>10.08</v>
          </cell>
          <cell r="F132">
            <v>76</v>
          </cell>
          <cell r="G132">
            <v>74</v>
          </cell>
          <cell r="H132">
            <v>72</v>
          </cell>
          <cell r="I132">
            <v>70</v>
          </cell>
          <cell r="J132">
            <v>68</v>
          </cell>
          <cell r="K132">
            <v>66</v>
          </cell>
        </row>
        <row r="133">
          <cell r="B133" t="str">
            <v>М48x800</v>
          </cell>
          <cell r="C133">
            <v>48</v>
          </cell>
          <cell r="D133">
            <v>800</v>
          </cell>
          <cell r="E133">
            <v>11.36</v>
          </cell>
          <cell r="F133">
            <v>76</v>
          </cell>
          <cell r="G133">
            <v>74</v>
          </cell>
          <cell r="H133">
            <v>72</v>
          </cell>
          <cell r="I133">
            <v>70</v>
          </cell>
          <cell r="J133">
            <v>68</v>
          </cell>
          <cell r="K133">
            <v>66</v>
          </cell>
        </row>
        <row r="134">
          <cell r="B134" t="str">
            <v>М48x900</v>
          </cell>
          <cell r="C134">
            <v>48</v>
          </cell>
          <cell r="D134">
            <v>900</v>
          </cell>
          <cell r="E134">
            <v>12.79</v>
          </cell>
          <cell r="F134">
            <v>76</v>
          </cell>
          <cell r="G134">
            <v>74</v>
          </cell>
          <cell r="H134">
            <v>72</v>
          </cell>
          <cell r="I134">
            <v>70</v>
          </cell>
          <cell r="J134">
            <v>68</v>
          </cell>
          <cell r="K134">
            <v>66</v>
          </cell>
        </row>
        <row r="135">
          <cell r="B135" t="str">
            <v>М48x1000</v>
          </cell>
          <cell r="C135">
            <v>48</v>
          </cell>
          <cell r="D135">
            <v>1000</v>
          </cell>
          <cell r="E135">
            <v>14.2</v>
          </cell>
          <cell r="F135">
            <v>76</v>
          </cell>
          <cell r="G135">
            <v>74</v>
          </cell>
          <cell r="H135">
            <v>72</v>
          </cell>
          <cell r="I135">
            <v>70</v>
          </cell>
          <cell r="J135">
            <v>68</v>
          </cell>
          <cell r="K135">
            <v>66</v>
          </cell>
        </row>
        <row r="136">
          <cell r="B136" t="str">
            <v>М48x1120</v>
          </cell>
          <cell r="C136">
            <v>48</v>
          </cell>
          <cell r="D136">
            <v>1120</v>
          </cell>
          <cell r="E136">
            <v>15.92</v>
          </cell>
          <cell r="F136">
            <v>76</v>
          </cell>
          <cell r="G136">
            <v>74</v>
          </cell>
          <cell r="H136">
            <v>72</v>
          </cell>
          <cell r="I136">
            <v>70</v>
          </cell>
          <cell r="J136">
            <v>68</v>
          </cell>
          <cell r="K136">
            <v>66</v>
          </cell>
        </row>
        <row r="137">
          <cell r="B137" t="str">
            <v>М48x1250</v>
          </cell>
          <cell r="C137">
            <v>48</v>
          </cell>
          <cell r="D137">
            <v>1250</v>
          </cell>
          <cell r="E137">
            <v>17.760000000000002</v>
          </cell>
          <cell r="F137">
            <v>76</v>
          </cell>
          <cell r="G137">
            <v>74</v>
          </cell>
          <cell r="H137">
            <v>72</v>
          </cell>
          <cell r="I137">
            <v>70</v>
          </cell>
          <cell r="J137">
            <v>68</v>
          </cell>
          <cell r="K137">
            <v>66</v>
          </cell>
        </row>
        <row r="138">
          <cell r="B138" t="str">
            <v>М48x1320</v>
          </cell>
          <cell r="C138">
            <v>48</v>
          </cell>
          <cell r="D138">
            <v>1320</v>
          </cell>
          <cell r="E138">
            <v>18.760000000000002</v>
          </cell>
          <cell r="F138">
            <v>75</v>
          </cell>
          <cell r="G138">
            <v>73</v>
          </cell>
          <cell r="H138">
            <v>71</v>
          </cell>
          <cell r="I138">
            <v>69</v>
          </cell>
          <cell r="J138">
            <v>67</v>
          </cell>
          <cell r="K138">
            <v>65</v>
          </cell>
        </row>
        <row r="139">
          <cell r="B139" t="str">
            <v>М48x1400</v>
          </cell>
          <cell r="C139">
            <v>48</v>
          </cell>
          <cell r="D139">
            <v>1400</v>
          </cell>
          <cell r="E139">
            <v>19.88</v>
          </cell>
          <cell r="F139">
            <v>75</v>
          </cell>
          <cell r="G139">
            <v>73</v>
          </cell>
          <cell r="H139">
            <v>71</v>
          </cell>
          <cell r="I139">
            <v>69</v>
          </cell>
          <cell r="J139">
            <v>67</v>
          </cell>
          <cell r="K139">
            <v>65</v>
          </cell>
        </row>
        <row r="140">
          <cell r="B140" t="str">
            <v>М48x1500</v>
          </cell>
          <cell r="C140">
            <v>48</v>
          </cell>
          <cell r="D140">
            <v>1500</v>
          </cell>
          <cell r="E140">
            <v>21.3</v>
          </cell>
          <cell r="F140">
            <v>75</v>
          </cell>
          <cell r="G140">
            <v>73</v>
          </cell>
          <cell r="H140">
            <v>71</v>
          </cell>
          <cell r="I140">
            <v>69</v>
          </cell>
          <cell r="J140">
            <v>67</v>
          </cell>
          <cell r="K140">
            <v>65</v>
          </cell>
        </row>
        <row r="141">
          <cell r="B141" t="str">
            <v>М48x1600</v>
          </cell>
          <cell r="C141">
            <v>48</v>
          </cell>
          <cell r="D141">
            <v>1600</v>
          </cell>
          <cell r="E141">
            <v>22.72</v>
          </cell>
          <cell r="F141">
            <v>75</v>
          </cell>
          <cell r="G141">
            <v>73</v>
          </cell>
          <cell r="H141">
            <v>71</v>
          </cell>
          <cell r="I141">
            <v>69</v>
          </cell>
          <cell r="J141">
            <v>67</v>
          </cell>
          <cell r="K141">
            <v>65</v>
          </cell>
        </row>
        <row r="142">
          <cell r="B142" t="str">
            <v>М48x1700</v>
          </cell>
          <cell r="C142">
            <v>48</v>
          </cell>
          <cell r="D142">
            <v>1700</v>
          </cell>
          <cell r="E142">
            <v>24.13</v>
          </cell>
          <cell r="F142">
            <v>75</v>
          </cell>
          <cell r="G142">
            <v>73</v>
          </cell>
          <cell r="H142">
            <v>71</v>
          </cell>
          <cell r="I142">
            <v>69</v>
          </cell>
          <cell r="J142">
            <v>67</v>
          </cell>
          <cell r="K142">
            <v>65</v>
          </cell>
        </row>
        <row r="143">
          <cell r="B143" t="str">
            <v>М48x1800</v>
          </cell>
          <cell r="C143">
            <v>48</v>
          </cell>
          <cell r="D143">
            <v>1800</v>
          </cell>
          <cell r="E143">
            <v>25.55</v>
          </cell>
          <cell r="F143">
            <v>75</v>
          </cell>
          <cell r="G143">
            <v>73</v>
          </cell>
          <cell r="H143">
            <v>71</v>
          </cell>
          <cell r="I143">
            <v>69</v>
          </cell>
          <cell r="J143">
            <v>67</v>
          </cell>
          <cell r="K143">
            <v>65</v>
          </cell>
        </row>
        <row r="144">
          <cell r="B144" t="str">
            <v>М48x1900</v>
          </cell>
          <cell r="C144">
            <v>48</v>
          </cell>
          <cell r="D144">
            <v>1900</v>
          </cell>
          <cell r="E144">
            <v>26.97</v>
          </cell>
          <cell r="F144">
            <v>75</v>
          </cell>
          <cell r="G144">
            <v>73</v>
          </cell>
          <cell r="H144">
            <v>71</v>
          </cell>
          <cell r="I144">
            <v>69</v>
          </cell>
          <cell r="J144">
            <v>67</v>
          </cell>
          <cell r="K144">
            <v>65</v>
          </cell>
        </row>
        <row r="145">
          <cell r="B145" t="str">
            <v>М48x2000</v>
          </cell>
          <cell r="C145">
            <v>48</v>
          </cell>
          <cell r="D145">
            <v>2000</v>
          </cell>
          <cell r="E145">
            <v>28.39</v>
          </cell>
          <cell r="F145">
            <v>75</v>
          </cell>
          <cell r="G145">
            <v>73</v>
          </cell>
          <cell r="H145">
            <v>71</v>
          </cell>
          <cell r="I145">
            <v>69</v>
          </cell>
          <cell r="J145">
            <v>67</v>
          </cell>
          <cell r="K145">
            <v>65</v>
          </cell>
        </row>
        <row r="146">
          <cell r="B146" t="str">
            <v>М48x2120</v>
          </cell>
          <cell r="C146">
            <v>48</v>
          </cell>
          <cell r="D146">
            <v>2120</v>
          </cell>
          <cell r="E146">
            <v>30.1</v>
          </cell>
          <cell r="F146">
            <v>75</v>
          </cell>
          <cell r="G146">
            <v>73</v>
          </cell>
          <cell r="H146">
            <v>71</v>
          </cell>
          <cell r="I146">
            <v>69</v>
          </cell>
          <cell r="J146">
            <v>67</v>
          </cell>
          <cell r="K146">
            <v>65</v>
          </cell>
        </row>
        <row r="147">
          <cell r="B147" t="str">
            <v>М48x2240</v>
          </cell>
          <cell r="C147">
            <v>48</v>
          </cell>
          <cell r="D147">
            <v>2240</v>
          </cell>
          <cell r="E147">
            <v>31.8</v>
          </cell>
          <cell r="F147">
            <v>75</v>
          </cell>
          <cell r="G147">
            <v>73</v>
          </cell>
          <cell r="H147">
            <v>71</v>
          </cell>
          <cell r="I147">
            <v>69</v>
          </cell>
          <cell r="J147">
            <v>67</v>
          </cell>
          <cell r="K147">
            <v>65</v>
          </cell>
        </row>
        <row r="148">
          <cell r="B148" t="str">
            <v>М48x2500</v>
          </cell>
          <cell r="C148">
            <v>48</v>
          </cell>
          <cell r="D148">
            <v>2500</v>
          </cell>
          <cell r="E148">
            <v>35.49</v>
          </cell>
          <cell r="F148">
            <v>75</v>
          </cell>
          <cell r="G148">
            <v>73</v>
          </cell>
          <cell r="H148">
            <v>71</v>
          </cell>
          <cell r="I148">
            <v>69</v>
          </cell>
          <cell r="J148">
            <v>67</v>
          </cell>
          <cell r="K148">
            <v>65</v>
          </cell>
        </row>
        <row r="149">
          <cell r="B149" t="str">
            <v>М48x2800</v>
          </cell>
          <cell r="C149">
            <v>48</v>
          </cell>
          <cell r="D149">
            <v>2800</v>
          </cell>
          <cell r="E149">
            <v>39.75</v>
          </cell>
          <cell r="F149">
            <v>75</v>
          </cell>
          <cell r="G149">
            <v>73</v>
          </cell>
          <cell r="H149">
            <v>71</v>
          </cell>
          <cell r="I149">
            <v>69</v>
          </cell>
          <cell r="J149">
            <v>67</v>
          </cell>
          <cell r="K149">
            <v>65</v>
          </cell>
        </row>
      </sheetData>
      <sheetData sheetId="9">
        <row r="6">
          <cell r="B6" t="str">
            <v>М12x150</v>
          </cell>
          <cell r="C6">
            <v>12</v>
          </cell>
          <cell r="D6">
            <v>150</v>
          </cell>
          <cell r="E6">
            <v>0.15</v>
          </cell>
        </row>
        <row r="7">
          <cell r="B7" t="str">
            <v>М12x200</v>
          </cell>
          <cell r="C7">
            <v>12</v>
          </cell>
          <cell r="D7">
            <v>200</v>
          </cell>
          <cell r="E7">
            <v>0.19</v>
          </cell>
        </row>
        <row r="8">
          <cell r="B8" t="str">
            <v>М12x250</v>
          </cell>
          <cell r="C8">
            <v>12</v>
          </cell>
          <cell r="D8">
            <v>250</v>
          </cell>
          <cell r="E8">
            <v>0.24</v>
          </cell>
        </row>
        <row r="9">
          <cell r="B9" t="str">
            <v>М12x300</v>
          </cell>
          <cell r="C9">
            <v>12</v>
          </cell>
          <cell r="D9">
            <v>300</v>
          </cell>
          <cell r="E9">
            <v>0.28000000000000003</v>
          </cell>
        </row>
        <row r="10">
          <cell r="B10" t="str">
            <v>М12x350</v>
          </cell>
          <cell r="C10">
            <v>12</v>
          </cell>
          <cell r="D10">
            <v>350</v>
          </cell>
          <cell r="E10">
            <v>0.32</v>
          </cell>
        </row>
        <row r="11">
          <cell r="B11" t="str">
            <v>М12x400</v>
          </cell>
          <cell r="C11">
            <v>12</v>
          </cell>
          <cell r="D11">
            <v>400</v>
          </cell>
          <cell r="E11">
            <v>0.37</v>
          </cell>
        </row>
        <row r="12">
          <cell r="B12" t="str">
            <v>М12x450</v>
          </cell>
          <cell r="C12">
            <v>12</v>
          </cell>
          <cell r="D12">
            <v>450</v>
          </cell>
          <cell r="E12">
            <v>0.41</v>
          </cell>
        </row>
        <row r="13">
          <cell r="B13" t="str">
            <v>М12x500</v>
          </cell>
          <cell r="C13">
            <v>12</v>
          </cell>
          <cell r="D13">
            <v>500</v>
          </cell>
          <cell r="E13">
            <v>0.46</v>
          </cell>
        </row>
        <row r="14">
          <cell r="B14" t="str">
            <v>М12x600</v>
          </cell>
          <cell r="C14">
            <v>12</v>
          </cell>
          <cell r="D14">
            <v>600</v>
          </cell>
          <cell r="E14">
            <v>0.55000000000000004</v>
          </cell>
        </row>
        <row r="15">
          <cell r="B15" t="str">
            <v>М16x150</v>
          </cell>
          <cell r="C15">
            <v>16</v>
          </cell>
          <cell r="D15">
            <v>150</v>
          </cell>
          <cell r="E15">
            <v>0.27</v>
          </cell>
        </row>
        <row r="16">
          <cell r="B16" t="str">
            <v>М16x200</v>
          </cell>
          <cell r="C16">
            <v>16</v>
          </cell>
          <cell r="D16">
            <v>200</v>
          </cell>
          <cell r="E16">
            <v>0.35</v>
          </cell>
        </row>
        <row r="17">
          <cell r="B17" t="str">
            <v>М16x250</v>
          </cell>
          <cell r="C17">
            <v>16</v>
          </cell>
          <cell r="D17">
            <v>250</v>
          </cell>
          <cell r="E17">
            <v>0.43</v>
          </cell>
        </row>
        <row r="18">
          <cell r="B18" t="str">
            <v>М16x300</v>
          </cell>
          <cell r="C18">
            <v>16</v>
          </cell>
          <cell r="D18">
            <v>300</v>
          </cell>
          <cell r="E18">
            <v>0.51</v>
          </cell>
        </row>
        <row r="19">
          <cell r="B19" t="str">
            <v>М16x350</v>
          </cell>
          <cell r="C19">
            <v>16</v>
          </cell>
          <cell r="D19">
            <v>350</v>
          </cell>
          <cell r="E19">
            <v>0.57999999999999996</v>
          </cell>
        </row>
        <row r="20">
          <cell r="B20" t="str">
            <v>М16x400</v>
          </cell>
          <cell r="C20">
            <v>16</v>
          </cell>
          <cell r="D20">
            <v>400</v>
          </cell>
          <cell r="E20">
            <v>0.66</v>
          </cell>
        </row>
        <row r="21">
          <cell r="B21" t="str">
            <v>М16x450</v>
          </cell>
          <cell r="C21">
            <v>16</v>
          </cell>
          <cell r="D21">
            <v>450</v>
          </cell>
          <cell r="E21">
            <v>0.74</v>
          </cell>
        </row>
        <row r="22">
          <cell r="B22" t="str">
            <v>М16x500</v>
          </cell>
          <cell r="C22">
            <v>16</v>
          </cell>
          <cell r="D22">
            <v>500</v>
          </cell>
          <cell r="E22">
            <v>0.82</v>
          </cell>
        </row>
        <row r="23">
          <cell r="B23" t="str">
            <v>М16x600</v>
          </cell>
          <cell r="C23">
            <v>16</v>
          </cell>
          <cell r="D23">
            <v>600</v>
          </cell>
          <cell r="E23">
            <v>0.98</v>
          </cell>
        </row>
        <row r="24">
          <cell r="B24" t="str">
            <v>М16x710</v>
          </cell>
          <cell r="C24">
            <v>16</v>
          </cell>
          <cell r="D24">
            <v>710</v>
          </cell>
          <cell r="E24">
            <v>1.1499999999999999</v>
          </cell>
        </row>
        <row r="25">
          <cell r="B25" t="str">
            <v>М20x200</v>
          </cell>
          <cell r="C25">
            <v>20</v>
          </cell>
          <cell r="D25">
            <v>200</v>
          </cell>
          <cell r="E25">
            <v>0.55000000000000004</v>
          </cell>
        </row>
        <row r="26">
          <cell r="B26" t="str">
            <v>М20x250</v>
          </cell>
          <cell r="C26">
            <v>20</v>
          </cell>
          <cell r="D26">
            <v>250</v>
          </cell>
          <cell r="E26">
            <v>0.67</v>
          </cell>
        </row>
        <row r="27">
          <cell r="B27" t="str">
            <v>М20x300</v>
          </cell>
          <cell r="C27">
            <v>20</v>
          </cell>
          <cell r="D27">
            <v>300</v>
          </cell>
          <cell r="E27">
            <v>0.8</v>
          </cell>
        </row>
        <row r="28">
          <cell r="B28" t="str">
            <v>М20x350</v>
          </cell>
          <cell r="C28">
            <v>20</v>
          </cell>
          <cell r="D28">
            <v>350</v>
          </cell>
          <cell r="E28">
            <v>0.92</v>
          </cell>
        </row>
        <row r="29">
          <cell r="B29" t="str">
            <v>М20x400</v>
          </cell>
          <cell r="C29">
            <v>20</v>
          </cell>
          <cell r="D29">
            <v>400</v>
          </cell>
          <cell r="E29">
            <v>1.04</v>
          </cell>
        </row>
        <row r="30">
          <cell r="B30" t="str">
            <v>М20x450</v>
          </cell>
          <cell r="C30">
            <v>20</v>
          </cell>
          <cell r="D30">
            <v>450</v>
          </cell>
          <cell r="E30">
            <v>1.17</v>
          </cell>
        </row>
        <row r="31">
          <cell r="B31" t="str">
            <v>М20x500</v>
          </cell>
          <cell r="C31">
            <v>20</v>
          </cell>
          <cell r="D31">
            <v>500</v>
          </cell>
          <cell r="E31">
            <v>1.29</v>
          </cell>
        </row>
        <row r="32">
          <cell r="B32" t="str">
            <v>М20x600</v>
          </cell>
          <cell r="C32">
            <v>20</v>
          </cell>
          <cell r="D32">
            <v>600</v>
          </cell>
          <cell r="E32">
            <v>1.54</v>
          </cell>
        </row>
        <row r="33">
          <cell r="B33" t="str">
            <v>М20x710</v>
          </cell>
          <cell r="C33">
            <v>20</v>
          </cell>
          <cell r="D33">
            <v>710</v>
          </cell>
          <cell r="E33">
            <v>1.81</v>
          </cell>
        </row>
        <row r="34">
          <cell r="B34" t="str">
            <v>М20x800</v>
          </cell>
          <cell r="C34">
            <v>20</v>
          </cell>
          <cell r="D34">
            <v>800</v>
          </cell>
          <cell r="E34">
            <v>2.0299999999999998</v>
          </cell>
        </row>
        <row r="35">
          <cell r="B35" t="str">
            <v>М24x250</v>
          </cell>
          <cell r="C35">
            <v>24</v>
          </cell>
          <cell r="D35">
            <v>250</v>
          </cell>
          <cell r="E35">
            <v>0.99</v>
          </cell>
        </row>
        <row r="36">
          <cell r="B36" t="str">
            <v>М24x300</v>
          </cell>
          <cell r="C36">
            <v>24</v>
          </cell>
          <cell r="D36">
            <v>300</v>
          </cell>
          <cell r="E36">
            <v>1.17</v>
          </cell>
        </row>
        <row r="37">
          <cell r="B37" t="str">
            <v>М24x350</v>
          </cell>
          <cell r="C37">
            <v>24</v>
          </cell>
          <cell r="D37">
            <v>350</v>
          </cell>
          <cell r="E37">
            <v>1.35</v>
          </cell>
        </row>
        <row r="38">
          <cell r="B38" t="str">
            <v>М24x400</v>
          </cell>
          <cell r="C38">
            <v>24</v>
          </cell>
          <cell r="D38">
            <v>400</v>
          </cell>
          <cell r="E38">
            <v>1.53</v>
          </cell>
        </row>
        <row r="39">
          <cell r="B39" t="str">
            <v>М24x450</v>
          </cell>
          <cell r="C39">
            <v>24</v>
          </cell>
          <cell r="D39">
            <v>450</v>
          </cell>
          <cell r="E39">
            <v>1.7</v>
          </cell>
        </row>
        <row r="40">
          <cell r="B40" t="str">
            <v>М24x500</v>
          </cell>
          <cell r="C40">
            <v>24</v>
          </cell>
          <cell r="D40">
            <v>500</v>
          </cell>
          <cell r="E40">
            <v>1.88</v>
          </cell>
        </row>
        <row r="41">
          <cell r="B41" t="str">
            <v>М24x600</v>
          </cell>
          <cell r="C41">
            <v>24</v>
          </cell>
          <cell r="D41">
            <v>600</v>
          </cell>
          <cell r="E41">
            <v>2.2400000000000002</v>
          </cell>
        </row>
        <row r="42">
          <cell r="B42" t="str">
            <v>М24x710</v>
          </cell>
          <cell r="C42">
            <v>24</v>
          </cell>
          <cell r="D42">
            <v>710</v>
          </cell>
          <cell r="E42">
            <v>2.63</v>
          </cell>
        </row>
        <row r="43">
          <cell r="B43" t="str">
            <v>М24x800</v>
          </cell>
          <cell r="C43">
            <v>24</v>
          </cell>
          <cell r="D43">
            <v>800</v>
          </cell>
          <cell r="E43">
            <v>2.95</v>
          </cell>
        </row>
        <row r="44">
          <cell r="B44" t="str">
            <v>М24x900</v>
          </cell>
          <cell r="C44">
            <v>24</v>
          </cell>
          <cell r="D44">
            <v>900</v>
          </cell>
          <cell r="E44">
            <v>3.3</v>
          </cell>
        </row>
        <row r="45">
          <cell r="B45" t="str">
            <v>М30x250</v>
          </cell>
          <cell r="C45">
            <v>30</v>
          </cell>
          <cell r="D45">
            <v>250</v>
          </cell>
          <cell r="E45">
            <v>1.58</v>
          </cell>
        </row>
        <row r="46">
          <cell r="B46" t="str">
            <v>М30x300</v>
          </cell>
          <cell r="C46">
            <v>30</v>
          </cell>
          <cell r="D46">
            <v>300</v>
          </cell>
          <cell r="E46">
            <v>1.86</v>
          </cell>
        </row>
        <row r="47">
          <cell r="B47" t="str">
            <v>М30x350</v>
          </cell>
          <cell r="C47">
            <v>30</v>
          </cell>
          <cell r="D47">
            <v>350</v>
          </cell>
          <cell r="E47">
            <v>2.14</v>
          </cell>
        </row>
        <row r="48">
          <cell r="B48" t="str">
            <v>М30x400</v>
          </cell>
          <cell r="C48">
            <v>30</v>
          </cell>
          <cell r="D48">
            <v>400</v>
          </cell>
          <cell r="E48">
            <v>2.41</v>
          </cell>
        </row>
        <row r="49">
          <cell r="B49" t="str">
            <v>М30x450</v>
          </cell>
          <cell r="C49">
            <v>30</v>
          </cell>
          <cell r="D49">
            <v>450</v>
          </cell>
          <cell r="E49">
            <v>2.69</v>
          </cell>
        </row>
        <row r="50">
          <cell r="B50" t="str">
            <v>М30x500</v>
          </cell>
          <cell r="C50">
            <v>30</v>
          </cell>
          <cell r="D50">
            <v>500</v>
          </cell>
          <cell r="E50">
            <v>2.97</v>
          </cell>
        </row>
        <row r="51">
          <cell r="B51" t="str">
            <v>М30x600</v>
          </cell>
          <cell r="C51">
            <v>30</v>
          </cell>
          <cell r="D51">
            <v>600</v>
          </cell>
          <cell r="E51">
            <v>3.53</v>
          </cell>
        </row>
        <row r="52">
          <cell r="B52" t="str">
            <v>М30x710</v>
          </cell>
          <cell r="C52">
            <v>30</v>
          </cell>
          <cell r="D52">
            <v>710</v>
          </cell>
          <cell r="E52">
            <v>4.1399999999999997</v>
          </cell>
        </row>
        <row r="53">
          <cell r="B53" t="str">
            <v>М30x800</v>
          </cell>
          <cell r="C53">
            <v>30</v>
          </cell>
          <cell r="D53">
            <v>800</v>
          </cell>
          <cell r="E53">
            <v>4.63</v>
          </cell>
        </row>
        <row r="54">
          <cell r="B54" t="str">
            <v>М30x900</v>
          </cell>
          <cell r="C54">
            <v>30</v>
          </cell>
          <cell r="D54">
            <v>900</v>
          </cell>
          <cell r="E54">
            <v>5.19</v>
          </cell>
        </row>
        <row r="55">
          <cell r="B55" t="str">
            <v>М30x1000</v>
          </cell>
          <cell r="C55">
            <v>30</v>
          </cell>
          <cell r="D55">
            <v>1000</v>
          </cell>
          <cell r="E55">
            <v>5.74</v>
          </cell>
        </row>
        <row r="56">
          <cell r="B56" t="str">
            <v>М30x1120</v>
          </cell>
          <cell r="C56">
            <v>30</v>
          </cell>
          <cell r="D56">
            <v>1120</v>
          </cell>
          <cell r="E56">
            <v>6.4</v>
          </cell>
        </row>
        <row r="57">
          <cell r="B57" t="str">
            <v>М36x300</v>
          </cell>
          <cell r="C57">
            <v>36</v>
          </cell>
          <cell r="D57">
            <v>300</v>
          </cell>
          <cell r="E57">
            <v>2.74</v>
          </cell>
        </row>
        <row r="58">
          <cell r="B58" t="str">
            <v>М36x350</v>
          </cell>
          <cell r="C58">
            <v>36</v>
          </cell>
          <cell r="D58">
            <v>350</v>
          </cell>
          <cell r="E58">
            <v>3.14</v>
          </cell>
        </row>
        <row r="59">
          <cell r="B59" t="str">
            <v>М36x400</v>
          </cell>
          <cell r="C59">
            <v>36</v>
          </cell>
          <cell r="D59">
            <v>400</v>
          </cell>
          <cell r="E59">
            <v>3.53</v>
          </cell>
        </row>
        <row r="60">
          <cell r="B60" t="str">
            <v>М36x450</v>
          </cell>
          <cell r="C60">
            <v>36</v>
          </cell>
          <cell r="D60">
            <v>450</v>
          </cell>
          <cell r="E60">
            <v>3.93</v>
          </cell>
        </row>
        <row r="61">
          <cell r="B61" t="str">
            <v>М36x500</v>
          </cell>
          <cell r="C61">
            <v>36</v>
          </cell>
          <cell r="D61">
            <v>500</v>
          </cell>
          <cell r="E61">
            <v>4.33</v>
          </cell>
        </row>
        <row r="62">
          <cell r="B62" t="str">
            <v>М36x600</v>
          </cell>
          <cell r="C62">
            <v>36</v>
          </cell>
          <cell r="D62">
            <v>600</v>
          </cell>
          <cell r="E62">
            <v>5.12</v>
          </cell>
        </row>
        <row r="63">
          <cell r="B63" t="str">
            <v>М36x710</v>
          </cell>
          <cell r="C63">
            <v>36</v>
          </cell>
          <cell r="D63">
            <v>710</v>
          </cell>
          <cell r="E63">
            <v>6.01</v>
          </cell>
        </row>
        <row r="64">
          <cell r="B64" t="str">
            <v>М36x800</v>
          </cell>
          <cell r="C64">
            <v>36</v>
          </cell>
          <cell r="D64">
            <v>800</v>
          </cell>
          <cell r="E64">
            <v>6.72</v>
          </cell>
        </row>
        <row r="65">
          <cell r="B65" t="str">
            <v>М36x900</v>
          </cell>
          <cell r="C65">
            <v>36</v>
          </cell>
          <cell r="D65">
            <v>900</v>
          </cell>
          <cell r="E65">
            <v>7.52</v>
          </cell>
        </row>
        <row r="66">
          <cell r="B66" t="str">
            <v>М36x1000</v>
          </cell>
          <cell r="C66">
            <v>36</v>
          </cell>
          <cell r="D66">
            <v>1000</v>
          </cell>
          <cell r="E66">
            <v>8.32</v>
          </cell>
        </row>
        <row r="67">
          <cell r="B67" t="str">
            <v>М36x1120</v>
          </cell>
          <cell r="C67">
            <v>36</v>
          </cell>
          <cell r="D67">
            <v>1120</v>
          </cell>
          <cell r="E67">
            <v>9.2799999999999994</v>
          </cell>
        </row>
        <row r="68">
          <cell r="B68" t="str">
            <v>М36x1250</v>
          </cell>
          <cell r="C68">
            <v>36</v>
          </cell>
          <cell r="D68">
            <v>1250</v>
          </cell>
          <cell r="E68">
            <v>10.32</v>
          </cell>
        </row>
        <row r="69">
          <cell r="B69" t="str">
            <v>М42x350</v>
          </cell>
          <cell r="C69">
            <v>42</v>
          </cell>
          <cell r="D69">
            <v>350</v>
          </cell>
          <cell r="E69">
            <v>4.3499999999999996</v>
          </cell>
        </row>
        <row r="70">
          <cell r="B70" t="str">
            <v>М42x400</v>
          </cell>
          <cell r="C70">
            <v>42</v>
          </cell>
          <cell r="D70">
            <v>400</v>
          </cell>
          <cell r="E70">
            <v>4.9000000000000004</v>
          </cell>
        </row>
        <row r="71">
          <cell r="B71" t="str">
            <v>М42x450</v>
          </cell>
          <cell r="C71">
            <v>42</v>
          </cell>
          <cell r="D71">
            <v>450</v>
          </cell>
          <cell r="E71">
            <v>5.44</v>
          </cell>
        </row>
        <row r="72">
          <cell r="B72" t="str">
            <v>М42x500</v>
          </cell>
          <cell r="C72">
            <v>42</v>
          </cell>
          <cell r="D72">
            <v>500</v>
          </cell>
          <cell r="E72">
            <v>5.98</v>
          </cell>
        </row>
        <row r="73">
          <cell r="B73" t="str">
            <v>М42x600</v>
          </cell>
          <cell r="C73">
            <v>42</v>
          </cell>
          <cell r="D73">
            <v>600</v>
          </cell>
          <cell r="E73">
            <v>7.07</v>
          </cell>
        </row>
        <row r="74">
          <cell r="B74" t="str">
            <v>М42x710</v>
          </cell>
          <cell r="C74">
            <v>42</v>
          </cell>
          <cell r="D74">
            <v>710</v>
          </cell>
          <cell r="E74">
            <v>8.26</v>
          </cell>
        </row>
        <row r="75">
          <cell r="B75" t="str">
            <v>М42x800</v>
          </cell>
          <cell r="C75">
            <v>42</v>
          </cell>
          <cell r="D75">
            <v>800</v>
          </cell>
          <cell r="E75">
            <v>9.25</v>
          </cell>
        </row>
        <row r="76">
          <cell r="B76" t="str">
            <v>М42x900</v>
          </cell>
          <cell r="C76">
            <v>42</v>
          </cell>
          <cell r="D76">
            <v>900</v>
          </cell>
          <cell r="E76">
            <v>10.3</v>
          </cell>
        </row>
        <row r="77">
          <cell r="B77" t="str">
            <v>М42x1000</v>
          </cell>
          <cell r="C77">
            <v>42</v>
          </cell>
          <cell r="D77">
            <v>1000</v>
          </cell>
          <cell r="E77">
            <v>11.42</v>
          </cell>
        </row>
        <row r="78">
          <cell r="B78" t="str">
            <v>М42x1120</v>
          </cell>
          <cell r="C78">
            <v>42</v>
          </cell>
          <cell r="D78">
            <v>1120</v>
          </cell>
          <cell r="E78">
            <v>12.72</v>
          </cell>
        </row>
        <row r="79">
          <cell r="B79" t="str">
            <v>М42x1250</v>
          </cell>
          <cell r="C79">
            <v>42</v>
          </cell>
          <cell r="D79">
            <v>1250</v>
          </cell>
          <cell r="E79">
            <v>14.14</v>
          </cell>
        </row>
        <row r="80">
          <cell r="B80" t="str">
            <v>М42x1320</v>
          </cell>
          <cell r="C80">
            <v>42</v>
          </cell>
          <cell r="D80">
            <v>1320</v>
          </cell>
          <cell r="E80">
            <v>14.9</v>
          </cell>
        </row>
        <row r="81">
          <cell r="B81" t="str">
            <v>М48x400</v>
          </cell>
          <cell r="C81">
            <v>48</v>
          </cell>
          <cell r="D81">
            <v>400</v>
          </cell>
          <cell r="E81">
            <v>6.53</v>
          </cell>
        </row>
        <row r="82">
          <cell r="B82" t="str">
            <v>М48x450</v>
          </cell>
          <cell r="C82">
            <v>48</v>
          </cell>
          <cell r="D82">
            <v>450</v>
          </cell>
          <cell r="E82">
            <v>7.24</v>
          </cell>
        </row>
        <row r="83">
          <cell r="B83" t="str">
            <v>М48x500</v>
          </cell>
          <cell r="C83">
            <v>48</v>
          </cell>
          <cell r="D83">
            <v>500</v>
          </cell>
          <cell r="E83">
            <v>7.9</v>
          </cell>
        </row>
        <row r="84">
          <cell r="B84" t="str">
            <v>М48x600</v>
          </cell>
          <cell r="C84">
            <v>48</v>
          </cell>
          <cell r="D84">
            <v>600</v>
          </cell>
          <cell r="E84">
            <v>9.3699999999999992</v>
          </cell>
        </row>
        <row r="85">
          <cell r="B85" t="str">
            <v>М48x710</v>
          </cell>
          <cell r="C85">
            <v>48</v>
          </cell>
          <cell r="D85">
            <v>710</v>
          </cell>
          <cell r="E85">
            <v>10.93</v>
          </cell>
        </row>
        <row r="86">
          <cell r="B86" t="str">
            <v>М48x800</v>
          </cell>
          <cell r="C86">
            <v>48</v>
          </cell>
          <cell r="D86">
            <v>800</v>
          </cell>
          <cell r="E86">
            <v>12.21</v>
          </cell>
        </row>
        <row r="87">
          <cell r="B87" t="str">
            <v>М48x900</v>
          </cell>
          <cell r="C87">
            <v>48</v>
          </cell>
          <cell r="D87">
            <v>900</v>
          </cell>
          <cell r="E87">
            <v>13.63</v>
          </cell>
        </row>
        <row r="88">
          <cell r="B88" t="str">
            <v>М48x1000</v>
          </cell>
          <cell r="C88">
            <v>48</v>
          </cell>
          <cell r="D88">
            <v>1000</v>
          </cell>
          <cell r="E88">
            <v>15.05</v>
          </cell>
        </row>
        <row r="89">
          <cell r="B89" t="str">
            <v>М48x1120</v>
          </cell>
          <cell r="C89">
            <v>48</v>
          </cell>
          <cell r="D89">
            <v>1120</v>
          </cell>
          <cell r="E89">
            <v>16.75</v>
          </cell>
        </row>
        <row r="90">
          <cell r="B90" t="str">
            <v>М48x1250</v>
          </cell>
          <cell r="C90">
            <v>48</v>
          </cell>
          <cell r="D90">
            <v>1250</v>
          </cell>
          <cell r="E90">
            <v>18.600000000000001</v>
          </cell>
        </row>
        <row r="91">
          <cell r="B91" t="str">
            <v>М48x1320</v>
          </cell>
          <cell r="C91">
            <v>48</v>
          </cell>
          <cell r="D91">
            <v>1320</v>
          </cell>
          <cell r="E91">
            <v>19.59</v>
          </cell>
        </row>
        <row r="92">
          <cell r="B92" t="str">
            <v>М48x1400</v>
          </cell>
          <cell r="C92">
            <v>48</v>
          </cell>
          <cell r="D92">
            <v>1400</v>
          </cell>
          <cell r="E92">
            <v>20.73</v>
          </cell>
        </row>
      </sheetData>
      <sheetData sheetId="10">
        <row r="6">
          <cell r="B6" t="str">
            <v>М12x150</v>
          </cell>
          <cell r="C6">
            <v>12</v>
          </cell>
          <cell r="D6">
            <v>150</v>
          </cell>
          <cell r="E6">
            <v>0.13</v>
          </cell>
        </row>
        <row r="7">
          <cell r="B7" t="str">
            <v>М12x200</v>
          </cell>
          <cell r="C7">
            <v>12</v>
          </cell>
          <cell r="D7">
            <v>200</v>
          </cell>
          <cell r="E7">
            <v>0.18</v>
          </cell>
        </row>
        <row r="8">
          <cell r="B8" t="str">
            <v>М12x250</v>
          </cell>
          <cell r="C8">
            <v>12</v>
          </cell>
          <cell r="D8">
            <v>250</v>
          </cell>
          <cell r="E8">
            <v>0.22</v>
          </cell>
        </row>
        <row r="9">
          <cell r="B9" t="str">
            <v>М12x300</v>
          </cell>
          <cell r="C9">
            <v>12</v>
          </cell>
          <cell r="D9">
            <v>300</v>
          </cell>
          <cell r="E9">
            <v>0.27</v>
          </cell>
        </row>
        <row r="10">
          <cell r="B10" t="str">
            <v>М12x350</v>
          </cell>
          <cell r="C10">
            <v>12</v>
          </cell>
          <cell r="D10">
            <v>350</v>
          </cell>
          <cell r="E10">
            <v>0.31</v>
          </cell>
        </row>
        <row r="11">
          <cell r="B11" t="str">
            <v>М12x400</v>
          </cell>
          <cell r="C11">
            <v>12</v>
          </cell>
          <cell r="D11">
            <v>400</v>
          </cell>
          <cell r="E11">
            <v>0.35</v>
          </cell>
        </row>
        <row r="12">
          <cell r="B12" t="str">
            <v>М12x450</v>
          </cell>
          <cell r="C12">
            <v>12</v>
          </cell>
          <cell r="D12">
            <v>450</v>
          </cell>
          <cell r="E12">
            <v>0.4</v>
          </cell>
        </row>
        <row r="13">
          <cell r="B13" t="str">
            <v>М12x500</v>
          </cell>
          <cell r="C13">
            <v>12</v>
          </cell>
          <cell r="D13">
            <v>500</v>
          </cell>
          <cell r="E13">
            <v>0.44</v>
          </cell>
        </row>
        <row r="14">
          <cell r="B14" t="str">
            <v>М12x600</v>
          </cell>
          <cell r="C14">
            <v>12</v>
          </cell>
          <cell r="D14">
            <v>600</v>
          </cell>
          <cell r="E14">
            <v>0.53</v>
          </cell>
        </row>
        <row r="15">
          <cell r="B15" t="str">
            <v>М16x150</v>
          </cell>
          <cell r="C15">
            <v>16</v>
          </cell>
          <cell r="D15">
            <v>150</v>
          </cell>
          <cell r="E15">
            <v>0.24</v>
          </cell>
        </row>
        <row r="16">
          <cell r="B16" t="str">
            <v>М16x200</v>
          </cell>
          <cell r="C16">
            <v>16</v>
          </cell>
          <cell r="D16">
            <v>200</v>
          </cell>
          <cell r="E16">
            <v>0.32</v>
          </cell>
        </row>
        <row r="17">
          <cell r="B17" t="str">
            <v>М16x250</v>
          </cell>
          <cell r="C17">
            <v>16</v>
          </cell>
          <cell r="D17">
            <v>250</v>
          </cell>
          <cell r="E17">
            <v>0.39</v>
          </cell>
        </row>
        <row r="18">
          <cell r="B18" t="str">
            <v>М16x300</v>
          </cell>
          <cell r="C18">
            <v>16</v>
          </cell>
          <cell r="D18">
            <v>300</v>
          </cell>
          <cell r="E18">
            <v>0.47</v>
          </cell>
        </row>
        <row r="19">
          <cell r="B19" t="str">
            <v>М16x350</v>
          </cell>
          <cell r="C19">
            <v>16</v>
          </cell>
          <cell r="D19">
            <v>350</v>
          </cell>
          <cell r="E19">
            <v>0.55000000000000004</v>
          </cell>
        </row>
        <row r="20">
          <cell r="B20" t="str">
            <v>М16x400</v>
          </cell>
          <cell r="C20">
            <v>16</v>
          </cell>
          <cell r="D20">
            <v>400</v>
          </cell>
          <cell r="E20">
            <v>0.63</v>
          </cell>
        </row>
        <row r="21">
          <cell r="B21" t="str">
            <v>М16x450</v>
          </cell>
          <cell r="C21">
            <v>16</v>
          </cell>
          <cell r="D21">
            <v>450</v>
          </cell>
          <cell r="E21">
            <v>0.71</v>
          </cell>
        </row>
        <row r="22">
          <cell r="B22" t="str">
            <v>М16x500</v>
          </cell>
          <cell r="C22">
            <v>16</v>
          </cell>
          <cell r="D22">
            <v>500</v>
          </cell>
          <cell r="E22">
            <v>0.79</v>
          </cell>
        </row>
        <row r="23">
          <cell r="B23" t="str">
            <v>М16x710</v>
          </cell>
          <cell r="C23">
            <v>16</v>
          </cell>
          <cell r="D23">
            <v>710</v>
          </cell>
          <cell r="E23">
            <v>1.1200000000000001</v>
          </cell>
        </row>
        <row r="24">
          <cell r="B24" t="str">
            <v>М16x800</v>
          </cell>
          <cell r="C24">
            <v>16</v>
          </cell>
          <cell r="D24">
            <v>800</v>
          </cell>
          <cell r="E24">
            <v>1.26</v>
          </cell>
        </row>
        <row r="25">
          <cell r="B25" t="str">
            <v>М16x900</v>
          </cell>
          <cell r="C25">
            <v>16</v>
          </cell>
          <cell r="D25">
            <v>900</v>
          </cell>
          <cell r="E25">
            <v>1.42</v>
          </cell>
        </row>
        <row r="26">
          <cell r="B26" t="str">
            <v>М16x1000</v>
          </cell>
          <cell r="C26">
            <v>16</v>
          </cell>
          <cell r="D26">
            <v>1000</v>
          </cell>
          <cell r="E26">
            <v>1.58</v>
          </cell>
        </row>
        <row r="27">
          <cell r="B27" t="str">
            <v>М16x1120</v>
          </cell>
          <cell r="C27">
            <v>16</v>
          </cell>
          <cell r="D27">
            <v>1120</v>
          </cell>
          <cell r="E27">
            <v>1.77</v>
          </cell>
        </row>
        <row r="28">
          <cell r="B28" t="str">
            <v>М16x1250</v>
          </cell>
          <cell r="C28">
            <v>16</v>
          </cell>
          <cell r="D28">
            <v>1250</v>
          </cell>
          <cell r="E28">
            <v>1.97</v>
          </cell>
        </row>
        <row r="29">
          <cell r="B29" t="str">
            <v>М20x200</v>
          </cell>
          <cell r="C29">
            <v>20</v>
          </cell>
          <cell r="D29">
            <v>200</v>
          </cell>
          <cell r="E29">
            <v>0.49</v>
          </cell>
        </row>
        <row r="30">
          <cell r="B30" t="str">
            <v>М20x250</v>
          </cell>
          <cell r="C30">
            <v>20</v>
          </cell>
          <cell r="D30">
            <v>250</v>
          </cell>
          <cell r="E30">
            <v>0.62</v>
          </cell>
        </row>
        <row r="31">
          <cell r="B31" t="str">
            <v>М20x300</v>
          </cell>
          <cell r="C31">
            <v>20</v>
          </cell>
          <cell r="D31">
            <v>300</v>
          </cell>
          <cell r="E31">
            <v>0.74</v>
          </cell>
        </row>
        <row r="32">
          <cell r="B32" t="str">
            <v>М20x350</v>
          </cell>
          <cell r="C32">
            <v>20</v>
          </cell>
          <cell r="D32">
            <v>350</v>
          </cell>
          <cell r="E32">
            <v>0.86</v>
          </cell>
        </row>
        <row r="33">
          <cell r="B33" t="str">
            <v>М20x400</v>
          </cell>
          <cell r="C33">
            <v>20</v>
          </cell>
          <cell r="D33">
            <v>400</v>
          </cell>
          <cell r="E33">
            <v>0.99</v>
          </cell>
        </row>
        <row r="34">
          <cell r="B34" t="str">
            <v>М20x450</v>
          </cell>
          <cell r="C34">
            <v>20</v>
          </cell>
          <cell r="D34">
            <v>450</v>
          </cell>
          <cell r="E34">
            <v>1.1100000000000001</v>
          </cell>
        </row>
        <row r="35">
          <cell r="B35" t="str">
            <v>М20x500</v>
          </cell>
          <cell r="C35">
            <v>20</v>
          </cell>
          <cell r="D35">
            <v>500</v>
          </cell>
          <cell r="E35">
            <v>1.23</v>
          </cell>
        </row>
        <row r="36">
          <cell r="B36" t="str">
            <v>М20x600</v>
          </cell>
          <cell r="C36">
            <v>20</v>
          </cell>
          <cell r="D36">
            <v>600</v>
          </cell>
          <cell r="E36">
            <v>1.48</v>
          </cell>
        </row>
        <row r="37">
          <cell r="B37" t="str">
            <v>М20x710</v>
          </cell>
          <cell r="C37">
            <v>20</v>
          </cell>
          <cell r="D37">
            <v>710</v>
          </cell>
          <cell r="E37">
            <v>1.75</v>
          </cell>
        </row>
        <row r="38">
          <cell r="B38" t="str">
            <v>М20x800</v>
          </cell>
          <cell r="C38">
            <v>20</v>
          </cell>
          <cell r="D38">
            <v>800</v>
          </cell>
          <cell r="E38">
            <v>1.97</v>
          </cell>
        </row>
        <row r="39">
          <cell r="B39" t="str">
            <v>М20x900</v>
          </cell>
          <cell r="C39">
            <v>20</v>
          </cell>
          <cell r="D39">
            <v>900</v>
          </cell>
          <cell r="E39">
            <v>2.2200000000000002</v>
          </cell>
        </row>
        <row r="40">
          <cell r="B40" t="str">
            <v>М20x1000</v>
          </cell>
          <cell r="C40">
            <v>20</v>
          </cell>
          <cell r="D40">
            <v>1000</v>
          </cell>
          <cell r="E40">
            <v>2.46</v>
          </cell>
        </row>
        <row r="41">
          <cell r="B41" t="str">
            <v>М20x1120</v>
          </cell>
          <cell r="C41">
            <v>20</v>
          </cell>
          <cell r="D41">
            <v>1120</v>
          </cell>
          <cell r="E41">
            <v>2.76</v>
          </cell>
        </row>
        <row r="42">
          <cell r="B42" t="str">
            <v>М20x1250</v>
          </cell>
          <cell r="C42">
            <v>20</v>
          </cell>
          <cell r="D42">
            <v>1250</v>
          </cell>
          <cell r="E42">
            <v>3.08</v>
          </cell>
        </row>
        <row r="43">
          <cell r="B43" t="str">
            <v>М20x1320</v>
          </cell>
          <cell r="C43">
            <v>20</v>
          </cell>
          <cell r="D43">
            <v>1320</v>
          </cell>
          <cell r="E43">
            <v>3.25</v>
          </cell>
        </row>
        <row r="44">
          <cell r="B44" t="str">
            <v>М20x1400</v>
          </cell>
          <cell r="C44">
            <v>20</v>
          </cell>
          <cell r="D44">
            <v>1400</v>
          </cell>
          <cell r="E44">
            <v>3.45</v>
          </cell>
        </row>
        <row r="45">
          <cell r="B45" t="str">
            <v>М20x1500</v>
          </cell>
          <cell r="C45">
            <v>20</v>
          </cell>
          <cell r="D45">
            <v>1500</v>
          </cell>
          <cell r="E45">
            <v>3.7</v>
          </cell>
        </row>
        <row r="46">
          <cell r="B46" t="str">
            <v>М24x250</v>
          </cell>
          <cell r="C46">
            <v>24</v>
          </cell>
          <cell r="D46">
            <v>250</v>
          </cell>
          <cell r="E46">
            <v>0.89</v>
          </cell>
        </row>
        <row r="47">
          <cell r="B47" t="str">
            <v>М24x300</v>
          </cell>
          <cell r="C47">
            <v>24</v>
          </cell>
          <cell r="D47">
            <v>300</v>
          </cell>
          <cell r="E47">
            <v>1.06</v>
          </cell>
        </row>
        <row r="48">
          <cell r="B48" t="str">
            <v>М24x350</v>
          </cell>
          <cell r="C48">
            <v>24</v>
          </cell>
          <cell r="D48">
            <v>350</v>
          </cell>
          <cell r="E48">
            <v>1.24</v>
          </cell>
        </row>
        <row r="49">
          <cell r="B49" t="str">
            <v>М24x400</v>
          </cell>
          <cell r="C49">
            <v>24</v>
          </cell>
          <cell r="D49">
            <v>400</v>
          </cell>
          <cell r="E49">
            <v>1.42</v>
          </cell>
        </row>
        <row r="50">
          <cell r="B50" t="str">
            <v>М24x450</v>
          </cell>
          <cell r="C50">
            <v>24</v>
          </cell>
          <cell r="D50">
            <v>450</v>
          </cell>
          <cell r="E50">
            <v>1.6</v>
          </cell>
        </row>
        <row r="51">
          <cell r="B51" t="str">
            <v>М24x500</v>
          </cell>
          <cell r="C51">
            <v>24</v>
          </cell>
          <cell r="D51">
            <v>500</v>
          </cell>
          <cell r="E51">
            <v>1.77</v>
          </cell>
        </row>
        <row r="52">
          <cell r="B52" t="str">
            <v>М24x600</v>
          </cell>
          <cell r="C52">
            <v>24</v>
          </cell>
          <cell r="D52">
            <v>600</v>
          </cell>
          <cell r="E52">
            <v>2.13</v>
          </cell>
        </row>
        <row r="53">
          <cell r="B53" t="str">
            <v>М24x710</v>
          </cell>
          <cell r="C53">
            <v>24</v>
          </cell>
          <cell r="D53">
            <v>710</v>
          </cell>
          <cell r="E53">
            <v>2.52</v>
          </cell>
        </row>
        <row r="54">
          <cell r="B54" t="str">
            <v>М24x800</v>
          </cell>
          <cell r="C54">
            <v>24</v>
          </cell>
          <cell r="D54">
            <v>800</v>
          </cell>
          <cell r="E54">
            <v>2.84</v>
          </cell>
        </row>
        <row r="55">
          <cell r="B55" t="str">
            <v>М24x900</v>
          </cell>
          <cell r="C55">
            <v>24</v>
          </cell>
          <cell r="D55">
            <v>900</v>
          </cell>
          <cell r="E55">
            <v>3.19</v>
          </cell>
        </row>
        <row r="56">
          <cell r="B56" t="str">
            <v>М24x1000</v>
          </cell>
          <cell r="C56">
            <v>24</v>
          </cell>
          <cell r="D56">
            <v>1000</v>
          </cell>
          <cell r="E56">
            <v>3.55</v>
          </cell>
        </row>
        <row r="57">
          <cell r="B57" t="str">
            <v>М24x1120</v>
          </cell>
          <cell r="C57">
            <v>24</v>
          </cell>
          <cell r="D57">
            <v>1120</v>
          </cell>
          <cell r="E57">
            <v>3.98</v>
          </cell>
        </row>
        <row r="58">
          <cell r="B58" t="str">
            <v>М24x1250</v>
          </cell>
          <cell r="C58">
            <v>24</v>
          </cell>
          <cell r="D58">
            <v>1250</v>
          </cell>
          <cell r="E58">
            <v>4.4400000000000004</v>
          </cell>
        </row>
        <row r="59">
          <cell r="B59" t="str">
            <v>М24x1320</v>
          </cell>
          <cell r="C59">
            <v>24</v>
          </cell>
          <cell r="D59">
            <v>1320</v>
          </cell>
          <cell r="E59">
            <v>4.6900000000000004</v>
          </cell>
        </row>
        <row r="60">
          <cell r="B60" t="str">
            <v>М24x1400</v>
          </cell>
          <cell r="C60">
            <v>24</v>
          </cell>
          <cell r="D60">
            <v>1400</v>
          </cell>
          <cell r="E60">
            <v>4.97</v>
          </cell>
        </row>
        <row r="61">
          <cell r="B61" t="str">
            <v>М24x1500</v>
          </cell>
          <cell r="C61">
            <v>24</v>
          </cell>
          <cell r="D61">
            <v>1500</v>
          </cell>
          <cell r="E61">
            <v>5.32</v>
          </cell>
        </row>
        <row r="62">
          <cell r="B62" t="str">
            <v>М24x1600</v>
          </cell>
          <cell r="C62">
            <v>24</v>
          </cell>
          <cell r="D62">
            <v>1600</v>
          </cell>
          <cell r="E62">
            <v>5.68</v>
          </cell>
        </row>
        <row r="63">
          <cell r="B63" t="str">
            <v>М24x1700</v>
          </cell>
          <cell r="C63">
            <v>24</v>
          </cell>
          <cell r="D63">
            <v>1700</v>
          </cell>
          <cell r="E63">
            <v>6.03</v>
          </cell>
        </row>
        <row r="64">
          <cell r="B64" t="str">
            <v>М30x250</v>
          </cell>
          <cell r="C64">
            <v>30</v>
          </cell>
          <cell r="D64">
            <v>250</v>
          </cell>
          <cell r="E64">
            <v>1.39</v>
          </cell>
        </row>
        <row r="65">
          <cell r="B65" t="str">
            <v>М30x300</v>
          </cell>
          <cell r="C65">
            <v>30</v>
          </cell>
          <cell r="D65">
            <v>300</v>
          </cell>
          <cell r="E65">
            <v>1.67</v>
          </cell>
        </row>
        <row r="66">
          <cell r="B66" t="str">
            <v>М30x350</v>
          </cell>
          <cell r="C66">
            <v>30</v>
          </cell>
          <cell r="D66">
            <v>350</v>
          </cell>
          <cell r="E66">
            <v>1.94</v>
          </cell>
        </row>
        <row r="67">
          <cell r="B67" t="str">
            <v>М30x400</v>
          </cell>
          <cell r="C67">
            <v>30</v>
          </cell>
          <cell r="D67">
            <v>400</v>
          </cell>
          <cell r="E67">
            <v>2.2200000000000002</v>
          </cell>
        </row>
        <row r="68">
          <cell r="B68" t="str">
            <v>М30x450</v>
          </cell>
          <cell r="C68">
            <v>30</v>
          </cell>
          <cell r="D68">
            <v>450</v>
          </cell>
          <cell r="E68">
            <v>2.5</v>
          </cell>
        </row>
        <row r="69">
          <cell r="B69" t="str">
            <v>М30x500</v>
          </cell>
          <cell r="C69">
            <v>30</v>
          </cell>
          <cell r="D69">
            <v>500</v>
          </cell>
          <cell r="E69">
            <v>2.77</v>
          </cell>
        </row>
        <row r="70">
          <cell r="B70" t="str">
            <v>М30x600</v>
          </cell>
          <cell r="C70">
            <v>30</v>
          </cell>
          <cell r="D70">
            <v>600</v>
          </cell>
          <cell r="E70">
            <v>3.33</v>
          </cell>
        </row>
        <row r="71">
          <cell r="B71" t="str">
            <v>М30x710</v>
          </cell>
          <cell r="C71">
            <v>30</v>
          </cell>
          <cell r="D71">
            <v>710</v>
          </cell>
          <cell r="E71">
            <v>3.94</v>
          </cell>
        </row>
        <row r="72">
          <cell r="B72" t="str">
            <v>М30x800</v>
          </cell>
          <cell r="C72">
            <v>30</v>
          </cell>
          <cell r="D72">
            <v>800</v>
          </cell>
          <cell r="E72">
            <v>4.4400000000000004</v>
          </cell>
        </row>
        <row r="73">
          <cell r="B73" t="str">
            <v>М30x900</v>
          </cell>
          <cell r="C73">
            <v>30</v>
          </cell>
          <cell r="D73">
            <v>900</v>
          </cell>
          <cell r="E73">
            <v>4.99</v>
          </cell>
        </row>
        <row r="74">
          <cell r="B74" t="str">
            <v>М30x1000</v>
          </cell>
          <cell r="C74">
            <v>30</v>
          </cell>
          <cell r="D74">
            <v>1000</v>
          </cell>
          <cell r="E74">
            <v>5.55</v>
          </cell>
        </row>
        <row r="75">
          <cell r="B75" t="str">
            <v>М30x1120</v>
          </cell>
          <cell r="C75">
            <v>30</v>
          </cell>
          <cell r="D75">
            <v>1120</v>
          </cell>
          <cell r="E75">
            <v>6.22</v>
          </cell>
        </row>
        <row r="76">
          <cell r="B76" t="str">
            <v>М30x1250</v>
          </cell>
          <cell r="C76">
            <v>30</v>
          </cell>
          <cell r="D76">
            <v>1250</v>
          </cell>
          <cell r="E76">
            <v>6.94</v>
          </cell>
        </row>
        <row r="77">
          <cell r="B77" t="str">
            <v>М30x1320</v>
          </cell>
          <cell r="C77">
            <v>30</v>
          </cell>
          <cell r="D77">
            <v>1320</v>
          </cell>
          <cell r="E77">
            <v>7.33</v>
          </cell>
        </row>
        <row r="78">
          <cell r="B78" t="str">
            <v>М30x1400</v>
          </cell>
          <cell r="C78">
            <v>30</v>
          </cell>
          <cell r="D78">
            <v>1400</v>
          </cell>
          <cell r="E78">
            <v>7.76</v>
          </cell>
        </row>
        <row r="79">
          <cell r="B79" t="str">
            <v>М30x1500</v>
          </cell>
          <cell r="C79">
            <v>30</v>
          </cell>
          <cell r="D79">
            <v>1500</v>
          </cell>
          <cell r="E79">
            <v>8.32</v>
          </cell>
        </row>
        <row r="80">
          <cell r="B80" t="str">
            <v>М30x1600</v>
          </cell>
          <cell r="C80">
            <v>30</v>
          </cell>
          <cell r="D80">
            <v>1600</v>
          </cell>
          <cell r="E80">
            <v>8.8699999999999992</v>
          </cell>
        </row>
        <row r="81">
          <cell r="B81" t="str">
            <v>М30x1700</v>
          </cell>
          <cell r="C81">
            <v>30</v>
          </cell>
          <cell r="D81">
            <v>1700</v>
          </cell>
          <cell r="E81">
            <v>9.43</v>
          </cell>
        </row>
        <row r="82">
          <cell r="B82" t="str">
            <v>М30x1800</v>
          </cell>
          <cell r="C82">
            <v>30</v>
          </cell>
          <cell r="D82">
            <v>1800</v>
          </cell>
          <cell r="E82">
            <v>9.98</v>
          </cell>
        </row>
        <row r="83">
          <cell r="B83" t="str">
            <v>М30x1900</v>
          </cell>
          <cell r="C83">
            <v>30</v>
          </cell>
          <cell r="D83">
            <v>1900</v>
          </cell>
          <cell r="E83">
            <v>10.54</v>
          </cell>
        </row>
        <row r="84">
          <cell r="B84" t="str">
            <v>М36x300</v>
          </cell>
          <cell r="C84">
            <v>36</v>
          </cell>
          <cell r="D84">
            <v>300</v>
          </cell>
          <cell r="E84">
            <v>2.4</v>
          </cell>
        </row>
        <row r="85">
          <cell r="B85" t="str">
            <v>М36x350</v>
          </cell>
          <cell r="C85">
            <v>36</v>
          </cell>
          <cell r="D85">
            <v>350</v>
          </cell>
          <cell r="E85">
            <v>2.79</v>
          </cell>
        </row>
        <row r="86">
          <cell r="B86" t="str">
            <v>М36x400</v>
          </cell>
          <cell r="C86">
            <v>36</v>
          </cell>
          <cell r="D86">
            <v>400</v>
          </cell>
          <cell r="E86">
            <v>3.19</v>
          </cell>
        </row>
        <row r="87">
          <cell r="B87" t="str">
            <v>М36x450</v>
          </cell>
          <cell r="C87">
            <v>36</v>
          </cell>
          <cell r="D87">
            <v>450</v>
          </cell>
          <cell r="E87">
            <v>3.59</v>
          </cell>
        </row>
        <row r="88">
          <cell r="B88" t="str">
            <v>М36x500</v>
          </cell>
          <cell r="C88">
            <v>36</v>
          </cell>
          <cell r="D88">
            <v>500</v>
          </cell>
          <cell r="E88">
            <v>3.99</v>
          </cell>
        </row>
        <row r="89">
          <cell r="B89" t="str">
            <v>М36x600</v>
          </cell>
          <cell r="C89">
            <v>36</v>
          </cell>
          <cell r="D89">
            <v>600</v>
          </cell>
          <cell r="E89">
            <v>4.79</v>
          </cell>
        </row>
        <row r="90">
          <cell r="B90" t="str">
            <v>М36x710</v>
          </cell>
          <cell r="C90">
            <v>36</v>
          </cell>
          <cell r="D90">
            <v>710</v>
          </cell>
          <cell r="E90">
            <v>5.67</v>
          </cell>
        </row>
        <row r="91">
          <cell r="B91" t="str">
            <v>М36x800</v>
          </cell>
          <cell r="C91">
            <v>36</v>
          </cell>
          <cell r="D91">
            <v>800</v>
          </cell>
          <cell r="E91">
            <v>6.39</v>
          </cell>
        </row>
        <row r="92">
          <cell r="B92" t="str">
            <v>М36x900</v>
          </cell>
          <cell r="C92">
            <v>36</v>
          </cell>
          <cell r="D92">
            <v>900</v>
          </cell>
          <cell r="E92">
            <v>7.19</v>
          </cell>
        </row>
        <row r="93">
          <cell r="B93" t="str">
            <v>М36x1000</v>
          </cell>
          <cell r="C93">
            <v>36</v>
          </cell>
          <cell r="D93">
            <v>1000</v>
          </cell>
          <cell r="E93">
            <v>7.98</v>
          </cell>
        </row>
        <row r="94">
          <cell r="B94" t="str">
            <v>М36x1120</v>
          </cell>
          <cell r="C94">
            <v>36</v>
          </cell>
          <cell r="D94">
            <v>1120</v>
          </cell>
          <cell r="E94">
            <v>8.94</v>
          </cell>
        </row>
        <row r="95">
          <cell r="B95" t="str">
            <v>М36x1250</v>
          </cell>
          <cell r="C95">
            <v>36</v>
          </cell>
          <cell r="D95">
            <v>1250</v>
          </cell>
          <cell r="E95">
            <v>9.99</v>
          </cell>
        </row>
        <row r="96">
          <cell r="B96" t="str">
            <v>М36x1320</v>
          </cell>
          <cell r="C96">
            <v>36</v>
          </cell>
          <cell r="D96">
            <v>1320</v>
          </cell>
          <cell r="E96">
            <v>10.55</v>
          </cell>
        </row>
        <row r="97">
          <cell r="B97" t="str">
            <v>М36x1400</v>
          </cell>
          <cell r="C97">
            <v>36</v>
          </cell>
          <cell r="D97">
            <v>1400</v>
          </cell>
          <cell r="E97">
            <v>11.18</v>
          </cell>
        </row>
        <row r="98">
          <cell r="B98" t="str">
            <v>М36x1500</v>
          </cell>
          <cell r="C98">
            <v>36</v>
          </cell>
          <cell r="D98">
            <v>1500</v>
          </cell>
          <cell r="E98">
            <v>11.98</v>
          </cell>
        </row>
        <row r="99">
          <cell r="B99" t="str">
            <v>М36x1600</v>
          </cell>
          <cell r="C99">
            <v>36</v>
          </cell>
          <cell r="D99">
            <v>1600</v>
          </cell>
          <cell r="E99">
            <v>12.78</v>
          </cell>
        </row>
        <row r="100">
          <cell r="B100" t="str">
            <v>М36x1700</v>
          </cell>
          <cell r="C100">
            <v>36</v>
          </cell>
          <cell r="D100">
            <v>1700</v>
          </cell>
          <cell r="E100">
            <v>13.57</v>
          </cell>
        </row>
        <row r="101">
          <cell r="B101" t="str">
            <v>М36x1800</v>
          </cell>
          <cell r="C101">
            <v>36</v>
          </cell>
          <cell r="D101">
            <v>1800</v>
          </cell>
          <cell r="E101">
            <v>14.37</v>
          </cell>
        </row>
        <row r="102">
          <cell r="B102" t="str">
            <v>М36x1900</v>
          </cell>
          <cell r="C102">
            <v>36</v>
          </cell>
          <cell r="D102">
            <v>1900</v>
          </cell>
          <cell r="E102">
            <v>15.17</v>
          </cell>
        </row>
        <row r="103">
          <cell r="B103" t="str">
            <v>М36x2000</v>
          </cell>
          <cell r="C103">
            <v>36</v>
          </cell>
          <cell r="D103">
            <v>2000</v>
          </cell>
          <cell r="E103">
            <v>15.97</v>
          </cell>
        </row>
        <row r="104">
          <cell r="B104" t="str">
            <v>М36x2120</v>
          </cell>
          <cell r="C104">
            <v>36</v>
          </cell>
          <cell r="D104">
            <v>2120</v>
          </cell>
          <cell r="E104">
            <v>16.93</v>
          </cell>
        </row>
        <row r="105">
          <cell r="B105" t="str">
            <v>М36x2240</v>
          </cell>
          <cell r="C105">
            <v>36</v>
          </cell>
          <cell r="D105">
            <v>2240</v>
          </cell>
          <cell r="E105">
            <v>17.89</v>
          </cell>
        </row>
        <row r="106">
          <cell r="B106" t="str">
            <v>М42x350</v>
          </cell>
          <cell r="C106">
            <v>42</v>
          </cell>
          <cell r="D106">
            <v>350</v>
          </cell>
          <cell r="E106">
            <v>3.81</v>
          </cell>
        </row>
        <row r="107">
          <cell r="B107" t="str">
            <v>М42x400</v>
          </cell>
          <cell r="C107">
            <v>42</v>
          </cell>
          <cell r="D107">
            <v>400</v>
          </cell>
          <cell r="E107">
            <v>4.3499999999999996</v>
          </cell>
        </row>
        <row r="108">
          <cell r="B108" t="str">
            <v>М42x450</v>
          </cell>
          <cell r="C108">
            <v>42</v>
          </cell>
          <cell r="D108">
            <v>450</v>
          </cell>
          <cell r="E108">
            <v>4.8899999999999997</v>
          </cell>
        </row>
        <row r="109">
          <cell r="B109" t="str">
            <v>М42x500</v>
          </cell>
          <cell r="C109">
            <v>42</v>
          </cell>
          <cell r="D109">
            <v>500</v>
          </cell>
          <cell r="E109">
            <v>5.44</v>
          </cell>
        </row>
        <row r="110">
          <cell r="B110" t="str">
            <v>М42x600</v>
          </cell>
          <cell r="C110">
            <v>42</v>
          </cell>
          <cell r="D110">
            <v>600</v>
          </cell>
          <cell r="E110">
            <v>6.52</v>
          </cell>
        </row>
        <row r="111">
          <cell r="B111" t="str">
            <v>М42x710</v>
          </cell>
          <cell r="C111">
            <v>42</v>
          </cell>
          <cell r="D111">
            <v>710</v>
          </cell>
          <cell r="E111">
            <v>7.72</v>
          </cell>
        </row>
        <row r="112">
          <cell r="B112" t="str">
            <v>М42x800</v>
          </cell>
          <cell r="C112">
            <v>42</v>
          </cell>
          <cell r="D112">
            <v>800</v>
          </cell>
          <cell r="E112">
            <v>8.6999999999999993</v>
          </cell>
        </row>
        <row r="113">
          <cell r="B113" t="str">
            <v>М42x900</v>
          </cell>
          <cell r="C113">
            <v>42</v>
          </cell>
          <cell r="D113">
            <v>900</v>
          </cell>
          <cell r="E113">
            <v>9.7799999999999994</v>
          </cell>
        </row>
        <row r="114">
          <cell r="B114" t="str">
            <v>М42x1000</v>
          </cell>
          <cell r="C114">
            <v>42</v>
          </cell>
          <cell r="D114">
            <v>1000</v>
          </cell>
          <cell r="E114">
            <v>10.87</v>
          </cell>
        </row>
        <row r="115">
          <cell r="B115" t="str">
            <v>М42x1120</v>
          </cell>
          <cell r="C115">
            <v>42</v>
          </cell>
          <cell r="D115">
            <v>1120</v>
          </cell>
          <cell r="E115">
            <v>12.17</v>
          </cell>
        </row>
        <row r="116">
          <cell r="B116" t="str">
            <v>М42x1250</v>
          </cell>
          <cell r="C116">
            <v>42</v>
          </cell>
          <cell r="D116">
            <v>1250</v>
          </cell>
          <cell r="E116">
            <v>13.59</v>
          </cell>
        </row>
        <row r="117">
          <cell r="B117" t="str">
            <v>М42x1320</v>
          </cell>
          <cell r="C117">
            <v>42</v>
          </cell>
          <cell r="D117">
            <v>1320</v>
          </cell>
          <cell r="E117">
            <v>14.35</v>
          </cell>
        </row>
        <row r="118">
          <cell r="B118" t="str">
            <v>М42x1400</v>
          </cell>
          <cell r="C118">
            <v>42</v>
          </cell>
          <cell r="D118">
            <v>1400</v>
          </cell>
          <cell r="E118">
            <v>15.22</v>
          </cell>
        </row>
        <row r="119">
          <cell r="B119" t="str">
            <v>М42x1500</v>
          </cell>
          <cell r="C119">
            <v>42</v>
          </cell>
          <cell r="D119">
            <v>1500</v>
          </cell>
          <cell r="E119">
            <v>16.309999999999999</v>
          </cell>
        </row>
        <row r="120">
          <cell r="B120" t="str">
            <v>М42x1600</v>
          </cell>
          <cell r="C120">
            <v>42</v>
          </cell>
          <cell r="D120">
            <v>1600</v>
          </cell>
          <cell r="E120">
            <v>17.39</v>
          </cell>
        </row>
        <row r="121">
          <cell r="B121" t="str">
            <v>М42x1700</v>
          </cell>
          <cell r="C121">
            <v>42</v>
          </cell>
          <cell r="D121">
            <v>1700</v>
          </cell>
          <cell r="E121">
            <v>18.48</v>
          </cell>
        </row>
        <row r="122">
          <cell r="B122" t="str">
            <v>М42x1800</v>
          </cell>
          <cell r="C122">
            <v>42</v>
          </cell>
          <cell r="D122">
            <v>1800</v>
          </cell>
          <cell r="E122">
            <v>19.57</v>
          </cell>
        </row>
        <row r="123">
          <cell r="B123" t="str">
            <v>М42x1900</v>
          </cell>
          <cell r="C123">
            <v>42</v>
          </cell>
          <cell r="D123">
            <v>1900</v>
          </cell>
          <cell r="E123">
            <v>20.65</v>
          </cell>
        </row>
        <row r="124">
          <cell r="B124" t="str">
            <v>М42x2000</v>
          </cell>
          <cell r="C124">
            <v>42</v>
          </cell>
          <cell r="D124">
            <v>2000</v>
          </cell>
          <cell r="E124">
            <v>21.74</v>
          </cell>
        </row>
        <row r="125">
          <cell r="B125" t="str">
            <v>М42x2120</v>
          </cell>
          <cell r="C125">
            <v>42</v>
          </cell>
          <cell r="D125">
            <v>2120</v>
          </cell>
          <cell r="E125">
            <v>23.04</v>
          </cell>
        </row>
        <row r="126">
          <cell r="B126" t="str">
            <v>М42x2240</v>
          </cell>
          <cell r="C126">
            <v>42</v>
          </cell>
          <cell r="D126">
            <v>2240</v>
          </cell>
          <cell r="E126">
            <v>24.35</v>
          </cell>
        </row>
        <row r="127">
          <cell r="B127" t="str">
            <v>М42x2500</v>
          </cell>
          <cell r="C127">
            <v>42</v>
          </cell>
          <cell r="D127">
            <v>2500</v>
          </cell>
          <cell r="E127">
            <v>27.17</v>
          </cell>
        </row>
        <row r="128">
          <cell r="B128" t="str">
            <v>М48x400</v>
          </cell>
          <cell r="C128">
            <v>48</v>
          </cell>
          <cell r="D128">
            <v>400</v>
          </cell>
          <cell r="E128">
            <v>5.68</v>
          </cell>
        </row>
        <row r="129">
          <cell r="B129" t="str">
            <v>М48x450</v>
          </cell>
          <cell r="C129">
            <v>48</v>
          </cell>
          <cell r="D129">
            <v>450</v>
          </cell>
          <cell r="E129">
            <v>6.39</v>
          </cell>
        </row>
        <row r="130">
          <cell r="B130" t="str">
            <v>М48x500</v>
          </cell>
          <cell r="C130">
            <v>48</v>
          </cell>
          <cell r="D130">
            <v>500</v>
          </cell>
          <cell r="E130">
            <v>7.1</v>
          </cell>
        </row>
        <row r="131">
          <cell r="B131" t="str">
            <v>М48x600</v>
          </cell>
          <cell r="C131">
            <v>48</v>
          </cell>
          <cell r="D131">
            <v>600</v>
          </cell>
          <cell r="E131">
            <v>8.52</v>
          </cell>
        </row>
        <row r="132">
          <cell r="B132" t="str">
            <v>М48x710</v>
          </cell>
          <cell r="C132">
            <v>48</v>
          </cell>
          <cell r="D132">
            <v>710</v>
          </cell>
          <cell r="E132">
            <v>10.08</v>
          </cell>
        </row>
        <row r="133">
          <cell r="B133" t="str">
            <v>М48x800</v>
          </cell>
          <cell r="C133">
            <v>48</v>
          </cell>
          <cell r="D133">
            <v>800</v>
          </cell>
          <cell r="E133">
            <v>11.36</v>
          </cell>
        </row>
        <row r="134">
          <cell r="B134" t="str">
            <v>М48x900</v>
          </cell>
          <cell r="C134">
            <v>48</v>
          </cell>
          <cell r="D134">
            <v>900</v>
          </cell>
          <cell r="E134">
            <v>12.79</v>
          </cell>
        </row>
        <row r="135">
          <cell r="B135" t="str">
            <v>М48x1000</v>
          </cell>
          <cell r="C135">
            <v>48</v>
          </cell>
          <cell r="D135">
            <v>1000</v>
          </cell>
          <cell r="E135">
            <v>14.2</v>
          </cell>
        </row>
        <row r="136">
          <cell r="B136" t="str">
            <v>М48x1120</v>
          </cell>
          <cell r="C136">
            <v>48</v>
          </cell>
          <cell r="D136">
            <v>1120</v>
          </cell>
          <cell r="E136">
            <v>15.92</v>
          </cell>
        </row>
        <row r="137">
          <cell r="B137" t="str">
            <v>М48x1250</v>
          </cell>
          <cell r="C137">
            <v>48</v>
          </cell>
          <cell r="D137">
            <v>1250</v>
          </cell>
          <cell r="E137">
            <v>17.760000000000002</v>
          </cell>
        </row>
        <row r="138">
          <cell r="B138" t="str">
            <v>М48x1320</v>
          </cell>
          <cell r="C138">
            <v>48</v>
          </cell>
          <cell r="D138">
            <v>1320</v>
          </cell>
          <cell r="E138">
            <v>18.760000000000002</v>
          </cell>
        </row>
        <row r="139">
          <cell r="B139" t="str">
            <v>М48x1400</v>
          </cell>
          <cell r="C139">
            <v>48</v>
          </cell>
          <cell r="D139">
            <v>1400</v>
          </cell>
          <cell r="E139">
            <v>19.88</v>
          </cell>
        </row>
        <row r="140">
          <cell r="B140" t="str">
            <v>М48x1500</v>
          </cell>
          <cell r="C140">
            <v>48</v>
          </cell>
          <cell r="D140">
            <v>1500</v>
          </cell>
          <cell r="E140">
            <v>21.3</v>
          </cell>
        </row>
        <row r="141">
          <cell r="B141" t="str">
            <v>М48x1600</v>
          </cell>
          <cell r="C141">
            <v>48</v>
          </cell>
          <cell r="D141">
            <v>1600</v>
          </cell>
          <cell r="E141">
            <v>22.72</v>
          </cell>
        </row>
        <row r="142">
          <cell r="B142" t="str">
            <v>М48x1700</v>
          </cell>
          <cell r="C142">
            <v>48</v>
          </cell>
          <cell r="D142">
            <v>1700</v>
          </cell>
          <cell r="E142">
            <v>24.13</v>
          </cell>
        </row>
        <row r="143">
          <cell r="B143" t="str">
            <v>М48x1800</v>
          </cell>
          <cell r="C143">
            <v>48</v>
          </cell>
          <cell r="D143">
            <v>1800</v>
          </cell>
          <cell r="E143">
            <v>25.55</v>
          </cell>
        </row>
        <row r="144">
          <cell r="B144" t="str">
            <v>М48x1900</v>
          </cell>
          <cell r="C144">
            <v>48</v>
          </cell>
          <cell r="D144">
            <v>1900</v>
          </cell>
          <cell r="E144">
            <v>26.97</v>
          </cell>
        </row>
        <row r="145">
          <cell r="B145" t="str">
            <v>М48x2000</v>
          </cell>
          <cell r="C145">
            <v>48</v>
          </cell>
          <cell r="D145">
            <v>2000</v>
          </cell>
          <cell r="E145">
            <v>28.39</v>
          </cell>
        </row>
        <row r="146">
          <cell r="B146" t="str">
            <v>М48x2120</v>
          </cell>
          <cell r="C146">
            <v>48</v>
          </cell>
          <cell r="D146">
            <v>2120</v>
          </cell>
          <cell r="E146">
            <v>30.1</v>
          </cell>
        </row>
        <row r="147">
          <cell r="B147" t="str">
            <v>М48x2240</v>
          </cell>
          <cell r="C147">
            <v>48</v>
          </cell>
          <cell r="D147">
            <v>2240</v>
          </cell>
          <cell r="E147">
            <v>31.8</v>
          </cell>
        </row>
        <row r="148">
          <cell r="B148" t="str">
            <v>М48x2500</v>
          </cell>
          <cell r="C148">
            <v>48</v>
          </cell>
          <cell r="D148">
            <v>2500</v>
          </cell>
          <cell r="E148">
            <v>35.49</v>
          </cell>
        </row>
        <row r="149">
          <cell r="B149" t="str">
            <v>М48x2800</v>
          </cell>
          <cell r="C149">
            <v>48</v>
          </cell>
          <cell r="D149">
            <v>2800</v>
          </cell>
          <cell r="E149">
            <v>39.75</v>
          </cell>
        </row>
      </sheetData>
      <sheetData sheetId="11">
        <row r="6">
          <cell r="B6" t="str">
            <v>М12x150</v>
          </cell>
          <cell r="C6">
            <v>12</v>
          </cell>
          <cell r="D6">
            <v>150</v>
          </cell>
          <cell r="E6">
            <v>0.15</v>
          </cell>
        </row>
        <row r="7">
          <cell r="B7" t="str">
            <v>М12x200</v>
          </cell>
          <cell r="C7">
            <v>12</v>
          </cell>
          <cell r="D7">
            <v>200</v>
          </cell>
          <cell r="E7">
            <v>0.19</v>
          </cell>
        </row>
        <row r="8">
          <cell r="B8" t="str">
            <v>М12x250</v>
          </cell>
          <cell r="C8">
            <v>12</v>
          </cell>
          <cell r="D8">
            <v>250</v>
          </cell>
          <cell r="E8">
            <v>0.24</v>
          </cell>
        </row>
        <row r="9">
          <cell r="B9" t="str">
            <v>М12x300</v>
          </cell>
          <cell r="C9">
            <v>12</v>
          </cell>
          <cell r="D9">
            <v>300</v>
          </cell>
          <cell r="E9">
            <v>0.28000000000000003</v>
          </cell>
        </row>
        <row r="10">
          <cell r="B10" t="str">
            <v>М12x350</v>
          </cell>
          <cell r="C10">
            <v>12</v>
          </cell>
          <cell r="D10">
            <v>350</v>
          </cell>
          <cell r="E10">
            <v>0.32</v>
          </cell>
        </row>
        <row r="11">
          <cell r="B11" t="str">
            <v>М12x400</v>
          </cell>
          <cell r="C11">
            <v>12</v>
          </cell>
          <cell r="D11">
            <v>400</v>
          </cell>
          <cell r="E11">
            <v>0.37</v>
          </cell>
        </row>
        <row r="12">
          <cell r="B12" t="str">
            <v>М12x450</v>
          </cell>
          <cell r="C12">
            <v>12</v>
          </cell>
          <cell r="D12">
            <v>450</v>
          </cell>
          <cell r="E12">
            <v>0.41</v>
          </cell>
        </row>
        <row r="13">
          <cell r="B13" t="str">
            <v>М12x500</v>
          </cell>
          <cell r="C13">
            <v>12</v>
          </cell>
          <cell r="D13">
            <v>500</v>
          </cell>
          <cell r="E13">
            <v>0.46</v>
          </cell>
        </row>
        <row r="14">
          <cell r="B14" t="str">
            <v>М12x600</v>
          </cell>
          <cell r="C14">
            <v>12</v>
          </cell>
          <cell r="D14">
            <v>600</v>
          </cell>
          <cell r="E14">
            <v>0.55000000000000004</v>
          </cell>
        </row>
        <row r="15">
          <cell r="B15" t="str">
            <v>М16x150</v>
          </cell>
          <cell r="C15">
            <v>16</v>
          </cell>
          <cell r="D15">
            <v>150</v>
          </cell>
          <cell r="E15">
            <v>0.27</v>
          </cell>
        </row>
        <row r="16">
          <cell r="B16" t="str">
            <v>М16x200</v>
          </cell>
          <cell r="C16">
            <v>16</v>
          </cell>
          <cell r="D16">
            <v>200</v>
          </cell>
          <cell r="E16">
            <v>0.35</v>
          </cell>
        </row>
        <row r="17">
          <cell r="B17" t="str">
            <v>М16x250</v>
          </cell>
          <cell r="C17">
            <v>16</v>
          </cell>
          <cell r="D17">
            <v>250</v>
          </cell>
          <cell r="E17">
            <v>0.43</v>
          </cell>
        </row>
        <row r="18">
          <cell r="B18" t="str">
            <v>М16x300</v>
          </cell>
          <cell r="C18">
            <v>16</v>
          </cell>
          <cell r="D18">
            <v>300</v>
          </cell>
          <cell r="E18">
            <v>0.51</v>
          </cell>
        </row>
        <row r="19">
          <cell r="B19" t="str">
            <v>М16x350</v>
          </cell>
          <cell r="C19">
            <v>16</v>
          </cell>
          <cell r="D19">
            <v>350</v>
          </cell>
          <cell r="E19">
            <v>0.57999999999999996</v>
          </cell>
        </row>
        <row r="20">
          <cell r="B20" t="str">
            <v>М16x400</v>
          </cell>
          <cell r="C20">
            <v>16</v>
          </cell>
          <cell r="D20">
            <v>400</v>
          </cell>
          <cell r="E20">
            <v>0.66</v>
          </cell>
        </row>
        <row r="21">
          <cell r="B21" t="str">
            <v>М16x450</v>
          </cell>
          <cell r="C21">
            <v>16</v>
          </cell>
          <cell r="D21">
            <v>450</v>
          </cell>
          <cell r="E21">
            <v>0.74</v>
          </cell>
        </row>
        <row r="22">
          <cell r="B22" t="str">
            <v>М16x500</v>
          </cell>
          <cell r="C22">
            <v>16</v>
          </cell>
          <cell r="D22">
            <v>500</v>
          </cell>
          <cell r="E22">
            <v>0.82</v>
          </cell>
        </row>
        <row r="23">
          <cell r="B23" t="str">
            <v>М16x600</v>
          </cell>
          <cell r="C23">
            <v>16</v>
          </cell>
          <cell r="D23">
            <v>600</v>
          </cell>
          <cell r="E23">
            <v>0.98</v>
          </cell>
        </row>
        <row r="24">
          <cell r="B24" t="str">
            <v>М16x710</v>
          </cell>
          <cell r="C24">
            <v>16</v>
          </cell>
          <cell r="D24">
            <v>710</v>
          </cell>
          <cell r="E24">
            <v>1.1499999999999999</v>
          </cell>
        </row>
        <row r="25">
          <cell r="B25" t="str">
            <v>М20x200</v>
          </cell>
          <cell r="C25">
            <v>20</v>
          </cell>
          <cell r="D25">
            <v>200</v>
          </cell>
          <cell r="E25">
            <v>0.55000000000000004</v>
          </cell>
        </row>
        <row r="26">
          <cell r="B26" t="str">
            <v>М20x250</v>
          </cell>
          <cell r="C26">
            <v>20</v>
          </cell>
          <cell r="D26">
            <v>250</v>
          </cell>
          <cell r="E26">
            <v>0.67</v>
          </cell>
        </row>
        <row r="27">
          <cell r="B27" t="str">
            <v>М20x300</v>
          </cell>
          <cell r="C27">
            <v>20</v>
          </cell>
          <cell r="D27">
            <v>300</v>
          </cell>
          <cell r="E27">
            <v>0.8</v>
          </cell>
        </row>
        <row r="28">
          <cell r="B28" t="str">
            <v>М20x350</v>
          </cell>
          <cell r="C28">
            <v>20</v>
          </cell>
          <cell r="D28">
            <v>350</v>
          </cell>
          <cell r="E28">
            <v>0.92</v>
          </cell>
        </row>
        <row r="29">
          <cell r="B29" t="str">
            <v>М20x400</v>
          </cell>
          <cell r="C29">
            <v>20</v>
          </cell>
          <cell r="D29">
            <v>400</v>
          </cell>
          <cell r="E29">
            <v>1.04</v>
          </cell>
        </row>
        <row r="30">
          <cell r="B30" t="str">
            <v>М20x450</v>
          </cell>
          <cell r="C30">
            <v>20</v>
          </cell>
          <cell r="D30">
            <v>450</v>
          </cell>
          <cell r="E30">
            <v>1.17</v>
          </cell>
        </row>
        <row r="31">
          <cell r="B31" t="str">
            <v>М20x500</v>
          </cell>
          <cell r="C31">
            <v>20</v>
          </cell>
          <cell r="D31">
            <v>500</v>
          </cell>
          <cell r="E31">
            <v>1.29</v>
          </cell>
        </row>
        <row r="32">
          <cell r="B32" t="str">
            <v>М20x600</v>
          </cell>
          <cell r="C32">
            <v>20</v>
          </cell>
          <cell r="D32">
            <v>600</v>
          </cell>
          <cell r="E32">
            <v>1.54</v>
          </cell>
        </row>
        <row r="33">
          <cell r="B33" t="str">
            <v>М20x710</v>
          </cell>
          <cell r="C33">
            <v>20</v>
          </cell>
          <cell r="D33">
            <v>710</v>
          </cell>
          <cell r="E33">
            <v>1.81</v>
          </cell>
        </row>
        <row r="34">
          <cell r="B34" t="str">
            <v>М20x800</v>
          </cell>
          <cell r="C34">
            <v>20</v>
          </cell>
          <cell r="D34">
            <v>800</v>
          </cell>
          <cell r="E34">
            <v>2.0299999999999998</v>
          </cell>
        </row>
        <row r="35">
          <cell r="B35" t="str">
            <v>М24x250</v>
          </cell>
          <cell r="C35">
            <v>24</v>
          </cell>
          <cell r="D35">
            <v>250</v>
          </cell>
          <cell r="E35">
            <v>0.99</v>
          </cell>
        </row>
        <row r="36">
          <cell r="B36" t="str">
            <v>М24x300</v>
          </cell>
          <cell r="C36">
            <v>24</v>
          </cell>
          <cell r="D36">
            <v>300</v>
          </cell>
          <cell r="E36">
            <v>1.17</v>
          </cell>
        </row>
        <row r="37">
          <cell r="B37" t="str">
            <v>М24x350</v>
          </cell>
          <cell r="C37">
            <v>24</v>
          </cell>
          <cell r="D37">
            <v>350</v>
          </cell>
          <cell r="E37">
            <v>1.35</v>
          </cell>
        </row>
        <row r="38">
          <cell r="B38" t="str">
            <v>М24x400</v>
          </cell>
          <cell r="C38">
            <v>24</v>
          </cell>
          <cell r="D38">
            <v>400</v>
          </cell>
          <cell r="E38">
            <v>1.53</v>
          </cell>
        </row>
        <row r="39">
          <cell r="B39" t="str">
            <v>М24x450</v>
          </cell>
          <cell r="C39">
            <v>24</v>
          </cell>
          <cell r="D39">
            <v>450</v>
          </cell>
          <cell r="E39">
            <v>1.7</v>
          </cell>
        </row>
        <row r="40">
          <cell r="B40" t="str">
            <v>М24x500</v>
          </cell>
          <cell r="C40">
            <v>24</v>
          </cell>
          <cell r="D40">
            <v>500</v>
          </cell>
          <cell r="E40">
            <v>1.88</v>
          </cell>
        </row>
        <row r="41">
          <cell r="B41" t="str">
            <v>М24x600</v>
          </cell>
          <cell r="C41">
            <v>24</v>
          </cell>
          <cell r="D41">
            <v>600</v>
          </cell>
          <cell r="E41">
            <v>2.2400000000000002</v>
          </cell>
        </row>
        <row r="42">
          <cell r="B42" t="str">
            <v>М24x710</v>
          </cell>
          <cell r="C42">
            <v>24</v>
          </cell>
          <cell r="D42">
            <v>710</v>
          </cell>
          <cell r="E42">
            <v>2.63</v>
          </cell>
        </row>
        <row r="43">
          <cell r="B43" t="str">
            <v>М24x800</v>
          </cell>
          <cell r="C43">
            <v>24</v>
          </cell>
          <cell r="D43">
            <v>800</v>
          </cell>
          <cell r="E43">
            <v>2.95</v>
          </cell>
        </row>
        <row r="44">
          <cell r="B44" t="str">
            <v>М24x900</v>
          </cell>
          <cell r="C44">
            <v>24</v>
          </cell>
          <cell r="D44">
            <v>900</v>
          </cell>
          <cell r="E44">
            <v>3.3</v>
          </cell>
        </row>
        <row r="45">
          <cell r="B45" t="str">
            <v>М30x250</v>
          </cell>
          <cell r="C45">
            <v>30</v>
          </cell>
          <cell r="D45">
            <v>250</v>
          </cell>
          <cell r="E45">
            <v>1.58</v>
          </cell>
        </row>
        <row r="46">
          <cell r="B46" t="str">
            <v>М30x300</v>
          </cell>
          <cell r="C46">
            <v>30</v>
          </cell>
          <cell r="D46">
            <v>300</v>
          </cell>
          <cell r="E46">
            <v>1.86</v>
          </cell>
        </row>
        <row r="47">
          <cell r="B47" t="str">
            <v>М30x350</v>
          </cell>
          <cell r="C47">
            <v>30</v>
          </cell>
          <cell r="D47">
            <v>350</v>
          </cell>
          <cell r="E47">
            <v>2.14</v>
          </cell>
        </row>
        <row r="48">
          <cell r="B48" t="str">
            <v>М30x400</v>
          </cell>
          <cell r="C48">
            <v>30</v>
          </cell>
          <cell r="D48">
            <v>400</v>
          </cell>
          <cell r="E48">
            <v>2.41</v>
          </cell>
        </row>
        <row r="49">
          <cell r="B49" t="str">
            <v>М30x450</v>
          </cell>
          <cell r="C49">
            <v>30</v>
          </cell>
          <cell r="D49">
            <v>450</v>
          </cell>
          <cell r="E49">
            <v>2.69</v>
          </cell>
        </row>
        <row r="50">
          <cell r="B50" t="str">
            <v>М30x500</v>
          </cell>
          <cell r="C50">
            <v>30</v>
          </cell>
          <cell r="D50">
            <v>500</v>
          </cell>
          <cell r="E50">
            <v>2.97</v>
          </cell>
        </row>
        <row r="51">
          <cell r="B51" t="str">
            <v>М30x600</v>
          </cell>
          <cell r="C51">
            <v>30</v>
          </cell>
          <cell r="D51">
            <v>600</v>
          </cell>
          <cell r="E51">
            <v>3.53</v>
          </cell>
        </row>
        <row r="52">
          <cell r="B52" t="str">
            <v>М30x710</v>
          </cell>
          <cell r="C52">
            <v>30</v>
          </cell>
          <cell r="D52">
            <v>710</v>
          </cell>
          <cell r="E52">
            <v>4.1399999999999997</v>
          </cell>
        </row>
        <row r="53">
          <cell r="B53" t="str">
            <v>М30x800</v>
          </cell>
          <cell r="C53">
            <v>30</v>
          </cell>
          <cell r="D53">
            <v>800</v>
          </cell>
          <cell r="E53">
            <v>4.63</v>
          </cell>
        </row>
        <row r="54">
          <cell r="B54" t="str">
            <v>М30x900</v>
          </cell>
          <cell r="C54">
            <v>30</v>
          </cell>
          <cell r="D54">
            <v>900</v>
          </cell>
          <cell r="E54">
            <v>5.19</v>
          </cell>
        </row>
        <row r="55">
          <cell r="B55" t="str">
            <v>М30x1000</v>
          </cell>
          <cell r="C55">
            <v>30</v>
          </cell>
          <cell r="D55">
            <v>1000</v>
          </cell>
          <cell r="E55">
            <v>5.74</v>
          </cell>
        </row>
        <row r="56">
          <cell r="B56" t="str">
            <v>М30x1120</v>
          </cell>
          <cell r="C56">
            <v>30</v>
          </cell>
          <cell r="D56">
            <v>1120</v>
          </cell>
          <cell r="E56">
            <v>6.4</v>
          </cell>
        </row>
        <row r="57">
          <cell r="B57" t="str">
            <v>М36x300</v>
          </cell>
          <cell r="C57">
            <v>36</v>
          </cell>
          <cell r="D57">
            <v>300</v>
          </cell>
          <cell r="E57">
            <v>2.74</v>
          </cell>
        </row>
        <row r="58">
          <cell r="B58" t="str">
            <v>М36x350</v>
          </cell>
          <cell r="C58">
            <v>36</v>
          </cell>
          <cell r="D58">
            <v>350</v>
          </cell>
          <cell r="E58">
            <v>3.14</v>
          </cell>
        </row>
        <row r="59">
          <cell r="B59" t="str">
            <v>М36x400</v>
          </cell>
          <cell r="C59">
            <v>36</v>
          </cell>
          <cell r="D59">
            <v>400</v>
          </cell>
          <cell r="E59">
            <v>3.53</v>
          </cell>
        </row>
        <row r="60">
          <cell r="B60" t="str">
            <v>М36x450</v>
          </cell>
          <cell r="C60">
            <v>36</v>
          </cell>
          <cell r="D60">
            <v>450</v>
          </cell>
          <cell r="E60">
            <v>3.93</v>
          </cell>
        </row>
        <row r="61">
          <cell r="B61" t="str">
            <v>М36x500</v>
          </cell>
          <cell r="C61">
            <v>36</v>
          </cell>
          <cell r="D61">
            <v>500</v>
          </cell>
          <cell r="E61">
            <v>4.33</v>
          </cell>
        </row>
        <row r="62">
          <cell r="B62" t="str">
            <v>М36x600</v>
          </cell>
          <cell r="C62">
            <v>36</v>
          </cell>
          <cell r="D62">
            <v>600</v>
          </cell>
          <cell r="E62">
            <v>5.12</v>
          </cell>
        </row>
        <row r="63">
          <cell r="B63" t="str">
            <v>М36x710</v>
          </cell>
          <cell r="C63">
            <v>36</v>
          </cell>
          <cell r="D63">
            <v>710</v>
          </cell>
          <cell r="E63">
            <v>6.01</v>
          </cell>
        </row>
        <row r="64">
          <cell r="B64" t="str">
            <v>М36x800</v>
          </cell>
          <cell r="C64">
            <v>36</v>
          </cell>
          <cell r="D64">
            <v>800</v>
          </cell>
          <cell r="E64">
            <v>6.72</v>
          </cell>
        </row>
        <row r="65">
          <cell r="B65" t="str">
            <v>М36x900</v>
          </cell>
          <cell r="C65">
            <v>36</v>
          </cell>
          <cell r="D65">
            <v>900</v>
          </cell>
          <cell r="E65">
            <v>7.52</v>
          </cell>
        </row>
        <row r="66">
          <cell r="B66" t="str">
            <v>М36x1000</v>
          </cell>
          <cell r="C66">
            <v>36</v>
          </cell>
          <cell r="D66">
            <v>1000</v>
          </cell>
          <cell r="E66">
            <v>8.32</v>
          </cell>
        </row>
        <row r="67">
          <cell r="B67" t="str">
            <v>М36x1120</v>
          </cell>
          <cell r="C67">
            <v>36</v>
          </cell>
          <cell r="D67">
            <v>1120</v>
          </cell>
          <cell r="E67">
            <v>9.2799999999999994</v>
          </cell>
        </row>
        <row r="68">
          <cell r="B68" t="str">
            <v>М36x1250</v>
          </cell>
          <cell r="C68">
            <v>36</v>
          </cell>
          <cell r="D68">
            <v>1250</v>
          </cell>
          <cell r="E68">
            <v>10.32</v>
          </cell>
        </row>
        <row r="69">
          <cell r="B69" t="str">
            <v>М42x350</v>
          </cell>
          <cell r="C69">
            <v>42</v>
          </cell>
          <cell r="D69">
            <v>350</v>
          </cell>
          <cell r="E69">
            <v>4.3499999999999996</v>
          </cell>
        </row>
        <row r="70">
          <cell r="B70" t="str">
            <v>М42x400</v>
          </cell>
          <cell r="C70">
            <v>42</v>
          </cell>
          <cell r="D70">
            <v>400</v>
          </cell>
          <cell r="E70">
            <v>4.9000000000000004</v>
          </cell>
        </row>
        <row r="71">
          <cell r="B71" t="str">
            <v>М42x450</v>
          </cell>
          <cell r="C71">
            <v>42</v>
          </cell>
          <cell r="D71">
            <v>450</v>
          </cell>
          <cell r="E71">
            <v>5.44</v>
          </cell>
        </row>
        <row r="72">
          <cell r="B72" t="str">
            <v>М42x500</v>
          </cell>
          <cell r="C72">
            <v>42</v>
          </cell>
          <cell r="D72">
            <v>500</v>
          </cell>
          <cell r="E72">
            <v>5.98</v>
          </cell>
        </row>
        <row r="73">
          <cell r="B73" t="str">
            <v>М42x600</v>
          </cell>
          <cell r="C73">
            <v>42</v>
          </cell>
          <cell r="D73">
            <v>600</v>
          </cell>
          <cell r="E73">
            <v>7.07</v>
          </cell>
        </row>
        <row r="74">
          <cell r="B74" t="str">
            <v>М42x710</v>
          </cell>
          <cell r="C74">
            <v>42</v>
          </cell>
          <cell r="D74">
            <v>710</v>
          </cell>
          <cell r="E74">
            <v>8.26</v>
          </cell>
        </row>
        <row r="75">
          <cell r="B75" t="str">
            <v>М42x800</v>
          </cell>
          <cell r="C75">
            <v>42</v>
          </cell>
          <cell r="D75">
            <v>800</v>
          </cell>
          <cell r="E75">
            <v>9.25</v>
          </cell>
        </row>
        <row r="76">
          <cell r="B76" t="str">
            <v>М42x900</v>
          </cell>
          <cell r="C76">
            <v>42</v>
          </cell>
          <cell r="D76">
            <v>900</v>
          </cell>
          <cell r="E76">
            <v>10.3</v>
          </cell>
        </row>
        <row r="77">
          <cell r="B77" t="str">
            <v>М42x1000</v>
          </cell>
          <cell r="C77">
            <v>42</v>
          </cell>
          <cell r="D77">
            <v>1000</v>
          </cell>
          <cell r="E77">
            <v>11.42</v>
          </cell>
        </row>
        <row r="78">
          <cell r="B78" t="str">
            <v>М42x1120</v>
          </cell>
          <cell r="C78">
            <v>42</v>
          </cell>
          <cell r="D78">
            <v>1120</v>
          </cell>
          <cell r="E78">
            <v>12.72</v>
          </cell>
        </row>
        <row r="79">
          <cell r="B79" t="str">
            <v>М42x1250</v>
          </cell>
          <cell r="C79">
            <v>42</v>
          </cell>
          <cell r="D79">
            <v>1250</v>
          </cell>
          <cell r="E79">
            <v>14.14</v>
          </cell>
        </row>
        <row r="80">
          <cell r="B80" t="str">
            <v>М42x1320</v>
          </cell>
          <cell r="C80">
            <v>42</v>
          </cell>
          <cell r="D80">
            <v>1320</v>
          </cell>
          <cell r="E80">
            <v>14.9</v>
          </cell>
        </row>
        <row r="81">
          <cell r="B81" t="str">
            <v>М48x400</v>
          </cell>
          <cell r="C81">
            <v>48</v>
          </cell>
          <cell r="D81">
            <v>400</v>
          </cell>
          <cell r="E81">
            <v>6.53</v>
          </cell>
        </row>
        <row r="82">
          <cell r="B82" t="str">
            <v>М48x450</v>
          </cell>
          <cell r="C82">
            <v>48</v>
          </cell>
          <cell r="D82">
            <v>450</v>
          </cell>
          <cell r="E82">
            <v>7.24</v>
          </cell>
        </row>
        <row r="83">
          <cell r="B83" t="str">
            <v>М48x500</v>
          </cell>
          <cell r="C83">
            <v>48</v>
          </cell>
          <cell r="D83">
            <v>500</v>
          </cell>
          <cell r="E83">
            <v>7.9</v>
          </cell>
        </row>
        <row r="84">
          <cell r="B84" t="str">
            <v>М48x600</v>
          </cell>
          <cell r="C84">
            <v>48</v>
          </cell>
          <cell r="D84">
            <v>600</v>
          </cell>
          <cell r="E84">
            <v>9.3699999999999992</v>
          </cell>
        </row>
        <row r="85">
          <cell r="B85" t="str">
            <v>М48x710</v>
          </cell>
          <cell r="C85">
            <v>48</v>
          </cell>
          <cell r="D85">
            <v>710</v>
          </cell>
          <cell r="E85">
            <v>10.93</v>
          </cell>
        </row>
        <row r="86">
          <cell r="B86" t="str">
            <v>М48x800</v>
          </cell>
          <cell r="C86">
            <v>48</v>
          </cell>
          <cell r="D86">
            <v>800</v>
          </cell>
          <cell r="E86">
            <v>12.21</v>
          </cell>
        </row>
        <row r="87">
          <cell r="B87" t="str">
            <v>М48x900</v>
          </cell>
          <cell r="C87">
            <v>48</v>
          </cell>
          <cell r="D87">
            <v>900</v>
          </cell>
          <cell r="E87">
            <v>13.63</v>
          </cell>
        </row>
        <row r="88">
          <cell r="B88" t="str">
            <v>М48x1000</v>
          </cell>
          <cell r="C88">
            <v>48</v>
          </cell>
          <cell r="D88">
            <v>1000</v>
          </cell>
          <cell r="E88">
            <v>15.05</v>
          </cell>
        </row>
        <row r="89">
          <cell r="B89" t="str">
            <v>М48x1120</v>
          </cell>
          <cell r="C89">
            <v>48</v>
          </cell>
          <cell r="D89">
            <v>1120</v>
          </cell>
          <cell r="E89">
            <v>16.75</v>
          </cell>
        </row>
        <row r="90">
          <cell r="B90" t="str">
            <v>М48x1250</v>
          </cell>
          <cell r="C90">
            <v>48</v>
          </cell>
          <cell r="D90">
            <v>1250</v>
          </cell>
          <cell r="E90">
            <v>18.600000000000001</v>
          </cell>
        </row>
        <row r="91">
          <cell r="B91" t="str">
            <v>М48x1320</v>
          </cell>
          <cell r="C91">
            <v>48</v>
          </cell>
          <cell r="D91">
            <v>1320</v>
          </cell>
          <cell r="E91">
            <v>19.59</v>
          </cell>
        </row>
        <row r="92">
          <cell r="B92" t="str">
            <v>М48x1400</v>
          </cell>
          <cell r="C92">
            <v>48</v>
          </cell>
          <cell r="D92">
            <v>1400</v>
          </cell>
          <cell r="E92">
            <v>20.73</v>
          </cell>
        </row>
      </sheetData>
      <sheetData sheetId="12">
        <row r="6">
          <cell r="B6" t="str">
            <v>М16</v>
          </cell>
          <cell r="C6">
            <v>16</v>
          </cell>
          <cell r="D6">
            <v>14</v>
          </cell>
          <cell r="E6">
            <v>0.42</v>
          </cell>
          <cell r="L6">
            <v>65</v>
          </cell>
        </row>
        <row r="7">
          <cell r="B7" t="str">
            <v>М20</v>
          </cell>
          <cell r="C7">
            <v>20</v>
          </cell>
          <cell r="D7">
            <v>16</v>
          </cell>
          <cell r="E7">
            <v>0.74</v>
          </cell>
          <cell r="L7">
            <v>80</v>
          </cell>
        </row>
        <row r="8">
          <cell r="B8" t="str">
            <v>М24</v>
          </cell>
          <cell r="C8">
            <v>24</v>
          </cell>
          <cell r="D8">
            <v>18</v>
          </cell>
          <cell r="E8">
            <v>1.3</v>
          </cell>
          <cell r="L8">
            <v>100</v>
          </cell>
        </row>
        <row r="9">
          <cell r="B9" t="str">
            <v>М30</v>
          </cell>
          <cell r="C9">
            <v>30</v>
          </cell>
          <cell r="D9">
            <v>20</v>
          </cell>
          <cell r="E9">
            <v>2.08</v>
          </cell>
          <cell r="L9">
            <v>120</v>
          </cell>
        </row>
        <row r="10">
          <cell r="B10" t="str">
            <v>М36</v>
          </cell>
          <cell r="C10">
            <v>36</v>
          </cell>
          <cell r="D10">
            <v>20</v>
          </cell>
          <cell r="E10">
            <v>3.28</v>
          </cell>
          <cell r="L10">
            <v>150</v>
          </cell>
        </row>
        <row r="11">
          <cell r="B11" t="str">
            <v>М42</v>
          </cell>
          <cell r="C11">
            <v>42</v>
          </cell>
          <cell r="D11">
            <v>25</v>
          </cell>
          <cell r="E11">
            <v>5.29</v>
          </cell>
          <cell r="L11">
            <v>170</v>
          </cell>
        </row>
        <row r="12">
          <cell r="B12" t="str">
            <v>М48</v>
          </cell>
          <cell r="C12">
            <v>48</v>
          </cell>
          <cell r="D12">
            <v>28</v>
          </cell>
          <cell r="E12">
            <v>7.31</v>
          </cell>
          <cell r="L12">
            <v>190</v>
          </cell>
        </row>
        <row r="13">
          <cell r="B13" t="str">
            <v>М56</v>
          </cell>
          <cell r="C13">
            <v>56</v>
          </cell>
          <cell r="D13">
            <v>32</v>
          </cell>
          <cell r="E13">
            <v>11.21</v>
          </cell>
          <cell r="L13">
            <v>220</v>
          </cell>
        </row>
        <row r="14">
          <cell r="B14" t="str">
            <v>М64</v>
          </cell>
          <cell r="C14">
            <v>64</v>
          </cell>
          <cell r="D14">
            <v>36</v>
          </cell>
          <cell r="E14">
            <v>17.8</v>
          </cell>
          <cell r="L14">
            <v>260</v>
          </cell>
        </row>
        <row r="15">
          <cell r="B15" t="str">
            <v>М72x6</v>
          </cell>
          <cell r="C15">
            <v>72</v>
          </cell>
          <cell r="D15">
            <v>40</v>
          </cell>
          <cell r="E15">
            <v>26.41</v>
          </cell>
          <cell r="L15">
            <v>300</v>
          </cell>
        </row>
        <row r="16">
          <cell r="B16" t="str">
            <v>М80x6</v>
          </cell>
          <cell r="C16">
            <v>80</v>
          </cell>
          <cell r="D16">
            <v>45</v>
          </cell>
          <cell r="E16">
            <v>33.700000000000003</v>
          </cell>
          <cell r="L16">
            <v>320</v>
          </cell>
        </row>
        <row r="17">
          <cell r="B17" t="str">
            <v>М90x6</v>
          </cell>
          <cell r="C17">
            <v>90</v>
          </cell>
          <cell r="D17">
            <v>50</v>
          </cell>
          <cell r="E17">
            <v>47.5</v>
          </cell>
          <cell r="L17">
            <v>360</v>
          </cell>
        </row>
      </sheetData>
      <sheetData sheetId="13">
        <row r="6">
          <cell r="B6" t="str">
            <v>М100x6</v>
          </cell>
          <cell r="C6">
            <v>100</v>
          </cell>
          <cell r="D6">
            <v>135</v>
          </cell>
          <cell r="E6">
            <v>94.27</v>
          </cell>
          <cell r="L6">
            <v>625</v>
          </cell>
        </row>
        <row r="7">
          <cell r="B7" t="str">
            <v>М110x6</v>
          </cell>
          <cell r="C7">
            <v>110</v>
          </cell>
          <cell r="D7">
            <v>145</v>
          </cell>
          <cell r="E7">
            <v>100.32</v>
          </cell>
          <cell r="L7">
            <v>650</v>
          </cell>
        </row>
        <row r="8">
          <cell r="B8" t="str">
            <v>М125x6</v>
          </cell>
          <cell r="C8">
            <v>125</v>
          </cell>
          <cell r="D8">
            <v>165</v>
          </cell>
          <cell r="E8">
            <v>106.7</v>
          </cell>
          <cell r="L8">
            <v>675</v>
          </cell>
        </row>
        <row r="9">
          <cell r="B9" t="str">
            <v>М140x6</v>
          </cell>
          <cell r="C9">
            <v>140</v>
          </cell>
          <cell r="D9">
            <v>185</v>
          </cell>
          <cell r="E9">
            <v>125.5</v>
          </cell>
          <cell r="L9">
            <v>700</v>
          </cell>
        </row>
      </sheetData>
      <sheetData sheetId="14">
        <row r="6">
          <cell r="B6" t="str">
            <v>М24</v>
          </cell>
          <cell r="C6">
            <v>24</v>
          </cell>
          <cell r="D6">
            <v>120</v>
          </cell>
          <cell r="E6">
            <v>1.42</v>
          </cell>
        </row>
        <row r="7">
          <cell r="B7" t="str">
            <v>М30</v>
          </cell>
          <cell r="C7">
            <v>30</v>
          </cell>
          <cell r="D7">
            <v>140</v>
          </cell>
          <cell r="E7">
            <v>2.35</v>
          </cell>
        </row>
        <row r="8">
          <cell r="B8" t="str">
            <v>М36</v>
          </cell>
          <cell r="C8">
            <v>36</v>
          </cell>
          <cell r="D8">
            <v>170</v>
          </cell>
          <cell r="E8">
            <v>3.78</v>
          </cell>
        </row>
        <row r="9">
          <cell r="B9" t="str">
            <v>М42</v>
          </cell>
          <cell r="C9">
            <v>42</v>
          </cell>
          <cell r="D9">
            <v>190</v>
          </cell>
          <cell r="E9">
            <v>5.43</v>
          </cell>
        </row>
        <row r="10">
          <cell r="B10" t="str">
            <v>М48</v>
          </cell>
          <cell r="C10">
            <v>48</v>
          </cell>
          <cell r="D10">
            <v>220</v>
          </cell>
          <cell r="E10">
            <v>7.36</v>
          </cell>
        </row>
        <row r="11">
          <cell r="B11" t="str">
            <v>М56</v>
          </cell>
          <cell r="C11">
            <v>56</v>
          </cell>
          <cell r="D11">
            <v>250</v>
          </cell>
          <cell r="E11">
            <v>10.58</v>
          </cell>
        </row>
        <row r="12">
          <cell r="B12" t="str">
            <v>М64</v>
          </cell>
          <cell r="C12">
            <v>64</v>
          </cell>
          <cell r="D12">
            <v>280</v>
          </cell>
          <cell r="E12">
            <v>13.82</v>
          </cell>
        </row>
      </sheetData>
      <sheetData sheetId="15">
        <row r="6">
          <cell r="B6" t="str">
            <v>М24x400</v>
          </cell>
          <cell r="C6">
            <v>24</v>
          </cell>
          <cell r="D6">
            <v>400</v>
          </cell>
          <cell r="E6">
            <v>4.76</v>
          </cell>
        </row>
        <row r="7">
          <cell r="B7" t="str">
            <v>М24x500</v>
          </cell>
          <cell r="C7">
            <v>24</v>
          </cell>
          <cell r="D7">
            <v>500</v>
          </cell>
          <cell r="E7">
            <v>5.24</v>
          </cell>
        </row>
        <row r="8">
          <cell r="B8" t="str">
            <v>М24x600</v>
          </cell>
          <cell r="C8">
            <v>24</v>
          </cell>
          <cell r="D8">
            <v>600</v>
          </cell>
          <cell r="E8">
            <v>5.73</v>
          </cell>
        </row>
        <row r="9">
          <cell r="B9" t="str">
            <v>М24x710</v>
          </cell>
          <cell r="C9">
            <v>24</v>
          </cell>
          <cell r="D9">
            <v>710</v>
          </cell>
          <cell r="E9">
            <v>6.27</v>
          </cell>
        </row>
        <row r="10">
          <cell r="B10" t="str">
            <v>М24x800</v>
          </cell>
          <cell r="C10">
            <v>24</v>
          </cell>
          <cell r="D10">
            <v>800</v>
          </cell>
          <cell r="E10">
            <v>6.7</v>
          </cell>
        </row>
        <row r="11">
          <cell r="B11" t="str">
            <v>М24x900</v>
          </cell>
          <cell r="C11">
            <v>24</v>
          </cell>
          <cell r="D11">
            <v>900</v>
          </cell>
          <cell r="E11">
            <v>7.19</v>
          </cell>
        </row>
        <row r="12">
          <cell r="B12" t="str">
            <v>М24x1000</v>
          </cell>
          <cell r="C12">
            <v>24</v>
          </cell>
          <cell r="D12">
            <v>1000</v>
          </cell>
          <cell r="E12">
            <v>7.68</v>
          </cell>
        </row>
        <row r="13">
          <cell r="B13" t="str">
            <v>М24x1120</v>
          </cell>
          <cell r="C13">
            <v>24</v>
          </cell>
          <cell r="D13">
            <v>1120</v>
          </cell>
          <cell r="E13">
            <v>8.17</v>
          </cell>
        </row>
        <row r="14">
          <cell r="B14" t="str">
            <v>М24x1250</v>
          </cell>
          <cell r="C14">
            <v>24</v>
          </cell>
          <cell r="D14">
            <v>1250</v>
          </cell>
          <cell r="E14">
            <v>8.9</v>
          </cell>
        </row>
        <row r="15">
          <cell r="B15" t="str">
            <v>М24x1320</v>
          </cell>
          <cell r="C15">
            <v>24</v>
          </cell>
          <cell r="D15">
            <v>1320</v>
          </cell>
          <cell r="E15">
            <v>9.25</v>
          </cell>
        </row>
        <row r="16">
          <cell r="B16" t="str">
            <v>М30x500</v>
          </cell>
          <cell r="C16">
            <v>30</v>
          </cell>
          <cell r="D16">
            <v>500</v>
          </cell>
          <cell r="E16">
            <v>6.02</v>
          </cell>
        </row>
        <row r="17">
          <cell r="B17" t="str">
            <v>М30x600</v>
          </cell>
          <cell r="C17">
            <v>30</v>
          </cell>
          <cell r="D17">
            <v>600</v>
          </cell>
          <cell r="E17">
            <v>6.51</v>
          </cell>
        </row>
        <row r="18">
          <cell r="B18" t="str">
            <v>М30x710</v>
          </cell>
          <cell r="C18">
            <v>30</v>
          </cell>
          <cell r="D18">
            <v>710</v>
          </cell>
          <cell r="E18">
            <v>7.05</v>
          </cell>
        </row>
        <row r="19">
          <cell r="B19" t="str">
            <v>М30x800</v>
          </cell>
          <cell r="C19">
            <v>30</v>
          </cell>
          <cell r="D19">
            <v>800</v>
          </cell>
          <cell r="E19">
            <v>7.48</v>
          </cell>
        </row>
        <row r="20">
          <cell r="B20" t="str">
            <v>М30x900</v>
          </cell>
          <cell r="C20">
            <v>30</v>
          </cell>
          <cell r="D20">
            <v>900</v>
          </cell>
          <cell r="E20">
            <v>7.97</v>
          </cell>
        </row>
        <row r="21">
          <cell r="B21" t="str">
            <v>М30x1000</v>
          </cell>
          <cell r="C21">
            <v>30</v>
          </cell>
          <cell r="D21">
            <v>1000</v>
          </cell>
          <cell r="E21">
            <v>8.4600000000000009</v>
          </cell>
        </row>
        <row r="22">
          <cell r="B22" t="str">
            <v>М30x1120</v>
          </cell>
          <cell r="C22">
            <v>30</v>
          </cell>
          <cell r="D22">
            <v>1120</v>
          </cell>
          <cell r="E22">
            <v>9.0500000000000007</v>
          </cell>
        </row>
        <row r="23">
          <cell r="B23" t="str">
            <v>М30x1250</v>
          </cell>
          <cell r="C23">
            <v>30</v>
          </cell>
          <cell r="D23">
            <v>1250</v>
          </cell>
          <cell r="E23">
            <v>9.68</v>
          </cell>
        </row>
        <row r="24">
          <cell r="B24" t="str">
            <v>М30x1320</v>
          </cell>
          <cell r="C24">
            <v>30</v>
          </cell>
          <cell r="D24">
            <v>1320</v>
          </cell>
          <cell r="E24">
            <v>10.029999999999999</v>
          </cell>
        </row>
        <row r="25">
          <cell r="B25" t="str">
            <v>М30x1400</v>
          </cell>
          <cell r="C25">
            <v>30</v>
          </cell>
          <cell r="D25">
            <v>1400</v>
          </cell>
          <cell r="E25">
            <v>10.42</v>
          </cell>
        </row>
        <row r="26">
          <cell r="B26" t="str">
            <v>М36x600</v>
          </cell>
          <cell r="C26">
            <v>36</v>
          </cell>
          <cell r="D26">
            <v>600</v>
          </cell>
          <cell r="E26">
            <v>10.57</v>
          </cell>
        </row>
        <row r="27">
          <cell r="B27" t="str">
            <v>М36x710</v>
          </cell>
          <cell r="C27">
            <v>36</v>
          </cell>
          <cell r="D27">
            <v>710</v>
          </cell>
          <cell r="E27">
            <v>11.48</v>
          </cell>
        </row>
        <row r="28">
          <cell r="B28" t="str">
            <v>М36x800</v>
          </cell>
          <cell r="C28">
            <v>36</v>
          </cell>
          <cell r="D28">
            <v>800</v>
          </cell>
          <cell r="E28">
            <v>12.25</v>
          </cell>
        </row>
        <row r="29">
          <cell r="B29" t="str">
            <v>М36x900</v>
          </cell>
          <cell r="C29">
            <v>36</v>
          </cell>
          <cell r="D29">
            <v>900</v>
          </cell>
          <cell r="E29">
            <v>13.09</v>
          </cell>
        </row>
        <row r="30">
          <cell r="B30" t="str">
            <v>М36x1000</v>
          </cell>
          <cell r="C30">
            <v>36</v>
          </cell>
          <cell r="D30">
            <v>1000</v>
          </cell>
          <cell r="E30">
            <v>13.92</v>
          </cell>
        </row>
        <row r="31">
          <cell r="B31" t="str">
            <v>М36x1120</v>
          </cell>
          <cell r="C31">
            <v>36</v>
          </cell>
          <cell r="D31">
            <v>1120</v>
          </cell>
          <cell r="E31">
            <v>14.93</v>
          </cell>
        </row>
        <row r="32">
          <cell r="B32" t="str">
            <v>М36x1250</v>
          </cell>
          <cell r="C32">
            <v>36</v>
          </cell>
          <cell r="D32">
            <v>1250</v>
          </cell>
          <cell r="E32">
            <v>16.02</v>
          </cell>
        </row>
        <row r="33">
          <cell r="B33" t="str">
            <v>М36x1320</v>
          </cell>
          <cell r="C33">
            <v>36</v>
          </cell>
          <cell r="D33">
            <v>1320</v>
          </cell>
          <cell r="E33">
            <v>16.63</v>
          </cell>
        </row>
        <row r="34">
          <cell r="B34" t="str">
            <v>М36x1400</v>
          </cell>
          <cell r="C34">
            <v>36</v>
          </cell>
          <cell r="D34">
            <v>1400</v>
          </cell>
          <cell r="E34">
            <v>17.3</v>
          </cell>
        </row>
        <row r="35">
          <cell r="B35" t="str">
            <v>М36x1500</v>
          </cell>
          <cell r="C35">
            <v>36</v>
          </cell>
          <cell r="D35">
            <v>1500</v>
          </cell>
          <cell r="E35">
            <v>18.14</v>
          </cell>
        </row>
        <row r="36">
          <cell r="B36" t="str">
            <v>М42x710</v>
          </cell>
          <cell r="C36">
            <v>42</v>
          </cell>
          <cell r="D36">
            <v>710</v>
          </cell>
          <cell r="E36">
            <v>19.940000000000001</v>
          </cell>
        </row>
        <row r="37">
          <cell r="B37" t="str">
            <v>М42x800</v>
          </cell>
          <cell r="C37">
            <v>42</v>
          </cell>
          <cell r="D37">
            <v>800</v>
          </cell>
          <cell r="E37">
            <v>20.9</v>
          </cell>
        </row>
        <row r="38">
          <cell r="B38" t="str">
            <v>М42x900</v>
          </cell>
          <cell r="C38">
            <v>42</v>
          </cell>
          <cell r="D38">
            <v>900</v>
          </cell>
          <cell r="E38">
            <v>21.87</v>
          </cell>
        </row>
        <row r="39">
          <cell r="B39" t="str">
            <v>М42x1000</v>
          </cell>
          <cell r="C39">
            <v>42</v>
          </cell>
          <cell r="D39">
            <v>1000</v>
          </cell>
          <cell r="E39">
            <v>23.03</v>
          </cell>
        </row>
        <row r="40">
          <cell r="B40" t="str">
            <v>М42x1120</v>
          </cell>
          <cell r="C40">
            <v>42</v>
          </cell>
          <cell r="D40">
            <v>1120</v>
          </cell>
          <cell r="E40">
            <v>24.29</v>
          </cell>
        </row>
        <row r="41">
          <cell r="B41" t="str">
            <v>М42x1250</v>
          </cell>
          <cell r="C41">
            <v>42</v>
          </cell>
          <cell r="D41">
            <v>1250</v>
          </cell>
          <cell r="E41">
            <v>24.95</v>
          </cell>
        </row>
        <row r="42">
          <cell r="B42" t="str">
            <v>М42x1320</v>
          </cell>
          <cell r="C42">
            <v>42</v>
          </cell>
          <cell r="D42">
            <v>1320</v>
          </cell>
          <cell r="E42">
            <v>25.73</v>
          </cell>
        </row>
        <row r="43">
          <cell r="B43" t="str">
            <v>М42x1400</v>
          </cell>
          <cell r="C43">
            <v>42</v>
          </cell>
          <cell r="D43">
            <v>1400</v>
          </cell>
          <cell r="E43">
            <v>26.7</v>
          </cell>
        </row>
        <row r="44">
          <cell r="B44" t="str">
            <v>М42x1500</v>
          </cell>
          <cell r="C44">
            <v>42</v>
          </cell>
          <cell r="D44">
            <v>1500</v>
          </cell>
          <cell r="E44">
            <v>27.66</v>
          </cell>
        </row>
        <row r="45">
          <cell r="B45" t="str">
            <v>М42x1600</v>
          </cell>
          <cell r="C45">
            <v>42</v>
          </cell>
          <cell r="D45">
            <v>1600</v>
          </cell>
          <cell r="E45">
            <v>28.63</v>
          </cell>
        </row>
        <row r="46">
          <cell r="B46" t="str">
            <v>М48x800</v>
          </cell>
          <cell r="C46">
            <v>48</v>
          </cell>
          <cell r="D46">
            <v>800</v>
          </cell>
          <cell r="E46">
            <v>19.940000000000001</v>
          </cell>
        </row>
        <row r="47">
          <cell r="B47" t="str">
            <v>М48x900</v>
          </cell>
          <cell r="C47">
            <v>48</v>
          </cell>
          <cell r="D47">
            <v>900</v>
          </cell>
          <cell r="E47">
            <v>20.9</v>
          </cell>
        </row>
        <row r="48">
          <cell r="B48" t="str">
            <v>М48x1000</v>
          </cell>
          <cell r="C48">
            <v>48</v>
          </cell>
          <cell r="D48">
            <v>1000</v>
          </cell>
          <cell r="E48">
            <v>21.87</v>
          </cell>
        </row>
        <row r="49">
          <cell r="B49" t="str">
            <v>М48x1120</v>
          </cell>
          <cell r="C49">
            <v>48</v>
          </cell>
          <cell r="D49">
            <v>1120</v>
          </cell>
          <cell r="E49">
            <v>23.03</v>
          </cell>
        </row>
        <row r="50">
          <cell r="B50" t="str">
            <v>М48x1250</v>
          </cell>
          <cell r="C50">
            <v>48</v>
          </cell>
          <cell r="D50">
            <v>1250</v>
          </cell>
          <cell r="E50">
            <v>24.29</v>
          </cell>
        </row>
        <row r="51">
          <cell r="B51" t="str">
            <v>М48x1320</v>
          </cell>
          <cell r="C51">
            <v>48</v>
          </cell>
          <cell r="D51">
            <v>1320</v>
          </cell>
          <cell r="E51">
            <v>24.95</v>
          </cell>
        </row>
        <row r="52">
          <cell r="B52" t="str">
            <v>М48x1400</v>
          </cell>
          <cell r="C52">
            <v>48</v>
          </cell>
          <cell r="D52">
            <v>1400</v>
          </cell>
          <cell r="E52">
            <v>25.73</v>
          </cell>
        </row>
        <row r="53">
          <cell r="B53" t="str">
            <v>М48x1500</v>
          </cell>
          <cell r="C53">
            <v>48</v>
          </cell>
          <cell r="D53">
            <v>1500</v>
          </cell>
          <cell r="E53">
            <v>26.7</v>
          </cell>
        </row>
        <row r="54">
          <cell r="B54" t="str">
            <v>М48x1600</v>
          </cell>
          <cell r="C54">
            <v>48</v>
          </cell>
          <cell r="D54">
            <v>1600</v>
          </cell>
          <cell r="E54">
            <v>27.66</v>
          </cell>
        </row>
        <row r="55">
          <cell r="B55" t="str">
            <v>М48x1700</v>
          </cell>
          <cell r="C55">
            <v>48</v>
          </cell>
          <cell r="D55">
            <v>1700</v>
          </cell>
          <cell r="E55">
            <v>28.63</v>
          </cell>
        </row>
      </sheetData>
      <sheetData sheetId="16">
        <row r="6">
          <cell r="B6" t="str">
            <v>М56x1800</v>
          </cell>
          <cell r="C6">
            <v>56</v>
          </cell>
          <cell r="D6">
            <v>1800</v>
          </cell>
          <cell r="E6">
            <v>43.85</v>
          </cell>
        </row>
        <row r="7">
          <cell r="B7" t="str">
            <v>М56x2000</v>
          </cell>
          <cell r="C7">
            <v>56</v>
          </cell>
          <cell r="D7">
            <v>2000</v>
          </cell>
          <cell r="E7">
            <v>45.78</v>
          </cell>
        </row>
        <row r="8">
          <cell r="B8" t="str">
            <v>М56x2240</v>
          </cell>
          <cell r="C8">
            <v>56</v>
          </cell>
          <cell r="D8">
            <v>2240</v>
          </cell>
          <cell r="E8">
            <v>48.1</v>
          </cell>
        </row>
        <row r="9">
          <cell r="B9" t="str">
            <v>М56x2500</v>
          </cell>
          <cell r="C9">
            <v>56</v>
          </cell>
          <cell r="D9">
            <v>2500</v>
          </cell>
          <cell r="E9">
            <v>50.62</v>
          </cell>
        </row>
        <row r="10">
          <cell r="B10" t="str">
            <v>М64x2000</v>
          </cell>
          <cell r="C10">
            <v>64</v>
          </cell>
          <cell r="D10">
            <v>2000</v>
          </cell>
          <cell r="E10">
            <v>62.82</v>
          </cell>
        </row>
        <row r="11">
          <cell r="B11" t="str">
            <v>М64x2240</v>
          </cell>
          <cell r="C11">
            <v>64</v>
          </cell>
          <cell r="D11">
            <v>2240</v>
          </cell>
          <cell r="E11">
            <v>65.72</v>
          </cell>
        </row>
        <row r="12">
          <cell r="B12" t="str">
            <v>М64x2500</v>
          </cell>
          <cell r="C12">
            <v>64</v>
          </cell>
          <cell r="D12">
            <v>2500</v>
          </cell>
          <cell r="E12">
            <v>68.900000000000006</v>
          </cell>
        </row>
        <row r="13">
          <cell r="B13" t="str">
            <v>М64x2800</v>
          </cell>
          <cell r="C13">
            <v>64</v>
          </cell>
          <cell r="D13">
            <v>2800</v>
          </cell>
          <cell r="E13">
            <v>72.540000000000006</v>
          </cell>
        </row>
        <row r="14">
          <cell r="B14" t="str">
            <v>М72x6x2240</v>
          </cell>
          <cell r="C14">
            <v>72</v>
          </cell>
          <cell r="D14">
            <v>2240</v>
          </cell>
          <cell r="E14">
            <v>87.01</v>
          </cell>
        </row>
        <row r="15">
          <cell r="B15" t="str">
            <v>М72x6x2500</v>
          </cell>
          <cell r="C15">
            <v>72</v>
          </cell>
          <cell r="D15">
            <v>2500</v>
          </cell>
          <cell r="E15">
            <v>90.66</v>
          </cell>
        </row>
        <row r="16">
          <cell r="B16" t="str">
            <v>М72x6x2800</v>
          </cell>
          <cell r="C16">
            <v>72</v>
          </cell>
          <cell r="D16">
            <v>2800</v>
          </cell>
          <cell r="E16">
            <v>94.32</v>
          </cell>
        </row>
        <row r="17">
          <cell r="B17" t="str">
            <v>М72x6x3150</v>
          </cell>
          <cell r="C17">
            <v>72</v>
          </cell>
          <cell r="D17">
            <v>3150</v>
          </cell>
          <cell r="E17">
            <v>98.9</v>
          </cell>
        </row>
        <row r="18">
          <cell r="B18" t="str">
            <v>М80x6x2500</v>
          </cell>
          <cell r="C18">
            <v>80</v>
          </cell>
          <cell r="D18">
            <v>2500</v>
          </cell>
          <cell r="E18">
            <v>94.37</v>
          </cell>
        </row>
        <row r="19">
          <cell r="B19" t="str">
            <v>М80x6x2800</v>
          </cell>
          <cell r="C19">
            <v>80</v>
          </cell>
          <cell r="D19">
            <v>2800</v>
          </cell>
          <cell r="E19">
            <v>99.88</v>
          </cell>
        </row>
        <row r="20">
          <cell r="B20" t="str">
            <v>М80x6x3150</v>
          </cell>
          <cell r="C20">
            <v>80</v>
          </cell>
          <cell r="D20">
            <v>3150</v>
          </cell>
          <cell r="E20">
            <v>104.15</v>
          </cell>
        </row>
        <row r="21">
          <cell r="B21" t="str">
            <v>М80x6x3550</v>
          </cell>
          <cell r="C21">
            <v>80</v>
          </cell>
          <cell r="D21">
            <v>3550</v>
          </cell>
          <cell r="E21">
            <v>110.16</v>
          </cell>
        </row>
        <row r="22">
          <cell r="B22" t="str">
            <v>М90x6x2800</v>
          </cell>
          <cell r="C22">
            <v>90</v>
          </cell>
          <cell r="D22">
            <v>2800</v>
          </cell>
          <cell r="E22">
            <v>140.69999999999999</v>
          </cell>
        </row>
        <row r="23">
          <cell r="B23" t="str">
            <v>М90x6x3150</v>
          </cell>
          <cell r="C23">
            <v>90</v>
          </cell>
          <cell r="D23">
            <v>3150</v>
          </cell>
          <cell r="E23">
            <v>147</v>
          </cell>
        </row>
        <row r="24">
          <cell r="B24" t="str">
            <v>М90x6x3550</v>
          </cell>
          <cell r="C24">
            <v>90</v>
          </cell>
          <cell r="D24">
            <v>3550</v>
          </cell>
          <cell r="E24">
            <v>154.30000000000001</v>
          </cell>
        </row>
        <row r="25">
          <cell r="B25" t="str">
            <v>М90x6x4000</v>
          </cell>
          <cell r="C25">
            <v>90</v>
          </cell>
          <cell r="D25">
            <v>4000</v>
          </cell>
          <cell r="E25">
            <v>162.4</v>
          </cell>
        </row>
        <row r="26">
          <cell r="B26" t="str">
            <v>М100x6x3150</v>
          </cell>
          <cell r="C26">
            <v>100</v>
          </cell>
          <cell r="D26">
            <v>3150</v>
          </cell>
          <cell r="E26">
            <v>181.5</v>
          </cell>
        </row>
        <row r="27">
          <cell r="B27" t="str">
            <v>М100x6x3550</v>
          </cell>
          <cell r="C27">
            <v>100</v>
          </cell>
          <cell r="D27">
            <v>3550</v>
          </cell>
          <cell r="E27">
            <v>189.5</v>
          </cell>
        </row>
        <row r="28">
          <cell r="B28" t="str">
            <v>М100x6x4000</v>
          </cell>
          <cell r="C28">
            <v>100</v>
          </cell>
          <cell r="D28">
            <v>4000</v>
          </cell>
          <cell r="E28">
            <v>198.6</v>
          </cell>
        </row>
        <row r="29">
          <cell r="B29" t="str">
            <v>М100x6x4500</v>
          </cell>
          <cell r="C29">
            <v>100</v>
          </cell>
          <cell r="D29">
            <v>4500</v>
          </cell>
          <cell r="E29">
            <v>208.6</v>
          </cell>
        </row>
        <row r="30">
          <cell r="B30" t="str">
            <v>М110x6x3550</v>
          </cell>
          <cell r="C30">
            <v>110</v>
          </cell>
          <cell r="D30">
            <v>3550</v>
          </cell>
          <cell r="E30">
            <v>236</v>
          </cell>
        </row>
        <row r="31">
          <cell r="B31" t="str">
            <v>М110x6x4000</v>
          </cell>
          <cell r="C31">
            <v>110</v>
          </cell>
          <cell r="D31">
            <v>4000</v>
          </cell>
          <cell r="E31">
            <v>245.7</v>
          </cell>
        </row>
        <row r="32">
          <cell r="B32" t="str">
            <v>М110x6x4500</v>
          </cell>
          <cell r="C32">
            <v>110</v>
          </cell>
          <cell r="D32">
            <v>4500</v>
          </cell>
          <cell r="E32">
            <v>256.39999999999998</v>
          </cell>
        </row>
        <row r="33">
          <cell r="B33" t="str">
            <v>М125x6x4000</v>
          </cell>
          <cell r="C33">
            <v>125</v>
          </cell>
          <cell r="D33">
            <v>4000</v>
          </cell>
          <cell r="E33">
            <v>313.2</v>
          </cell>
        </row>
        <row r="34">
          <cell r="B34" t="str">
            <v>М125x6x4500</v>
          </cell>
          <cell r="C34">
            <v>125</v>
          </cell>
          <cell r="D34">
            <v>4500</v>
          </cell>
          <cell r="E34">
            <v>337.7</v>
          </cell>
        </row>
      </sheetData>
      <sheetData sheetId="17">
        <row r="6">
          <cell r="B6" t="str">
            <v>М56x1800</v>
          </cell>
          <cell r="C6">
            <v>56</v>
          </cell>
          <cell r="D6">
            <v>1800</v>
          </cell>
          <cell r="E6">
            <v>34.14</v>
          </cell>
        </row>
        <row r="7">
          <cell r="B7" t="str">
            <v>М56x2000</v>
          </cell>
          <cell r="C7">
            <v>56</v>
          </cell>
          <cell r="D7">
            <v>2000</v>
          </cell>
          <cell r="E7">
            <v>36.07</v>
          </cell>
        </row>
        <row r="8">
          <cell r="B8" t="str">
            <v>М56x2240</v>
          </cell>
          <cell r="C8">
            <v>56</v>
          </cell>
          <cell r="D8">
            <v>2240</v>
          </cell>
          <cell r="E8">
            <v>38.39</v>
          </cell>
        </row>
        <row r="9">
          <cell r="B9" t="str">
            <v>М56x2500</v>
          </cell>
          <cell r="C9">
            <v>56</v>
          </cell>
          <cell r="D9">
            <v>2500</v>
          </cell>
          <cell r="E9">
            <v>40.909999999999997</v>
          </cell>
        </row>
        <row r="10">
          <cell r="B10" t="str">
            <v>М64x2000</v>
          </cell>
          <cell r="C10">
            <v>64</v>
          </cell>
          <cell r="D10">
            <v>2000</v>
          </cell>
          <cell r="E10">
            <v>44.13</v>
          </cell>
        </row>
        <row r="11">
          <cell r="B11" t="str">
            <v>М64x2240</v>
          </cell>
          <cell r="C11">
            <v>64</v>
          </cell>
          <cell r="D11">
            <v>2240</v>
          </cell>
          <cell r="E11">
            <v>47.05</v>
          </cell>
        </row>
        <row r="12">
          <cell r="B12" t="str">
            <v>М64x2500</v>
          </cell>
          <cell r="C12">
            <v>64</v>
          </cell>
          <cell r="D12">
            <v>2500</v>
          </cell>
          <cell r="E12">
            <v>50.21</v>
          </cell>
        </row>
        <row r="13">
          <cell r="B13" t="str">
            <v>М64x2800</v>
          </cell>
          <cell r="C13">
            <v>64</v>
          </cell>
          <cell r="D13">
            <v>2800</v>
          </cell>
          <cell r="E13">
            <v>53.85</v>
          </cell>
        </row>
        <row r="14">
          <cell r="B14" t="str">
            <v>М72x6x2240</v>
          </cell>
          <cell r="C14">
            <v>72</v>
          </cell>
          <cell r="D14">
            <v>2240</v>
          </cell>
          <cell r="E14">
            <v>61.8</v>
          </cell>
        </row>
        <row r="15">
          <cell r="B15" t="str">
            <v>М72x6x2500</v>
          </cell>
          <cell r="C15">
            <v>72</v>
          </cell>
          <cell r="D15">
            <v>2500</v>
          </cell>
          <cell r="E15">
            <v>65.33</v>
          </cell>
        </row>
        <row r="16">
          <cell r="B16" t="str">
            <v>М72x6x2800</v>
          </cell>
          <cell r="C16">
            <v>72</v>
          </cell>
          <cell r="D16">
            <v>2800</v>
          </cell>
          <cell r="E16">
            <v>69.41</v>
          </cell>
        </row>
        <row r="17">
          <cell r="B17" t="str">
            <v>М72x6x3150</v>
          </cell>
          <cell r="C17">
            <v>72</v>
          </cell>
          <cell r="D17">
            <v>3150</v>
          </cell>
          <cell r="E17">
            <v>74.17</v>
          </cell>
        </row>
        <row r="18">
          <cell r="B18" t="str">
            <v>М80x6x2500</v>
          </cell>
          <cell r="C18">
            <v>80</v>
          </cell>
          <cell r="D18">
            <v>2500</v>
          </cell>
          <cell r="E18">
            <v>80.73</v>
          </cell>
        </row>
        <row r="19">
          <cell r="B19" t="str">
            <v>М80x6x2800</v>
          </cell>
          <cell r="C19">
            <v>80</v>
          </cell>
          <cell r="D19">
            <v>2800</v>
          </cell>
          <cell r="E19">
            <v>85.24</v>
          </cell>
        </row>
        <row r="20">
          <cell r="B20" t="str">
            <v>М80x6x3150</v>
          </cell>
          <cell r="C20">
            <v>80</v>
          </cell>
          <cell r="D20">
            <v>3150</v>
          </cell>
          <cell r="E20">
            <v>90.51</v>
          </cell>
        </row>
        <row r="21">
          <cell r="B21" t="str">
            <v>М80x6x3550</v>
          </cell>
          <cell r="C21">
            <v>80</v>
          </cell>
          <cell r="D21">
            <v>3550</v>
          </cell>
          <cell r="E21">
            <v>96.52</v>
          </cell>
        </row>
        <row r="22">
          <cell r="B22" t="str">
            <v>М90x6x2800</v>
          </cell>
          <cell r="C22">
            <v>90</v>
          </cell>
          <cell r="D22">
            <v>2800</v>
          </cell>
          <cell r="E22">
            <v>110</v>
          </cell>
        </row>
        <row r="23">
          <cell r="B23" t="str">
            <v>М90x6x3150</v>
          </cell>
          <cell r="C23">
            <v>90</v>
          </cell>
          <cell r="D23">
            <v>3150</v>
          </cell>
          <cell r="E23">
            <v>116.4</v>
          </cell>
        </row>
        <row r="24">
          <cell r="B24" t="str">
            <v>М90x6x3550</v>
          </cell>
          <cell r="C24">
            <v>90</v>
          </cell>
          <cell r="D24">
            <v>3550</v>
          </cell>
          <cell r="E24">
            <v>123.6</v>
          </cell>
        </row>
        <row r="25">
          <cell r="B25" t="str">
            <v>М90x6x4000</v>
          </cell>
          <cell r="C25">
            <v>90</v>
          </cell>
          <cell r="D25">
            <v>4000</v>
          </cell>
          <cell r="E25">
            <v>131.80000000000001</v>
          </cell>
        </row>
        <row r="26">
          <cell r="B26" t="str">
            <v>М100x6x3150</v>
          </cell>
          <cell r="C26">
            <v>100</v>
          </cell>
          <cell r="D26">
            <v>3150</v>
          </cell>
          <cell r="E26">
            <v>134.6</v>
          </cell>
        </row>
        <row r="27">
          <cell r="B27" t="str">
            <v>М100x6x3550</v>
          </cell>
          <cell r="C27">
            <v>100</v>
          </cell>
          <cell r="D27">
            <v>3550</v>
          </cell>
          <cell r="E27">
            <v>142.6</v>
          </cell>
        </row>
        <row r="28">
          <cell r="B28" t="str">
            <v>М100x6x4000</v>
          </cell>
          <cell r="C28">
            <v>100</v>
          </cell>
          <cell r="D28">
            <v>4000</v>
          </cell>
          <cell r="E28">
            <v>151.69999999999999</v>
          </cell>
        </row>
        <row r="29">
          <cell r="B29" t="str">
            <v>М100x6x4500</v>
          </cell>
          <cell r="C29">
            <v>100</v>
          </cell>
          <cell r="D29">
            <v>4500</v>
          </cell>
          <cell r="E29">
            <v>161.69999999999999</v>
          </cell>
        </row>
      </sheetData>
      <sheetData sheetId="18">
        <row r="6">
          <cell r="B6" t="str">
            <v>М12</v>
          </cell>
          <cell r="C6">
            <v>12</v>
          </cell>
          <cell r="D6">
            <v>36</v>
          </cell>
          <cell r="E6">
            <v>0.03</v>
          </cell>
        </row>
        <row r="7">
          <cell r="B7" t="str">
            <v>М16</v>
          </cell>
          <cell r="C7">
            <v>16</v>
          </cell>
          <cell r="D7">
            <v>45</v>
          </cell>
          <cell r="E7">
            <v>0.08</v>
          </cell>
        </row>
        <row r="8">
          <cell r="B8" t="str">
            <v>М20</v>
          </cell>
          <cell r="C8">
            <v>20</v>
          </cell>
          <cell r="D8">
            <v>60</v>
          </cell>
          <cell r="E8">
            <v>0.17</v>
          </cell>
        </row>
        <row r="9">
          <cell r="B9" t="str">
            <v>М24</v>
          </cell>
          <cell r="C9">
            <v>24</v>
          </cell>
          <cell r="D9">
            <v>75</v>
          </cell>
          <cell r="E9">
            <v>0.25</v>
          </cell>
        </row>
        <row r="10">
          <cell r="B10" t="str">
            <v>М30</v>
          </cell>
          <cell r="C10">
            <v>30</v>
          </cell>
          <cell r="D10">
            <v>90</v>
          </cell>
          <cell r="E10">
            <v>0.41</v>
          </cell>
        </row>
        <row r="11">
          <cell r="B11" t="str">
            <v>М36</v>
          </cell>
          <cell r="C11">
            <v>36</v>
          </cell>
          <cell r="D11">
            <v>105</v>
          </cell>
          <cell r="E11">
            <v>0.68</v>
          </cell>
        </row>
        <row r="12">
          <cell r="B12" t="str">
            <v>М42</v>
          </cell>
          <cell r="C12">
            <v>42</v>
          </cell>
          <cell r="D12">
            <v>120</v>
          </cell>
          <cell r="E12">
            <v>1.06</v>
          </cell>
        </row>
        <row r="13">
          <cell r="B13" t="str">
            <v>М48</v>
          </cell>
          <cell r="C13">
            <v>48</v>
          </cell>
          <cell r="D13">
            <v>150</v>
          </cell>
          <cell r="E13">
            <v>1.96</v>
          </cell>
        </row>
      </sheetData>
      <sheetData sheetId="19">
        <row r="6">
          <cell r="B6" t="str">
            <v>М12</v>
          </cell>
          <cell r="C6">
            <v>12</v>
          </cell>
          <cell r="D6">
            <v>24</v>
          </cell>
          <cell r="E6">
            <v>0.03</v>
          </cell>
        </row>
        <row r="7">
          <cell r="B7" t="str">
            <v>М16</v>
          </cell>
          <cell r="C7">
            <v>16</v>
          </cell>
          <cell r="D7">
            <v>32</v>
          </cell>
          <cell r="E7">
            <v>0.06</v>
          </cell>
        </row>
        <row r="8">
          <cell r="B8" t="str">
            <v>М20</v>
          </cell>
          <cell r="C8">
            <v>20</v>
          </cell>
          <cell r="D8">
            <v>40</v>
          </cell>
          <cell r="E8">
            <v>0.11</v>
          </cell>
        </row>
        <row r="9">
          <cell r="B9" t="str">
            <v>М24</v>
          </cell>
          <cell r="C9">
            <v>24</v>
          </cell>
          <cell r="D9">
            <v>48</v>
          </cell>
          <cell r="E9">
            <v>0.2</v>
          </cell>
        </row>
        <row r="10">
          <cell r="B10" t="str">
            <v>М30</v>
          </cell>
          <cell r="C10">
            <v>30</v>
          </cell>
          <cell r="D10">
            <v>60</v>
          </cell>
          <cell r="E10">
            <v>0.36</v>
          </cell>
        </row>
        <row r="11">
          <cell r="B11" t="str">
            <v>М36</v>
          </cell>
          <cell r="C11">
            <v>36</v>
          </cell>
          <cell r="D11">
            <v>72</v>
          </cell>
          <cell r="E11">
            <v>0.67</v>
          </cell>
        </row>
        <row r="12">
          <cell r="B12" t="str">
            <v>М42</v>
          </cell>
          <cell r="C12">
            <v>42</v>
          </cell>
          <cell r="D12">
            <v>84</v>
          </cell>
          <cell r="E12">
            <v>0.94</v>
          </cell>
        </row>
        <row r="13">
          <cell r="B13" t="str">
            <v>М48</v>
          </cell>
          <cell r="C13">
            <v>48</v>
          </cell>
          <cell r="D13">
            <v>96</v>
          </cell>
          <cell r="E13">
            <v>1.41</v>
          </cell>
        </row>
      </sheetData>
      <sheetData sheetId="20">
        <row r="6">
          <cell r="B6" t="str">
            <v>М12</v>
          </cell>
          <cell r="C6">
            <v>12</v>
          </cell>
          <cell r="E6">
            <v>2.1000000000000001E-2</v>
          </cell>
        </row>
        <row r="7">
          <cell r="B7" t="str">
            <v>М16</v>
          </cell>
          <cell r="C7">
            <v>16</v>
          </cell>
          <cell r="E7">
            <v>0.05</v>
          </cell>
        </row>
        <row r="8">
          <cell r="B8" t="str">
            <v>М20</v>
          </cell>
          <cell r="C8">
            <v>20</v>
          </cell>
          <cell r="E8">
            <v>7.5999999999999998E-2</v>
          </cell>
        </row>
        <row r="9">
          <cell r="B9" t="str">
            <v>М24</v>
          </cell>
          <cell r="C9">
            <v>24</v>
          </cell>
          <cell r="E9">
            <v>0.12</v>
          </cell>
        </row>
        <row r="10">
          <cell r="B10" t="str">
            <v>М30</v>
          </cell>
          <cell r="C10">
            <v>30</v>
          </cell>
          <cell r="E10">
            <v>0.33</v>
          </cell>
        </row>
        <row r="11">
          <cell r="B11" t="str">
            <v>М36</v>
          </cell>
          <cell r="C11">
            <v>36</v>
          </cell>
          <cell r="E11">
            <v>0.41</v>
          </cell>
        </row>
        <row r="12">
          <cell r="B12" t="str">
            <v>М42</v>
          </cell>
          <cell r="C12">
            <v>42</v>
          </cell>
          <cell r="E12">
            <v>0.61</v>
          </cell>
        </row>
        <row r="13">
          <cell r="B13" t="str">
            <v>М48</v>
          </cell>
          <cell r="C13">
            <v>48</v>
          </cell>
          <cell r="E13">
            <v>0.74</v>
          </cell>
        </row>
        <row r="14">
          <cell r="B14" t="str">
            <v>М56</v>
          </cell>
          <cell r="C14">
            <v>56</v>
          </cell>
          <cell r="E14">
            <v>0.95</v>
          </cell>
        </row>
        <row r="15">
          <cell r="B15" t="str">
            <v>М64</v>
          </cell>
          <cell r="C15">
            <v>64</v>
          </cell>
          <cell r="E15">
            <v>1.21</v>
          </cell>
        </row>
        <row r="16">
          <cell r="B16" t="str">
            <v>М72x6</v>
          </cell>
          <cell r="C16">
            <v>72</v>
          </cell>
          <cell r="E16">
            <v>1.53</v>
          </cell>
        </row>
        <row r="17">
          <cell r="B17" t="str">
            <v>М80x6</v>
          </cell>
          <cell r="C17">
            <v>80</v>
          </cell>
          <cell r="E17">
            <v>2.27</v>
          </cell>
        </row>
        <row r="18">
          <cell r="B18" t="str">
            <v>М90x6</v>
          </cell>
          <cell r="C18">
            <v>90</v>
          </cell>
          <cell r="E18">
            <v>2.88</v>
          </cell>
        </row>
        <row r="19">
          <cell r="B19" t="str">
            <v>М100x6</v>
          </cell>
          <cell r="C19">
            <v>100</v>
          </cell>
          <cell r="E19">
            <v>3.4</v>
          </cell>
        </row>
        <row r="20">
          <cell r="B20" t="str">
            <v>М110x6</v>
          </cell>
          <cell r="C20">
            <v>110</v>
          </cell>
          <cell r="E20">
            <v>3.63</v>
          </cell>
        </row>
        <row r="21">
          <cell r="B21" t="str">
            <v>М125x6</v>
          </cell>
          <cell r="C21">
            <v>125</v>
          </cell>
          <cell r="E21">
            <v>6.3</v>
          </cell>
        </row>
        <row r="22">
          <cell r="B22" t="str">
            <v>М140x6</v>
          </cell>
          <cell r="C22">
            <v>140</v>
          </cell>
          <cell r="E22">
            <v>7.99</v>
          </cell>
        </row>
      </sheetData>
      <sheetData sheetId="21">
        <row r="6">
          <cell r="B6" t="str">
            <v>М12</v>
          </cell>
          <cell r="C6">
            <v>12</v>
          </cell>
          <cell r="D6">
            <v>15.67</v>
          </cell>
          <cell r="E6">
            <v>1.567E-2</v>
          </cell>
        </row>
        <row r="7">
          <cell r="B7" t="str">
            <v>М14</v>
          </cell>
          <cell r="C7">
            <v>14</v>
          </cell>
          <cell r="D7">
            <v>25.33</v>
          </cell>
          <cell r="E7">
            <v>2.5329999999999998E-2</v>
          </cell>
        </row>
        <row r="8">
          <cell r="B8" t="str">
            <v>М16</v>
          </cell>
          <cell r="C8">
            <v>16</v>
          </cell>
          <cell r="D8">
            <v>37.61</v>
          </cell>
          <cell r="E8">
            <v>3.7609999999999998E-2</v>
          </cell>
        </row>
        <row r="9">
          <cell r="B9" t="str">
            <v>М18</v>
          </cell>
          <cell r="C9">
            <v>18</v>
          </cell>
          <cell r="D9">
            <v>53.27</v>
          </cell>
          <cell r="E9">
            <v>5.3270000000000005E-2</v>
          </cell>
        </row>
        <row r="10">
          <cell r="B10" t="str">
            <v>М20</v>
          </cell>
          <cell r="C10">
            <v>20</v>
          </cell>
          <cell r="D10">
            <v>71.44</v>
          </cell>
          <cell r="E10">
            <v>7.1440000000000003E-2</v>
          </cell>
        </row>
        <row r="11">
          <cell r="B11" t="str">
            <v>М22</v>
          </cell>
          <cell r="C11">
            <v>22</v>
          </cell>
          <cell r="D11">
            <v>103.15</v>
          </cell>
          <cell r="E11">
            <v>0.10315000000000001</v>
          </cell>
        </row>
        <row r="12">
          <cell r="B12" t="str">
            <v>М24</v>
          </cell>
          <cell r="C12">
            <v>24</v>
          </cell>
          <cell r="D12">
            <v>122.87</v>
          </cell>
          <cell r="E12">
            <v>0.12287000000000001</v>
          </cell>
        </row>
        <row r="13">
          <cell r="B13" t="str">
            <v>М27</v>
          </cell>
          <cell r="C13">
            <v>27</v>
          </cell>
          <cell r="D13">
            <v>175.28</v>
          </cell>
          <cell r="E13">
            <v>0.17527999999999999</v>
          </cell>
        </row>
        <row r="14">
          <cell r="B14" t="str">
            <v>М30</v>
          </cell>
          <cell r="C14">
            <v>30</v>
          </cell>
          <cell r="D14">
            <v>242.54</v>
          </cell>
          <cell r="E14">
            <v>0.24254000000000001</v>
          </cell>
        </row>
        <row r="15">
          <cell r="B15" t="str">
            <v>М36</v>
          </cell>
          <cell r="C15">
            <v>36</v>
          </cell>
          <cell r="D15">
            <v>416.78</v>
          </cell>
          <cell r="E15">
            <v>0.41677999999999998</v>
          </cell>
        </row>
        <row r="16">
          <cell r="B16" t="str">
            <v>М42</v>
          </cell>
          <cell r="C16">
            <v>42</v>
          </cell>
          <cell r="D16">
            <v>623.88</v>
          </cell>
          <cell r="E16">
            <v>0.62387999999999999</v>
          </cell>
        </row>
        <row r="17">
          <cell r="B17" t="str">
            <v>М48</v>
          </cell>
          <cell r="C17">
            <v>48</v>
          </cell>
          <cell r="D17">
            <v>956.2</v>
          </cell>
          <cell r="E17">
            <v>0.95620000000000005</v>
          </cell>
        </row>
        <row r="18">
          <cell r="B18" t="str">
            <v>М56</v>
          </cell>
          <cell r="C18">
            <v>56</v>
          </cell>
          <cell r="D18">
            <v>0</v>
          </cell>
          <cell r="E18">
            <v>1.45</v>
          </cell>
        </row>
        <row r="19">
          <cell r="B19" t="str">
            <v>М64</v>
          </cell>
          <cell r="C19">
            <v>64</v>
          </cell>
          <cell r="D19">
            <v>0</v>
          </cell>
          <cell r="E19">
            <v>1.99</v>
          </cell>
        </row>
        <row r="20">
          <cell r="B20" t="str">
            <v>М72x6</v>
          </cell>
          <cell r="C20">
            <v>72</v>
          </cell>
          <cell r="D20">
            <v>0</v>
          </cell>
          <cell r="E20">
            <v>2.69</v>
          </cell>
        </row>
        <row r="21">
          <cell r="B21" t="str">
            <v>М80x6</v>
          </cell>
          <cell r="C21">
            <v>80</v>
          </cell>
          <cell r="D21">
            <v>0</v>
          </cell>
          <cell r="E21">
            <v>3.47</v>
          </cell>
        </row>
        <row r="22">
          <cell r="B22" t="str">
            <v>М90x6</v>
          </cell>
          <cell r="C22">
            <v>90</v>
          </cell>
          <cell r="D22">
            <v>0</v>
          </cell>
          <cell r="E22">
            <v>4.9800000000000004</v>
          </cell>
        </row>
        <row r="23">
          <cell r="B23" t="str">
            <v>М100x6</v>
          </cell>
          <cell r="C23">
            <v>100</v>
          </cell>
          <cell r="D23">
            <v>0</v>
          </cell>
          <cell r="E23">
            <v>6.88</v>
          </cell>
        </row>
        <row r="24">
          <cell r="B24" t="str">
            <v>М110x6</v>
          </cell>
          <cell r="C24">
            <v>110</v>
          </cell>
          <cell r="D24">
            <v>0</v>
          </cell>
          <cell r="E24">
            <v>8.27</v>
          </cell>
        </row>
        <row r="25">
          <cell r="B25" t="str">
            <v>М125x6</v>
          </cell>
          <cell r="C25">
            <v>125</v>
          </cell>
          <cell r="D25">
            <v>0</v>
          </cell>
          <cell r="E25">
            <v>12.99</v>
          </cell>
        </row>
        <row r="26">
          <cell r="B26" t="str">
            <v>М140x6</v>
          </cell>
          <cell r="C26">
            <v>140</v>
          </cell>
          <cell r="D26">
            <v>0</v>
          </cell>
          <cell r="E26">
            <v>17.670000000000002</v>
          </cell>
        </row>
      </sheetData>
      <sheetData sheetId="22">
        <row r="6">
          <cell r="B6" t="str">
            <v>М12x300</v>
          </cell>
          <cell r="C6">
            <v>12</v>
          </cell>
          <cell r="D6">
            <v>300</v>
          </cell>
          <cell r="E6">
            <v>0.35</v>
          </cell>
        </row>
        <row r="7">
          <cell r="B7" t="str">
            <v>М12x400</v>
          </cell>
          <cell r="C7">
            <v>12</v>
          </cell>
          <cell r="D7">
            <v>400</v>
          </cell>
          <cell r="E7">
            <v>0.44</v>
          </cell>
        </row>
        <row r="8">
          <cell r="B8" t="str">
            <v>М12x500</v>
          </cell>
          <cell r="C8">
            <v>12</v>
          </cell>
          <cell r="D8">
            <v>500</v>
          </cell>
          <cell r="E8">
            <v>0.52</v>
          </cell>
        </row>
        <row r="9">
          <cell r="B9" t="str">
            <v>М12x600</v>
          </cell>
          <cell r="C9">
            <v>12</v>
          </cell>
          <cell r="D9">
            <v>600</v>
          </cell>
          <cell r="E9">
            <v>0.61</v>
          </cell>
        </row>
        <row r="10">
          <cell r="B10" t="str">
            <v>М12x710</v>
          </cell>
          <cell r="C10">
            <v>12</v>
          </cell>
          <cell r="D10">
            <v>710</v>
          </cell>
          <cell r="E10">
            <v>0.71</v>
          </cell>
        </row>
        <row r="11">
          <cell r="B11" t="str">
            <v>М12x800</v>
          </cell>
          <cell r="C11">
            <v>12</v>
          </cell>
          <cell r="D11">
            <v>800</v>
          </cell>
          <cell r="E11">
            <v>0.79</v>
          </cell>
        </row>
        <row r="12">
          <cell r="B12" t="str">
            <v>М12x900</v>
          </cell>
          <cell r="C12">
            <v>12</v>
          </cell>
          <cell r="D12">
            <v>900</v>
          </cell>
          <cell r="E12">
            <v>0.88</v>
          </cell>
        </row>
        <row r="13">
          <cell r="B13" t="str">
            <v>М12x1000</v>
          </cell>
          <cell r="C13">
            <v>12</v>
          </cell>
          <cell r="D13">
            <v>1000</v>
          </cell>
          <cell r="E13">
            <v>0.97</v>
          </cell>
        </row>
        <row r="14">
          <cell r="B14" t="str">
            <v>М16x300</v>
          </cell>
          <cell r="C14">
            <v>16</v>
          </cell>
          <cell r="D14">
            <v>300</v>
          </cell>
          <cell r="E14">
            <v>0.66</v>
          </cell>
        </row>
        <row r="15">
          <cell r="B15" t="str">
            <v>М16x400</v>
          </cell>
          <cell r="C15">
            <v>16</v>
          </cell>
          <cell r="D15">
            <v>400</v>
          </cell>
          <cell r="E15">
            <v>0.82</v>
          </cell>
        </row>
        <row r="16">
          <cell r="B16" t="str">
            <v>М16x500</v>
          </cell>
          <cell r="C16">
            <v>16</v>
          </cell>
          <cell r="D16">
            <v>500</v>
          </cell>
          <cell r="E16">
            <v>0.97</v>
          </cell>
        </row>
        <row r="17">
          <cell r="B17" t="str">
            <v>М16x600</v>
          </cell>
          <cell r="C17">
            <v>16</v>
          </cell>
          <cell r="D17">
            <v>600</v>
          </cell>
          <cell r="E17">
            <v>1.1299999999999999</v>
          </cell>
        </row>
        <row r="18">
          <cell r="B18" t="str">
            <v>М16x710</v>
          </cell>
          <cell r="C18">
            <v>16</v>
          </cell>
          <cell r="D18">
            <v>710</v>
          </cell>
          <cell r="E18">
            <v>1.31</v>
          </cell>
        </row>
        <row r="19">
          <cell r="B19" t="str">
            <v>М16x800</v>
          </cell>
          <cell r="C19">
            <v>16</v>
          </cell>
          <cell r="D19">
            <v>800</v>
          </cell>
          <cell r="E19">
            <v>1.45</v>
          </cell>
        </row>
        <row r="20">
          <cell r="B20" t="str">
            <v>М16x900</v>
          </cell>
          <cell r="C20">
            <v>16</v>
          </cell>
          <cell r="D20">
            <v>900</v>
          </cell>
          <cell r="E20">
            <v>1.6</v>
          </cell>
        </row>
        <row r="21">
          <cell r="B21" t="str">
            <v>М16x1000</v>
          </cell>
          <cell r="C21">
            <v>16</v>
          </cell>
          <cell r="D21">
            <v>1000</v>
          </cell>
          <cell r="E21">
            <v>1.77</v>
          </cell>
        </row>
        <row r="22">
          <cell r="B22" t="str">
            <v>М16x1120</v>
          </cell>
          <cell r="C22">
            <v>16</v>
          </cell>
          <cell r="D22">
            <v>1120</v>
          </cell>
          <cell r="E22">
            <v>1.95</v>
          </cell>
        </row>
        <row r="23">
          <cell r="B23" t="str">
            <v>М16x1250</v>
          </cell>
          <cell r="C23">
            <v>16</v>
          </cell>
          <cell r="D23">
            <v>1250</v>
          </cell>
          <cell r="E23">
            <v>2.15</v>
          </cell>
        </row>
        <row r="24">
          <cell r="B24" t="str">
            <v>М20x400</v>
          </cell>
          <cell r="C24">
            <v>20</v>
          </cell>
          <cell r="D24">
            <v>400</v>
          </cell>
          <cell r="E24">
            <v>1.32</v>
          </cell>
        </row>
        <row r="25">
          <cell r="B25" t="str">
            <v>М20x500</v>
          </cell>
          <cell r="C25">
            <v>20</v>
          </cell>
          <cell r="D25">
            <v>500</v>
          </cell>
          <cell r="E25">
            <v>1.57</v>
          </cell>
        </row>
        <row r="26">
          <cell r="B26" t="str">
            <v>М20x600</v>
          </cell>
          <cell r="C26">
            <v>20</v>
          </cell>
          <cell r="D26">
            <v>600</v>
          </cell>
          <cell r="E26">
            <v>1.81</v>
          </cell>
        </row>
        <row r="27">
          <cell r="B27" t="str">
            <v>М20x710</v>
          </cell>
          <cell r="C27">
            <v>20</v>
          </cell>
          <cell r="D27">
            <v>710</v>
          </cell>
          <cell r="E27">
            <v>2.09</v>
          </cell>
        </row>
        <row r="28">
          <cell r="B28" t="str">
            <v>М20x800</v>
          </cell>
          <cell r="C28">
            <v>20</v>
          </cell>
          <cell r="D28">
            <v>800</v>
          </cell>
          <cell r="E28">
            <v>2.31</v>
          </cell>
        </row>
        <row r="29">
          <cell r="B29" t="str">
            <v>М20x900</v>
          </cell>
          <cell r="C29">
            <v>20</v>
          </cell>
          <cell r="D29">
            <v>900</v>
          </cell>
          <cell r="E29">
            <v>2.5499999999999998</v>
          </cell>
        </row>
        <row r="30">
          <cell r="B30" t="str">
            <v>М20x1000</v>
          </cell>
          <cell r="C30">
            <v>20</v>
          </cell>
          <cell r="D30">
            <v>1000</v>
          </cell>
          <cell r="E30">
            <v>2.8</v>
          </cell>
        </row>
        <row r="31">
          <cell r="B31" t="str">
            <v>М20x1120</v>
          </cell>
          <cell r="C31">
            <v>20</v>
          </cell>
          <cell r="D31">
            <v>1120</v>
          </cell>
          <cell r="E31">
            <v>3.1</v>
          </cell>
        </row>
        <row r="32">
          <cell r="B32" t="str">
            <v>М20x1250</v>
          </cell>
          <cell r="C32">
            <v>20</v>
          </cell>
          <cell r="D32">
            <v>1250</v>
          </cell>
          <cell r="E32">
            <v>3.43</v>
          </cell>
        </row>
        <row r="33">
          <cell r="B33" t="str">
            <v>М20x1320</v>
          </cell>
          <cell r="C33">
            <v>20</v>
          </cell>
          <cell r="D33">
            <v>1320</v>
          </cell>
          <cell r="E33">
            <v>3.6</v>
          </cell>
        </row>
        <row r="34">
          <cell r="B34" t="str">
            <v>М20x1400</v>
          </cell>
          <cell r="C34">
            <v>20</v>
          </cell>
          <cell r="D34">
            <v>1400</v>
          </cell>
          <cell r="E34">
            <v>3.79</v>
          </cell>
        </row>
        <row r="35">
          <cell r="B35" t="str">
            <v>М24x500</v>
          </cell>
          <cell r="C35">
            <v>24</v>
          </cell>
          <cell r="D35">
            <v>500</v>
          </cell>
          <cell r="E35">
            <v>2.35</v>
          </cell>
        </row>
        <row r="36">
          <cell r="B36" t="str">
            <v>М24x600</v>
          </cell>
          <cell r="C36">
            <v>24</v>
          </cell>
          <cell r="D36">
            <v>600</v>
          </cell>
          <cell r="E36">
            <v>2.71</v>
          </cell>
        </row>
        <row r="37">
          <cell r="B37" t="str">
            <v>М24x710</v>
          </cell>
          <cell r="C37">
            <v>24</v>
          </cell>
          <cell r="D37">
            <v>710</v>
          </cell>
          <cell r="E37">
            <v>3.1</v>
          </cell>
        </row>
        <row r="38">
          <cell r="B38" t="str">
            <v>М24x800</v>
          </cell>
          <cell r="C38">
            <v>24</v>
          </cell>
          <cell r="D38">
            <v>800</v>
          </cell>
          <cell r="E38">
            <v>3.42</v>
          </cell>
        </row>
        <row r="39">
          <cell r="B39" t="str">
            <v>М24x900</v>
          </cell>
          <cell r="C39">
            <v>24</v>
          </cell>
          <cell r="D39">
            <v>900</v>
          </cell>
          <cell r="E39">
            <v>3.77</v>
          </cell>
        </row>
        <row r="40">
          <cell r="B40" t="str">
            <v>М24x1000</v>
          </cell>
          <cell r="C40">
            <v>24</v>
          </cell>
          <cell r="D40">
            <v>1000</v>
          </cell>
          <cell r="E40">
            <v>4.13</v>
          </cell>
        </row>
        <row r="41">
          <cell r="B41" t="str">
            <v>М24x1120</v>
          </cell>
          <cell r="C41">
            <v>24</v>
          </cell>
          <cell r="D41">
            <v>1120</v>
          </cell>
          <cell r="E41">
            <v>4.5599999999999996</v>
          </cell>
        </row>
        <row r="42">
          <cell r="B42" t="str">
            <v>М24x1250</v>
          </cell>
          <cell r="C42">
            <v>24</v>
          </cell>
          <cell r="D42">
            <v>1250</v>
          </cell>
          <cell r="E42">
            <v>5.03</v>
          </cell>
        </row>
        <row r="43">
          <cell r="B43" t="str">
            <v>М24x1320</v>
          </cell>
          <cell r="C43">
            <v>24</v>
          </cell>
          <cell r="D43">
            <v>1320</v>
          </cell>
          <cell r="E43">
            <v>5.28</v>
          </cell>
        </row>
        <row r="44">
          <cell r="B44" t="str">
            <v>М24x1400</v>
          </cell>
          <cell r="C44">
            <v>24</v>
          </cell>
          <cell r="D44">
            <v>1400</v>
          </cell>
          <cell r="E44">
            <v>5.55</v>
          </cell>
        </row>
        <row r="45">
          <cell r="B45" t="str">
            <v>М24x1500</v>
          </cell>
          <cell r="C45">
            <v>24</v>
          </cell>
          <cell r="D45">
            <v>1500</v>
          </cell>
          <cell r="E45">
            <v>5.9</v>
          </cell>
        </row>
        <row r="46">
          <cell r="B46" t="str">
            <v>М24x1600</v>
          </cell>
          <cell r="C46">
            <v>24</v>
          </cell>
          <cell r="D46">
            <v>1600</v>
          </cell>
          <cell r="E46">
            <v>6.26</v>
          </cell>
        </row>
        <row r="47">
          <cell r="B47" t="str">
            <v>М24x1700</v>
          </cell>
          <cell r="C47">
            <v>24</v>
          </cell>
          <cell r="D47">
            <v>1700</v>
          </cell>
          <cell r="E47">
            <v>6.61</v>
          </cell>
        </row>
        <row r="48">
          <cell r="B48" t="str">
            <v>М30x600</v>
          </cell>
          <cell r="C48">
            <v>30</v>
          </cell>
          <cell r="D48">
            <v>600</v>
          </cell>
          <cell r="E48">
            <v>4.55</v>
          </cell>
        </row>
        <row r="49">
          <cell r="B49" t="str">
            <v>М30x710</v>
          </cell>
          <cell r="C49">
            <v>30</v>
          </cell>
          <cell r="D49">
            <v>710</v>
          </cell>
          <cell r="E49">
            <v>5.16</v>
          </cell>
        </row>
        <row r="50">
          <cell r="B50" t="str">
            <v>М30x800</v>
          </cell>
          <cell r="C50">
            <v>30</v>
          </cell>
          <cell r="D50">
            <v>800</v>
          </cell>
          <cell r="E50">
            <v>5.66</v>
          </cell>
        </row>
        <row r="51">
          <cell r="B51" t="str">
            <v>М30x900</v>
          </cell>
          <cell r="C51">
            <v>30</v>
          </cell>
          <cell r="D51">
            <v>900</v>
          </cell>
          <cell r="E51">
            <v>6.22</v>
          </cell>
        </row>
        <row r="52">
          <cell r="B52" t="str">
            <v>М30x1000</v>
          </cell>
          <cell r="C52">
            <v>30</v>
          </cell>
          <cell r="D52">
            <v>1000</v>
          </cell>
          <cell r="E52">
            <v>6.77</v>
          </cell>
        </row>
        <row r="53">
          <cell r="B53" t="str">
            <v>М30x1120</v>
          </cell>
          <cell r="C53">
            <v>30</v>
          </cell>
          <cell r="D53">
            <v>1120</v>
          </cell>
          <cell r="E53">
            <v>7.43</v>
          </cell>
        </row>
        <row r="54">
          <cell r="B54" t="str">
            <v>М30x1250</v>
          </cell>
          <cell r="C54">
            <v>30</v>
          </cell>
          <cell r="D54">
            <v>1250</v>
          </cell>
          <cell r="E54">
            <v>8.15</v>
          </cell>
        </row>
        <row r="55">
          <cell r="B55" t="str">
            <v>М30x1320</v>
          </cell>
          <cell r="C55">
            <v>30</v>
          </cell>
          <cell r="D55">
            <v>1320</v>
          </cell>
          <cell r="E55">
            <v>8.5299999999999994</v>
          </cell>
        </row>
        <row r="56">
          <cell r="B56" t="str">
            <v>М30x1400</v>
          </cell>
          <cell r="C56">
            <v>30</v>
          </cell>
          <cell r="D56">
            <v>1400</v>
          </cell>
          <cell r="E56">
            <v>8.99</v>
          </cell>
        </row>
        <row r="57">
          <cell r="B57" t="str">
            <v>М30x1500</v>
          </cell>
          <cell r="C57">
            <v>30</v>
          </cell>
          <cell r="D57">
            <v>1500</v>
          </cell>
          <cell r="E57">
            <v>9.5399999999999991</v>
          </cell>
        </row>
        <row r="58">
          <cell r="B58" t="str">
            <v>М30x1600</v>
          </cell>
          <cell r="C58">
            <v>30</v>
          </cell>
          <cell r="D58">
            <v>1600</v>
          </cell>
          <cell r="E58">
            <v>10.1</v>
          </cell>
        </row>
        <row r="59">
          <cell r="B59" t="str">
            <v>М30x1700</v>
          </cell>
          <cell r="C59">
            <v>30</v>
          </cell>
          <cell r="D59">
            <v>1700</v>
          </cell>
          <cell r="E59">
            <v>10.65</v>
          </cell>
        </row>
        <row r="60">
          <cell r="B60" t="str">
            <v>М30x1800</v>
          </cell>
          <cell r="C60">
            <v>30</v>
          </cell>
          <cell r="D60">
            <v>1800</v>
          </cell>
          <cell r="E60">
            <v>11.21</v>
          </cell>
        </row>
        <row r="61">
          <cell r="B61" t="str">
            <v>М30x1900</v>
          </cell>
          <cell r="C61">
            <v>30</v>
          </cell>
          <cell r="D61">
            <v>1900</v>
          </cell>
          <cell r="E61">
            <v>11.76</v>
          </cell>
        </row>
        <row r="62">
          <cell r="B62" t="str">
            <v>М30x2000</v>
          </cell>
          <cell r="C62">
            <v>30</v>
          </cell>
          <cell r="D62">
            <v>2000</v>
          </cell>
          <cell r="E62">
            <v>12.32</v>
          </cell>
        </row>
        <row r="63">
          <cell r="B63" t="str">
            <v>М36x710</v>
          </cell>
          <cell r="C63">
            <v>36</v>
          </cell>
          <cell r="D63">
            <v>710</v>
          </cell>
          <cell r="E63">
            <v>7.59</v>
          </cell>
        </row>
        <row r="64">
          <cell r="B64" t="str">
            <v>М36x800</v>
          </cell>
          <cell r="C64">
            <v>36</v>
          </cell>
          <cell r="D64">
            <v>800</v>
          </cell>
          <cell r="E64">
            <v>8.31</v>
          </cell>
        </row>
        <row r="65">
          <cell r="B65" t="str">
            <v>М36x900</v>
          </cell>
          <cell r="C65">
            <v>36</v>
          </cell>
          <cell r="D65">
            <v>900</v>
          </cell>
          <cell r="E65">
            <v>9.1</v>
          </cell>
        </row>
        <row r="66">
          <cell r="B66" t="str">
            <v>М36x1000</v>
          </cell>
          <cell r="C66">
            <v>36</v>
          </cell>
          <cell r="D66">
            <v>1000</v>
          </cell>
          <cell r="E66">
            <v>9.91</v>
          </cell>
        </row>
        <row r="67">
          <cell r="B67" t="str">
            <v>М36x1120</v>
          </cell>
          <cell r="C67">
            <v>36</v>
          </cell>
          <cell r="D67">
            <v>1120</v>
          </cell>
          <cell r="E67">
            <v>10.85</v>
          </cell>
        </row>
        <row r="68">
          <cell r="B68" t="str">
            <v>М36x1250</v>
          </cell>
          <cell r="C68">
            <v>36</v>
          </cell>
          <cell r="D68">
            <v>1250</v>
          </cell>
          <cell r="E68">
            <v>11.88</v>
          </cell>
        </row>
        <row r="69">
          <cell r="B69" t="str">
            <v>М36x1320</v>
          </cell>
          <cell r="C69">
            <v>36</v>
          </cell>
          <cell r="D69">
            <v>1320</v>
          </cell>
          <cell r="E69">
            <v>12.43</v>
          </cell>
        </row>
        <row r="70">
          <cell r="B70" t="str">
            <v>М36x1400</v>
          </cell>
          <cell r="C70">
            <v>36</v>
          </cell>
          <cell r="D70">
            <v>1400</v>
          </cell>
          <cell r="E70">
            <v>13.1</v>
          </cell>
        </row>
        <row r="71">
          <cell r="B71" t="str">
            <v>М36x1500</v>
          </cell>
          <cell r="C71">
            <v>36</v>
          </cell>
          <cell r="D71">
            <v>1500</v>
          </cell>
          <cell r="E71">
            <v>13.9</v>
          </cell>
        </row>
        <row r="72">
          <cell r="B72" t="str">
            <v>М36x1600</v>
          </cell>
          <cell r="C72">
            <v>36</v>
          </cell>
          <cell r="D72">
            <v>1600</v>
          </cell>
          <cell r="E72">
            <v>14.7</v>
          </cell>
        </row>
        <row r="73">
          <cell r="B73" t="str">
            <v>М36x1700</v>
          </cell>
          <cell r="C73">
            <v>36</v>
          </cell>
          <cell r="D73">
            <v>1700</v>
          </cell>
          <cell r="E73">
            <v>15.5</v>
          </cell>
        </row>
        <row r="74">
          <cell r="B74" t="str">
            <v>М36x1800</v>
          </cell>
          <cell r="C74">
            <v>36</v>
          </cell>
          <cell r="D74">
            <v>1800</v>
          </cell>
          <cell r="E74">
            <v>16.29</v>
          </cell>
        </row>
        <row r="75">
          <cell r="B75" t="str">
            <v>М36x1900</v>
          </cell>
          <cell r="C75">
            <v>36</v>
          </cell>
          <cell r="D75">
            <v>1900</v>
          </cell>
          <cell r="E75">
            <v>17.09</v>
          </cell>
        </row>
        <row r="76">
          <cell r="B76" t="str">
            <v>М36x2000</v>
          </cell>
          <cell r="C76">
            <v>36</v>
          </cell>
          <cell r="D76">
            <v>2000</v>
          </cell>
          <cell r="E76">
            <v>17.89</v>
          </cell>
        </row>
        <row r="77">
          <cell r="B77" t="str">
            <v>М36x2120</v>
          </cell>
          <cell r="C77">
            <v>36</v>
          </cell>
          <cell r="D77">
            <v>2120</v>
          </cell>
          <cell r="E77">
            <v>18.850000000000001</v>
          </cell>
        </row>
        <row r="78">
          <cell r="B78" t="str">
            <v>М36x2240</v>
          </cell>
          <cell r="C78">
            <v>36</v>
          </cell>
          <cell r="D78">
            <v>2240</v>
          </cell>
          <cell r="E78">
            <v>19.809999999999999</v>
          </cell>
        </row>
        <row r="79">
          <cell r="B79" t="str">
            <v>М36x2300</v>
          </cell>
          <cell r="C79">
            <v>36</v>
          </cell>
          <cell r="D79">
            <v>2300</v>
          </cell>
          <cell r="E79">
            <v>20.29</v>
          </cell>
        </row>
        <row r="80">
          <cell r="B80" t="str">
            <v>М42x800</v>
          </cell>
          <cell r="C80">
            <v>42</v>
          </cell>
          <cell r="D80">
            <v>800</v>
          </cell>
          <cell r="E80">
            <v>11.81</v>
          </cell>
        </row>
        <row r="81">
          <cell r="B81" t="str">
            <v>М42x900</v>
          </cell>
          <cell r="C81">
            <v>42</v>
          </cell>
          <cell r="D81">
            <v>900</v>
          </cell>
          <cell r="E81">
            <v>12.89</v>
          </cell>
        </row>
        <row r="82">
          <cell r="B82" t="str">
            <v>М42x1000</v>
          </cell>
          <cell r="C82">
            <v>42</v>
          </cell>
          <cell r="D82">
            <v>1000</v>
          </cell>
          <cell r="E82">
            <v>13.98</v>
          </cell>
        </row>
        <row r="83">
          <cell r="B83" t="str">
            <v>М42x1120</v>
          </cell>
          <cell r="C83">
            <v>42</v>
          </cell>
          <cell r="D83">
            <v>1120</v>
          </cell>
          <cell r="E83">
            <v>15.29</v>
          </cell>
        </row>
        <row r="84">
          <cell r="B84" t="str">
            <v>М42x1250</v>
          </cell>
          <cell r="C84">
            <v>42</v>
          </cell>
          <cell r="D84">
            <v>1250</v>
          </cell>
          <cell r="E84">
            <v>16.71</v>
          </cell>
        </row>
        <row r="85">
          <cell r="B85" t="str">
            <v>М42x1320</v>
          </cell>
          <cell r="C85">
            <v>42</v>
          </cell>
          <cell r="D85">
            <v>1320</v>
          </cell>
          <cell r="E85">
            <v>17.47</v>
          </cell>
        </row>
        <row r="86">
          <cell r="B86" t="str">
            <v>М42x1400</v>
          </cell>
          <cell r="C86">
            <v>42</v>
          </cell>
          <cell r="D86">
            <v>1400</v>
          </cell>
          <cell r="E86">
            <v>18.329999999999998</v>
          </cell>
        </row>
        <row r="87">
          <cell r="B87" t="str">
            <v>М42x1500</v>
          </cell>
          <cell r="C87">
            <v>42</v>
          </cell>
          <cell r="D87">
            <v>1500</v>
          </cell>
          <cell r="E87">
            <v>19.420000000000002</v>
          </cell>
        </row>
        <row r="88">
          <cell r="B88" t="str">
            <v>М42x1600</v>
          </cell>
          <cell r="C88">
            <v>42</v>
          </cell>
          <cell r="D88">
            <v>1600</v>
          </cell>
          <cell r="E88">
            <v>20.5</v>
          </cell>
        </row>
        <row r="89">
          <cell r="B89" t="str">
            <v>М42x1700</v>
          </cell>
          <cell r="C89">
            <v>42</v>
          </cell>
          <cell r="D89">
            <v>1700</v>
          </cell>
          <cell r="E89">
            <v>21.59</v>
          </cell>
        </row>
        <row r="90">
          <cell r="B90" t="str">
            <v>М42x1800</v>
          </cell>
          <cell r="C90">
            <v>42</v>
          </cell>
          <cell r="D90">
            <v>1800</v>
          </cell>
          <cell r="E90">
            <v>22.68</v>
          </cell>
        </row>
        <row r="91">
          <cell r="B91" t="str">
            <v>М42x1900</v>
          </cell>
          <cell r="C91">
            <v>42</v>
          </cell>
          <cell r="D91">
            <v>1900</v>
          </cell>
          <cell r="E91">
            <v>23.76</v>
          </cell>
        </row>
        <row r="92">
          <cell r="B92" t="str">
            <v>М42x2000</v>
          </cell>
          <cell r="C92">
            <v>42</v>
          </cell>
          <cell r="D92">
            <v>2000</v>
          </cell>
          <cell r="E92">
            <v>24.85</v>
          </cell>
        </row>
        <row r="93">
          <cell r="B93" t="str">
            <v>М42x2120</v>
          </cell>
          <cell r="C93">
            <v>42</v>
          </cell>
          <cell r="D93">
            <v>2120</v>
          </cell>
          <cell r="E93">
            <v>26.16</v>
          </cell>
        </row>
        <row r="94">
          <cell r="B94" t="str">
            <v>М42x2240</v>
          </cell>
          <cell r="C94">
            <v>42</v>
          </cell>
          <cell r="D94">
            <v>2240</v>
          </cell>
          <cell r="E94">
            <v>27.47</v>
          </cell>
        </row>
        <row r="95">
          <cell r="B95" t="str">
            <v>М42x2300</v>
          </cell>
          <cell r="C95">
            <v>42</v>
          </cell>
          <cell r="D95">
            <v>2300</v>
          </cell>
          <cell r="E95">
            <v>28.11</v>
          </cell>
        </row>
        <row r="96">
          <cell r="B96" t="str">
            <v>М42x2360</v>
          </cell>
          <cell r="C96">
            <v>42</v>
          </cell>
          <cell r="D96">
            <v>2360</v>
          </cell>
          <cell r="E96">
            <v>28.76</v>
          </cell>
        </row>
        <row r="97">
          <cell r="B97" t="str">
            <v>М42x2500</v>
          </cell>
          <cell r="C97">
            <v>42</v>
          </cell>
          <cell r="D97">
            <v>2500</v>
          </cell>
          <cell r="E97">
            <v>30.29</v>
          </cell>
        </row>
        <row r="98">
          <cell r="B98" t="str">
            <v>М48x900</v>
          </cell>
          <cell r="C98">
            <v>48</v>
          </cell>
          <cell r="D98">
            <v>900</v>
          </cell>
          <cell r="E98">
            <v>17.41</v>
          </cell>
        </row>
        <row r="99">
          <cell r="B99" t="str">
            <v>М48x1000</v>
          </cell>
          <cell r="C99">
            <v>48</v>
          </cell>
          <cell r="D99">
            <v>1000</v>
          </cell>
          <cell r="E99">
            <v>18.829999999999998</v>
          </cell>
        </row>
        <row r="100">
          <cell r="B100" t="str">
            <v>М48x1120</v>
          </cell>
          <cell r="C100">
            <v>48</v>
          </cell>
          <cell r="D100">
            <v>1120</v>
          </cell>
          <cell r="E100">
            <v>20.53</v>
          </cell>
        </row>
        <row r="101">
          <cell r="B101" t="str">
            <v>М48x1250</v>
          </cell>
          <cell r="C101">
            <v>48</v>
          </cell>
          <cell r="D101">
            <v>1250</v>
          </cell>
          <cell r="E101">
            <v>22.38</v>
          </cell>
        </row>
        <row r="102">
          <cell r="B102" t="str">
            <v>М48x1320</v>
          </cell>
          <cell r="C102">
            <v>48</v>
          </cell>
          <cell r="D102">
            <v>1320</v>
          </cell>
          <cell r="E102">
            <v>23.37</v>
          </cell>
        </row>
        <row r="103">
          <cell r="B103" t="str">
            <v>М48x1400</v>
          </cell>
          <cell r="C103">
            <v>48</v>
          </cell>
          <cell r="D103">
            <v>1400</v>
          </cell>
          <cell r="E103">
            <v>24.51</v>
          </cell>
        </row>
        <row r="104">
          <cell r="B104" t="str">
            <v>М48x1500</v>
          </cell>
          <cell r="C104">
            <v>48</v>
          </cell>
          <cell r="D104">
            <v>1500</v>
          </cell>
          <cell r="E104">
            <v>25.93</v>
          </cell>
        </row>
        <row r="105">
          <cell r="B105" t="str">
            <v>М48x1600</v>
          </cell>
          <cell r="C105">
            <v>48</v>
          </cell>
          <cell r="D105">
            <v>1600</v>
          </cell>
          <cell r="E105">
            <v>27.35</v>
          </cell>
        </row>
        <row r="106">
          <cell r="B106" t="str">
            <v>М48x1700</v>
          </cell>
          <cell r="C106">
            <v>48</v>
          </cell>
          <cell r="D106">
            <v>1700</v>
          </cell>
          <cell r="E106">
            <v>28.77</v>
          </cell>
        </row>
        <row r="107">
          <cell r="B107" t="str">
            <v>М48x1800</v>
          </cell>
          <cell r="C107">
            <v>48</v>
          </cell>
          <cell r="D107">
            <v>1800</v>
          </cell>
          <cell r="E107">
            <v>30.19</v>
          </cell>
        </row>
        <row r="108">
          <cell r="B108" t="str">
            <v>М48x1900</v>
          </cell>
          <cell r="C108">
            <v>48</v>
          </cell>
          <cell r="D108">
            <v>1900</v>
          </cell>
          <cell r="E108">
            <v>31.61</v>
          </cell>
        </row>
        <row r="109">
          <cell r="B109" t="str">
            <v>М48x2000</v>
          </cell>
          <cell r="C109">
            <v>48</v>
          </cell>
          <cell r="D109">
            <v>2000</v>
          </cell>
          <cell r="E109">
            <v>33.03</v>
          </cell>
        </row>
        <row r="110">
          <cell r="B110" t="str">
            <v>М48x2120</v>
          </cell>
          <cell r="C110">
            <v>48</v>
          </cell>
          <cell r="D110">
            <v>2120</v>
          </cell>
          <cell r="E110">
            <v>34.729999999999997</v>
          </cell>
        </row>
        <row r="111">
          <cell r="B111" t="str">
            <v>М48x2240</v>
          </cell>
          <cell r="C111">
            <v>48</v>
          </cell>
          <cell r="D111">
            <v>2240</v>
          </cell>
          <cell r="E111">
            <v>36.44</v>
          </cell>
        </row>
        <row r="112">
          <cell r="B112" t="str">
            <v>М48x2300</v>
          </cell>
          <cell r="C112">
            <v>48</v>
          </cell>
          <cell r="D112">
            <v>2300</v>
          </cell>
          <cell r="E112">
            <v>37.29</v>
          </cell>
        </row>
        <row r="113">
          <cell r="B113" t="str">
            <v>М48x2360</v>
          </cell>
          <cell r="C113">
            <v>48</v>
          </cell>
          <cell r="D113">
            <v>2360</v>
          </cell>
          <cell r="E113">
            <v>38.07</v>
          </cell>
        </row>
        <row r="114">
          <cell r="B114" t="str">
            <v>М48x2500</v>
          </cell>
          <cell r="C114">
            <v>48</v>
          </cell>
          <cell r="D114">
            <v>2500</v>
          </cell>
          <cell r="E114">
            <v>40.130000000000003</v>
          </cell>
        </row>
        <row r="115">
          <cell r="B115" t="str">
            <v>М48x2650</v>
          </cell>
          <cell r="C115">
            <v>48</v>
          </cell>
          <cell r="D115">
            <v>2650</v>
          </cell>
          <cell r="E115">
            <v>42.26</v>
          </cell>
        </row>
        <row r="116">
          <cell r="B116" t="str">
            <v>М48x2800</v>
          </cell>
          <cell r="C116">
            <v>48</v>
          </cell>
          <cell r="D116">
            <v>2800</v>
          </cell>
          <cell r="E116">
            <v>44.39</v>
          </cell>
        </row>
      </sheetData>
      <sheetData sheetId="23">
        <row r="6">
          <cell r="B6" t="str">
            <v>М12x300</v>
          </cell>
          <cell r="C6">
            <v>12</v>
          </cell>
          <cell r="D6">
            <v>300</v>
          </cell>
          <cell r="E6">
            <v>0.35</v>
          </cell>
        </row>
        <row r="7">
          <cell r="B7" t="str">
            <v>М12x400</v>
          </cell>
          <cell r="C7">
            <v>12</v>
          </cell>
          <cell r="D7">
            <v>400</v>
          </cell>
          <cell r="E7">
            <v>0.44</v>
          </cell>
        </row>
        <row r="8">
          <cell r="B8" t="str">
            <v>М12x500</v>
          </cell>
          <cell r="C8">
            <v>12</v>
          </cell>
          <cell r="D8">
            <v>500</v>
          </cell>
          <cell r="E8">
            <v>0.52</v>
          </cell>
        </row>
        <row r="9">
          <cell r="B9" t="str">
            <v>М12x600</v>
          </cell>
          <cell r="C9">
            <v>12</v>
          </cell>
          <cell r="D9">
            <v>600</v>
          </cell>
          <cell r="E9">
            <v>0.61</v>
          </cell>
        </row>
        <row r="10">
          <cell r="B10" t="str">
            <v>М12x710</v>
          </cell>
          <cell r="C10">
            <v>12</v>
          </cell>
          <cell r="D10">
            <v>710</v>
          </cell>
          <cell r="E10">
            <v>0.71</v>
          </cell>
        </row>
        <row r="11">
          <cell r="B11" t="str">
            <v>М12x800</v>
          </cell>
          <cell r="C11">
            <v>12</v>
          </cell>
          <cell r="D11">
            <v>800</v>
          </cell>
          <cell r="E11">
            <v>0.79</v>
          </cell>
        </row>
        <row r="12">
          <cell r="B12" t="str">
            <v>М12x900</v>
          </cell>
          <cell r="C12">
            <v>12</v>
          </cell>
          <cell r="D12">
            <v>900</v>
          </cell>
          <cell r="E12">
            <v>0.88</v>
          </cell>
        </row>
        <row r="13">
          <cell r="B13" t="str">
            <v>М12x1000</v>
          </cell>
          <cell r="C13">
            <v>12</v>
          </cell>
          <cell r="D13">
            <v>1000</v>
          </cell>
          <cell r="E13">
            <v>0.97</v>
          </cell>
        </row>
        <row r="14">
          <cell r="B14" t="str">
            <v>М16x300</v>
          </cell>
          <cell r="C14">
            <v>16</v>
          </cell>
          <cell r="D14">
            <v>300</v>
          </cell>
          <cell r="E14">
            <v>0.66</v>
          </cell>
        </row>
        <row r="15">
          <cell r="B15" t="str">
            <v>М16x400</v>
          </cell>
          <cell r="C15">
            <v>16</v>
          </cell>
          <cell r="D15">
            <v>400</v>
          </cell>
          <cell r="E15">
            <v>0.82</v>
          </cell>
        </row>
        <row r="16">
          <cell r="B16" t="str">
            <v>М16x500</v>
          </cell>
          <cell r="C16">
            <v>16</v>
          </cell>
          <cell r="D16">
            <v>500</v>
          </cell>
          <cell r="E16">
            <v>0.97</v>
          </cell>
        </row>
        <row r="17">
          <cell r="B17" t="str">
            <v>М16x600</v>
          </cell>
          <cell r="C17">
            <v>16</v>
          </cell>
          <cell r="D17">
            <v>600</v>
          </cell>
          <cell r="E17">
            <v>1.1299999999999999</v>
          </cell>
        </row>
        <row r="18">
          <cell r="B18" t="str">
            <v>М16x710</v>
          </cell>
          <cell r="C18">
            <v>16</v>
          </cell>
          <cell r="D18">
            <v>710</v>
          </cell>
          <cell r="E18">
            <v>1.31</v>
          </cell>
        </row>
        <row r="19">
          <cell r="B19" t="str">
            <v>М16x800</v>
          </cell>
          <cell r="C19">
            <v>16</v>
          </cell>
          <cell r="D19">
            <v>800</v>
          </cell>
          <cell r="E19">
            <v>1.45</v>
          </cell>
        </row>
        <row r="20">
          <cell r="B20" t="str">
            <v>М16x900</v>
          </cell>
          <cell r="C20">
            <v>16</v>
          </cell>
          <cell r="D20">
            <v>900</v>
          </cell>
          <cell r="E20">
            <v>1.6</v>
          </cell>
        </row>
        <row r="21">
          <cell r="B21" t="str">
            <v>М16x1000</v>
          </cell>
          <cell r="C21">
            <v>16</v>
          </cell>
          <cell r="D21">
            <v>1000</v>
          </cell>
          <cell r="E21">
            <v>1.77</v>
          </cell>
        </row>
        <row r="22">
          <cell r="B22" t="str">
            <v>М16x1120</v>
          </cell>
          <cell r="C22">
            <v>16</v>
          </cell>
          <cell r="D22">
            <v>1120</v>
          </cell>
          <cell r="E22">
            <v>1.95</v>
          </cell>
        </row>
        <row r="23">
          <cell r="B23" t="str">
            <v>М16x1250</v>
          </cell>
          <cell r="C23">
            <v>16</v>
          </cell>
          <cell r="D23">
            <v>1250</v>
          </cell>
          <cell r="E23">
            <v>2.15</v>
          </cell>
        </row>
        <row r="24">
          <cell r="B24" t="str">
            <v>М20x400</v>
          </cell>
          <cell r="C24">
            <v>20</v>
          </cell>
          <cell r="D24">
            <v>400</v>
          </cell>
          <cell r="E24">
            <v>1.32</v>
          </cell>
        </row>
        <row r="25">
          <cell r="B25" t="str">
            <v>М20x500</v>
          </cell>
          <cell r="C25">
            <v>20</v>
          </cell>
          <cell r="D25">
            <v>500</v>
          </cell>
          <cell r="E25">
            <v>1.57</v>
          </cell>
        </row>
        <row r="26">
          <cell r="B26" t="str">
            <v>М20x600</v>
          </cell>
          <cell r="C26">
            <v>20</v>
          </cell>
          <cell r="D26">
            <v>600</v>
          </cell>
          <cell r="E26">
            <v>1.81</v>
          </cell>
        </row>
        <row r="27">
          <cell r="B27" t="str">
            <v>М20x710</v>
          </cell>
          <cell r="C27">
            <v>20</v>
          </cell>
          <cell r="D27">
            <v>710</v>
          </cell>
          <cell r="E27">
            <v>2.09</v>
          </cell>
        </row>
        <row r="28">
          <cell r="B28" t="str">
            <v>М20x800</v>
          </cell>
          <cell r="C28">
            <v>20</v>
          </cell>
          <cell r="D28">
            <v>800</v>
          </cell>
          <cell r="E28">
            <v>2.31</v>
          </cell>
        </row>
        <row r="29">
          <cell r="B29" t="str">
            <v>М20x900</v>
          </cell>
          <cell r="C29">
            <v>20</v>
          </cell>
          <cell r="D29">
            <v>900</v>
          </cell>
          <cell r="E29">
            <v>2.5499999999999998</v>
          </cell>
        </row>
        <row r="30">
          <cell r="B30" t="str">
            <v>М20x1000</v>
          </cell>
          <cell r="C30">
            <v>20</v>
          </cell>
          <cell r="D30">
            <v>1000</v>
          </cell>
          <cell r="E30">
            <v>2.8</v>
          </cell>
        </row>
        <row r="31">
          <cell r="B31" t="str">
            <v>М20x1120</v>
          </cell>
          <cell r="C31">
            <v>20</v>
          </cell>
          <cell r="D31">
            <v>1120</v>
          </cell>
          <cell r="E31">
            <v>3.1</v>
          </cell>
        </row>
        <row r="32">
          <cell r="B32" t="str">
            <v>М20x1250</v>
          </cell>
          <cell r="C32">
            <v>20</v>
          </cell>
          <cell r="D32">
            <v>1250</v>
          </cell>
          <cell r="E32">
            <v>3.43</v>
          </cell>
        </row>
        <row r="33">
          <cell r="B33" t="str">
            <v>М20x1320</v>
          </cell>
          <cell r="C33">
            <v>20</v>
          </cell>
          <cell r="D33">
            <v>1320</v>
          </cell>
          <cell r="E33">
            <v>3.6</v>
          </cell>
        </row>
        <row r="34">
          <cell r="B34" t="str">
            <v>М20x1400</v>
          </cell>
          <cell r="C34">
            <v>20</v>
          </cell>
          <cell r="D34">
            <v>1400</v>
          </cell>
          <cell r="E34">
            <v>3.79</v>
          </cell>
        </row>
        <row r="35">
          <cell r="B35" t="str">
            <v>М24x500</v>
          </cell>
          <cell r="C35">
            <v>24</v>
          </cell>
          <cell r="D35">
            <v>500</v>
          </cell>
          <cell r="E35">
            <v>2.35</v>
          </cell>
        </row>
        <row r="36">
          <cell r="B36" t="str">
            <v>М24x600</v>
          </cell>
          <cell r="C36">
            <v>24</v>
          </cell>
          <cell r="D36">
            <v>600</v>
          </cell>
          <cell r="E36">
            <v>2.71</v>
          </cell>
        </row>
        <row r="37">
          <cell r="B37" t="str">
            <v>М24x710</v>
          </cell>
          <cell r="C37">
            <v>24</v>
          </cell>
          <cell r="D37">
            <v>710</v>
          </cell>
          <cell r="E37">
            <v>3.1</v>
          </cell>
        </row>
        <row r="38">
          <cell r="B38" t="str">
            <v>М24x800</v>
          </cell>
          <cell r="C38">
            <v>24</v>
          </cell>
          <cell r="D38">
            <v>800</v>
          </cell>
          <cell r="E38">
            <v>3.42</v>
          </cell>
        </row>
        <row r="39">
          <cell r="B39" t="str">
            <v>М24x900</v>
          </cell>
          <cell r="C39">
            <v>24</v>
          </cell>
          <cell r="D39">
            <v>900</v>
          </cell>
          <cell r="E39">
            <v>3.77</v>
          </cell>
        </row>
        <row r="40">
          <cell r="B40" t="str">
            <v>М24x1000</v>
          </cell>
          <cell r="C40">
            <v>24</v>
          </cell>
          <cell r="D40">
            <v>1000</v>
          </cell>
          <cell r="E40">
            <v>4.13</v>
          </cell>
        </row>
        <row r="41">
          <cell r="B41" t="str">
            <v>М24x1120</v>
          </cell>
          <cell r="C41">
            <v>24</v>
          </cell>
          <cell r="D41">
            <v>1120</v>
          </cell>
          <cell r="E41">
            <v>4.5599999999999996</v>
          </cell>
        </row>
        <row r="42">
          <cell r="B42" t="str">
            <v>М24x1250</v>
          </cell>
          <cell r="C42">
            <v>24</v>
          </cell>
          <cell r="D42">
            <v>1250</v>
          </cell>
          <cell r="E42">
            <v>5.03</v>
          </cell>
        </row>
        <row r="43">
          <cell r="B43" t="str">
            <v>М24x1320</v>
          </cell>
          <cell r="C43">
            <v>24</v>
          </cell>
          <cell r="D43">
            <v>1320</v>
          </cell>
          <cell r="E43">
            <v>5.28</v>
          </cell>
        </row>
        <row r="44">
          <cell r="B44" t="str">
            <v>М24x1400</v>
          </cell>
          <cell r="C44">
            <v>24</v>
          </cell>
          <cell r="D44">
            <v>1400</v>
          </cell>
          <cell r="E44">
            <v>5.55</v>
          </cell>
        </row>
        <row r="45">
          <cell r="B45" t="str">
            <v>М24x1500</v>
          </cell>
          <cell r="C45">
            <v>24</v>
          </cell>
          <cell r="D45">
            <v>1500</v>
          </cell>
          <cell r="E45">
            <v>5.9</v>
          </cell>
        </row>
        <row r="46">
          <cell r="B46" t="str">
            <v>М24x1600</v>
          </cell>
          <cell r="C46">
            <v>24</v>
          </cell>
          <cell r="D46">
            <v>1600</v>
          </cell>
          <cell r="E46">
            <v>6.26</v>
          </cell>
        </row>
        <row r="47">
          <cell r="B47" t="str">
            <v>М24x1700</v>
          </cell>
          <cell r="C47">
            <v>24</v>
          </cell>
          <cell r="D47">
            <v>1700</v>
          </cell>
          <cell r="E47">
            <v>6.61</v>
          </cell>
        </row>
        <row r="48">
          <cell r="B48" t="str">
            <v>М30x600</v>
          </cell>
          <cell r="C48">
            <v>30</v>
          </cell>
          <cell r="D48">
            <v>600</v>
          </cell>
          <cell r="E48">
            <v>4.55</v>
          </cell>
        </row>
        <row r="49">
          <cell r="B49" t="str">
            <v>М30x710</v>
          </cell>
          <cell r="C49">
            <v>30</v>
          </cell>
          <cell r="D49">
            <v>710</v>
          </cell>
          <cell r="E49">
            <v>5.16</v>
          </cell>
        </row>
        <row r="50">
          <cell r="B50" t="str">
            <v>М30x800</v>
          </cell>
          <cell r="C50">
            <v>30</v>
          </cell>
          <cell r="D50">
            <v>800</v>
          </cell>
          <cell r="E50">
            <v>5.66</v>
          </cell>
        </row>
        <row r="51">
          <cell r="B51" t="str">
            <v>М30x900</v>
          </cell>
          <cell r="C51">
            <v>30</v>
          </cell>
          <cell r="D51">
            <v>900</v>
          </cell>
          <cell r="E51">
            <v>6.22</v>
          </cell>
        </row>
        <row r="52">
          <cell r="B52" t="str">
            <v>М30x1000</v>
          </cell>
          <cell r="C52">
            <v>30</v>
          </cell>
          <cell r="D52">
            <v>1000</v>
          </cell>
          <cell r="E52">
            <v>6.77</v>
          </cell>
        </row>
        <row r="53">
          <cell r="B53" t="str">
            <v>М30x1120</v>
          </cell>
          <cell r="C53">
            <v>30</v>
          </cell>
          <cell r="D53">
            <v>1120</v>
          </cell>
          <cell r="E53">
            <v>7.43</v>
          </cell>
        </row>
        <row r="54">
          <cell r="B54" t="str">
            <v>М30x1250</v>
          </cell>
          <cell r="C54">
            <v>30</v>
          </cell>
          <cell r="D54">
            <v>1250</v>
          </cell>
          <cell r="E54">
            <v>8.15</v>
          </cell>
        </row>
        <row r="55">
          <cell r="B55" t="str">
            <v>М30x1320</v>
          </cell>
          <cell r="C55">
            <v>30</v>
          </cell>
          <cell r="D55">
            <v>1320</v>
          </cell>
          <cell r="E55">
            <v>8.5299999999999994</v>
          </cell>
        </row>
        <row r="56">
          <cell r="B56" t="str">
            <v>М30x1400</v>
          </cell>
          <cell r="C56">
            <v>30</v>
          </cell>
          <cell r="D56">
            <v>1400</v>
          </cell>
          <cell r="E56">
            <v>8.99</v>
          </cell>
        </row>
        <row r="57">
          <cell r="B57" t="str">
            <v>М30x1500</v>
          </cell>
          <cell r="C57">
            <v>30</v>
          </cell>
          <cell r="D57">
            <v>1500</v>
          </cell>
          <cell r="E57">
            <v>9.5399999999999991</v>
          </cell>
        </row>
        <row r="58">
          <cell r="B58" t="str">
            <v>М30x1600</v>
          </cell>
          <cell r="C58">
            <v>30</v>
          </cell>
          <cell r="D58">
            <v>1600</v>
          </cell>
          <cell r="E58">
            <v>10.1</v>
          </cell>
        </row>
        <row r="59">
          <cell r="B59" t="str">
            <v>М30x1700</v>
          </cell>
          <cell r="C59">
            <v>30</v>
          </cell>
          <cell r="D59">
            <v>1700</v>
          </cell>
          <cell r="E59">
            <v>10.65</v>
          </cell>
        </row>
        <row r="60">
          <cell r="B60" t="str">
            <v>М30x1800</v>
          </cell>
          <cell r="C60">
            <v>30</v>
          </cell>
          <cell r="D60">
            <v>1800</v>
          </cell>
          <cell r="E60">
            <v>11.21</v>
          </cell>
        </row>
        <row r="61">
          <cell r="B61" t="str">
            <v>М30x1900</v>
          </cell>
          <cell r="C61">
            <v>30</v>
          </cell>
          <cell r="D61">
            <v>1900</v>
          </cell>
          <cell r="E61">
            <v>11.76</v>
          </cell>
        </row>
        <row r="62">
          <cell r="B62" t="str">
            <v>М30x2000</v>
          </cell>
          <cell r="C62">
            <v>30</v>
          </cell>
          <cell r="D62">
            <v>2000</v>
          </cell>
          <cell r="E62">
            <v>12.32</v>
          </cell>
        </row>
        <row r="63">
          <cell r="B63" t="str">
            <v>М36x710</v>
          </cell>
          <cell r="C63">
            <v>36</v>
          </cell>
          <cell r="D63">
            <v>710</v>
          </cell>
          <cell r="E63">
            <v>7.59</v>
          </cell>
        </row>
        <row r="64">
          <cell r="B64" t="str">
            <v>М36x800</v>
          </cell>
          <cell r="C64">
            <v>36</v>
          </cell>
          <cell r="D64">
            <v>800</v>
          </cell>
          <cell r="E64">
            <v>8.31</v>
          </cell>
        </row>
        <row r="65">
          <cell r="B65" t="str">
            <v>М36x900</v>
          </cell>
          <cell r="C65">
            <v>36</v>
          </cell>
          <cell r="D65">
            <v>900</v>
          </cell>
          <cell r="E65">
            <v>9.1</v>
          </cell>
        </row>
        <row r="66">
          <cell r="B66" t="str">
            <v>М36x1000</v>
          </cell>
          <cell r="C66">
            <v>36</v>
          </cell>
          <cell r="D66">
            <v>1000</v>
          </cell>
          <cell r="E66">
            <v>9.91</v>
          </cell>
        </row>
        <row r="67">
          <cell r="B67" t="str">
            <v>М36x1120</v>
          </cell>
          <cell r="C67">
            <v>36</v>
          </cell>
          <cell r="D67">
            <v>1120</v>
          </cell>
          <cell r="E67">
            <v>10.85</v>
          </cell>
        </row>
        <row r="68">
          <cell r="B68" t="str">
            <v>М36x1250</v>
          </cell>
          <cell r="C68">
            <v>36</v>
          </cell>
          <cell r="D68">
            <v>1250</v>
          </cell>
          <cell r="E68">
            <v>11.88</v>
          </cell>
        </row>
        <row r="69">
          <cell r="B69" t="str">
            <v>М36x1320</v>
          </cell>
          <cell r="C69">
            <v>36</v>
          </cell>
          <cell r="D69">
            <v>1320</v>
          </cell>
          <cell r="E69">
            <v>12.43</v>
          </cell>
        </row>
        <row r="70">
          <cell r="B70" t="str">
            <v>М36x1400</v>
          </cell>
          <cell r="C70">
            <v>36</v>
          </cell>
          <cell r="D70">
            <v>1400</v>
          </cell>
          <cell r="E70">
            <v>13.1</v>
          </cell>
        </row>
        <row r="71">
          <cell r="B71" t="str">
            <v>М36x1500</v>
          </cell>
          <cell r="C71">
            <v>36</v>
          </cell>
          <cell r="D71">
            <v>1500</v>
          </cell>
          <cell r="E71">
            <v>13.9</v>
          </cell>
        </row>
        <row r="72">
          <cell r="B72" t="str">
            <v>М36x1600</v>
          </cell>
          <cell r="C72">
            <v>36</v>
          </cell>
          <cell r="D72">
            <v>1600</v>
          </cell>
          <cell r="E72">
            <v>14.7</v>
          </cell>
        </row>
        <row r="73">
          <cell r="B73" t="str">
            <v>М36x1700</v>
          </cell>
          <cell r="C73">
            <v>36</v>
          </cell>
          <cell r="D73">
            <v>1700</v>
          </cell>
          <cell r="E73">
            <v>15.5</v>
          </cell>
        </row>
        <row r="74">
          <cell r="B74" t="str">
            <v>М36x1800</v>
          </cell>
          <cell r="C74">
            <v>36</v>
          </cell>
          <cell r="D74">
            <v>1800</v>
          </cell>
          <cell r="E74">
            <v>16.29</v>
          </cell>
        </row>
        <row r="75">
          <cell r="B75" t="str">
            <v>М36x1900</v>
          </cell>
          <cell r="C75">
            <v>36</v>
          </cell>
          <cell r="D75">
            <v>1900</v>
          </cell>
          <cell r="E75">
            <v>17.09</v>
          </cell>
        </row>
        <row r="76">
          <cell r="B76" t="str">
            <v>М36x2000</v>
          </cell>
          <cell r="C76">
            <v>36</v>
          </cell>
          <cell r="D76">
            <v>2000</v>
          </cell>
          <cell r="E76">
            <v>17.89</v>
          </cell>
        </row>
        <row r="77">
          <cell r="B77" t="str">
            <v>М36x2120</v>
          </cell>
          <cell r="C77">
            <v>36</v>
          </cell>
          <cell r="D77">
            <v>2120</v>
          </cell>
          <cell r="E77">
            <v>18.850000000000001</v>
          </cell>
        </row>
        <row r="78">
          <cell r="B78" t="str">
            <v>М36x2240</v>
          </cell>
          <cell r="C78">
            <v>36</v>
          </cell>
          <cell r="D78">
            <v>2240</v>
          </cell>
          <cell r="E78">
            <v>19.809999999999999</v>
          </cell>
        </row>
        <row r="79">
          <cell r="B79" t="str">
            <v>М36x2300</v>
          </cell>
          <cell r="C79">
            <v>36</v>
          </cell>
          <cell r="D79">
            <v>2300</v>
          </cell>
          <cell r="E79">
            <v>20.29</v>
          </cell>
        </row>
        <row r="80">
          <cell r="B80" t="str">
            <v>М42x800</v>
          </cell>
          <cell r="C80">
            <v>42</v>
          </cell>
          <cell r="D80">
            <v>800</v>
          </cell>
          <cell r="E80">
            <v>11.81</v>
          </cell>
        </row>
        <row r="81">
          <cell r="B81" t="str">
            <v>М42x900</v>
          </cell>
          <cell r="C81">
            <v>42</v>
          </cell>
          <cell r="D81">
            <v>900</v>
          </cell>
          <cell r="E81">
            <v>12.89</v>
          </cell>
        </row>
        <row r="82">
          <cell r="B82" t="str">
            <v>М42x1000</v>
          </cell>
          <cell r="C82">
            <v>42</v>
          </cell>
          <cell r="D82">
            <v>1000</v>
          </cell>
          <cell r="E82">
            <v>13.98</v>
          </cell>
        </row>
        <row r="83">
          <cell r="B83" t="str">
            <v>М42x1120</v>
          </cell>
          <cell r="C83">
            <v>42</v>
          </cell>
          <cell r="D83">
            <v>1120</v>
          </cell>
          <cell r="E83">
            <v>15.29</v>
          </cell>
        </row>
        <row r="84">
          <cell r="B84" t="str">
            <v>М42x1250</v>
          </cell>
          <cell r="C84">
            <v>42</v>
          </cell>
          <cell r="D84">
            <v>1250</v>
          </cell>
          <cell r="E84">
            <v>16.71</v>
          </cell>
        </row>
        <row r="85">
          <cell r="B85" t="str">
            <v>М42x1320</v>
          </cell>
          <cell r="C85">
            <v>42</v>
          </cell>
          <cell r="D85">
            <v>1320</v>
          </cell>
          <cell r="E85">
            <v>17.47</v>
          </cell>
        </row>
        <row r="86">
          <cell r="B86" t="str">
            <v>М42x1400</v>
          </cell>
          <cell r="C86">
            <v>42</v>
          </cell>
          <cell r="D86">
            <v>1400</v>
          </cell>
          <cell r="E86">
            <v>18.329999999999998</v>
          </cell>
        </row>
        <row r="87">
          <cell r="B87" t="str">
            <v>М42x1500</v>
          </cell>
          <cell r="C87">
            <v>42</v>
          </cell>
          <cell r="D87">
            <v>1500</v>
          </cell>
          <cell r="E87">
            <v>19.420000000000002</v>
          </cell>
        </row>
        <row r="88">
          <cell r="B88" t="str">
            <v>М42x1600</v>
          </cell>
          <cell r="C88">
            <v>42</v>
          </cell>
          <cell r="D88">
            <v>1600</v>
          </cell>
          <cell r="E88">
            <v>20.5</v>
          </cell>
        </row>
        <row r="89">
          <cell r="B89" t="str">
            <v>М42x1700</v>
          </cell>
          <cell r="C89">
            <v>42</v>
          </cell>
          <cell r="D89">
            <v>1700</v>
          </cell>
          <cell r="E89">
            <v>21.59</v>
          </cell>
        </row>
        <row r="90">
          <cell r="B90" t="str">
            <v>М42x1800</v>
          </cell>
          <cell r="C90">
            <v>42</v>
          </cell>
          <cell r="D90">
            <v>1800</v>
          </cell>
          <cell r="E90">
            <v>22.68</v>
          </cell>
        </row>
        <row r="91">
          <cell r="B91" t="str">
            <v>М42x1900</v>
          </cell>
          <cell r="C91">
            <v>42</v>
          </cell>
          <cell r="D91">
            <v>1900</v>
          </cell>
          <cell r="E91">
            <v>23.76</v>
          </cell>
        </row>
        <row r="92">
          <cell r="B92" t="str">
            <v>М42x2000</v>
          </cell>
          <cell r="C92">
            <v>42</v>
          </cell>
          <cell r="D92">
            <v>2000</v>
          </cell>
          <cell r="E92">
            <v>24.85</v>
          </cell>
        </row>
        <row r="93">
          <cell r="B93" t="str">
            <v>М42x2120</v>
          </cell>
          <cell r="C93">
            <v>42</v>
          </cell>
          <cell r="D93">
            <v>2120</v>
          </cell>
          <cell r="E93">
            <v>26.16</v>
          </cell>
        </row>
        <row r="94">
          <cell r="B94" t="str">
            <v>М42x2240</v>
          </cell>
          <cell r="C94">
            <v>42</v>
          </cell>
          <cell r="D94">
            <v>2240</v>
          </cell>
          <cell r="E94">
            <v>27.47</v>
          </cell>
        </row>
        <row r="95">
          <cell r="B95" t="str">
            <v>М42x2300</v>
          </cell>
          <cell r="C95">
            <v>42</v>
          </cell>
          <cell r="D95">
            <v>2300</v>
          </cell>
          <cell r="E95">
            <v>28.11</v>
          </cell>
        </row>
        <row r="96">
          <cell r="B96" t="str">
            <v>М42x2360</v>
          </cell>
          <cell r="C96">
            <v>42</v>
          </cell>
          <cell r="D96">
            <v>2360</v>
          </cell>
          <cell r="E96">
            <v>28.76</v>
          </cell>
        </row>
        <row r="97">
          <cell r="B97" t="str">
            <v>М42x2500</v>
          </cell>
          <cell r="C97">
            <v>42</v>
          </cell>
          <cell r="D97">
            <v>2500</v>
          </cell>
          <cell r="E97">
            <v>30.29</v>
          </cell>
        </row>
        <row r="98">
          <cell r="B98" t="str">
            <v>М48x900</v>
          </cell>
          <cell r="C98">
            <v>48</v>
          </cell>
          <cell r="D98">
            <v>900</v>
          </cell>
          <cell r="E98">
            <v>17.41</v>
          </cell>
        </row>
        <row r="99">
          <cell r="B99" t="str">
            <v>М48x1000</v>
          </cell>
          <cell r="C99">
            <v>48</v>
          </cell>
          <cell r="D99">
            <v>1000</v>
          </cell>
          <cell r="E99">
            <v>18.829999999999998</v>
          </cell>
        </row>
        <row r="100">
          <cell r="B100" t="str">
            <v>М48x1120</v>
          </cell>
          <cell r="C100">
            <v>48</v>
          </cell>
          <cell r="D100">
            <v>1120</v>
          </cell>
          <cell r="E100">
            <v>20.53</v>
          </cell>
        </row>
        <row r="101">
          <cell r="B101" t="str">
            <v>М48x1250</v>
          </cell>
          <cell r="C101">
            <v>48</v>
          </cell>
          <cell r="D101">
            <v>1250</v>
          </cell>
          <cell r="E101">
            <v>22.38</v>
          </cell>
        </row>
        <row r="102">
          <cell r="B102" t="str">
            <v>М48x1320</v>
          </cell>
          <cell r="C102">
            <v>48</v>
          </cell>
          <cell r="D102">
            <v>1320</v>
          </cell>
          <cell r="E102">
            <v>23.37</v>
          </cell>
        </row>
        <row r="103">
          <cell r="B103" t="str">
            <v>М48x1400</v>
          </cell>
          <cell r="C103">
            <v>48</v>
          </cell>
          <cell r="D103">
            <v>1400</v>
          </cell>
          <cell r="E103">
            <v>24.51</v>
          </cell>
        </row>
        <row r="104">
          <cell r="B104" t="str">
            <v>М48x1500</v>
          </cell>
          <cell r="C104">
            <v>48</v>
          </cell>
          <cell r="D104">
            <v>1500</v>
          </cell>
          <cell r="E104">
            <v>25.93</v>
          </cell>
        </row>
        <row r="105">
          <cell r="B105" t="str">
            <v>М48x1600</v>
          </cell>
          <cell r="C105">
            <v>48</v>
          </cell>
          <cell r="D105">
            <v>1600</v>
          </cell>
          <cell r="E105">
            <v>27.35</v>
          </cell>
        </row>
        <row r="106">
          <cell r="B106" t="str">
            <v>М48x1700</v>
          </cell>
          <cell r="C106">
            <v>48</v>
          </cell>
          <cell r="D106">
            <v>1700</v>
          </cell>
          <cell r="E106">
            <v>28.77</v>
          </cell>
        </row>
        <row r="107">
          <cell r="B107" t="str">
            <v>М48x1800</v>
          </cell>
          <cell r="C107">
            <v>48</v>
          </cell>
          <cell r="D107">
            <v>1800</v>
          </cell>
          <cell r="E107">
            <v>30.19</v>
          </cell>
        </row>
        <row r="108">
          <cell r="B108" t="str">
            <v>М48x1900</v>
          </cell>
          <cell r="C108">
            <v>48</v>
          </cell>
          <cell r="D108">
            <v>1900</v>
          </cell>
          <cell r="E108">
            <v>31.61</v>
          </cell>
        </row>
        <row r="109">
          <cell r="B109" t="str">
            <v>М48x2000</v>
          </cell>
          <cell r="C109">
            <v>48</v>
          </cell>
          <cell r="D109">
            <v>2000</v>
          </cell>
          <cell r="E109">
            <v>33.03</v>
          </cell>
        </row>
        <row r="110">
          <cell r="B110" t="str">
            <v>М48x2120</v>
          </cell>
          <cell r="C110">
            <v>48</v>
          </cell>
          <cell r="D110">
            <v>2120</v>
          </cell>
          <cell r="E110">
            <v>34.729999999999997</v>
          </cell>
        </row>
        <row r="111">
          <cell r="B111" t="str">
            <v>М48x2240</v>
          </cell>
          <cell r="C111">
            <v>48</v>
          </cell>
          <cell r="D111">
            <v>2240</v>
          </cell>
          <cell r="E111">
            <v>36.44</v>
          </cell>
        </row>
        <row r="112">
          <cell r="B112" t="str">
            <v>М48x2300</v>
          </cell>
          <cell r="C112">
            <v>48</v>
          </cell>
          <cell r="D112">
            <v>2300</v>
          </cell>
          <cell r="E112">
            <v>37.29</v>
          </cell>
        </row>
        <row r="113">
          <cell r="B113" t="str">
            <v>М48x2360</v>
          </cell>
          <cell r="C113">
            <v>48</v>
          </cell>
          <cell r="D113">
            <v>2360</v>
          </cell>
          <cell r="E113">
            <v>38.07</v>
          </cell>
        </row>
        <row r="114">
          <cell r="B114" t="str">
            <v>М48x2500</v>
          </cell>
          <cell r="C114">
            <v>48</v>
          </cell>
          <cell r="D114">
            <v>2500</v>
          </cell>
          <cell r="E114">
            <v>40.130000000000003</v>
          </cell>
        </row>
        <row r="115">
          <cell r="B115" t="str">
            <v>М48x2650</v>
          </cell>
          <cell r="C115">
            <v>48</v>
          </cell>
          <cell r="D115">
            <v>2650</v>
          </cell>
          <cell r="E115">
            <v>42.26</v>
          </cell>
        </row>
        <row r="116">
          <cell r="B116" t="str">
            <v>М48x2800</v>
          </cell>
          <cell r="C116">
            <v>48</v>
          </cell>
          <cell r="D116">
            <v>2800</v>
          </cell>
          <cell r="E116">
            <v>44.39</v>
          </cell>
        </row>
      </sheetData>
      <sheetData sheetId="24">
        <row r="6">
          <cell r="B6" t="str">
            <v>М16x200</v>
          </cell>
          <cell r="C6">
            <v>16</v>
          </cell>
          <cell r="D6">
            <v>200</v>
          </cell>
          <cell r="E6">
            <v>0.92</v>
          </cell>
        </row>
        <row r="7">
          <cell r="B7" t="str">
            <v>М16x250</v>
          </cell>
          <cell r="C7">
            <v>16</v>
          </cell>
          <cell r="D7">
            <v>250</v>
          </cell>
          <cell r="E7">
            <v>0.99</v>
          </cell>
        </row>
        <row r="8">
          <cell r="B8" t="str">
            <v>М16x300</v>
          </cell>
          <cell r="C8">
            <v>16</v>
          </cell>
          <cell r="D8">
            <v>300</v>
          </cell>
          <cell r="E8">
            <v>1.07</v>
          </cell>
        </row>
        <row r="9">
          <cell r="B9" t="str">
            <v>М16x350</v>
          </cell>
          <cell r="C9">
            <v>16</v>
          </cell>
          <cell r="D9">
            <v>350</v>
          </cell>
          <cell r="E9">
            <v>1.1499999999999999</v>
          </cell>
        </row>
        <row r="10">
          <cell r="B10" t="str">
            <v>М16x400</v>
          </cell>
          <cell r="C10">
            <v>16</v>
          </cell>
          <cell r="D10">
            <v>400</v>
          </cell>
          <cell r="E10">
            <v>1.23</v>
          </cell>
        </row>
        <row r="11">
          <cell r="B11" t="str">
            <v>М16x450</v>
          </cell>
          <cell r="C11">
            <v>16</v>
          </cell>
          <cell r="D11">
            <v>450</v>
          </cell>
          <cell r="E11">
            <v>1.31</v>
          </cell>
        </row>
        <row r="12">
          <cell r="B12" t="str">
            <v>М16x500</v>
          </cell>
          <cell r="C12">
            <v>16</v>
          </cell>
          <cell r="D12">
            <v>500</v>
          </cell>
          <cell r="E12">
            <v>1.39</v>
          </cell>
        </row>
        <row r="13">
          <cell r="B13" t="str">
            <v>М16x600</v>
          </cell>
          <cell r="C13">
            <v>16</v>
          </cell>
          <cell r="D13">
            <v>600</v>
          </cell>
          <cell r="E13">
            <v>1.55</v>
          </cell>
        </row>
        <row r="14">
          <cell r="B14" t="str">
            <v>М16x710</v>
          </cell>
          <cell r="C14">
            <v>16</v>
          </cell>
          <cell r="D14">
            <v>710</v>
          </cell>
          <cell r="E14">
            <v>1.72</v>
          </cell>
        </row>
        <row r="15">
          <cell r="B15" t="str">
            <v>М16x800</v>
          </cell>
          <cell r="C15">
            <v>16</v>
          </cell>
          <cell r="D15">
            <v>800</v>
          </cell>
          <cell r="E15">
            <v>1.86</v>
          </cell>
        </row>
        <row r="16">
          <cell r="B16" t="str">
            <v>М16x900</v>
          </cell>
          <cell r="C16">
            <v>16</v>
          </cell>
          <cell r="D16">
            <v>900</v>
          </cell>
          <cell r="E16">
            <v>2.02</v>
          </cell>
        </row>
        <row r="17">
          <cell r="B17" t="str">
            <v>М16x1000</v>
          </cell>
          <cell r="C17">
            <v>16</v>
          </cell>
          <cell r="D17">
            <v>1000</v>
          </cell>
          <cell r="E17">
            <v>2.1800000000000002</v>
          </cell>
        </row>
        <row r="18">
          <cell r="B18" t="str">
            <v>М16x1120</v>
          </cell>
          <cell r="C18">
            <v>16</v>
          </cell>
          <cell r="D18">
            <v>1120</v>
          </cell>
          <cell r="E18">
            <v>2.37</v>
          </cell>
        </row>
        <row r="19">
          <cell r="B19" t="str">
            <v>М16x1250</v>
          </cell>
          <cell r="C19">
            <v>16</v>
          </cell>
          <cell r="D19">
            <v>1250</v>
          </cell>
          <cell r="E19">
            <v>2.57</v>
          </cell>
        </row>
        <row r="20">
          <cell r="B20" t="str">
            <v>М20x200</v>
          </cell>
          <cell r="C20">
            <v>20</v>
          </cell>
          <cell r="D20">
            <v>200</v>
          </cell>
          <cell r="E20">
            <v>1.56</v>
          </cell>
        </row>
        <row r="21">
          <cell r="B21" t="str">
            <v>М20x250</v>
          </cell>
          <cell r="C21">
            <v>20</v>
          </cell>
          <cell r="D21">
            <v>250</v>
          </cell>
          <cell r="E21">
            <v>1.69</v>
          </cell>
        </row>
        <row r="22">
          <cell r="B22" t="str">
            <v>М20x300</v>
          </cell>
          <cell r="C22">
            <v>20</v>
          </cell>
          <cell r="D22">
            <v>300</v>
          </cell>
          <cell r="E22">
            <v>1.81</v>
          </cell>
        </row>
        <row r="23">
          <cell r="B23" t="str">
            <v>М20x350</v>
          </cell>
          <cell r="C23">
            <v>20</v>
          </cell>
          <cell r="D23">
            <v>350</v>
          </cell>
          <cell r="E23">
            <v>1.93</v>
          </cell>
        </row>
        <row r="24">
          <cell r="B24" t="str">
            <v>М20x400</v>
          </cell>
          <cell r="C24">
            <v>20</v>
          </cell>
          <cell r="D24">
            <v>400</v>
          </cell>
          <cell r="E24">
            <v>2.06</v>
          </cell>
        </row>
        <row r="25">
          <cell r="B25" t="str">
            <v>М20x450</v>
          </cell>
          <cell r="C25">
            <v>20</v>
          </cell>
          <cell r="D25">
            <v>450</v>
          </cell>
          <cell r="E25">
            <v>2.1800000000000002</v>
          </cell>
        </row>
        <row r="26">
          <cell r="B26" t="str">
            <v>М20x500</v>
          </cell>
          <cell r="C26">
            <v>20</v>
          </cell>
          <cell r="D26">
            <v>500</v>
          </cell>
          <cell r="E26">
            <v>2.2999999999999998</v>
          </cell>
        </row>
        <row r="27">
          <cell r="B27" t="str">
            <v>М20x600</v>
          </cell>
          <cell r="C27">
            <v>20</v>
          </cell>
          <cell r="D27">
            <v>600</v>
          </cell>
          <cell r="E27">
            <v>2.5499999999999998</v>
          </cell>
        </row>
        <row r="28">
          <cell r="B28" t="str">
            <v>М20x710</v>
          </cell>
          <cell r="C28">
            <v>20</v>
          </cell>
          <cell r="D28">
            <v>710</v>
          </cell>
          <cell r="E28">
            <v>2.82</v>
          </cell>
        </row>
        <row r="29">
          <cell r="B29" t="str">
            <v>М20x800</v>
          </cell>
          <cell r="C29">
            <v>20</v>
          </cell>
          <cell r="D29">
            <v>800</v>
          </cell>
          <cell r="E29">
            <v>3.04</v>
          </cell>
        </row>
        <row r="30">
          <cell r="B30" t="str">
            <v>М20x900</v>
          </cell>
          <cell r="C30">
            <v>20</v>
          </cell>
          <cell r="D30">
            <v>900</v>
          </cell>
          <cell r="E30">
            <v>3.29</v>
          </cell>
        </row>
        <row r="31">
          <cell r="B31" t="str">
            <v>М20x1000</v>
          </cell>
          <cell r="C31">
            <v>20</v>
          </cell>
          <cell r="D31">
            <v>1000</v>
          </cell>
          <cell r="E31">
            <v>3.53</v>
          </cell>
        </row>
        <row r="32">
          <cell r="B32" t="str">
            <v>М20x1120</v>
          </cell>
          <cell r="C32">
            <v>20</v>
          </cell>
          <cell r="D32">
            <v>1120</v>
          </cell>
          <cell r="E32">
            <v>3.84</v>
          </cell>
        </row>
        <row r="33">
          <cell r="B33" t="str">
            <v>М20x1250</v>
          </cell>
          <cell r="C33">
            <v>20</v>
          </cell>
          <cell r="D33">
            <v>1250</v>
          </cell>
          <cell r="E33">
            <v>4.1500000000000004</v>
          </cell>
        </row>
        <row r="34">
          <cell r="B34" t="str">
            <v>М20x1320</v>
          </cell>
          <cell r="C34">
            <v>20</v>
          </cell>
          <cell r="D34">
            <v>1320</v>
          </cell>
          <cell r="E34">
            <v>4.32</v>
          </cell>
        </row>
        <row r="35">
          <cell r="B35" t="str">
            <v>М20x1400</v>
          </cell>
          <cell r="C35">
            <v>20</v>
          </cell>
          <cell r="D35">
            <v>1400</v>
          </cell>
          <cell r="E35">
            <v>4.5199999999999996</v>
          </cell>
        </row>
        <row r="36">
          <cell r="B36" t="str">
            <v>М20x1500</v>
          </cell>
          <cell r="C36">
            <v>20</v>
          </cell>
          <cell r="D36">
            <v>1500</v>
          </cell>
          <cell r="E36">
            <v>4.7699999999999996</v>
          </cell>
        </row>
        <row r="37">
          <cell r="B37" t="str">
            <v>М24x250</v>
          </cell>
          <cell r="C37">
            <v>24</v>
          </cell>
          <cell r="D37">
            <v>250</v>
          </cell>
          <cell r="E37">
            <v>2.74</v>
          </cell>
        </row>
        <row r="38">
          <cell r="B38" t="str">
            <v>М24x300</v>
          </cell>
          <cell r="C38">
            <v>24</v>
          </cell>
          <cell r="D38">
            <v>300</v>
          </cell>
          <cell r="E38">
            <v>2.91</v>
          </cell>
        </row>
        <row r="39">
          <cell r="B39" t="str">
            <v>М24x350</v>
          </cell>
          <cell r="C39">
            <v>24</v>
          </cell>
          <cell r="D39">
            <v>350</v>
          </cell>
          <cell r="E39">
            <v>3.09</v>
          </cell>
        </row>
        <row r="40">
          <cell r="B40" t="str">
            <v>М24x400</v>
          </cell>
          <cell r="C40">
            <v>24</v>
          </cell>
          <cell r="D40">
            <v>400</v>
          </cell>
          <cell r="E40">
            <v>3.27</v>
          </cell>
        </row>
        <row r="41">
          <cell r="B41" t="str">
            <v>М24x450</v>
          </cell>
          <cell r="C41">
            <v>24</v>
          </cell>
          <cell r="D41">
            <v>450</v>
          </cell>
          <cell r="E41">
            <v>3.35</v>
          </cell>
        </row>
        <row r="42">
          <cell r="B42" t="str">
            <v>М24x500</v>
          </cell>
          <cell r="C42">
            <v>24</v>
          </cell>
          <cell r="D42">
            <v>500</v>
          </cell>
          <cell r="E42">
            <v>3.62</v>
          </cell>
        </row>
        <row r="43">
          <cell r="B43" t="str">
            <v>М24x600</v>
          </cell>
          <cell r="C43">
            <v>24</v>
          </cell>
          <cell r="D43">
            <v>600</v>
          </cell>
          <cell r="E43">
            <v>3.98</v>
          </cell>
        </row>
        <row r="44">
          <cell r="B44" t="str">
            <v>М24x710</v>
          </cell>
          <cell r="C44">
            <v>24</v>
          </cell>
          <cell r="D44">
            <v>710</v>
          </cell>
          <cell r="E44">
            <v>4.37</v>
          </cell>
        </row>
        <row r="45">
          <cell r="B45" t="str">
            <v>М24x800</v>
          </cell>
          <cell r="C45">
            <v>24</v>
          </cell>
          <cell r="D45">
            <v>800</v>
          </cell>
          <cell r="E45">
            <v>4.6900000000000004</v>
          </cell>
        </row>
        <row r="46">
          <cell r="B46" t="str">
            <v>М24x900</v>
          </cell>
          <cell r="C46">
            <v>24</v>
          </cell>
          <cell r="D46">
            <v>900</v>
          </cell>
          <cell r="E46">
            <v>5.04</v>
          </cell>
        </row>
        <row r="47">
          <cell r="B47" t="str">
            <v>М24x1000</v>
          </cell>
          <cell r="C47">
            <v>24</v>
          </cell>
          <cell r="D47">
            <v>1000</v>
          </cell>
          <cell r="E47">
            <v>5.4</v>
          </cell>
        </row>
        <row r="48">
          <cell r="B48" t="str">
            <v>М24x1120</v>
          </cell>
          <cell r="C48">
            <v>24</v>
          </cell>
          <cell r="D48">
            <v>1120</v>
          </cell>
          <cell r="E48">
            <v>5.83</v>
          </cell>
        </row>
        <row r="49">
          <cell r="B49" t="str">
            <v>М24x1250</v>
          </cell>
          <cell r="C49">
            <v>24</v>
          </cell>
          <cell r="D49">
            <v>1250</v>
          </cell>
          <cell r="E49">
            <v>6.29</v>
          </cell>
        </row>
        <row r="50">
          <cell r="B50" t="str">
            <v>М24x1320</v>
          </cell>
          <cell r="C50">
            <v>24</v>
          </cell>
          <cell r="D50">
            <v>1320</v>
          </cell>
          <cell r="E50">
            <v>6.54</v>
          </cell>
        </row>
        <row r="51">
          <cell r="B51" t="str">
            <v>М24x1400</v>
          </cell>
          <cell r="C51">
            <v>24</v>
          </cell>
          <cell r="D51">
            <v>1400</v>
          </cell>
          <cell r="E51">
            <v>6.82</v>
          </cell>
        </row>
        <row r="52">
          <cell r="B52" t="str">
            <v>М24x1500</v>
          </cell>
          <cell r="C52">
            <v>24</v>
          </cell>
          <cell r="D52">
            <v>1500</v>
          </cell>
          <cell r="E52">
            <v>7.1</v>
          </cell>
        </row>
        <row r="53">
          <cell r="B53" t="str">
            <v>М24x1600</v>
          </cell>
          <cell r="C53">
            <v>24</v>
          </cell>
          <cell r="D53">
            <v>1600</v>
          </cell>
          <cell r="E53">
            <v>7.53</v>
          </cell>
        </row>
        <row r="54">
          <cell r="B54" t="str">
            <v>М24x1700</v>
          </cell>
          <cell r="C54">
            <v>24</v>
          </cell>
          <cell r="D54">
            <v>1700</v>
          </cell>
          <cell r="E54">
            <v>7.88</v>
          </cell>
        </row>
        <row r="55">
          <cell r="B55" t="str">
            <v>М30x250</v>
          </cell>
          <cell r="C55">
            <v>30</v>
          </cell>
          <cell r="D55">
            <v>250</v>
          </cell>
          <cell r="E55">
            <v>4.7</v>
          </cell>
        </row>
        <row r="56">
          <cell r="B56" t="str">
            <v>М30x300</v>
          </cell>
          <cell r="C56">
            <v>30</v>
          </cell>
          <cell r="D56">
            <v>300</v>
          </cell>
          <cell r="E56">
            <v>4.9800000000000004</v>
          </cell>
        </row>
        <row r="57">
          <cell r="B57" t="str">
            <v>М30x350</v>
          </cell>
          <cell r="C57">
            <v>30</v>
          </cell>
          <cell r="D57">
            <v>350</v>
          </cell>
          <cell r="E57">
            <v>5.25</v>
          </cell>
        </row>
        <row r="58">
          <cell r="B58" t="str">
            <v>М30x400</v>
          </cell>
          <cell r="C58">
            <v>30</v>
          </cell>
          <cell r="D58">
            <v>400</v>
          </cell>
          <cell r="E58">
            <v>5.53</v>
          </cell>
        </row>
        <row r="59">
          <cell r="B59" t="str">
            <v>М30x450</v>
          </cell>
          <cell r="C59">
            <v>30</v>
          </cell>
          <cell r="D59">
            <v>450</v>
          </cell>
          <cell r="E59">
            <v>5.81</v>
          </cell>
        </row>
        <row r="60">
          <cell r="B60" t="str">
            <v>М30x500</v>
          </cell>
          <cell r="C60">
            <v>30</v>
          </cell>
          <cell r="D60">
            <v>500</v>
          </cell>
          <cell r="E60">
            <v>6.08</v>
          </cell>
        </row>
        <row r="61">
          <cell r="B61" t="str">
            <v>М30x600</v>
          </cell>
          <cell r="C61">
            <v>30</v>
          </cell>
          <cell r="D61">
            <v>600</v>
          </cell>
          <cell r="E61">
            <v>6.64</v>
          </cell>
        </row>
        <row r="62">
          <cell r="B62" t="str">
            <v>М30x710</v>
          </cell>
          <cell r="C62">
            <v>30</v>
          </cell>
          <cell r="D62">
            <v>710</v>
          </cell>
          <cell r="E62">
            <v>7.25</v>
          </cell>
        </row>
        <row r="63">
          <cell r="B63" t="str">
            <v>М30x800</v>
          </cell>
          <cell r="C63">
            <v>30</v>
          </cell>
          <cell r="D63">
            <v>800</v>
          </cell>
          <cell r="E63">
            <v>7.75</v>
          </cell>
        </row>
        <row r="64">
          <cell r="B64" t="str">
            <v>М30x900</v>
          </cell>
          <cell r="C64">
            <v>30</v>
          </cell>
          <cell r="D64">
            <v>900</v>
          </cell>
          <cell r="E64">
            <v>8.3000000000000007</v>
          </cell>
        </row>
        <row r="65">
          <cell r="B65" t="str">
            <v>М30x1000</v>
          </cell>
          <cell r="C65">
            <v>30</v>
          </cell>
          <cell r="D65">
            <v>1000</v>
          </cell>
          <cell r="E65">
            <v>8.86</v>
          </cell>
        </row>
        <row r="66">
          <cell r="B66" t="str">
            <v>М30x1120</v>
          </cell>
          <cell r="C66">
            <v>30</v>
          </cell>
          <cell r="D66">
            <v>1120</v>
          </cell>
          <cell r="E66">
            <v>9.5299999999999994</v>
          </cell>
        </row>
        <row r="67">
          <cell r="B67" t="str">
            <v>М30x1250</v>
          </cell>
          <cell r="C67">
            <v>30</v>
          </cell>
          <cell r="D67">
            <v>1250</v>
          </cell>
          <cell r="E67">
            <v>10.25</v>
          </cell>
        </row>
        <row r="68">
          <cell r="B68" t="str">
            <v>М30x1320</v>
          </cell>
          <cell r="C68">
            <v>30</v>
          </cell>
          <cell r="D68">
            <v>1320</v>
          </cell>
          <cell r="E68">
            <v>10.64</v>
          </cell>
        </row>
        <row r="69">
          <cell r="B69" t="str">
            <v>М30x1400</v>
          </cell>
          <cell r="C69">
            <v>30</v>
          </cell>
          <cell r="D69">
            <v>1400</v>
          </cell>
          <cell r="E69">
            <v>11.07</v>
          </cell>
        </row>
        <row r="70">
          <cell r="B70" t="str">
            <v>М30x1500</v>
          </cell>
          <cell r="C70">
            <v>30</v>
          </cell>
          <cell r="D70">
            <v>1500</v>
          </cell>
          <cell r="E70">
            <v>11.63</v>
          </cell>
        </row>
        <row r="71">
          <cell r="B71" t="str">
            <v>М30x1600</v>
          </cell>
          <cell r="C71">
            <v>30</v>
          </cell>
          <cell r="D71">
            <v>1600</v>
          </cell>
          <cell r="E71">
            <v>12.18</v>
          </cell>
        </row>
        <row r="72">
          <cell r="B72" t="str">
            <v>М30x1700</v>
          </cell>
          <cell r="C72">
            <v>30</v>
          </cell>
          <cell r="D72">
            <v>1700</v>
          </cell>
          <cell r="E72">
            <v>12.74</v>
          </cell>
        </row>
        <row r="73">
          <cell r="B73" t="str">
            <v>М30x1800</v>
          </cell>
          <cell r="C73">
            <v>30</v>
          </cell>
          <cell r="D73">
            <v>1800</v>
          </cell>
          <cell r="E73">
            <v>13.29</v>
          </cell>
        </row>
        <row r="74">
          <cell r="B74" t="str">
            <v>М30x1900</v>
          </cell>
          <cell r="C74">
            <v>30</v>
          </cell>
          <cell r="D74">
            <v>1900</v>
          </cell>
          <cell r="E74">
            <v>13.85</v>
          </cell>
        </row>
        <row r="75">
          <cell r="B75" t="str">
            <v>М36x300</v>
          </cell>
          <cell r="C75">
            <v>36</v>
          </cell>
          <cell r="D75">
            <v>300</v>
          </cell>
          <cell r="E75">
            <v>7.6</v>
          </cell>
        </row>
        <row r="76">
          <cell r="B76" t="str">
            <v>М36x350</v>
          </cell>
          <cell r="C76">
            <v>36</v>
          </cell>
          <cell r="D76">
            <v>350</v>
          </cell>
          <cell r="E76">
            <v>7.99</v>
          </cell>
        </row>
        <row r="77">
          <cell r="B77" t="str">
            <v>М36x400</v>
          </cell>
          <cell r="C77">
            <v>36</v>
          </cell>
          <cell r="D77">
            <v>400</v>
          </cell>
          <cell r="E77">
            <v>8.39</v>
          </cell>
        </row>
        <row r="78">
          <cell r="B78" t="str">
            <v>М36x450</v>
          </cell>
          <cell r="C78">
            <v>36</v>
          </cell>
          <cell r="D78">
            <v>450</v>
          </cell>
          <cell r="E78">
            <v>8.7899999999999991</v>
          </cell>
        </row>
        <row r="79">
          <cell r="B79" t="str">
            <v>М36x500</v>
          </cell>
          <cell r="C79">
            <v>36</v>
          </cell>
          <cell r="D79">
            <v>500</v>
          </cell>
          <cell r="E79">
            <v>9.19</v>
          </cell>
        </row>
        <row r="80">
          <cell r="B80" t="str">
            <v>М36x600</v>
          </cell>
          <cell r="C80">
            <v>36</v>
          </cell>
          <cell r="D80">
            <v>600</v>
          </cell>
          <cell r="E80">
            <v>9.99</v>
          </cell>
        </row>
        <row r="81">
          <cell r="B81" t="str">
            <v>М36x710</v>
          </cell>
          <cell r="C81">
            <v>36</v>
          </cell>
          <cell r="D81">
            <v>710</v>
          </cell>
          <cell r="E81">
            <v>10.87</v>
          </cell>
        </row>
        <row r="82">
          <cell r="B82" t="str">
            <v>М36x800</v>
          </cell>
          <cell r="C82">
            <v>36</v>
          </cell>
          <cell r="D82">
            <v>800</v>
          </cell>
          <cell r="E82">
            <v>11.59</v>
          </cell>
        </row>
        <row r="83">
          <cell r="B83" t="str">
            <v>М36x900</v>
          </cell>
          <cell r="C83">
            <v>36</v>
          </cell>
          <cell r="D83">
            <v>900</v>
          </cell>
          <cell r="E83">
            <v>12.39</v>
          </cell>
        </row>
        <row r="84">
          <cell r="B84" t="str">
            <v>М36x1000</v>
          </cell>
          <cell r="C84">
            <v>36</v>
          </cell>
          <cell r="D84">
            <v>1000</v>
          </cell>
          <cell r="E84">
            <v>13.18</v>
          </cell>
        </row>
        <row r="85">
          <cell r="B85" t="str">
            <v>М36x1120</v>
          </cell>
          <cell r="C85">
            <v>36</v>
          </cell>
          <cell r="D85">
            <v>1120</v>
          </cell>
          <cell r="E85">
            <v>14.14</v>
          </cell>
        </row>
        <row r="86">
          <cell r="B86" t="str">
            <v>М36x1250</v>
          </cell>
          <cell r="C86">
            <v>36</v>
          </cell>
          <cell r="D86">
            <v>1250</v>
          </cell>
          <cell r="E86">
            <v>15.19</v>
          </cell>
        </row>
        <row r="87">
          <cell r="B87" t="str">
            <v>М36x1320</v>
          </cell>
          <cell r="C87">
            <v>36</v>
          </cell>
          <cell r="D87">
            <v>1320</v>
          </cell>
          <cell r="E87">
            <v>15.75</v>
          </cell>
        </row>
        <row r="88">
          <cell r="B88" t="str">
            <v>М36x1400</v>
          </cell>
          <cell r="C88">
            <v>36</v>
          </cell>
          <cell r="D88">
            <v>1400</v>
          </cell>
          <cell r="E88">
            <v>16.38</v>
          </cell>
        </row>
        <row r="89">
          <cell r="B89" t="str">
            <v>М36x1500</v>
          </cell>
          <cell r="C89">
            <v>36</v>
          </cell>
          <cell r="D89">
            <v>1500</v>
          </cell>
          <cell r="E89">
            <v>17.18</v>
          </cell>
        </row>
        <row r="90">
          <cell r="B90" t="str">
            <v>М36x1600</v>
          </cell>
          <cell r="C90">
            <v>36</v>
          </cell>
          <cell r="D90">
            <v>1600</v>
          </cell>
          <cell r="E90">
            <v>17.98</v>
          </cell>
        </row>
        <row r="91">
          <cell r="B91" t="str">
            <v>М36x1700</v>
          </cell>
          <cell r="C91">
            <v>36</v>
          </cell>
          <cell r="D91">
            <v>1700</v>
          </cell>
          <cell r="E91">
            <v>18.77</v>
          </cell>
        </row>
        <row r="92">
          <cell r="B92" t="str">
            <v>М36x1800</v>
          </cell>
          <cell r="C92">
            <v>36</v>
          </cell>
          <cell r="D92">
            <v>1800</v>
          </cell>
          <cell r="E92">
            <v>19.57</v>
          </cell>
        </row>
        <row r="93">
          <cell r="B93" t="str">
            <v>М36x1900</v>
          </cell>
          <cell r="C93">
            <v>36</v>
          </cell>
          <cell r="D93">
            <v>1900</v>
          </cell>
          <cell r="E93">
            <v>20.57</v>
          </cell>
        </row>
        <row r="94">
          <cell r="B94" t="str">
            <v>М36x2000</v>
          </cell>
          <cell r="C94">
            <v>36</v>
          </cell>
          <cell r="D94">
            <v>2000</v>
          </cell>
          <cell r="E94">
            <v>21.17</v>
          </cell>
        </row>
        <row r="95">
          <cell r="B95" t="str">
            <v>М36x2120</v>
          </cell>
          <cell r="C95">
            <v>36</v>
          </cell>
          <cell r="D95">
            <v>2120</v>
          </cell>
          <cell r="E95">
            <v>22.13</v>
          </cell>
        </row>
        <row r="96">
          <cell r="B96" t="str">
            <v>М36x2240</v>
          </cell>
          <cell r="C96">
            <v>36</v>
          </cell>
          <cell r="D96">
            <v>2240</v>
          </cell>
          <cell r="E96">
            <v>23.09</v>
          </cell>
        </row>
        <row r="97">
          <cell r="B97" t="str">
            <v>М42x350</v>
          </cell>
          <cell r="C97">
            <v>42</v>
          </cell>
          <cell r="D97">
            <v>350</v>
          </cell>
          <cell r="E97">
            <v>12.21</v>
          </cell>
        </row>
        <row r="98">
          <cell r="B98" t="str">
            <v>М42x400</v>
          </cell>
          <cell r="C98">
            <v>42</v>
          </cell>
          <cell r="D98">
            <v>400</v>
          </cell>
          <cell r="E98">
            <v>12.75</v>
          </cell>
        </row>
        <row r="99">
          <cell r="B99" t="str">
            <v>М42x450</v>
          </cell>
          <cell r="C99">
            <v>42</v>
          </cell>
          <cell r="D99">
            <v>450</v>
          </cell>
          <cell r="E99">
            <v>13.29</v>
          </cell>
        </row>
        <row r="100">
          <cell r="B100" t="str">
            <v>М42x500</v>
          </cell>
          <cell r="C100">
            <v>42</v>
          </cell>
          <cell r="D100">
            <v>500</v>
          </cell>
          <cell r="E100">
            <v>13.84</v>
          </cell>
        </row>
        <row r="101">
          <cell r="B101" t="str">
            <v>М42x600</v>
          </cell>
          <cell r="C101">
            <v>42</v>
          </cell>
          <cell r="D101">
            <v>600</v>
          </cell>
          <cell r="E101">
            <v>14.92</v>
          </cell>
        </row>
        <row r="102">
          <cell r="B102" t="str">
            <v>М42x710</v>
          </cell>
          <cell r="C102">
            <v>42</v>
          </cell>
          <cell r="D102">
            <v>710</v>
          </cell>
          <cell r="E102">
            <v>16.12</v>
          </cell>
        </row>
        <row r="103">
          <cell r="B103" t="str">
            <v>М42x800</v>
          </cell>
          <cell r="C103">
            <v>42</v>
          </cell>
          <cell r="D103">
            <v>800</v>
          </cell>
          <cell r="E103">
            <v>17.100000000000001</v>
          </cell>
        </row>
        <row r="104">
          <cell r="B104" t="str">
            <v>М42x900</v>
          </cell>
          <cell r="C104">
            <v>42</v>
          </cell>
          <cell r="D104">
            <v>900</v>
          </cell>
          <cell r="E104">
            <v>18.18</v>
          </cell>
        </row>
        <row r="105">
          <cell r="B105" t="str">
            <v>М42x1000</v>
          </cell>
          <cell r="C105">
            <v>42</v>
          </cell>
          <cell r="D105">
            <v>1000</v>
          </cell>
          <cell r="E105">
            <v>19.27</v>
          </cell>
        </row>
        <row r="106">
          <cell r="B106" t="str">
            <v>М42x1120</v>
          </cell>
          <cell r="C106">
            <v>42</v>
          </cell>
          <cell r="D106">
            <v>1120</v>
          </cell>
          <cell r="E106">
            <v>20.57</v>
          </cell>
        </row>
        <row r="107">
          <cell r="B107" t="str">
            <v>М42x1250</v>
          </cell>
          <cell r="C107">
            <v>42</v>
          </cell>
          <cell r="D107">
            <v>1250</v>
          </cell>
          <cell r="E107">
            <v>21.99</v>
          </cell>
        </row>
        <row r="108">
          <cell r="B108" t="str">
            <v>М42x1320</v>
          </cell>
          <cell r="C108">
            <v>42</v>
          </cell>
          <cell r="D108">
            <v>1320</v>
          </cell>
          <cell r="E108">
            <v>22.75</v>
          </cell>
        </row>
        <row r="109">
          <cell r="B109" t="str">
            <v>М42x1400</v>
          </cell>
          <cell r="C109">
            <v>42</v>
          </cell>
          <cell r="D109">
            <v>1400</v>
          </cell>
          <cell r="E109">
            <v>23.62</v>
          </cell>
        </row>
        <row r="110">
          <cell r="B110" t="str">
            <v>М42x1500</v>
          </cell>
          <cell r="C110">
            <v>42</v>
          </cell>
          <cell r="D110">
            <v>1500</v>
          </cell>
          <cell r="E110">
            <v>24.71</v>
          </cell>
        </row>
        <row r="111">
          <cell r="B111" t="str">
            <v>М42x1600</v>
          </cell>
          <cell r="C111">
            <v>42</v>
          </cell>
          <cell r="D111">
            <v>1600</v>
          </cell>
          <cell r="E111">
            <v>25.79</v>
          </cell>
        </row>
        <row r="112">
          <cell r="B112" t="str">
            <v>М42x1700</v>
          </cell>
          <cell r="C112">
            <v>42</v>
          </cell>
          <cell r="D112">
            <v>1700</v>
          </cell>
          <cell r="E112">
            <v>26.88</v>
          </cell>
        </row>
        <row r="113">
          <cell r="B113" t="str">
            <v>М42x1800</v>
          </cell>
          <cell r="C113">
            <v>42</v>
          </cell>
          <cell r="D113">
            <v>1800</v>
          </cell>
          <cell r="E113">
            <v>27.97</v>
          </cell>
        </row>
        <row r="114">
          <cell r="B114" t="str">
            <v>М42x1900</v>
          </cell>
          <cell r="C114">
            <v>42</v>
          </cell>
          <cell r="D114">
            <v>1900</v>
          </cell>
          <cell r="E114">
            <v>29.05</v>
          </cell>
        </row>
        <row r="115">
          <cell r="B115" t="str">
            <v>М42x2000</v>
          </cell>
          <cell r="C115">
            <v>42</v>
          </cell>
          <cell r="D115">
            <v>2000</v>
          </cell>
          <cell r="E115">
            <v>30.14</v>
          </cell>
        </row>
        <row r="116">
          <cell r="B116" t="str">
            <v>М42x2120</v>
          </cell>
          <cell r="C116">
            <v>42</v>
          </cell>
          <cell r="D116">
            <v>2120</v>
          </cell>
          <cell r="E116">
            <v>31.44</v>
          </cell>
        </row>
        <row r="117">
          <cell r="B117" t="str">
            <v>М42x2240</v>
          </cell>
          <cell r="C117">
            <v>42</v>
          </cell>
          <cell r="D117">
            <v>2240</v>
          </cell>
          <cell r="E117">
            <v>32.75</v>
          </cell>
        </row>
        <row r="118">
          <cell r="B118" t="str">
            <v>М42x2500</v>
          </cell>
          <cell r="C118">
            <v>42</v>
          </cell>
          <cell r="D118">
            <v>2500</v>
          </cell>
          <cell r="E118">
            <v>35.57</v>
          </cell>
        </row>
        <row r="119">
          <cell r="B119" t="str">
            <v>М48x400</v>
          </cell>
          <cell r="C119">
            <v>48</v>
          </cell>
          <cell r="D119">
            <v>400</v>
          </cell>
          <cell r="E119">
            <v>17.559999999999999</v>
          </cell>
        </row>
        <row r="120">
          <cell r="B120" t="str">
            <v>М48x450</v>
          </cell>
          <cell r="C120">
            <v>48</v>
          </cell>
          <cell r="D120">
            <v>450</v>
          </cell>
          <cell r="E120">
            <v>18.27</v>
          </cell>
        </row>
        <row r="121">
          <cell r="B121" t="str">
            <v>М48x500</v>
          </cell>
          <cell r="C121">
            <v>48</v>
          </cell>
          <cell r="D121">
            <v>500</v>
          </cell>
          <cell r="E121">
            <v>18.98</v>
          </cell>
        </row>
        <row r="122">
          <cell r="B122" t="str">
            <v>М48x600</v>
          </cell>
          <cell r="C122">
            <v>48</v>
          </cell>
          <cell r="D122">
            <v>600</v>
          </cell>
          <cell r="E122">
            <v>20.39</v>
          </cell>
        </row>
        <row r="123">
          <cell r="B123" t="str">
            <v>М48x710</v>
          </cell>
          <cell r="C123">
            <v>48</v>
          </cell>
          <cell r="D123">
            <v>710</v>
          </cell>
          <cell r="E123">
            <v>21.95</v>
          </cell>
        </row>
        <row r="124">
          <cell r="B124" t="str">
            <v>М48x800</v>
          </cell>
          <cell r="C124">
            <v>48</v>
          </cell>
          <cell r="D124">
            <v>800</v>
          </cell>
          <cell r="E124">
            <v>23.23</v>
          </cell>
        </row>
        <row r="125">
          <cell r="B125" t="str">
            <v>М48x900</v>
          </cell>
          <cell r="C125">
            <v>48</v>
          </cell>
          <cell r="D125">
            <v>900</v>
          </cell>
          <cell r="E125">
            <v>24.66</v>
          </cell>
        </row>
        <row r="126">
          <cell r="B126" t="str">
            <v>М48x1000</v>
          </cell>
          <cell r="C126">
            <v>48</v>
          </cell>
          <cell r="D126">
            <v>1000</v>
          </cell>
          <cell r="E126">
            <v>26.07</v>
          </cell>
        </row>
        <row r="127">
          <cell r="B127" t="str">
            <v>М48x1120</v>
          </cell>
          <cell r="C127">
            <v>48</v>
          </cell>
          <cell r="D127">
            <v>1120</v>
          </cell>
          <cell r="E127">
            <v>27.79</v>
          </cell>
        </row>
        <row r="128">
          <cell r="B128" t="str">
            <v>М48x1250</v>
          </cell>
          <cell r="C128">
            <v>48</v>
          </cell>
          <cell r="D128">
            <v>1250</v>
          </cell>
          <cell r="E128">
            <v>29.63</v>
          </cell>
        </row>
        <row r="129">
          <cell r="B129" t="str">
            <v>М48x1320</v>
          </cell>
          <cell r="C129">
            <v>48</v>
          </cell>
          <cell r="D129">
            <v>1320</v>
          </cell>
          <cell r="E129">
            <v>30.63</v>
          </cell>
        </row>
        <row r="130">
          <cell r="B130" t="str">
            <v>М48x1400</v>
          </cell>
          <cell r="C130">
            <v>48</v>
          </cell>
          <cell r="D130">
            <v>1400</v>
          </cell>
          <cell r="E130">
            <v>31.75</v>
          </cell>
        </row>
        <row r="131">
          <cell r="B131" t="str">
            <v>М48x1500</v>
          </cell>
          <cell r="C131">
            <v>48</v>
          </cell>
          <cell r="D131">
            <v>1500</v>
          </cell>
          <cell r="E131">
            <v>33.17</v>
          </cell>
        </row>
        <row r="132">
          <cell r="B132" t="str">
            <v>М48x1600</v>
          </cell>
          <cell r="C132">
            <v>48</v>
          </cell>
          <cell r="D132">
            <v>1600</v>
          </cell>
          <cell r="E132">
            <v>34.590000000000003</v>
          </cell>
        </row>
        <row r="133">
          <cell r="B133" t="str">
            <v>М48x1700</v>
          </cell>
          <cell r="C133">
            <v>48</v>
          </cell>
          <cell r="D133">
            <v>1700</v>
          </cell>
          <cell r="E133">
            <v>36.17</v>
          </cell>
        </row>
        <row r="134">
          <cell r="B134" t="str">
            <v>М48x1800</v>
          </cell>
          <cell r="C134">
            <v>48</v>
          </cell>
          <cell r="D134">
            <v>1800</v>
          </cell>
          <cell r="E134">
            <v>37.42</v>
          </cell>
        </row>
        <row r="135">
          <cell r="B135" t="str">
            <v>М48x1900</v>
          </cell>
          <cell r="C135">
            <v>48</v>
          </cell>
          <cell r="D135">
            <v>1900</v>
          </cell>
          <cell r="E135">
            <v>38.840000000000003</v>
          </cell>
        </row>
        <row r="136">
          <cell r="B136" t="str">
            <v>М48x2000</v>
          </cell>
          <cell r="C136">
            <v>48</v>
          </cell>
          <cell r="D136">
            <v>2000</v>
          </cell>
          <cell r="E136">
            <v>40.26</v>
          </cell>
        </row>
        <row r="137">
          <cell r="B137" t="str">
            <v>М48x2120</v>
          </cell>
          <cell r="C137">
            <v>48</v>
          </cell>
          <cell r="D137">
            <v>2120</v>
          </cell>
          <cell r="E137">
            <v>41.98</v>
          </cell>
        </row>
        <row r="138">
          <cell r="B138" t="str">
            <v>М48x2240</v>
          </cell>
          <cell r="C138">
            <v>48</v>
          </cell>
          <cell r="D138">
            <v>2240</v>
          </cell>
          <cell r="E138">
            <v>43.68</v>
          </cell>
        </row>
        <row r="139">
          <cell r="B139" t="str">
            <v>М48x2500</v>
          </cell>
          <cell r="C139">
            <v>48</v>
          </cell>
          <cell r="D139">
            <v>2500</v>
          </cell>
          <cell r="E139">
            <v>47.37</v>
          </cell>
        </row>
        <row r="140">
          <cell r="B140" t="str">
            <v>М48x2800</v>
          </cell>
          <cell r="C140">
            <v>48</v>
          </cell>
          <cell r="D140">
            <v>2800</v>
          </cell>
          <cell r="E140">
            <v>51.63</v>
          </cell>
        </row>
      </sheetData>
      <sheetData sheetId="25">
        <row r="6">
          <cell r="B6" t="str">
            <v>М56x800</v>
          </cell>
          <cell r="C6">
            <v>56</v>
          </cell>
          <cell r="D6">
            <v>800</v>
          </cell>
          <cell r="E6">
            <v>33.99</v>
          </cell>
        </row>
        <row r="7">
          <cell r="B7" t="str">
            <v>М56x900</v>
          </cell>
          <cell r="C7">
            <v>56</v>
          </cell>
          <cell r="D7">
            <v>900</v>
          </cell>
          <cell r="E7">
            <v>35.26</v>
          </cell>
        </row>
        <row r="8">
          <cell r="B8" t="str">
            <v>М56x1000</v>
          </cell>
          <cell r="C8">
            <v>56</v>
          </cell>
          <cell r="D8">
            <v>1000</v>
          </cell>
          <cell r="E8">
            <v>38.43</v>
          </cell>
        </row>
        <row r="9">
          <cell r="B9" t="str">
            <v>М56x1120</v>
          </cell>
          <cell r="C9">
            <v>56</v>
          </cell>
          <cell r="D9">
            <v>1120</v>
          </cell>
          <cell r="E9">
            <v>40.14</v>
          </cell>
        </row>
        <row r="10">
          <cell r="B10" t="str">
            <v>М56x1250</v>
          </cell>
          <cell r="C10">
            <v>56</v>
          </cell>
          <cell r="D10">
            <v>1250</v>
          </cell>
          <cell r="E10">
            <v>43.98</v>
          </cell>
        </row>
        <row r="11">
          <cell r="B11" t="str">
            <v>М56x1320</v>
          </cell>
          <cell r="C11">
            <v>56</v>
          </cell>
          <cell r="D11">
            <v>1320</v>
          </cell>
          <cell r="E11">
            <v>44.58</v>
          </cell>
        </row>
        <row r="12">
          <cell r="B12" t="str">
            <v>М56x1400</v>
          </cell>
          <cell r="C12">
            <v>56</v>
          </cell>
          <cell r="D12">
            <v>1400</v>
          </cell>
          <cell r="E12">
            <v>47.3</v>
          </cell>
        </row>
        <row r="13">
          <cell r="B13" t="str">
            <v>М56x1500</v>
          </cell>
          <cell r="C13">
            <v>56</v>
          </cell>
          <cell r="D13">
            <v>1500</v>
          </cell>
          <cell r="E13">
            <v>48.57</v>
          </cell>
        </row>
        <row r="14">
          <cell r="B14" t="str">
            <v>М56x1600</v>
          </cell>
          <cell r="C14">
            <v>56</v>
          </cell>
          <cell r="D14">
            <v>1600</v>
          </cell>
          <cell r="E14">
            <v>51.74</v>
          </cell>
        </row>
        <row r="15">
          <cell r="B15" t="str">
            <v>М56x1700</v>
          </cell>
          <cell r="C15">
            <v>56</v>
          </cell>
          <cell r="D15">
            <v>1700</v>
          </cell>
          <cell r="E15">
            <v>53.96</v>
          </cell>
        </row>
        <row r="16">
          <cell r="B16" t="str">
            <v>М56x1800</v>
          </cell>
          <cell r="C16">
            <v>56</v>
          </cell>
          <cell r="D16">
            <v>1800</v>
          </cell>
          <cell r="E16">
            <v>56.18</v>
          </cell>
        </row>
        <row r="17">
          <cell r="B17" t="str">
            <v>М56x1900</v>
          </cell>
          <cell r="C17">
            <v>56</v>
          </cell>
          <cell r="D17">
            <v>1900</v>
          </cell>
          <cell r="E17">
            <v>58.4</v>
          </cell>
        </row>
        <row r="18">
          <cell r="B18" t="str">
            <v>М56x2000</v>
          </cell>
          <cell r="C18">
            <v>56</v>
          </cell>
          <cell r="D18">
            <v>2000</v>
          </cell>
          <cell r="E18">
            <v>60.61</v>
          </cell>
        </row>
        <row r="19">
          <cell r="B19" t="str">
            <v>М56x2120</v>
          </cell>
          <cell r="C19">
            <v>56</v>
          </cell>
          <cell r="D19">
            <v>2120</v>
          </cell>
          <cell r="E19">
            <v>63.11</v>
          </cell>
        </row>
        <row r="20">
          <cell r="B20" t="str">
            <v>М56x2240</v>
          </cell>
          <cell r="C20">
            <v>56</v>
          </cell>
          <cell r="D20">
            <v>2240</v>
          </cell>
          <cell r="E20">
            <v>65.69</v>
          </cell>
        </row>
        <row r="21">
          <cell r="B21" t="str">
            <v>М56x2500</v>
          </cell>
          <cell r="C21">
            <v>56</v>
          </cell>
          <cell r="D21">
            <v>2500</v>
          </cell>
          <cell r="E21">
            <v>71.709999999999994</v>
          </cell>
        </row>
        <row r="22">
          <cell r="B22" t="str">
            <v>М56x2800</v>
          </cell>
          <cell r="C22">
            <v>56</v>
          </cell>
          <cell r="D22">
            <v>2800</v>
          </cell>
          <cell r="E22">
            <v>78.36</v>
          </cell>
        </row>
        <row r="23">
          <cell r="B23" t="str">
            <v>М56x3150</v>
          </cell>
          <cell r="C23">
            <v>56</v>
          </cell>
          <cell r="D23">
            <v>3150</v>
          </cell>
          <cell r="E23">
            <v>86.02</v>
          </cell>
        </row>
        <row r="24">
          <cell r="B24" t="str">
            <v>М64x1000</v>
          </cell>
          <cell r="C24">
            <v>64</v>
          </cell>
          <cell r="D24">
            <v>1000</v>
          </cell>
          <cell r="E24">
            <v>53.6</v>
          </cell>
        </row>
        <row r="25">
          <cell r="B25" t="str">
            <v>М64x1120</v>
          </cell>
          <cell r="C25">
            <v>64</v>
          </cell>
          <cell r="D25">
            <v>1120</v>
          </cell>
          <cell r="E25">
            <v>56.52</v>
          </cell>
        </row>
        <row r="26">
          <cell r="B26" t="str">
            <v>М64x1250</v>
          </cell>
          <cell r="C26">
            <v>64</v>
          </cell>
          <cell r="D26">
            <v>1250</v>
          </cell>
          <cell r="E26">
            <v>59.2</v>
          </cell>
        </row>
        <row r="27">
          <cell r="B27" t="str">
            <v>М64x1320</v>
          </cell>
          <cell r="C27">
            <v>64</v>
          </cell>
          <cell r="D27">
            <v>1320</v>
          </cell>
          <cell r="E27">
            <v>62.56</v>
          </cell>
        </row>
        <row r="28">
          <cell r="B28" t="str">
            <v>М64x1400</v>
          </cell>
          <cell r="C28">
            <v>64</v>
          </cell>
          <cell r="D28">
            <v>1400</v>
          </cell>
          <cell r="E28">
            <v>65.58</v>
          </cell>
        </row>
        <row r="29">
          <cell r="B29" t="str">
            <v>М64x1500</v>
          </cell>
          <cell r="C29">
            <v>64</v>
          </cell>
          <cell r="D29">
            <v>1500</v>
          </cell>
          <cell r="E29">
            <v>67.58</v>
          </cell>
        </row>
        <row r="30">
          <cell r="B30" t="str">
            <v>М64x1600</v>
          </cell>
          <cell r="C30">
            <v>64</v>
          </cell>
          <cell r="D30">
            <v>1600</v>
          </cell>
          <cell r="E30">
            <v>71.709999999999994</v>
          </cell>
        </row>
        <row r="31">
          <cell r="B31" t="str">
            <v>М64x1700</v>
          </cell>
          <cell r="C31">
            <v>64</v>
          </cell>
          <cell r="D31">
            <v>1700</v>
          </cell>
          <cell r="E31">
            <v>75.48</v>
          </cell>
        </row>
        <row r="32">
          <cell r="B32" t="str">
            <v>М64x1800</v>
          </cell>
          <cell r="C32">
            <v>64</v>
          </cell>
          <cell r="D32">
            <v>1800</v>
          </cell>
          <cell r="E32">
            <v>77.75</v>
          </cell>
        </row>
        <row r="33">
          <cell r="B33" t="str">
            <v>М64x1900</v>
          </cell>
          <cell r="C33">
            <v>64</v>
          </cell>
          <cell r="D33">
            <v>1900</v>
          </cell>
          <cell r="E33">
            <v>81.52</v>
          </cell>
        </row>
        <row r="34">
          <cell r="B34" t="str">
            <v>М64x2000</v>
          </cell>
          <cell r="C34">
            <v>64</v>
          </cell>
          <cell r="D34">
            <v>2000</v>
          </cell>
          <cell r="E34">
            <v>83.79</v>
          </cell>
        </row>
        <row r="35">
          <cell r="B35" t="str">
            <v>М64x2120</v>
          </cell>
          <cell r="C35">
            <v>64</v>
          </cell>
          <cell r="D35">
            <v>2120</v>
          </cell>
          <cell r="E35">
            <v>87.25</v>
          </cell>
        </row>
        <row r="36">
          <cell r="B36" t="str">
            <v>М64x2240</v>
          </cell>
          <cell r="C36">
            <v>64</v>
          </cell>
          <cell r="D36">
            <v>2240</v>
          </cell>
          <cell r="E36">
            <v>91.7</v>
          </cell>
        </row>
        <row r="37">
          <cell r="B37" t="str">
            <v>М64x2500</v>
          </cell>
          <cell r="C37">
            <v>64</v>
          </cell>
          <cell r="D37">
            <v>2500</v>
          </cell>
          <cell r="E37">
            <v>98.9</v>
          </cell>
        </row>
        <row r="38">
          <cell r="B38" t="str">
            <v>М64x2800</v>
          </cell>
          <cell r="C38">
            <v>64</v>
          </cell>
          <cell r="D38">
            <v>2800</v>
          </cell>
          <cell r="E38">
            <v>108</v>
          </cell>
        </row>
        <row r="39">
          <cell r="B39" t="str">
            <v>М64x3150</v>
          </cell>
          <cell r="C39">
            <v>64</v>
          </cell>
          <cell r="D39">
            <v>3150</v>
          </cell>
          <cell r="E39">
            <v>118.5</v>
          </cell>
        </row>
        <row r="40">
          <cell r="B40" t="str">
            <v>М72x6x1000</v>
          </cell>
          <cell r="C40">
            <v>72</v>
          </cell>
          <cell r="D40">
            <v>1000</v>
          </cell>
          <cell r="E40">
            <v>71.349999999999994</v>
          </cell>
        </row>
        <row r="41">
          <cell r="B41" t="str">
            <v>М72x6x1120</v>
          </cell>
          <cell r="C41">
            <v>72</v>
          </cell>
          <cell r="D41">
            <v>1120</v>
          </cell>
          <cell r="E41">
            <v>74.66</v>
          </cell>
        </row>
        <row r="42">
          <cell r="B42" t="str">
            <v>М72x6x1250</v>
          </cell>
          <cell r="C42">
            <v>72</v>
          </cell>
          <cell r="D42">
            <v>1250</v>
          </cell>
          <cell r="E42">
            <v>79.16</v>
          </cell>
        </row>
        <row r="43">
          <cell r="B43" t="str">
            <v>М72x6x1320</v>
          </cell>
          <cell r="C43">
            <v>72</v>
          </cell>
          <cell r="D43">
            <v>1320</v>
          </cell>
          <cell r="E43">
            <v>80.92</v>
          </cell>
        </row>
        <row r="44">
          <cell r="B44" t="str">
            <v>М72x6x1400</v>
          </cell>
          <cell r="C44">
            <v>72</v>
          </cell>
          <cell r="D44">
            <v>1400</v>
          </cell>
          <cell r="E44">
            <v>85.22</v>
          </cell>
        </row>
        <row r="45">
          <cell r="B45" t="str">
            <v>М72x6x1500</v>
          </cell>
          <cell r="C45">
            <v>72</v>
          </cell>
          <cell r="D45">
            <v>1500</v>
          </cell>
          <cell r="E45">
            <v>87.16</v>
          </cell>
        </row>
        <row r="46">
          <cell r="B46" t="str">
            <v>М72x6x1600</v>
          </cell>
          <cell r="C46">
            <v>72</v>
          </cell>
          <cell r="D46">
            <v>1600</v>
          </cell>
          <cell r="E46">
            <v>92.1</v>
          </cell>
        </row>
        <row r="47">
          <cell r="B47" t="str">
            <v>М72x6x1700</v>
          </cell>
          <cell r="C47">
            <v>72</v>
          </cell>
          <cell r="D47">
            <v>1700</v>
          </cell>
          <cell r="E47">
            <v>95.6</v>
          </cell>
        </row>
        <row r="48">
          <cell r="B48" t="str">
            <v>М72x6x1800</v>
          </cell>
          <cell r="C48">
            <v>72</v>
          </cell>
          <cell r="D48">
            <v>1800</v>
          </cell>
          <cell r="E48">
            <v>99</v>
          </cell>
        </row>
        <row r="49">
          <cell r="B49" t="str">
            <v>М72x6x1900</v>
          </cell>
          <cell r="C49">
            <v>72</v>
          </cell>
          <cell r="D49">
            <v>1900</v>
          </cell>
          <cell r="E49">
            <v>102.5</v>
          </cell>
        </row>
        <row r="50">
          <cell r="B50" t="str">
            <v>М72x6x2000</v>
          </cell>
          <cell r="C50">
            <v>72</v>
          </cell>
          <cell r="D50">
            <v>2000</v>
          </cell>
          <cell r="E50">
            <v>106</v>
          </cell>
        </row>
        <row r="51">
          <cell r="B51" t="str">
            <v>М72x6x2120</v>
          </cell>
          <cell r="C51">
            <v>72</v>
          </cell>
          <cell r="D51">
            <v>2120</v>
          </cell>
          <cell r="E51">
            <v>109.6</v>
          </cell>
        </row>
        <row r="52">
          <cell r="B52" t="str">
            <v>М72x6x2240</v>
          </cell>
          <cell r="C52">
            <v>72</v>
          </cell>
          <cell r="D52">
            <v>2240</v>
          </cell>
          <cell r="E52">
            <v>114.3</v>
          </cell>
        </row>
        <row r="53">
          <cell r="B53" t="str">
            <v>М72x6x2500</v>
          </cell>
          <cell r="C53">
            <v>72</v>
          </cell>
          <cell r="D53">
            <v>2500</v>
          </cell>
          <cell r="E53">
            <v>123.3</v>
          </cell>
        </row>
        <row r="54">
          <cell r="B54" t="str">
            <v>М72x6x2800</v>
          </cell>
          <cell r="C54">
            <v>72</v>
          </cell>
          <cell r="D54">
            <v>2800</v>
          </cell>
          <cell r="E54">
            <v>133.69999999999999</v>
          </cell>
        </row>
        <row r="55">
          <cell r="B55" t="str">
            <v>М72x6x3150</v>
          </cell>
          <cell r="C55">
            <v>72</v>
          </cell>
          <cell r="D55">
            <v>3150</v>
          </cell>
          <cell r="E55">
            <v>145.9</v>
          </cell>
        </row>
        <row r="56">
          <cell r="B56" t="str">
            <v>М72x6x3350</v>
          </cell>
          <cell r="C56">
            <v>72</v>
          </cell>
          <cell r="D56">
            <v>3350</v>
          </cell>
          <cell r="E56">
            <v>159.19999999999999</v>
          </cell>
        </row>
        <row r="57">
          <cell r="B57" t="str">
            <v>М80x6x1250</v>
          </cell>
          <cell r="C57">
            <v>80</v>
          </cell>
          <cell r="D57">
            <v>1250</v>
          </cell>
          <cell r="E57">
            <v>98.8</v>
          </cell>
        </row>
        <row r="58">
          <cell r="B58" t="str">
            <v>М80x6x1320</v>
          </cell>
          <cell r="C58">
            <v>80</v>
          </cell>
          <cell r="D58">
            <v>1320</v>
          </cell>
          <cell r="E58">
            <v>101.9</v>
          </cell>
        </row>
        <row r="59">
          <cell r="B59" t="str">
            <v>М80x6x1400</v>
          </cell>
          <cell r="C59">
            <v>80</v>
          </cell>
          <cell r="D59">
            <v>1400</v>
          </cell>
          <cell r="E59">
            <v>107.7</v>
          </cell>
        </row>
        <row r="60">
          <cell r="B60" t="str">
            <v>М80x6x1500</v>
          </cell>
          <cell r="C60">
            <v>80</v>
          </cell>
          <cell r="D60">
            <v>1500</v>
          </cell>
          <cell r="E60">
            <v>109.4</v>
          </cell>
        </row>
        <row r="61">
          <cell r="B61" t="str">
            <v>М80x6x1600</v>
          </cell>
          <cell r="C61">
            <v>80</v>
          </cell>
          <cell r="D61">
            <v>1600</v>
          </cell>
          <cell r="E61">
            <v>116.7</v>
          </cell>
        </row>
        <row r="62">
          <cell r="B62" t="str">
            <v>М80x6x1700</v>
          </cell>
          <cell r="C62">
            <v>80</v>
          </cell>
          <cell r="D62">
            <v>1700</v>
          </cell>
          <cell r="E62">
            <v>121.1</v>
          </cell>
        </row>
        <row r="63">
          <cell r="B63" t="str">
            <v>М80x6x1800</v>
          </cell>
          <cell r="C63">
            <v>80</v>
          </cell>
          <cell r="D63">
            <v>1800</v>
          </cell>
          <cell r="E63">
            <v>125.6</v>
          </cell>
        </row>
        <row r="64">
          <cell r="B64" t="str">
            <v>М80x6x1900</v>
          </cell>
          <cell r="C64">
            <v>80</v>
          </cell>
          <cell r="D64">
            <v>1900</v>
          </cell>
          <cell r="E64">
            <v>130</v>
          </cell>
        </row>
        <row r="65">
          <cell r="B65" t="str">
            <v>М80x6x2000</v>
          </cell>
          <cell r="C65">
            <v>80</v>
          </cell>
          <cell r="D65">
            <v>2000</v>
          </cell>
          <cell r="E65">
            <v>134.5</v>
          </cell>
        </row>
        <row r="66">
          <cell r="B66" t="str">
            <v>М80x6x2120</v>
          </cell>
          <cell r="C66">
            <v>80</v>
          </cell>
          <cell r="D66">
            <v>2120</v>
          </cell>
          <cell r="E66">
            <v>139.30000000000001</v>
          </cell>
        </row>
        <row r="67">
          <cell r="B67" t="str">
            <v>М80x6x2240</v>
          </cell>
          <cell r="C67">
            <v>80</v>
          </cell>
          <cell r="D67">
            <v>2240</v>
          </cell>
          <cell r="E67">
            <v>145.19999999999999</v>
          </cell>
        </row>
        <row r="68">
          <cell r="B68" t="str">
            <v>М80x6x2500</v>
          </cell>
          <cell r="C68">
            <v>80</v>
          </cell>
          <cell r="D68">
            <v>2500</v>
          </cell>
          <cell r="E68">
            <v>156.69999999999999</v>
          </cell>
        </row>
        <row r="69">
          <cell r="B69" t="str">
            <v>М80x6x2800</v>
          </cell>
          <cell r="C69">
            <v>80</v>
          </cell>
          <cell r="D69">
            <v>2800</v>
          </cell>
          <cell r="E69">
            <v>170.1</v>
          </cell>
        </row>
        <row r="70">
          <cell r="B70" t="str">
            <v>М80x6x3150</v>
          </cell>
          <cell r="C70">
            <v>80</v>
          </cell>
          <cell r="D70">
            <v>3150</v>
          </cell>
          <cell r="E70">
            <v>185.7</v>
          </cell>
        </row>
        <row r="71">
          <cell r="B71" t="str">
            <v>М80x6x3350</v>
          </cell>
          <cell r="C71">
            <v>80</v>
          </cell>
          <cell r="D71">
            <v>3350</v>
          </cell>
          <cell r="E71">
            <v>203.5</v>
          </cell>
        </row>
        <row r="72">
          <cell r="B72" t="str">
            <v>М90x6x1400</v>
          </cell>
          <cell r="C72">
            <v>90</v>
          </cell>
          <cell r="D72">
            <v>1400</v>
          </cell>
          <cell r="E72">
            <v>141.9</v>
          </cell>
        </row>
        <row r="73">
          <cell r="B73" t="str">
            <v>М90x6x1500</v>
          </cell>
          <cell r="C73">
            <v>90</v>
          </cell>
          <cell r="D73">
            <v>1500</v>
          </cell>
          <cell r="E73">
            <v>144.6</v>
          </cell>
        </row>
        <row r="74">
          <cell r="B74" t="str">
            <v>М90x6x1600</v>
          </cell>
          <cell r="C74">
            <v>90</v>
          </cell>
          <cell r="D74">
            <v>1600</v>
          </cell>
          <cell r="E74">
            <v>153</v>
          </cell>
        </row>
        <row r="75">
          <cell r="B75" t="str">
            <v>М90x6x1700</v>
          </cell>
          <cell r="C75">
            <v>90</v>
          </cell>
          <cell r="D75">
            <v>1700</v>
          </cell>
          <cell r="E75">
            <v>158.6</v>
          </cell>
        </row>
        <row r="76">
          <cell r="B76" t="str">
            <v>М90x6x1800</v>
          </cell>
          <cell r="C76">
            <v>90</v>
          </cell>
          <cell r="D76">
            <v>1800</v>
          </cell>
          <cell r="E76">
            <v>164.1</v>
          </cell>
        </row>
        <row r="77">
          <cell r="B77" t="str">
            <v>М90x6x1900</v>
          </cell>
          <cell r="C77">
            <v>90</v>
          </cell>
          <cell r="D77">
            <v>1900</v>
          </cell>
          <cell r="E77">
            <v>169.6</v>
          </cell>
        </row>
        <row r="78">
          <cell r="B78" t="str">
            <v>М90x6x2000</v>
          </cell>
          <cell r="C78">
            <v>90</v>
          </cell>
          <cell r="D78">
            <v>2000</v>
          </cell>
          <cell r="E78">
            <v>175.3</v>
          </cell>
        </row>
        <row r="79">
          <cell r="B79" t="str">
            <v>М90x6x2120</v>
          </cell>
          <cell r="C79">
            <v>90</v>
          </cell>
          <cell r="D79">
            <v>2120</v>
          </cell>
          <cell r="E79">
            <v>181.3</v>
          </cell>
        </row>
        <row r="80">
          <cell r="B80" t="str">
            <v>М90x6x2240</v>
          </cell>
          <cell r="C80">
            <v>90</v>
          </cell>
          <cell r="D80">
            <v>2240</v>
          </cell>
          <cell r="E80">
            <v>188.6</v>
          </cell>
        </row>
        <row r="81">
          <cell r="B81" t="str">
            <v>М90x6x2500</v>
          </cell>
          <cell r="C81">
            <v>90</v>
          </cell>
          <cell r="D81">
            <v>2500</v>
          </cell>
          <cell r="E81">
            <v>203.1</v>
          </cell>
        </row>
        <row r="82">
          <cell r="B82" t="str">
            <v>М90x6x2800</v>
          </cell>
          <cell r="C82">
            <v>90</v>
          </cell>
          <cell r="D82">
            <v>2800</v>
          </cell>
          <cell r="E82">
            <v>219.8</v>
          </cell>
        </row>
        <row r="83">
          <cell r="B83" t="str">
            <v>М90x6x3150</v>
          </cell>
          <cell r="C83">
            <v>90</v>
          </cell>
          <cell r="D83">
            <v>3150</v>
          </cell>
          <cell r="E83">
            <v>242</v>
          </cell>
        </row>
        <row r="84">
          <cell r="B84" t="str">
            <v>М90x6x3350</v>
          </cell>
          <cell r="C84">
            <v>90</v>
          </cell>
          <cell r="D84">
            <v>3350</v>
          </cell>
          <cell r="E84">
            <v>261.39999999999998</v>
          </cell>
        </row>
        <row r="85">
          <cell r="B85" t="str">
            <v>М90x6x4000</v>
          </cell>
          <cell r="C85">
            <v>90</v>
          </cell>
          <cell r="D85">
            <v>4000</v>
          </cell>
          <cell r="E85">
            <v>286.5</v>
          </cell>
        </row>
      </sheetData>
      <sheetData sheetId="26">
        <row r="6">
          <cell r="B6" t="str">
            <v>М100x6x1600</v>
          </cell>
          <cell r="C6">
            <v>100</v>
          </cell>
          <cell r="D6">
            <v>1600</v>
          </cell>
          <cell r="E6">
            <v>219.1</v>
          </cell>
        </row>
        <row r="7">
          <cell r="B7" t="str">
            <v>М100x6x1700</v>
          </cell>
          <cell r="C7">
            <v>100</v>
          </cell>
          <cell r="D7">
            <v>1700</v>
          </cell>
          <cell r="E7">
            <v>225.8</v>
          </cell>
        </row>
        <row r="8">
          <cell r="B8" t="str">
            <v>М100x6x1800</v>
          </cell>
          <cell r="C8">
            <v>100</v>
          </cell>
          <cell r="D8">
            <v>1800</v>
          </cell>
          <cell r="E8">
            <v>232.6</v>
          </cell>
        </row>
        <row r="9">
          <cell r="B9" t="str">
            <v>М100x6x1900</v>
          </cell>
          <cell r="C9">
            <v>100</v>
          </cell>
          <cell r="D9">
            <v>1900</v>
          </cell>
          <cell r="E9">
            <v>239.4</v>
          </cell>
        </row>
        <row r="10">
          <cell r="B10" t="str">
            <v>М100x6x2000</v>
          </cell>
          <cell r="C10">
            <v>100</v>
          </cell>
          <cell r="D10">
            <v>2000</v>
          </cell>
          <cell r="E10">
            <v>246.3</v>
          </cell>
        </row>
        <row r="11">
          <cell r="B11" t="str">
            <v>М100x6x2120</v>
          </cell>
          <cell r="C11">
            <v>100</v>
          </cell>
          <cell r="D11">
            <v>2120</v>
          </cell>
          <cell r="E11">
            <v>254.3</v>
          </cell>
        </row>
        <row r="12">
          <cell r="B12" t="str">
            <v>М100x6x2240</v>
          </cell>
          <cell r="C12">
            <v>100</v>
          </cell>
          <cell r="D12">
            <v>2240</v>
          </cell>
          <cell r="E12">
            <v>262.5</v>
          </cell>
        </row>
        <row r="13">
          <cell r="B13" t="str">
            <v>М100x6x2500</v>
          </cell>
          <cell r="C13">
            <v>100</v>
          </cell>
          <cell r="D13">
            <v>2500</v>
          </cell>
          <cell r="E13">
            <v>280.2</v>
          </cell>
        </row>
        <row r="14">
          <cell r="B14" t="str">
            <v>М100x6x2800</v>
          </cell>
          <cell r="C14">
            <v>100</v>
          </cell>
          <cell r="D14">
            <v>2800</v>
          </cell>
          <cell r="E14">
            <v>300.60000000000002</v>
          </cell>
        </row>
        <row r="15">
          <cell r="B15" t="str">
            <v>М100x6x3150</v>
          </cell>
          <cell r="C15">
            <v>100</v>
          </cell>
          <cell r="D15">
            <v>3150</v>
          </cell>
          <cell r="E15">
            <v>324.39999999999998</v>
          </cell>
        </row>
        <row r="16">
          <cell r="B16" t="str">
            <v>М100x6x3350</v>
          </cell>
          <cell r="C16">
            <v>100</v>
          </cell>
          <cell r="D16">
            <v>3350</v>
          </cell>
          <cell r="E16">
            <v>351.6</v>
          </cell>
        </row>
        <row r="17">
          <cell r="B17" t="str">
            <v>М100x6x4000</v>
          </cell>
          <cell r="C17">
            <v>100</v>
          </cell>
          <cell r="D17">
            <v>4000</v>
          </cell>
          <cell r="E17">
            <v>382.1</v>
          </cell>
        </row>
        <row r="18">
          <cell r="B18" t="str">
            <v>М100x6x4500</v>
          </cell>
          <cell r="C18">
            <v>100</v>
          </cell>
          <cell r="D18">
            <v>4500</v>
          </cell>
          <cell r="E18">
            <v>416.1</v>
          </cell>
        </row>
        <row r="19">
          <cell r="B19" t="str">
            <v>М110x6x1600</v>
          </cell>
          <cell r="C19">
            <v>110</v>
          </cell>
          <cell r="D19">
            <v>1600</v>
          </cell>
          <cell r="E19">
            <v>252.6</v>
          </cell>
        </row>
        <row r="20">
          <cell r="B20" t="str">
            <v>М110x6x1700</v>
          </cell>
          <cell r="C20">
            <v>110</v>
          </cell>
          <cell r="D20">
            <v>1700</v>
          </cell>
          <cell r="E20">
            <v>261.5</v>
          </cell>
        </row>
        <row r="21">
          <cell r="B21" t="str">
            <v>М110x6x1800</v>
          </cell>
          <cell r="C21">
            <v>110</v>
          </cell>
          <cell r="D21">
            <v>1800</v>
          </cell>
          <cell r="E21">
            <v>270.3</v>
          </cell>
        </row>
        <row r="22">
          <cell r="B22" t="str">
            <v>М110x6x1900</v>
          </cell>
          <cell r="C22">
            <v>110</v>
          </cell>
          <cell r="D22">
            <v>1900</v>
          </cell>
          <cell r="E22">
            <v>280.3</v>
          </cell>
        </row>
        <row r="23">
          <cell r="B23" t="str">
            <v>М110x6x2000</v>
          </cell>
          <cell r="C23">
            <v>110</v>
          </cell>
          <cell r="D23">
            <v>2000</v>
          </cell>
          <cell r="E23">
            <v>288.10000000000002</v>
          </cell>
        </row>
        <row r="24">
          <cell r="B24" t="str">
            <v>М110x6x2120</v>
          </cell>
          <cell r="C24">
            <v>110</v>
          </cell>
          <cell r="D24">
            <v>2120</v>
          </cell>
          <cell r="E24">
            <v>298.7</v>
          </cell>
        </row>
        <row r="25">
          <cell r="B25" t="str">
            <v>М110x6x2240</v>
          </cell>
          <cell r="C25">
            <v>110</v>
          </cell>
          <cell r="D25">
            <v>2240</v>
          </cell>
          <cell r="E25">
            <v>310.3</v>
          </cell>
        </row>
        <row r="26">
          <cell r="B26" t="str">
            <v>М110x6x2500</v>
          </cell>
          <cell r="C26">
            <v>110</v>
          </cell>
          <cell r="D26">
            <v>2500</v>
          </cell>
          <cell r="E26">
            <v>332.5</v>
          </cell>
        </row>
        <row r="27">
          <cell r="B27" t="str">
            <v>М110x6x2800</v>
          </cell>
          <cell r="C27">
            <v>110</v>
          </cell>
          <cell r="D27">
            <v>2800</v>
          </cell>
          <cell r="E27">
            <v>359.1</v>
          </cell>
        </row>
        <row r="28">
          <cell r="B28" t="str">
            <v>М110x6x3150</v>
          </cell>
          <cell r="C28">
            <v>110</v>
          </cell>
          <cell r="D28">
            <v>3150</v>
          </cell>
          <cell r="E28">
            <v>391.1</v>
          </cell>
        </row>
        <row r="29">
          <cell r="B29" t="str">
            <v>М110x6x3350</v>
          </cell>
          <cell r="C29">
            <v>110</v>
          </cell>
          <cell r="D29">
            <v>3350</v>
          </cell>
          <cell r="E29">
            <v>426.6</v>
          </cell>
        </row>
        <row r="30">
          <cell r="B30" t="str">
            <v>М110x6x4000</v>
          </cell>
          <cell r="C30">
            <v>110</v>
          </cell>
          <cell r="D30">
            <v>4000</v>
          </cell>
          <cell r="E30">
            <v>465.6</v>
          </cell>
        </row>
        <row r="31">
          <cell r="B31" t="str">
            <v>М110x6x4500</v>
          </cell>
          <cell r="C31">
            <v>110</v>
          </cell>
          <cell r="D31">
            <v>4500</v>
          </cell>
          <cell r="E31">
            <v>509.9</v>
          </cell>
        </row>
        <row r="32">
          <cell r="B32" t="str">
            <v>М125x6x1800</v>
          </cell>
          <cell r="C32">
            <v>125</v>
          </cell>
          <cell r="D32">
            <v>1800</v>
          </cell>
          <cell r="E32">
            <v>329.3</v>
          </cell>
        </row>
        <row r="33">
          <cell r="B33" t="str">
            <v>М125x6x1900</v>
          </cell>
          <cell r="C33">
            <v>125</v>
          </cell>
          <cell r="D33">
            <v>1900</v>
          </cell>
          <cell r="E33">
            <v>339.8</v>
          </cell>
        </row>
        <row r="34">
          <cell r="B34" t="str">
            <v>М125x6x2000</v>
          </cell>
          <cell r="C34">
            <v>125</v>
          </cell>
          <cell r="D34">
            <v>2000</v>
          </cell>
          <cell r="E34">
            <v>350.1</v>
          </cell>
        </row>
        <row r="35">
          <cell r="B35" t="str">
            <v>М125x6x2120</v>
          </cell>
          <cell r="C35">
            <v>125</v>
          </cell>
          <cell r="D35">
            <v>2120</v>
          </cell>
          <cell r="E35">
            <v>362.6</v>
          </cell>
        </row>
        <row r="36">
          <cell r="B36" t="str">
            <v>М125x6x2240</v>
          </cell>
          <cell r="C36">
            <v>125</v>
          </cell>
          <cell r="D36">
            <v>2240</v>
          </cell>
          <cell r="E36">
            <v>375.3</v>
          </cell>
        </row>
        <row r="37">
          <cell r="B37" t="str">
            <v>М125x6x2500</v>
          </cell>
          <cell r="C37">
            <v>125</v>
          </cell>
          <cell r="D37">
            <v>2500</v>
          </cell>
          <cell r="E37">
            <v>402.2</v>
          </cell>
        </row>
        <row r="38">
          <cell r="B38" t="str">
            <v>М125x6x2800</v>
          </cell>
          <cell r="C38">
            <v>125</v>
          </cell>
          <cell r="D38">
            <v>2800</v>
          </cell>
          <cell r="E38">
            <v>433.4</v>
          </cell>
        </row>
        <row r="39">
          <cell r="B39" t="str">
            <v>М125x6x3150</v>
          </cell>
          <cell r="C39">
            <v>125</v>
          </cell>
          <cell r="D39">
            <v>3150</v>
          </cell>
          <cell r="E39">
            <v>470.1</v>
          </cell>
        </row>
        <row r="40">
          <cell r="B40" t="str">
            <v>М125x6x3350</v>
          </cell>
          <cell r="C40">
            <v>125</v>
          </cell>
          <cell r="D40">
            <v>3350</v>
          </cell>
          <cell r="E40">
            <v>511.9</v>
          </cell>
        </row>
        <row r="41">
          <cell r="B41" t="str">
            <v>М125x6x4000</v>
          </cell>
          <cell r="C41">
            <v>125</v>
          </cell>
          <cell r="D41">
            <v>4000</v>
          </cell>
          <cell r="E41">
            <v>558.4</v>
          </cell>
        </row>
        <row r="42">
          <cell r="B42" t="str">
            <v>М125x6x4500</v>
          </cell>
          <cell r="C42">
            <v>125</v>
          </cell>
          <cell r="D42">
            <v>4500</v>
          </cell>
          <cell r="E42">
            <v>610.5</v>
          </cell>
        </row>
        <row r="43">
          <cell r="B43" t="str">
            <v>М125x6x5000</v>
          </cell>
          <cell r="C43">
            <v>125</v>
          </cell>
          <cell r="D43">
            <v>5000</v>
          </cell>
          <cell r="E43">
            <v>662.5</v>
          </cell>
        </row>
        <row r="44">
          <cell r="B44" t="str">
            <v>М140x6x1800</v>
          </cell>
          <cell r="C44">
            <v>140</v>
          </cell>
          <cell r="D44">
            <v>1800</v>
          </cell>
          <cell r="E44">
            <v>408.3</v>
          </cell>
        </row>
        <row r="45">
          <cell r="B45" t="str">
            <v>М140x6x1900</v>
          </cell>
          <cell r="C45">
            <v>140</v>
          </cell>
          <cell r="D45">
            <v>1900</v>
          </cell>
          <cell r="E45">
            <v>421.3</v>
          </cell>
        </row>
        <row r="46">
          <cell r="B46" t="str">
            <v>М140x6x2000</v>
          </cell>
          <cell r="C46">
            <v>140</v>
          </cell>
          <cell r="D46">
            <v>2000</v>
          </cell>
          <cell r="E46">
            <v>434.2</v>
          </cell>
        </row>
        <row r="47">
          <cell r="B47" t="str">
            <v>М140x6x2120</v>
          </cell>
          <cell r="C47">
            <v>140</v>
          </cell>
          <cell r="D47">
            <v>2120</v>
          </cell>
          <cell r="E47">
            <v>449.7</v>
          </cell>
        </row>
        <row r="48">
          <cell r="B48" t="str">
            <v>М140x6x2240</v>
          </cell>
          <cell r="C48">
            <v>140</v>
          </cell>
          <cell r="D48">
            <v>2240</v>
          </cell>
          <cell r="E48">
            <v>465.3</v>
          </cell>
        </row>
        <row r="49">
          <cell r="B49" t="str">
            <v>М140x6x2500</v>
          </cell>
          <cell r="C49">
            <v>140</v>
          </cell>
          <cell r="D49">
            <v>2500</v>
          </cell>
          <cell r="E49">
            <v>499</v>
          </cell>
        </row>
        <row r="50">
          <cell r="B50" t="str">
            <v>М140x6x2800</v>
          </cell>
          <cell r="C50">
            <v>140</v>
          </cell>
          <cell r="D50">
            <v>2800</v>
          </cell>
          <cell r="E50">
            <v>537.79999999999995</v>
          </cell>
        </row>
        <row r="51">
          <cell r="B51" t="str">
            <v>М140x6x3150</v>
          </cell>
          <cell r="C51">
            <v>140</v>
          </cell>
          <cell r="D51">
            <v>3150</v>
          </cell>
          <cell r="E51">
            <v>583.20000000000005</v>
          </cell>
        </row>
        <row r="52">
          <cell r="B52" t="str">
            <v>М140x6x3350</v>
          </cell>
          <cell r="C52">
            <v>140</v>
          </cell>
          <cell r="D52">
            <v>3350</v>
          </cell>
          <cell r="E52">
            <v>636</v>
          </cell>
        </row>
        <row r="53">
          <cell r="B53" t="str">
            <v>М140x6x4000</v>
          </cell>
          <cell r="C53">
            <v>140</v>
          </cell>
          <cell r="D53">
            <v>4000</v>
          </cell>
          <cell r="E53">
            <v>693.3</v>
          </cell>
        </row>
        <row r="54">
          <cell r="B54" t="str">
            <v>М140x6x4500</v>
          </cell>
          <cell r="C54">
            <v>140</v>
          </cell>
          <cell r="D54">
            <v>4500</v>
          </cell>
          <cell r="E54">
            <v>758.1</v>
          </cell>
        </row>
        <row r="55">
          <cell r="B55" t="str">
            <v>М140x6x5000</v>
          </cell>
          <cell r="C55">
            <v>140</v>
          </cell>
          <cell r="D55">
            <v>5000</v>
          </cell>
          <cell r="E55">
            <v>822.9</v>
          </cell>
        </row>
      </sheetData>
      <sheetData sheetId="27">
        <row r="6">
          <cell r="B6" t="str">
            <v>М12x150</v>
          </cell>
          <cell r="C6">
            <v>12</v>
          </cell>
          <cell r="D6">
            <v>150</v>
          </cell>
          <cell r="E6">
            <v>0.18</v>
          </cell>
        </row>
        <row r="7">
          <cell r="B7" t="str">
            <v>М12x200</v>
          </cell>
          <cell r="C7">
            <v>12</v>
          </cell>
          <cell r="D7">
            <v>200</v>
          </cell>
          <cell r="E7">
            <v>0.23</v>
          </cell>
        </row>
        <row r="8">
          <cell r="B8" t="str">
            <v>М12x250</v>
          </cell>
          <cell r="C8">
            <v>12</v>
          </cell>
          <cell r="D8">
            <v>250</v>
          </cell>
          <cell r="E8">
            <v>0.27</v>
          </cell>
        </row>
        <row r="9">
          <cell r="B9" t="str">
            <v>М12x300</v>
          </cell>
          <cell r="C9">
            <v>12</v>
          </cell>
          <cell r="D9">
            <v>300</v>
          </cell>
          <cell r="E9">
            <v>0.32</v>
          </cell>
        </row>
        <row r="10">
          <cell r="B10" t="str">
            <v>М12x350</v>
          </cell>
          <cell r="C10">
            <v>12</v>
          </cell>
          <cell r="D10">
            <v>350</v>
          </cell>
          <cell r="E10">
            <v>0.36</v>
          </cell>
        </row>
        <row r="11">
          <cell r="B11" t="str">
            <v>М12x400</v>
          </cell>
          <cell r="C11">
            <v>12</v>
          </cell>
          <cell r="D11">
            <v>400</v>
          </cell>
          <cell r="E11">
            <v>0.4</v>
          </cell>
        </row>
        <row r="12">
          <cell r="B12" t="str">
            <v>М12x450</v>
          </cell>
          <cell r="C12">
            <v>12</v>
          </cell>
          <cell r="D12">
            <v>450</v>
          </cell>
          <cell r="E12">
            <v>0.45</v>
          </cell>
        </row>
        <row r="13">
          <cell r="B13" t="str">
            <v>М16x150</v>
          </cell>
          <cell r="C13">
            <v>16</v>
          </cell>
          <cell r="D13">
            <v>150</v>
          </cell>
          <cell r="E13">
            <v>0.36</v>
          </cell>
        </row>
        <row r="14">
          <cell r="B14" t="str">
            <v>М16x200</v>
          </cell>
          <cell r="C14">
            <v>16</v>
          </cell>
          <cell r="D14">
            <v>200</v>
          </cell>
          <cell r="E14">
            <v>0.44</v>
          </cell>
        </row>
        <row r="15">
          <cell r="B15" t="str">
            <v>М16x250</v>
          </cell>
          <cell r="C15">
            <v>16</v>
          </cell>
          <cell r="D15">
            <v>250</v>
          </cell>
          <cell r="E15">
            <v>0.51</v>
          </cell>
        </row>
        <row r="16">
          <cell r="B16" t="str">
            <v>М16x300</v>
          </cell>
          <cell r="C16">
            <v>16</v>
          </cell>
          <cell r="D16">
            <v>300</v>
          </cell>
          <cell r="E16">
            <v>0.59</v>
          </cell>
        </row>
        <row r="17">
          <cell r="B17" t="str">
            <v>М16x350</v>
          </cell>
          <cell r="C17">
            <v>16</v>
          </cell>
          <cell r="D17">
            <v>350</v>
          </cell>
          <cell r="E17">
            <v>0.67</v>
          </cell>
        </row>
        <row r="18">
          <cell r="B18" t="str">
            <v>М16x400</v>
          </cell>
          <cell r="C18">
            <v>16</v>
          </cell>
          <cell r="D18">
            <v>400</v>
          </cell>
          <cell r="E18">
            <v>0.75</v>
          </cell>
        </row>
        <row r="19">
          <cell r="B19" t="str">
            <v>М16x450</v>
          </cell>
          <cell r="C19">
            <v>16</v>
          </cell>
          <cell r="D19">
            <v>450</v>
          </cell>
          <cell r="E19">
            <v>0.83</v>
          </cell>
        </row>
        <row r="20">
          <cell r="B20" t="str">
            <v>М16x500</v>
          </cell>
          <cell r="C20">
            <v>16</v>
          </cell>
          <cell r="D20">
            <v>500</v>
          </cell>
          <cell r="E20">
            <v>0.91</v>
          </cell>
        </row>
        <row r="21">
          <cell r="B21" t="str">
            <v>М16x600</v>
          </cell>
          <cell r="C21">
            <v>16</v>
          </cell>
          <cell r="D21">
            <v>600</v>
          </cell>
          <cell r="E21">
            <v>1.07</v>
          </cell>
        </row>
        <row r="22">
          <cell r="B22" t="str">
            <v>М20x150</v>
          </cell>
          <cell r="C22">
            <v>20</v>
          </cell>
          <cell r="D22">
            <v>150</v>
          </cell>
          <cell r="E22">
            <v>0.56999999999999995</v>
          </cell>
        </row>
        <row r="23">
          <cell r="B23" t="str">
            <v>М20x200</v>
          </cell>
          <cell r="C23">
            <v>20</v>
          </cell>
          <cell r="D23">
            <v>200</v>
          </cell>
          <cell r="E23">
            <v>0.69</v>
          </cell>
        </row>
        <row r="24">
          <cell r="B24" t="str">
            <v>М20x250</v>
          </cell>
          <cell r="C24">
            <v>20</v>
          </cell>
          <cell r="D24">
            <v>250</v>
          </cell>
          <cell r="E24">
            <v>0.82</v>
          </cell>
        </row>
        <row r="25">
          <cell r="B25" t="str">
            <v>М20x300</v>
          </cell>
          <cell r="C25">
            <v>20</v>
          </cell>
          <cell r="D25">
            <v>300</v>
          </cell>
          <cell r="E25">
            <v>0.94</v>
          </cell>
        </row>
        <row r="26">
          <cell r="B26" t="str">
            <v>М20x350</v>
          </cell>
          <cell r="C26">
            <v>20</v>
          </cell>
          <cell r="D26">
            <v>350</v>
          </cell>
          <cell r="E26">
            <v>1.06</v>
          </cell>
        </row>
        <row r="27">
          <cell r="B27" t="str">
            <v>М20x400</v>
          </cell>
          <cell r="C27">
            <v>20</v>
          </cell>
          <cell r="D27">
            <v>400</v>
          </cell>
          <cell r="E27">
            <v>1.19</v>
          </cell>
        </row>
        <row r="28">
          <cell r="B28" t="str">
            <v>М20x450</v>
          </cell>
          <cell r="C28">
            <v>20</v>
          </cell>
          <cell r="D28">
            <v>450</v>
          </cell>
          <cell r="E28">
            <v>1.31</v>
          </cell>
        </row>
        <row r="29">
          <cell r="B29" t="str">
            <v>М20x500</v>
          </cell>
          <cell r="C29">
            <v>20</v>
          </cell>
          <cell r="D29">
            <v>500</v>
          </cell>
          <cell r="E29">
            <v>1.43</v>
          </cell>
        </row>
        <row r="30">
          <cell r="B30" t="str">
            <v>М20x600</v>
          </cell>
          <cell r="C30">
            <v>20</v>
          </cell>
          <cell r="D30">
            <v>600</v>
          </cell>
          <cell r="E30">
            <v>1.68</v>
          </cell>
        </row>
        <row r="31">
          <cell r="B31" t="str">
            <v>М20x710</v>
          </cell>
          <cell r="C31">
            <v>20</v>
          </cell>
          <cell r="D31">
            <v>710</v>
          </cell>
          <cell r="E31">
            <v>1.95</v>
          </cell>
        </row>
        <row r="32">
          <cell r="B32" t="str">
            <v>М20x800</v>
          </cell>
          <cell r="C32">
            <v>20</v>
          </cell>
          <cell r="D32">
            <v>800</v>
          </cell>
          <cell r="E32">
            <v>2.17</v>
          </cell>
        </row>
        <row r="33">
          <cell r="B33" t="str">
            <v>М24x200</v>
          </cell>
          <cell r="C33">
            <v>24</v>
          </cell>
          <cell r="D33">
            <v>200</v>
          </cell>
          <cell r="E33">
            <v>1.04</v>
          </cell>
        </row>
        <row r="34">
          <cell r="B34" t="str">
            <v>М24x250</v>
          </cell>
          <cell r="C34">
            <v>24</v>
          </cell>
          <cell r="D34">
            <v>250</v>
          </cell>
          <cell r="E34">
            <v>1.22</v>
          </cell>
        </row>
        <row r="35">
          <cell r="B35" t="str">
            <v>М24x300</v>
          </cell>
          <cell r="C35">
            <v>24</v>
          </cell>
          <cell r="D35">
            <v>300</v>
          </cell>
          <cell r="E35">
            <v>1.39</v>
          </cell>
        </row>
        <row r="36">
          <cell r="B36" t="str">
            <v>М24x350</v>
          </cell>
          <cell r="C36">
            <v>24</v>
          </cell>
          <cell r="D36">
            <v>350</v>
          </cell>
          <cell r="E36">
            <v>1.57</v>
          </cell>
        </row>
        <row r="37">
          <cell r="B37" t="str">
            <v>М24x400</v>
          </cell>
          <cell r="C37">
            <v>24</v>
          </cell>
          <cell r="D37">
            <v>400</v>
          </cell>
          <cell r="E37">
            <v>1.75</v>
          </cell>
        </row>
        <row r="38">
          <cell r="B38" t="str">
            <v>М24x450</v>
          </cell>
          <cell r="C38">
            <v>24</v>
          </cell>
          <cell r="D38">
            <v>450</v>
          </cell>
          <cell r="E38">
            <v>1.93</v>
          </cell>
        </row>
        <row r="39">
          <cell r="B39" t="str">
            <v>М24x500</v>
          </cell>
          <cell r="C39">
            <v>24</v>
          </cell>
          <cell r="D39">
            <v>500</v>
          </cell>
          <cell r="E39">
            <v>2.1</v>
          </cell>
        </row>
        <row r="40">
          <cell r="B40" t="str">
            <v>М24x600</v>
          </cell>
          <cell r="C40">
            <v>24</v>
          </cell>
          <cell r="D40">
            <v>600</v>
          </cell>
          <cell r="E40">
            <v>2.46</v>
          </cell>
        </row>
        <row r="41">
          <cell r="B41" t="str">
            <v>М24x710</v>
          </cell>
          <cell r="C41">
            <v>24</v>
          </cell>
          <cell r="D41">
            <v>710</v>
          </cell>
          <cell r="E41">
            <v>2.85</v>
          </cell>
        </row>
        <row r="42">
          <cell r="B42" t="str">
            <v>М24x800</v>
          </cell>
          <cell r="C42">
            <v>24</v>
          </cell>
          <cell r="D42">
            <v>800</v>
          </cell>
          <cell r="E42">
            <v>3.17</v>
          </cell>
        </row>
        <row r="43">
          <cell r="B43" t="str">
            <v>М24x900</v>
          </cell>
          <cell r="C43">
            <v>24</v>
          </cell>
          <cell r="D43">
            <v>900</v>
          </cell>
          <cell r="E43">
            <v>3.52</v>
          </cell>
        </row>
        <row r="44">
          <cell r="B44" t="str">
            <v>М30x250</v>
          </cell>
          <cell r="C44">
            <v>30</v>
          </cell>
          <cell r="D44">
            <v>250</v>
          </cell>
          <cell r="E44">
            <v>2.17</v>
          </cell>
        </row>
        <row r="45">
          <cell r="B45" t="str">
            <v>М30x300</v>
          </cell>
          <cell r="C45">
            <v>30</v>
          </cell>
          <cell r="D45">
            <v>300</v>
          </cell>
          <cell r="E45">
            <v>2.44</v>
          </cell>
        </row>
        <row r="46">
          <cell r="B46" t="str">
            <v>М30x350</v>
          </cell>
          <cell r="C46">
            <v>30</v>
          </cell>
          <cell r="D46">
            <v>350</v>
          </cell>
          <cell r="E46">
            <v>2.72</v>
          </cell>
        </row>
        <row r="47">
          <cell r="B47" t="str">
            <v>М30x400</v>
          </cell>
          <cell r="C47">
            <v>30</v>
          </cell>
          <cell r="D47">
            <v>400</v>
          </cell>
          <cell r="E47">
            <v>3</v>
          </cell>
        </row>
        <row r="48">
          <cell r="B48" t="str">
            <v>М30x450</v>
          </cell>
          <cell r="C48">
            <v>30</v>
          </cell>
          <cell r="D48">
            <v>450</v>
          </cell>
          <cell r="E48">
            <v>3.28</v>
          </cell>
        </row>
        <row r="49">
          <cell r="B49" t="str">
            <v>М30x500</v>
          </cell>
          <cell r="C49">
            <v>30</v>
          </cell>
          <cell r="D49">
            <v>500</v>
          </cell>
          <cell r="E49">
            <v>3.55</v>
          </cell>
        </row>
        <row r="50">
          <cell r="B50" t="str">
            <v>М30x600</v>
          </cell>
          <cell r="C50">
            <v>30</v>
          </cell>
          <cell r="D50">
            <v>600</v>
          </cell>
          <cell r="E50">
            <v>4.1100000000000003</v>
          </cell>
        </row>
        <row r="51">
          <cell r="B51" t="str">
            <v>М30x710</v>
          </cell>
          <cell r="C51">
            <v>30</v>
          </cell>
          <cell r="D51">
            <v>710</v>
          </cell>
          <cell r="E51">
            <v>4.72</v>
          </cell>
        </row>
        <row r="52">
          <cell r="B52" t="str">
            <v>М30x800</v>
          </cell>
          <cell r="C52">
            <v>30</v>
          </cell>
          <cell r="D52">
            <v>800</v>
          </cell>
          <cell r="E52">
            <v>5.22</v>
          </cell>
        </row>
        <row r="53">
          <cell r="B53" t="str">
            <v>М30x900</v>
          </cell>
          <cell r="C53">
            <v>30</v>
          </cell>
          <cell r="D53">
            <v>900</v>
          </cell>
          <cell r="E53">
            <v>5.77</v>
          </cell>
        </row>
        <row r="54">
          <cell r="B54" t="str">
            <v>М30x1000</v>
          </cell>
          <cell r="C54">
            <v>30</v>
          </cell>
          <cell r="D54">
            <v>1000</v>
          </cell>
          <cell r="E54">
            <v>6.33</v>
          </cell>
        </row>
        <row r="55">
          <cell r="B55" t="str">
            <v>М30x1120</v>
          </cell>
          <cell r="C55">
            <v>30</v>
          </cell>
          <cell r="D55">
            <v>1120</v>
          </cell>
          <cell r="E55">
            <v>6.99</v>
          </cell>
        </row>
        <row r="56">
          <cell r="B56" t="str">
            <v>М36x300</v>
          </cell>
          <cell r="C56">
            <v>36</v>
          </cell>
          <cell r="D56">
            <v>300</v>
          </cell>
          <cell r="E56">
            <v>3.56</v>
          </cell>
        </row>
        <row r="57">
          <cell r="B57" t="str">
            <v>М36x350</v>
          </cell>
          <cell r="C57">
            <v>36</v>
          </cell>
          <cell r="D57">
            <v>350</v>
          </cell>
          <cell r="E57">
            <v>3.96</v>
          </cell>
        </row>
        <row r="58">
          <cell r="B58" t="str">
            <v>М36x400</v>
          </cell>
          <cell r="C58">
            <v>36</v>
          </cell>
          <cell r="D58">
            <v>400</v>
          </cell>
          <cell r="E58">
            <v>4.3499999999999996</v>
          </cell>
        </row>
        <row r="59">
          <cell r="B59" t="str">
            <v>М36x450</v>
          </cell>
          <cell r="C59">
            <v>36</v>
          </cell>
          <cell r="D59">
            <v>450</v>
          </cell>
          <cell r="E59">
            <v>4.75</v>
          </cell>
        </row>
        <row r="60">
          <cell r="B60" t="str">
            <v>М36x500</v>
          </cell>
          <cell r="C60">
            <v>36</v>
          </cell>
          <cell r="D60">
            <v>500</v>
          </cell>
          <cell r="E60">
            <v>5.15</v>
          </cell>
        </row>
        <row r="61">
          <cell r="B61" t="str">
            <v>М36x600</v>
          </cell>
          <cell r="C61">
            <v>36</v>
          </cell>
          <cell r="D61">
            <v>600</v>
          </cell>
          <cell r="E61">
            <v>5.95</v>
          </cell>
        </row>
        <row r="62">
          <cell r="B62" t="str">
            <v>М36x710</v>
          </cell>
          <cell r="C62">
            <v>36</v>
          </cell>
          <cell r="D62">
            <v>710</v>
          </cell>
          <cell r="E62">
            <v>6.83</v>
          </cell>
        </row>
        <row r="63">
          <cell r="B63" t="str">
            <v>М36x800</v>
          </cell>
          <cell r="C63">
            <v>36</v>
          </cell>
          <cell r="D63">
            <v>800</v>
          </cell>
          <cell r="E63">
            <v>7.55</v>
          </cell>
        </row>
        <row r="64">
          <cell r="B64" t="str">
            <v>М36x900</v>
          </cell>
          <cell r="C64">
            <v>36</v>
          </cell>
          <cell r="D64">
            <v>900</v>
          </cell>
          <cell r="E64">
            <v>8.35</v>
          </cell>
        </row>
        <row r="65">
          <cell r="B65" t="str">
            <v>М36x1000</v>
          </cell>
          <cell r="C65">
            <v>36</v>
          </cell>
          <cell r="D65">
            <v>1000</v>
          </cell>
          <cell r="E65">
            <v>9.15</v>
          </cell>
        </row>
        <row r="66">
          <cell r="B66" t="str">
            <v>М36x1120</v>
          </cell>
          <cell r="C66">
            <v>36</v>
          </cell>
          <cell r="D66">
            <v>1120</v>
          </cell>
          <cell r="E66">
            <v>10.11</v>
          </cell>
        </row>
        <row r="67">
          <cell r="B67" t="str">
            <v>М36x1250</v>
          </cell>
          <cell r="C67">
            <v>36</v>
          </cell>
          <cell r="D67">
            <v>1250</v>
          </cell>
          <cell r="E67">
            <v>11.14</v>
          </cell>
        </row>
        <row r="68">
          <cell r="B68" t="str">
            <v>М42x350</v>
          </cell>
          <cell r="C68">
            <v>42</v>
          </cell>
          <cell r="D68">
            <v>350</v>
          </cell>
          <cell r="E68">
            <v>5.66</v>
          </cell>
        </row>
        <row r="69">
          <cell r="B69" t="str">
            <v>М42x400</v>
          </cell>
          <cell r="C69">
            <v>42</v>
          </cell>
          <cell r="D69">
            <v>400</v>
          </cell>
          <cell r="E69">
            <v>6.21</v>
          </cell>
        </row>
        <row r="70">
          <cell r="B70" t="str">
            <v>М42x450</v>
          </cell>
          <cell r="C70">
            <v>42</v>
          </cell>
          <cell r="D70">
            <v>450</v>
          </cell>
          <cell r="E70">
            <v>6.75</v>
          </cell>
        </row>
        <row r="71">
          <cell r="B71" t="str">
            <v>М42x500</v>
          </cell>
          <cell r="C71">
            <v>42</v>
          </cell>
          <cell r="D71">
            <v>500</v>
          </cell>
          <cell r="E71">
            <v>7.3</v>
          </cell>
        </row>
        <row r="72">
          <cell r="B72" t="str">
            <v>М42x600</v>
          </cell>
          <cell r="C72">
            <v>42</v>
          </cell>
          <cell r="D72">
            <v>600</v>
          </cell>
          <cell r="E72">
            <v>8.3800000000000008</v>
          </cell>
        </row>
        <row r="73">
          <cell r="B73" t="str">
            <v>М42x710</v>
          </cell>
          <cell r="C73">
            <v>42</v>
          </cell>
          <cell r="D73">
            <v>710</v>
          </cell>
          <cell r="E73">
            <v>9.5399999999999991</v>
          </cell>
        </row>
        <row r="74">
          <cell r="B74" t="str">
            <v>М42x800</v>
          </cell>
          <cell r="C74">
            <v>42</v>
          </cell>
          <cell r="D74">
            <v>800</v>
          </cell>
          <cell r="E74">
            <v>10.56</v>
          </cell>
        </row>
        <row r="75">
          <cell r="B75" t="str">
            <v>М42x900</v>
          </cell>
          <cell r="C75">
            <v>42</v>
          </cell>
          <cell r="D75">
            <v>900</v>
          </cell>
          <cell r="E75">
            <v>11.64</v>
          </cell>
        </row>
        <row r="76">
          <cell r="B76" t="str">
            <v>М42x1000</v>
          </cell>
          <cell r="C76">
            <v>42</v>
          </cell>
          <cell r="D76">
            <v>1000</v>
          </cell>
          <cell r="E76">
            <v>12.73</v>
          </cell>
        </row>
        <row r="77">
          <cell r="B77" t="str">
            <v>М42x1120</v>
          </cell>
          <cell r="C77">
            <v>42</v>
          </cell>
          <cell r="D77">
            <v>1120</v>
          </cell>
          <cell r="E77">
            <v>14.04</v>
          </cell>
        </row>
        <row r="78">
          <cell r="B78" t="str">
            <v>М42x1250</v>
          </cell>
          <cell r="C78">
            <v>42</v>
          </cell>
          <cell r="D78">
            <v>1250</v>
          </cell>
          <cell r="E78">
            <v>15.45</v>
          </cell>
        </row>
        <row r="79">
          <cell r="B79" t="str">
            <v>М42x1320</v>
          </cell>
          <cell r="C79">
            <v>42</v>
          </cell>
          <cell r="D79">
            <v>1320</v>
          </cell>
          <cell r="E79">
            <v>16.21</v>
          </cell>
        </row>
        <row r="80">
          <cell r="B80" t="str">
            <v>М48x400</v>
          </cell>
          <cell r="C80">
            <v>48</v>
          </cell>
          <cell r="D80">
            <v>400</v>
          </cell>
          <cell r="E80">
            <v>8.33</v>
          </cell>
        </row>
        <row r="81">
          <cell r="B81" t="str">
            <v>М48x450</v>
          </cell>
          <cell r="C81">
            <v>48</v>
          </cell>
          <cell r="D81">
            <v>450</v>
          </cell>
          <cell r="E81">
            <v>9.0399999999999991</v>
          </cell>
        </row>
        <row r="82">
          <cell r="B82" t="str">
            <v>М48x500</v>
          </cell>
          <cell r="C82">
            <v>48</v>
          </cell>
          <cell r="D82">
            <v>500</v>
          </cell>
          <cell r="E82">
            <v>9.75</v>
          </cell>
        </row>
        <row r="83">
          <cell r="B83" t="str">
            <v>М48x600</v>
          </cell>
          <cell r="C83">
            <v>48</v>
          </cell>
          <cell r="D83">
            <v>600</v>
          </cell>
          <cell r="E83">
            <v>11.17</v>
          </cell>
        </row>
        <row r="84">
          <cell r="B84" t="str">
            <v>М48x710</v>
          </cell>
          <cell r="C84">
            <v>48</v>
          </cell>
          <cell r="D84">
            <v>710</v>
          </cell>
          <cell r="E84">
            <v>12.73</v>
          </cell>
        </row>
        <row r="85">
          <cell r="B85" t="str">
            <v>М48x800</v>
          </cell>
          <cell r="C85">
            <v>48</v>
          </cell>
          <cell r="D85">
            <v>800</v>
          </cell>
          <cell r="E85">
            <v>13.98</v>
          </cell>
        </row>
        <row r="86">
          <cell r="B86" t="str">
            <v>М48x900</v>
          </cell>
          <cell r="C86">
            <v>48</v>
          </cell>
          <cell r="D86">
            <v>900</v>
          </cell>
          <cell r="E86">
            <v>15.43</v>
          </cell>
        </row>
        <row r="87">
          <cell r="B87" t="str">
            <v>М48x1000</v>
          </cell>
          <cell r="C87">
            <v>48</v>
          </cell>
          <cell r="D87">
            <v>1000</v>
          </cell>
          <cell r="E87">
            <v>16.850000000000001</v>
          </cell>
        </row>
        <row r="88">
          <cell r="B88" t="str">
            <v>М48x1120</v>
          </cell>
          <cell r="C88">
            <v>48</v>
          </cell>
          <cell r="D88">
            <v>1120</v>
          </cell>
          <cell r="E88">
            <v>18.55</v>
          </cell>
        </row>
        <row r="89">
          <cell r="B89" t="str">
            <v>М48x1250</v>
          </cell>
          <cell r="C89">
            <v>48</v>
          </cell>
          <cell r="D89">
            <v>1250</v>
          </cell>
          <cell r="E89">
            <v>20.399999999999999</v>
          </cell>
        </row>
        <row r="90">
          <cell r="B90" t="str">
            <v>М48x1320</v>
          </cell>
          <cell r="C90">
            <v>48</v>
          </cell>
          <cell r="D90">
            <v>1320</v>
          </cell>
          <cell r="E90">
            <v>21.39</v>
          </cell>
        </row>
        <row r="91">
          <cell r="B91" t="str">
            <v>М48x1400</v>
          </cell>
          <cell r="C91">
            <v>48</v>
          </cell>
          <cell r="D91">
            <v>1400</v>
          </cell>
          <cell r="E91">
            <v>22.53</v>
          </cell>
        </row>
      </sheetData>
      <sheetData sheetId="28">
        <row r="6">
          <cell r="B6" t="str">
            <v>М12x150</v>
          </cell>
          <cell r="C6">
            <v>12</v>
          </cell>
          <cell r="D6">
            <v>150</v>
          </cell>
          <cell r="E6">
            <v>0.23</v>
          </cell>
        </row>
        <row r="7">
          <cell r="B7" t="str">
            <v>М12x200</v>
          </cell>
          <cell r="C7">
            <v>12</v>
          </cell>
          <cell r="D7">
            <v>200</v>
          </cell>
          <cell r="E7">
            <v>0.27</v>
          </cell>
        </row>
        <row r="8">
          <cell r="B8" t="str">
            <v>М12x250</v>
          </cell>
          <cell r="C8">
            <v>12</v>
          </cell>
          <cell r="D8">
            <v>250</v>
          </cell>
          <cell r="E8">
            <v>0.32</v>
          </cell>
        </row>
        <row r="9">
          <cell r="B9" t="str">
            <v>М12x300</v>
          </cell>
          <cell r="C9">
            <v>12</v>
          </cell>
          <cell r="D9">
            <v>300</v>
          </cell>
          <cell r="E9">
            <v>0.36</v>
          </cell>
        </row>
        <row r="10">
          <cell r="B10" t="str">
            <v>М12x350</v>
          </cell>
          <cell r="C10">
            <v>12</v>
          </cell>
          <cell r="D10">
            <v>350</v>
          </cell>
          <cell r="E10">
            <v>0.4</v>
          </cell>
        </row>
        <row r="11">
          <cell r="B11" t="str">
            <v>М12x400</v>
          </cell>
          <cell r="C11">
            <v>12</v>
          </cell>
          <cell r="D11">
            <v>400</v>
          </cell>
          <cell r="E11">
            <v>0.45</v>
          </cell>
        </row>
        <row r="12">
          <cell r="B12" t="str">
            <v>М12x450</v>
          </cell>
          <cell r="C12">
            <v>12</v>
          </cell>
          <cell r="D12">
            <v>450</v>
          </cell>
          <cell r="E12">
            <v>0.49</v>
          </cell>
        </row>
        <row r="13">
          <cell r="B13" t="str">
            <v>М12x500</v>
          </cell>
          <cell r="C13">
            <v>12</v>
          </cell>
          <cell r="D13">
            <v>500</v>
          </cell>
          <cell r="E13">
            <v>0.54</v>
          </cell>
        </row>
        <row r="14">
          <cell r="B14" t="str">
            <v>М12x600</v>
          </cell>
          <cell r="C14">
            <v>12</v>
          </cell>
          <cell r="D14">
            <v>600</v>
          </cell>
          <cell r="E14">
            <v>0.63</v>
          </cell>
        </row>
        <row r="15">
          <cell r="B15" t="str">
            <v>М16x150</v>
          </cell>
          <cell r="C15">
            <v>16</v>
          </cell>
          <cell r="D15">
            <v>150</v>
          </cell>
          <cell r="E15">
            <v>0.47</v>
          </cell>
        </row>
        <row r="16">
          <cell r="B16" t="str">
            <v>М16x200</v>
          </cell>
          <cell r="C16">
            <v>16</v>
          </cell>
          <cell r="D16">
            <v>200</v>
          </cell>
          <cell r="E16">
            <v>0.55000000000000004</v>
          </cell>
        </row>
        <row r="17">
          <cell r="B17" t="str">
            <v>М16x250</v>
          </cell>
          <cell r="C17">
            <v>16</v>
          </cell>
          <cell r="D17">
            <v>250</v>
          </cell>
          <cell r="E17">
            <v>0.63</v>
          </cell>
        </row>
        <row r="18">
          <cell r="B18" t="str">
            <v>М16x300</v>
          </cell>
          <cell r="C18">
            <v>16</v>
          </cell>
          <cell r="D18">
            <v>300</v>
          </cell>
          <cell r="E18">
            <v>0.71</v>
          </cell>
        </row>
        <row r="19">
          <cell r="B19" t="str">
            <v>М16x350</v>
          </cell>
          <cell r="C19">
            <v>16</v>
          </cell>
          <cell r="D19">
            <v>350</v>
          </cell>
          <cell r="E19">
            <v>0.78</v>
          </cell>
        </row>
        <row r="20">
          <cell r="B20" t="str">
            <v>М16x400</v>
          </cell>
          <cell r="C20">
            <v>16</v>
          </cell>
          <cell r="D20">
            <v>400</v>
          </cell>
          <cell r="E20">
            <v>0.86</v>
          </cell>
        </row>
        <row r="21">
          <cell r="B21" t="str">
            <v>М16x450</v>
          </cell>
          <cell r="C21">
            <v>16</v>
          </cell>
          <cell r="D21">
            <v>450</v>
          </cell>
          <cell r="E21">
            <v>0.94</v>
          </cell>
        </row>
        <row r="22">
          <cell r="B22" t="str">
            <v>М16x500</v>
          </cell>
          <cell r="C22">
            <v>16</v>
          </cell>
          <cell r="D22">
            <v>500</v>
          </cell>
          <cell r="E22">
            <v>1.02</v>
          </cell>
        </row>
        <row r="23">
          <cell r="B23" t="str">
            <v>М16x600</v>
          </cell>
          <cell r="C23">
            <v>16</v>
          </cell>
          <cell r="D23">
            <v>600</v>
          </cell>
          <cell r="E23">
            <v>1.18</v>
          </cell>
        </row>
        <row r="24">
          <cell r="B24" t="str">
            <v>М16x710</v>
          </cell>
          <cell r="C24">
            <v>16</v>
          </cell>
          <cell r="D24">
            <v>710</v>
          </cell>
          <cell r="E24">
            <v>1.35</v>
          </cell>
        </row>
        <row r="25">
          <cell r="B25" t="str">
            <v>М20x200</v>
          </cell>
          <cell r="C25">
            <v>20</v>
          </cell>
          <cell r="D25">
            <v>200</v>
          </cell>
          <cell r="E25">
            <v>0.92</v>
          </cell>
        </row>
        <row r="26">
          <cell r="B26" t="str">
            <v>М20x250</v>
          </cell>
          <cell r="C26">
            <v>20</v>
          </cell>
          <cell r="D26">
            <v>250</v>
          </cell>
          <cell r="E26">
            <v>1.04</v>
          </cell>
        </row>
        <row r="27">
          <cell r="B27" t="str">
            <v>М20x300</v>
          </cell>
          <cell r="C27">
            <v>20</v>
          </cell>
          <cell r="D27">
            <v>300</v>
          </cell>
          <cell r="E27">
            <v>1.17</v>
          </cell>
        </row>
        <row r="28">
          <cell r="B28" t="str">
            <v>М20x350</v>
          </cell>
          <cell r="C28">
            <v>20</v>
          </cell>
          <cell r="D28">
            <v>350</v>
          </cell>
          <cell r="E28">
            <v>1.29</v>
          </cell>
        </row>
        <row r="29">
          <cell r="B29" t="str">
            <v>М20x400</v>
          </cell>
          <cell r="C29">
            <v>20</v>
          </cell>
          <cell r="D29">
            <v>400</v>
          </cell>
          <cell r="E29">
            <v>1.41</v>
          </cell>
        </row>
        <row r="30">
          <cell r="B30" t="str">
            <v>М20x450</v>
          </cell>
          <cell r="C30">
            <v>20</v>
          </cell>
          <cell r="D30">
            <v>450</v>
          </cell>
          <cell r="E30">
            <v>1.54</v>
          </cell>
        </row>
        <row r="31">
          <cell r="B31" t="str">
            <v>М20x500</v>
          </cell>
          <cell r="C31">
            <v>20</v>
          </cell>
          <cell r="D31">
            <v>500</v>
          </cell>
          <cell r="E31">
            <v>1.66</v>
          </cell>
        </row>
        <row r="32">
          <cell r="B32" t="str">
            <v>М20x600</v>
          </cell>
          <cell r="C32">
            <v>20</v>
          </cell>
          <cell r="D32">
            <v>600</v>
          </cell>
          <cell r="E32">
            <v>1.91</v>
          </cell>
        </row>
        <row r="33">
          <cell r="B33" t="str">
            <v>М20x710</v>
          </cell>
          <cell r="C33">
            <v>20</v>
          </cell>
          <cell r="D33">
            <v>710</v>
          </cell>
          <cell r="E33">
            <v>2.1800000000000002</v>
          </cell>
        </row>
        <row r="34">
          <cell r="B34" t="str">
            <v>М20x800</v>
          </cell>
          <cell r="C34">
            <v>20</v>
          </cell>
          <cell r="D34">
            <v>800</v>
          </cell>
          <cell r="E34">
            <v>2.4</v>
          </cell>
        </row>
        <row r="35">
          <cell r="B35" t="str">
            <v>М24x250</v>
          </cell>
          <cell r="C35">
            <v>24</v>
          </cell>
          <cell r="D35">
            <v>250</v>
          </cell>
          <cell r="E35">
            <v>1.57</v>
          </cell>
        </row>
        <row r="36">
          <cell r="B36" t="str">
            <v>М24x300</v>
          </cell>
          <cell r="C36">
            <v>24</v>
          </cell>
          <cell r="D36">
            <v>300</v>
          </cell>
          <cell r="E36">
            <v>1.75</v>
          </cell>
        </row>
        <row r="37">
          <cell r="B37" t="str">
            <v>М24x350</v>
          </cell>
          <cell r="C37">
            <v>24</v>
          </cell>
          <cell r="D37">
            <v>350</v>
          </cell>
          <cell r="E37">
            <v>1.93</v>
          </cell>
        </row>
        <row r="38">
          <cell r="B38" t="str">
            <v>М24x400</v>
          </cell>
          <cell r="C38">
            <v>24</v>
          </cell>
          <cell r="D38">
            <v>400</v>
          </cell>
          <cell r="E38">
            <v>2.11</v>
          </cell>
        </row>
        <row r="39">
          <cell r="B39" t="str">
            <v>М24x450</v>
          </cell>
          <cell r="C39">
            <v>24</v>
          </cell>
          <cell r="D39">
            <v>450</v>
          </cell>
          <cell r="E39">
            <v>2.2799999999999998</v>
          </cell>
        </row>
        <row r="40">
          <cell r="B40" t="str">
            <v>М24x500</v>
          </cell>
          <cell r="C40">
            <v>24</v>
          </cell>
          <cell r="D40">
            <v>500</v>
          </cell>
          <cell r="E40">
            <v>2.46</v>
          </cell>
        </row>
        <row r="41">
          <cell r="B41" t="str">
            <v>М24x600</v>
          </cell>
          <cell r="C41">
            <v>24</v>
          </cell>
          <cell r="D41">
            <v>600</v>
          </cell>
          <cell r="E41">
            <v>2.82</v>
          </cell>
        </row>
        <row r="42">
          <cell r="B42" t="str">
            <v>М24x710</v>
          </cell>
          <cell r="C42">
            <v>24</v>
          </cell>
          <cell r="D42">
            <v>710</v>
          </cell>
          <cell r="E42">
            <v>3.21</v>
          </cell>
        </row>
        <row r="43">
          <cell r="B43" t="str">
            <v>М24x800</v>
          </cell>
          <cell r="C43">
            <v>24</v>
          </cell>
          <cell r="D43">
            <v>800</v>
          </cell>
          <cell r="E43">
            <v>3.53</v>
          </cell>
        </row>
        <row r="44">
          <cell r="B44" t="str">
            <v>М24x900</v>
          </cell>
          <cell r="C44">
            <v>24</v>
          </cell>
          <cell r="D44">
            <v>900</v>
          </cell>
          <cell r="E44">
            <v>3.88</v>
          </cell>
        </row>
        <row r="45">
          <cell r="B45" t="str">
            <v>М30x250</v>
          </cell>
          <cell r="C45">
            <v>30</v>
          </cell>
          <cell r="D45">
            <v>250</v>
          </cell>
          <cell r="E45">
            <v>2.77</v>
          </cell>
        </row>
        <row r="46">
          <cell r="B46" t="str">
            <v>М30x300</v>
          </cell>
          <cell r="C46">
            <v>30</v>
          </cell>
          <cell r="D46">
            <v>300</v>
          </cell>
          <cell r="E46">
            <v>3.05</v>
          </cell>
        </row>
        <row r="47">
          <cell r="B47" t="str">
            <v>М30x350</v>
          </cell>
          <cell r="C47">
            <v>30</v>
          </cell>
          <cell r="D47">
            <v>350</v>
          </cell>
          <cell r="E47">
            <v>3.33</v>
          </cell>
        </row>
        <row r="48">
          <cell r="B48" t="str">
            <v>М30x400</v>
          </cell>
          <cell r="C48">
            <v>30</v>
          </cell>
          <cell r="D48">
            <v>400</v>
          </cell>
          <cell r="E48">
            <v>3.6</v>
          </cell>
        </row>
        <row r="49">
          <cell r="B49" t="str">
            <v>М30x450</v>
          </cell>
          <cell r="C49">
            <v>30</v>
          </cell>
          <cell r="D49">
            <v>450</v>
          </cell>
          <cell r="E49">
            <v>3.83</v>
          </cell>
        </row>
        <row r="50">
          <cell r="B50" t="str">
            <v>М30x500</v>
          </cell>
          <cell r="C50">
            <v>30</v>
          </cell>
          <cell r="D50">
            <v>500</v>
          </cell>
          <cell r="E50">
            <v>4.16</v>
          </cell>
        </row>
        <row r="51">
          <cell r="B51" t="str">
            <v>М30x600</v>
          </cell>
          <cell r="C51">
            <v>30</v>
          </cell>
          <cell r="D51">
            <v>600</v>
          </cell>
          <cell r="E51">
            <v>4.71</v>
          </cell>
        </row>
        <row r="52">
          <cell r="B52" t="str">
            <v>М30x710</v>
          </cell>
          <cell r="C52">
            <v>30</v>
          </cell>
          <cell r="D52">
            <v>710</v>
          </cell>
          <cell r="E52">
            <v>5.33</v>
          </cell>
        </row>
        <row r="53">
          <cell r="B53" t="str">
            <v>М30x800</v>
          </cell>
          <cell r="C53">
            <v>30</v>
          </cell>
          <cell r="D53">
            <v>800</v>
          </cell>
          <cell r="E53">
            <v>5.82</v>
          </cell>
        </row>
        <row r="54">
          <cell r="B54" t="str">
            <v>М30x900</v>
          </cell>
          <cell r="C54">
            <v>30</v>
          </cell>
          <cell r="D54">
            <v>900</v>
          </cell>
          <cell r="E54">
            <v>6.38</v>
          </cell>
        </row>
        <row r="55">
          <cell r="B55" t="str">
            <v>М30x1000</v>
          </cell>
          <cell r="C55">
            <v>30</v>
          </cell>
          <cell r="D55">
            <v>1000</v>
          </cell>
          <cell r="E55">
            <v>6.93</v>
          </cell>
        </row>
        <row r="56">
          <cell r="B56" t="str">
            <v>М30x1120</v>
          </cell>
          <cell r="C56">
            <v>30</v>
          </cell>
          <cell r="D56">
            <v>1120</v>
          </cell>
          <cell r="E56">
            <v>7.59</v>
          </cell>
        </row>
        <row r="57">
          <cell r="B57" t="str">
            <v>М36x300</v>
          </cell>
          <cell r="C57">
            <v>36</v>
          </cell>
          <cell r="D57">
            <v>300</v>
          </cell>
          <cell r="E57">
            <v>4.58</v>
          </cell>
        </row>
        <row r="58">
          <cell r="B58" t="str">
            <v>М36x350</v>
          </cell>
          <cell r="C58">
            <v>36</v>
          </cell>
          <cell r="D58">
            <v>350</v>
          </cell>
          <cell r="E58">
            <v>4.9800000000000004</v>
          </cell>
        </row>
        <row r="59">
          <cell r="B59" t="str">
            <v>М36x400</v>
          </cell>
          <cell r="C59">
            <v>36</v>
          </cell>
          <cell r="D59">
            <v>400</v>
          </cell>
          <cell r="E59">
            <v>5.97</v>
          </cell>
        </row>
        <row r="60">
          <cell r="B60" t="str">
            <v>М36x450</v>
          </cell>
          <cell r="C60">
            <v>36</v>
          </cell>
          <cell r="D60">
            <v>450</v>
          </cell>
          <cell r="E60">
            <v>5.77</v>
          </cell>
        </row>
        <row r="61">
          <cell r="B61" t="str">
            <v>М36x500</v>
          </cell>
          <cell r="C61">
            <v>36</v>
          </cell>
          <cell r="D61">
            <v>500</v>
          </cell>
          <cell r="E61">
            <v>6.17</v>
          </cell>
        </row>
        <row r="62">
          <cell r="B62" t="str">
            <v>М36x600</v>
          </cell>
          <cell r="C62">
            <v>36</v>
          </cell>
          <cell r="D62">
            <v>600</v>
          </cell>
          <cell r="E62">
            <v>6.96</v>
          </cell>
        </row>
        <row r="63">
          <cell r="B63" t="str">
            <v>М36x710</v>
          </cell>
          <cell r="C63">
            <v>36</v>
          </cell>
          <cell r="D63">
            <v>710</v>
          </cell>
          <cell r="E63">
            <v>7.85</v>
          </cell>
        </row>
        <row r="64">
          <cell r="B64" t="str">
            <v>М36x800</v>
          </cell>
          <cell r="C64">
            <v>36</v>
          </cell>
          <cell r="D64">
            <v>800</v>
          </cell>
          <cell r="E64">
            <v>8.56</v>
          </cell>
        </row>
        <row r="65">
          <cell r="B65" t="str">
            <v>М36x900</v>
          </cell>
          <cell r="C65">
            <v>36</v>
          </cell>
          <cell r="D65">
            <v>900</v>
          </cell>
          <cell r="E65">
            <v>9.36</v>
          </cell>
        </row>
        <row r="66">
          <cell r="B66" t="str">
            <v>М36x1000</v>
          </cell>
          <cell r="C66">
            <v>36</v>
          </cell>
          <cell r="D66">
            <v>1000</v>
          </cell>
          <cell r="E66">
            <v>10.16</v>
          </cell>
        </row>
        <row r="67">
          <cell r="B67" t="str">
            <v>М36x1120</v>
          </cell>
          <cell r="C67">
            <v>36</v>
          </cell>
          <cell r="D67">
            <v>1120</v>
          </cell>
          <cell r="E67">
            <v>11.12</v>
          </cell>
        </row>
        <row r="68">
          <cell r="B68" t="str">
            <v>М36x1250</v>
          </cell>
          <cell r="C68">
            <v>36</v>
          </cell>
          <cell r="D68">
            <v>1250</v>
          </cell>
          <cell r="E68">
            <v>12.16</v>
          </cell>
        </row>
        <row r="69">
          <cell r="B69" t="str">
            <v>М42x350</v>
          </cell>
          <cell r="C69">
            <v>42</v>
          </cell>
          <cell r="D69">
            <v>350</v>
          </cell>
          <cell r="E69">
            <v>7.27</v>
          </cell>
        </row>
        <row r="70">
          <cell r="B70" t="str">
            <v>М42x400</v>
          </cell>
          <cell r="C70">
            <v>42</v>
          </cell>
          <cell r="D70">
            <v>400</v>
          </cell>
          <cell r="E70">
            <v>7.82</v>
          </cell>
        </row>
        <row r="71">
          <cell r="B71" t="str">
            <v>М42x450</v>
          </cell>
          <cell r="C71">
            <v>42</v>
          </cell>
          <cell r="D71">
            <v>450</v>
          </cell>
          <cell r="E71">
            <v>8.36</v>
          </cell>
        </row>
        <row r="72">
          <cell r="B72" t="str">
            <v>М42x500</v>
          </cell>
          <cell r="C72">
            <v>42</v>
          </cell>
          <cell r="D72">
            <v>500</v>
          </cell>
          <cell r="E72">
            <v>8.9</v>
          </cell>
        </row>
        <row r="73">
          <cell r="B73" t="str">
            <v>М42x600</v>
          </cell>
          <cell r="C73">
            <v>42</v>
          </cell>
          <cell r="D73">
            <v>600</v>
          </cell>
          <cell r="E73">
            <v>9.99</v>
          </cell>
        </row>
        <row r="74">
          <cell r="B74" t="str">
            <v>М42x710</v>
          </cell>
          <cell r="C74">
            <v>42</v>
          </cell>
          <cell r="D74">
            <v>710</v>
          </cell>
          <cell r="E74">
            <v>11.19</v>
          </cell>
        </row>
        <row r="75">
          <cell r="B75" t="str">
            <v>М42x800</v>
          </cell>
          <cell r="C75">
            <v>42</v>
          </cell>
          <cell r="D75">
            <v>800</v>
          </cell>
          <cell r="E75">
            <v>12.17</v>
          </cell>
        </row>
        <row r="76">
          <cell r="B76" t="str">
            <v>М42x900</v>
          </cell>
          <cell r="C76">
            <v>42</v>
          </cell>
          <cell r="D76">
            <v>900</v>
          </cell>
          <cell r="E76">
            <v>13.25</v>
          </cell>
        </row>
        <row r="77">
          <cell r="B77" t="str">
            <v>М42x1000</v>
          </cell>
          <cell r="C77">
            <v>42</v>
          </cell>
          <cell r="D77">
            <v>1000</v>
          </cell>
          <cell r="E77">
            <v>14.34</v>
          </cell>
        </row>
        <row r="78">
          <cell r="B78" t="str">
            <v>М42x1120</v>
          </cell>
          <cell r="C78">
            <v>42</v>
          </cell>
          <cell r="D78">
            <v>1120</v>
          </cell>
          <cell r="E78">
            <v>15.64</v>
          </cell>
        </row>
        <row r="79">
          <cell r="B79" t="str">
            <v>М42x1250</v>
          </cell>
          <cell r="C79">
            <v>42</v>
          </cell>
          <cell r="D79">
            <v>1250</v>
          </cell>
          <cell r="E79">
            <v>17.059999999999999</v>
          </cell>
        </row>
        <row r="80">
          <cell r="B80" t="str">
            <v>М42x1320</v>
          </cell>
          <cell r="C80">
            <v>42</v>
          </cell>
          <cell r="D80">
            <v>1320</v>
          </cell>
          <cell r="E80">
            <v>17.82</v>
          </cell>
        </row>
        <row r="81">
          <cell r="B81" t="str">
            <v>М48x400</v>
          </cell>
          <cell r="C81">
            <v>48</v>
          </cell>
          <cell r="D81">
            <v>400</v>
          </cell>
          <cell r="E81">
            <v>11.14</v>
          </cell>
        </row>
        <row r="82">
          <cell r="B82" t="str">
            <v>М48x450</v>
          </cell>
          <cell r="C82">
            <v>48</v>
          </cell>
          <cell r="D82">
            <v>450</v>
          </cell>
          <cell r="E82">
            <v>11.35</v>
          </cell>
        </row>
        <row r="83">
          <cell r="B83" t="str">
            <v>М48x500</v>
          </cell>
          <cell r="C83">
            <v>48</v>
          </cell>
          <cell r="D83">
            <v>500</v>
          </cell>
          <cell r="E83">
            <v>12.51</v>
          </cell>
        </row>
        <row r="84">
          <cell r="B84" t="str">
            <v>М48x600</v>
          </cell>
          <cell r="C84">
            <v>48</v>
          </cell>
          <cell r="D84">
            <v>600</v>
          </cell>
          <cell r="E84">
            <v>13.98</v>
          </cell>
        </row>
        <row r="85">
          <cell r="B85" t="str">
            <v>М48x710</v>
          </cell>
          <cell r="C85">
            <v>48</v>
          </cell>
          <cell r="D85">
            <v>710</v>
          </cell>
          <cell r="E85">
            <v>15.54</v>
          </cell>
        </row>
        <row r="86">
          <cell r="B86" t="str">
            <v>М48x800</v>
          </cell>
          <cell r="C86">
            <v>48</v>
          </cell>
          <cell r="D86">
            <v>800</v>
          </cell>
          <cell r="E86">
            <v>16.82</v>
          </cell>
        </row>
        <row r="87">
          <cell r="B87" t="str">
            <v>М48x900</v>
          </cell>
          <cell r="C87">
            <v>48</v>
          </cell>
          <cell r="D87">
            <v>900</v>
          </cell>
          <cell r="E87">
            <v>18.239999999999998</v>
          </cell>
        </row>
        <row r="88">
          <cell r="B88" t="str">
            <v>М48x1000</v>
          </cell>
          <cell r="C88">
            <v>48</v>
          </cell>
          <cell r="D88">
            <v>1000</v>
          </cell>
          <cell r="E88">
            <v>19.649999999999999</v>
          </cell>
        </row>
        <row r="89">
          <cell r="B89" t="str">
            <v>М48x1120</v>
          </cell>
          <cell r="C89">
            <v>48</v>
          </cell>
          <cell r="D89">
            <v>1120</v>
          </cell>
          <cell r="E89">
            <v>21.36</v>
          </cell>
        </row>
        <row r="90">
          <cell r="B90" t="str">
            <v>М48x1250</v>
          </cell>
          <cell r="C90">
            <v>48</v>
          </cell>
          <cell r="D90">
            <v>1250</v>
          </cell>
          <cell r="E90">
            <v>23.21</v>
          </cell>
        </row>
        <row r="91">
          <cell r="B91" t="str">
            <v>М48x1320</v>
          </cell>
          <cell r="C91">
            <v>48</v>
          </cell>
          <cell r="D91">
            <v>1320</v>
          </cell>
          <cell r="E91">
            <v>24.2</v>
          </cell>
        </row>
        <row r="92">
          <cell r="B92" t="str">
            <v>М48x1400</v>
          </cell>
          <cell r="C92">
            <v>48</v>
          </cell>
          <cell r="D92">
            <v>1400</v>
          </cell>
          <cell r="E92">
            <v>25.34</v>
          </cell>
        </row>
      </sheetData>
      <sheetData sheetId="29">
        <row r="6">
          <cell r="B6" t="str">
            <v>М12x150</v>
          </cell>
          <cell r="C6">
            <v>12</v>
          </cell>
          <cell r="D6">
            <v>150</v>
          </cell>
          <cell r="E6">
            <v>0.21</v>
          </cell>
        </row>
        <row r="7">
          <cell r="B7" t="str">
            <v>М12x200</v>
          </cell>
          <cell r="C7">
            <v>12</v>
          </cell>
          <cell r="D7">
            <v>200</v>
          </cell>
          <cell r="E7">
            <v>0.26</v>
          </cell>
        </row>
        <row r="8">
          <cell r="B8" t="str">
            <v>М12x250</v>
          </cell>
          <cell r="C8">
            <v>12</v>
          </cell>
          <cell r="D8">
            <v>250</v>
          </cell>
          <cell r="E8">
            <v>0.3</v>
          </cell>
        </row>
        <row r="9">
          <cell r="B9" t="str">
            <v>М12x300</v>
          </cell>
          <cell r="C9">
            <v>12</v>
          </cell>
          <cell r="D9">
            <v>300</v>
          </cell>
          <cell r="E9">
            <v>0.35</v>
          </cell>
        </row>
        <row r="10">
          <cell r="B10" t="str">
            <v>М12x350</v>
          </cell>
          <cell r="C10">
            <v>12</v>
          </cell>
          <cell r="D10">
            <v>350</v>
          </cell>
          <cell r="E10">
            <v>0.39</v>
          </cell>
        </row>
        <row r="11">
          <cell r="B11" t="str">
            <v>М12x400</v>
          </cell>
          <cell r="C11">
            <v>12</v>
          </cell>
          <cell r="D11">
            <v>400</v>
          </cell>
          <cell r="E11">
            <v>0.43</v>
          </cell>
        </row>
        <row r="12">
          <cell r="B12" t="str">
            <v>М12x450</v>
          </cell>
          <cell r="C12">
            <v>12</v>
          </cell>
          <cell r="D12">
            <v>450</v>
          </cell>
          <cell r="E12">
            <v>0.48</v>
          </cell>
        </row>
        <row r="13">
          <cell r="B13" t="str">
            <v>М12x500</v>
          </cell>
          <cell r="C13">
            <v>12</v>
          </cell>
          <cell r="D13">
            <v>500</v>
          </cell>
          <cell r="E13">
            <v>0.52</v>
          </cell>
        </row>
        <row r="14">
          <cell r="B14" t="str">
            <v>М12x600</v>
          </cell>
          <cell r="C14">
            <v>12</v>
          </cell>
          <cell r="D14">
            <v>600</v>
          </cell>
          <cell r="E14">
            <v>0.61</v>
          </cell>
        </row>
        <row r="15">
          <cell r="B15" t="str">
            <v>М16x150</v>
          </cell>
          <cell r="C15">
            <v>16</v>
          </cell>
          <cell r="D15">
            <v>150</v>
          </cell>
          <cell r="E15">
            <v>0.42</v>
          </cell>
        </row>
        <row r="16">
          <cell r="B16" t="str">
            <v>М16x200</v>
          </cell>
          <cell r="C16">
            <v>16</v>
          </cell>
          <cell r="D16">
            <v>200</v>
          </cell>
          <cell r="E16">
            <v>0.5</v>
          </cell>
        </row>
        <row r="17">
          <cell r="B17" t="str">
            <v>М16x250</v>
          </cell>
          <cell r="C17">
            <v>16</v>
          </cell>
          <cell r="D17">
            <v>250</v>
          </cell>
          <cell r="E17">
            <v>0.56999999999999995</v>
          </cell>
        </row>
        <row r="18">
          <cell r="B18" t="str">
            <v>М16x300</v>
          </cell>
          <cell r="C18">
            <v>16</v>
          </cell>
          <cell r="D18">
            <v>300</v>
          </cell>
          <cell r="E18">
            <v>0.65</v>
          </cell>
        </row>
        <row r="19">
          <cell r="B19" t="str">
            <v>М16x350</v>
          </cell>
          <cell r="C19">
            <v>16</v>
          </cell>
          <cell r="D19">
            <v>350</v>
          </cell>
          <cell r="E19">
            <v>0.73</v>
          </cell>
        </row>
        <row r="20">
          <cell r="B20" t="str">
            <v>М16x400</v>
          </cell>
          <cell r="C20">
            <v>16</v>
          </cell>
          <cell r="D20">
            <v>400</v>
          </cell>
          <cell r="E20">
            <v>0.81</v>
          </cell>
        </row>
        <row r="21">
          <cell r="B21" t="str">
            <v>М16x450</v>
          </cell>
          <cell r="C21">
            <v>16</v>
          </cell>
          <cell r="D21">
            <v>450</v>
          </cell>
          <cell r="E21">
            <v>0.89</v>
          </cell>
        </row>
        <row r="22">
          <cell r="B22" t="str">
            <v>М16x500</v>
          </cell>
          <cell r="C22">
            <v>16</v>
          </cell>
          <cell r="D22">
            <v>500</v>
          </cell>
          <cell r="E22">
            <v>0.97</v>
          </cell>
        </row>
        <row r="23">
          <cell r="B23" t="str">
            <v>М16x600</v>
          </cell>
          <cell r="C23">
            <v>16</v>
          </cell>
          <cell r="D23">
            <v>600</v>
          </cell>
          <cell r="E23">
            <v>1.1299999999999999</v>
          </cell>
        </row>
        <row r="24">
          <cell r="B24" t="str">
            <v>М16x710</v>
          </cell>
          <cell r="C24">
            <v>16</v>
          </cell>
          <cell r="D24">
            <v>710</v>
          </cell>
          <cell r="E24">
            <v>1.3</v>
          </cell>
        </row>
        <row r="25">
          <cell r="B25" t="str">
            <v>М20x200</v>
          </cell>
          <cell r="C25">
            <v>20</v>
          </cell>
          <cell r="D25">
            <v>200</v>
          </cell>
          <cell r="E25">
            <v>0.8</v>
          </cell>
        </row>
        <row r="26">
          <cell r="B26" t="str">
            <v>М20x250</v>
          </cell>
          <cell r="C26">
            <v>20</v>
          </cell>
          <cell r="D26">
            <v>250</v>
          </cell>
          <cell r="E26">
            <v>0.93</v>
          </cell>
        </row>
        <row r="27">
          <cell r="B27" t="str">
            <v>М20x300</v>
          </cell>
          <cell r="C27">
            <v>20</v>
          </cell>
          <cell r="D27">
            <v>300</v>
          </cell>
          <cell r="E27">
            <v>1.05</v>
          </cell>
        </row>
        <row r="28">
          <cell r="B28" t="str">
            <v>М20x350</v>
          </cell>
          <cell r="C28">
            <v>20</v>
          </cell>
          <cell r="D28">
            <v>350</v>
          </cell>
          <cell r="E28">
            <v>1.17</v>
          </cell>
        </row>
        <row r="29">
          <cell r="B29" t="str">
            <v>М20x400</v>
          </cell>
          <cell r="C29">
            <v>20</v>
          </cell>
          <cell r="D29">
            <v>400</v>
          </cell>
          <cell r="E29">
            <v>1.3</v>
          </cell>
        </row>
        <row r="30">
          <cell r="B30" t="str">
            <v>М20x450</v>
          </cell>
          <cell r="C30">
            <v>20</v>
          </cell>
          <cell r="D30">
            <v>450</v>
          </cell>
          <cell r="E30">
            <v>1.42</v>
          </cell>
        </row>
        <row r="31">
          <cell r="B31" t="str">
            <v>М20x500</v>
          </cell>
          <cell r="C31">
            <v>20</v>
          </cell>
          <cell r="D31">
            <v>500</v>
          </cell>
          <cell r="E31">
            <v>1.54</v>
          </cell>
        </row>
        <row r="32">
          <cell r="B32" t="str">
            <v>М20x600</v>
          </cell>
          <cell r="C32">
            <v>20</v>
          </cell>
          <cell r="D32">
            <v>600</v>
          </cell>
          <cell r="E32">
            <v>1.79</v>
          </cell>
        </row>
        <row r="33">
          <cell r="B33" t="str">
            <v>М20x710</v>
          </cell>
          <cell r="C33">
            <v>20</v>
          </cell>
          <cell r="D33">
            <v>710</v>
          </cell>
          <cell r="E33">
            <v>2.06</v>
          </cell>
        </row>
        <row r="34">
          <cell r="B34" t="str">
            <v>М20x800</v>
          </cell>
          <cell r="C34">
            <v>20</v>
          </cell>
          <cell r="D34">
            <v>800</v>
          </cell>
          <cell r="E34">
            <v>2.2799999999999998</v>
          </cell>
        </row>
        <row r="35">
          <cell r="B35" t="str">
            <v>М24x250</v>
          </cell>
          <cell r="C35">
            <v>24</v>
          </cell>
          <cell r="D35">
            <v>250</v>
          </cell>
          <cell r="E35">
            <v>1.42</v>
          </cell>
        </row>
        <row r="36">
          <cell r="B36" t="str">
            <v>М24x300</v>
          </cell>
          <cell r="C36">
            <v>24</v>
          </cell>
          <cell r="D36">
            <v>300</v>
          </cell>
          <cell r="E36">
            <v>1.59</v>
          </cell>
        </row>
        <row r="37">
          <cell r="B37" t="str">
            <v>М24x350</v>
          </cell>
          <cell r="C37">
            <v>24</v>
          </cell>
          <cell r="D37">
            <v>350</v>
          </cell>
          <cell r="E37">
            <v>1.77</v>
          </cell>
        </row>
        <row r="38">
          <cell r="B38" t="str">
            <v>М24x400</v>
          </cell>
          <cell r="C38">
            <v>24</v>
          </cell>
          <cell r="D38">
            <v>400</v>
          </cell>
          <cell r="E38">
            <v>1.97</v>
          </cell>
        </row>
        <row r="39">
          <cell r="B39" t="str">
            <v>М24x450</v>
          </cell>
          <cell r="C39">
            <v>24</v>
          </cell>
          <cell r="D39">
            <v>450</v>
          </cell>
          <cell r="E39">
            <v>2.13</v>
          </cell>
        </row>
        <row r="40">
          <cell r="B40" t="str">
            <v>М24x500</v>
          </cell>
          <cell r="C40">
            <v>24</v>
          </cell>
          <cell r="D40">
            <v>500</v>
          </cell>
          <cell r="E40">
            <v>2.2999999999999998</v>
          </cell>
        </row>
        <row r="41">
          <cell r="B41" t="str">
            <v>М24x600</v>
          </cell>
          <cell r="C41">
            <v>24</v>
          </cell>
          <cell r="D41">
            <v>600</v>
          </cell>
          <cell r="E41">
            <v>2.63</v>
          </cell>
        </row>
        <row r="42">
          <cell r="B42" t="str">
            <v>М24x710</v>
          </cell>
          <cell r="C42">
            <v>24</v>
          </cell>
          <cell r="D42">
            <v>710</v>
          </cell>
          <cell r="E42">
            <v>3.05</v>
          </cell>
        </row>
        <row r="43">
          <cell r="B43" t="str">
            <v>М24x800</v>
          </cell>
          <cell r="C43">
            <v>24</v>
          </cell>
          <cell r="D43">
            <v>800</v>
          </cell>
          <cell r="E43">
            <v>3.37</v>
          </cell>
        </row>
        <row r="44">
          <cell r="B44" t="str">
            <v>М24x900</v>
          </cell>
          <cell r="C44">
            <v>24</v>
          </cell>
          <cell r="D44">
            <v>900</v>
          </cell>
          <cell r="E44">
            <v>3.72</v>
          </cell>
        </row>
        <row r="45">
          <cell r="B45" t="str">
            <v>М30x250</v>
          </cell>
          <cell r="C45">
            <v>30</v>
          </cell>
          <cell r="D45">
            <v>250</v>
          </cell>
          <cell r="E45">
            <v>2.5299999999999998</v>
          </cell>
        </row>
        <row r="46">
          <cell r="B46" t="str">
            <v>М30x300</v>
          </cell>
          <cell r="C46">
            <v>30</v>
          </cell>
          <cell r="D46">
            <v>300</v>
          </cell>
          <cell r="E46">
            <v>2.81</v>
          </cell>
        </row>
        <row r="47">
          <cell r="B47" t="str">
            <v>М30x350</v>
          </cell>
          <cell r="C47">
            <v>30</v>
          </cell>
          <cell r="D47">
            <v>350</v>
          </cell>
          <cell r="E47">
            <v>3.03</v>
          </cell>
        </row>
        <row r="48">
          <cell r="B48" t="str">
            <v>М30x400</v>
          </cell>
          <cell r="C48">
            <v>30</v>
          </cell>
          <cell r="D48">
            <v>400</v>
          </cell>
          <cell r="E48">
            <v>3.36</v>
          </cell>
        </row>
        <row r="49">
          <cell r="B49" t="str">
            <v>М30x450</v>
          </cell>
          <cell r="C49">
            <v>30</v>
          </cell>
          <cell r="D49">
            <v>450</v>
          </cell>
          <cell r="E49">
            <v>3.64</v>
          </cell>
        </row>
        <row r="50">
          <cell r="B50" t="str">
            <v>М30x500</v>
          </cell>
          <cell r="C50">
            <v>30</v>
          </cell>
          <cell r="D50">
            <v>500</v>
          </cell>
          <cell r="E50">
            <v>3.91</v>
          </cell>
        </row>
        <row r="51">
          <cell r="B51" t="str">
            <v>М30x600</v>
          </cell>
          <cell r="C51">
            <v>30</v>
          </cell>
          <cell r="D51">
            <v>600</v>
          </cell>
          <cell r="E51">
            <v>4.47</v>
          </cell>
        </row>
        <row r="52">
          <cell r="B52" t="str">
            <v>М30x710</v>
          </cell>
          <cell r="C52">
            <v>30</v>
          </cell>
          <cell r="D52">
            <v>710</v>
          </cell>
          <cell r="E52">
            <v>5.08</v>
          </cell>
        </row>
        <row r="53">
          <cell r="B53" t="str">
            <v>М30x800</v>
          </cell>
          <cell r="C53">
            <v>30</v>
          </cell>
          <cell r="D53">
            <v>800</v>
          </cell>
          <cell r="E53">
            <v>5.58</v>
          </cell>
        </row>
        <row r="54">
          <cell r="B54" t="str">
            <v>М30x900</v>
          </cell>
          <cell r="C54">
            <v>30</v>
          </cell>
          <cell r="D54">
            <v>900</v>
          </cell>
          <cell r="E54">
            <v>6.13</v>
          </cell>
        </row>
        <row r="55">
          <cell r="B55" t="str">
            <v>М30x1000</v>
          </cell>
          <cell r="C55">
            <v>30</v>
          </cell>
          <cell r="D55">
            <v>1000</v>
          </cell>
          <cell r="E55">
            <v>6.69</v>
          </cell>
        </row>
        <row r="56">
          <cell r="B56" t="str">
            <v>М30x1120</v>
          </cell>
          <cell r="C56">
            <v>30</v>
          </cell>
          <cell r="D56">
            <v>1120</v>
          </cell>
          <cell r="E56">
            <v>7.36</v>
          </cell>
        </row>
        <row r="57">
          <cell r="B57" t="str">
            <v>М36x300</v>
          </cell>
          <cell r="C57">
            <v>36</v>
          </cell>
          <cell r="D57">
            <v>300</v>
          </cell>
          <cell r="E57">
            <v>4.2300000000000004</v>
          </cell>
        </row>
        <row r="58">
          <cell r="B58" t="str">
            <v>М36x350</v>
          </cell>
          <cell r="C58">
            <v>36</v>
          </cell>
          <cell r="D58">
            <v>350</v>
          </cell>
          <cell r="E58">
            <v>4.62</v>
          </cell>
        </row>
        <row r="59">
          <cell r="B59" t="str">
            <v>М36x400</v>
          </cell>
          <cell r="C59">
            <v>36</v>
          </cell>
          <cell r="D59">
            <v>400</v>
          </cell>
          <cell r="E59">
            <v>5.0199999999999996</v>
          </cell>
        </row>
        <row r="60">
          <cell r="B60" t="str">
            <v>М36x450</v>
          </cell>
          <cell r="C60">
            <v>36</v>
          </cell>
          <cell r="D60">
            <v>450</v>
          </cell>
          <cell r="E60">
            <v>5.42</v>
          </cell>
        </row>
        <row r="61">
          <cell r="B61" t="str">
            <v>М36x500</v>
          </cell>
          <cell r="C61">
            <v>36</v>
          </cell>
          <cell r="D61">
            <v>500</v>
          </cell>
          <cell r="E61">
            <v>5.82</v>
          </cell>
        </row>
        <row r="62">
          <cell r="B62" t="str">
            <v>М36x600</v>
          </cell>
          <cell r="C62">
            <v>36</v>
          </cell>
          <cell r="D62">
            <v>600</v>
          </cell>
          <cell r="E62">
            <v>6.62</v>
          </cell>
        </row>
        <row r="63">
          <cell r="B63" t="str">
            <v>М36x710</v>
          </cell>
          <cell r="C63">
            <v>36</v>
          </cell>
          <cell r="D63">
            <v>710</v>
          </cell>
          <cell r="E63">
            <v>7.5</v>
          </cell>
        </row>
        <row r="64">
          <cell r="B64" t="str">
            <v>М36x800</v>
          </cell>
          <cell r="C64">
            <v>36</v>
          </cell>
          <cell r="D64">
            <v>800</v>
          </cell>
          <cell r="E64">
            <v>8.2200000000000006</v>
          </cell>
        </row>
        <row r="65">
          <cell r="B65" t="str">
            <v>М36x900</v>
          </cell>
          <cell r="C65">
            <v>36</v>
          </cell>
          <cell r="D65">
            <v>900</v>
          </cell>
          <cell r="E65">
            <v>9.02</v>
          </cell>
        </row>
        <row r="66">
          <cell r="B66" t="str">
            <v>М36x1000</v>
          </cell>
          <cell r="C66">
            <v>36</v>
          </cell>
          <cell r="D66">
            <v>1000</v>
          </cell>
          <cell r="E66">
            <v>9.81</v>
          </cell>
        </row>
        <row r="67">
          <cell r="B67" t="str">
            <v>М36x1120</v>
          </cell>
          <cell r="C67">
            <v>36</v>
          </cell>
          <cell r="D67">
            <v>1120</v>
          </cell>
          <cell r="E67">
            <v>10.77</v>
          </cell>
        </row>
        <row r="68">
          <cell r="B68" t="str">
            <v>М36x1250</v>
          </cell>
          <cell r="C68">
            <v>36</v>
          </cell>
          <cell r="D68">
            <v>1250</v>
          </cell>
          <cell r="E68">
            <v>11.82</v>
          </cell>
        </row>
        <row r="69">
          <cell r="B69" t="str">
            <v>М42x350</v>
          </cell>
          <cell r="C69">
            <v>42</v>
          </cell>
          <cell r="D69">
            <v>350</v>
          </cell>
          <cell r="E69">
            <v>6.61</v>
          </cell>
        </row>
        <row r="70">
          <cell r="B70" t="str">
            <v>М42x400</v>
          </cell>
          <cell r="C70">
            <v>42</v>
          </cell>
          <cell r="D70">
            <v>400</v>
          </cell>
          <cell r="E70">
            <v>7.15</v>
          </cell>
        </row>
        <row r="71">
          <cell r="B71" t="str">
            <v>М42x450</v>
          </cell>
          <cell r="C71">
            <v>42</v>
          </cell>
          <cell r="D71">
            <v>450</v>
          </cell>
          <cell r="E71">
            <v>7.69</v>
          </cell>
        </row>
        <row r="72">
          <cell r="B72" t="str">
            <v>М42x500</v>
          </cell>
          <cell r="C72">
            <v>42</v>
          </cell>
          <cell r="D72">
            <v>500</v>
          </cell>
          <cell r="E72">
            <v>8.24</v>
          </cell>
        </row>
        <row r="73">
          <cell r="B73" t="str">
            <v>М42x600</v>
          </cell>
          <cell r="C73">
            <v>42</v>
          </cell>
          <cell r="D73">
            <v>600</v>
          </cell>
          <cell r="E73">
            <v>9.32</v>
          </cell>
        </row>
        <row r="74">
          <cell r="B74" t="str">
            <v>М42x710</v>
          </cell>
          <cell r="C74">
            <v>42</v>
          </cell>
          <cell r="D74">
            <v>710</v>
          </cell>
          <cell r="E74">
            <v>10.52</v>
          </cell>
        </row>
        <row r="75">
          <cell r="B75" t="str">
            <v>М42x800</v>
          </cell>
          <cell r="C75">
            <v>42</v>
          </cell>
          <cell r="D75">
            <v>800</v>
          </cell>
          <cell r="E75">
            <v>11.5</v>
          </cell>
        </row>
        <row r="76">
          <cell r="B76" t="str">
            <v>М42x900</v>
          </cell>
          <cell r="C76">
            <v>42</v>
          </cell>
          <cell r="D76">
            <v>900</v>
          </cell>
          <cell r="E76">
            <v>12.58</v>
          </cell>
        </row>
        <row r="77">
          <cell r="B77" t="str">
            <v>М42x1000</v>
          </cell>
          <cell r="C77">
            <v>42</v>
          </cell>
          <cell r="D77">
            <v>1000</v>
          </cell>
          <cell r="E77">
            <v>13.67</v>
          </cell>
        </row>
        <row r="78">
          <cell r="B78" t="str">
            <v>М42x1120</v>
          </cell>
          <cell r="C78">
            <v>42</v>
          </cell>
          <cell r="D78">
            <v>1120</v>
          </cell>
          <cell r="E78">
            <v>14.97</v>
          </cell>
        </row>
        <row r="79">
          <cell r="B79" t="str">
            <v>М42x1250</v>
          </cell>
          <cell r="C79">
            <v>42</v>
          </cell>
          <cell r="D79">
            <v>1250</v>
          </cell>
          <cell r="E79">
            <v>16.39</v>
          </cell>
        </row>
        <row r="80">
          <cell r="B80" t="str">
            <v>М42x1320</v>
          </cell>
          <cell r="C80">
            <v>42</v>
          </cell>
          <cell r="D80">
            <v>1320</v>
          </cell>
          <cell r="E80">
            <v>17.149999999999999</v>
          </cell>
        </row>
        <row r="81">
          <cell r="B81" t="str">
            <v>М48x400</v>
          </cell>
          <cell r="C81">
            <v>48</v>
          </cell>
          <cell r="D81">
            <v>400</v>
          </cell>
          <cell r="E81">
            <v>9.74</v>
          </cell>
        </row>
        <row r="82">
          <cell r="B82" t="str">
            <v>М48x450</v>
          </cell>
          <cell r="C82">
            <v>48</v>
          </cell>
          <cell r="D82">
            <v>450</v>
          </cell>
          <cell r="E82">
            <v>10.45</v>
          </cell>
        </row>
        <row r="83">
          <cell r="B83" t="str">
            <v>М48x500</v>
          </cell>
          <cell r="C83">
            <v>48</v>
          </cell>
          <cell r="D83">
            <v>500</v>
          </cell>
          <cell r="E83">
            <v>11.16</v>
          </cell>
        </row>
        <row r="84">
          <cell r="B84" t="str">
            <v>М48x600</v>
          </cell>
          <cell r="C84">
            <v>48</v>
          </cell>
          <cell r="D84">
            <v>600</v>
          </cell>
          <cell r="E84">
            <v>12.53</v>
          </cell>
        </row>
        <row r="85">
          <cell r="B85" t="str">
            <v>М48x710</v>
          </cell>
          <cell r="C85">
            <v>48</v>
          </cell>
          <cell r="D85">
            <v>710</v>
          </cell>
          <cell r="E85">
            <v>14.14</v>
          </cell>
        </row>
        <row r="86">
          <cell r="B86" t="str">
            <v>М48x800</v>
          </cell>
          <cell r="C86">
            <v>48</v>
          </cell>
          <cell r="D86">
            <v>800</v>
          </cell>
          <cell r="E86">
            <v>15.42</v>
          </cell>
        </row>
        <row r="87">
          <cell r="B87" t="str">
            <v>М48x900</v>
          </cell>
          <cell r="C87">
            <v>48</v>
          </cell>
          <cell r="D87">
            <v>900</v>
          </cell>
          <cell r="E87">
            <v>16.850000000000001</v>
          </cell>
        </row>
        <row r="88">
          <cell r="B88" t="str">
            <v>М48x1000</v>
          </cell>
          <cell r="C88">
            <v>48</v>
          </cell>
          <cell r="D88">
            <v>1000</v>
          </cell>
          <cell r="E88">
            <v>18.260000000000002</v>
          </cell>
        </row>
        <row r="89">
          <cell r="B89" t="str">
            <v>М48x1120</v>
          </cell>
          <cell r="C89">
            <v>48</v>
          </cell>
          <cell r="D89">
            <v>1120</v>
          </cell>
          <cell r="E89">
            <v>19.98</v>
          </cell>
        </row>
        <row r="90">
          <cell r="B90" t="str">
            <v>М48x1250</v>
          </cell>
          <cell r="C90">
            <v>48</v>
          </cell>
          <cell r="D90">
            <v>1250</v>
          </cell>
          <cell r="E90">
            <v>21.82</v>
          </cell>
        </row>
        <row r="91">
          <cell r="B91" t="str">
            <v>М48x1320</v>
          </cell>
          <cell r="C91">
            <v>48</v>
          </cell>
          <cell r="D91">
            <v>1320</v>
          </cell>
          <cell r="E91">
            <v>22.82</v>
          </cell>
        </row>
        <row r="92">
          <cell r="B92" t="str">
            <v>М48x1400</v>
          </cell>
          <cell r="C92">
            <v>48</v>
          </cell>
          <cell r="D92">
            <v>1400</v>
          </cell>
          <cell r="E92">
            <v>23.94</v>
          </cell>
        </row>
      </sheetData>
      <sheetData sheetId="30">
        <row r="6">
          <cell r="B6" t="str">
            <v>М12x150</v>
          </cell>
          <cell r="C6">
            <v>12</v>
          </cell>
          <cell r="D6">
            <v>150</v>
          </cell>
          <cell r="E6">
            <v>0.2</v>
          </cell>
        </row>
        <row r="7">
          <cell r="B7" t="str">
            <v>М12x200</v>
          </cell>
          <cell r="C7">
            <v>12</v>
          </cell>
          <cell r="D7">
            <v>200</v>
          </cell>
          <cell r="E7">
            <v>0.24</v>
          </cell>
        </row>
        <row r="8">
          <cell r="B8" t="str">
            <v>М12x250</v>
          </cell>
          <cell r="C8">
            <v>12</v>
          </cell>
          <cell r="D8">
            <v>250</v>
          </cell>
          <cell r="E8">
            <v>0.28999999999999998</v>
          </cell>
        </row>
        <row r="9">
          <cell r="B9" t="str">
            <v>М12x300</v>
          </cell>
          <cell r="C9">
            <v>12</v>
          </cell>
          <cell r="D9">
            <v>300</v>
          </cell>
          <cell r="E9">
            <v>0.33</v>
          </cell>
        </row>
        <row r="10">
          <cell r="B10" t="str">
            <v>М12x350</v>
          </cell>
          <cell r="C10">
            <v>12</v>
          </cell>
          <cell r="D10">
            <v>350</v>
          </cell>
          <cell r="E10">
            <v>0.37</v>
          </cell>
        </row>
        <row r="11">
          <cell r="B11" t="str">
            <v>М12x400</v>
          </cell>
          <cell r="C11">
            <v>12</v>
          </cell>
          <cell r="D11">
            <v>400</v>
          </cell>
          <cell r="E11">
            <v>0.42</v>
          </cell>
        </row>
        <row r="12">
          <cell r="B12" t="str">
            <v>М12x450</v>
          </cell>
          <cell r="C12">
            <v>12</v>
          </cell>
          <cell r="D12">
            <v>450</v>
          </cell>
          <cell r="E12">
            <v>0.46</v>
          </cell>
        </row>
        <row r="13">
          <cell r="B13" t="str">
            <v>М12x500</v>
          </cell>
          <cell r="C13">
            <v>12</v>
          </cell>
          <cell r="D13">
            <v>500</v>
          </cell>
          <cell r="E13">
            <v>0.51</v>
          </cell>
        </row>
        <row r="14">
          <cell r="B14" t="str">
            <v>М12x600</v>
          </cell>
          <cell r="C14">
            <v>12</v>
          </cell>
          <cell r="D14">
            <v>600</v>
          </cell>
          <cell r="E14">
            <v>0.6</v>
          </cell>
        </row>
        <row r="15">
          <cell r="B15" t="str">
            <v>М16x150</v>
          </cell>
          <cell r="C15">
            <v>16</v>
          </cell>
          <cell r="D15">
            <v>150</v>
          </cell>
          <cell r="E15">
            <v>0.39</v>
          </cell>
        </row>
        <row r="16">
          <cell r="B16" t="str">
            <v>М16x200</v>
          </cell>
          <cell r="C16">
            <v>16</v>
          </cell>
          <cell r="D16">
            <v>200</v>
          </cell>
          <cell r="E16">
            <v>0.47</v>
          </cell>
        </row>
        <row r="17">
          <cell r="B17" t="str">
            <v>М16x250</v>
          </cell>
          <cell r="C17">
            <v>16</v>
          </cell>
          <cell r="D17">
            <v>250</v>
          </cell>
          <cell r="E17">
            <v>0.55000000000000004</v>
          </cell>
        </row>
        <row r="18">
          <cell r="B18" t="str">
            <v>М16x300</v>
          </cell>
          <cell r="C18">
            <v>16</v>
          </cell>
          <cell r="D18">
            <v>300</v>
          </cell>
          <cell r="E18">
            <v>0.63</v>
          </cell>
        </row>
        <row r="19">
          <cell r="B19" t="str">
            <v>М16x350</v>
          </cell>
          <cell r="C19">
            <v>16</v>
          </cell>
          <cell r="D19">
            <v>350</v>
          </cell>
          <cell r="E19">
            <v>0.7</v>
          </cell>
        </row>
        <row r="20">
          <cell r="B20" t="str">
            <v>М16x400</v>
          </cell>
          <cell r="C20">
            <v>16</v>
          </cell>
          <cell r="D20">
            <v>400</v>
          </cell>
          <cell r="E20">
            <v>0.73</v>
          </cell>
        </row>
        <row r="21">
          <cell r="B21" t="str">
            <v>М16x450</v>
          </cell>
          <cell r="C21">
            <v>16</v>
          </cell>
          <cell r="D21">
            <v>450</v>
          </cell>
          <cell r="E21">
            <v>0.86</v>
          </cell>
        </row>
        <row r="22">
          <cell r="B22" t="str">
            <v>М16x500</v>
          </cell>
          <cell r="C22">
            <v>16</v>
          </cell>
          <cell r="D22">
            <v>500</v>
          </cell>
          <cell r="E22">
            <v>0.94</v>
          </cell>
        </row>
        <row r="23">
          <cell r="B23" t="str">
            <v>М16x600</v>
          </cell>
          <cell r="C23">
            <v>16</v>
          </cell>
          <cell r="D23">
            <v>600</v>
          </cell>
          <cell r="E23">
            <v>1.1000000000000001</v>
          </cell>
        </row>
        <row r="24">
          <cell r="B24" t="str">
            <v>М16x710</v>
          </cell>
          <cell r="C24">
            <v>16</v>
          </cell>
          <cell r="D24">
            <v>710</v>
          </cell>
          <cell r="E24">
            <v>1.27</v>
          </cell>
        </row>
        <row r="25">
          <cell r="B25" t="str">
            <v>М20x200</v>
          </cell>
          <cell r="C25">
            <v>20</v>
          </cell>
          <cell r="D25">
            <v>200</v>
          </cell>
          <cell r="E25">
            <v>0.75</v>
          </cell>
        </row>
        <row r="26">
          <cell r="B26" t="str">
            <v>М20x250</v>
          </cell>
          <cell r="C26">
            <v>20</v>
          </cell>
          <cell r="D26">
            <v>250</v>
          </cell>
          <cell r="E26">
            <v>0.87</v>
          </cell>
        </row>
        <row r="27">
          <cell r="B27" t="str">
            <v>М20x300</v>
          </cell>
          <cell r="C27">
            <v>20</v>
          </cell>
          <cell r="D27">
            <v>300</v>
          </cell>
          <cell r="E27">
            <v>1</v>
          </cell>
        </row>
        <row r="28">
          <cell r="B28" t="str">
            <v>М20x350</v>
          </cell>
          <cell r="C28">
            <v>20</v>
          </cell>
          <cell r="D28">
            <v>350</v>
          </cell>
          <cell r="E28">
            <v>1.1200000000000001</v>
          </cell>
        </row>
        <row r="29">
          <cell r="B29" t="str">
            <v>М20x400</v>
          </cell>
          <cell r="C29">
            <v>20</v>
          </cell>
          <cell r="D29">
            <v>400</v>
          </cell>
          <cell r="E29">
            <v>1.24</v>
          </cell>
        </row>
        <row r="30">
          <cell r="B30" t="str">
            <v>М20x450</v>
          </cell>
          <cell r="C30">
            <v>20</v>
          </cell>
          <cell r="D30">
            <v>450</v>
          </cell>
          <cell r="E30">
            <v>1.37</v>
          </cell>
        </row>
        <row r="31">
          <cell r="B31" t="str">
            <v>М20x500</v>
          </cell>
          <cell r="C31">
            <v>20</v>
          </cell>
          <cell r="D31">
            <v>500</v>
          </cell>
          <cell r="E31">
            <v>1.49</v>
          </cell>
        </row>
        <row r="32">
          <cell r="B32" t="str">
            <v>М20x600</v>
          </cell>
          <cell r="C32">
            <v>20</v>
          </cell>
          <cell r="D32">
            <v>600</v>
          </cell>
          <cell r="E32">
            <v>1.74</v>
          </cell>
        </row>
        <row r="33">
          <cell r="B33" t="str">
            <v>М20x710</v>
          </cell>
          <cell r="C33">
            <v>20</v>
          </cell>
          <cell r="D33">
            <v>710</v>
          </cell>
          <cell r="E33">
            <v>2.0099999999999998</v>
          </cell>
        </row>
        <row r="34">
          <cell r="B34" t="str">
            <v>М20x800</v>
          </cell>
          <cell r="C34">
            <v>20</v>
          </cell>
          <cell r="D34">
            <v>800</v>
          </cell>
          <cell r="E34">
            <v>2.23</v>
          </cell>
        </row>
        <row r="35">
          <cell r="B35" t="str">
            <v>М24x250</v>
          </cell>
          <cell r="C35">
            <v>24</v>
          </cell>
          <cell r="D35">
            <v>250</v>
          </cell>
          <cell r="E35">
            <v>1.32</v>
          </cell>
        </row>
        <row r="36">
          <cell r="B36" t="str">
            <v>М24x300</v>
          </cell>
          <cell r="C36">
            <v>24</v>
          </cell>
          <cell r="D36">
            <v>300</v>
          </cell>
          <cell r="E36">
            <v>1.5</v>
          </cell>
        </row>
        <row r="37">
          <cell r="B37" t="str">
            <v>М24x350</v>
          </cell>
          <cell r="C37">
            <v>24</v>
          </cell>
          <cell r="D37">
            <v>350</v>
          </cell>
          <cell r="E37">
            <v>1.68</v>
          </cell>
        </row>
        <row r="38">
          <cell r="B38" t="str">
            <v>М24x400</v>
          </cell>
          <cell r="C38">
            <v>24</v>
          </cell>
          <cell r="D38">
            <v>400</v>
          </cell>
          <cell r="E38">
            <v>1.86</v>
          </cell>
        </row>
        <row r="39">
          <cell r="B39" t="str">
            <v>М24x450</v>
          </cell>
          <cell r="C39">
            <v>24</v>
          </cell>
          <cell r="D39">
            <v>450</v>
          </cell>
          <cell r="E39">
            <v>2.0299999999999998</v>
          </cell>
        </row>
        <row r="40">
          <cell r="B40" t="str">
            <v>М24x500</v>
          </cell>
          <cell r="C40">
            <v>24</v>
          </cell>
          <cell r="D40">
            <v>500</v>
          </cell>
          <cell r="E40">
            <v>2.21</v>
          </cell>
        </row>
        <row r="41">
          <cell r="B41" t="str">
            <v>М24x600</v>
          </cell>
          <cell r="C41">
            <v>24</v>
          </cell>
          <cell r="D41">
            <v>600</v>
          </cell>
          <cell r="E41">
            <v>2.57</v>
          </cell>
        </row>
        <row r="42">
          <cell r="B42" t="str">
            <v>М24x710</v>
          </cell>
          <cell r="C42">
            <v>24</v>
          </cell>
          <cell r="D42">
            <v>710</v>
          </cell>
          <cell r="E42">
            <v>2.95</v>
          </cell>
        </row>
        <row r="43">
          <cell r="B43" t="str">
            <v>М24x800</v>
          </cell>
          <cell r="C43">
            <v>24</v>
          </cell>
          <cell r="D43">
            <v>800</v>
          </cell>
          <cell r="E43">
            <v>3.28</v>
          </cell>
        </row>
        <row r="44">
          <cell r="B44" t="str">
            <v>М24x900</v>
          </cell>
          <cell r="C44">
            <v>24</v>
          </cell>
          <cell r="D44">
            <v>900</v>
          </cell>
          <cell r="E44">
            <v>3.63</v>
          </cell>
        </row>
        <row r="45">
          <cell r="B45" t="str">
            <v>М30x250</v>
          </cell>
          <cell r="C45">
            <v>30</v>
          </cell>
          <cell r="D45">
            <v>250</v>
          </cell>
          <cell r="E45">
            <v>2.36</v>
          </cell>
        </row>
        <row r="46">
          <cell r="B46" t="str">
            <v>М30x300</v>
          </cell>
          <cell r="C46">
            <v>30</v>
          </cell>
          <cell r="D46">
            <v>300</v>
          </cell>
          <cell r="E46">
            <v>2.64</v>
          </cell>
        </row>
        <row r="47">
          <cell r="B47" t="str">
            <v>М30x350</v>
          </cell>
          <cell r="C47">
            <v>30</v>
          </cell>
          <cell r="D47">
            <v>350</v>
          </cell>
          <cell r="E47">
            <v>2.92</v>
          </cell>
        </row>
        <row r="48">
          <cell r="B48" t="str">
            <v>М30x400</v>
          </cell>
          <cell r="C48">
            <v>30</v>
          </cell>
          <cell r="D48">
            <v>400</v>
          </cell>
          <cell r="E48">
            <v>3.19</v>
          </cell>
        </row>
        <row r="49">
          <cell r="B49" t="str">
            <v>М30x450</v>
          </cell>
          <cell r="C49">
            <v>30</v>
          </cell>
          <cell r="D49">
            <v>450</v>
          </cell>
          <cell r="E49">
            <v>3.47</v>
          </cell>
        </row>
        <row r="50">
          <cell r="B50" t="str">
            <v>М30x500</v>
          </cell>
          <cell r="C50">
            <v>30</v>
          </cell>
          <cell r="D50">
            <v>500</v>
          </cell>
          <cell r="E50">
            <v>3.75</v>
          </cell>
        </row>
        <row r="51">
          <cell r="B51" t="str">
            <v>М30x600</v>
          </cell>
          <cell r="C51">
            <v>30</v>
          </cell>
          <cell r="D51">
            <v>600</v>
          </cell>
          <cell r="E51">
            <v>4.3</v>
          </cell>
        </row>
        <row r="52">
          <cell r="B52" t="str">
            <v>М30x710</v>
          </cell>
          <cell r="C52">
            <v>30</v>
          </cell>
          <cell r="D52">
            <v>710</v>
          </cell>
          <cell r="E52">
            <v>4.92</v>
          </cell>
        </row>
        <row r="53">
          <cell r="B53" t="str">
            <v>М30x800</v>
          </cell>
          <cell r="C53">
            <v>30</v>
          </cell>
          <cell r="D53">
            <v>800</v>
          </cell>
          <cell r="E53">
            <v>5.41</v>
          </cell>
        </row>
        <row r="54">
          <cell r="B54" t="str">
            <v>М30x900</v>
          </cell>
          <cell r="C54">
            <v>30</v>
          </cell>
          <cell r="D54">
            <v>900</v>
          </cell>
          <cell r="E54">
            <v>5.97</v>
          </cell>
        </row>
        <row r="55">
          <cell r="B55" t="str">
            <v>М30x1000</v>
          </cell>
          <cell r="C55">
            <v>30</v>
          </cell>
          <cell r="D55">
            <v>1000</v>
          </cell>
          <cell r="E55">
            <v>6.52</v>
          </cell>
        </row>
        <row r="56">
          <cell r="B56" t="str">
            <v>М30x1120</v>
          </cell>
          <cell r="C56">
            <v>30</v>
          </cell>
          <cell r="D56">
            <v>1120</v>
          </cell>
          <cell r="E56">
            <v>7.18</v>
          </cell>
        </row>
        <row r="57">
          <cell r="B57" t="str">
            <v>М36x300</v>
          </cell>
          <cell r="C57">
            <v>36</v>
          </cell>
          <cell r="D57">
            <v>300</v>
          </cell>
          <cell r="E57">
            <v>3.9</v>
          </cell>
        </row>
        <row r="58">
          <cell r="B58" t="str">
            <v>М36x350</v>
          </cell>
          <cell r="C58">
            <v>36</v>
          </cell>
          <cell r="D58">
            <v>350</v>
          </cell>
          <cell r="E58">
            <v>4.3</v>
          </cell>
        </row>
        <row r="59">
          <cell r="B59" t="str">
            <v>М36x400</v>
          </cell>
          <cell r="C59">
            <v>36</v>
          </cell>
          <cell r="D59">
            <v>400</v>
          </cell>
          <cell r="E59">
            <v>4.6900000000000004</v>
          </cell>
        </row>
        <row r="60">
          <cell r="B60" t="str">
            <v>М36x450</v>
          </cell>
          <cell r="C60">
            <v>36</v>
          </cell>
          <cell r="D60">
            <v>450</v>
          </cell>
          <cell r="E60">
            <v>5.09</v>
          </cell>
        </row>
        <row r="61">
          <cell r="B61" t="str">
            <v>М36x500</v>
          </cell>
          <cell r="C61">
            <v>36</v>
          </cell>
          <cell r="D61">
            <v>500</v>
          </cell>
          <cell r="E61">
            <v>5.49</v>
          </cell>
        </row>
        <row r="62">
          <cell r="B62" t="str">
            <v>М36x600</v>
          </cell>
          <cell r="C62">
            <v>36</v>
          </cell>
          <cell r="D62">
            <v>600</v>
          </cell>
          <cell r="E62">
            <v>6.28</v>
          </cell>
        </row>
        <row r="63">
          <cell r="B63" t="str">
            <v>М36x710</v>
          </cell>
          <cell r="C63">
            <v>36</v>
          </cell>
          <cell r="D63">
            <v>710</v>
          </cell>
          <cell r="E63">
            <v>7.17</v>
          </cell>
        </row>
        <row r="64">
          <cell r="B64" t="str">
            <v>М36x800</v>
          </cell>
          <cell r="C64">
            <v>36</v>
          </cell>
          <cell r="D64">
            <v>800</v>
          </cell>
          <cell r="E64">
            <v>7.88</v>
          </cell>
        </row>
        <row r="65">
          <cell r="B65" t="str">
            <v>М36x900</v>
          </cell>
          <cell r="C65">
            <v>36</v>
          </cell>
          <cell r="D65">
            <v>900</v>
          </cell>
          <cell r="E65">
            <v>8.68</v>
          </cell>
        </row>
        <row r="66">
          <cell r="B66" t="str">
            <v>М36x1000</v>
          </cell>
          <cell r="C66">
            <v>36</v>
          </cell>
          <cell r="D66">
            <v>1000</v>
          </cell>
          <cell r="E66">
            <v>9.48</v>
          </cell>
        </row>
        <row r="67">
          <cell r="B67" t="str">
            <v>М36x1120</v>
          </cell>
          <cell r="C67">
            <v>36</v>
          </cell>
          <cell r="D67">
            <v>1120</v>
          </cell>
          <cell r="E67">
            <v>10.44</v>
          </cell>
        </row>
        <row r="68">
          <cell r="B68" t="str">
            <v>М36x1250</v>
          </cell>
          <cell r="C68">
            <v>36</v>
          </cell>
          <cell r="D68">
            <v>1250</v>
          </cell>
          <cell r="E68">
            <v>11.48</v>
          </cell>
        </row>
        <row r="69">
          <cell r="B69" t="str">
            <v>М42x350</v>
          </cell>
          <cell r="C69">
            <v>42</v>
          </cell>
          <cell r="D69">
            <v>350</v>
          </cell>
          <cell r="E69">
            <v>6.21</v>
          </cell>
        </row>
        <row r="70">
          <cell r="B70" t="str">
            <v>М42x400</v>
          </cell>
          <cell r="C70">
            <v>42</v>
          </cell>
          <cell r="D70">
            <v>400</v>
          </cell>
          <cell r="E70">
            <v>6.76</v>
          </cell>
        </row>
        <row r="71">
          <cell r="B71" t="str">
            <v>М42x450</v>
          </cell>
          <cell r="C71">
            <v>42</v>
          </cell>
          <cell r="D71">
            <v>450</v>
          </cell>
          <cell r="E71">
            <v>7.3</v>
          </cell>
        </row>
        <row r="72">
          <cell r="B72" t="str">
            <v>М42x500</v>
          </cell>
          <cell r="C72">
            <v>42</v>
          </cell>
          <cell r="D72">
            <v>500</v>
          </cell>
          <cell r="E72">
            <v>7.84</v>
          </cell>
        </row>
        <row r="73">
          <cell r="B73" t="str">
            <v>М42x600</v>
          </cell>
          <cell r="C73">
            <v>42</v>
          </cell>
          <cell r="D73">
            <v>600</v>
          </cell>
          <cell r="E73">
            <v>8.93</v>
          </cell>
        </row>
        <row r="74">
          <cell r="B74" t="str">
            <v>М42x710</v>
          </cell>
          <cell r="C74">
            <v>42</v>
          </cell>
          <cell r="D74">
            <v>710</v>
          </cell>
          <cell r="E74">
            <v>10.130000000000001</v>
          </cell>
        </row>
        <row r="75">
          <cell r="B75" t="str">
            <v>М42x800</v>
          </cell>
          <cell r="C75">
            <v>42</v>
          </cell>
          <cell r="D75">
            <v>800</v>
          </cell>
          <cell r="E75">
            <v>11.11</v>
          </cell>
        </row>
        <row r="76">
          <cell r="B76" t="str">
            <v>М42x900</v>
          </cell>
          <cell r="C76">
            <v>42</v>
          </cell>
          <cell r="D76">
            <v>900</v>
          </cell>
          <cell r="E76">
            <v>12.19</v>
          </cell>
        </row>
        <row r="77">
          <cell r="B77" t="str">
            <v>М42x1000</v>
          </cell>
          <cell r="C77">
            <v>42</v>
          </cell>
          <cell r="D77">
            <v>1000</v>
          </cell>
          <cell r="E77">
            <v>13.28</v>
          </cell>
        </row>
        <row r="78">
          <cell r="B78" t="str">
            <v>М42x1120</v>
          </cell>
          <cell r="C78">
            <v>42</v>
          </cell>
          <cell r="D78">
            <v>1120</v>
          </cell>
          <cell r="E78">
            <v>14.58</v>
          </cell>
        </row>
        <row r="79">
          <cell r="B79" t="str">
            <v>М42x1250</v>
          </cell>
          <cell r="C79">
            <v>42</v>
          </cell>
          <cell r="D79">
            <v>1250</v>
          </cell>
          <cell r="E79">
            <v>16</v>
          </cell>
        </row>
        <row r="80">
          <cell r="B80" t="str">
            <v>М42x1320</v>
          </cell>
          <cell r="C80">
            <v>42</v>
          </cell>
          <cell r="D80">
            <v>1320</v>
          </cell>
          <cell r="E80">
            <v>16.760000000000002</v>
          </cell>
        </row>
        <row r="81">
          <cell r="B81" t="str">
            <v>М48x400</v>
          </cell>
          <cell r="C81">
            <v>48</v>
          </cell>
          <cell r="D81">
            <v>400</v>
          </cell>
          <cell r="E81">
            <v>9.18</v>
          </cell>
        </row>
        <row r="82">
          <cell r="B82" t="str">
            <v>М48x450</v>
          </cell>
          <cell r="C82">
            <v>48</v>
          </cell>
          <cell r="D82">
            <v>450</v>
          </cell>
          <cell r="E82">
            <v>9.89</v>
          </cell>
        </row>
        <row r="83">
          <cell r="B83" t="str">
            <v>М48x500</v>
          </cell>
          <cell r="C83">
            <v>48</v>
          </cell>
          <cell r="D83">
            <v>500</v>
          </cell>
          <cell r="E83">
            <v>10.55</v>
          </cell>
        </row>
        <row r="84">
          <cell r="B84" t="str">
            <v>М48x600</v>
          </cell>
          <cell r="C84">
            <v>48</v>
          </cell>
          <cell r="D84">
            <v>600</v>
          </cell>
          <cell r="E84">
            <v>12.02</v>
          </cell>
        </row>
        <row r="85">
          <cell r="B85" t="str">
            <v>М48x710</v>
          </cell>
          <cell r="C85">
            <v>48</v>
          </cell>
          <cell r="D85">
            <v>710</v>
          </cell>
          <cell r="E85">
            <v>13.58</v>
          </cell>
        </row>
        <row r="86">
          <cell r="B86" t="str">
            <v>М48x800</v>
          </cell>
          <cell r="C86">
            <v>48</v>
          </cell>
          <cell r="D86">
            <v>800</v>
          </cell>
          <cell r="E86">
            <v>14.86</v>
          </cell>
        </row>
        <row r="87">
          <cell r="B87" t="str">
            <v>М48x900</v>
          </cell>
          <cell r="C87">
            <v>48</v>
          </cell>
          <cell r="D87">
            <v>900</v>
          </cell>
          <cell r="E87">
            <v>16.28</v>
          </cell>
        </row>
        <row r="88">
          <cell r="B88" t="str">
            <v>М48x1000</v>
          </cell>
          <cell r="C88">
            <v>48</v>
          </cell>
          <cell r="D88">
            <v>1000</v>
          </cell>
          <cell r="E88">
            <v>17.7</v>
          </cell>
        </row>
        <row r="89">
          <cell r="B89" t="str">
            <v>М48x1120</v>
          </cell>
          <cell r="C89">
            <v>48</v>
          </cell>
          <cell r="D89">
            <v>1120</v>
          </cell>
          <cell r="E89">
            <v>19.399999999999999</v>
          </cell>
        </row>
        <row r="90">
          <cell r="B90" t="str">
            <v>М48x1250</v>
          </cell>
          <cell r="C90">
            <v>48</v>
          </cell>
          <cell r="D90">
            <v>1250</v>
          </cell>
          <cell r="E90">
            <v>21.25</v>
          </cell>
        </row>
        <row r="91">
          <cell r="B91" t="str">
            <v>М48x1320</v>
          </cell>
          <cell r="C91">
            <v>48</v>
          </cell>
          <cell r="D91">
            <v>1320</v>
          </cell>
          <cell r="E91">
            <v>22.24</v>
          </cell>
        </row>
        <row r="92">
          <cell r="B92" t="str">
            <v>М48x1400</v>
          </cell>
          <cell r="C92">
            <v>48</v>
          </cell>
          <cell r="D92">
            <v>1400</v>
          </cell>
          <cell r="E92">
            <v>23.38</v>
          </cell>
        </row>
      </sheetData>
      <sheetData sheetId="3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control" Target="../activeX/activeX4.xml"/><Relationship Id="rId18" Type="http://schemas.openxmlformats.org/officeDocument/2006/relationships/image" Target="../media/image17.emf"/><Relationship Id="rId3" Type="http://schemas.openxmlformats.org/officeDocument/2006/relationships/hyperlink" Target="http://www.&#1084;&#1072;&#1082;&#1089;&#1084;&#1077;&#1090;&#1080;&#1079;.&#1088;&#1092;/" TargetMode="External"/><Relationship Id="rId7" Type="http://schemas.openxmlformats.org/officeDocument/2006/relationships/control" Target="../activeX/activeX1.xml"/><Relationship Id="rId12" Type="http://schemas.openxmlformats.org/officeDocument/2006/relationships/image" Target="../media/image14.emf"/><Relationship Id="rId17" Type="http://schemas.openxmlformats.org/officeDocument/2006/relationships/control" Target="../activeX/activeX6.xml"/><Relationship Id="rId2" Type="http://schemas.openxmlformats.org/officeDocument/2006/relationships/hyperlink" Target="http://www.boltigaika.com/" TargetMode="External"/><Relationship Id="rId16" Type="http://schemas.openxmlformats.org/officeDocument/2006/relationships/image" Target="../media/image16.emf"/><Relationship Id="rId1" Type="http://schemas.openxmlformats.org/officeDocument/2006/relationships/hyperlink" Target="mailto:big-metiz@yandex.ru" TargetMode="External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2.xml"/><Relationship Id="rId15" Type="http://schemas.openxmlformats.org/officeDocument/2006/relationships/control" Target="../activeX/activeX5.xml"/><Relationship Id="rId10" Type="http://schemas.openxmlformats.org/officeDocument/2006/relationships/image" Target="../media/image13.emf"/><Relationship Id="rId4" Type="http://schemas.openxmlformats.org/officeDocument/2006/relationships/printerSettings" Target="../printerSettings/printerSettings10.bin"/><Relationship Id="rId9" Type="http://schemas.openxmlformats.org/officeDocument/2006/relationships/control" Target="../activeX/activeX2.xml"/><Relationship Id="rId14" Type="http://schemas.openxmlformats.org/officeDocument/2006/relationships/image" Target="../media/image15.emf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&#1084;&#1072;&#1082;&#1089;&#1084;&#1077;&#1090;&#1080;&#1079;.&#1088;&#1092;/" TargetMode="External"/><Relationship Id="rId2" Type="http://schemas.openxmlformats.org/officeDocument/2006/relationships/hyperlink" Target="http://www.boltigaika.com/" TargetMode="External"/><Relationship Id="rId1" Type="http://schemas.openxmlformats.org/officeDocument/2006/relationships/hyperlink" Target="mailto:big-metiz@yandex.ru" TargetMode="External"/><Relationship Id="rId4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C671"/>
  <sheetViews>
    <sheetView zoomScale="70" zoomScaleNormal="70" workbookViewId="0">
      <pane ySplit="4" topLeftCell="A5" activePane="bottomLeft" state="frozen"/>
      <selection activeCell="AA25" sqref="AA25"/>
      <selection pane="bottomLeft" activeCell="B12" sqref="B12"/>
    </sheetView>
  </sheetViews>
  <sheetFormatPr defaultRowHeight="18.75"/>
  <cols>
    <col min="2" max="6" width="8.796875" customWidth="1"/>
    <col min="7" max="8" width="8.8984375" style="55" customWidth="1"/>
    <col min="9" max="10" width="8.796875" customWidth="1"/>
    <col min="11" max="12" width="8.796875" style="55" customWidth="1"/>
    <col min="13" max="13" width="8.796875" style="9" customWidth="1"/>
    <col min="14" max="15" width="8.796875" customWidth="1"/>
    <col min="16" max="16" width="8.796875" style="9" customWidth="1"/>
    <col min="17" max="17" width="8.796875" customWidth="1"/>
    <col min="18" max="22" width="8.796875" style="9" customWidth="1"/>
  </cols>
  <sheetData>
    <row r="1" spans="1:55">
      <c r="A1" s="203" t="s">
        <v>29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5"/>
    </row>
    <row r="2" spans="1:55" ht="12" customHeight="1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5"/>
    </row>
    <row r="3" spans="1:55" ht="16.5" customHeight="1">
      <c r="A3" s="1"/>
      <c r="B3" s="1"/>
      <c r="C3" s="1"/>
      <c r="D3" s="1"/>
      <c r="E3" s="206" t="s">
        <v>12</v>
      </c>
      <c r="F3" s="207"/>
      <c r="G3" s="207"/>
      <c r="H3" s="208"/>
      <c r="I3" s="206" t="s">
        <v>13</v>
      </c>
      <c r="J3" s="207"/>
      <c r="K3" s="207"/>
      <c r="L3" s="208"/>
      <c r="M3" s="8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</row>
    <row r="4" spans="1:55" ht="57" customHeight="1">
      <c r="A4" s="2" t="s">
        <v>0</v>
      </c>
      <c r="B4" s="2" t="s">
        <v>1</v>
      </c>
      <c r="C4" s="6" t="s">
        <v>9</v>
      </c>
      <c r="D4" s="6" t="s">
        <v>8</v>
      </c>
      <c r="E4" s="6" t="s">
        <v>27</v>
      </c>
      <c r="F4" s="6" t="s">
        <v>28</v>
      </c>
      <c r="G4" s="6" t="s">
        <v>39</v>
      </c>
      <c r="H4" s="6" t="s">
        <v>40</v>
      </c>
      <c r="I4" s="6" t="s">
        <v>27</v>
      </c>
      <c r="J4" s="6" t="s">
        <v>28</v>
      </c>
      <c r="K4" s="6" t="s">
        <v>39</v>
      </c>
      <c r="L4" s="6" t="s">
        <v>40</v>
      </c>
      <c r="M4" s="6" t="s">
        <v>23</v>
      </c>
      <c r="N4" s="6" t="s">
        <v>24</v>
      </c>
      <c r="O4" s="6" t="s">
        <v>11</v>
      </c>
      <c r="P4" s="6" t="s">
        <v>10</v>
      </c>
      <c r="Q4" s="6" t="s">
        <v>26</v>
      </c>
      <c r="R4" s="6" t="s">
        <v>25</v>
      </c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  <c r="AE4" s="147"/>
    </row>
    <row r="5" spans="1:55">
      <c r="A5" s="3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  <c r="AE5" s="55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1:55">
      <c r="B6" t="str">
        <f>"М"&amp;C6&amp;"x"&amp;D6</f>
        <v>М2x10</v>
      </c>
      <c r="C6">
        <v>2</v>
      </c>
      <c r="D6">
        <v>10</v>
      </c>
      <c r="E6" s="12">
        <v>0.25234041461784307</v>
      </c>
      <c r="F6">
        <v>0</v>
      </c>
      <c r="G6" s="55">
        <v>0</v>
      </c>
      <c r="H6" s="55">
        <v>0</v>
      </c>
      <c r="I6" s="12">
        <v>0.24155675885442124</v>
      </c>
      <c r="J6" s="55">
        <v>0</v>
      </c>
      <c r="K6" s="55">
        <v>0</v>
      </c>
      <c r="L6" s="55">
        <v>0</v>
      </c>
      <c r="M6" s="9">
        <v>8.1999999999999993</v>
      </c>
      <c r="N6">
        <v>9</v>
      </c>
      <c r="O6">
        <v>3</v>
      </c>
      <c r="P6" s="9">
        <v>2</v>
      </c>
      <c r="Q6">
        <v>1.7402</v>
      </c>
      <c r="R6" s="9">
        <v>2</v>
      </c>
      <c r="S6" s="9">
        <v>0.4</v>
      </c>
      <c r="T6" s="9">
        <v>0</v>
      </c>
      <c r="U6" s="9">
        <v>0.3</v>
      </c>
      <c r="V6" s="9">
        <v>0</v>
      </c>
      <c r="AC6" s="55"/>
      <c r="AE6" s="55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1:55">
      <c r="B7" s="9" t="str">
        <f>"М"&amp;C7&amp;"x"&amp;D7</f>
        <v>М2x12</v>
      </c>
      <c r="C7" s="9">
        <v>2</v>
      </c>
      <c r="D7">
        <v>12</v>
      </c>
      <c r="E7" s="12">
        <v>0.29087976351578093</v>
      </c>
      <c r="F7" s="9">
        <v>0</v>
      </c>
      <c r="G7" s="55">
        <v>0</v>
      </c>
      <c r="H7" s="55">
        <v>0</v>
      </c>
      <c r="I7" s="12">
        <v>0.27889792377864553</v>
      </c>
      <c r="J7" s="55">
        <v>0</v>
      </c>
      <c r="K7" s="55">
        <v>0</v>
      </c>
      <c r="L7" s="55">
        <v>0</v>
      </c>
      <c r="M7" s="9">
        <v>10</v>
      </c>
      <c r="N7" s="9">
        <v>10</v>
      </c>
      <c r="O7" s="9">
        <v>3</v>
      </c>
      <c r="P7" s="9">
        <v>2</v>
      </c>
      <c r="Q7" s="9">
        <v>1.7402</v>
      </c>
      <c r="R7" s="9">
        <v>2</v>
      </c>
      <c r="S7" s="9">
        <v>0.4</v>
      </c>
      <c r="T7" s="9">
        <v>0</v>
      </c>
      <c r="U7" s="9">
        <v>0.3</v>
      </c>
      <c r="V7" s="9">
        <v>0</v>
      </c>
      <c r="AC7" s="55"/>
      <c r="AD7" s="9"/>
      <c r="AE7" s="55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</row>
    <row r="8" spans="1:55">
      <c r="B8" s="9" t="str">
        <f t="shared" ref="B8:B71" si="0">"М"&amp;C8&amp;"x"&amp;D8</f>
        <v>М2x14</v>
      </c>
      <c r="C8" s="9">
        <v>2</v>
      </c>
      <c r="D8" s="9">
        <v>14</v>
      </c>
      <c r="E8" s="12">
        <v>0.34020276817714074</v>
      </c>
      <c r="F8" s="9">
        <v>0</v>
      </c>
      <c r="G8" s="55">
        <v>0</v>
      </c>
      <c r="H8" s="55">
        <v>0</v>
      </c>
      <c r="I8" s="12">
        <v>0.31623908870286987</v>
      </c>
      <c r="J8" s="55">
        <v>0</v>
      </c>
      <c r="K8" s="55">
        <v>0</v>
      </c>
      <c r="L8" s="55">
        <v>0</v>
      </c>
      <c r="M8" s="9">
        <v>10</v>
      </c>
      <c r="N8" s="9">
        <v>10</v>
      </c>
      <c r="O8" s="9">
        <v>3</v>
      </c>
      <c r="P8" s="9">
        <v>2</v>
      </c>
      <c r="Q8" s="9">
        <v>1.7402</v>
      </c>
      <c r="R8" s="9">
        <v>2</v>
      </c>
      <c r="S8" s="9">
        <v>0.4</v>
      </c>
      <c r="T8" s="9">
        <v>0</v>
      </c>
      <c r="U8" s="9">
        <v>0.3</v>
      </c>
      <c r="V8" s="9">
        <v>0</v>
      </c>
      <c r="AC8" s="55"/>
      <c r="AD8" s="9"/>
      <c r="AE8" s="55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</row>
    <row r="9" spans="1:55">
      <c r="A9" s="9"/>
      <c r="B9" s="9" t="str">
        <f t="shared" si="0"/>
        <v>М2x16</v>
      </c>
      <c r="C9" s="9">
        <v>2</v>
      </c>
      <c r="D9" s="9">
        <v>16</v>
      </c>
      <c r="E9" s="12">
        <v>0.38952577283850048</v>
      </c>
      <c r="F9" s="9">
        <v>0</v>
      </c>
      <c r="G9" s="55">
        <v>0</v>
      </c>
      <c r="H9" s="55">
        <v>0</v>
      </c>
      <c r="I9" s="12">
        <v>0.35358025362709411</v>
      </c>
      <c r="J9" s="55">
        <v>0</v>
      </c>
      <c r="K9" s="55">
        <v>0</v>
      </c>
      <c r="L9" s="55">
        <v>0</v>
      </c>
      <c r="M9" s="9">
        <v>10</v>
      </c>
      <c r="N9" s="9">
        <v>10</v>
      </c>
      <c r="O9" s="9">
        <v>3</v>
      </c>
      <c r="P9" s="9">
        <v>2</v>
      </c>
      <c r="Q9" s="9">
        <v>1.7402</v>
      </c>
      <c r="R9" s="9">
        <v>2</v>
      </c>
      <c r="S9" s="9">
        <v>0.4</v>
      </c>
      <c r="T9" s="9">
        <v>0</v>
      </c>
      <c r="U9" s="9">
        <v>0.3</v>
      </c>
      <c r="V9" s="9">
        <v>0</v>
      </c>
      <c r="AC9" s="55"/>
      <c r="AD9" s="9"/>
      <c r="AE9" s="55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</row>
    <row r="10" spans="1:55">
      <c r="A10" s="9"/>
      <c r="B10" s="9" t="str">
        <f t="shared" si="0"/>
        <v>М2x18</v>
      </c>
      <c r="C10" s="9">
        <v>2</v>
      </c>
      <c r="D10" s="9">
        <v>18</v>
      </c>
      <c r="E10" s="12">
        <v>0.43884877749986023</v>
      </c>
      <c r="F10" s="9">
        <v>0</v>
      </c>
      <c r="G10" s="55">
        <v>0</v>
      </c>
      <c r="H10" s="55">
        <v>0</v>
      </c>
      <c r="I10" s="12">
        <v>0.39092141855131846</v>
      </c>
      <c r="J10" s="55">
        <v>0</v>
      </c>
      <c r="K10" s="55">
        <v>0</v>
      </c>
      <c r="L10" s="55">
        <v>0</v>
      </c>
      <c r="M10" s="9">
        <v>10</v>
      </c>
      <c r="N10" s="9">
        <v>10</v>
      </c>
      <c r="O10" s="9">
        <v>3</v>
      </c>
      <c r="P10" s="9">
        <v>2</v>
      </c>
      <c r="Q10" s="9">
        <v>1.7402</v>
      </c>
      <c r="R10" s="9">
        <v>2</v>
      </c>
      <c r="S10" s="9">
        <v>0.4</v>
      </c>
      <c r="T10" s="9">
        <v>0</v>
      </c>
      <c r="U10" s="9">
        <v>0.3</v>
      </c>
      <c r="V10" s="9">
        <v>0</v>
      </c>
      <c r="AC10" s="55"/>
      <c r="AD10" s="9"/>
      <c r="AE10" s="55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</row>
    <row r="11" spans="1:55">
      <c r="A11" s="9"/>
      <c r="B11" s="9" t="str">
        <f t="shared" si="0"/>
        <v>М2x20</v>
      </c>
      <c r="C11" s="9">
        <v>2</v>
      </c>
      <c r="D11" s="9">
        <v>20</v>
      </c>
      <c r="E11" s="12">
        <v>0.48817178216121998</v>
      </c>
      <c r="F11" s="9">
        <v>0</v>
      </c>
      <c r="G11" s="55">
        <v>0</v>
      </c>
      <c r="H11" s="55">
        <v>0</v>
      </c>
      <c r="I11" s="12">
        <v>0.4282625834755428</v>
      </c>
      <c r="J11" s="55">
        <v>0</v>
      </c>
      <c r="K11" s="55">
        <v>0</v>
      </c>
      <c r="L11" s="55">
        <v>0</v>
      </c>
      <c r="M11" s="9">
        <v>10</v>
      </c>
      <c r="N11" s="9">
        <v>10</v>
      </c>
      <c r="O11" s="9">
        <v>3</v>
      </c>
      <c r="P11" s="9">
        <v>2</v>
      </c>
      <c r="Q11" s="9">
        <v>1.7402</v>
      </c>
      <c r="R11" s="9">
        <v>2</v>
      </c>
      <c r="S11" s="9">
        <v>0.4</v>
      </c>
      <c r="T11" s="9">
        <v>0</v>
      </c>
      <c r="U11" s="9">
        <v>0.3</v>
      </c>
      <c r="V11" s="9">
        <v>0</v>
      </c>
      <c r="AC11" s="55"/>
      <c r="AD11" s="9"/>
      <c r="AE11" s="55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</row>
    <row r="12" spans="1:55">
      <c r="A12" s="9"/>
      <c r="B12" s="9" t="str">
        <f t="shared" si="0"/>
        <v>М2x22</v>
      </c>
      <c r="C12" s="9">
        <v>2</v>
      </c>
      <c r="D12" s="9">
        <v>22</v>
      </c>
      <c r="E12" s="12">
        <v>0.53749478682257956</v>
      </c>
      <c r="F12" s="9">
        <v>0</v>
      </c>
      <c r="G12" s="55">
        <v>0</v>
      </c>
      <c r="H12" s="55">
        <v>0</v>
      </c>
      <c r="I12" s="12">
        <v>0.46560374839976709</v>
      </c>
      <c r="J12" s="55">
        <v>0</v>
      </c>
      <c r="K12" s="55">
        <v>0</v>
      </c>
      <c r="L12" s="55">
        <v>0</v>
      </c>
      <c r="M12" s="9">
        <v>10</v>
      </c>
      <c r="N12" s="9">
        <v>10</v>
      </c>
      <c r="O12" s="9">
        <v>3</v>
      </c>
      <c r="P12" s="9">
        <v>2</v>
      </c>
      <c r="Q12" s="9">
        <v>1.7402</v>
      </c>
      <c r="R12" s="9">
        <v>2</v>
      </c>
      <c r="S12" s="9">
        <v>0.4</v>
      </c>
      <c r="T12" s="9">
        <v>0</v>
      </c>
      <c r="U12" s="9">
        <v>0.3</v>
      </c>
      <c r="V12" s="9">
        <v>0</v>
      </c>
      <c r="AC12" s="55"/>
      <c r="AD12" s="9"/>
      <c r="AE12" s="55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</row>
    <row r="13" spans="1:55">
      <c r="A13" s="9"/>
      <c r="B13" s="9" t="str">
        <f t="shared" si="0"/>
        <v>М2x25</v>
      </c>
      <c r="C13" s="9">
        <v>2</v>
      </c>
      <c r="D13" s="9">
        <v>25</v>
      </c>
      <c r="E13" s="12">
        <v>0.6114792938146193</v>
      </c>
      <c r="F13" s="9">
        <v>0</v>
      </c>
      <c r="G13" s="55">
        <v>0</v>
      </c>
      <c r="H13" s="55">
        <v>0</v>
      </c>
      <c r="I13" s="12">
        <v>0.52161549578610356</v>
      </c>
      <c r="J13" s="55">
        <v>0</v>
      </c>
      <c r="K13" s="55">
        <v>0</v>
      </c>
      <c r="L13" s="55">
        <v>0</v>
      </c>
      <c r="M13" s="9">
        <v>10</v>
      </c>
      <c r="N13" s="9">
        <v>10</v>
      </c>
      <c r="O13" s="9">
        <v>3</v>
      </c>
      <c r="P13" s="9">
        <v>2</v>
      </c>
      <c r="Q13" s="9">
        <v>1.7402</v>
      </c>
      <c r="R13" s="9">
        <v>2</v>
      </c>
      <c r="S13" s="9">
        <v>0.4</v>
      </c>
      <c r="T13" s="9">
        <v>0</v>
      </c>
      <c r="U13" s="9">
        <v>0.3</v>
      </c>
      <c r="V13" s="9">
        <v>0</v>
      </c>
      <c r="AC13" s="55"/>
      <c r="AD13" s="9"/>
      <c r="AE13" s="55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</row>
    <row r="14" spans="1:55">
      <c r="A14" s="9"/>
      <c r="B14" s="9" t="str">
        <f t="shared" si="0"/>
        <v>М2x28</v>
      </c>
      <c r="C14" s="9">
        <v>2</v>
      </c>
      <c r="D14" s="9">
        <v>28</v>
      </c>
      <c r="E14" s="12">
        <v>0.68546380080665892</v>
      </c>
      <c r="F14" s="9">
        <v>0</v>
      </c>
      <c r="G14" s="55">
        <v>0</v>
      </c>
      <c r="H14" s="55">
        <v>0</v>
      </c>
      <c r="I14" s="12">
        <v>0.57762724317244007</v>
      </c>
      <c r="J14" s="55">
        <v>0</v>
      </c>
      <c r="K14" s="55">
        <v>0</v>
      </c>
      <c r="L14" s="55">
        <v>0</v>
      </c>
      <c r="M14" s="9">
        <v>10</v>
      </c>
      <c r="N14" s="9">
        <v>10</v>
      </c>
      <c r="O14" s="9">
        <v>3</v>
      </c>
      <c r="P14" s="9">
        <v>2</v>
      </c>
      <c r="Q14" s="9">
        <v>1.7402</v>
      </c>
      <c r="R14" s="9">
        <v>2</v>
      </c>
      <c r="S14" s="9">
        <v>0.4</v>
      </c>
      <c r="T14" s="9">
        <v>0</v>
      </c>
      <c r="U14" s="9">
        <v>0.3</v>
      </c>
      <c r="V14" s="9">
        <v>0</v>
      </c>
      <c r="AC14" s="55"/>
      <c r="AD14" s="9"/>
      <c r="AE14" s="55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</row>
    <row r="15" spans="1:55">
      <c r="A15" s="9"/>
      <c r="B15" s="9" t="str">
        <f t="shared" si="0"/>
        <v>М2x30</v>
      </c>
      <c r="C15" s="9">
        <v>2</v>
      </c>
      <c r="D15" s="9">
        <v>30</v>
      </c>
      <c r="E15" s="12">
        <v>0.73478680546801867</v>
      </c>
      <c r="F15" s="9">
        <v>0</v>
      </c>
      <c r="G15" s="55">
        <v>0</v>
      </c>
      <c r="H15" s="55">
        <v>0</v>
      </c>
      <c r="I15" s="12">
        <v>0.61496840809666431</v>
      </c>
      <c r="J15" s="55">
        <v>0</v>
      </c>
      <c r="K15" s="55">
        <v>0</v>
      </c>
      <c r="L15" s="55">
        <v>0</v>
      </c>
      <c r="M15" s="9">
        <v>10</v>
      </c>
      <c r="N15" s="9">
        <v>10</v>
      </c>
      <c r="O15" s="9">
        <v>3</v>
      </c>
      <c r="P15" s="9">
        <v>2</v>
      </c>
      <c r="Q15" s="9">
        <v>1.7402</v>
      </c>
      <c r="R15" s="9">
        <v>2</v>
      </c>
      <c r="S15" s="9">
        <v>0.4</v>
      </c>
      <c r="T15" s="9">
        <v>0</v>
      </c>
      <c r="U15" s="9">
        <v>0.3</v>
      </c>
      <c r="V15" s="9">
        <v>0</v>
      </c>
      <c r="AC15" s="55"/>
      <c r="AD15" s="9"/>
      <c r="AE15" s="55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</row>
    <row r="16" spans="1:55">
      <c r="A16" s="9"/>
      <c r="B16" s="9" t="str">
        <f t="shared" si="0"/>
        <v>М2x32</v>
      </c>
      <c r="C16" s="9">
        <v>2</v>
      </c>
      <c r="D16" s="9">
        <v>32</v>
      </c>
      <c r="E16" s="12">
        <v>0.78410981012937853</v>
      </c>
      <c r="F16" s="9">
        <v>0</v>
      </c>
      <c r="G16" s="55">
        <v>0</v>
      </c>
      <c r="H16" s="55">
        <v>0</v>
      </c>
      <c r="I16" s="12">
        <v>0.65230957302088854</v>
      </c>
      <c r="J16" s="55">
        <v>0</v>
      </c>
      <c r="K16" s="55">
        <v>0</v>
      </c>
      <c r="L16" s="55">
        <v>0</v>
      </c>
      <c r="M16" s="9">
        <v>10</v>
      </c>
      <c r="N16" s="9">
        <v>10</v>
      </c>
      <c r="O16" s="9">
        <v>3</v>
      </c>
      <c r="P16" s="9">
        <v>2</v>
      </c>
      <c r="Q16" s="9">
        <v>1.7402</v>
      </c>
      <c r="R16" s="9">
        <v>2</v>
      </c>
      <c r="S16" s="9">
        <v>0.4</v>
      </c>
      <c r="T16" s="9">
        <v>0</v>
      </c>
      <c r="U16" s="9">
        <v>0.3</v>
      </c>
      <c r="V16" s="9">
        <v>0</v>
      </c>
      <c r="AC16" s="55"/>
      <c r="AD16" s="9"/>
      <c r="AE16" s="55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</row>
    <row r="17" spans="1:55">
      <c r="A17" s="9"/>
      <c r="B17" s="9" t="str">
        <f t="shared" si="0"/>
        <v>М2x35</v>
      </c>
      <c r="C17" s="9">
        <v>2</v>
      </c>
      <c r="D17" s="9">
        <v>35</v>
      </c>
      <c r="E17" s="12">
        <v>0.85809431712141804</v>
      </c>
      <c r="F17" s="9">
        <v>0</v>
      </c>
      <c r="G17" s="55">
        <v>0</v>
      </c>
      <c r="H17" s="55">
        <v>0</v>
      </c>
      <c r="I17" s="12">
        <v>0.70832132040722517</v>
      </c>
      <c r="J17" s="55">
        <v>0</v>
      </c>
      <c r="K17" s="55">
        <v>0</v>
      </c>
      <c r="L17" s="55">
        <v>0</v>
      </c>
      <c r="M17" s="9">
        <v>10</v>
      </c>
      <c r="N17" s="9">
        <v>10</v>
      </c>
      <c r="O17" s="9">
        <v>3</v>
      </c>
      <c r="P17" s="9">
        <v>2</v>
      </c>
      <c r="Q17" s="9">
        <v>1.7402</v>
      </c>
      <c r="R17" s="9">
        <v>2</v>
      </c>
      <c r="S17" s="9">
        <v>0.4</v>
      </c>
      <c r="T17" s="9">
        <v>0</v>
      </c>
      <c r="U17" s="9">
        <v>0.3</v>
      </c>
      <c r="V17" s="9">
        <v>0</v>
      </c>
      <c r="AC17" s="55"/>
      <c r="AD17" s="9"/>
      <c r="AE17" s="55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</row>
    <row r="18" spans="1:55">
      <c r="A18" s="9"/>
      <c r="B18" s="9" t="str">
        <f t="shared" si="0"/>
        <v>М2x38</v>
      </c>
      <c r="C18" s="9">
        <v>2</v>
      </c>
      <c r="D18" s="9">
        <v>38</v>
      </c>
      <c r="E18" s="12">
        <v>0.93207882411345766</v>
      </c>
      <c r="F18" s="9">
        <v>0</v>
      </c>
      <c r="G18" s="55">
        <v>0</v>
      </c>
      <c r="H18" s="55">
        <v>0</v>
      </c>
      <c r="I18" s="12">
        <v>0.76433306779356158</v>
      </c>
      <c r="J18" s="55">
        <v>0</v>
      </c>
      <c r="K18" s="55">
        <v>0</v>
      </c>
      <c r="L18" s="55">
        <v>0</v>
      </c>
      <c r="M18" s="9">
        <v>10</v>
      </c>
      <c r="N18" s="9">
        <v>10</v>
      </c>
      <c r="O18" s="9">
        <v>3</v>
      </c>
      <c r="P18" s="9">
        <v>2</v>
      </c>
      <c r="Q18" s="9">
        <v>1.7402</v>
      </c>
      <c r="R18" s="9">
        <v>2</v>
      </c>
      <c r="S18" s="9">
        <v>0.4</v>
      </c>
      <c r="T18" s="9">
        <v>0</v>
      </c>
      <c r="U18" s="9">
        <v>0.3</v>
      </c>
      <c r="V18" s="9">
        <v>0</v>
      </c>
      <c r="AC18" s="55"/>
      <c r="AD18" s="9"/>
      <c r="AE18" s="55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</row>
    <row r="19" spans="1:55">
      <c r="A19" s="9"/>
      <c r="B19" s="9" t="str">
        <f t="shared" si="0"/>
        <v>М2x40</v>
      </c>
      <c r="C19" s="9">
        <v>2</v>
      </c>
      <c r="D19" s="9">
        <v>40</v>
      </c>
      <c r="E19" s="12">
        <v>0.98140182877481741</v>
      </c>
      <c r="F19" s="9">
        <v>0</v>
      </c>
      <c r="G19" s="55">
        <v>0</v>
      </c>
      <c r="H19" s="55">
        <v>0</v>
      </c>
      <c r="I19" s="12">
        <v>0.80167423271778593</v>
      </c>
      <c r="J19" s="55">
        <v>0</v>
      </c>
      <c r="K19" s="55">
        <v>0</v>
      </c>
      <c r="L19" s="55">
        <v>0</v>
      </c>
      <c r="M19" s="9">
        <v>10</v>
      </c>
      <c r="N19" s="9">
        <v>10</v>
      </c>
      <c r="O19" s="9">
        <v>3</v>
      </c>
      <c r="P19" s="9">
        <v>2</v>
      </c>
      <c r="Q19" s="9">
        <v>1.7402</v>
      </c>
      <c r="R19" s="9">
        <v>2</v>
      </c>
      <c r="S19" s="9">
        <v>0.4</v>
      </c>
      <c r="T19" s="9">
        <v>0</v>
      </c>
      <c r="U19" s="9">
        <v>0.3</v>
      </c>
      <c r="V19" s="9">
        <v>0</v>
      </c>
      <c r="AC19" s="55"/>
      <c r="AD19" s="9"/>
      <c r="AE19" s="55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</row>
    <row r="20" spans="1:55">
      <c r="A20" s="9"/>
      <c r="B20" s="9" t="str">
        <f t="shared" si="0"/>
        <v>М2x42</v>
      </c>
      <c r="C20" s="9">
        <v>2</v>
      </c>
      <c r="D20" s="9">
        <v>42</v>
      </c>
      <c r="E20" s="12">
        <v>1.0307248334361774</v>
      </c>
      <c r="F20" s="9">
        <v>0</v>
      </c>
      <c r="G20" s="55">
        <v>0</v>
      </c>
      <c r="H20" s="55">
        <v>0</v>
      </c>
      <c r="I20" s="12">
        <v>0.83901539764201027</v>
      </c>
      <c r="J20" s="55">
        <v>0</v>
      </c>
      <c r="K20" s="55">
        <v>0</v>
      </c>
      <c r="L20" s="55">
        <v>0</v>
      </c>
      <c r="M20" s="9">
        <v>10</v>
      </c>
      <c r="N20" s="9">
        <v>10</v>
      </c>
      <c r="O20" s="9">
        <v>3</v>
      </c>
      <c r="P20" s="9">
        <v>2</v>
      </c>
      <c r="Q20" s="9">
        <v>1.7402</v>
      </c>
      <c r="R20" s="9">
        <v>2</v>
      </c>
      <c r="S20" s="9">
        <v>0.4</v>
      </c>
      <c r="T20" s="9">
        <v>0</v>
      </c>
      <c r="U20" s="9">
        <v>0.3</v>
      </c>
      <c r="V20" s="9">
        <v>0</v>
      </c>
      <c r="AC20" s="55"/>
      <c r="AD20" s="9"/>
      <c r="AE20" s="55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</row>
    <row r="21" spans="1:55">
      <c r="A21" s="9"/>
      <c r="B21" s="9" t="str">
        <f t="shared" si="0"/>
        <v>М2x45</v>
      </c>
      <c r="C21" s="9">
        <v>2</v>
      </c>
      <c r="D21" s="9">
        <v>45</v>
      </c>
      <c r="E21" s="12">
        <v>1.1047093404282169</v>
      </c>
      <c r="F21" s="9">
        <v>0</v>
      </c>
      <c r="G21" s="55">
        <v>0</v>
      </c>
      <c r="H21" s="55">
        <v>0</v>
      </c>
      <c r="I21" s="12">
        <v>0.89502714502834679</v>
      </c>
      <c r="J21" s="55">
        <v>0</v>
      </c>
      <c r="K21" s="55">
        <v>0</v>
      </c>
      <c r="L21" s="55">
        <v>0</v>
      </c>
      <c r="M21" s="9">
        <v>10</v>
      </c>
      <c r="N21" s="9">
        <v>10</v>
      </c>
      <c r="O21" s="9">
        <v>3</v>
      </c>
      <c r="P21" s="9">
        <v>2</v>
      </c>
      <c r="Q21" s="9">
        <v>1.7402</v>
      </c>
      <c r="R21" s="9">
        <v>2</v>
      </c>
      <c r="S21" s="9">
        <v>0.4</v>
      </c>
      <c r="T21" s="9">
        <v>0</v>
      </c>
      <c r="U21" s="9">
        <v>0.3</v>
      </c>
      <c r="V21" s="9">
        <v>0</v>
      </c>
      <c r="AC21" s="55"/>
      <c r="AD21" s="9"/>
      <c r="AE21" s="55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</row>
    <row r="22" spans="1:55">
      <c r="A22" s="9"/>
      <c r="B22" s="9" t="str">
        <f t="shared" si="0"/>
        <v>М2x48</v>
      </c>
      <c r="C22" s="9">
        <v>2</v>
      </c>
      <c r="D22" s="9">
        <v>48</v>
      </c>
      <c r="E22" s="12">
        <v>1.1786938474202564</v>
      </c>
      <c r="F22" s="9">
        <v>0</v>
      </c>
      <c r="G22" s="55">
        <v>0</v>
      </c>
      <c r="H22" s="55">
        <v>0</v>
      </c>
      <c r="I22" s="12">
        <v>0.95103889241468309</v>
      </c>
      <c r="J22" s="55">
        <v>0</v>
      </c>
      <c r="K22" s="55">
        <v>0</v>
      </c>
      <c r="L22" s="55">
        <v>0</v>
      </c>
      <c r="M22" s="9">
        <v>10</v>
      </c>
      <c r="N22" s="9">
        <v>10</v>
      </c>
      <c r="O22" s="9">
        <v>3</v>
      </c>
      <c r="P22" s="9">
        <v>2</v>
      </c>
      <c r="Q22" s="9">
        <v>1.7402</v>
      </c>
      <c r="R22" s="9">
        <v>2</v>
      </c>
      <c r="S22" s="9">
        <v>0.4</v>
      </c>
      <c r="T22" s="9">
        <v>0</v>
      </c>
      <c r="U22" s="9">
        <v>0.3</v>
      </c>
      <c r="V22" s="9">
        <v>0</v>
      </c>
      <c r="AC22" s="55"/>
      <c r="AD22" s="9"/>
      <c r="AE22" s="55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</row>
    <row r="23" spans="1:55">
      <c r="A23" s="9"/>
      <c r="B23" s="9" t="str">
        <f t="shared" si="0"/>
        <v>М2x50</v>
      </c>
      <c r="C23" s="9">
        <v>2</v>
      </c>
      <c r="D23" s="9">
        <v>50</v>
      </c>
      <c r="E23" s="12">
        <v>1.2280168520816162</v>
      </c>
      <c r="F23" s="9">
        <v>0</v>
      </c>
      <c r="G23" s="55">
        <v>0</v>
      </c>
      <c r="H23" s="55">
        <v>0</v>
      </c>
      <c r="I23" s="12">
        <v>0.98838005733890755</v>
      </c>
      <c r="J23" s="55">
        <v>0</v>
      </c>
      <c r="K23" s="55">
        <v>0</v>
      </c>
      <c r="L23" s="55">
        <v>0</v>
      </c>
      <c r="M23" s="9">
        <v>10</v>
      </c>
      <c r="N23" s="9">
        <v>10</v>
      </c>
      <c r="O23" s="9">
        <v>3</v>
      </c>
      <c r="P23" s="9">
        <v>2</v>
      </c>
      <c r="Q23" s="9">
        <v>1.7402</v>
      </c>
      <c r="R23" s="9">
        <v>2</v>
      </c>
      <c r="S23" s="9">
        <v>0.4</v>
      </c>
      <c r="T23" s="9">
        <v>0</v>
      </c>
      <c r="U23" s="9">
        <v>0.3</v>
      </c>
      <c r="V23" s="9">
        <v>0</v>
      </c>
      <c r="AC23" s="55"/>
      <c r="AD23" s="9"/>
      <c r="AE23" s="55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</row>
    <row r="24" spans="1:55">
      <c r="A24" s="9"/>
      <c r="B24" s="9" t="str">
        <f t="shared" si="0"/>
        <v>М2x55</v>
      </c>
      <c r="C24" s="9">
        <v>2</v>
      </c>
      <c r="D24" s="9">
        <v>55</v>
      </c>
      <c r="E24" s="12">
        <v>1.3513243637350156</v>
      </c>
      <c r="F24" s="9">
        <v>0</v>
      </c>
      <c r="G24" s="55">
        <v>0</v>
      </c>
      <c r="H24" s="55">
        <v>0</v>
      </c>
      <c r="I24" s="12">
        <v>1.0817329696494684</v>
      </c>
      <c r="J24" s="55">
        <v>0</v>
      </c>
      <c r="K24" s="55">
        <v>0</v>
      </c>
      <c r="L24" s="55">
        <v>0</v>
      </c>
      <c r="M24" s="9">
        <v>10</v>
      </c>
      <c r="N24" s="9">
        <v>10</v>
      </c>
      <c r="O24" s="9">
        <v>3</v>
      </c>
      <c r="P24" s="9">
        <v>2</v>
      </c>
      <c r="Q24" s="9">
        <v>1.7402</v>
      </c>
      <c r="R24" s="9">
        <v>2</v>
      </c>
      <c r="S24" s="9">
        <v>0.4</v>
      </c>
      <c r="T24" s="9">
        <v>0</v>
      </c>
      <c r="U24" s="9">
        <v>0.3</v>
      </c>
      <c r="V24" s="9">
        <v>0</v>
      </c>
      <c r="AC24" s="55"/>
      <c r="AD24" s="9"/>
      <c r="AE24" s="55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</row>
    <row r="25" spans="1:55">
      <c r="A25" s="9"/>
      <c r="B25" s="9" t="str">
        <f t="shared" si="0"/>
        <v>М2x60</v>
      </c>
      <c r="C25" s="9">
        <v>2</v>
      </c>
      <c r="D25" s="9">
        <v>60</v>
      </c>
      <c r="E25" s="12">
        <v>1.4746318753884149</v>
      </c>
      <c r="F25" s="9">
        <v>0</v>
      </c>
      <c r="G25" s="55">
        <v>0</v>
      </c>
      <c r="H25" s="55">
        <v>0</v>
      </c>
      <c r="I25" s="12">
        <v>1.1750858819600292</v>
      </c>
      <c r="J25" s="55">
        <v>0</v>
      </c>
      <c r="K25" s="55">
        <v>0</v>
      </c>
      <c r="L25" s="55">
        <v>0</v>
      </c>
      <c r="M25" s="9">
        <v>10</v>
      </c>
      <c r="N25" s="9">
        <v>10</v>
      </c>
      <c r="O25" s="9">
        <v>3</v>
      </c>
      <c r="P25" s="9">
        <v>2</v>
      </c>
      <c r="Q25" s="9">
        <v>1.7402</v>
      </c>
      <c r="R25" s="9">
        <v>2</v>
      </c>
      <c r="S25" s="9">
        <v>0.4</v>
      </c>
      <c r="T25" s="9">
        <v>0</v>
      </c>
      <c r="U25" s="9">
        <v>0.3</v>
      </c>
      <c r="V25" s="9">
        <v>0</v>
      </c>
      <c r="AC25" s="55"/>
      <c r="AD25" s="9"/>
      <c r="AE25" s="55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</row>
    <row r="26" spans="1:55">
      <c r="A26" s="9"/>
      <c r="B26" s="9" t="str">
        <f t="shared" si="0"/>
        <v>М2x65</v>
      </c>
      <c r="C26" s="9">
        <v>2</v>
      </c>
      <c r="D26" s="9">
        <v>65</v>
      </c>
      <c r="E26" s="12">
        <v>1.5979393870418144</v>
      </c>
      <c r="F26" s="9">
        <v>0</v>
      </c>
      <c r="G26" s="55">
        <v>0</v>
      </c>
      <c r="H26" s="55">
        <v>0</v>
      </c>
      <c r="I26" s="12">
        <v>1.2684387942705901</v>
      </c>
      <c r="J26" s="55">
        <v>0</v>
      </c>
      <c r="K26" s="55">
        <v>0</v>
      </c>
      <c r="L26" s="55">
        <v>0</v>
      </c>
      <c r="M26" s="9">
        <v>10</v>
      </c>
      <c r="N26" s="9">
        <v>10</v>
      </c>
      <c r="O26" s="9">
        <v>3</v>
      </c>
      <c r="P26" s="9">
        <v>2</v>
      </c>
      <c r="Q26" s="9">
        <v>1.7402</v>
      </c>
      <c r="R26" s="9">
        <v>2</v>
      </c>
      <c r="S26" s="9">
        <v>0.4</v>
      </c>
      <c r="T26" s="9">
        <v>0</v>
      </c>
      <c r="U26" s="9">
        <v>0.3</v>
      </c>
      <c r="V26" s="9">
        <v>0</v>
      </c>
      <c r="AC26" s="55"/>
      <c r="AD26" s="9"/>
      <c r="AE26" s="55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</row>
    <row r="27" spans="1:55">
      <c r="A27" s="9"/>
      <c r="B27" s="9" t="str">
        <f t="shared" si="0"/>
        <v>М2x70</v>
      </c>
      <c r="C27" s="9">
        <v>2</v>
      </c>
      <c r="D27" s="9">
        <v>70</v>
      </c>
      <c r="E27" s="12">
        <v>1.7212468986952139</v>
      </c>
      <c r="F27" s="9">
        <v>0</v>
      </c>
      <c r="G27" s="55">
        <v>0</v>
      </c>
      <c r="H27" s="55">
        <v>0</v>
      </c>
      <c r="I27" s="12">
        <v>1.3617917065811507</v>
      </c>
      <c r="J27" s="55">
        <v>0</v>
      </c>
      <c r="K27" s="55">
        <v>0</v>
      </c>
      <c r="L27" s="55">
        <v>0</v>
      </c>
      <c r="M27" s="9">
        <v>10</v>
      </c>
      <c r="N27" s="9">
        <v>10</v>
      </c>
      <c r="O27" s="9">
        <v>3</v>
      </c>
      <c r="P27" s="9">
        <v>2</v>
      </c>
      <c r="Q27" s="9">
        <v>1.7402</v>
      </c>
      <c r="R27" s="9">
        <v>2</v>
      </c>
      <c r="S27" s="9">
        <v>0.4</v>
      </c>
      <c r="T27" s="9">
        <v>0</v>
      </c>
      <c r="U27" s="9">
        <v>0.3</v>
      </c>
      <c r="V27" s="9">
        <v>0</v>
      </c>
      <c r="AC27" s="55"/>
      <c r="AD27" s="9"/>
      <c r="AE27" s="55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</row>
    <row r="28" spans="1:55">
      <c r="A28" s="9"/>
      <c r="B28" s="9" t="str">
        <f t="shared" si="0"/>
        <v>М2x75</v>
      </c>
      <c r="C28" s="9">
        <v>2</v>
      </c>
      <c r="D28" s="9">
        <v>75</v>
      </c>
      <c r="E28" s="12">
        <v>1.8445544103486131</v>
      </c>
      <c r="F28" s="9">
        <v>0</v>
      </c>
      <c r="G28" s="55">
        <v>0</v>
      </c>
      <c r="H28" s="55">
        <v>0</v>
      </c>
      <c r="I28" s="12">
        <v>1.4551446188917114</v>
      </c>
      <c r="J28" s="55">
        <v>0</v>
      </c>
      <c r="K28" s="55">
        <v>0</v>
      </c>
      <c r="L28" s="55">
        <v>0</v>
      </c>
      <c r="M28" s="9">
        <v>10</v>
      </c>
      <c r="N28" s="9">
        <v>10</v>
      </c>
      <c r="O28" s="9">
        <v>3</v>
      </c>
      <c r="P28" s="9">
        <v>2</v>
      </c>
      <c r="Q28" s="9">
        <v>1.7402</v>
      </c>
      <c r="R28" s="9">
        <v>2</v>
      </c>
      <c r="S28" s="9">
        <v>0.4</v>
      </c>
      <c r="T28" s="9">
        <v>0</v>
      </c>
      <c r="U28" s="9">
        <v>0.3</v>
      </c>
      <c r="V28" s="9">
        <v>0</v>
      </c>
      <c r="AC28" s="55"/>
      <c r="AD28" s="9"/>
      <c r="AE28" s="55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</row>
    <row r="29" spans="1:55">
      <c r="A29" s="9"/>
      <c r="B29" s="9" t="str">
        <f t="shared" si="0"/>
        <v>М2x80</v>
      </c>
      <c r="C29" s="9">
        <v>2</v>
      </c>
      <c r="D29" s="9">
        <v>80</v>
      </c>
      <c r="E29" s="12">
        <v>1.9678619220020126</v>
      </c>
      <c r="F29" s="9">
        <v>0</v>
      </c>
      <c r="G29" s="55">
        <v>0</v>
      </c>
      <c r="H29" s="55">
        <v>0</v>
      </c>
      <c r="I29" s="12">
        <v>1.5484975312022724</v>
      </c>
      <c r="J29" s="55">
        <v>0</v>
      </c>
      <c r="K29" s="55">
        <v>0</v>
      </c>
      <c r="L29" s="55">
        <v>0</v>
      </c>
      <c r="M29" s="9">
        <v>10</v>
      </c>
      <c r="N29" s="9">
        <v>10</v>
      </c>
      <c r="O29" s="9">
        <v>3</v>
      </c>
      <c r="P29" s="9">
        <v>2</v>
      </c>
      <c r="Q29" s="9">
        <v>1.7402</v>
      </c>
      <c r="R29" s="9">
        <v>2</v>
      </c>
      <c r="S29" s="9">
        <v>0.4</v>
      </c>
      <c r="T29" s="9">
        <v>0</v>
      </c>
      <c r="U29" s="9">
        <v>0.3</v>
      </c>
      <c r="V29" s="9">
        <v>0</v>
      </c>
      <c r="AC29" s="55"/>
      <c r="AD29" s="9"/>
      <c r="AE29" s="55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</row>
    <row r="30" spans="1:55">
      <c r="A30" s="9"/>
      <c r="B30" s="9" t="str">
        <f t="shared" si="0"/>
        <v>М2,5x10</v>
      </c>
      <c r="C30" s="10">
        <v>2.5</v>
      </c>
      <c r="D30" s="9">
        <v>10</v>
      </c>
      <c r="E30" s="12">
        <v>0.40766445178896649</v>
      </c>
      <c r="F30" s="9">
        <v>0</v>
      </c>
      <c r="G30" s="55">
        <v>0</v>
      </c>
      <c r="H30" s="55">
        <v>0</v>
      </c>
      <c r="I30" s="12">
        <v>0.38942546314329934</v>
      </c>
      <c r="J30" s="55">
        <v>0</v>
      </c>
      <c r="K30" s="55">
        <v>0</v>
      </c>
      <c r="L30" s="55">
        <v>0</v>
      </c>
      <c r="M30" s="11">
        <v>7.85</v>
      </c>
      <c r="N30" s="9">
        <v>8.75</v>
      </c>
      <c r="O30" s="9">
        <v>3</v>
      </c>
      <c r="P30" s="9">
        <v>2.5</v>
      </c>
      <c r="Q30" s="9">
        <v>2.2077249999999999</v>
      </c>
      <c r="R30" s="9">
        <v>2.5</v>
      </c>
      <c r="S30" s="11">
        <v>0.45</v>
      </c>
      <c r="T30" s="9">
        <v>0</v>
      </c>
      <c r="U30" s="9">
        <v>0.3</v>
      </c>
      <c r="V30" s="9">
        <v>0</v>
      </c>
      <c r="AC30" s="55"/>
      <c r="AD30" s="55"/>
      <c r="AE30" s="55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</row>
    <row r="31" spans="1:55">
      <c r="A31" s="9"/>
      <c r="B31" s="9" t="str">
        <f t="shared" si="0"/>
        <v>М2,5x12</v>
      </c>
      <c r="C31" s="10">
        <v>2.5</v>
      </c>
      <c r="D31" s="9">
        <v>12</v>
      </c>
      <c r="E31" s="12">
        <v>0.46776514550660414</v>
      </c>
      <c r="F31" s="9">
        <v>0</v>
      </c>
      <c r="G31" s="55">
        <v>0</v>
      </c>
      <c r="H31" s="55">
        <v>0</v>
      </c>
      <c r="I31" s="12">
        <v>0.44952615686093689</v>
      </c>
      <c r="J31" s="55">
        <v>0</v>
      </c>
      <c r="K31" s="55">
        <v>0</v>
      </c>
      <c r="L31" s="55">
        <v>0</v>
      </c>
      <c r="M31" s="9">
        <v>9.85</v>
      </c>
      <c r="N31" s="9">
        <v>10.75</v>
      </c>
      <c r="O31" s="9">
        <v>3</v>
      </c>
      <c r="P31" s="9">
        <v>2.5</v>
      </c>
      <c r="Q31" s="9">
        <v>2.2077249999999999</v>
      </c>
      <c r="R31" s="9">
        <v>2.5</v>
      </c>
      <c r="S31" s="9">
        <v>0.45</v>
      </c>
      <c r="T31" s="9">
        <v>0</v>
      </c>
      <c r="U31" s="9">
        <v>0.3</v>
      </c>
      <c r="V31" s="9">
        <v>0</v>
      </c>
      <c r="AC31" s="55"/>
      <c r="AD31" s="55"/>
      <c r="AE31" s="55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</row>
    <row r="32" spans="1:55">
      <c r="A32" s="9"/>
      <c r="B32" s="9" t="str">
        <f t="shared" si="0"/>
        <v>М2,5x14</v>
      </c>
      <c r="C32" s="10">
        <v>2.5</v>
      </c>
      <c r="D32" s="9">
        <v>14</v>
      </c>
      <c r="E32" s="12">
        <v>0.53507660217718001</v>
      </c>
      <c r="F32" s="9">
        <v>0</v>
      </c>
      <c r="G32" s="55">
        <v>0</v>
      </c>
      <c r="H32" s="55">
        <v>0</v>
      </c>
      <c r="I32" s="12">
        <v>0.50962685057857471</v>
      </c>
      <c r="J32" s="55">
        <v>0</v>
      </c>
      <c r="K32" s="55">
        <v>0</v>
      </c>
      <c r="L32" s="55">
        <v>0</v>
      </c>
      <c r="M32" s="9">
        <v>11</v>
      </c>
      <c r="N32">
        <v>11</v>
      </c>
      <c r="O32" s="9">
        <v>3</v>
      </c>
      <c r="P32" s="9">
        <v>2.5</v>
      </c>
      <c r="Q32" s="9">
        <v>2.2077249999999999</v>
      </c>
      <c r="R32" s="9">
        <v>2.5</v>
      </c>
      <c r="S32" s="9">
        <v>0.45</v>
      </c>
      <c r="T32" s="9">
        <v>0</v>
      </c>
      <c r="U32" s="9">
        <v>0.3</v>
      </c>
      <c r="V32" s="9">
        <v>0</v>
      </c>
      <c r="AC32" s="55"/>
      <c r="AD32" s="55"/>
      <c r="AE32" s="55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</row>
    <row r="33" spans="1:55">
      <c r="A33" s="9"/>
      <c r="B33" s="9" t="str">
        <f t="shared" si="0"/>
        <v>М2,5x16</v>
      </c>
      <c r="C33" s="10">
        <v>2.5</v>
      </c>
      <c r="D33" s="9">
        <v>16</v>
      </c>
      <c r="E33" s="12">
        <v>0.61214379696055454</v>
      </c>
      <c r="F33" s="9">
        <v>0</v>
      </c>
      <c r="G33" s="55">
        <v>0</v>
      </c>
      <c r="H33" s="55">
        <v>0</v>
      </c>
      <c r="I33" s="12">
        <v>0.56972754429621242</v>
      </c>
      <c r="J33" s="55">
        <v>0</v>
      </c>
      <c r="K33" s="55">
        <v>0</v>
      </c>
      <c r="L33" s="55">
        <v>0</v>
      </c>
      <c r="M33" s="9">
        <v>11</v>
      </c>
      <c r="N33">
        <v>11</v>
      </c>
      <c r="O33" s="9">
        <v>3</v>
      </c>
      <c r="P33" s="9">
        <v>2.5</v>
      </c>
      <c r="Q33" s="9">
        <v>2.2077249999999999</v>
      </c>
      <c r="R33" s="9">
        <v>2.5</v>
      </c>
      <c r="S33" s="9">
        <v>0.45</v>
      </c>
      <c r="T33" s="9">
        <v>0</v>
      </c>
      <c r="U33" s="9">
        <v>0.3</v>
      </c>
      <c r="V33" s="9">
        <v>0</v>
      </c>
      <c r="AC33" s="55"/>
      <c r="AD33" s="55"/>
      <c r="AE33" s="55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</row>
    <row r="34" spans="1:55">
      <c r="A34" s="9"/>
      <c r="B34" s="9" t="str">
        <f t="shared" si="0"/>
        <v>М2,5x18</v>
      </c>
      <c r="C34" s="10">
        <v>2.5</v>
      </c>
      <c r="D34" s="9">
        <v>18</v>
      </c>
      <c r="E34" s="12">
        <v>0.68921099174392919</v>
      </c>
      <c r="F34" s="9">
        <v>0</v>
      </c>
      <c r="G34" s="55">
        <v>0</v>
      </c>
      <c r="H34" s="55">
        <v>0</v>
      </c>
      <c r="I34" s="12">
        <v>0.62982823801385013</v>
      </c>
      <c r="J34" s="55">
        <v>0</v>
      </c>
      <c r="K34" s="55">
        <v>0</v>
      </c>
      <c r="L34" s="55">
        <v>0</v>
      </c>
      <c r="M34" s="9">
        <v>11</v>
      </c>
      <c r="N34" s="9">
        <v>11</v>
      </c>
      <c r="O34" s="9">
        <v>3</v>
      </c>
      <c r="P34" s="9">
        <v>2.5</v>
      </c>
      <c r="Q34" s="9">
        <v>2.2077249999999999</v>
      </c>
      <c r="R34" s="9">
        <v>2.5</v>
      </c>
      <c r="S34" s="9">
        <v>0.45</v>
      </c>
      <c r="T34" s="9">
        <v>0</v>
      </c>
      <c r="U34" s="9">
        <v>0.3</v>
      </c>
      <c r="V34" s="9">
        <v>0</v>
      </c>
      <c r="AC34" s="55"/>
      <c r="AD34" s="55"/>
      <c r="AE34" s="55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</row>
    <row r="35" spans="1:55">
      <c r="A35" s="9"/>
      <c r="B35" s="9" t="str">
        <f t="shared" si="0"/>
        <v>М2,5x20</v>
      </c>
      <c r="C35" s="10">
        <v>2.5</v>
      </c>
      <c r="D35" s="9">
        <v>20</v>
      </c>
      <c r="E35" s="12">
        <v>0.76627818652730373</v>
      </c>
      <c r="F35" s="9">
        <v>0</v>
      </c>
      <c r="G35" s="55">
        <v>0</v>
      </c>
      <c r="H35" s="55">
        <v>0</v>
      </c>
      <c r="I35" s="12">
        <v>0.68992893173148773</v>
      </c>
      <c r="J35" s="55">
        <v>0</v>
      </c>
      <c r="K35" s="55">
        <v>0</v>
      </c>
      <c r="L35" s="55">
        <v>0</v>
      </c>
      <c r="M35" s="9">
        <v>11</v>
      </c>
      <c r="N35" s="9">
        <v>11</v>
      </c>
      <c r="O35" s="9">
        <v>3</v>
      </c>
      <c r="P35" s="9">
        <v>2.5</v>
      </c>
      <c r="Q35" s="9">
        <v>2.2077249999999999</v>
      </c>
      <c r="R35" s="9">
        <v>2.5</v>
      </c>
      <c r="S35" s="9">
        <v>0.45</v>
      </c>
      <c r="T35" s="9">
        <v>0</v>
      </c>
      <c r="U35" s="9">
        <v>0.3</v>
      </c>
      <c r="V35" s="9">
        <v>0</v>
      </c>
      <c r="AC35" s="55"/>
      <c r="AD35" s="55"/>
      <c r="AE35" s="55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</row>
    <row r="36" spans="1:55">
      <c r="A36" s="9"/>
      <c r="B36" s="9" t="str">
        <f t="shared" si="0"/>
        <v>М2,5x22</v>
      </c>
      <c r="C36" s="10">
        <v>2.5</v>
      </c>
      <c r="D36" s="9">
        <v>22</v>
      </c>
      <c r="E36" s="12">
        <v>0.84334538131067838</v>
      </c>
      <c r="F36" s="9">
        <v>0</v>
      </c>
      <c r="G36" s="55">
        <v>0</v>
      </c>
      <c r="H36" s="55">
        <v>0</v>
      </c>
      <c r="I36" s="12">
        <v>0.75002962544912544</v>
      </c>
      <c r="J36" s="55">
        <v>0</v>
      </c>
      <c r="K36" s="55">
        <v>0</v>
      </c>
      <c r="L36" s="55">
        <v>0</v>
      </c>
      <c r="M36" s="9">
        <v>11</v>
      </c>
      <c r="N36" s="9">
        <v>11</v>
      </c>
      <c r="O36" s="9">
        <v>3</v>
      </c>
      <c r="P36" s="9">
        <v>2.5</v>
      </c>
      <c r="Q36" s="9">
        <v>2.2077249999999999</v>
      </c>
      <c r="R36" s="9">
        <v>2.5</v>
      </c>
      <c r="S36" s="9">
        <v>0.45</v>
      </c>
      <c r="T36" s="9">
        <v>0</v>
      </c>
      <c r="U36" s="9">
        <v>0.3</v>
      </c>
      <c r="V36" s="9">
        <v>0</v>
      </c>
      <c r="AC36" s="55"/>
      <c r="AD36" s="55"/>
      <c r="AE36" s="55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</row>
    <row r="37" spans="1:55">
      <c r="A37" s="9"/>
      <c r="B37" s="9" t="str">
        <f t="shared" si="0"/>
        <v>М2,5x25</v>
      </c>
      <c r="C37" s="10">
        <v>2.5</v>
      </c>
      <c r="D37" s="9">
        <v>25</v>
      </c>
      <c r="E37" s="12">
        <v>0.95894617348574041</v>
      </c>
      <c r="F37" s="9">
        <v>0</v>
      </c>
      <c r="G37" s="55">
        <v>0</v>
      </c>
      <c r="H37" s="55">
        <v>0</v>
      </c>
      <c r="I37" s="12">
        <v>0.84018066602558217</v>
      </c>
      <c r="J37" s="55">
        <v>0</v>
      </c>
      <c r="K37" s="55">
        <v>0</v>
      </c>
      <c r="L37" s="55">
        <v>0</v>
      </c>
      <c r="M37" s="9">
        <v>11</v>
      </c>
      <c r="N37" s="9">
        <v>11</v>
      </c>
      <c r="O37" s="9">
        <v>3</v>
      </c>
      <c r="P37" s="9">
        <v>2.5</v>
      </c>
      <c r="Q37" s="9">
        <v>2.2077249999999999</v>
      </c>
      <c r="R37" s="9">
        <v>2.5</v>
      </c>
      <c r="S37" s="9">
        <v>0.45</v>
      </c>
      <c r="T37" s="9">
        <v>0</v>
      </c>
      <c r="U37" s="9">
        <v>0.3</v>
      </c>
      <c r="V37" s="9">
        <v>0</v>
      </c>
      <c r="AC37" s="55"/>
      <c r="AD37" s="55"/>
      <c r="AE37" s="55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</row>
    <row r="38" spans="1:55">
      <c r="A38" s="9"/>
      <c r="B38" s="9" t="str">
        <f t="shared" si="0"/>
        <v>М2,5x28</v>
      </c>
      <c r="C38" s="10">
        <v>2.5</v>
      </c>
      <c r="D38" s="9">
        <v>28</v>
      </c>
      <c r="E38" s="12">
        <v>1.0745469656608024</v>
      </c>
      <c r="F38" s="9">
        <v>0</v>
      </c>
      <c r="G38" s="55">
        <v>0</v>
      </c>
      <c r="H38" s="55">
        <v>0</v>
      </c>
      <c r="I38" s="12">
        <v>0.93033170660203857</v>
      </c>
      <c r="J38" s="55">
        <v>0</v>
      </c>
      <c r="K38" s="55">
        <v>0</v>
      </c>
      <c r="L38" s="55">
        <v>0</v>
      </c>
      <c r="M38" s="9">
        <v>11</v>
      </c>
      <c r="N38" s="9">
        <v>11</v>
      </c>
      <c r="O38" s="9">
        <v>3</v>
      </c>
      <c r="P38" s="9">
        <v>2.5</v>
      </c>
      <c r="Q38" s="9">
        <v>2.2077249999999999</v>
      </c>
      <c r="R38" s="9">
        <v>2.5</v>
      </c>
      <c r="S38" s="9">
        <v>0.45</v>
      </c>
      <c r="T38" s="9">
        <v>0</v>
      </c>
      <c r="U38" s="9">
        <v>0.3</v>
      </c>
      <c r="V38" s="9">
        <v>0</v>
      </c>
      <c r="AC38" s="55"/>
      <c r="AD38" s="55"/>
      <c r="AE38" s="55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</row>
    <row r="39" spans="1:55">
      <c r="A39" s="9"/>
      <c r="B39" s="9" t="str">
        <f t="shared" si="0"/>
        <v>М2,5x30</v>
      </c>
      <c r="C39" s="10">
        <v>2.5</v>
      </c>
      <c r="D39" s="9">
        <v>30</v>
      </c>
      <c r="E39" s="12">
        <v>1.1516141604441767</v>
      </c>
      <c r="F39" s="9">
        <v>0</v>
      </c>
      <c r="G39" s="55">
        <v>0</v>
      </c>
      <c r="H39" s="55">
        <v>0</v>
      </c>
      <c r="I39" s="12">
        <v>0.99043240031967639</v>
      </c>
      <c r="J39" s="55">
        <v>0</v>
      </c>
      <c r="K39" s="55">
        <v>0</v>
      </c>
      <c r="L39" s="55">
        <v>0</v>
      </c>
      <c r="M39" s="9">
        <v>11</v>
      </c>
      <c r="N39" s="9">
        <v>11</v>
      </c>
      <c r="O39" s="9">
        <v>3</v>
      </c>
      <c r="P39" s="9">
        <v>2.5</v>
      </c>
      <c r="Q39" s="9">
        <v>2.2077249999999999</v>
      </c>
      <c r="R39" s="9">
        <v>2.5</v>
      </c>
      <c r="S39" s="9">
        <v>0.45</v>
      </c>
      <c r="T39" s="9">
        <v>0</v>
      </c>
      <c r="U39" s="9">
        <v>0.3</v>
      </c>
      <c r="V39" s="9">
        <v>0</v>
      </c>
      <c r="AC39" s="55"/>
      <c r="AD39" s="55"/>
      <c r="AE39" s="55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</row>
    <row r="40" spans="1:55">
      <c r="A40" s="9"/>
      <c r="B40" s="9" t="str">
        <f t="shared" si="0"/>
        <v>М2,5x32</v>
      </c>
      <c r="C40" s="10">
        <v>2.5</v>
      </c>
      <c r="D40" s="9">
        <v>32</v>
      </c>
      <c r="E40" s="12">
        <v>1.2286813552275517</v>
      </c>
      <c r="F40" s="9">
        <v>0</v>
      </c>
      <c r="G40" s="55">
        <v>0</v>
      </c>
      <c r="H40" s="55">
        <v>0</v>
      </c>
      <c r="I40" s="12">
        <v>1.0505330940373139</v>
      </c>
      <c r="J40" s="55">
        <v>0</v>
      </c>
      <c r="K40" s="55">
        <v>0</v>
      </c>
      <c r="L40" s="55">
        <v>0</v>
      </c>
      <c r="M40" s="9">
        <v>11</v>
      </c>
      <c r="N40" s="9">
        <v>11</v>
      </c>
      <c r="O40" s="9">
        <v>3</v>
      </c>
      <c r="P40" s="9">
        <v>2.5</v>
      </c>
      <c r="Q40" s="9">
        <v>2.2077249999999999</v>
      </c>
      <c r="R40" s="9">
        <v>2.5</v>
      </c>
      <c r="S40" s="9">
        <v>0.45</v>
      </c>
      <c r="T40" s="9">
        <v>0</v>
      </c>
      <c r="U40" s="9">
        <v>0.3</v>
      </c>
      <c r="V40" s="9">
        <v>0</v>
      </c>
      <c r="AC40" s="55"/>
      <c r="AD40" s="55"/>
      <c r="AE40" s="55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</row>
    <row r="41" spans="1:55">
      <c r="A41" s="9"/>
      <c r="B41" s="9" t="str">
        <f t="shared" si="0"/>
        <v>М2,5x35</v>
      </c>
      <c r="C41" s="10">
        <v>2.5</v>
      </c>
      <c r="D41" s="9">
        <v>35</v>
      </c>
      <c r="E41" s="12">
        <v>1.3442821474026136</v>
      </c>
      <c r="F41" s="9">
        <v>0</v>
      </c>
      <c r="G41" s="55">
        <v>0</v>
      </c>
      <c r="H41" s="55">
        <v>0</v>
      </c>
      <c r="I41" s="12">
        <v>1.1406841346137708</v>
      </c>
      <c r="J41" s="55">
        <v>0</v>
      </c>
      <c r="K41" s="55">
        <v>0</v>
      </c>
      <c r="L41" s="55">
        <v>0</v>
      </c>
      <c r="M41" s="9">
        <v>11</v>
      </c>
      <c r="N41" s="9">
        <v>11</v>
      </c>
      <c r="O41" s="9">
        <v>3</v>
      </c>
      <c r="P41" s="9">
        <v>2.5</v>
      </c>
      <c r="Q41" s="9">
        <v>2.2077249999999999</v>
      </c>
      <c r="R41" s="9">
        <v>2.5</v>
      </c>
      <c r="S41" s="9">
        <v>0.45</v>
      </c>
      <c r="T41" s="9">
        <v>0</v>
      </c>
      <c r="U41" s="9">
        <v>0.3</v>
      </c>
      <c r="V41" s="9">
        <v>0</v>
      </c>
      <c r="AC41" s="55"/>
      <c r="AD41" s="55"/>
      <c r="AE41" s="55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</row>
    <row r="42" spans="1:55">
      <c r="A42" s="9"/>
      <c r="B42" s="9" t="str">
        <f t="shared" si="0"/>
        <v>М2,5x38</v>
      </c>
      <c r="C42" s="10">
        <v>2.5</v>
      </c>
      <c r="D42" s="9">
        <v>38</v>
      </c>
      <c r="E42" s="12">
        <v>1.4598829395776751</v>
      </c>
      <c r="F42" s="9">
        <v>0</v>
      </c>
      <c r="G42" s="55">
        <v>0</v>
      </c>
      <c r="H42" s="55">
        <v>0</v>
      </c>
      <c r="I42" s="12">
        <v>1.2308351751902273</v>
      </c>
      <c r="J42" s="55">
        <v>0</v>
      </c>
      <c r="K42" s="55">
        <v>0</v>
      </c>
      <c r="L42" s="55">
        <v>0</v>
      </c>
      <c r="M42" s="9">
        <v>11</v>
      </c>
      <c r="N42" s="9">
        <v>11</v>
      </c>
      <c r="O42" s="9">
        <v>3</v>
      </c>
      <c r="P42" s="9">
        <v>2.5</v>
      </c>
      <c r="Q42" s="9">
        <v>2.2077249999999999</v>
      </c>
      <c r="R42" s="9">
        <v>2.5</v>
      </c>
      <c r="S42" s="9">
        <v>0.45</v>
      </c>
      <c r="T42" s="9">
        <v>0</v>
      </c>
      <c r="U42" s="9">
        <v>0.3</v>
      </c>
      <c r="V42" s="9">
        <v>0</v>
      </c>
      <c r="AC42" s="55"/>
      <c r="AD42" s="55"/>
      <c r="AE42" s="55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</row>
    <row r="43" spans="1:55">
      <c r="A43" s="9"/>
      <c r="B43" s="9" t="str">
        <f t="shared" si="0"/>
        <v>М2,5x40</v>
      </c>
      <c r="C43" s="10">
        <v>2.5</v>
      </c>
      <c r="D43" s="9">
        <v>40</v>
      </c>
      <c r="E43" s="12">
        <v>1.5369501343610499</v>
      </c>
      <c r="F43" s="9">
        <v>0</v>
      </c>
      <c r="G43" s="55">
        <v>0</v>
      </c>
      <c r="H43" s="55">
        <v>0</v>
      </c>
      <c r="I43" s="12">
        <v>1.2909358689078649</v>
      </c>
      <c r="J43" s="55">
        <v>0</v>
      </c>
      <c r="K43" s="55">
        <v>0</v>
      </c>
      <c r="L43" s="55">
        <v>0</v>
      </c>
      <c r="M43" s="9">
        <v>11</v>
      </c>
      <c r="N43" s="9">
        <v>11</v>
      </c>
      <c r="O43" s="9">
        <v>3</v>
      </c>
      <c r="P43" s="9">
        <v>2.5</v>
      </c>
      <c r="Q43" s="9">
        <v>2.2077249999999999</v>
      </c>
      <c r="R43" s="9">
        <v>2.5</v>
      </c>
      <c r="S43" s="9">
        <v>0.45</v>
      </c>
      <c r="T43" s="9">
        <v>0</v>
      </c>
      <c r="U43" s="9">
        <v>0.3</v>
      </c>
      <c r="V43" s="9">
        <v>0</v>
      </c>
      <c r="AC43" s="55"/>
      <c r="AD43" s="55"/>
      <c r="AE43" s="55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</row>
    <row r="44" spans="1:55">
      <c r="A44" s="9"/>
      <c r="B44" s="9" t="str">
        <f t="shared" si="0"/>
        <v>М2,5x42</v>
      </c>
      <c r="C44" s="10">
        <v>2.5</v>
      </c>
      <c r="D44" s="9">
        <v>42</v>
      </c>
      <c r="E44" s="12">
        <v>1.6140173291444246</v>
      </c>
      <c r="F44" s="9">
        <v>0</v>
      </c>
      <c r="G44" s="55">
        <v>0</v>
      </c>
      <c r="H44" s="55">
        <v>0</v>
      </c>
      <c r="I44" s="12">
        <v>1.3510365626255028</v>
      </c>
      <c r="J44" s="55">
        <v>0</v>
      </c>
      <c r="K44" s="55">
        <v>0</v>
      </c>
      <c r="L44" s="55">
        <v>0</v>
      </c>
      <c r="M44" s="9">
        <v>11</v>
      </c>
      <c r="N44" s="9">
        <v>11</v>
      </c>
      <c r="O44" s="9">
        <v>3</v>
      </c>
      <c r="P44" s="9">
        <v>2.5</v>
      </c>
      <c r="Q44" s="9">
        <v>2.2077249999999999</v>
      </c>
      <c r="R44" s="9">
        <v>2.5</v>
      </c>
      <c r="S44" s="9">
        <v>0.45</v>
      </c>
      <c r="T44" s="9">
        <v>0</v>
      </c>
      <c r="U44" s="9">
        <v>0.3</v>
      </c>
      <c r="V44" s="9">
        <v>0</v>
      </c>
      <c r="AC44" s="55"/>
      <c r="AD44" s="55"/>
      <c r="AE44" s="55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</row>
    <row r="45" spans="1:55">
      <c r="A45" s="9"/>
      <c r="B45" s="9" t="str">
        <f t="shared" si="0"/>
        <v>М2,5x45</v>
      </c>
      <c r="C45" s="10">
        <v>2.5</v>
      </c>
      <c r="D45" s="9">
        <v>45</v>
      </c>
      <c r="E45" s="12">
        <v>1.7296181213194866</v>
      </c>
      <c r="F45" s="9">
        <v>0</v>
      </c>
      <c r="G45" s="55">
        <v>0</v>
      </c>
      <c r="H45" s="55">
        <v>0</v>
      </c>
      <c r="I45" s="12">
        <v>1.4411876032019593</v>
      </c>
      <c r="J45" s="55">
        <v>0</v>
      </c>
      <c r="K45" s="55">
        <v>0</v>
      </c>
      <c r="L45" s="55">
        <v>0</v>
      </c>
      <c r="M45" s="9">
        <v>11</v>
      </c>
      <c r="N45" s="9">
        <v>11</v>
      </c>
      <c r="O45" s="9">
        <v>3</v>
      </c>
      <c r="P45" s="9">
        <v>2.5</v>
      </c>
      <c r="Q45" s="9">
        <v>2.2077249999999999</v>
      </c>
      <c r="R45" s="9">
        <v>2.5</v>
      </c>
      <c r="S45" s="9">
        <v>0.45</v>
      </c>
      <c r="T45" s="9">
        <v>0</v>
      </c>
      <c r="U45" s="9">
        <v>0.3</v>
      </c>
      <c r="V45" s="9">
        <v>0</v>
      </c>
      <c r="AC45" s="55"/>
      <c r="AD45" s="55"/>
      <c r="AE45" s="55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</row>
    <row r="46" spans="1:55">
      <c r="A46" s="9"/>
      <c r="B46" s="9" t="str">
        <f t="shared" si="0"/>
        <v>М2,5x48</v>
      </c>
      <c r="C46" s="10">
        <v>2.5</v>
      </c>
      <c r="D46" s="9">
        <v>48</v>
      </c>
      <c r="E46" s="12">
        <v>1.8452189134945487</v>
      </c>
      <c r="F46" s="9">
        <v>0</v>
      </c>
      <c r="G46" s="55">
        <v>0</v>
      </c>
      <c r="H46" s="55">
        <v>0</v>
      </c>
      <c r="I46" s="12">
        <v>1.5313386437784158</v>
      </c>
      <c r="J46" s="55">
        <v>0</v>
      </c>
      <c r="K46" s="55">
        <v>0</v>
      </c>
      <c r="L46" s="55">
        <v>0</v>
      </c>
      <c r="M46" s="9">
        <v>11</v>
      </c>
      <c r="N46" s="9">
        <v>11</v>
      </c>
      <c r="O46" s="9">
        <v>3</v>
      </c>
      <c r="P46" s="9">
        <v>2.5</v>
      </c>
      <c r="Q46" s="9">
        <v>2.2077249999999999</v>
      </c>
      <c r="R46" s="9">
        <v>2.5</v>
      </c>
      <c r="S46" s="9">
        <v>0.45</v>
      </c>
      <c r="T46" s="9">
        <v>0</v>
      </c>
      <c r="U46" s="9">
        <v>0.3</v>
      </c>
      <c r="V46" s="9">
        <v>0</v>
      </c>
      <c r="AC46" s="55"/>
      <c r="AD46" s="55"/>
      <c r="AE46" s="55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</row>
    <row r="47" spans="1:55">
      <c r="A47" s="9"/>
      <c r="B47" s="9" t="str">
        <f t="shared" si="0"/>
        <v>М2,5x50</v>
      </c>
      <c r="C47" s="10">
        <v>2.5</v>
      </c>
      <c r="D47" s="9">
        <v>50</v>
      </c>
      <c r="E47" s="12">
        <v>1.9222861082779228</v>
      </c>
      <c r="F47" s="9">
        <v>0</v>
      </c>
      <c r="G47" s="55">
        <v>0</v>
      </c>
      <c r="H47" s="55">
        <v>0</v>
      </c>
      <c r="I47" s="12">
        <v>1.5914393374960534</v>
      </c>
      <c r="J47" s="55">
        <v>0</v>
      </c>
      <c r="K47" s="55">
        <v>0</v>
      </c>
      <c r="L47" s="55">
        <v>0</v>
      </c>
      <c r="M47" s="9">
        <v>11</v>
      </c>
      <c r="N47" s="9">
        <v>11</v>
      </c>
      <c r="O47" s="9">
        <v>3</v>
      </c>
      <c r="P47" s="9">
        <v>2.5</v>
      </c>
      <c r="Q47" s="9">
        <v>2.2077249999999999</v>
      </c>
      <c r="R47" s="9">
        <v>2.5</v>
      </c>
      <c r="S47" s="9">
        <v>0.45</v>
      </c>
      <c r="T47" s="9">
        <v>0</v>
      </c>
      <c r="U47" s="9">
        <v>0.3</v>
      </c>
      <c r="V47" s="9">
        <v>0</v>
      </c>
      <c r="AC47" s="55"/>
      <c r="AD47" s="55"/>
      <c r="AE47" s="55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</row>
    <row r="48" spans="1:55">
      <c r="A48" s="9"/>
      <c r="B48" s="9" t="str">
        <f t="shared" si="0"/>
        <v>М2,5x55</v>
      </c>
      <c r="C48" s="10">
        <v>2.5</v>
      </c>
      <c r="D48" s="9">
        <v>55</v>
      </c>
      <c r="E48" s="12">
        <v>2.1149540952363597</v>
      </c>
      <c r="F48" s="9">
        <v>0</v>
      </c>
      <c r="G48" s="55">
        <v>0</v>
      </c>
      <c r="H48" s="55">
        <v>0</v>
      </c>
      <c r="I48" s="12">
        <v>1.7416910717901479</v>
      </c>
      <c r="J48" s="55">
        <v>0</v>
      </c>
      <c r="K48" s="55">
        <v>0</v>
      </c>
      <c r="L48" s="55">
        <v>0</v>
      </c>
      <c r="M48" s="9">
        <v>11</v>
      </c>
      <c r="N48" s="9">
        <v>11</v>
      </c>
      <c r="O48" s="9">
        <v>3</v>
      </c>
      <c r="P48" s="9">
        <v>2.5</v>
      </c>
      <c r="Q48" s="9">
        <v>2.2077249999999999</v>
      </c>
      <c r="R48" s="9">
        <v>2.5</v>
      </c>
      <c r="S48" s="9">
        <v>0.45</v>
      </c>
      <c r="T48" s="9">
        <v>0</v>
      </c>
      <c r="U48" s="9">
        <v>0.3</v>
      </c>
      <c r="V48" s="9">
        <v>0</v>
      </c>
      <c r="AC48" s="55"/>
      <c r="AD48" s="55"/>
      <c r="AE48" s="55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</row>
    <row r="49" spans="1:55">
      <c r="A49" s="9"/>
      <c r="B49" s="9" t="str">
        <f t="shared" si="0"/>
        <v>М2,5x60</v>
      </c>
      <c r="C49" s="10">
        <v>2.5</v>
      </c>
      <c r="D49" s="9">
        <v>60</v>
      </c>
      <c r="E49" s="12">
        <v>2.3076220821947957</v>
      </c>
      <c r="F49" s="9">
        <v>0</v>
      </c>
      <c r="G49" s="55">
        <v>0</v>
      </c>
      <c r="H49" s="55">
        <v>0</v>
      </c>
      <c r="I49" s="12">
        <v>1.8919428060842423</v>
      </c>
      <c r="J49" s="55">
        <v>0</v>
      </c>
      <c r="K49" s="55">
        <v>0</v>
      </c>
      <c r="L49" s="55">
        <v>0</v>
      </c>
      <c r="M49" s="9">
        <v>11</v>
      </c>
      <c r="N49" s="9">
        <v>11</v>
      </c>
      <c r="O49" s="9">
        <v>3</v>
      </c>
      <c r="P49" s="9">
        <v>2.5</v>
      </c>
      <c r="Q49" s="9">
        <v>2.2077249999999999</v>
      </c>
      <c r="R49" s="9">
        <v>2.5</v>
      </c>
      <c r="S49" s="9">
        <v>0.45</v>
      </c>
      <c r="T49" s="9">
        <v>0</v>
      </c>
      <c r="U49" s="9">
        <v>0.3</v>
      </c>
      <c r="V49" s="9">
        <v>0</v>
      </c>
      <c r="AC49" s="55"/>
      <c r="AD49" s="55"/>
      <c r="AE49" s="55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</row>
    <row r="50" spans="1:55">
      <c r="A50" s="9"/>
      <c r="B50" s="9" t="str">
        <f t="shared" si="0"/>
        <v>М2,5x65</v>
      </c>
      <c r="C50" s="10">
        <v>2.5</v>
      </c>
      <c r="D50" s="9">
        <v>65</v>
      </c>
      <c r="E50" s="12">
        <v>2.5002900691532326</v>
      </c>
      <c r="F50" s="9">
        <v>0</v>
      </c>
      <c r="G50" s="55">
        <v>0</v>
      </c>
      <c r="H50" s="55">
        <v>0</v>
      </c>
      <c r="I50" s="12">
        <v>2.0421945403783366</v>
      </c>
      <c r="J50" s="55">
        <v>0</v>
      </c>
      <c r="K50" s="55">
        <v>0</v>
      </c>
      <c r="L50" s="55">
        <v>0</v>
      </c>
      <c r="M50" s="9">
        <v>11</v>
      </c>
      <c r="N50" s="9">
        <v>11</v>
      </c>
      <c r="O50" s="9">
        <v>3</v>
      </c>
      <c r="P50" s="9">
        <v>2.5</v>
      </c>
      <c r="Q50" s="9">
        <v>2.2077249999999999</v>
      </c>
      <c r="R50" s="9">
        <v>2.5</v>
      </c>
      <c r="S50" s="9">
        <v>0.45</v>
      </c>
      <c r="T50" s="9">
        <v>0</v>
      </c>
      <c r="U50" s="9">
        <v>0.3</v>
      </c>
      <c r="V50" s="9">
        <v>0</v>
      </c>
      <c r="AC50" s="55"/>
      <c r="AD50" s="55"/>
      <c r="AE50" s="55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</row>
    <row r="51" spans="1:55">
      <c r="A51" s="9"/>
      <c r="B51" s="9" t="str">
        <f t="shared" si="0"/>
        <v>М2,5x70</v>
      </c>
      <c r="C51" s="10">
        <v>2.5</v>
      </c>
      <c r="D51" s="9">
        <v>70</v>
      </c>
      <c r="E51" s="12">
        <v>2.6929580561116691</v>
      </c>
      <c r="F51" s="9">
        <v>0</v>
      </c>
      <c r="G51" s="55">
        <v>0</v>
      </c>
      <c r="H51" s="55">
        <v>0</v>
      </c>
      <c r="I51" s="12">
        <v>2.1924462746724309</v>
      </c>
      <c r="J51" s="55">
        <v>0</v>
      </c>
      <c r="K51" s="55">
        <v>0</v>
      </c>
      <c r="L51" s="55">
        <v>0</v>
      </c>
      <c r="M51" s="9">
        <v>11</v>
      </c>
      <c r="N51" s="9">
        <v>11</v>
      </c>
      <c r="O51" s="9">
        <v>3</v>
      </c>
      <c r="P51" s="9">
        <v>2.5</v>
      </c>
      <c r="Q51" s="9">
        <v>2.2077249999999999</v>
      </c>
      <c r="R51" s="9">
        <v>2.5</v>
      </c>
      <c r="S51" s="9">
        <v>0.45</v>
      </c>
      <c r="T51" s="9">
        <v>0</v>
      </c>
      <c r="U51" s="9">
        <v>0.3</v>
      </c>
      <c r="V51" s="9">
        <v>0</v>
      </c>
      <c r="AC51" s="55"/>
      <c r="AD51" s="55"/>
      <c r="AE51" s="55"/>
    </row>
    <row r="52" spans="1:55">
      <c r="A52" s="9"/>
      <c r="B52" s="9" t="str">
        <f t="shared" si="0"/>
        <v>М2,5x75</v>
      </c>
      <c r="C52" s="10">
        <v>2.5</v>
      </c>
      <c r="D52" s="9">
        <v>75</v>
      </c>
      <c r="E52" s="12">
        <v>2.885626043070106</v>
      </c>
      <c r="F52" s="9">
        <v>0</v>
      </c>
      <c r="G52" s="55">
        <v>0</v>
      </c>
      <c r="H52" s="55">
        <v>0</v>
      </c>
      <c r="I52" s="12">
        <v>2.3426980089665248</v>
      </c>
      <c r="J52" s="55">
        <v>0</v>
      </c>
      <c r="K52" s="55">
        <v>0</v>
      </c>
      <c r="L52" s="55">
        <v>0</v>
      </c>
      <c r="M52" s="9">
        <v>11</v>
      </c>
      <c r="N52" s="9">
        <v>11</v>
      </c>
      <c r="O52" s="9">
        <v>3</v>
      </c>
      <c r="P52" s="9">
        <v>2.5</v>
      </c>
      <c r="Q52" s="9">
        <v>2.2077249999999999</v>
      </c>
      <c r="R52" s="9">
        <v>2.5</v>
      </c>
      <c r="S52" s="9">
        <v>0.45</v>
      </c>
      <c r="T52" s="9">
        <v>0</v>
      </c>
      <c r="U52" s="9">
        <v>0.3</v>
      </c>
      <c r="V52" s="9">
        <v>0</v>
      </c>
      <c r="AC52" s="55"/>
      <c r="AD52" s="55"/>
      <c r="AE52" s="55"/>
    </row>
    <row r="53" spans="1:55">
      <c r="A53" s="9"/>
      <c r="B53" s="9" t="str">
        <f t="shared" si="0"/>
        <v>М2,5x80</v>
      </c>
      <c r="C53" s="10">
        <v>2.5</v>
      </c>
      <c r="D53" s="9">
        <v>80</v>
      </c>
      <c r="E53" s="12">
        <v>3.0782940300285424</v>
      </c>
      <c r="F53" s="9">
        <v>0</v>
      </c>
      <c r="G53" s="55">
        <v>0</v>
      </c>
      <c r="H53" s="55">
        <v>0</v>
      </c>
      <c r="I53" s="12">
        <v>2.4929497432606196</v>
      </c>
      <c r="J53" s="55">
        <v>0</v>
      </c>
      <c r="K53" s="55">
        <v>0</v>
      </c>
      <c r="L53" s="55">
        <v>0</v>
      </c>
      <c r="M53" s="9">
        <v>11</v>
      </c>
      <c r="N53" s="9">
        <v>11</v>
      </c>
      <c r="O53" s="9">
        <v>3</v>
      </c>
      <c r="P53" s="9">
        <v>2.5</v>
      </c>
      <c r="Q53" s="9">
        <v>2.2077249999999999</v>
      </c>
      <c r="R53" s="9">
        <v>2.5</v>
      </c>
      <c r="S53" s="9">
        <v>0.45</v>
      </c>
      <c r="T53" s="9">
        <v>0</v>
      </c>
      <c r="U53" s="9">
        <v>0.3</v>
      </c>
      <c r="V53" s="9">
        <v>0</v>
      </c>
      <c r="AC53" s="55"/>
      <c r="AD53" s="55"/>
      <c r="AE53" s="55"/>
    </row>
    <row r="54" spans="1:55">
      <c r="A54" s="9"/>
      <c r="B54" s="9" t="str">
        <f t="shared" si="0"/>
        <v>М2,5x85</v>
      </c>
      <c r="C54" s="10">
        <v>2.5</v>
      </c>
      <c r="D54" s="9">
        <v>85</v>
      </c>
      <c r="E54" s="12">
        <v>3.2709620169869789</v>
      </c>
      <c r="F54" s="9">
        <v>0</v>
      </c>
      <c r="G54" s="55">
        <v>0</v>
      </c>
      <c r="H54" s="55">
        <v>0</v>
      </c>
      <c r="I54" s="12">
        <v>2.643201477554713</v>
      </c>
      <c r="J54" s="55">
        <v>0</v>
      </c>
      <c r="K54" s="55">
        <v>0</v>
      </c>
      <c r="L54" s="55">
        <v>0</v>
      </c>
      <c r="M54" s="9">
        <v>11</v>
      </c>
      <c r="N54" s="9">
        <v>11</v>
      </c>
      <c r="O54" s="9">
        <v>3</v>
      </c>
      <c r="P54" s="9">
        <v>2.5</v>
      </c>
      <c r="Q54" s="9">
        <v>2.2077249999999999</v>
      </c>
      <c r="R54" s="9">
        <v>2.5</v>
      </c>
      <c r="S54" s="9">
        <v>0.45</v>
      </c>
      <c r="T54" s="9">
        <v>0</v>
      </c>
      <c r="U54" s="9">
        <v>0.3</v>
      </c>
      <c r="V54" s="9">
        <v>0</v>
      </c>
      <c r="AC54" s="55"/>
      <c r="AD54" s="55"/>
      <c r="AE54" s="55"/>
    </row>
    <row r="55" spans="1:55">
      <c r="A55" s="9"/>
      <c r="B55" s="9" t="str">
        <f t="shared" si="0"/>
        <v>М2,5x90</v>
      </c>
      <c r="C55" s="10">
        <v>2.5</v>
      </c>
      <c r="D55" s="9">
        <v>90</v>
      </c>
      <c r="E55" s="12">
        <v>3.4636300039454153</v>
      </c>
      <c r="F55" s="9">
        <v>0</v>
      </c>
      <c r="G55" s="55">
        <v>0</v>
      </c>
      <c r="H55" s="55">
        <v>0</v>
      </c>
      <c r="I55" s="12">
        <v>2.7934532118488078</v>
      </c>
      <c r="J55" s="55">
        <v>0</v>
      </c>
      <c r="K55" s="55">
        <v>0</v>
      </c>
      <c r="L55" s="55">
        <v>0</v>
      </c>
      <c r="M55" s="9">
        <v>11</v>
      </c>
      <c r="N55" s="9">
        <v>11</v>
      </c>
      <c r="O55" s="9">
        <v>3</v>
      </c>
      <c r="P55" s="9">
        <v>2.5</v>
      </c>
      <c r="Q55" s="9">
        <v>2.2077249999999999</v>
      </c>
      <c r="R55" s="9">
        <v>2.5</v>
      </c>
      <c r="S55" s="9">
        <v>0.45</v>
      </c>
      <c r="T55" s="9">
        <v>0</v>
      </c>
      <c r="U55" s="9">
        <v>0.3</v>
      </c>
      <c r="V55" s="9">
        <v>0</v>
      </c>
      <c r="AC55" s="55"/>
      <c r="AD55" s="55"/>
      <c r="AE55" s="55"/>
    </row>
    <row r="56" spans="1:55">
      <c r="A56" s="9"/>
      <c r="B56" s="9" t="str">
        <f t="shared" si="0"/>
        <v>М2,5x95</v>
      </c>
      <c r="C56" s="10">
        <v>2.5</v>
      </c>
      <c r="D56" s="9">
        <v>95</v>
      </c>
      <c r="E56" s="12">
        <v>3.6562979909038522</v>
      </c>
      <c r="F56" s="9">
        <v>0</v>
      </c>
      <c r="G56" s="55">
        <v>0</v>
      </c>
      <c r="H56" s="55">
        <v>0</v>
      </c>
      <c r="I56" s="12">
        <v>2.9437049461429017</v>
      </c>
      <c r="J56" s="55">
        <v>0</v>
      </c>
      <c r="K56" s="55">
        <v>0</v>
      </c>
      <c r="L56" s="55">
        <v>0</v>
      </c>
      <c r="M56" s="9">
        <v>11</v>
      </c>
      <c r="N56" s="9">
        <v>11</v>
      </c>
      <c r="O56" s="9">
        <v>3</v>
      </c>
      <c r="P56" s="9">
        <v>2.5</v>
      </c>
      <c r="Q56" s="9">
        <v>2.2077249999999999</v>
      </c>
      <c r="R56" s="9">
        <v>2.5</v>
      </c>
      <c r="S56" s="9">
        <v>0.45</v>
      </c>
      <c r="T56" s="9">
        <v>0</v>
      </c>
      <c r="U56" s="9">
        <v>0.3</v>
      </c>
      <c r="V56" s="9">
        <v>0</v>
      </c>
      <c r="AC56" s="55"/>
      <c r="AD56" s="55"/>
      <c r="AE56" s="55"/>
    </row>
    <row r="57" spans="1:55">
      <c r="A57" s="9"/>
      <c r="B57" s="9" t="str">
        <f t="shared" si="0"/>
        <v>М2,5x100</v>
      </c>
      <c r="C57" s="10">
        <v>2.5</v>
      </c>
      <c r="D57" s="9">
        <v>100</v>
      </c>
      <c r="E57" s="12">
        <v>3.8489659778622887</v>
      </c>
      <c r="F57" s="9">
        <v>0</v>
      </c>
      <c r="G57" s="55">
        <v>0</v>
      </c>
      <c r="H57" s="55">
        <v>0</v>
      </c>
      <c r="I57" s="12">
        <v>3.093956680436996</v>
      </c>
      <c r="J57" s="55">
        <v>0</v>
      </c>
      <c r="K57" s="55">
        <v>0</v>
      </c>
      <c r="L57" s="55">
        <v>0</v>
      </c>
      <c r="M57" s="9">
        <v>11</v>
      </c>
      <c r="N57" s="9">
        <v>11</v>
      </c>
      <c r="O57" s="9">
        <v>3</v>
      </c>
      <c r="P57" s="9">
        <v>2.5</v>
      </c>
      <c r="Q57" s="9">
        <v>2.2077249999999999</v>
      </c>
      <c r="R57" s="9">
        <v>2.5</v>
      </c>
      <c r="S57" s="9">
        <v>0.45</v>
      </c>
      <c r="T57" s="9">
        <v>0</v>
      </c>
      <c r="U57" s="9">
        <v>0.3</v>
      </c>
      <c r="V57" s="9">
        <v>0</v>
      </c>
      <c r="AC57" s="55"/>
      <c r="AD57" s="55"/>
      <c r="AE57" s="55"/>
    </row>
    <row r="58" spans="1:55">
      <c r="A58" s="9"/>
      <c r="B58" s="9" t="str">
        <f t="shared" si="0"/>
        <v>М2,5x105</v>
      </c>
      <c r="C58" s="10">
        <v>2.5</v>
      </c>
      <c r="D58" s="9">
        <v>105</v>
      </c>
      <c r="E58" s="12">
        <v>4.0416339648207247</v>
      </c>
      <c r="F58" s="9">
        <v>0</v>
      </c>
      <c r="G58" s="55">
        <v>0</v>
      </c>
      <c r="H58" s="55">
        <v>0</v>
      </c>
      <c r="I58" s="12">
        <v>3.2442084147310903</v>
      </c>
      <c r="J58" s="55">
        <v>0</v>
      </c>
      <c r="K58" s="55">
        <v>0</v>
      </c>
      <c r="L58" s="55">
        <v>0</v>
      </c>
      <c r="M58" s="9">
        <v>11</v>
      </c>
      <c r="N58" s="9">
        <v>11</v>
      </c>
      <c r="O58" s="9">
        <v>3</v>
      </c>
      <c r="P58" s="9">
        <v>2.5</v>
      </c>
      <c r="Q58" s="9">
        <v>2.2077249999999999</v>
      </c>
      <c r="R58" s="9">
        <v>2.5</v>
      </c>
      <c r="S58" s="9">
        <v>0.45</v>
      </c>
      <c r="T58" s="9">
        <v>0</v>
      </c>
      <c r="U58" s="9">
        <v>0.3</v>
      </c>
      <c r="V58" s="9">
        <v>0</v>
      </c>
      <c r="AC58" s="55"/>
      <c r="AD58" s="55"/>
      <c r="AE58" s="55"/>
    </row>
    <row r="59" spans="1:55">
      <c r="A59" s="9"/>
      <c r="B59" s="9" t="str">
        <f t="shared" si="0"/>
        <v>М2,5x110</v>
      </c>
      <c r="C59" s="10">
        <v>2.5</v>
      </c>
      <c r="D59" s="9">
        <v>110</v>
      </c>
      <c r="E59" s="12">
        <v>4.2343019517791616</v>
      </c>
      <c r="F59" s="9">
        <v>0</v>
      </c>
      <c r="G59" s="55">
        <v>0</v>
      </c>
      <c r="H59" s="55">
        <v>0</v>
      </c>
      <c r="I59" s="12">
        <v>3.3944601490251847</v>
      </c>
      <c r="J59" s="55">
        <v>0</v>
      </c>
      <c r="K59" s="55">
        <v>0</v>
      </c>
      <c r="L59" s="55">
        <v>0</v>
      </c>
      <c r="M59" s="9">
        <v>11</v>
      </c>
      <c r="N59" s="9">
        <v>11</v>
      </c>
      <c r="O59" s="9">
        <v>3</v>
      </c>
      <c r="P59" s="9">
        <v>2.5</v>
      </c>
      <c r="Q59" s="9">
        <v>2.2077249999999999</v>
      </c>
      <c r="R59" s="9">
        <v>2.5</v>
      </c>
      <c r="S59" s="9">
        <v>0.45</v>
      </c>
      <c r="T59" s="9">
        <v>0</v>
      </c>
      <c r="U59" s="9">
        <v>0.3</v>
      </c>
      <c r="V59" s="9">
        <v>0</v>
      </c>
      <c r="AC59" s="55"/>
      <c r="AD59" s="55"/>
      <c r="AE59" s="55"/>
    </row>
    <row r="60" spans="1:55">
      <c r="A60" s="9"/>
      <c r="B60" s="9" t="str">
        <f t="shared" si="0"/>
        <v>М2,5x115</v>
      </c>
      <c r="C60" s="10">
        <v>2.5</v>
      </c>
      <c r="D60" s="9">
        <v>115</v>
      </c>
      <c r="E60" s="12">
        <v>4.4269699387375976</v>
      </c>
      <c r="F60" s="9">
        <v>0</v>
      </c>
      <c r="G60" s="55">
        <v>0</v>
      </c>
      <c r="H60" s="55">
        <v>0</v>
      </c>
      <c r="I60" s="12">
        <v>3.544711883319279</v>
      </c>
      <c r="J60" s="55">
        <v>0</v>
      </c>
      <c r="K60" s="55">
        <v>0</v>
      </c>
      <c r="L60" s="55">
        <v>0</v>
      </c>
      <c r="M60" s="9">
        <v>11</v>
      </c>
      <c r="N60" s="9">
        <v>11</v>
      </c>
      <c r="O60" s="9">
        <v>3</v>
      </c>
      <c r="P60" s="9">
        <v>2.5</v>
      </c>
      <c r="Q60" s="9">
        <v>2.2077249999999999</v>
      </c>
      <c r="R60" s="9">
        <v>2.5</v>
      </c>
      <c r="S60" s="9">
        <v>0.45</v>
      </c>
      <c r="T60" s="9">
        <v>0</v>
      </c>
      <c r="U60" s="9">
        <v>0.3</v>
      </c>
      <c r="V60" s="9">
        <v>0</v>
      </c>
      <c r="AC60" s="55"/>
      <c r="AD60" s="55"/>
      <c r="AE60" s="55"/>
    </row>
    <row r="61" spans="1:55">
      <c r="A61" s="9"/>
      <c r="B61" s="9" t="str">
        <f t="shared" si="0"/>
        <v>М2,5x120</v>
      </c>
      <c r="C61" s="10">
        <v>2.5</v>
      </c>
      <c r="D61" s="9">
        <v>120</v>
      </c>
      <c r="E61" s="12">
        <v>4.6196379256960345</v>
      </c>
      <c r="F61" s="9">
        <v>0</v>
      </c>
      <c r="G61" s="55">
        <v>0</v>
      </c>
      <c r="H61" s="55">
        <v>0</v>
      </c>
      <c r="I61" s="12">
        <v>3.6949636176133738</v>
      </c>
      <c r="J61" s="55">
        <v>0</v>
      </c>
      <c r="K61" s="55">
        <v>0</v>
      </c>
      <c r="L61" s="55">
        <v>0</v>
      </c>
      <c r="M61" s="9">
        <v>11</v>
      </c>
      <c r="N61" s="9">
        <v>11</v>
      </c>
      <c r="O61" s="9">
        <v>3</v>
      </c>
      <c r="P61" s="9">
        <v>2.5</v>
      </c>
      <c r="Q61" s="9">
        <v>2.2077249999999999</v>
      </c>
      <c r="R61" s="9">
        <v>2.5</v>
      </c>
      <c r="S61" s="9">
        <v>0.45</v>
      </c>
      <c r="T61" s="9">
        <v>0</v>
      </c>
      <c r="U61" s="9">
        <v>0.3</v>
      </c>
      <c r="V61" s="9">
        <v>0</v>
      </c>
      <c r="AC61" s="55"/>
      <c r="AD61" s="55"/>
      <c r="AE61" s="55"/>
    </row>
    <row r="62" spans="1:55">
      <c r="A62" s="9"/>
      <c r="B62" s="9" t="str">
        <f t="shared" si="0"/>
        <v>М2,5x130</v>
      </c>
      <c r="C62" s="10">
        <v>2.5</v>
      </c>
      <c r="D62" s="9">
        <v>130</v>
      </c>
      <c r="E62" s="12">
        <v>5.0049738996129065</v>
      </c>
      <c r="F62" s="9">
        <v>0</v>
      </c>
      <c r="G62" s="55">
        <v>0</v>
      </c>
      <c r="H62" s="55">
        <v>0</v>
      </c>
      <c r="I62" s="12">
        <v>3.995467086201562</v>
      </c>
      <c r="J62" s="55">
        <v>0</v>
      </c>
      <c r="K62" s="55">
        <v>0</v>
      </c>
      <c r="L62" s="55">
        <v>0</v>
      </c>
      <c r="M62" s="9">
        <v>11</v>
      </c>
      <c r="N62" s="9">
        <v>11</v>
      </c>
      <c r="O62" s="9">
        <v>3</v>
      </c>
      <c r="P62" s="9">
        <v>2.5</v>
      </c>
      <c r="Q62" s="9">
        <v>2.2077249999999999</v>
      </c>
      <c r="R62" s="9">
        <v>2.5</v>
      </c>
      <c r="S62" s="9">
        <v>0.45</v>
      </c>
      <c r="T62" s="9">
        <v>0</v>
      </c>
      <c r="U62" s="9">
        <v>0.3</v>
      </c>
      <c r="V62" s="9">
        <v>0</v>
      </c>
      <c r="AC62" s="55"/>
      <c r="AD62" s="55"/>
      <c r="AE62" s="55"/>
    </row>
    <row r="63" spans="1:55">
      <c r="A63" s="9"/>
      <c r="B63" s="9" t="str">
        <f t="shared" si="0"/>
        <v>М2,5x140</v>
      </c>
      <c r="C63" s="10">
        <v>2.5</v>
      </c>
      <c r="D63" s="9">
        <v>140</v>
      </c>
      <c r="E63" s="12">
        <v>5.3903098735297803</v>
      </c>
      <c r="F63" s="9">
        <v>0</v>
      </c>
      <c r="G63" s="55">
        <v>0</v>
      </c>
      <c r="H63" s="55">
        <v>0</v>
      </c>
      <c r="I63" s="12">
        <v>4.2959705547897498</v>
      </c>
      <c r="J63" s="55">
        <v>0</v>
      </c>
      <c r="K63" s="55">
        <v>0</v>
      </c>
      <c r="L63" s="55">
        <v>0</v>
      </c>
      <c r="M63" s="9">
        <v>11</v>
      </c>
      <c r="N63" s="9">
        <v>11</v>
      </c>
      <c r="O63" s="9">
        <v>3</v>
      </c>
      <c r="P63" s="9">
        <v>2.5</v>
      </c>
      <c r="Q63" s="9">
        <v>2.2077249999999999</v>
      </c>
      <c r="R63" s="9">
        <v>2.5</v>
      </c>
      <c r="S63" s="9">
        <v>0.45</v>
      </c>
      <c r="T63" s="9">
        <v>0</v>
      </c>
      <c r="U63" s="9">
        <v>0.3</v>
      </c>
      <c r="V63" s="9">
        <v>0</v>
      </c>
      <c r="AC63" s="55"/>
      <c r="AD63" s="55"/>
      <c r="AE63" s="55"/>
    </row>
    <row r="64" spans="1:55">
      <c r="A64" s="9"/>
      <c r="B64" s="9" t="str">
        <f t="shared" si="0"/>
        <v>М2,5x150</v>
      </c>
      <c r="C64" s="10">
        <v>2.5</v>
      </c>
      <c r="D64" s="9">
        <v>150</v>
      </c>
      <c r="E64" s="12">
        <v>5.7756458474466532</v>
      </c>
      <c r="F64" s="9">
        <v>0</v>
      </c>
      <c r="G64" s="55">
        <v>0</v>
      </c>
      <c r="H64" s="55">
        <v>0</v>
      </c>
      <c r="I64" s="12">
        <v>4.5964740233779393</v>
      </c>
      <c r="J64" s="55">
        <v>0</v>
      </c>
      <c r="K64" s="55">
        <v>0</v>
      </c>
      <c r="L64" s="55">
        <v>0</v>
      </c>
      <c r="M64" s="9">
        <v>11</v>
      </c>
      <c r="N64" s="9">
        <v>11</v>
      </c>
      <c r="O64" s="9">
        <v>3</v>
      </c>
      <c r="P64" s="9">
        <v>2.5</v>
      </c>
      <c r="Q64" s="9">
        <v>2.2077249999999999</v>
      </c>
      <c r="R64" s="9">
        <v>2.5</v>
      </c>
      <c r="S64" s="9">
        <v>0.45</v>
      </c>
      <c r="T64" s="9">
        <v>0</v>
      </c>
      <c r="U64" s="9">
        <v>0.3</v>
      </c>
      <c r="V64" s="9">
        <v>0</v>
      </c>
      <c r="AC64" s="55"/>
      <c r="AD64" s="55"/>
      <c r="AE64" s="55"/>
    </row>
    <row r="65" spans="1:31">
      <c r="A65" s="9"/>
      <c r="B65" s="9" t="str">
        <f t="shared" si="0"/>
        <v>М2,5x160</v>
      </c>
      <c r="C65" s="10">
        <v>2.5</v>
      </c>
      <c r="D65" s="9">
        <v>160</v>
      </c>
      <c r="E65" s="12">
        <v>6.1609818213635261</v>
      </c>
      <c r="F65" s="9">
        <v>0</v>
      </c>
      <c r="G65" s="55">
        <v>0</v>
      </c>
      <c r="H65" s="55">
        <v>0</v>
      </c>
      <c r="I65" s="12">
        <v>4.8969774919661271</v>
      </c>
      <c r="J65" s="55">
        <v>0</v>
      </c>
      <c r="K65" s="55">
        <v>0</v>
      </c>
      <c r="L65" s="55">
        <v>0</v>
      </c>
      <c r="M65" s="9">
        <v>11</v>
      </c>
      <c r="N65" s="9">
        <v>11</v>
      </c>
      <c r="O65" s="9">
        <v>3</v>
      </c>
      <c r="P65" s="9">
        <v>2.5</v>
      </c>
      <c r="Q65" s="9">
        <v>2.2077249999999999</v>
      </c>
      <c r="R65" s="9">
        <v>2.5</v>
      </c>
      <c r="S65" s="9">
        <v>0.45</v>
      </c>
      <c r="T65" s="9">
        <v>0</v>
      </c>
      <c r="U65" s="9">
        <v>0.3</v>
      </c>
      <c r="V65" s="9">
        <v>0</v>
      </c>
      <c r="AC65" s="55"/>
      <c r="AD65" s="55"/>
      <c r="AE65" s="55"/>
    </row>
    <row r="66" spans="1:31">
      <c r="A66" s="9"/>
      <c r="B66" s="9" t="str">
        <f t="shared" si="0"/>
        <v>М3x10</v>
      </c>
      <c r="C66" s="10">
        <v>3</v>
      </c>
      <c r="D66" s="9">
        <v>10</v>
      </c>
      <c r="E66" s="12">
        <v>0.59514939338251516</v>
      </c>
      <c r="F66" s="9">
        <v>0</v>
      </c>
      <c r="G66" s="55">
        <v>0</v>
      </c>
      <c r="H66" s="55">
        <v>0</v>
      </c>
      <c r="I66" s="12">
        <v>0.5667418483447425</v>
      </c>
      <c r="J66" s="55">
        <v>0</v>
      </c>
      <c r="K66" s="55">
        <v>0</v>
      </c>
      <c r="L66" s="55">
        <v>0</v>
      </c>
      <c r="M66" s="11">
        <v>7.5</v>
      </c>
      <c r="N66" s="9">
        <v>8.5</v>
      </c>
      <c r="O66" s="9">
        <v>3</v>
      </c>
      <c r="P66" s="9">
        <v>3</v>
      </c>
      <c r="Q66" s="9">
        <v>2.6752500000000001</v>
      </c>
      <c r="R66" s="9">
        <v>3</v>
      </c>
      <c r="S66" s="9">
        <v>0.5</v>
      </c>
      <c r="T66" s="9">
        <v>0</v>
      </c>
      <c r="U66" s="9">
        <v>0.5</v>
      </c>
      <c r="V66" s="9">
        <v>0</v>
      </c>
      <c r="AC66" s="55"/>
      <c r="AD66" s="55"/>
      <c r="AE66" s="55"/>
    </row>
    <row r="67" spans="1:31">
      <c r="A67" s="9"/>
      <c r="B67" s="9" t="str">
        <f t="shared" si="0"/>
        <v>М3x12</v>
      </c>
      <c r="C67" s="10">
        <v>3</v>
      </c>
      <c r="D67" s="9">
        <v>12</v>
      </c>
      <c r="E67" s="12">
        <v>0.68340011784035637</v>
      </c>
      <c r="F67" s="9">
        <v>0</v>
      </c>
      <c r="G67" s="55">
        <v>0</v>
      </c>
      <c r="H67" s="55">
        <v>0</v>
      </c>
      <c r="I67" s="12">
        <v>0.65499257280258361</v>
      </c>
      <c r="J67" s="55">
        <v>0</v>
      </c>
      <c r="K67" s="55">
        <v>0</v>
      </c>
      <c r="L67" s="55">
        <v>0</v>
      </c>
      <c r="M67" s="11">
        <v>9.5</v>
      </c>
      <c r="N67" s="9">
        <v>10.5</v>
      </c>
      <c r="O67" s="9">
        <v>3</v>
      </c>
      <c r="P67" s="9">
        <v>3</v>
      </c>
      <c r="Q67" s="9">
        <v>2.6752500000000001</v>
      </c>
      <c r="R67" s="9">
        <v>3</v>
      </c>
      <c r="S67" s="9">
        <v>0.5</v>
      </c>
      <c r="T67" s="9">
        <v>0</v>
      </c>
      <c r="U67" s="9">
        <v>0.5</v>
      </c>
      <c r="V67" s="9">
        <v>0</v>
      </c>
      <c r="AC67" s="55"/>
      <c r="AD67" s="55"/>
      <c r="AE67" s="55"/>
    </row>
    <row r="68" spans="1:31">
      <c r="A68" s="9"/>
      <c r="B68" s="9" t="str">
        <f t="shared" si="0"/>
        <v>М3x14</v>
      </c>
      <c r="C68" s="10">
        <v>3</v>
      </c>
      <c r="D68" s="9">
        <v>14</v>
      </c>
      <c r="E68" s="12">
        <v>0.77165084229819758</v>
      </c>
      <c r="F68" s="9">
        <v>0</v>
      </c>
      <c r="G68" s="55">
        <v>0</v>
      </c>
      <c r="H68" s="55">
        <v>0</v>
      </c>
      <c r="I68" s="12">
        <v>0.74324329726042482</v>
      </c>
      <c r="J68" s="55">
        <v>0</v>
      </c>
      <c r="K68" s="55">
        <v>0</v>
      </c>
      <c r="L68" s="55">
        <v>0</v>
      </c>
      <c r="M68" s="11">
        <v>11.5</v>
      </c>
      <c r="N68" s="9">
        <v>12.5</v>
      </c>
      <c r="O68" s="9">
        <v>3</v>
      </c>
      <c r="P68" s="9">
        <v>3</v>
      </c>
      <c r="Q68" s="9">
        <v>2.6752500000000001</v>
      </c>
      <c r="R68" s="9">
        <v>3</v>
      </c>
      <c r="S68" s="9">
        <v>0.5</v>
      </c>
      <c r="T68" s="9">
        <v>0</v>
      </c>
      <c r="U68" s="9">
        <v>0.5</v>
      </c>
      <c r="V68" s="9">
        <v>0</v>
      </c>
      <c r="AC68" s="55"/>
      <c r="AD68" s="55"/>
      <c r="AE68" s="55"/>
    </row>
    <row r="69" spans="1:31">
      <c r="A69" s="9"/>
      <c r="B69" s="9" t="str">
        <f t="shared" si="0"/>
        <v>М3x16</v>
      </c>
      <c r="C69" s="10">
        <v>3</v>
      </c>
      <c r="D69" s="9">
        <v>16</v>
      </c>
      <c r="E69" s="12">
        <v>0.87694609377870247</v>
      </c>
      <c r="F69" s="9">
        <v>0</v>
      </c>
      <c r="G69" s="55">
        <v>0</v>
      </c>
      <c r="H69" s="55">
        <v>0</v>
      </c>
      <c r="I69" s="12">
        <v>0.83149402171826592</v>
      </c>
      <c r="J69" s="55">
        <v>0</v>
      </c>
      <c r="K69" s="55">
        <v>0</v>
      </c>
      <c r="L69" s="55">
        <v>0</v>
      </c>
      <c r="M69" s="9">
        <v>12</v>
      </c>
      <c r="N69" s="9">
        <v>12</v>
      </c>
      <c r="O69" s="9">
        <v>3</v>
      </c>
      <c r="P69" s="9">
        <v>3</v>
      </c>
      <c r="Q69" s="9">
        <v>2.6752500000000001</v>
      </c>
      <c r="R69" s="9">
        <v>3</v>
      </c>
      <c r="S69" s="9">
        <v>0.5</v>
      </c>
      <c r="T69" s="9">
        <v>0</v>
      </c>
      <c r="U69" s="9">
        <v>0.5</v>
      </c>
      <c r="V69" s="9">
        <v>0</v>
      </c>
      <c r="AC69" s="55"/>
      <c r="AD69" s="55"/>
      <c r="AE69" s="55"/>
    </row>
    <row r="70" spans="1:31">
      <c r="A70" s="9"/>
      <c r="B70" s="9" t="str">
        <f t="shared" si="0"/>
        <v>М3x18</v>
      </c>
      <c r="C70" s="10">
        <v>3</v>
      </c>
      <c r="D70" s="9">
        <v>18</v>
      </c>
      <c r="E70" s="12">
        <v>0.98792285426676185</v>
      </c>
      <c r="F70" s="9">
        <v>0</v>
      </c>
      <c r="G70" s="55">
        <v>0</v>
      </c>
      <c r="H70" s="55">
        <v>0</v>
      </c>
      <c r="I70" s="12">
        <v>0.91974474617610724</v>
      </c>
      <c r="J70" s="55">
        <v>0</v>
      </c>
      <c r="K70" s="55">
        <v>0</v>
      </c>
      <c r="L70" s="55">
        <v>0</v>
      </c>
      <c r="M70" s="9">
        <v>12</v>
      </c>
      <c r="N70" s="9">
        <v>12</v>
      </c>
      <c r="O70" s="9">
        <v>3</v>
      </c>
      <c r="P70" s="9">
        <v>3</v>
      </c>
      <c r="Q70" s="9">
        <v>2.6752500000000001</v>
      </c>
      <c r="R70" s="9">
        <v>3</v>
      </c>
      <c r="S70" s="9">
        <v>0.5</v>
      </c>
      <c r="T70" s="9">
        <v>0</v>
      </c>
      <c r="U70" s="9">
        <v>0.5</v>
      </c>
      <c r="V70" s="9">
        <v>0</v>
      </c>
      <c r="AC70" s="55"/>
      <c r="AD70" s="55"/>
      <c r="AE70" s="55"/>
    </row>
    <row r="71" spans="1:31">
      <c r="A71" s="9"/>
      <c r="B71" s="9" t="str">
        <f t="shared" si="0"/>
        <v>М3x20</v>
      </c>
      <c r="C71" s="10">
        <v>3</v>
      </c>
      <c r="D71" s="9">
        <v>20</v>
      </c>
      <c r="E71" s="12">
        <v>1.0988996147548213</v>
      </c>
      <c r="F71" s="9">
        <v>0</v>
      </c>
      <c r="G71" s="55">
        <v>0</v>
      </c>
      <c r="H71" s="55">
        <v>0</v>
      </c>
      <c r="I71" s="12">
        <v>1.0079954706339485</v>
      </c>
      <c r="J71" s="55">
        <v>0</v>
      </c>
      <c r="K71" s="55">
        <v>0</v>
      </c>
      <c r="L71" s="55">
        <v>0</v>
      </c>
      <c r="M71" s="9">
        <v>12</v>
      </c>
      <c r="N71" s="9">
        <v>12</v>
      </c>
      <c r="O71" s="9">
        <v>3</v>
      </c>
      <c r="P71" s="9">
        <v>3</v>
      </c>
      <c r="Q71" s="9">
        <v>2.6752500000000001</v>
      </c>
      <c r="R71" s="9">
        <v>3</v>
      </c>
      <c r="S71" s="9">
        <v>0.5</v>
      </c>
      <c r="T71" s="9">
        <v>0</v>
      </c>
      <c r="U71" s="9">
        <v>0.5</v>
      </c>
      <c r="V71" s="9">
        <v>0</v>
      </c>
      <c r="AC71" s="55"/>
      <c r="AD71" s="55"/>
      <c r="AE71" s="55"/>
    </row>
    <row r="72" spans="1:31">
      <c r="A72" s="9"/>
      <c r="B72" s="9" t="str">
        <f t="shared" ref="B72:B134" si="1">"М"&amp;C72&amp;"x"&amp;D72</f>
        <v>М3x22</v>
      </c>
      <c r="C72" s="10">
        <v>3</v>
      </c>
      <c r="D72" s="9">
        <v>22</v>
      </c>
      <c r="E72" s="12">
        <v>1.2098763752428809</v>
      </c>
      <c r="F72" s="9">
        <v>0</v>
      </c>
      <c r="G72" s="55">
        <v>0</v>
      </c>
      <c r="H72" s="55">
        <v>0</v>
      </c>
      <c r="I72" s="12">
        <v>1.0962461950917899</v>
      </c>
      <c r="J72" s="55">
        <v>0</v>
      </c>
      <c r="K72" s="55">
        <v>0</v>
      </c>
      <c r="L72" s="55">
        <v>0</v>
      </c>
      <c r="M72" s="9">
        <v>12</v>
      </c>
      <c r="N72" s="9">
        <v>12</v>
      </c>
      <c r="O72" s="9">
        <v>3</v>
      </c>
      <c r="P72" s="9">
        <v>3</v>
      </c>
      <c r="Q72" s="9">
        <v>2.6752500000000001</v>
      </c>
      <c r="R72" s="9">
        <v>3</v>
      </c>
      <c r="S72" s="9">
        <v>0.5</v>
      </c>
      <c r="T72" s="9">
        <v>0</v>
      </c>
      <c r="U72" s="9">
        <v>0.5</v>
      </c>
      <c r="V72" s="9">
        <v>0</v>
      </c>
      <c r="AC72" s="55"/>
      <c r="AD72" s="55"/>
      <c r="AE72" s="55"/>
    </row>
    <row r="73" spans="1:31">
      <c r="A73" s="9"/>
      <c r="B73" s="9" t="str">
        <f t="shared" si="1"/>
        <v>М3x25</v>
      </c>
      <c r="C73" s="10">
        <v>3</v>
      </c>
      <c r="D73" s="9">
        <v>25</v>
      </c>
      <c r="E73" s="12">
        <v>1.3763415159749701</v>
      </c>
      <c r="F73" s="9">
        <v>0</v>
      </c>
      <c r="G73" s="55">
        <v>0</v>
      </c>
      <c r="H73" s="55">
        <v>0</v>
      </c>
      <c r="I73" s="12">
        <v>1.2286222817785513</v>
      </c>
      <c r="J73" s="55">
        <v>0</v>
      </c>
      <c r="K73" s="55">
        <v>0</v>
      </c>
      <c r="L73" s="55">
        <v>0</v>
      </c>
      <c r="M73" s="9">
        <v>12</v>
      </c>
      <c r="N73" s="9">
        <v>12</v>
      </c>
      <c r="O73" s="9">
        <v>3</v>
      </c>
      <c r="P73" s="9">
        <v>3</v>
      </c>
      <c r="Q73" s="9">
        <v>2.6752500000000001</v>
      </c>
      <c r="R73" s="9">
        <v>3</v>
      </c>
      <c r="S73" s="9">
        <v>0.5</v>
      </c>
      <c r="T73" s="9">
        <v>0</v>
      </c>
      <c r="U73" s="9">
        <v>0.5</v>
      </c>
      <c r="V73" s="9">
        <v>0</v>
      </c>
      <c r="AC73" s="55"/>
      <c r="AD73" s="55"/>
      <c r="AE73" s="55"/>
    </row>
    <row r="74" spans="1:31">
      <c r="A74" s="9"/>
      <c r="B74" s="9" t="str">
        <f t="shared" si="1"/>
        <v>М3x28</v>
      </c>
      <c r="C74" s="10">
        <v>3</v>
      </c>
      <c r="D74" s="9">
        <v>28</v>
      </c>
      <c r="E74" s="12">
        <v>1.5428066567070591</v>
      </c>
      <c r="F74" s="9">
        <v>0</v>
      </c>
      <c r="G74" s="55">
        <v>0</v>
      </c>
      <c r="H74" s="55">
        <v>0</v>
      </c>
      <c r="I74" s="12">
        <v>1.3609983684653133</v>
      </c>
      <c r="J74" s="55">
        <v>0</v>
      </c>
      <c r="K74" s="55">
        <v>0</v>
      </c>
      <c r="L74" s="55">
        <v>0</v>
      </c>
      <c r="M74" s="9">
        <v>12</v>
      </c>
      <c r="N74" s="9">
        <v>12</v>
      </c>
      <c r="O74" s="9">
        <v>3</v>
      </c>
      <c r="P74" s="9">
        <v>3</v>
      </c>
      <c r="Q74" s="9">
        <v>2.6752500000000001</v>
      </c>
      <c r="R74" s="9">
        <v>3</v>
      </c>
      <c r="S74" s="9">
        <v>0.5</v>
      </c>
      <c r="T74" s="9">
        <v>0</v>
      </c>
      <c r="U74" s="9">
        <v>0.5</v>
      </c>
      <c r="V74" s="9">
        <v>0</v>
      </c>
      <c r="AC74" s="55"/>
      <c r="AD74" s="55"/>
      <c r="AE74" s="55"/>
    </row>
    <row r="75" spans="1:31">
      <c r="A75" s="9"/>
      <c r="B75" s="9" t="str">
        <f t="shared" si="1"/>
        <v>М3x30</v>
      </c>
      <c r="C75" s="10">
        <v>3</v>
      </c>
      <c r="D75" s="9">
        <v>30</v>
      </c>
      <c r="E75" s="12">
        <v>1.6537834171951182</v>
      </c>
      <c r="F75" s="9">
        <v>0</v>
      </c>
      <c r="G75" s="55">
        <v>0</v>
      </c>
      <c r="H75" s="55">
        <v>0</v>
      </c>
      <c r="I75" s="12">
        <v>1.4492490929231543</v>
      </c>
      <c r="J75" s="55">
        <v>0</v>
      </c>
      <c r="K75" s="55">
        <v>0</v>
      </c>
      <c r="L75" s="55">
        <v>0</v>
      </c>
      <c r="M75" s="9">
        <v>12</v>
      </c>
      <c r="N75" s="9">
        <v>12</v>
      </c>
      <c r="O75" s="9">
        <v>3</v>
      </c>
      <c r="P75" s="9">
        <v>3</v>
      </c>
      <c r="Q75" s="9">
        <v>2.6752500000000001</v>
      </c>
      <c r="R75" s="9">
        <v>3</v>
      </c>
      <c r="S75" s="9">
        <v>0.5</v>
      </c>
      <c r="T75" s="9">
        <v>0</v>
      </c>
      <c r="U75" s="9">
        <v>0.5</v>
      </c>
      <c r="V75" s="9">
        <v>0</v>
      </c>
      <c r="AC75" s="55"/>
      <c r="AD75" s="55"/>
      <c r="AE75" s="55"/>
    </row>
    <row r="76" spans="1:31">
      <c r="A76" s="9"/>
      <c r="B76" s="9" t="str">
        <f t="shared" si="1"/>
        <v>М3x32</v>
      </c>
      <c r="C76" s="10">
        <v>3</v>
      </c>
      <c r="D76" s="9">
        <v>32</v>
      </c>
      <c r="E76" s="12">
        <v>1.7647601776831781</v>
      </c>
      <c r="F76" s="9">
        <v>0</v>
      </c>
      <c r="G76" s="55">
        <v>0</v>
      </c>
      <c r="H76" s="55">
        <v>0</v>
      </c>
      <c r="I76" s="12">
        <v>1.5374998173809955</v>
      </c>
      <c r="J76" s="55">
        <v>0</v>
      </c>
      <c r="K76" s="55">
        <v>0</v>
      </c>
      <c r="L76" s="55">
        <v>0</v>
      </c>
      <c r="M76" s="9">
        <v>12</v>
      </c>
      <c r="N76" s="9">
        <v>12</v>
      </c>
      <c r="O76" s="9">
        <v>3</v>
      </c>
      <c r="P76" s="9">
        <v>3</v>
      </c>
      <c r="Q76" s="9">
        <v>2.6752500000000001</v>
      </c>
      <c r="R76" s="9">
        <v>3</v>
      </c>
      <c r="S76" s="9">
        <v>0.5</v>
      </c>
      <c r="T76" s="9">
        <v>0</v>
      </c>
      <c r="U76" s="9">
        <v>0.5</v>
      </c>
      <c r="V76" s="9">
        <v>0</v>
      </c>
      <c r="AC76" s="55"/>
      <c r="AD76" s="55"/>
      <c r="AE76" s="55"/>
    </row>
    <row r="77" spans="1:31">
      <c r="A77" s="9"/>
      <c r="B77" s="9" t="str">
        <f t="shared" si="1"/>
        <v>М3x35</v>
      </c>
      <c r="C77" s="10">
        <v>3</v>
      </c>
      <c r="D77" s="9">
        <v>35</v>
      </c>
      <c r="E77" s="12">
        <v>1.931225318415267</v>
      </c>
      <c r="F77" s="9">
        <v>0</v>
      </c>
      <c r="G77" s="55">
        <v>0</v>
      </c>
      <c r="H77" s="55">
        <v>0</v>
      </c>
      <c r="I77" s="12">
        <v>1.6698759040677573</v>
      </c>
      <c r="J77" s="55">
        <v>0</v>
      </c>
      <c r="K77" s="55">
        <v>0</v>
      </c>
      <c r="L77" s="55">
        <v>0</v>
      </c>
      <c r="M77" s="9">
        <v>12</v>
      </c>
      <c r="N77" s="9">
        <v>12</v>
      </c>
      <c r="O77" s="9">
        <v>3</v>
      </c>
      <c r="P77" s="9">
        <v>3</v>
      </c>
      <c r="Q77" s="9">
        <v>2.6752500000000001</v>
      </c>
      <c r="R77" s="9">
        <v>3</v>
      </c>
      <c r="S77" s="9">
        <v>0.5</v>
      </c>
      <c r="T77" s="9">
        <v>0</v>
      </c>
      <c r="U77" s="9">
        <v>0.5</v>
      </c>
      <c r="V77" s="9">
        <v>0</v>
      </c>
      <c r="AC77" s="55"/>
      <c r="AD77" s="55"/>
      <c r="AE77" s="55"/>
    </row>
    <row r="78" spans="1:31">
      <c r="A78" s="9"/>
      <c r="B78" s="9" t="str">
        <f t="shared" si="1"/>
        <v>М3x38</v>
      </c>
      <c r="C78" s="10">
        <v>3</v>
      </c>
      <c r="D78" s="9">
        <v>38</v>
      </c>
      <c r="E78" s="12">
        <v>2.0976904591473562</v>
      </c>
      <c r="F78" s="9">
        <v>0</v>
      </c>
      <c r="G78" s="55">
        <v>0</v>
      </c>
      <c r="H78" s="55">
        <v>0</v>
      </c>
      <c r="I78" s="12">
        <v>1.8022519907545189</v>
      </c>
      <c r="J78" s="55">
        <v>0</v>
      </c>
      <c r="K78" s="55">
        <v>0</v>
      </c>
      <c r="L78" s="55">
        <v>0</v>
      </c>
      <c r="M78" s="9">
        <v>12</v>
      </c>
      <c r="N78" s="9">
        <v>12</v>
      </c>
      <c r="O78" s="9">
        <v>3</v>
      </c>
      <c r="P78" s="9">
        <v>3</v>
      </c>
      <c r="Q78" s="9">
        <v>2.6752500000000001</v>
      </c>
      <c r="R78" s="9">
        <v>3</v>
      </c>
      <c r="S78" s="9">
        <v>0.5</v>
      </c>
      <c r="T78" s="9">
        <v>0</v>
      </c>
      <c r="U78" s="9">
        <v>0.5</v>
      </c>
      <c r="V78" s="9">
        <v>0</v>
      </c>
      <c r="AC78" s="55"/>
      <c r="AD78" s="55"/>
      <c r="AE78" s="55"/>
    </row>
    <row r="79" spans="1:31">
      <c r="A79" s="9"/>
      <c r="B79" s="9" t="str">
        <f t="shared" si="1"/>
        <v>М3x40</v>
      </c>
      <c r="C79" s="10">
        <v>3</v>
      </c>
      <c r="D79" s="9">
        <v>40</v>
      </c>
      <c r="E79" s="12">
        <v>2.2086672196354158</v>
      </c>
      <c r="F79" s="9">
        <v>0</v>
      </c>
      <c r="G79" s="55">
        <v>0</v>
      </c>
      <c r="H79" s="55">
        <v>0</v>
      </c>
      <c r="I79" s="12">
        <v>1.8905027152123604</v>
      </c>
      <c r="J79" s="55">
        <v>0</v>
      </c>
      <c r="K79" s="55">
        <v>0</v>
      </c>
      <c r="L79" s="55">
        <v>0</v>
      </c>
      <c r="M79" s="9">
        <v>12</v>
      </c>
      <c r="N79" s="9">
        <v>12</v>
      </c>
      <c r="O79" s="9">
        <v>3</v>
      </c>
      <c r="P79" s="9">
        <v>3</v>
      </c>
      <c r="Q79" s="9">
        <v>2.6752500000000001</v>
      </c>
      <c r="R79" s="9">
        <v>3</v>
      </c>
      <c r="S79" s="9">
        <v>0.5</v>
      </c>
      <c r="T79" s="9">
        <v>0</v>
      </c>
      <c r="U79" s="9">
        <v>0.5</v>
      </c>
      <c r="V79" s="9">
        <v>0</v>
      </c>
      <c r="AC79" s="55"/>
      <c r="AD79" s="55"/>
      <c r="AE79" s="55"/>
    </row>
    <row r="80" spans="1:31">
      <c r="A80" s="9"/>
      <c r="B80" s="9" t="str">
        <f t="shared" si="1"/>
        <v>М3x42</v>
      </c>
      <c r="C80" s="10">
        <v>3</v>
      </c>
      <c r="D80" s="9">
        <v>42</v>
      </c>
      <c r="E80" s="12">
        <v>2.3196439801234745</v>
      </c>
      <c r="F80" s="9">
        <v>0</v>
      </c>
      <c r="G80" s="55">
        <v>0</v>
      </c>
      <c r="H80" s="55">
        <v>0</v>
      </c>
      <c r="I80" s="12">
        <v>1.9787534396702016</v>
      </c>
      <c r="J80" s="55">
        <v>0</v>
      </c>
      <c r="K80" s="55">
        <v>0</v>
      </c>
      <c r="L80" s="55">
        <v>0</v>
      </c>
      <c r="M80" s="9">
        <v>12</v>
      </c>
      <c r="N80" s="9">
        <v>12</v>
      </c>
      <c r="O80" s="9">
        <v>3</v>
      </c>
      <c r="P80" s="9">
        <v>3</v>
      </c>
      <c r="Q80" s="9">
        <v>2.6752500000000001</v>
      </c>
      <c r="R80" s="9">
        <v>3</v>
      </c>
      <c r="S80" s="9">
        <v>0.5</v>
      </c>
      <c r="T80" s="9">
        <v>0</v>
      </c>
      <c r="U80" s="9">
        <v>0.5</v>
      </c>
      <c r="V80" s="9">
        <v>0</v>
      </c>
      <c r="AC80" s="55"/>
      <c r="AD80" s="55"/>
      <c r="AE80" s="55"/>
    </row>
    <row r="81" spans="1:31">
      <c r="A81" s="9"/>
      <c r="B81" s="9" t="str">
        <f t="shared" si="1"/>
        <v>М3x45</v>
      </c>
      <c r="C81" s="10">
        <v>3</v>
      </c>
      <c r="D81" s="9">
        <v>45</v>
      </c>
      <c r="E81" s="12">
        <v>2.4861091208555641</v>
      </c>
      <c r="F81" s="9">
        <v>0</v>
      </c>
      <c r="G81" s="55">
        <v>0</v>
      </c>
      <c r="H81" s="55">
        <v>0</v>
      </c>
      <c r="I81" s="12">
        <v>2.1111295263569629</v>
      </c>
      <c r="J81" s="55">
        <v>0</v>
      </c>
      <c r="K81" s="55">
        <v>0</v>
      </c>
      <c r="L81" s="55">
        <v>0</v>
      </c>
      <c r="M81" s="9">
        <v>12</v>
      </c>
      <c r="N81" s="9">
        <v>12</v>
      </c>
      <c r="O81" s="9">
        <v>3</v>
      </c>
      <c r="P81" s="9">
        <v>3</v>
      </c>
      <c r="Q81" s="9">
        <v>2.6752500000000001</v>
      </c>
      <c r="R81" s="9">
        <v>3</v>
      </c>
      <c r="S81" s="9">
        <v>0.5</v>
      </c>
      <c r="T81" s="9">
        <v>0</v>
      </c>
      <c r="U81" s="9">
        <v>0.5</v>
      </c>
      <c r="V81" s="9">
        <v>0</v>
      </c>
      <c r="AC81" s="55"/>
      <c r="AD81" s="55"/>
      <c r="AE81" s="55"/>
    </row>
    <row r="82" spans="1:31">
      <c r="A82" s="9"/>
      <c r="B82" s="9" t="str">
        <f t="shared" si="1"/>
        <v>М3x48</v>
      </c>
      <c r="C82" s="10">
        <v>3</v>
      </c>
      <c r="D82" s="9">
        <v>48</v>
      </c>
      <c r="E82" s="12">
        <v>2.6525742615876533</v>
      </c>
      <c r="F82" s="9">
        <v>0</v>
      </c>
      <c r="G82" s="55">
        <v>0</v>
      </c>
      <c r="H82" s="55">
        <v>0</v>
      </c>
      <c r="I82" s="12">
        <v>2.2435056130437245</v>
      </c>
      <c r="J82" s="55">
        <v>0</v>
      </c>
      <c r="K82" s="55">
        <v>0</v>
      </c>
      <c r="L82" s="55">
        <v>0</v>
      </c>
      <c r="M82" s="9">
        <v>12</v>
      </c>
      <c r="N82" s="9">
        <v>12</v>
      </c>
      <c r="O82" s="9">
        <v>3</v>
      </c>
      <c r="P82" s="9">
        <v>3</v>
      </c>
      <c r="Q82" s="9">
        <v>2.6752500000000001</v>
      </c>
      <c r="R82" s="9">
        <v>3</v>
      </c>
      <c r="S82" s="9">
        <v>0.5</v>
      </c>
      <c r="T82" s="9">
        <v>0</v>
      </c>
      <c r="U82" s="9">
        <v>0.5</v>
      </c>
      <c r="V82" s="9">
        <v>0</v>
      </c>
      <c r="AC82" s="55"/>
      <c r="AD82" s="55"/>
      <c r="AE82" s="55"/>
    </row>
    <row r="83" spans="1:31">
      <c r="A83" s="9"/>
      <c r="B83" s="9" t="str">
        <f t="shared" si="1"/>
        <v>М3x50</v>
      </c>
      <c r="C83" s="10">
        <v>3</v>
      </c>
      <c r="D83" s="9">
        <v>50</v>
      </c>
      <c r="E83" s="12">
        <v>2.7635510220757129</v>
      </c>
      <c r="F83" s="9">
        <v>0</v>
      </c>
      <c r="G83" s="55">
        <v>0</v>
      </c>
      <c r="H83" s="55">
        <v>0</v>
      </c>
      <c r="I83" s="12">
        <v>2.3317563375015662</v>
      </c>
      <c r="J83" s="55">
        <v>0</v>
      </c>
      <c r="K83" s="55">
        <v>0</v>
      </c>
      <c r="L83" s="55">
        <v>0</v>
      </c>
      <c r="M83" s="9">
        <v>12</v>
      </c>
      <c r="N83" s="9">
        <v>12</v>
      </c>
      <c r="O83" s="9">
        <v>3</v>
      </c>
      <c r="P83" s="9">
        <v>3</v>
      </c>
      <c r="Q83" s="9">
        <v>2.6752500000000001</v>
      </c>
      <c r="R83" s="9">
        <v>3</v>
      </c>
      <c r="S83" s="9">
        <v>0.5</v>
      </c>
      <c r="T83" s="9">
        <v>0</v>
      </c>
      <c r="U83" s="9">
        <v>0.5</v>
      </c>
      <c r="V83" s="9">
        <v>0</v>
      </c>
      <c r="AC83" s="55"/>
      <c r="AD83" s="55"/>
      <c r="AE83" s="55"/>
    </row>
    <row r="84" spans="1:31">
      <c r="A84" s="9"/>
      <c r="B84" s="9" t="str">
        <f t="shared" si="1"/>
        <v>М3x55</v>
      </c>
      <c r="C84" s="10">
        <v>3</v>
      </c>
      <c r="D84" s="9">
        <v>55</v>
      </c>
      <c r="E84" s="12">
        <v>3.0409929232958617</v>
      </c>
      <c r="F84" s="9">
        <v>0</v>
      </c>
      <c r="G84" s="55">
        <v>0</v>
      </c>
      <c r="H84" s="55">
        <v>0</v>
      </c>
      <c r="I84" s="12">
        <v>2.552383148646169</v>
      </c>
      <c r="J84" s="55">
        <v>0</v>
      </c>
      <c r="K84" s="55">
        <v>0</v>
      </c>
      <c r="L84" s="55">
        <v>0</v>
      </c>
      <c r="M84" s="9">
        <v>12</v>
      </c>
      <c r="N84" s="9">
        <v>12</v>
      </c>
      <c r="O84" s="9">
        <v>3</v>
      </c>
      <c r="P84" s="9">
        <v>3</v>
      </c>
      <c r="Q84" s="9">
        <v>2.6752500000000001</v>
      </c>
      <c r="R84" s="9">
        <v>3</v>
      </c>
      <c r="S84" s="9">
        <v>0.5</v>
      </c>
      <c r="T84" s="9">
        <v>0</v>
      </c>
      <c r="U84" s="9">
        <v>0.5</v>
      </c>
      <c r="V84" s="9">
        <v>0</v>
      </c>
      <c r="AC84" s="55"/>
      <c r="AD84" s="55"/>
      <c r="AE84" s="55"/>
    </row>
    <row r="85" spans="1:31">
      <c r="A85" s="9"/>
      <c r="B85" s="9" t="str">
        <f t="shared" si="1"/>
        <v>М3x60</v>
      </c>
      <c r="C85" s="10">
        <v>3</v>
      </c>
      <c r="D85" s="9">
        <v>60</v>
      </c>
      <c r="E85" s="12">
        <v>3.31843482451601</v>
      </c>
      <c r="F85" s="9">
        <v>0</v>
      </c>
      <c r="G85" s="55">
        <v>0</v>
      </c>
      <c r="H85" s="55">
        <v>0</v>
      </c>
      <c r="I85" s="12">
        <v>2.7730099597907722</v>
      </c>
      <c r="J85" s="55">
        <v>0</v>
      </c>
      <c r="K85" s="55">
        <v>0</v>
      </c>
      <c r="L85" s="55">
        <v>0</v>
      </c>
      <c r="M85" s="9">
        <v>12</v>
      </c>
      <c r="N85" s="9">
        <v>12</v>
      </c>
      <c r="O85" s="9">
        <v>3</v>
      </c>
      <c r="P85" s="9">
        <v>3</v>
      </c>
      <c r="Q85" s="9">
        <v>2.6752500000000001</v>
      </c>
      <c r="R85" s="9">
        <v>3</v>
      </c>
      <c r="S85" s="9">
        <v>0.5</v>
      </c>
      <c r="T85" s="9">
        <v>0</v>
      </c>
      <c r="U85" s="9">
        <v>0.5</v>
      </c>
      <c r="V85" s="9">
        <v>0</v>
      </c>
      <c r="AC85" s="55"/>
      <c r="AD85" s="55"/>
      <c r="AE85" s="55"/>
    </row>
    <row r="86" spans="1:31">
      <c r="A86" s="9"/>
      <c r="B86" s="9" t="str">
        <f t="shared" si="1"/>
        <v>М3x65</v>
      </c>
      <c r="C86" s="10">
        <v>3</v>
      </c>
      <c r="D86" s="9">
        <v>65</v>
      </c>
      <c r="E86" s="12">
        <v>3.5958767257361588</v>
      </c>
      <c r="F86" s="9">
        <v>0</v>
      </c>
      <c r="G86" s="55">
        <v>0</v>
      </c>
      <c r="H86" s="55">
        <v>0</v>
      </c>
      <c r="I86" s="12">
        <v>2.9936367709353755</v>
      </c>
      <c r="J86" s="55">
        <v>0</v>
      </c>
      <c r="K86" s="55">
        <v>0</v>
      </c>
      <c r="L86" s="55">
        <v>0</v>
      </c>
      <c r="M86" s="9">
        <v>12</v>
      </c>
      <c r="N86" s="9">
        <v>12</v>
      </c>
      <c r="O86" s="9">
        <v>3</v>
      </c>
      <c r="P86" s="9">
        <v>3</v>
      </c>
      <c r="Q86" s="9">
        <v>2.6752500000000001</v>
      </c>
      <c r="R86" s="9">
        <v>3</v>
      </c>
      <c r="S86" s="9">
        <v>0.5</v>
      </c>
      <c r="T86" s="9">
        <v>0</v>
      </c>
      <c r="U86" s="9">
        <v>0.5</v>
      </c>
      <c r="V86" s="9">
        <v>0</v>
      </c>
      <c r="AC86" s="55"/>
      <c r="AD86" s="55"/>
      <c r="AE86" s="55"/>
    </row>
    <row r="87" spans="1:31">
      <c r="A87" s="9"/>
      <c r="B87" s="9" t="str">
        <f t="shared" si="1"/>
        <v>М3x70</v>
      </c>
      <c r="C87" s="10">
        <v>3</v>
      </c>
      <c r="D87" s="9">
        <v>70</v>
      </c>
      <c r="E87" s="12">
        <v>3.8733186269563076</v>
      </c>
      <c r="F87" s="9">
        <v>0</v>
      </c>
      <c r="G87" s="55">
        <v>0</v>
      </c>
      <c r="H87" s="55">
        <v>0</v>
      </c>
      <c r="I87" s="12">
        <v>3.2142635820799779</v>
      </c>
      <c r="J87" s="55">
        <v>0</v>
      </c>
      <c r="K87" s="55">
        <v>0</v>
      </c>
      <c r="L87" s="55">
        <v>0</v>
      </c>
      <c r="M87" s="9">
        <v>12</v>
      </c>
      <c r="N87" s="9">
        <v>12</v>
      </c>
      <c r="O87" s="9">
        <v>3</v>
      </c>
      <c r="P87" s="9">
        <v>3</v>
      </c>
      <c r="Q87" s="9">
        <v>2.6752500000000001</v>
      </c>
      <c r="R87" s="9">
        <v>3</v>
      </c>
      <c r="S87" s="9">
        <v>0.5</v>
      </c>
      <c r="T87" s="9">
        <v>0</v>
      </c>
      <c r="U87" s="9">
        <v>0.5</v>
      </c>
      <c r="V87" s="9">
        <v>0</v>
      </c>
      <c r="AC87" s="55"/>
      <c r="AD87" s="55"/>
      <c r="AE87" s="55"/>
    </row>
    <row r="88" spans="1:31">
      <c r="A88" s="9"/>
      <c r="B88" s="9" t="str">
        <f t="shared" si="1"/>
        <v>М3x75</v>
      </c>
      <c r="C88" s="10">
        <v>3</v>
      </c>
      <c r="D88" s="9">
        <v>75</v>
      </c>
      <c r="E88" s="12">
        <v>4.1507605281764555</v>
      </c>
      <c r="F88" s="9">
        <v>0</v>
      </c>
      <c r="G88" s="55">
        <v>0</v>
      </c>
      <c r="H88" s="55">
        <v>0</v>
      </c>
      <c r="I88" s="12">
        <v>3.4348903932245807</v>
      </c>
      <c r="J88" s="55">
        <v>0</v>
      </c>
      <c r="K88" s="55">
        <v>0</v>
      </c>
      <c r="L88" s="55">
        <v>0</v>
      </c>
      <c r="M88" s="9">
        <v>12</v>
      </c>
      <c r="N88" s="9">
        <v>12</v>
      </c>
      <c r="O88" s="9">
        <v>3</v>
      </c>
      <c r="P88" s="9">
        <v>3</v>
      </c>
      <c r="Q88" s="9">
        <v>2.6752500000000001</v>
      </c>
      <c r="R88" s="9">
        <v>3</v>
      </c>
      <c r="S88" s="9">
        <v>0.5</v>
      </c>
      <c r="T88" s="9">
        <v>0</v>
      </c>
      <c r="U88" s="9">
        <v>0.5</v>
      </c>
      <c r="V88" s="9">
        <v>0</v>
      </c>
      <c r="AC88" s="55"/>
      <c r="AD88" s="55"/>
      <c r="AE88" s="55"/>
    </row>
    <row r="89" spans="1:31">
      <c r="A89" s="9"/>
      <c r="B89" s="9" t="str">
        <f t="shared" si="1"/>
        <v>М3x80</v>
      </c>
      <c r="C89" s="10">
        <v>3</v>
      </c>
      <c r="D89" s="9">
        <v>80</v>
      </c>
      <c r="E89" s="12">
        <v>4.4282024293966042</v>
      </c>
      <c r="F89" s="9">
        <v>0</v>
      </c>
      <c r="G89" s="55">
        <v>0</v>
      </c>
      <c r="H89" s="55">
        <v>0</v>
      </c>
      <c r="I89" s="12">
        <v>3.6555172043691839</v>
      </c>
      <c r="J89" s="55">
        <v>0</v>
      </c>
      <c r="K89" s="55">
        <v>0</v>
      </c>
      <c r="L89" s="55">
        <v>0</v>
      </c>
      <c r="M89" s="9">
        <v>12</v>
      </c>
      <c r="N89" s="9">
        <v>12</v>
      </c>
      <c r="O89" s="9">
        <v>3</v>
      </c>
      <c r="P89" s="9">
        <v>3</v>
      </c>
      <c r="Q89" s="9">
        <v>2.6752500000000001</v>
      </c>
      <c r="R89" s="9">
        <v>3</v>
      </c>
      <c r="S89" s="9">
        <v>0.5</v>
      </c>
      <c r="T89" s="9">
        <v>0</v>
      </c>
      <c r="U89" s="9">
        <v>0.5</v>
      </c>
      <c r="V89" s="9">
        <v>0</v>
      </c>
      <c r="AC89" s="55"/>
      <c r="AD89" s="55"/>
      <c r="AE89" s="55"/>
    </row>
    <row r="90" spans="1:31">
      <c r="A90" s="9"/>
      <c r="B90" s="9" t="str">
        <f t="shared" si="1"/>
        <v>М3x85</v>
      </c>
      <c r="C90" s="10">
        <v>3</v>
      </c>
      <c r="D90" s="9">
        <v>85</v>
      </c>
      <c r="E90" s="12">
        <v>4.7056443306167521</v>
      </c>
      <c r="F90" s="9">
        <v>0</v>
      </c>
      <c r="G90" s="55">
        <v>0</v>
      </c>
      <c r="H90" s="55">
        <v>0</v>
      </c>
      <c r="I90" s="12">
        <v>3.8761440155137863</v>
      </c>
      <c r="J90" s="55">
        <v>0</v>
      </c>
      <c r="K90" s="55">
        <v>0</v>
      </c>
      <c r="L90" s="55">
        <v>0</v>
      </c>
      <c r="M90" s="9">
        <v>12</v>
      </c>
      <c r="N90" s="9">
        <v>12</v>
      </c>
      <c r="O90" s="9">
        <v>3</v>
      </c>
      <c r="P90" s="9">
        <v>3</v>
      </c>
      <c r="Q90" s="9">
        <v>2.6752500000000001</v>
      </c>
      <c r="R90" s="9">
        <v>3</v>
      </c>
      <c r="S90" s="9">
        <v>0.5</v>
      </c>
      <c r="T90" s="9">
        <v>0</v>
      </c>
      <c r="U90" s="9">
        <v>0.5</v>
      </c>
      <c r="V90" s="9">
        <v>0</v>
      </c>
      <c r="AC90" s="55"/>
      <c r="AD90" s="55"/>
      <c r="AE90" s="55"/>
    </row>
    <row r="91" spans="1:31">
      <c r="A91" s="9"/>
      <c r="B91" s="9" t="str">
        <f t="shared" si="1"/>
        <v>М3x90</v>
      </c>
      <c r="C91" s="10">
        <v>3</v>
      </c>
      <c r="D91" s="9">
        <v>90</v>
      </c>
      <c r="E91" s="12">
        <v>4.9830862318369009</v>
      </c>
      <c r="F91" s="9">
        <v>0</v>
      </c>
      <c r="G91" s="55">
        <v>0</v>
      </c>
      <c r="H91" s="55">
        <v>0</v>
      </c>
      <c r="I91" s="12">
        <v>4.0967708266583891</v>
      </c>
      <c r="J91" s="55">
        <v>0</v>
      </c>
      <c r="K91" s="55">
        <v>0</v>
      </c>
      <c r="L91" s="55">
        <v>0</v>
      </c>
      <c r="M91" s="9">
        <v>12</v>
      </c>
      <c r="N91" s="9">
        <v>12</v>
      </c>
      <c r="O91" s="9">
        <v>3</v>
      </c>
      <c r="P91" s="9">
        <v>3</v>
      </c>
      <c r="Q91" s="9">
        <v>2.6752500000000001</v>
      </c>
      <c r="R91" s="9">
        <v>3</v>
      </c>
      <c r="S91" s="9">
        <v>0.5</v>
      </c>
      <c r="T91" s="9">
        <v>0</v>
      </c>
      <c r="U91" s="9">
        <v>0.5</v>
      </c>
      <c r="V91" s="9">
        <v>0</v>
      </c>
      <c r="AC91" s="55"/>
      <c r="AD91" s="55"/>
      <c r="AE91" s="55"/>
    </row>
    <row r="92" spans="1:31">
      <c r="A92" s="9"/>
      <c r="B92" s="9" t="str">
        <f t="shared" si="1"/>
        <v>М3x95</v>
      </c>
      <c r="C92" s="10">
        <v>3</v>
      </c>
      <c r="D92" s="9">
        <v>95</v>
      </c>
      <c r="E92" s="12">
        <v>5.2605281330570506</v>
      </c>
      <c r="F92" s="9">
        <v>0</v>
      </c>
      <c r="G92" s="55">
        <v>0</v>
      </c>
      <c r="H92" s="55">
        <v>0</v>
      </c>
      <c r="I92" s="12">
        <v>4.3173976378029923</v>
      </c>
      <c r="J92" s="55">
        <v>0</v>
      </c>
      <c r="K92" s="55">
        <v>0</v>
      </c>
      <c r="L92" s="55">
        <v>0</v>
      </c>
      <c r="M92" s="9">
        <v>12</v>
      </c>
      <c r="N92" s="9">
        <v>12</v>
      </c>
      <c r="O92" s="9">
        <v>3</v>
      </c>
      <c r="P92" s="9">
        <v>3</v>
      </c>
      <c r="Q92" s="9">
        <v>2.6752500000000001</v>
      </c>
      <c r="R92" s="9">
        <v>3</v>
      </c>
      <c r="S92" s="9">
        <v>0.5</v>
      </c>
      <c r="T92" s="9">
        <v>0</v>
      </c>
      <c r="U92" s="9">
        <v>0.5</v>
      </c>
      <c r="V92" s="9">
        <v>0</v>
      </c>
      <c r="AC92" s="55"/>
      <c r="AD92" s="55"/>
      <c r="AE92" s="55"/>
    </row>
    <row r="93" spans="1:31">
      <c r="A93" s="9"/>
      <c r="B93" s="9" t="str">
        <f t="shared" si="1"/>
        <v>М3x100</v>
      </c>
      <c r="C93" s="10">
        <v>3</v>
      </c>
      <c r="D93" s="9">
        <v>100</v>
      </c>
      <c r="E93" s="12">
        <v>5.5379700342771976</v>
      </c>
      <c r="F93" s="9">
        <v>0</v>
      </c>
      <c r="G93" s="55">
        <v>0</v>
      </c>
      <c r="H93" s="55">
        <v>0</v>
      </c>
      <c r="I93" s="12">
        <v>4.5380244489475956</v>
      </c>
      <c r="J93" s="55">
        <v>0</v>
      </c>
      <c r="K93" s="55">
        <v>0</v>
      </c>
      <c r="L93" s="55">
        <v>0</v>
      </c>
      <c r="M93" s="9">
        <v>12</v>
      </c>
      <c r="N93" s="9">
        <v>12</v>
      </c>
      <c r="O93" s="9">
        <v>3</v>
      </c>
      <c r="P93" s="9">
        <v>3</v>
      </c>
      <c r="Q93" s="9">
        <v>2.6752500000000001</v>
      </c>
      <c r="R93" s="9">
        <v>3</v>
      </c>
      <c r="S93" s="9">
        <v>0.5</v>
      </c>
      <c r="T93" s="9">
        <v>0</v>
      </c>
      <c r="U93" s="9">
        <v>0.5</v>
      </c>
      <c r="V93" s="9">
        <v>0</v>
      </c>
      <c r="AC93" s="55"/>
      <c r="AD93" s="55"/>
      <c r="AE93" s="55"/>
    </row>
    <row r="94" spans="1:31">
      <c r="A94" s="9"/>
      <c r="B94" s="9" t="str">
        <f t="shared" si="1"/>
        <v>М3x105</v>
      </c>
      <c r="C94" s="10">
        <v>3</v>
      </c>
      <c r="D94" s="9">
        <v>105</v>
      </c>
      <c r="E94" s="12">
        <v>5.8154119354973464</v>
      </c>
      <c r="F94" s="9">
        <v>0</v>
      </c>
      <c r="G94" s="55">
        <v>0</v>
      </c>
      <c r="H94" s="55">
        <v>0</v>
      </c>
      <c r="I94" s="12">
        <v>4.758651260092198</v>
      </c>
      <c r="J94" s="55">
        <v>0</v>
      </c>
      <c r="K94" s="55">
        <v>0</v>
      </c>
      <c r="L94" s="55">
        <v>0</v>
      </c>
      <c r="M94" s="9">
        <v>12</v>
      </c>
      <c r="N94" s="9">
        <v>12</v>
      </c>
      <c r="O94" s="9">
        <v>3</v>
      </c>
      <c r="P94" s="9">
        <v>3</v>
      </c>
      <c r="Q94" s="9">
        <v>2.6752500000000001</v>
      </c>
      <c r="R94" s="9">
        <v>3</v>
      </c>
      <c r="S94" s="9">
        <v>0.5</v>
      </c>
      <c r="T94" s="9">
        <v>0</v>
      </c>
      <c r="U94" s="9">
        <v>0.5</v>
      </c>
      <c r="V94" s="9">
        <v>0</v>
      </c>
      <c r="AC94" s="55"/>
      <c r="AD94" s="55"/>
      <c r="AE94" s="55"/>
    </row>
    <row r="95" spans="1:31">
      <c r="A95" s="9"/>
      <c r="B95" s="9" t="str">
        <f t="shared" si="1"/>
        <v>М3x110</v>
      </c>
      <c r="C95" s="10">
        <v>3</v>
      </c>
      <c r="D95" s="9">
        <v>110</v>
      </c>
      <c r="E95" s="12">
        <v>6.0928538367174951</v>
      </c>
      <c r="F95" s="9">
        <v>0</v>
      </c>
      <c r="G95" s="55">
        <v>0</v>
      </c>
      <c r="H95" s="55">
        <v>0</v>
      </c>
      <c r="I95" s="12">
        <v>4.9792780712368012</v>
      </c>
      <c r="J95" s="55">
        <v>0</v>
      </c>
      <c r="K95" s="55">
        <v>0</v>
      </c>
      <c r="L95" s="55">
        <v>0</v>
      </c>
      <c r="M95" s="9">
        <v>12</v>
      </c>
      <c r="N95" s="9">
        <v>12</v>
      </c>
      <c r="O95" s="9">
        <v>3</v>
      </c>
      <c r="P95" s="9">
        <v>3</v>
      </c>
      <c r="Q95" s="9">
        <v>2.6752500000000001</v>
      </c>
      <c r="R95" s="9">
        <v>3</v>
      </c>
      <c r="S95" s="9">
        <v>0.5</v>
      </c>
      <c r="T95" s="9">
        <v>0</v>
      </c>
      <c r="U95" s="9">
        <v>0.5</v>
      </c>
      <c r="V95" s="9">
        <v>0</v>
      </c>
      <c r="AC95" s="55"/>
      <c r="AD95" s="55"/>
      <c r="AE95" s="55"/>
    </row>
    <row r="96" spans="1:31">
      <c r="A96" s="9"/>
      <c r="B96" s="9" t="str">
        <f t="shared" si="1"/>
        <v>М3x115</v>
      </c>
      <c r="C96" s="10">
        <v>3</v>
      </c>
      <c r="D96" s="9">
        <v>115</v>
      </c>
      <c r="E96" s="12">
        <v>6.3702957379376439</v>
      </c>
      <c r="F96" s="9">
        <v>0</v>
      </c>
      <c r="G96" s="55">
        <v>0</v>
      </c>
      <c r="H96" s="55">
        <v>0</v>
      </c>
      <c r="I96" s="12">
        <v>5.1999048823814045</v>
      </c>
      <c r="J96" s="55">
        <v>0</v>
      </c>
      <c r="K96" s="55">
        <v>0</v>
      </c>
      <c r="L96" s="55">
        <v>0</v>
      </c>
      <c r="M96" s="9">
        <v>12</v>
      </c>
      <c r="N96" s="9">
        <v>12</v>
      </c>
      <c r="O96" s="9">
        <v>3</v>
      </c>
      <c r="P96" s="9">
        <v>3</v>
      </c>
      <c r="Q96" s="9">
        <v>2.6752500000000001</v>
      </c>
      <c r="R96" s="9">
        <v>3</v>
      </c>
      <c r="S96" s="9">
        <v>0.5</v>
      </c>
      <c r="T96" s="9">
        <v>0</v>
      </c>
      <c r="U96" s="9">
        <v>0.5</v>
      </c>
      <c r="V96" s="9">
        <v>0</v>
      </c>
      <c r="AC96" s="55"/>
      <c r="AD96" s="55"/>
      <c r="AE96" s="55"/>
    </row>
    <row r="97" spans="1:31">
      <c r="A97" s="9"/>
      <c r="B97" s="9" t="str">
        <f t="shared" si="1"/>
        <v>М3x120</v>
      </c>
      <c r="C97" s="10">
        <v>3</v>
      </c>
      <c r="D97" s="9">
        <v>120</v>
      </c>
      <c r="E97" s="12">
        <v>6.6477376391577927</v>
      </c>
      <c r="F97" s="9">
        <v>0</v>
      </c>
      <c r="G97" s="55">
        <v>0</v>
      </c>
      <c r="H97" s="55">
        <v>0</v>
      </c>
      <c r="I97" s="12">
        <v>5.4205316935260077</v>
      </c>
      <c r="J97" s="55">
        <v>0</v>
      </c>
      <c r="K97" s="55">
        <v>0</v>
      </c>
      <c r="L97" s="55">
        <v>0</v>
      </c>
      <c r="M97" s="9">
        <v>12</v>
      </c>
      <c r="N97" s="9">
        <v>12</v>
      </c>
      <c r="O97" s="9">
        <v>3</v>
      </c>
      <c r="P97" s="9">
        <v>3</v>
      </c>
      <c r="Q97" s="9">
        <v>2.6752500000000001</v>
      </c>
      <c r="R97" s="9">
        <v>3</v>
      </c>
      <c r="S97" s="9">
        <v>0.5</v>
      </c>
      <c r="T97" s="9">
        <v>0</v>
      </c>
      <c r="U97" s="9">
        <v>0.5</v>
      </c>
      <c r="V97" s="9">
        <v>0</v>
      </c>
      <c r="AC97" s="55"/>
      <c r="AD97" s="55"/>
      <c r="AE97" s="55"/>
    </row>
    <row r="98" spans="1:31">
      <c r="A98" s="9"/>
      <c r="B98" s="9" t="str">
        <f t="shared" si="1"/>
        <v>М3x130</v>
      </c>
      <c r="C98" s="10">
        <v>3</v>
      </c>
      <c r="D98" s="9">
        <v>130</v>
      </c>
      <c r="E98" s="12">
        <v>7.1344433335074351</v>
      </c>
      <c r="F98" s="9">
        <v>0</v>
      </c>
      <c r="G98" s="55">
        <v>0</v>
      </c>
      <c r="H98" s="55">
        <v>0</v>
      </c>
      <c r="I98" s="12">
        <v>5.8617853158152142</v>
      </c>
      <c r="J98" s="55">
        <v>0</v>
      </c>
      <c r="K98" s="55">
        <v>0</v>
      </c>
      <c r="L98" s="55">
        <v>0</v>
      </c>
      <c r="M98" s="9">
        <v>18</v>
      </c>
      <c r="N98" s="9">
        <v>18</v>
      </c>
      <c r="O98" s="9">
        <v>3</v>
      </c>
      <c r="P98" s="9">
        <v>3</v>
      </c>
      <c r="Q98" s="9">
        <v>2.6752500000000001</v>
      </c>
      <c r="R98" s="9">
        <v>3</v>
      </c>
      <c r="S98" s="9">
        <v>0.5</v>
      </c>
      <c r="T98" s="9">
        <v>0</v>
      </c>
      <c r="U98" s="9">
        <v>0.5</v>
      </c>
      <c r="V98" s="9">
        <v>0</v>
      </c>
      <c r="AC98" s="55"/>
      <c r="AD98" s="55"/>
      <c r="AE98" s="55"/>
    </row>
    <row r="99" spans="1:31">
      <c r="A99" s="9"/>
      <c r="B99" s="9" t="str">
        <f t="shared" si="1"/>
        <v>М3x140</v>
      </c>
      <c r="C99" s="10">
        <v>3</v>
      </c>
      <c r="D99" s="9">
        <v>140</v>
      </c>
      <c r="E99" s="12">
        <v>7.6893271359477318</v>
      </c>
      <c r="F99" s="9">
        <v>0</v>
      </c>
      <c r="G99" s="55">
        <v>0</v>
      </c>
      <c r="H99" s="55">
        <v>0</v>
      </c>
      <c r="I99" s="12">
        <v>6.3030389381044198</v>
      </c>
      <c r="J99" s="55">
        <v>0</v>
      </c>
      <c r="K99" s="55">
        <v>0</v>
      </c>
      <c r="L99" s="55">
        <v>0</v>
      </c>
      <c r="M99" s="9">
        <v>18</v>
      </c>
      <c r="N99" s="9">
        <v>18</v>
      </c>
      <c r="O99" s="9">
        <v>3</v>
      </c>
      <c r="P99" s="9">
        <v>3</v>
      </c>
      <c r="Q99" s="9">
        <v>2.6752500000000001</v>
      </c>
      <c r="R99" s="9">
        <v>3</v>
      </c>
      <c r="S99" s="9">
        <v>0.5</v>
      </c>
      <c r="T99" s="9">
        <v>0</v>
      </c>
      <c r="U99" s="9">
        <v>0.5</v>
      </c>
      <c r="V99" s="9">
        <v>0</v>
      </c>
      <c r="AC99" s="55"/>
      <c r="AD99" s="55"/>
      <c r="AE99" s="55"/>
    </row>
    <row r="100" spans="1:31">
      <c r="A100" s="9"/>
      <c r="B100" s="9" t="str">
        <f t="shared" si="1"/>
        <v>М3x150</v>
      </c>
      <c r="C100" s="10">
        <v>3</v>
      </c>
      <c r="D100" s="9">
        <v>150</v>
      </c>
      <c r="E100" s="12">
        <v>8.2442109383880311</v>
      </c>
      <c r="F100" s="9">
        <v>0</v>
      </c>
      <c r="G100" s="55">
        <v>0</v>
      </c>
      <c r="H100" s="55">
        <v>0</v>
      </c>
      <c r="I100" s="12">
        <v>6.7442925603936255</v>
      </c>
      <c r="J100" s="55">
        <v>0</v>
      </c>
      <c r="K100" s="55">
        <v>0</v>
      </c>
      <c r="L100" s="55">
        <v>0</v>
      </c>
      <c r="M100" s="9">
        <v>18</v>
      </c>
      <c r="N100" s="9">
        <v>18</v>
      </c>
      <c r="O100" s="9">
        <v>3</v>
      </c>
      <c r="P100" s="9">
        <v>3</v>
      </c>
      <c r="Q100" s="9">
        <v>2.6752500000000001</v>
      </c>
      <c r="R100" s="9">
        <v>3</v>
      </c>
      <c r="S100" s="9">
        <v>0.5</v>
      </c>
      <c r="T100" s="9">
        <v>0</v>
      </c>
      <c r="U100" s="9">
        <v>0.5</v>
      </c>
      <c r="V100" s="9">
        <v>0</v>
      </c>
      <c r="AC100" s="55"/>
      <c r="AD100" s="55"/>
      <c r="AE100" s="55"/>
    </row>
    <row r="101" spans="1:31">
      <c r="A101" s="9"/>
      <c r="B101" s="9" t="str">
        <f t="shared" si="1"/>
        <v>М3x160</v>
      </c>
      <c r="C101" s="10">
        <v>3</v>
      </c>
      <c r="D101" s="9">
        <v>160</v>
      </c>
      <c r="E101" s="12">
        <v>8.7990947408283269</v>
      </c>
      <c r="F101" s="9">
        <v>0</v>
      </c>
      <c r="G101" s="55">
        <v>0</v>
      </c>
      <c r="H101" s="55">
        <v>0</v>
      </c>
      <c r="I101" s="12">
        <v>7.1855461826828302</v>
      </c>
      <c r="J101" s="55">
        <v>0</v>
      </c>
      <c r="K101" s="55">
        <v>0</v>
      </c>
      <c r="L101" s="55">
        <v>0</v>
      </c>
      <c r="M101" s="9">
        <v>18</v>
      </c>
      <c r="N101" s="9">
        <v>18</v>
      </c>
      <c r="O101" s="9">
        <v>3</v>
      </c>
      <c r="P101" s="9">
        <v>3</v>
      </c>
      <c r="Q101" s="9">
        <v>2.6752500000000001</v>
      </c>
      <c r="R101" s="9">
        <v>3</v>
      </c>
      <c r="S101" s="9">
        <v>0.5</v>
      </c>
      <c r="T101" s="9">
        <v>0</v>
      </c>
      <c r="U101" s="9">
        <v>0.5</v>
      </c>
      <c r="V101" s="9">
        <v>0</v>
      </c>
      <c r="AC101" s="55"/>
      <c r="AD101" s="55"/>
      <c r="AE101" s="55"/>
    </row>
    <row r="102" spans="1:31">
      <c r="A102" s="9"/>
      <c r="B102" s="9" t="str">
        <f t="shared" si="1"/>
        <v>М4x14</v>
      </c>
      <c r="C102" s="10">
        <v>4</v>
      </c>
      <c r="D102" s="9">
        <v>14</v>
      </c>
      <c r="E102" s="12">
        <v>1.4606665632795373</v>
      </c>
      <c r="F102" s="9">
        <v>0</v>
      </c>
      <c r="G102" s="55">
        <v>0</v>
      </c>
      <c r="H102" s="55">
        <v>0</v>
      </c>
      <c r="I102" s="12">
        <v>1.3887556109186288</v>
      </c>
      <c r="J102" s="55">
        <v>0</v>
      </c>
      <c r="K102" s="55">
        <v>0</v>
      </c>
      <c r="L102" s="55">
        <v>0</v>
      </c>
      <c r="M102" s="11">
        <v>10.6</v>
      </c>
      <c r="N102" s="9">
        <v>12</v>
      </c>
      <c r="O102" s="9">
        <v>4</v>
      </c>
      <c r="P102" s="9">
        <v>4</v>
      </c>
      <c r="Q102" s="9">
        <v>3.54535</v>
      </c>
      <c r="R102" s="9">
        <v>4</v>
      </c>
      <c r="S102" s="9">
        <v>0.7</v>
      </c>
      <c r="T102" s="9">
        <v>0</v>
      </c>
      <c r="U102" s="9">
        <v>0.5</v>
      </c>
      <c r="V102" s="9">
        <v>0</v>
      </c>
      <c r="AC102" s="55"/>
      <c r="AD102" s="55"/>
      <c r="AE102" s="55"/>
    </row>
    <row r="103" spans="1:31">
      <c r="A103" s="9"/>
      <c r="B103" s="9" t="str">
        <f t="shared" si="1"/>
        <v>М4x16</v>
      </c>
      <c r="C103" s="10">
        <v>4</v>
      </c>
      <c r="D103" s="9">
        <v>16</v>
      </c>
      <c r="E103" s="12">
        <v>1.6156580217126773</v>
      </c>
      <c r="F103" s="9">
        <v>0</v>
      </c>
      <c r="G103" s="55">
        <v>0</v>
      </c>
      <c r="H103" s="55">
        <v>0</v>
      </c>
      <c r="I103" s="12">
        <v>1.5437470693517688</v>
      </c>
      <c r="J103" s="55">
        <v>0</v>
      </c>
      <c r="K103" s="55">
        <v>0</v>
      </c>
      <c r="L103" s="55">
        <v>0</v>
      </c>
      <c r="M103" s="11">
        <v>12.6</v>
      </c>
      <c r="N103" s="9">
        <v>14</v>
      </c>
      <c r="O103" s="9">
        <v>4</v>
      </c>
      <c r="P103" s="9">
        <v>4</v>
      </c>
      <c r="Q103" s="9">
        <v>3.54535</v>
      </c>
      <c r="R103" s="9">
        <v>4</v>
      </c>
      <c r="S103" s="9">
        <v>0.7</v>
      </c>
      <c r="T103" s="9">
        <v>0</v>
      </c>
      <c r="U103" s="9">
        <v>0.5</v>
      </c>
      <c r="V103" s="9">
        <v>0</v>
      </c>
      <c r="AC103" s="55"/>
      <c r="AD103" s="55"/>
      <c r="AE103" s="55"/>
    </row>
    <row r="104" spans="1:31">
      <c r="A104" s="9"/>
      <c r="B104" s="9" t="str">
        <f t="shared" si="1"/>
        <v>М4x18</v>
      </c>
      <c r="C104" s="10">
        <v>4</v>
      </c>
      <c r="D104" s="9">
        <v>18</v>
      </c>
      <c r="E104" s="12">
        <v>1.7833396482095067</v>
      </c>
      <c r="F104" s="9">
        <v>0</v>
      </c>
      <c r="G104" s="55">
        <v>0</v>
      </c>
      <c r="H104" s="55">
        <v>0</v>
      </c>
      <c r="I104" s="12">
        <v>1.6987385277849085</v>
      </c>
      <c r="J104" s="55">
        <v>0</v>
      </c>
      <c r="K104" s="55">
        <v>0</v>
      </c>
      <c r="L104" s="55">
        <v>0</v>
      </c>
      <c r="M104" s="9">
        <v>14</v>
      </c>
      <c r="N104" s="9">
        <v>14</v>
      </c>
      <c r="O104" s="9">
        <v>4</v>
      </c>
      <c r="P104" s="9">
        <v>4</v>
      </c>
      <c r="Q104" s="9">
        <v>3.54535</v>
      </c>
      <c r="R104" s="9">
        <v>4</v>
      </c>
      <c r="S104" s="9">
        <v>0.7</v>
      </c>
      <c r="T104" s="9">
        <v>0</v>
      </c>
      <c r="U104" s="9">
        <v>0.5</v>
      </c>
      <c r="V104" s="9">
        <v>0</v>
      </c>
      <c r="AC104" s="55"/>
      <c r="AD104" s="55"/>
      <c r="AE104" s="55"/>
    </row>
    <row r="105" spans="1:31">
      <c r="A105" s="9"/>
      <c r="B105" s="9" t="str">
        <f t="shared" si="1"/>
        <v>М4x20</v>
      </c>
      <c r="C105" s="10">
        <v>4</v>
      </c>
      <c r="D105" s="9">
        <v>20</v>
      </c>
      <c r="E105" s="12">
        <v>1.9806316668549457</v>
      </c>
      <c r="F105" s="9">
        <v>0</v>
      </c>
      <c r="G105" s="55">
        <v>0</v>
      </c>
      <c r="H105" s="55">
        <v>0</v>
      </c>
      <c r="I105" s="12">
        <v>1.8537299862180485</v>
      </c>
      <c r="J105" s="55">
        <v>0</v>
      </c>
      <c r="K105" s="55">
        <v>0</v>
      </c>
      <c r="L105" s="55">
        <v>0</v>
      </c>
      <c r="M105" s="9">
        <v>14</v>
      </c>
      <c r="N105" s="9">
        <v>14</v>
      </c>
      <c r="O105" s="9">
        <v>4</v>
      </c>
      <c r="P105" s="9">
        <v>4</v>
      </c>
      <c r="Q105" s="9">
        <v>3.54535</v>
      </c>
      <c r="R105" s="9">
        <v>4</v>
      </c>
      <c r="S105" s="9">
        <v>0.7</v>
      </c>
      <c r="T105" s="9">
        <v>0</v>
      </c>
      <c r="U105" s="9">
        <v>0.5</v>
      </c>
      <c r="V105" s="9">
        <v>0</v>
      </c>
      <c r="AC105" s="55"/>
      <c r="AD105" s="55"/>
      <c r="AE105" s="55"/>
    </row>
    <row r="106" spans="1:31">
      <c r="A106" s="9"/>
      <c r="B106" s="9" t="str">
        <f t="shared" si="1"/>
        <v>М4x22</v>
      </c>
      <c r="C106" s="10">
        <v>4</v>
      </c>
      <c r="D106" s="9">
        <v>22</v>
      </c>
      <c r="E106" s="12">
        <v>2.1779236855003852</v>
      </c>
      <c r="F106" s="9">
        <v>0</v>
      </c>
      <c r="G106" s="55">
        <v>0</v>
      </c>
      <c r="H106" s="55">
        <v>0</v>
      </c>
      <c r="I106" s="12">
        <v>2.0087214446511883</v>
      </c>
      <c r="J106" s="55">
        <v>0</v>
      </c>
      <c r="K106" s="55">
        <v>0</v>
      </c>
      <c r="L106" s="55">
        <v>0</v>
      </c>
      <c r="M106" s="9">
        <v>14</v>
      </c>
      <c r="N106" s="9">
        <v>14</v>
      </c>
      <c r="O106" s="9">
        <v>4</v>
      </c>
      <c r="P106" s="9">
        <v>4</v>
      </c>
      <c r="Q106" s="9">
        <v>3.54535</v>
      </c>
      <c r="R106" s="9">
        <v>4</v>
      </c>
      <c r="S106" s="9">
        <v>0.7</v>
      </c>
      <c r="T106" s="9">
        <v>0</v>
      </c>
      <c r="U106" s="9">
        <v>0.5</v>
      </c>
      <c r="V106" s="9">
        <v>0</v>
      </c>
      <c r="AC106" s="55"/>
      <c r="AD106" s="55"/>
      <c r="AE106" s="55"/>
    </row>
    <row r="107" spans="1:31">
      <c r="A107" s="9"/>
      <c r="B107" s="9" t="str">
        <f t="shared" si="1"/>
        <v>М4x25</v>
      </c>
      <c r="C107" s="10">
        <v>4</v>
      </c>
      <c r="D107" s="9">
        <v>25</v>
      </c>
      <c r="E107" s="12">
        <v>2.4738617134685432</v>
      </c>
      <c r="F107" s="9">
        <v>0</v>
      </c>
      <c r="G107" s="55">
        <v>0</v>
      </c>
      <c r="H107" s="55">
        <v>0</v>
      </c>
      <c r="I107" s="12">
        <v>2.2412086323008991</v>
      </c>
      <c r="J107" s="55">
        <v>0</v>
      </c>
      <c r="K107" s="55">
        <v>0</v>
      </c>
      <c r="L107" s="55">
        <v>0</v>
      </c>
      <c r="M107" s="9">
        <v>14</v>
      </c>
      <c r="N107" s="9">
        <v>14</v>
      </c>
      <c r="O107" s="9">
        <v>4</v>
      </c>
      <c r="P107" s="9">
        <v>4</v>
      </c>
      <c r="Q107" s="9">
        <v>3.54535</v>
      </c>
      <c r="R107" s="9">
        <v>4</v>
      </c>
      <c r="S107" s="9">
        <v>0.7</v>
      </c>
      <c r="T107" s="9">
        <v>0</v>
      </c>
      <c r="U107" s="9">
        <v>0.5</v>
      </c>
      <c r="V107" s="9">
        <v>0</v>
      </c>
      <c r="AC107" s="55"/>
      <c r="AD107" s="55"/>
      <c r="AE107" s="55"/>
    </row>
    <row r="108" spans="1:31">
      <c r="A108" s="9"/>
      <c r="B108" s="9" t="str">
        <f t="shared" si="1"/>
        <v>М4x28</v>
      </c>
      <c r="C108" s="10">
        <v>4</v>
      </c>
      <c r="D108" s="9">
        <v>28</v>
      </c>
      <c r="E108" s="12">
        <v>2.7697997414367017</v>
      </c>
      <c r="F108" s="9">
        <v>0</v>
      </c>
      <c r="G108" s="55">
        <v>0</v>
      </c>
      <c r="H108" s="55">
        <v>0</v>
      </c>
      <c r="I108" s="12">
        <v>2.4736958199506085</v>
      </c>
      <c r="J108" s="55">
        <v>0</v>
      </c>
      <c r="K108" s="55">
        <v>0</v>
      </c>
      <c r="L108" s="55">
        <v>0</v>
      </c>
      <c r="M108" s="9">
        <v>14</v>
      </c>
      <c r="N108" s="9">
        <v>14</v>
      </c>
      <c r="O108" s="9">
        <v>4</v>
      </c>
      <c r="P108" s="9">
        <v>4</v>
      </c>
      <c r="Q108" s="9">
        <v>3.54535</v>
      </c>
      <c r="R108" s="9">
        <v>4</v>
      </c>
      <c r="S108" s="9">
        <v>0.7</v>
      </c>
      <c r="T108" s="9">
        <v>0</v>
      </c>
      <c r="U108" s="9">
        <v>0.5</v>
      </c>
      <c r="V108" s="9">
        <v>0</v>
      </c>
      <c r="AC108" s="55"/>
      <c r="AD108" s="55"/>
      <c r="AE108" s="55"/>
    </row>
    <row r="109" spans="1:31">
      <c r="A109" s="9"/>
      <c r="B109" s="9" t="str">
        <f t="shared" si="1"/>
        <v>М4x30</v>
      </c>
      <c r="C109" s="10">
        <v>4</v>
      </c>
      <c r="D109" s="9">
        <v>30</v>
      </c>
      <c r="E109" s="12">
        <v>2.9670917600821407</v>
      </c>
      <c r="F109" s="9">
        <v>0</v>
      </c>
      <c r="G109" s="55">
        <v>0</v>
      </c>
      <c r="H109" s="55">
        <v>0</v>
      </c>
      <c r="I109" s="12">
        <v>2.6286872783837483</v>
      </c>
      <c r="J109" s="55">
        <v>0</v>
      </c>
      <c r="K109" s="55">
        <v>0</v>
      </c>
      <c r="L109" s="55">
        <v>0</v>
      </c>
      <c r="M109" s="9">
        <v>14</v>
      </c>
      <c r="N109" s="9">
        <v>14</v>
      </c>
      <c r="O109" s="9">
        <v>4</v>
      </c>
      <c r="P109" s="9">
        <v>4</v>
      </c>
      <c r="Q109" s="9">
        <v>3.54535</v>
      </c>
      <c r="R109" s="9">
        <v>4</v>
      </c>
      <c r="S109" s="9">
        <v>0.7</v>
      </c>
      <c r="T109" s="9">
        <v>0</v>
      </c>
      <c r="U109" s="9">
        <v>0.5</v>
      </c>
      <c r="V109" s="9">
        <v>0</v>
      </c>
      <c r="AC109" s="55"/>
      <c r="AD109" s="55"/>
      <c r="AE109" s="55"/>
    </row>
    <row r="110" spans="1:31">
      <c r="A110" s="9"/>
      <c r="B110" s="9" t="str">
        <f t="shared" si="1"/>
        <v>М4x32</v>
      </c>
      <c r="C110" s="10">
        <v>4</v>
      </c>
      <c r="D110" s="9">
        <v>32</v>
      </c>
      <c r="E110" s="12">
        <v>3.1643837787275801</v>
      </c>
      <c r="F110" s="9">
        <v>0</v>
      </c>
      <c r="G110" s="55">
        <v>0</v>
      </c>
      <c r="H110" s="55">
        <v>0</v>
      </c>
      <c r="I110" s="12">
        <v>2.7836787368168885</v>
      </c>
      <c r="J110" s="55">
        <v>0</v>
      </c>
      <c r="K110" s="55">
        <v>0</v>
      </c>
      <c r="L110" s="55">
        <v>0</v>
      </c>
      <c r="M110" s="9">
        <v>14</v>
      </c>
      <c r="N110" s="9">
        <v>14</v>
      </c>
      <c r="O110" s="9">
        <v>4</v>
      </c>
      <c r="P110" s="9">
        <v>4</v>
      </c>
      <c r="Q110" s="9">
        <v>3.54535</v>
      </c>
      <c r="R110" s="9">
        <v>4</v>
      </c>
      <c r="S110" s="9">
        <v>0.7</v>
      </c>
      <c r="T110" s="9">
        <v>0</v>
      </c>
      <c r="U110" s="9">
        <v>0.5</v>
      </c>
      <c r="V110" s="9">
        <v>0</v>
      </c>
      <c r="AC110" s="55"/>
      <c r="AD110" s="55"/>
      <c r="AE110" s="55"/>
    </row>
    <row r="111" spans="1:31">
      <c r="A111" s="9"/>
      <c r="B111" s="9" t="str">
        <f t="shared" si="1"/>
        <v>М4x35</v>
      </c>
      <c r="C111" s="10">
        <v>4</v>
      </c>
      <c r="D111" s="9">
        <v>35</v>
      </c>
      <c r="E111" s="12">
        <v>3.4603218066957386</v>
      </c>
      <c r="F111" s="9">
        <v>0</v>
      </c>
      <c r="G111" s="55">
        <v>0</v>
      </c>
      <c r="H111" s="55">
        <v>0</v>
      </c>
      <c r="I111" s="12">
        <v>3.0161659244665984</v>
      </c>
      <c r="J111" s="55">
        <v>0</v>
      </c>
      <c r="K111" s="55">
        <v>0</v>
      </c>
      <c r="L111" s="55">
        <v>0</v>
      </c>
      <c r="M111" s="9">
        <v>14</v>
      </c>
      <c r="N111" s="9">
        <v>14</v>
      </c>
      <c r="O111" s="9">
        <v>4</v>
      </c>
      <c r="P111" s="9">
        <v>4</v>
      </c>
      <c r="Q111" s="9">
        <v>3.54535</v>
      </c>
      <c r="R111" s="9">
        <v>4</v>
      </c>
      <c r="S111" s="9">
        <v>0.7</v>
      </c>
      <c r="T111" s="9">
        <v>0</v>
      </c>
      <c r="U111" s="9">
        <v>0.5</v>
      </c>
      <c r="V111" s="9">
        <v>0</v>
      </c>
      <c r="AC111" s="55"/>
      <c r="AD111" s="55"/>
      <c r="AE111" s="55"/>
    </row>
    <row r="112" spans="1:31">
      <c r="A112" s="9"/>
      <c r="B112" s="9" t="str">
        <f t="shared" si="1"/>
        <v>М4x38</v>
      </c>
      <c r="C112" s="10">
        <v>4</v>
      </c>
      <c r="D112" s="9">
        <v>38</v>
      </c>
      <c r="E112" s="12">
        <v>3.7562598346638971</v>
      </c>
      <c r="F112" s="9">
        <v>0</v>
      </c>
      <c r="G112" s="55">
        <v>0</v>
      </c>
      <c r="H112" s="55">
        <v>0</v>
      </c>
      <c r="I112" s="12">
        <v>3.2486531121163083</v>
      </c>
      <c r="J112" s="55">
        <v>0</v>
      </c>
      <c r="K112" s="55">
        <v>0</v>
      </c>
      <c r="L112" s="55">
        <v>0</v>
      </c>
      <c r="M112" s="9">
        <v>14</v>
      </c>
      <c r="N112" s="9">
        <v>14</v>
      </c>
      <c r="O112" s="9">
        <v>4</v>
      </c>
      <c r="P112" s="9">
        <v>4</v>
      </c>
      <c r="Q112" s="9">
        <v>3.54535</v>
      </c>
      <c r="R112" s="9">
        <v>4</v>
      </c>
      <c r="S112" s="9">
        <v>0.7</v>
      </c>
      <c r="T112" s="9">
        <v>0</v>
      </c>
      <c r="U112" s="9">
        <v>0.5</v>
      </c>
      <c r="V112" s="9">
        <v>0</v>
      </c>
      <c r="AC112" s="55"/>
      <c r="AD112" s="55"/>
      <c r="AE112" s="55"/>
    </row>
    <row r="113" spans="1:31">
      <c r="A113" s="9"/>
      <c r="B113" s="9" t="str">
        <f t="shared" si="1"/>
        <v>М4x40</v>
      </c>
      <c r="C113" s="10">
        <v>4</v>
      </c>
      <c r="D113" s="9">
        <v>40</v>
      </c>
      <c r="E113" s="12">
        <v>3.9535518533093366</v>
      </c>
      <c r="F113" s="9">
        <v>0</v>
      </c>
      <c r="G113" s="55">
        <v>0</v>
      </c>
      <c r="H113" s="55">
        <v>0</v>
      </c>
      <c r="I113" s="12">
        <v>3.403644570549448</v>
      </c>
      <c r="J113" s="55">
        <v>0</v>
      </c>
      <c r="K113" s="55">
        <v>0</v>
      </c>
      <c r="L113" s="55">
        <v>0</v>
      </c>
      <c r="M113" s="9">
        <v>14</v>
      </c>
      <c r="N113" s="9">
        <v>14</v>
      </c>
      <c r="O113" s="9">
        <v>4</v>
      </c>
      <c r="P113" s="9">
        <v>4</v>
      </c>
      <c r="Q113" s="9">
        <v>3.54535</v>
      </c>
      <c r="R113" s="9">
        <v>4</v>
      </c>
      <c r="S113" s="9">
        <v>0.7</v>
      </c>
      <c r="T113" s="9">
        <v>0</v>
      </c>
      <c r="U113" s="9">
        <v>0.5</v>
      </c>
      <c r="V113" s="9">
        <v>0</v>
      </c>
      <c r="AC113" s="55"/>
      <c r="AD113" s="55"/>
      <c r="AE113" s="55"/>
    </row>
    <row r="114" spans="1:31">
      <c r="A114" s="9"/>
      <c r="B114" s="9" t="str">
        <f t="shared" si="1"/>
        <v>М4x42</v>
      </c>
      <c r="C114" s="10">
        <v>4</v>
      </c>
      <c r="D114" s="9">
        <v>42</v>
      </c>
      <c r="E114" s="12">
        <v>4.1508438719547742</v>
      </c>
      <c r="F114" s="9">
        <v>0</v>
      </c>
      <c r="G114" s="55">
        <v>0</v>
      </c>
      <c r="H114" s="55">
        <v>0</v>
      </c>
      <c r="I114" s="12">
        <v>3.5586360289825878</v>
      </c>
      <c r="J114" s="55">
        <v>0</v>
      </c>
      <c r="K114" s="55">
        <v>0</v>
      </c>
      <c r="L114" s="55">
        <v>0</v>
      </c>
      <c r="M114" s="9">
        <v>14</v>
      </c>
      <c r="N114" s="9">
        <v>14</v>
      </c>
      <c r="O114" s="9">
        <v>4</v>
      </c>
      <c r="P114" s="9">
        <v>4</v>
      </c>
      <c r="Q114" s="9">
        <v>3.54535</v>
      </c>
      <c r="R114" s="9">
        <v>4</v>
      </c>
      <c r="S114" s="9">
        <v>0.7</v>
      </c>
      <c r="T114" s="9">
        <v>0</v>
      </c>
      <c r="U114" s="9">
        <v>0.5</v>
      </c>
      <c r="V114" s="9">
        <v>0</v>
      </c>
      <c r="AC114" s="55"/>
      <c r="AD114" s="55"/>
      <c r="AE114" s="55"/>
    </row>
    <row r="115" spans="1:31">
      <c r="A115" s="9"/>
      <c r="B115" s="9" t="str">
        <f t="shared" si="1"/>
        <v>М4x45</v>
      </c>
      <c r="C115" s="10">
        <v>4</v>
      </c>
      <c r="D115" s="9">
        <v>45</v>
      </c>
      <c r="E115" s="12">
        <v>4.4467818999229332</v>
      </c>
      <c r="F115" s="9">
        <v>0</v>
      </c>
      <c r="G115" s="55">
        <v>0</v>
      </c>
      <c r="H115" s="55">
        <v>0</v>
      </c>
      <c r="I115" s="12">
        <v>3.7911232166322977</v>
      </c>
      <c r="J115" s="55">
        <v>0</v>
      </c>
      <c r="K115" s="55">
        <v>0</v>
      </c>
      <c r="L115" s="55">
        <v>0</v>
      </c>
      <c r="M115" s="9">
        <v>14</v>
      </c>
      <c r="N115" s="9">
        <v>14</v>
      </c>
      <c r="O115" s="9">
        <v>4</v>
      </c>
      <c r="P115" s="9">
        <v>4</v>
      </c>
      <c r="Q115" s="9">
        <v>3.54535</v>
      </c>
      <c r="R115" s="9">
        <v>4</v>
      </c>
      <c r="S115" s="9">
        <v>0.7</v>
      </c>
      <c r="T115" s="9">
        <v>0</v>
      </c>
      <c r="U115" s="9">
        <v>0.5</v>
      </c>
      <c r="V115" s="9">
        <v>0</v>
      </c>
      <c r="AC115" s="55"/>
      <c r="AD115" s="55"/>
      <c r="AE115" s="55"/>
    </row>
    <row r="116" spans="1:31">
      <c r="A116" s="9"/>
      <c r="B116" s="9" t="str">
        <f t="shared" si="1"/>
        <v>М4x48</v>
      </c>
      <c r="C116" s="10">
        <v>4</v>
      </c>
      <c r="D116" s="9">
        <v>48</v>
      </c>
      <c r="E116" s="12">
        <v>4.7427199278910921</v>
      </c>
      <c r="F116" s="9">
        <v>0</v>
      </c>
      <c r="G116" s="55">
        <v>0</v>
      </c>
      <c r="H116" s="55">
        <v>0</v>
      </c>
      <c r="I116" s="12">
        <v>4.0236104042820076</v>
      </c>
      <c r="J116" s="55">
        <v>0</v>
      </c>
      <c r="K116" s="55">
        <v>0</v>
      </c>
      <c r="L116" s="55">
        <v>0</v>
      </c>
      <c r="M116" s="9">
        <v>14</v>
      </c>
      <c r="N116" s="9">
        <v>14</v>
      </c>
      <c r="O116" s="9">
        <v>4</v>
      </c>
      <c r="P116" s="9">
        <v>4</v>
      </c>
      <c r="Q116" s="9">
        <v>3.54535</v>
      </c>
      <c r="R116" s="9">
        <v>4</v>
      </c>
      <c r="S116" s="9">
        <v>0.7</v>
      </c>
      <c r="T116" s="9">
        <v>0</v>
      </c>
      <c r="U116" s="9">
        <v>0.5</v>
      </c>
      <c r="V116" s="9">
        <v>0</v>
      </c>
      <c r="AC116" s="55"/>
      <c r="AD116" s="55"/>
      <c r="AE116" s="55"/>
    </row>
    <row r="117" spans="1:31">
      <c r="A117" s="9"/>
      <c r="B117" s="9" t="str">
        <f t="shared" si="1"/>
        <v>М4x50</v>
      </c>
      <c r="C117" s="10">
        <v>4</v>
      </c>
      <c r="D117" s="9">
        <v>50</v>
      </c>
      <c r="E117" s="12">
        <v>4.9400119465365302</v>
      </c>
      <c r="F117" s="9">
        <v>0</v>
      </c>
      <c r="G117" s="55">
        <v>0</v>
      </c>
      <c r="H117" s="55">
        <v>0</v>
      </c>
      <c r="I117" s="12">
        <v>4.1786018627151469</v>
      </c>
      <c r="J117" s="55">
        <v>0</v>
      </c>
      <c r="K117" s="55">
        <v>0</v>
      </c>
      <c r="L117" s="55">
        <v>0</v>
      </c>
      <c r="M117" s="9">
        <v>14</v>
      </c>
      <c r="N117" s="9">
        <v>14</v>
      </c>
      <c r="O117" s="9">
        <v>4</v>
      </c>
      <c r="P117" s="9">
        <v>4</v>
      </c>
      <c r="Q117" s="9">
        <v>3.54535</v>
      </c>
      <c r="R117" s="9">
        <v>4</v>
      </c>
      <c r="S117" s="9">
        <v>0.7</v>
      </c>
      <c r="T117" s="9">
        <v>0</v>
      </c>
      <c r="U117" s="9">
        <v>0.5</v>
      </c>
      <c r="V117" s="9">
        <v>0</v>
      </c>
      <c r="AC117" s="55"/>
      <c r="AD117" s="55"/>
      <c r="AE117" s="55"/>
    </row>
    <row r="118" spans="1:31">
      <c r="A118" s="9"/>
      <c r="B118" s="9" t="str">
        <f t="shared" si="1"/>
        <v>М4x55</v>
      </c>
      <c r="C118" s="10">
        <v>4</v>
      </c>
      <c r="D118" s="9">
        <v>55</v>
      </c>
      <c r="E118" s="12">
        <v>5.4332419931501281</v>
      </c>
      <c r="F118" s="9">
        <v>0</v>
      </c>
      <c r="G118" s="55">
        <v>0</v>
      </c>
      <c r="H118" s="55">
        <v>0</v>
      </c>
      <c r="I118" s="12">
        <v>4.566080508797997</v>
      </c>
      <c r="J118" s="55">
        <v>0</v>
      </c>
      <c r="K118" s="55">
        <v>0</v>
      </c>
      <c r="L118" s="55">
        <v>0</v>
      </c>
      <c r="M118" s="9">
        <v>14</v>
      </c>
      <c r="N118" s="9">
        <v>14</v>
      </c>
      <c r="O118" s="9">
        <v>4</v>
      </c>
      <c r="P118" s="9">
        <v>4</v>
      </c>
      <c r="Q118" s="9">
        <v>3.54535</v>
      </c>
      <c r="R118" s="9">
        <v>4</v>
      </c>
      <c r="S118" s="9">
        <v>0.7</v>
      </c>
      <c r="T118" s="9">
        <v>0</v>
      </c>
      <c r="U118" s="9">
        <v>0.5</v>
      </c>
      <c r="V118" s="9">
        <v>0</v>
      </c>
      <c r="AC118" s="55"/>
      <c r="AD118" s="55"/>
      <c r="AE118" s="55"/>
    </row>
    <row r="119" spans="1:31">
      <c r="A119" s="9"/>
      <c r="B119" s="9" t="str">
        <f t="shared" si="1"/>
        <v>М4x60</v>
      </c>
      <c r="C119" s="10">
        <v>4</v>
      </c>
      <c r="D119" s="9">
        <v>60</v>
      </c>
      <c r="E119" s="12">
        <v>5.9264720397637261</v>
      </c>
      <c r="F119" s="9">
        <v>0</v>
      </c>
      <c r="G119" s="55">
        <v>0</v>
      </c>
      <c r="H119" s="55">
        <v>0</v>
      </c>
      <c r="I119" s="12">
        <v>4.9535591548808471</v>
      </c>
      <c r="J119" s="55">
        <v>0</v>
      </c>
      <c r="K119" s="55">
        <v>0</v>
      </c>
      <c r="L119" s="55">
        <v>0</v>
      </c>
      <c r="M119" s="9">
        <v>14</v>
      </c>
      <c r="N119" s="9">
        <v>14</v>
      </c>
      <c r="O119" s="9">
        <v>4</v>
      </c>
      <c r="P119" s="9">
        <v>4</v>
      </c>
      <c r="Q119" s="9">
        <v>3.54535</v>
      </c>
      <c r="R119" s="9">
        <v>4</v>
      </c>
      <c r="S119" s="9">
        <v>0.7</v>
      </c>
      <c r="T119" s="9">
        <v>0</v>
      </c>
      <c r="U119" s="9">
        <v>0.5</v>
      </c>
      <c r="V119" s="9">
        <v>0</v>
      </c>
      <c r="AC119" s="55"/>
      <c r="AD119" s="55"/>
      <c r="AE119" s="55"/>
    </row>
    <row r="120" spans="1:31">
      <c r="A120" s="9"/>
      <c r="B120" s="9" t="str">
        <f t="shared" si="1"/>
        <v>М4x65</v>
      </c>
      <c r="C120" s="10">
        <v>4</v>
      </c>
      <c r="D120" s="9">
        <v>65</v>
      </c>
      <c r="E120" s="12">
        <v>6.4197020863773231</v>
      </c>
      <c r="F120" s="9">
        <v>0</v>
      </c>
      <c r="G120" s="55">
        <v>0</v>
      </c>
      <c r="H120" s="55">
        <v>0</v>
      </c>
      <c r="I120" s="12">
        <v>5.3410378009636972</v>
      </c>
      <c r="J120" s="55">
        <v>0</v>
      </c>
      <c r="K120" s="55">
        <v>0</v>
      </c>
      <c r="L120" s="55">
        <v>0</v>
      </c>
      <c r="M120" s="9">
        <v>14</v>
      </c>
      <c r="N120" s="9">
        <v>14</v>
      </c>
      <c r="O120" s="9">
        <v>4</v>
      </c>
      <c r="P120" s="9">
        <v>4</v>
      </c>
      <c r="Q120" s="9">
        <v>3.54535</v>
      </c>
      <c r="R120" s="9">
        <v>4</v>
      </c>
      <c r="S120" s="9">
        <v>0.7</v>
      </c>
      <c r="T120" s="9">
        <v>0</v>
      </c>
      <c r="U120" s="9">
        <v>0.5</v>
      </c>
      <c r="V120" s="9">
        <v>0</v>
      </c>
      <c r="AC120" s="55"/>
      <c r="AD120" s="55"/>
      <c r="AE120" s="55"/>
    </row>
    <row r="121" spans="1:31">
      <c r="A121" s="9"/>
      <c r="B121" s="9" t="str">
        <f t="shared" si="1"/>
        <v>М4x70</v>
      </c>
      <c r="C121" s="10">
        <v>4</v>
      </c>
      <c r="D121" s="9">
        <v>70</v>
      </c>
      <c r="E121" s="12">
        <v>6.912932132990921</v>
      </c>
      <c r="F121" s="9">
        <v>0</v>
      </c>
      <c r="G121" s="55">
        <v>0</v>
      </c>
      <c r="H121" s="55">
        <v>0</v>
      </c>
      <c r="I121" s="12">
        <v>5.7285164470465473</v>
      </c>
      <c r="J121" s="55">
        <v>0</v>
      </c>
      <c r="K121" s="55">
        <v>0</v>
      </c>
      <c r="L121" s="55">
        <v>0</v>
      </c>
      <c r="M121" s="9">
        <v>14</v>
      </c>
      <c r="N121" s="9">
        <v>14</v>
      </c>
      <c r="O121" s="9">
        <v>4</v>
      </c>
      <c r="P121" s="9">
        <v>4</v>
      </c>
      <c r="Q121" s="9">
        <v>3.54535</v>
      </c>
      <c r="R121" s="9">
        <v>4</v>
      </c>
      <c r="S121" s="9">
        <v>0.7</v>
      </c>
      <c r="T121" s="9">
        <v>0</v>
      </c>
      <c r="U121" s="9">
        <v>0.5</v>
      </c>
      <c r="V121" s="9">
        <v>0</v>
      </c>
      <c r="AC121" s="55"/>
      <c r="AD121" s="55"/>
      <c r="AE121" s="55"/>
    </row>
    <row r="122" spans="1:31">
      <c r="A122" s="9"/>
      <c r="B122" s="9" t="str">
        <f t="shared" si="1"/>
        <v>М4x75</v>
      </c>
      <c r="C122" s="10">
        <v>4</v>
      </c>
      <c r="D122" s="9">
        <v>75</v>
      </c>
      <c r="E122" s="12">
        <v>7.4061621796045181</v>
      </c>
      <c r="F122" s="9">
        <v>0</v>
      </c>
      <c r="G122" s="55">
        <v>0</v>
      </c>
      <c r="H122" s="55">
        <v>0</v>
      </c>
      <c r="I122" s="12">
        <v>6.1159950931293974</v>
      </c>
      <c r="J122" s="55">
        <v>0</v>
      </c>
      <c r="K122" s="55">
        <v>0</v>
      </c>
      <c r="L122" s="55">
        <v>0</v>
      </c>
      <c r="M122" s="9">
        <v>14</v>
      </c>
      <c r="N122" s="9">
        <v>14</v>
      </c>
      <c r="O122" s="9">
        <v>4</v>
      </c>
      <c r="P122" s="9">
        <v>4</v>
      </c>
      <c r="Q122" s="9">
        <v>3.54535</v>
      </c>
      <c r="R122" s="9">
        <v>4</v>
      </c>
      <c r="S122" s="9">
        <v>0.7</v>
      </c>
      <c r="T122" s="9">
        <v>0</v>
      </c>
      <c r="U122" s="9">
        <v>0.5</v>
      </c>
      <c r="V122" s="9">
        <v>0</v>
      </c>
      <c r="AC122" s="55"/>
      <c r="AD122" s="55"/>
      <c r="AE122" s="55"/>
    </row>
    <row r="123" spans="1:31">
      <c r="A123" s="9"/>
      <c r="B123" s="9" t="str">
        <f t="shared" si="1"/>
        <v>М4x80</v>
      </c>
      <c r="C123" s="10">
        <v>4</v>
      </c>
      <c r="D123" s="9">
        <v>80</v>
      </c>
      <c r="E123" s="12">
        <v>7.899392226218116</v>
      </c>
      <c r="F123" s="9">
        <v>0</v>
      </c>
      <c r="G123" s="55">
        <v>0</v>
      </c>
      <c r="H123" s="55">
        <v>0</v>
      </c>
      <c r="I123" s="12">
        <v>6.5034737392122466</v>
      </c>
      <c r="J123" s="55">
        <v>0</v>
      </c>
      <c r="K123" s="55">
        <v>0</v>
      </c>
      <c r="L123" s="55">
        <v>0</v>
      </c>
      <c r="M123" s="9">
        <v>14</v>
      </c>
      <c r="N123" s="9">
        <v>14</v>
      </c>
      <c r="O123" s="9">
        <v>4</v>
      </c>
      <c r="P123" s="9">
        <v>4</v>
      </c>
      <c r="Q123" s="9">
        <v>3.54535</v>
      </c>
      <c r="R123" s="9">
        <v>4</v>
      </c>
      <c r="S123" s="9">
        <v>0.7</v>
      </c>
      <c r="T123" s="9">
        <v>0</v>
      </c>
      <c r="U123" s="9">
        <v>0.5</v>
      </c>
      <c r="V123" s="9">
        <v>0</v>
      </c>
      <c r="AC123" s="55"/>
      <c r="AD123" s="55"/>
      <c r="AE123" s="55"/>
    </row>
    <row r="124" spans="1:31">
      <c r="A124" s="9"/>
      <c r="B124" s="9" t="str">
        <f t="shared" si="1"/>
        <v>М4x85</v>
      </c>
      <c r="C124" s="10">
        <v>4</v>
      </c>
      <c r="D124" s="9">
        <v>85</v>
      </c>
      <c r="E124" s="12">
        <v>8.3926222728317121</v>
      </c>
      <c r="F124" s="9">
        <v>0</v>
      </c>
      <c r="G124" s="55">
        <v>0</v>
      </c>
      <c r="H124" s="55">
        <v>0</v>
      </c>
      <c r="I124" s="12">
        <v>6.8909523852950967</v>
      </c>
      <c r="J124" s="55">
        <v>0</v>
      </c>
      <c r="K124" s="55">
        <v>0</v>
      </c>
      <c r="L124" s="55">
        <v>0</v>
      </c>
      <c r="M124" s="9">
        <v>14</v>
      </c>
      <c r="N124" s="9">
        <v>14</v>
      </c>
      <c r="O124" s="9">
        <v>4</v>
      </c>
      <c r="P124" s="9">
        <v>4</v>
      </c>
      <c r="Q124" s="9">
        <v>3.54535</v>
      </c>
      <c r="R124" s="9">
        <v>4</v>
      </c>
      <c r="S124" s="9">
        <v>0.7</v>
      </c>
      <c r="T124" s="9">
        <v>0</v>
      </c>
      <c r="U124" s="9">
        <v>0.5</v>
      </c>
      <c r="V124" s="9">
        <v>0</v>
      </c>
      <c r="AC124" s="55"/>
      <c r="AD124" s="55"/>
      <c r="AE124" s="55"/>
    </row>
    <row r="125" spans="1:31">
      <c r="A125" s="9"/>
      <c r="B125" s="9" t="str">
        <f t="shared" si="1"/>
        <v>М4x90</v>
      </c>
      <c r="C125" s="10">
        <v>4</v>
      </c>
      <c r="D125" s="9">
        <v>90</v>
      </c>
      <c r="E125" s="12">
        <v>8.8858523194453092</v>
      </c>
      <c r="F125" s="9">
        <v>0</v>
      </c>
      <c r="G125" s="55">
        <v>0</v>
      </c>
      <c r="H125" s="55">
        <v>0</v>
      </c>
      <c r="I125" s="12">
        <v>7.2784310313779468</v>
      </c>
      <c r="J125" s="55">
        <v>0</v>
      </c>
      <c r="K125" s="55">
        <v>0</v>
      </c>
      <c r="L125" s="55">
        <v>0</v>
      </c>
      <c r="M125" s="9">
        <v>14</v>
      </c>
      <c r="N125" s="9">
        <v>14</v>
      </c>
      <c r="O125" s="9">
        <v>4</v>
      </c>
      <c r="P125" s="9">
        <v>4</v>
      </c>
      <c r="Q125" s="9">
        <v>3.54535</v>
      </c>
      <c r="R125" s="9">
        <v>4</v>
      </c>
      <c r="S125" s="9">
        <v>0.7</v>
      </c>
      <c r="T125" s="9">
        <v>0</v>
      </c>
      <c r="U125" s="9">
        <v>0.5</v>
      </c>
      <c r="V125" s="9">
        <v>0</v>
      </c>
      <c r="AC125" s="55"/>
      <c r="AD125" s="55"/>
      <c r="AE125" s="55"/>
    </row>
    <row r="126" spans="1:31">
      <c r="A126" s="9"/>
      <c r="B126" s="9" t="str">
        <f t="shared" si="1"/>
        <v>М4x95</v>
      </c>
      <c r="C126" s="10">
        <v>4</v>
      </c>
      <c r="D126" s="9">
        <v>95</v>
      </c>
      <c r="E126" s="12">
        <v>9.379082366058908</v>
      </c>
      <c r="F126" s="9">
        <v>0</v>
      </c>
      <c r="G126" s="55">
        <v>0</v>
      </c>
      <c r="H126" s="55">
        <v>0</v>
      </c>
      <c r="I126" s="12">
        <v>7.6659096774607969</v>
      </c>
      <c r="J126" s="55">
        <v>0</v>
      </c>
      <c r="K126" s="55">
        <v>0</v>
      </c>
      <c r="L126" s="55">
        <v>0</v>
      </c>
      <c r="M126" s="9">
        <v>14</v>
      </c>
      <c r="N126" s="9">
        <v>14</v>
      </c>
      <c r="O126" s="9">
        <v>4</v>
      </c>
      <c r="P126" s="9">
        <v>4</v>
      </c>
      <c r="Q126" s="9">
        <v>3.54535</v>
      </c>
      <c r="R126" s="9">
        <v>4</v>
      </c>
      <c r="S126" s="9">
        <v>0.7</v>
      </c>
      <c r="T126" s="9">
        <v>0</v>
      </c>
      <c r="U126" s="9">
        <v>0.5</v>
      </c>
      <c r="V126" s="9">
        <v>0</v>
      </c>
      <c r="AC126" s="55"/>
      <c r="AD126" s="55"/>
      <c r="AE126" s="55"/>
    </row>
    <row r="127" spans="1:31">
      <c r="A127" s="9"/>
      <c r="B127" s="9" t="str">
        <f t="shared" si="1"/>
        <v>М4x100</v>
      </c>
      <c r="C127" s="10">
        <v>4</v>
      </c>
      <c r="D127" s="9">
        <v>100</v>
      </c>
      <c r="E127" s="12">
        <v>9.872312412672505</v>
      </c>
      <c r="F127" s="9">
        <v>0</v>
      </c>
      <c r="G127" s="55">
        <v>0</v>
      </c>
      <c r="H127" s="55">
        <v>0</v>
      </c>
      <c r="I127" s="12">
        <v>8.0533883235436452</v>
      </c>
      <c r="J127" s="55">
        <v>0</v>
      </c>
      <c r="K127" s="55">
        <v>0</v>
      </c>
      <c r="L127" s="55">
        <v>0</v>
      </c>
      <c r="M127" s="9">
        <v>14</v>
      </c>
      <c r="N127" s="9">
        <v>14</v>
      </c>
      <c r="O127" s="9">
        <v>4</v>
      </c>
      <c r="P127" s="9">
        <v>4</v>
      </c>
      <c r="Q127" s="9">
        <v>3.54535</v>
      </c>
      <c r="R127" s="9">
        <v>4</v>
      </c>
      <c r="S127" s="9">
        <v>0.7</v>
      </c>
      <c r="T127" s="9">
        <v>0</v>
      </c>
      <c r="U127" s="9">
        <v>0.5</v>
      </c>
      <c r="V127" s="9">
        <v>0</v>
      </c>
      <c r="AC127" s="55"/>
      <c r="AD127" s="55"/>
      <c r="AE127" s="55"/>
    </row>
    <row r="128" spans="1:31">
      <c r="A128" s="9"/>
      <c r="B128" s="9" t="str">
        <f t="shared" si="1"/>
        <v>М4x105</v>
      </c>
      <c r="C128" s="10">
        <v>4</v>
      </c>
      <c r="D128" s="9">
        <v>105</v>
      </c>
      <c r="E128" s="12">
        <v>10.365542459286104</v>
      </c>
      <c r="F128" s="9">
        <v>0</v>
      </c>
      <c r="G128" s="55">
        <v>0</v>
      </c>
      <c r="H128" s="55">
        <v>0</v>
      </c>
      <c r="I128" s="12">
        <v>8.4408669696264944</v>
      </c>
      <c r="J128" s="55">
        <v>0</v>
      </c>
      <c r="K128" s="55">
        <v>0</v>
      </c>
      <c r="L128" s="55">
        <v>0</v>
      </c>
      <c r="M128" s="9">
        <v>14</v>
      </c>
      <c r="N128" s="9">
        <v>14</v>
      </c>
      <c r="O128" s="9">
        <v>4</v>
      </c>
      <c r="P128" s="9">
        <v>4</v>
      </c>
      <c r="Q128" s="9">
        <v>3.54535</v>
      </c>
      <c r="R128" s="9">
        <v>4</v>
      </c>
      <c r="S128" s="9">
        <v>0.7</v>
      </c>
      <c r="T128" s="9">
        <v>0</v>
      </c>
      <c r="U128" s="9">
        <v>0.5</v>
      </c>
      <c r="V128" s="9">
        <v>0</v>
      </c>
      <c r="AC128" s="55"/>
      <c r="AD128" s="55"/>
      <c r="AE128" s="55"/>
    </row>
    <row r="129" spans="1:31">
      <c r="A129" s="9"/>
      <c r="B129" s="9" t="str">
        <f t="shared" si="1"/>
        <v>М4x110</v>
      </c>
      <c r="C129" s="10">
        <v>4</v>
      </c>
      <c r="D129" s="9">
        <v>110</v>
      </c>
      <c r="E129" s="12">
        <v>10.858772505899701</v>
      </c>
      <c r="F129" s="9">
        <v>0</v>
      </c>
      <c r="G129" s="55">
        <v>0</v>
      </c>
      <c r="H129" s="55">
        <v>0</v>
      </c>
      <c r="I129" s="12">
        <v>8.8283456157093454</v>
      </c>
      <c r="J129" s="55">
        <v>0</v>
      </c>
      <c r="K129" s="55">
        <v>0</v>
      </c>
      <c r="L129" s="55">
        <v>0</v>
      </c>
      <c r="M129" s="9">
        <v>14</v>
      </c>
      <c r="N129" s="9">
        <v>14</v>
      </c>
      <c r="O129" s="9">
        <v>4</v>
      </c>
      <c r="P129" s="9">
        <v>4</v>
      </c>
      <c r="Q129" s="9">
        <v>3.54535</v>
      </c>
      <c r="R129" s="9">
        <v>4</v>
      </c>
      <c r="S129" s="9">
        <v>0.7</v>
      </c>
      <c r="T129" s="9">
        <v>0</v>
      </c>
      <c r="U129" s="9">
        <v>0.5</v>
      </c>
      <c r="V129" s="9">
        <v>0</v>
      </c>
      <c r="AC129" s="55"/>
      <c r="AD129" s="55"/>
      <c r="AE129" s="55"/>
    </row>
    <row r="130" spans="1:31">
      <c r="A130" s="9"/>
      <c r="B130" s="9" t="str">
        <f t="shared" si="1"/>
        <v>М4x115</v>
      </c>
      <c r="C130" s="10">
        <v>4</v>
      </c>
      <c r="D130" s="9">
        <v>115</v>
      </c>
      <c r="E130" s="12">
        <v>11.352002552513298</v>
      </c>
      <c r="F130" s="9">
        <v>0</v>
      </c>
      <c r="G130" s="55">
        <v>0</v>
      </c>
      <c r="H130" s="55">
        <v>0</v>
      </c>
      <c r="I130" s="12">
        <v>9.2158242617921946</v>
      </c>
      <c r="J130" s="55">
        <v>0</v>
      </c>
      <c r="K130" s="55">
        <v>0</v>
      </c>
      <c r="L130" s="55">
        <v>0</v>
      </c>
      <c r="M130" s="9">
        <v>14</v>
      </c>
      <c r="N130" s="9">
        <v>14</v>
      </c>
      <c r="O130" s="9">
        <v>4</v>
      </c>
      <c r="P130" s="9">
        <v>4</v>
      </c>
      <c r="Q130" s="9">
        <v>3.54535</v>
      </c>
      <c r="R130" s="9">
        <v>4</v>
      </c>
      <c r="S130" s="9">
        <v>0.7</v>
      </c>
      <c r="T130" s="9">
        <v>0</v>
      </c>
      <c r="U130" s="9">
        <v>0.5</v>
      </c>
      <c r="V130" s="9">
        <v>0</v>
      </c>
      <c r="AC130" s="55"/>
      <c r="AD130" s="55"/>
      <c r="AE130" s="55"/>
    </row>
    <row r="131" spans="1:31">
      <c r="A131" s="9"/>
      <c r="B131" s="9" t="str">
        <f t="shared" si="1"/>
        <v>М4x120</v>
      </c>
      <c r="C131" s="10">
        <v>4</v>
      </c>
      <c r="D131" s="9">
        <v>120</v>
      </c>
      <c r="E131" s="12">
        <v>11.845232599126895</v>
      </c>
      <c r="F131" s="9">
        <v>0</v>
      </c>
      <c r="G131" s="55">
        <v>0</v>
      </c>
      <c r="H131" s="55">
        <v>0</v>
      </c>
      <c r="I131" s="12">
        <v>9.6033029078750438</v>
      </c>
      <c r="J131" s="55">
        <v>0</v>
      </c>
      <c r="K131" s="55">
        <v>0</v>
      </c>
      <c r="L131" s="55">
        <v>0</v>
      </c>
      <c r="M131" s="9">
        <v>14</v>
      </c>
      <c r="N131" s="9">
        <v>14</v>
      </c>
      <c r="O131" s="9">
        <v>4</v>
      </c>
      <c r="P131" s="9">
        <v>4</v>
      </c>
      <c r="Q131" s="9">
        <v>3.54535</v>
      </c>
      <c r="R131" s="9">
        <v>4</v>
      </c>
      <c r="S131" s="9">
        <v>0.7</v>
      </c>
      <c r="T131" s="9">
        <v>0</v>
      </c>
      <c r="U131" s="9">
        <v>0.5</v>
      </c>
      <c r="V131" s="9">
        <v>0</v>
      </c>
      <c r="AC131" s="55"/>
      <c r="AD131" s="55"/>
      <c r="AE131" s="55"/>
    </row>
    <row r="132" spans="1:31">
      <c r="A132" s="9"/>
      <c r="B132" s="9" t="str">
        <f t="shared" si="1"/>
        <v>М4x130</v>
      </c>
      <c r="C132" s="10">
        <v>4</v>
      </c>
      <c r="D132" s="9">
        <v>130</v>
      </c>
      <c r="E132" s="12">
        <v>12.704791011717194</v>
      </c>
      <c r="F132" s="9">
        <v>0</v>
      </c>
      <c r="G132" s="55">
        <v>0</v>
      </c>
      <c r="H132" s="55">
        <v>0</v>
      </c>
      <c r="I132" s="12">
        <v>10.378260200040744</v>
      </c>
      <c r="J132" s="55">
        <v>0</v>
      </c>
      <c r="K132" s="55">
        <v>0</v>
      </c>
      <c r="L132" s="55">
        <v>0</v>
      </c>
      <c r="M132" s="9">
        <v>20</v>
      </c>
      <c r="N132" s="9">
        <v>20</v>
      </c>
      <c r="O132" s="9">
        <v>4</v>
      </c>
      <c r="P132" s="9">
        <v>4</v>
      </c>
      <c r="Q132" s="9">
        <v>3.54535</v>
      </c>
      <c r="R132" s="9">
        <v>4</v>
      </c>
      <c r="S132" s="9">
        <v>0.7</v>
      </c>
      <c r="T132" s="9">
        <v>0</v>
      </c>
      <c r="U132" s="9">
        <v>0.5</v>
      </c>
      <c r="V132" s="9">
        <v>0</v>
      </c>
      <c r="AC132" s="55"/>
      <c r="AD132" s="55"/>
      <c r="AE132" s="55"/>
    </row>
    <row r="133" spans="1:31">
      <c r="A133" s="9"/>
      <c r="B133" s="9" t="str">
        <f t="shared" si="1"/>
        <v>М4x140</v>
      </c>
      <c r="C133" s="10">
        <v>4</v>
      </c>
      <c r="D133" s="9">
        <v>140</v>
      </c>
      <c r="E133" s="12">
        <v>13.691251104944387</v>
      </c>
      <c r="F133" s="9">
        <v>0</v>
      </c>
      <c r="G133" s="55">
        <v>0</v>
      </c>
      <c r="H133" s="55">
        <v>0</v>
      </c>
      <c r="I133" s="12">
        <v>11.153217492206446</v>
      </c>
      <c r="J133" s="55">
        <v>0</v>
      </c>
      <c r="K133" s="55">
        <v>0</v>
      </c>
      <c r="L133" s="55">
        <v>0</v>
      </c>
      <c r="M133" s="9">
        <v>20</v>
      </c>
      <c r="N133" s="9">
        <v>20</v>
      </c>
      <c r="O133" s="9">
        <v>4</v>
      </c>
      <c r="P133" s="9">
        <v>4</v>
      </c>
      <c r="Q133" s="9">
        <v>3.54535</v>
      </c>
      <c r="R133" s="9">
        <v>4</v>
      </c>
      <c r="S133" s="9">
        <v>0.7</v>
      </c>
      <c r="T133" s="9">
        <v>0</v>
      </c>
      <c r="U133" s="9">
        <v>0.5</v>
      </c>
      <c r="V133" s="9">
        <v>0</v>
      </c>
      <c r="AC133" s="55"/>
      <c r="AD133" s="55"/>
      <c r="AE133" s="55"/>
    </row>
    <row r="134" spans="1:31">
      <c r="A134" s="9"/>
      <c r="B134" s="9" t="str">
        <f t="shared" si="1"/>
        <v>М4x150</v>
      </c>
      <c r="C134" s="10">
        <v>4</v>
      </c>
      <c r="D134" s="9">
        <v>150</v>
      </c>
      <c r="E134" s="12">
        <v>14.677711198171583</v>
      </c>
      <c r="F134" s="9">
        <v>0</v>
      </c>
      <c r="G134" s="55">
        <v>0</v>
      </c>
      <c r="H134" s="55">
        <v>0</v>
      </c>
      <c r="I134" s="12">
        <v>11.928174784372144</v>
      </c>
      <c r="J134" s="55">
        <v>0</v>
      </c>
      <c r="K134" s="55">
        <v>0</v>
      </c>
      <c r="L134" s="55">
        <v>0</v>
      </c>
      <c r="M134" s="9">
        <v>20</v>
      </c>
      <c r="N134" s="9">
        <v>20</v>
      </c>
      <c r="O134" s="9">
        <v>4</v>
      </c>
      <c r="P134" s="9">
        <v>4</v>
      </c>
      <c r="Q134" s="9">
        <v>3.54535</v>
      </c>
      <c r="R134" s="9">
        <v>4</v>
      </c>
      <c r="S134" s="9">
        <v>0.7</v>
      </c>
      <c r="T134" s="9">
        <v>0</v>
      </c>
      <c r="U134" s="9">
        <v>0.5</v>
      </c>
      <c r="V134" s="9">
        <v>0</v>
      </c>
      <c r="AC134" s="55"/>
      <c r="AD134" s="55"/>
      <c r="AE134" s="55"/>
    </row>
    <row r="135" spans="1:31">
      <c r="A135" s="9"/>
      <c r="B135" s="9" t="str">
        <f t="shared" ref="B135:B194" si="2">"М"&amp;C135&amp;"x"&amp;D135</f>
        <v>М4x160</v>
      </c>
      <c r="C135" s="10">
        <v>4</v>
      </c>
      <c r="D135" s="9">
        <v>160</v>
      </c>
      <c r="E135" s="12">
        <v>15.664171291398777</v>
      </c>
      <c r="F135" s="9">
        <v>0</v>
      </c>
      <c r="G135" s="55">
        <v>0</v>
      </c>
      <c r="H135" s="55">
        <v>0</v>
      </c>
      <c r="I135" s="12">
        <v>12.703132076537843</v>
      </c>
      <c r="J135" s="55">
        <v>0</v>
      </c>
      <c r="K135" s="55">
        <v>0</v>
      </c>
      <c r="L135" s="55">
        <v>0</v>
      </c>
      <c r="M135" s="9">
        <v>20</v>
      </c>
      <c r="N135" s="9">
        <v>20</v>
      </c>
      <c r="O135" s="9">
        <v>4</v>
      </c>
      <c r="P135" s="9">
        <v>4</v>
      </c>
      <c r="Q135" s="9">
        <v>3.54535</v>
      </c>
      <c r="R135" s="9">
        <v>4</v>
      </c>
      <c r="S135" s="9">
        <v>0.7</v>
      </c>
      <c r="T135" s="9">
        <v>0</v>
      </c>
      <c r="U135" s="9">
        <v>0.5</v>
      </c>
      <c r="V135" s="9">
        <v>0</v>
      </c>
      <c r="AC135" s="55"/>
      <c r="AD135" s="55"/>
      <c r="AE135" s="55"/>
    </row>
    <row r="136" spans="1:31">
      <c r="A136" s="9"/>
      <c r="B136" s="9" t="str">
        <f t="shared" si="2"/>
        <v>М5x16</v>
      </c>
      <c r="C136" s="10">
        <v>5</v>
      </c>
      <c r="D136" s="9">
        <v>16</v>
      </c>
      <c r="E136" s="12">
        <v>2.6696855105627466</v>
      </c>
      <c r="F136" s="9">
        <v>0</v>
      </c>
      <c r="G136" s="55">
        <v>0</v>
      </c>
      <c r="H136" s="55">
        <v>0</v>
      </c>
      <c r="I136" s="12">
        <v>2.5451654856656423</v>
      </c>
      <c r="J136" s="55">
        <v>0</v>
      </c>
      <c r="K136" s="55">
        <v>0</v>
      </c>
      <c r="L136" s="55">
        <v>0</v>
      </c>
      <c r="M136" s="11">
        <v>11.9</v>
      </c>
      <c r="N136" s="9">
        <v>13.5</v>
      </c>
      <c r="O136" s="9">
        <v>5</v>
      </c>
      <c r="P136" s="9">
        <v>5</v>
      </c>
      <c r="Q136" s="9">
        <v>4.4804000000000004</v>
      </c>
      <c r="R136" s="9">
        <v>5</v>
      </c>
      <c r="S136" s="9">
        <v>0.8</v>
      </c>
      <c r="T136" s="9">
        <v>0</v>
      </c>
      <c r="U136" s="9">
        <v>1</v>
      </c>
      <c r="V136" s="9">
        <v>0</v>
      </c>
      <c r="AC136" s="55"/>
      <c r="AD136" s="55"/>
      <c r="AE136" s="55"/>
    </row>
    <row r="137" spans="1:31">
      <c r="A137" s="9"/>
      <c r="B137" s="9" t="str">
        <f t="shared" si="2"/>
        <v>М5x18</v>
      </c>
      <c r="C137" s="10">
        <v>5</v>
      </c>
      <c r="D137" s="9">
        <v>18</v>
      </c>
      <c r="E137" s="12">
        <v>2.9172128141366822</v>
      </c>
      <c r="F137" s="9">
        <v>0</v>
      </c>
      <c r="G137" s="55">
        <v>0</v>
      </c>
      <c r="H137" s="55">
        <v>0</v>
      </c>
      <c r="I137" s="12">
        <v>2.7926927892395774</v>
      </c>
      <c r="J137" s="55">
        <v>0</v>
      </c>
      <c r="K137" s="55">
        <v>0</v>
      </c>
      <c r="L137" s="55">
        <v>0</v>
      </c>
      <c r="M137" s="11">
        <v>13.9</v>
      </c>
      <c r="N137" s="9">
        <v>15.5</v>
      </c>
      <c r="O137" s="9">
        <v>5</v>
      </c>
      <c r="P137" s="9">
        <v>5</v>
      </c>
      <c r="Q137" s="9">
        <v>4.4804000000000004</v>
      </c>
      <c r="R137" s="9">
        <v>5</v>
      </c>
      <c r="S137" s="9">
        <v>0.8</v>
      </c>
      <c r="T137" s="9">
        <v>0</v>
      </c>
      <c r="U137" s="9">
        <v>1</v>
      </c>
      <c r="V137" s="9">
        <v>0</v>
      </c>
      <c r="AC137" s="55"/>
      <c r="AD137" s="55"/>
      <c r="AE137" s="55"/>
    </row>
    <row r="138" spans="1:31">
      <c r="A138" s="9"/>
      <c r="B138" s="9" t="str">
        <f t="shared" si="2"/>
        <v>М5x20</v>
      </c>
      <c r="C138" s="10">
        <v>5</v>
      </c>
      <c r="D138" s="9">
        <v>20</v>
      </c>
      <c r="E138" s="12">
        <v>3.1617030439326395</v>
      </c>
      <c r="F138" s="9">
        <v>0</v>
      </c>
      <c r="G138" s="55">
        <v>0</v>
      </c>
      <c r="H138" s="55">
        <v>0</v>
      </c>
      <c r="I138" s="12">
        <v>3.0402200928135139</v>
      </c>
      <c r="J138" s="55">
        <v>0</v>
      </c>
      <c r="K138" s="55">
        <v>0</v>
      </c>
      <c r="L138" s="55">
        <v>0</v>
      </c>
      <c r="M138" s="9">
        <v>16</v>
      </c>
      <c r="N138" s="9">
        <v>16</v>
      </c>
      <c r="O138" s="9">
        <v>5</v>
      </c>
      <c r="P138" s="9">
        <v>5</v>
      </c>
      <c r="Q138" s="9">
        <v>4.4804000000000004</v>
      </c>
      <c r="R138" s="9">
        <v>5</v>
      </c>
      <c r="S138" s="9">
        <v>0.8</v>
      </c>
      <c r="T138" s="9">
        <v>0</v>
      </c>
      <c r="U138" s="9">
        <v>1</v>
      </c>
      <c r="V138" s="9">
        <v>0</v>
      </c>
      <c r="AC138" s="55"/>
      <c r="AD138" s="55"/>
      <c r="AE138" s="55"/>
    </row>
    <row r="139" spans="1:31">
      <c r="A139" s="9"/>
      <c r="B139" s="9" t="str">
        <f t="shared" si="2"/>
        <v>М5x22</v>
      </c>
      <c r="C139" s="10">
        <v>5</v>
      </c>
      <c r="D139" s="9">
        <v>22</v>
      </c>
      <c r="E139" s="12">
        <v>3.4699718230661381</v>
      </c>
      <c r="F139" s="9">
        <v>0</v>
      </c>
      <c r="G139" s="55">
        <v>0</v>
      </c>
      <c r="H139" s="55">
        <v>0</v>
      </c>
      <c r="I139" s="12">
        <v>3.2877473963874491</v>
      </c>
      <c r="J139" s="55">
        <v>0</v>
      </c>
      <c r="K139" s="55">
        <v>0</v>
      </c>
      <c r="L139" s="55">
        <v>0</v>
      </c>
      <c r="M139" s="9">
        <v>16</v>
      </c>
      <c r="N139" s="9">
        <v>16</v>
      </c>
      <c r="O139" s="9">
        <v>5</v>
      </c>
      <c r="P139" s="9">
        <v>5</v>
      </c>
      <c r="Q139" s="9">
        <v>4.4804000000000004</v>
      </c>
      <c r="R139" s="9">
        <v>5</v>
      </c>
      <c r="S139" s="9">
        <v>0.8</v>
      </c>
      <c r="T139" s="9">
        <v>0</v>
      </c>
      <c r="U139" s="9">
        <v>1</v>
      </c>
      <c r="V139" s="9">
        <v>0</v>
      </c>
      <c r="AC139" s="55"/>
      <c r="AD139" s="55"/>
      <c r="AE139" s="55"/>
    </row>
    <row r="140" spans="1:31">
      <c r="A140" s="9"/>
      <c r="B140" s="9" t="str">
        <f t="shared" si="2"/>
        <v>М5x25</v>
      </c>
      <c r="C140" s="10">
        <v>5</v>
      </c>
      <c r="D140" s="9">
        <v>25</v>
      </c>
      <c r="E140" s="12">
        <v>3.9323749917663853</v>
      </c>
      <c r="F140" s="9">
        <v>0</v>
      </c>
      <c r="G140" s="55">
        <v>0</v>
      </c>
      <c r="H140" s="55">
        <v>0</v>
      </c>
      <c r="I140" s="12">
        <v>3.659038351748352</v>
      </c>
      <c r="J140" s="55">
        <v>0</v>
      </c>
      <c r="K140" s="55">
        <v>0</v>
      </c>
      <c r="L140" s="55">
        <v>0</v>
      </c>
      <c r="M140" s="9">
        <v>16</v>
      </c>
      <c r="N140" s="9">
        <v>16</v>
      </c>
      <c r="O140" s="9">
        <v>5</v>
      </c>
      <c r="P140" s="9">
        <v>5</v>
      </c>
      <c r="Q140" s="9">
        <v>4.4804000000000004</v>
      </c>
      <c r="R140" s="9">
        <v>5</v>
      </c>
      <c r="S140" s="9">
        <v>0.8</v>
      </c>
      <c r="T140" s="9">
        <v>0</v>
      </c>
      <c r="U140" s="9">
        <v>1</v>
      </c>
      <c r="V140" s="9">
        <v>0</v>
      </c>
      <c r="AC140" s="55"/>
      <c r="AD140" s="55"/>
      <c r="AE140" s="55"/>
    </row>
    <row r="141" spans="1:31">
      <c r="A141" s="9"/>
      <c r="B141" s="9" t="str">
        <f t="shared" si="2"/>
        <v>М5x28</v>
      </c>
      <c r="C141" s="10">
        <v>5</v>
      </c>
      <c r="D141" s="9">
        <v>28</v>
      </c>
      <c r="E141" s="12">
        <v>4.3947781604666325</v>
      </c>
      <c r="F141" s="9">
        <v>0</v>
      </c>
      <c r="G141" s="55">
        <v>0</v>
      </c>
      <c r="H141" s="55">
        <v>0</v>
      </c>
      <c r="I141" s="12">
        <v>4.0303293071092545</v>
      </c>
      <c r="J141" s="55">
        <v>0</v>
      </c>
      <c r="K141" s="55">
        <v>0</v>
      </c>
      <c r="L141" s="55">
        <v>0</v>
      </c>
      <c r="M141" s="9">
        <v>16</v>
      </c>
      <c r="N141" s="9">
        <v>16</v>
      </c>
      <c r="O141" s="9">
        <v>5</v>
      </c>
      <c r="P141" s="9">
        <v>5</v>
      </c>
      <c r="Q141" s="9">
        <v>4.4804000000000004</v>
      </c>
      <c r="R141" s="9">
        <v>5</v>
      </c>
      <c r="S141" s="9">
        <v>0.8</v>
      </c>
      <c r="T141" s="9">
        <v>0</v>
      </c>
      <c r="U141" s="9">
        <v>1</v>
      </c>
      <c r="V141" s="9">
        <v>0</v>
      </c>
      <c r="AC141" s="55"/>
      <c r="AD141" s="55"/>
      <c r="AE141" s="55"/>
    </row>
    <row r="142" spans="1:31">
      <c r="A142" s="9"/>
      <c r="B142" s="9" t="str">
        <f t="shared" si="2"/>
        <v>М5x30</v>
      </c>
      <c r="C142" s="10">
        <v>5</v>
      </c>
      <c r="D142" s="9">
        <v>30</v>
      </c>
      <c r="E142" s="12">
        <v>4.7030469396001306</v>
      </c>
      <c r="F142" s="9">
        <v>0</v>
      </c>
      <c r="G142" s="55">
        <v>0</v>
      </c>
      <c r="H142" s="55">
        <v>0</v>
      </c>
      <c r="I142" s="12">
        <v>4.2778566106831892</v>
      </c>
      <c r="J142" s="55">
        <v>0</v>
      </c>
      <c r="K142" s="55">
        <v>0</v>
      </c>
      <c r="L142" s="55">
        <v>0</v>
      </c>
      <c r="M142" s="9">
        <v>16</v>
      </c>
      <c r="N142" s="9">
        <v>16</v>
      </c>
      <c r="O142" s="9">
        <v>5</v>
      </c>
      <c r="P142" s="9">
        <v>5</v>
      </c>
      <c r="Q142" s="9">
        <v>4.4804000000000004</v>
      </c>
      <c r="R142" s="9">
        <v>5</v>
      </c>
      <c r="S142" s="9">
        <v>0.8</v>
      </c>
      <c r="T142" s="9">
        <v>0</v>
      </c>
      <c r="U142" s="9">
        <v>1</v>
      </c>
      <c r="V142" s="9">
        <v>0</v>
      </c>
      <c r="AC142" s="55"/>
      <c r="AD142" s="55"/>
      <c r="AE142" s="55"/>
    </row>
    <row r="143" spans="1:31">
      <c r="A143" s="9"/>
      <c r="B143" s="9" t="str">
        <f t="shared" si="2"/>
        <v>М5x32</v>
      </c>
      <c r="C143" s="10">
        <v>5</v>
      </c>
      <c r="D143" s="9">
        <v>32</v>
      </c>
      <c r="E143" s="12">
        <v>5.0113157187336288</v>
      </c>
      <c r="F143" s="9">
        <v>0</v>
      </c>
      <c r="G143" s="55">
        <v>0</v>
      </c>
      <c r="H143" s="55">
        <v>0</v>
      </c>
      <c r="I143" s="12">
        <v>4.5253839142571257</v>
      </c>
      <c r="J143" s="55">
        <v>0</v>
      </c>
      <c r="K143" s="55">
        <v>0</v>
      </c>
      <c r="L143" s="55">
        <v>0</v>
      </c>
      <c r="M143" s="9">
        <v>16</v>
      </c>
      <c r="N143" s="9">
        <v>16</v>
      </c>
      <c r="O143" s="9">
        <v>5</v>
      </c>
      <c r="P143" s="9">
        <v>5</v>
      </c>
      <c r="Q143" s="9">
        <v>4.4804000000000004</v>
      </c>
      <c r="R143" s="9">
        <v>5</v>
      </c>
      <c r="S143" s="9">
        <v>0.8</v>
      </c>
      <c r="T143" s="9">
        <v>0</v>
      </c>
      <c r="U143" s="9">
        <v>1</v>
      </c>
      <c r="V143" s="9">
        <v>0</v>
      </c>
      <c r="AC143" s="55"/>
      <c r="AD143" s="55"/>
      <c r="AE143" s="55"/>
    </row>
    <row r="144" spans="1:31">
      <c r="A144" s="9"/>
      <c r="B144" s="9" t="str">
        <f t="shared" si="2"/>
        <v>М5x35</v>
      </c>
      <c r="C144" s="10">
        <v>5</v>
      </c>
      <c r="D144" s="9">
        <v>35</v>
      </c>
      <c r="E144" s="12">
        <v>5.4737188874338774</v>
      </c>
      <c r="F144" s="9">
        <v>0</v>
      </c>
      <c r="G144" s="55">
        <v>0</v>
      </c>
      <c r="H144" s="55">
        <v>0</v>
      </c>
      <c r="I144" s="12">
        <v>4.8966748696180282</v>
      </c>
      <c r="J144" s="55">
        <v>0</v>
      </c>
      <c r="K144" s="55">
        <v>0</v>
      </c>
      <c r="L144" s="55">
        <v>0</v>
      </c>
      <c r="M144" s="9">
        <v>16</v>
      </c>
      <c r="N144" s="9">
        <v>16</v>
      </c>
      <c r="O144" s="9">
        <v>5</v>
      </c>
      <c r="P144" s="9">
        <v>5</v>
      </c>
      <c r="Q144" s="9">
        <v>4.4804000000000004</v>
      </c>
      <c r="R144" s="9">
        <v>5</v>
      </c>
      <c r="S144" s="9">
        <v>0.8</v>
      </c>
      <c r="T144" s="9">
        <v>0</v>
      </c>
      <c r="U144" s="9">
        <v>1</v>
      </c>
      <c r="V144" s="9">
        <v>0</v>
      </c>
      <c r="AC144" s="55"/>
      <c r="AD144" s="55"/>
      <c r="AE144" s="55"/>
    </row>
    <row r="145" spans="1:31">
      <c r="A145" s="9"/>
      <c r="B145" s="9" t="str">
        <f t="shared" si="2"/>
        <v>М5x38</v>
      </c>
      <c r="C145" s="10">
        <v>5</v>
      </c>
      <c r="D145" s="9">
        <v>38</v>
      </c>
      <c r="E145" s="12">
        <v>5.9361220561341241</v>
      </c>
      <c r="F145" s="9">
        <v>0</v>
      </c>
      <c r="G145" s="55">
        <v>0</v>
      </c>
      <c r="H145" s="55">
        <v>0</v>
      </c>
      <c r="I145" s="12">
        <v>5.2679658249789316</v>
      </c>
      <c r="J145" s="55">
        <v>0</v>
      </c>
      <c r="K145" s="55">
        <v>0</v>
      </c>
      <c r="L145" s="55">
        <v>0</v>
      </c>
      <c r="M145" s="9">
        <v>16</v>
      </c>
      <c r="N145" s="9">
        <v>16</v>
      </c>
      <c r="O145" s="9">
        <v>5</v>
      </c>
      <c r="P145" s="9">
        <v>5</v>
      </c>
      <c r="Q145" s="9">
        <v>4.4804000000000004</v>
      </c>
      <c r="R145" s="9">
        <v>5</v>
      </c>
      <c r="S145" s="9">
        <v>0.8</v>
      </c>
      <c r="T145" s="9">
        <v>0</v>
      </c>
      <c r="U145" s="9">
        <v>1</v>
      </c>
      <c r="V145" s="9">
        <v>0</v>
      </c>
      <c r="AC145" s="55"/>
      <c r="AD145" s="55"/>
      <c r="AE145" s="55"/>
    </row>
    <row r="146" spans="1:31">
      <c r="A146" s="9"/>
      <c r="B146" s="9" t="str">
        <f t="shared" si="2"/>
        <v>М5x40</v>
      </c>
      <c r="C146" s="10">
        <v>5</v>
      </c>
      <c r="D146" s="9">
        <v>40</v>
      </c>
      <c r="E146" s="12">
        <v>6.2443908352676232</v>
      </c>
      <c r="F146" s="9">
        <v>0</v>
      </c>
      <c r="G146" s="55">
        <v>0</v>
      </c>
      <c r="H146" s="55">
        <v>0</v>
      </c>
      <c r="I146" s="12">
        <v>5.5154931285528681</v>
      </c>
      <c r="J146" s="55">
        <v>0</v>
      </c>
      <c r="K146" s="55">
        <v>0</v>
      </c>
      <c r="L146" s="55">
        <v>0</v>
      </c>
      <c r="M146" s="9">
        <v>16</v>
      </c>
      <c r="N146" s="9">
        <v>16</v>
      </c>
      <c r="O146" s="9">
        <v>5</v>
      </c>
      <c r="P146" s="9">
        <v>5</v>
      </c>
      <c r="Q146" s="9">
        <v>4.4804000000000004</v>
      </c>
      <c r="R146" s="9">
        <v>5</v>
      </c>
      <c r="S146" s="9">
        <v>0.8</v>
      </c>
      <c r="T146" s="9">
        <v>0</v>
      </c>
      <c r="U146" s="9">
        <v>1</v>
      </c>
      <c r="V146" s="9">
        <v>0</v>
      </c>
      <c r="AC146" s="55"/>
      <c r="AD146" s="55"/>
      <c r="AE146" s="55"/>
    </row>
    <row r="147" spans="1:31">
      <c r="A147" s="9"/>
      <c r="B147" s="9" t="str">
        <f t="shared" si="2"/>
        <v>М5x42</v>
      </c>
      <c r="C147" s="10">
        <v>5</v>
      </c>
      <c r="D147" s="9">
        <v>42</v>
      </c>
      <c r="E147" s="12">
        <v>6.5526596144011222</v>
      </c>
      <c r="F147" s="9">
        <v>0</v>
      </c>
      <c r="G147" s="55">
        <v>0</v>
      </c>
      <c r="H147" s="55">
        <v>0</v>
      </c>
      <c r="I147" s="12">
        <v>5.7630204321268028</v>
      </c>
      <c r="J147" s="55">
        <v>0</v>
      </c>
      <c r="K147" s="55">
        <v>0</v>
      </c>
      <c r="L147" s="55">
        <v>0</v>
      </c>
      <c r="M147" s="9">
        <v>16</v>
      </c>
      <c r="N147" s="9">
        <v>16</v>
      </c>
      <c r="O147" s="9">
        <v>5</v>
      </c>
      <c r="P147" s="9">
        <v>5</v>
      </c>
      <c r="Q147" s="9">
        <v>4.4804000000000004</v>
      </c>
      <c r="R147" s="9">
        <v>5</v>
      </c>
      <c r="S147" s="9">
        <v>0.8</v>
      </c>
      <c r="T147" s="9">
        <v>0</v>
      </c>
      <c r="U147" s="9">
        <v>1</v>
      </c>
      <c r="V147" s="9">
        <v>0</v>
      </c>
      <c r="AC147" s="55"/>
      <c r="AD147" s="55"/>
      <c r="AE147" s="55"/>
    </row>
    <row r="148" spans="1:31">
      <c r="A148" s="9"/>
      <c r="B148" s="9" t="str">
        <f t="shared" si="2"/>
        <v>М5x45</v>
      </c>
      <c r="C148" s="10">
        <v>5</v>
      </c>
      <c r="D148" s="9">
        <v>45</v>
      </c>
      <c r="E148" s="12">
        <v>7.015062783101369</v>
      </c>
      <c r="F148" s="9">
        <v>0</v>
      </c>
      <c r="G148" s="55">
        <v>0</v>
      </c>
      <c r="H148" s="55">
        <v>0</v>
      </c>
      <c r="I148" s="12">
        <v>6.1343113874877071</v>
      </c>
      <c r="J148" s="55">
        <v>0</v>
      </c>
      <c r="K148" s="55">
        <v>0</v>
      </c>
      <c r="L148" s="55">
        <v>0</v>
      </c>
      <c r="M148" s="9">
        <v>16</v>
      </c>
      <c r="N148" s="9">
        <v>16</v>
      </c>
      <c r="O148" s="9">
        <v>5</v>
      </c>
      <c r="P148" s="9">
        <v>5</v>
      </c>
      <c r="Q148" s="9">
        <v>4.4804000000000004</v>
      </c>
      <c r="R148" s="9">
        <v>5</v>
      </c>
      <c r="S148" s="9">
        <v>0.8</v>
      </c>
      <c r="T148" s="9">
        <v>0</v>
      </c>
      <c r="U148" s="9">
        <v>1</v>
      </c>
      <c r="V148" s="9">
        <v>0</v>
      </c>
      <c r="AC148" s="55"/>
      <c r="AD148" s="55"/>
      <c r="AE148" s="55"/>
    </row>
    <row r="149" spans="1:31">
      <c r="A149" s="9"/>
      <c r="B149" s="9" t="str">
        <f t="shared" si="2"/>
        <v>М5x48</v>
      </c>
      <c r="C149" s="10">
        <v>5</v>
      </c>
      <c r="D149" s="9">
        <v>48</v>
      </c>
      <c r="E149" s="12">
        <v>7.4774659518016167</v>
      </c>
      <c r="F149" s="9">
        <v>0</v>
      </c>
      <c r="G149" s="55">
        <v>0</v>
      </c>
      <c r="H149" s="55">
        <v>0</v>
      </c>
      <c r="I149" s="12">
        <v>6.5056023428486096</v>
      </c>
      <c r="J149" s="55">
        <v>0</v>
      </c>
      <c r="K149" s="55">
        <v>0</v>
      </c>
      <c r="L149" s="55">
        <v>0</v>
      </c>
      <c r="M149" s="9">
        <v>16</v>
      </c>
      <c r="N149" s="9">
        <v>16</v>
      </c>
      <c r="O149" s="9">
        <v>5</v>
      </c>
      <c r="P149" s="9">
        <v>5</v>
      </c>
      <c r="Q149" s="9">
        <v>4.4804000000000004</v>
      </c>
      <c r="R149" s="9">
        <v>5</v>
      </c>
      <c r="S149" s="9">
        <v>0.8</v>
      </c>
      <c r="T149" s="9">
        <v>0</v>
      </c>
      <c r="U149" s="9">
        <v>1</v>
      </c>
      <c r="V149" s="9">
        <v>0</v>
      </c>
      <c r="AC149" s="55"/>
      <c r="AD149" s="55"/>
      <c r="AE149" s="55"/>
    </row>
    <row r="150" spans="1:31">
      <c r="A150" s="9"/>
      <c r="B150" s="9" t="str">
        <f t="shared" si="2"/>
        <v>М5x50</v>
      </c>
      <c r="C150" s="10">
        <v>5</v>
      </c>
      <c r="D150" s="9">
        <v>50</v>
      </c>
      <c r="E150" s="12">
        <v>7.7857347309351166</v>
      </c>
      <c r="F150" s="9">
        <v>0</v>
      </c>
      <c r="G150" s="55">
        <v>0</v>
      </c>
      <c r="H150" s="55">
        <v>0</v>
      </c>
      <c r="I150" s="12">
        <v>6.7531296464225461</v>
      </c>
      <c r="J150" s="55">
        <v>0</v>
      </c>
      <c r="K150" s="55">
        <v>0</v>
      </c>
      <c r="L150" s="55">
        <v>0</v>
      </c>
      <c r="M150" s="9">
        <v>16</v>
      </c>
      <c r="N150" s="9">
        <v>16</v>
      </c>
      <c r="O150" s="9">
        <v>5</v>
      </c>
      <c r="P150" s="9">
        <v>5</v>
      </c>
      <c r="Q150" s="9">
        <v>4.4804000000000004</v>
      </c>
      <c r="R150" s="9">
        <v>5</v>
      </c>
      <c r="S150" s="9">
        <v>0.8</v>
      </c>
      <c r="T150" s="9">
        <v>0</v>
      </c>
      <c r="U150" s="9">
        <v>1</v>
      </c>
      <c r="V150" s="9">
        <v>0</v>
      </c>
      <c r="AC150" s="55"/>
      <c r="AD150" s="55"/>
      <c r="AE150" s="55"/>
    </row>
    <row r="151" spans="1:31">
      <c r="A151" s="9"/>
      <c r="B151" s="9" t="str">
        <f t="shared" si="2"/>
        <v>М5x55</v>
      </c>
      <c r="C151" s="10">
        <v>5</v>
      </c>
      <c r="D151" s="9">
        <v>55</v>
      </c>
      <c r="E151" s="12">
        <v>8.5564066787688606</v>
      </c>
      <c r="F151" s="9">
        <v>0</v>
      </c>
      <c r="G151" s="55">
        <v>0</v>
      </c>
      <c r="H151" s="55">
        <v>0</v>
      </c>
      <c r="I151" s="12">
        <v>7.3719479053573833</v>
      </c>
      <c r="J151" s="55">
        <v>0</v>
      </c>
      <c r="K151" s="55">
        <v>0</v>
      </c>
      <c r="L151" s="55">
        <v>0</v>
      </c>
      <c r="M151" s="9">
        <v>16</v>
      </c>
      <c r="N151" s="9">
        <v>16</v>
      </c>
      <c r="O151" s="9">
        <v>5</v>
      </c>
      <c r="P151" s="9">
        <v>5</v>
      </c>
      <c r="Q151" s="9">
        <v>4.4804000000000004</v>
      </c>
      <c r="R151" s="9">
        <v>5</v>
      </c>
      <c r="S151" s="9">
        <v>0.8</v>
      </c>
      <c r="T151" s="9">
        <v>0</v>
      </c>
      <c r="U151" s="9">
        <v>1</v>
      </c>
      <c r="V151" s="9">
        <v>0</v>
      </c>
      <c r="AC151" s="55"/>
      <c r="AD151" s="55"/>
      <c r="AE151" s="55"/>
    </row>
    <row r="152" spans="1:31">
      <c r="A152" s="9"/>
      <c r="B152" s="9" t="str">
        <f t="shared" si="2"/>
        <v>М5x60</v>
      </c>
      <c r="C152" s="10">
        <v>5</v>
      </c>
      <c r="D152" s="9">
        <v>60</v>
      </c>
      <c r="E152" s="12">
        <v>9.3270786266026082</v>
      </c>
      <c r="F152" s="9">
        <v>0</v>
      </c>
      <c r="G152" s="55">
        <v>0</v>
      </c>
      <c r="H152" s="55">
        <v>0</v>
      </c>
      <c r="I152" s="12">
        <v>7.9907661642922214</v>
      </c>
      <c r="J152" s="55">
        <v>0</v>
      </c>
      <c r="K152" s="55">
        <v>0</v>
      </c>
      <c r="L152" s="55">
        <v>0</v>
      </c>
      <c r="M152" s="9">
        <v>16</v>
      </c>
      <c r="N152" s="9">
        <v>16</v>
      </c>
      <c r="O152" s="9">
        <v>5</v>
      </c>
      <c r="P152" s="9">
        <v>5</v>
      </c>
      <c r="Q152" s="9">
        <v>4.4804000000000004</v>
      </c>
      <c r="R152" s="9">
        <v>5</v>
      </c>
      <c r="S152" s="9">
        <v>0.8</v>
      </c>
      <c r="T152" s="9">
        <v>0</v>
      </c>
      <c r="U152" s="9">
        <v>1</v>
      </c>
      <c r="V152" s="9">
        <v>0</v>
      </c>
      <c r="AC152" s="55"/>
      <c r="AD152" s="55"/>
      <c r="AE152" s="55"/>
    </row>
    <row r="153" spans="1:31">
      <c r="A153" s="9"/>
      <c r="B153" s="9" t="str">
        <f t="shared" si="2"/>
        <v>М5x65</v>
      </c>
      <c r="C153" s="10">
        <v>5</v>
      </c>
      <c r="D153" s="9">
        <v>65</v>
      </c>
      <c r="E153" s="12">
        <v>10.097750574436354</v>
      </c>
      <c r="F153" s="9">
        <v>0</v>
      </c>
      <c r="G153" s="55">
        <v>0</v>
      </c>
      <c r="H153" s="55">
        <v>0</v>
      </c>
      <c r="I153" s="12">
        <v>8.6095844232270586</v>
      </c>
      <c r="J153" s="55">
        <v>0</v>
      </c>
      <c r="K153" s="55">
        <v>0</v>
      </c>
      <c r="L153" s="55">
        <v>0</v>
      </c>
      <c r="M153" s="9">
        <v>16</v>
      </c>
      <c r="N153" s="9">
        <v>16</v>
      </c>
      <c r="O153" s="9">
        <v>5</v>
      </c>
      <c r="P153" s="9">
        <v>5</v>
      </c>
      <c r="Q153" s="9">
        <v>4.4804000000000004</v>
      </c>
      <c r="R153" s="9">
        <v>5</v>
      </c>
      <c r="S153" s="9">
        <v>0.8</v>
      </c>
      <c r="T153" s="9">
        <v>0</v>
      </c>
      <c r="U153" s="9">
        <v>1</v>
      </c>
      <c r="V153" s="9">
        <v>0</v>
      </c>
      <c r="AC153" s="55"/>
      <c r="AD153" s="55"/>
      <c r="AE153" s="55"/>
    </row>
    <row r="154" spans="1:31">
      <c r="A154" s="9"/>
      <c r="B154" s="9" t="str">
        <f t="shared" si="2"/>
        <v>М5x70</v>
      </c>
      <c r="C154" s="10">
        <v>5</v>
      </c>
      <c r="D154" s="9">
        <v>70</v>
      </c>
      <c r="E154" s="12">
        <v>10.868422522270096</v>
      </c>
      <c r="F154" s="9">
        <v>0</v>
      </c>
      <c r="G154" s="55">
        <v>0</v>
      </c>
      <c r="H154" s="55">
        <v>0</v>
      </c>
      <c r="I154" s="12">
        <v>9.2284026821618994</v>
      </c>
      <c r="J154" s="55">
        <v>0</v>
      </c>
      <c r="K154" s="55">
        <v>0</v>
      </c>
      <c r="L154" s="55">
        <v>0</v>
      </c>
      <c r="M154" s="9">
        <v>16</v>
      </c>
      <c r="N154" s="9">
        <v>16</v>
      </c>
      <c r="O154" s="9">
        <v>5</v>
      </c>
      <c r="P154" s="9">
        <v>5</v>
      </c>
      <c r="Q154" s="9">
        <v>4.4804000000000004</v>
      </c>
      <c r="R154" s="9">
        <v>5</v>
      </c>
      <c r="S154" s="9">
        <v>0.8</v>
      </c>
      <c r="T154" s="9">
        <v>0</v>
      </c>
      <c r="U154" s="9">
        <v>1</v>
      </c>
      <c r="V154" s="9">
        <v>0</v>
      </c>
      <c r="AC154" s="55"/>
      <c r="AD154" s="55"/>
      <c r="AE154" s="55"/>
    </row>
    <row r="155" spans="1:31">
      <c r="A155" s="9"/>
      <c r="B155" s="9" t="str">
        <f t="shared" si="2"/>
        <v>М5x75</v>
      </c>
      <c r="C155" s="10">
        <v>5</v>
      </c>
      <c r="D155" s="9">
        <v>75</v>
      </c>
      <c r="E155" s="12">
        <v>11.639094470103846</v>
      </c>
      <c r="F155" s="9">
        <v>0</v>
      </c>
      <c r="G155" s="55">
        <v>0</v>
      </c>
      <c r="H155" s="55">
        <v>0</v>
      </c>
      <c r="I155" s="12">
        <v>9.8472209410967366</v>
      </c>
      <c r="J155" s="55">
        <v>0</v>
      </c>
      <c r="K155" s="55">
        <v>0</v>
      </c>
      <c r="L155" s="55">
        <v>0</v>
      </c>
      <c r="M155" s="9">
        <v>16</v>
      </c>
      <c r="N155" s="9">
        <v>16</v>
      </c>
      <c r="O155" s="9">
        <v>5</v>
      </c>
      <c r="P155" s="9">
        <v>5</v>
      </c>
      <c r="Q155" s="9">
        <v>4.4804000000000004</v>
      </c>
      <c r="R155" s="9">
        <v>5</v>
      </c>
      <c r="S155" s="9">
        <v>0.8</v>
      </c>
      <c r="T155" s="9">
        <v>0</v>
      </c>
      <c r="U155" s="9">
        <v>1</v>
      </c>
      <c r="V155" s="9">
        <v>0</v>
      </c>
      <c r="AC155" s="55"/>
      <c r="AD155" s="55"/>
      <c r="AE155" s="55"/>
    </row>
    <row r="156" spans="1:31">
      <c r="A156" s="9"/>
      <c r="B156" s="9" t="str">
        <f t="shared" si="2"/>
        <v>М5x80</v>
      </c>
      <c r="C156" s="10">
        <v>5</v>
      </c>
      <c r="D156" s="9">
        <v>80</v>
      </c>
      <c r="E156" s="12">
        <v>12.409766417937591</v>
      </c>
      <c r="F156" s="9">
        <v>0</v>
      </c>
      <c r="G156" s="55">
        <v>0</v>
      </c>
      <c r="H156" s="55">
        <v>0</v>
      </c>
      <c r="I156" s="12">
        <v>10.466039200031577</v>
      </c>
      <c r="J156" s="55">
        <v>0</v>
      </c>
      <c r="K156" s="55">
        <v>0</v>
      </c>
      <c r="L156" s="55">
        <v>0</v>
      </c>
      <c r="M156" s="9">
        <v>16</v>
      </c>
      <c r="N156" s="9">
        <v>16</v>
      </c>
      <c r="O156" s="9">
        <v>5</v>
      </c>
      <c r="P156" s="9">
        <v>5</v>
      </c>
      <c r="Q156" s="9">
        <v>4.4804000000000004</v>
      </c>
      <c r="R156" s="9">
        <v>5</v>
      </c>
      <c r="S156" s="9">
        <v>0.8</v>
      </c>
      <c r="T156" s="9">
        <v>0</v>
      </c>
      <c r="U156" s="9">
        <v>1</v>
      </c>
      <c r="V156" s="9">
        <v>0</v>
      </c>
      <c r="AC156" s="55"/>
      <c r="AD156" s="55"/>
      <c r="AE156" s="55"/>
    </row>
    <row r="157" spans="1:31">
      <c r="A157" s="9"/>
      <c r="B157" s="9" t="str">
        <f t="shared" si="2"/>
        <v>М5x85</v>
      </c>
      <c r="C157" s="10">
        <v>5</v>
      </c>
      <c r="D157" s="9">
        <v>85</v>
      </c>
      <c r="E157" s="12">
        <v>13.180438365771337</v>
      </c>
      <c r="F157" s="9">
        <v>0</v>
      </c>
      <c r="G157" s="55">
        <v>0</v>
      </c>
      <c r="H157" s="55">
        <v>0</v>
      </c>
      <c r="I157" s="12">
        <v>11.084857458966416</v>
      </c>
      <c r="J157" s="55">
        <v>0</v>
      </c>
      <c r="K157" s="55">
        <v>0</v>
      </c>
      <c r="L157" s="55">
        <v>0</v>
      </c>
      <c r="M157" s="9">
        <v>16</v>
      </c>
      <c r="N157" s="9">
        <v>16</v>
      </c>
      <c r="O157" s="9">
        <v>5</v>
      </c>
      <c r="P157" s="9">
        <v>5</v>
      </c>
      <c r="Q157" s="9">
        <v>4.4804000000000004</v>
      </c>
      <c r="R157" s="9">
        <v>5</v>
      </c>
      <c r="S157" s="9">
        <v>0.8</v>
      </c>
      <c r="T157" s="9">
        <v>0</v>
      </c>
      <c r="U157" s="9">
        <v>1</v>
      </c>
      <c r="V157" s="9">
        <v>0</v>
      </c>
      <c r="AC157" s="55"/>
      <c r="AD157" s="55"/>
      <c r="AE157" s="55"/>
    </row>
    <row r="158" spans="1:31">
      <c r="A158" s="9"/>
      <c r="B158" s="9" t="str">
        <f t="shared" si="2"/>
        <v>М5x90</v>
      </c>
      <c r="C158" s="10">
        <v>5</v>
      </c>
      <c r="D158" s="9">
        <v>90</v>
      </c>
      <c r="E158" s="12">
        <v>13.951110313605087</v>
      </c>
      <c r="F158" s="9">
        <v>0</v>
      </c>
      <c r="G158" s="55">
        <v>0</v>
      </c>
      <c r="H158" s="55">
        <v>0</v>
      </c>
      <c r="I158" s="12">
        <v>11.703675717901255</v>
      </c>
      <c r="J158" s="55">
        <v>0</v>
      </c>
      <c r="K158" s="55">
        <v>0</v>
      </c>
      <c r="L158" s="55">
        <v>0</v>
      </c>
      <c r="M158" s="9">
        <v>16</v>
      </c>
      <c r="N158" s="9">
        <v>16</v>
      </c>
      <c r="O158" s="9">
        <v>5</v>
      </c>
      <c r="P158" s="9">
        <v>5</v>
      </c>
      <c r="Q158" s="9">
        <v>4.4804000000000004</v>
      </c>
      <c r="R158" s="9">
        <v>5</v>
      </c>
      <c r="S158" s="9">
        <v>0.8</v>
      </c>
      <c r="T158" s="9">
        <v>0</v>
      </c>
      <c r="U158" s="9">
        <v>1</v>
      </c>
      <c r="V158" s="9">
        <v>0</v>
      </c>
      <c r="AC158" s="55"/>
      <c r="AD158" s="55"/>
      <c r="AE158" s="55"/>
    </row>
    <row r="159" spans="1:31">
      <c r="A159" s="9"/>
      <c r="B159" s="9" t="str">
        <f t="shared" si="2"/>
        <v>М5x95</v>
      </c>
      <c r="C159" s="10">
        <v>5</v>
      </c>
      <c r="D159" s="9">
        <v>95</v>
      </c>
      <c r="E159" s="12">
        <v>14.721782261438829</v>
      </c>
      <c r="F159" s="9">
        <v>0</v>
      </c>
      <c r="G159" s="55">
        <v>0</v>
      </c>
      <c r="H159" s="55">
        <v>0</v>
      </c>
      <c r="I159" s="12">
        <v>12.322493976836094</v>
      </c>
      <c r="J159" s="55">
        <v>0</v>
      </c>
      <c r="K159" s="55">
        <v>0</v>
      </c>
      <c r="L159" s="55">
        <v>0</v>
      </c>
      <c r="M159" s="9">
        <v>16</v>
      </c>
      <c r="N159" s="9">
        <v>16</v>
      </c>
      <c r="O159" s="9">
        <v>5</v>
      </c>
      <c r="P159" s="9">
        <v>5</v>
      </c>
      <c r="Q159" s="9">
        <v>4.4804000000000004</v>
      </c>
      <c r="R159" s="9">
        <v>5</v>
      </c>
      <c r="S159" s="9">
        <v>0.8</v>
      </c>
      <c r="T159" s="9">
        <v>0</v>
      </c>
      <c r="U159" s="9">
        <v>1</v>
      </c>
      <c r="V159" s="9">
        <v>0</v>
      </c>
      <c r="AC159" s="55"/>
      <c r="AD159" s="55"/>
      <c r="AE159" s="55"/>
    </row>
    <row r="160" spans="1:31">
      <c r="A160" s="9"/>
      <c r="B160" s="9" t="str">
        <f t="shared" si="2"/>
        <v>М5x100</v>
      </c>
      <c r="C160" s="10">
        <v>5</v>
      </c>
      <c r="D160" s="9">
        <v>100</v>
      </c>
      <c r="E160" s="12">
        <v>15.492454209272578</v>
      </c>
      <c r="F160" s="9">
        <v>0</v>
      </c>
      <c r="G160" s="55">
        <v>0</v>
      </c>
      <c r="H160" s="55">
        <v>0</v>
      </c>
      <c r="I160" s="12">
        <v>12.941312235770933</v>
      </c>
      <c r="J160" s="55">
        <v>0</v>
      </c>
      <c r="K160" s="55">
        <v>0</v>
      </c>
      <c r="L160" s="55">
        <v>0</v>
      </c>
      <c r="M160" s="9">
        <v>16</v>
      </c>
      <c r="N160" s="9">
        <v>16</v>
      </c>
      <c r="O160" s="9">
        <v>5</v>
      </c>
      <c r="P160" s="9">
        <v>5</v>
      </c>
      <c r="Q160" s="9">
        <v>4.4804000000000004</v>
      </c>
      <c r="R160" s="9">
        <v>5</v>
      </c>
      <c r="S160" s="9">
        <v>0.8</v>
      </c>
      <c r="T160" s="9">
        <v>0</v>
      </c>
      <c r="U160" s="9">
        <v>1</v>
      </c>
      <c r="V160" s="9">
        <v>0</v>
      </c>
      <c r="AC160" s="55"/>
      <c r="AD160" s="55"/>
      <c r="AE160" s="55"/>
    </row>
    <row r="161" spans="1:31">
      <c r="A161" s="9"/>
      <c r="B161" s="9" t="str">
        <f t="shared" si="2"/>
        <v>М5x105</v>
      </c>
      <c r="C161" s="10">
        <v>5</v>
      </c>
      <c r="D161" s="9">
        <v>105</v>
      </c>
      <c r="E161" s="12">
        <v>16.263126157106328</v>
      </c>
      <c r="F161" s="9">
        <v>0</v>
      </c>
      <c r="G161" s="55">
        <v>0</v>
      </c>
      <c r="H161" s="55">
        <v>0</v>
      </c>
      <c r="I161" s="12">
        <v>13.560130494705772</v>
      </c>
      <c r="J161" s="55">
        <v>0</v>
      </c>
      <c r="K161" s="55">
        <v>0</v>
      </c>
      <c r="L161" s="55">
        <v>0</v>
      </c>
      <c r="M161" s="9">
        <v>16</v>
      </c>
      <c r="N161" s="9">
        <v>16</v>
      </c>
      <c r="O161" s="9">
        <v>5</v>
      </c>
      <c r="P161" s="9">
        <v>5</v>
      </c>
      <c r="Q161" s="9">
        <v>4.4804000000000004</v>
      </c>
      <c r="R161" s="9">
        <v>5</v>
      </c>
      <c r="S161" s="9">
        <v>0.8</v>
      </c>
      <c r="T161" s="9">
        <v>0</v>
      </c>
      <c r="U161" s="9">
        <v>1</v>
      </c>
      <c r="V161" s="9">
        <v>0</v>
      </c>
      <c r="AC161" s="55"/>
      <c r="AD161" s="55"/>
      <c r="AE161" s="55"/>
    </row>
    <row r="162" spans="1:31">
      <c r="A162" s="9"/>
      <c r="B162" s="9" t="str">
        <f t="shared" si="2"/>
        <v>М5x110</v>
      </c>
      <c r="C162" s="10">
        <v>5</v>
      </c>
      <c r="D162" s="9">
        <v>110</v>
      </c>
      <c r="E162" s="12">
        <v>17.033798104940068</v>
      </c>
      <c r="F162" s="9">
        <v>0</v>
      </c>
      <c r="G162" s="55">
        <v>0</v>
      </c>
      <c r="H162" s="55">
        <v>0</v>
      </c>
      <c r="I162" s="12">
        <v>14.17894875364061</v>
      </c>
      <c r="J162" s="55">
        <v>0</v>
      </c>
      <c r="K162" s="55">
        <v>0</v>
      </c>
      <c r="L162" s="55">
        <v>0</v>
      </c>
      <c r="M162" s="9">
        <v>16</v>
      </c>
      <c r="N162" s="9">
        <v>16</v>
      </c>
      <c r="O162" s="9">
        <v>5</v>
      </c>
      <c r="P162" s="9">
        <v>5</v>
      </c>
      <c r="Q162" s="9">
        <v>4.4804000000000004</v>
      </c>
      <c r="R162" s="9">
        <v>5</v>
      </c>
      <c r="S162" s="9">
        <v>0.8</v>
      </c>
      <c r="T162" s="9">
        <v>0</v>
      </c>
      <c r="U162" s="9">
        <v>1</v>
      </c>
      <c r="V162" s="9">
        <v>0</v>
      </c>
      <c r="AC162" s="55"/>
      <c r="AD162" s="55"/>
      <c r="AE162" s="55"/>
    </row>
    <row r="163" spans="1:31">
      <c r="A163" s="9"/>
      <c r="B163" s="9" t="str">
        <f t="shared" si="2"/>
        <v>М5x115</v>
      </c>
      <c r="C163" s="10">
        <v>5</v>
      </c>
      <c r="D163" s="9">
        <v>115</v>
      </c>
      <c r="E163" s="12">
        <v>17.804470052773819</v>
      </c>
      <c r="F163" s="9">
        <v>0</v>
      </c>
      <c r="G163" s="55">
        <v>0</v>
      </c>
      <c r="H163" s="55">
        <v>0</v>
      </c>
      <c r="I163" s="12">
        <v>14.797767012575447</v>
      </c>
      <c r="J163" s="55">
        <v>0</v>
      </c>
      <c r="K163" s="55">
        <v>0</v>
      </c>
      <c r="L163" s="55">
        <v>0</v>
      </c>
      <c r="M163" s="9">
        <v>16</v>
      </c>
      <c r="N163" s="9">
        <v>16</v>
      </c>
      <c r="O163" s="9">
        <v>5</v>
      </c>
      <c r="P163" s="9">
        <v>5</v>
      </c>
      <c r="Q163" s="9">
        <v>4.4804000000000004</v>
      </c>
      <c r="R163" s="9">
        <v>5</v>
      </c>
      <c r="S163" s="9">
        <v>0.8</v>
      </c>
      <c r="T163" s="9">
        <v>0</v>
      </c>
      <c r="U163" s="9">
        <v>1</v>
      </c>
      <c r="V163" s="9">
        <v>0</v>
      </c>
      <c r="AC163" s="55"/>
      <c r="AD163" s="55"/>
      <c r="AE163" s="55"/>
    </row>
    <row r="164" spans="1:31">
      <c r="A164" s="9"/>
      <c r="B164" s="9" t="str">
        <f t="shared" si="2"/>
        <v>М5x120</v>
      </c>
      <c r="C164" s="10">
        <v>5</v>
      </c>
      <c r="D164" s="9">
        <v>120</v>
      </c>
      <c r="E164" s="12">
        <v>18.575142000607563</v>
      </c>
      <c r="F164" s="9">
        <v>0</v>
      </c>
      <c r="G164" s="55">
        <v>0</v>
      </c>
      <c r="H164" s="55">
        <v>0</v>
      </c>
      <c r="I164" s="12">
        <v>15.416585271510286</v>
      </c>
      <c r="J164" s="55">
        <v>0</v>
      </c>
      <c r="K164" s="55">
        <v>0</v>
      </c>
      <c r="L164" s="55">
        <v>0</v>
      </c>
      <c r="M164" s="9">
        <v>16</v>
      </c>
      <c r="N164" s="9">
        <v>16</v>
      </c>
      <c r="O164" s="9">
        <v>5</v>
      </c>
      <c r="P164" s="9">
        <v>5</v>
      </c>
      <c r="Q164" s="9">
        <v>4.4804000000000004</v>
      </c>
      <c r="R164" s="9">
        <v>5</v>
      </c>
      <c r="S164" s="9">
        <v>0.8</v>
      </c>
      <c r="T164" s="9">
        <v>0</v>
      </c>
      <c r="U164" s="9">
        <v>1</v>
      </c>
      <c r="V164" s="9">
        <v>0</v>
      </c>
      <c r="AC164" s="55"/>
      <c r="AD164" s="55"/>
      <c r="AE164" s="55"/>
    </row>
    <row r="165" spans="1:31">
      <c r="A165" s="9"/>
      <c r="B165" s="9" t="str">
        <f t="shared" si="2"/>
        <v>М5x130</v>
      </c>
      <c r="C165" s="10">
        <v>5</v>
      </c>
      <c r="D165" s="9">
        <v>130</v>
      </c>
      <c r="E165" s="12">
        <v>20.116485896275055</v>
      </c>
      <c r="F165" s="9">
        <v>0</v>
      </c>
      <c r="G165" s="55">
        <v>0</v>
      </c>
      <c r="H165" s="55">
        <v>0</v>
      </c>
      <c r="I165" s="12">
        <v>16.654221789379964</v>
      </c>
      <c r="J165" s="55">
        <v>0</v>
      </c>
      <c r="K165" s="55">
        <v>0</v>
      </c>
      <c r="L165" s="55">
        <v>0</v>
      </c>
      <c r="M165" s="9">
        <v>16</v>
      </c>
      <c r="N165" s="9">
        <v>16</v>
      </c>
      <c r="O165" s="9">
        <v>5</v>
      </c>
      <c r="P165" s="9">
        <v>5</v>
      </c>
      <c r="Q165" s="9">
        <v>4.4804000000000004</v>
      </c>
      <c r="R165" s="9">
        <v>5</v>
      </c>
      <c r="S165" s="9">
        <v>0.8</v>
      </c>
      <c r="T165" s="9">
        <v>0</v>
      </c>
      <c r="U165" s="9">
        <v>1</v>
      </c>
      <c r="V165" s="9">
        <v>0</v>
      </c>
      <c r="AC165" s="55"/>
      <c r="AD165" s="55"/>
      <c r="AE165" s="55"/>
    </row>
    <row r="166" spans="1:31">
      <c r="A166" s="9"/>
      <c r="B166" s="9" t="str">
        <f t="shared" si="2"/>
        <v>М5x140</v>
      </c>
      <c r="C166" s="10">
        <v>5</v>
      </c>
      <c r="D166" s="9">
        <v>140</v>
      </c>
      <c r="E166" s="12">
        <v>21.65782979194255</v>
      </c>
      <c r="F166" s="9">
        <v>0</v>
      </c>
      <c r="G166" s="55">
        <v>0</v>
      </c>
      <c r="H166" s="55">
        <v>0</v>
      </c>
      <c r="I166" s="12">
        <v>17.891858307249642</v>
      </c>
      <c r="J166" s="55">
        <v>0</v>
      </c>
      <c r="K166" s="55">
        <v>0</v>
      </c>
      <c r="L166" s="55">
        <v>0</v>
      </c>
      <c r="M166" s="9">
        <v>16</v>
      </c>
      <c r="N166" s="9">
        <v>16</v>
      </c>
      <c r="O166" s="9">
        <v>5</v>
      </c>
      <c r="P166" s="9">
        <v>5</v>
      </c>
      <c r="Q166" s="9">
        <v>4.4804000000000004</v>
      </c>
      <c r="R166" s="9">
        <v>5</v>
      </c>
      <c r="S166" s="9">
        <v>0.8</v>
      </c>
      <c r="T166" s="9">
        <v>0</v>
      </c>
      <c r="U166" s="9">
        <v>1</v>
      </c>
      <c r="V166" s="9">
        <v>0</v>
      </c>
      <c r="AC166" s="55"/>
      <c r="AD166" s="55"/>
      <c r="AE166" s="55"/>
    </row>
    <row r="167" spans="1:31">
      <c r="A167" s="9"/>
      <c r="B167" s="9" t="str">
        <f t="shared" si="2"/>
        <v>М5x150</v>
      </c>
      <c r="C167" s="10">
        <v>5</v>
      </c>
      <c r="D167" s="9">
        <v>150</v>
      </c>
      <c r="E167" s="12">
        <v>23.199173687610038</v>
      </c>
      <c r="F167" s="9">
        <v>0</v>
      </c>
      <c r="G167" s="55">
        <v>0</v>
      </c>
      <c r="H167" s="55">
        <v>0</v>
      </c>
      <c r="I167" s="12">
        <v>19.12949482511932</v>
      </c>
      <c r="J167" s="55">
        <v>0</v>
      </c>
      <c r="K167" s="55">
        <v>0</v>
      </c>
      <c r="L167" s="55">
        <v>0</v>
      </c>
      <c r="M167" s="9">
        <v>16</v>
      </c>
      <c r="N167" s="9">
        <v>16</v>
      </c>
      <c r="O167" s="9">
        <v>5</v>
      </c>
      <c r="P167" s="9">
        <v>5</v>
      </c>
      <c r="Q167" s="9">
        <v>4.4804000000000004</v>
      </c>
      <c r="R167" s="9">
        <v>5</v>
      </c>
      <c r="S167" s="9">
        <v>0.8</v>
      </c>
      <c r="T167" s="9">
        <v>0</v>
      </c>
      <c r="U167" s="9">
        <v>1</v>
      </c>
      <c r="V167" s="9">
        <v>0</v>
      </c>
      <c r="AC167" s="55"/>
      <c r="AD167" s="55"/>
      <c r="AE167" s="55"/>
    </row>
    <row r="168" spans="1:31">
      <c r="A168" s="9"/>
      <c r="B168" s="9" t="str">
        <f t="shared" si="2"/>
        <v>М5x160</v>
      </c>
      <c r="C168" s="10">
        <v>5</v>
      </c>
      <c r="D168" s="9">
        <v>160</v>
      </c>
      <c r="E168" s="12">
        <v>24.74051758327753</v>
      </c>
      <c r="F168" s="9">
        <v>0</v>
      </c>
      <c r="G168" s="55">
        <v>0</v>
      </c>
      <c r="H168" s="55">
        <v>0</v>
      </c>
      <c r="I168" s="12">
        <v>20.367131342988998</v>
      </c>
      <c r="J168" s="55">
        <v>0</v>
      </c>
      <c r="K168" s="55">
        <v>0</v>
      </c>
      <c r="L168" s="55">
        <v>0</v>
      </c>
      <c r="M168" s="9">
        <v>16</v>
      </c>
      <c r="N168" s="9">
        <v>16</v>
      </c>
      <c r="O168" s="9">
        <v>5</v>
      </c>
      <c r="P168" s="9">
        <v>5</v>
      </c>
      <c r="Q168" s="9">
        <v>4.4804000000000004</v>
      </c>
      <c r="R168" s="9">
        <v>5</v>
      </c>
      <c r="S168" s="9">
        <v>0.8</v>
      </c>
      <c r="T168" s="9">
        <v>0</v>
      </c>
      <c r="U168" s="9">
        <v>1</v>
      </c>
      <c r="V168" s="9">
        <v>0</v>
      </c>
      <c r="AC168" s="55"/>
      <c r="AD168" s="55"/>
      <c r="AE168" s="55"/>
    </row>
    <row r="169" spans="1:31">
      <c r="A169" s="9"/>
      <c r="B169" s="9" t="str">
        <f t="shared" si="2"/>
        <v>М6x16</v>
      </c>
      <c r="C169" s="10">
        <v>6</v>
      </c>
      <c r="D169" s="9">
        <v>16</v>
      </c>
      <c r="E169" s="12">
        <v>3.8279289910952099</v>
      </c>
      <c r="F169" s="9">
        <v>0</v>
      </c>
      <c r="G169" s="55">
        <v>0</v>
      </c>
      <c r="H169" s="55">
        <v>0</v>
      </c>
      <c r="I169" s="12">
        <v>3.8279289910952099</v>
      </c>
      <c r="J169" s="55">
        <v>0</v>
      </c>
      <c r="K169" s="55">
        <v>0</v>
      </c>
      <c r="L169" s="55">
        <v>0</v>
      </c>
      <c r="M169" s="9">
        <v>16</v>
      </c>
      <c r="N169" s="9">
        <v>16</v>
      </c>
      <c r="O169" s="9">
        <v>6</v>
      </c>
      <c r="P169" s="9">
        <v>6</v>
      </c>
      <c r="Q169" s="9">
        <v>5.3505000000000003</v>
      </c>
      <c r="R169" s="9">
        <v>6</v>
      </c>
      <c r="S169" s="9">
        <v>1</v>
      </c>
      <c r="T169" s="9">
        <v>0</v>
      </c>
      <c r="U169" s="9">
        <v>1</v>
      </c>
      <c r="V169" s="9">
        <v>0</v>
      </c>
      <c r="AC169" s="55"/>
      <c r="AD169" s="55"/>
      <c r="AE169" s="55"/>
    </row>
    <row r="170" spans="1:31">
      <c r="A170" s="9"/>
      <c r="B170" s="9" t="str">
        <f t="shared" si="2"/>
        <v>М6x18</v>
      </c>
      <c r="C170" s="10">
        <v>6</v>
      </c>
      <c r="D170" s="9">
        <v>18</v>
      </c>
      <c r="E170" s="12">
        <v>4.271836033047447</v>
      </c>
      <c r="F170" s="9">
        <v>0</v>
      </c>
      <c r="G170" s="55">
        <v>0</v>
      </c>
      <c r="H170" s="55">
        <v>0</v>
      </c>
      <c r="I170" s="12">
        <v>4.1809318889265743</v>
      </c>
      <c r="J170" s="55">
        <v>0</v>
      </c>
      <c r="K170" s="55">
        <v>0</v>
      </c>
      <c r="L170" s="55">
        <v>0</v>
      </c>
      <c r="M170" s="9">
        <v>16</v>
      </c>
      <c r="N170" s="9">
        <v>16</v>
      </c>
      <c r="O170" s="9">
        <v>6</v>
      </c>
      <c r="P170" s="9">
        <v>6</v>
      </c>
      <c r="Q170" s="9">
        <v>5.3505000000000003</v>
      </c>
      <c r="R170" s="9">
        <v>6</v>
      </c>
      <c r="S170" s="9">
        <v>1</v>
      </c>
      <c r="T170" s="9">
        <v>0</v>
      </c>
      <c r="U170" s="9">
        <v>1</v>
      </c>
      <c r="V170" s="9">
        <v>0</v>
      </c>
      <c r="AC170" s="55"/>
      <c r="AD170" s="55"/>
      <c r="AE170" s="55"/>
    </row>
    <row r="171" spans="1:31">
      <c r="A171" s="9"/>
      <c r="B171" s="9" t="str">
        <f t="shared" si="2"/>
        <v>М6x20</v>
      </c>
      <c r="C171" s="10">
        <v>6</v>
      </c>
      <c r="D171" s="9">
        <v>20</v>
      </c>
      <c r="E171" s="12">
        <v>4.7157430749996845</v>
      </c>
      <c r="F171" s="9">
        <v>0</v>
      </c>
      <c r="G171" s="55">
        <v>0</v>
      </c>
      <c r="H171" s="55">
        <v>0</v>
      </c>
      <c r="I171" s="12">
        <v>4.53393478675794</v>
      </c>
      <c r="J171" s="55">
        <v>0</v>
      </c>
      <c r="K171" s="55">
        <v>0</v>
      </c>
      <c r="L171" s="55">
        <v>0</v>
      </c>
      <c r="M171" s="9">
        <v>16</v>
      </c>
      <c r="N171" s="9">
        <v>16</v>
      </c>
      <c r="O171" s="9">
        <v>6</v>
      </c>
      <c r="P171" s="9">
        <v>6</v>
      </c>
      <c r="Q171" s="9">
        <v>5.3505000000000003</v>
      </c>
      <c r="R171" s="9">
        <v>6</v>
      </c>
      <c r="S171" s="9">
        <v>1</v>
      </c>
      <c r="T171" s="9">
        <v>0</v>
      </c>
      <c r="U171" s="9">
        <v>1</v>
      </c>
      <c r="V171" s="9">
        <v>0</v>
      </c>
      <c r="AC171" s="55"/>
      <c r="AD171" s="55"/>
      <c r="AE171" s="55"/>
    </row>
    <row r="172" spans="1:31">
      <c r="A172" s="9"/>
      <c r="B172" s="9" t="str">
        <f t="shared" si="2"/>
        <v>М6x22</v>
      </c>
      <c r="C172" s="10">
        <v>6</v>
      </c>
      <c r="D172" s="9">
        <v>22</v>
      </c>
      <c r="E172" s="12">
        <v>5.159650116951922</v>
      </c>
      <c r="F172" s="9">
        <v>0</v>
      </c>
      <c r="G172" s="55">
        <v>0</v>
      </c>
      <c r="H172" s="55">
        <v>0</v>
      </c>
      <c r="I172" s="12">
        <v>4.886937684589304</v>
      </c>
      <c r="J172" s="55">
        <v>0</v>
      </c>
      <c r="K172" s="55">
        <v>0</v>
      </c>
      <c r="L172" s="55">
        <v>0</v>
      </c>
      <c r="M172" s="9">
        <v>16</v>
      </c>
      <c r="N172" s="9">
        <v>16</v>
      </c>
      <c r="O172" s="9">
        <v>6</v>
      </c>
      <c r="P172" s="9">
        <v>6</v>
      </c>
      <c r="Q172" s="9">
        <v>5.3505000000000003</v>
      </c>
      <c r="R172" s="9">
        <v>6</v>
      </c>
      <c r="S172" s="9">
        <v>1</v>
      </c>
      <c r="T172" s="9">
        <v>0</v>
      </c>
      <c r="U172" s="9">
        <v>1</v>
      </c>
      <c r="V172" s="9">
        <v>0</v>
      </c>
      <c r="AC172" s="55"/>
      <c r="AD172" s="55"/>
      <c r="AE172" s="55"/>
    </row>
    <row r="173" spans="1:31">
      <c r="A173" s="9"/>
      <c r="B173" s="9" t="str">
        <f t="shared" si="2"/>
        <v>М6x25</v>
      </c>
      <c r="C173" s="10">
        <v>6</v>
      </c>
      <c r="D173" s="9">
        <v>25</v>
      </c>
      <c r="E173" s="12">
        <v>5.8255106798802787</v>
      </c>
      <c r="F173" s="9">
        <v>0</v>
      </c>
      <c r="G173" s="55">
        <v>0</v>
      </c>
      <c r="H173" s="55">
        <v>0</v>
      </c>
      <c r="I173" s="12">
        <v>5.4164420313363504</v>
      </c>
      <c r="J173" s="55">
        <v>0</v>
      </c>
      <c r="K173" s="55">
        <v>0</v>
      </c>
      <c r="L173" s="55">
        <v>0</v>
      </c>
      <c r="M173" s="9">
        <v>16</v>
      </c>
      <c r="N173" s="9">
        <v>16</v>
      </c>
      <c r="O173" s="9">
        <v>6</v>
      </c>
      <c r="P173" s="9">
        <v>6</v>
      </c>
      <c r="Q173" s="9">
        <v>5.3505000000000003</v>
      </c>
      <c r="R173" s="9">
        <v>6</v>
      </c>
      <c r="S173" s="9">
        <v>1</v>
      </c>
      <c r="T173" s="9">
        <v>0</v>
      </c>
      <c r="U173" s="9">
        <v>1</v>
      </c>
      <c r="V173" s="9">
        <v>0</v>
      </c>
      <c r="AC173" s="55"/>
      <c r="AD173" s="55"/>
      <c r="AE173" s="55"/>
    </row>
    <row r="174" spans="1:31">
      <c r="A174" s="9"/>
      <c r="B174" s="9" t="str">
        <f t="shared" si="2"/>
        <v>М6x28</v>
      </c>
      <c r="C174" s="10">
        <v>6</v>
      </c>
      <c r="D174" s="9">
        <v>28</v>
      </c>
      <c r="E174" s="12">
        <v>6.4913712428086354</v>
      </c>
      <c r="F174" s="9">
        <v>0</v>
      </c>
      <c r="G174" s="55">
        <v>0</v>
      </c>
      <c r="H174" s="55">
        <v>0</v>
      </c>
      <c r="I174" s="12">
        <v>5.9459463780833985</v>
      </c>
      <c r="J174" s="55">
        <v>0</v>
      </c>
      <c r="K174" s="55">
        <v>0</v>
      </c>
      <c r="L174" s="55">
        <v>0</v>
      </c>
      <c r="M174" s="9">
        <v>16</v>
      </c>
      <c r="N174" s="9">
        <v>16</v>
      </c>
      <c r="O174" s="9">
        <v>6</v>
      </c>
      <c r="P174" s="9">
        <v>6</v>
      </c>
      <c r="Q174" s="9">
        <v>5.3505000000000003</v>
      </c>
      <c r="R174" s="9">
        <v>6</v>
      </c>
      <c r="S174" s="9">
        <v>1</v>
      </c>
      <c r="T174" s="9">
        <v>0</v>
      </c>
      <c r="U174" s="9">
        <v>1</v>
      </c>
      <c r="V174" s="9">
        <v>0</v>
      </c>
      <c r="AC174" s="55"/>
      <c r="AD174" s="55"/>
      <c r="AE174" s="55"/>
    </row>
    <row r="175" spans="1:31">
      <c r="A175" s="9"/>
      <c r="B175" s="9" t="str">
        <f t="shared" si="2"/>
        <v>М6x30</v>
      </c>
      <c r="C175" s="10">
        <v>6</v>
      </c>
      <c r="D175" s="9">
        <v>30</v>
      </c>
      <c r="E175" s="12">
        <v>6.9352782847608729</v>
      </c>
      <c r="F175" s="9">
        <v>0</v>
      </c>
      <c r="G175" s="55">
        <v>0</v>
      </c>
      <c r="H175" s="55">
        <v>0</v>
      </c>
      <c r="I175" s="12">
        <v>6.2989492759147625</v>
      </c>
      <c r="J175" s="55">
        <v>0</v>
      </c>
      <c r="K175" s="55">
        <v>0</v>
      </c>
      <c r="L175" s="55">
        <v>0</v>
      </c>
      <c r="M175" s="9">
        <v>16</v>
      </c>
      <c r="N175" s="9">
        <v>16</v>
      </c>
      <c r="O175" s="9">
        <v>6</v>
      </c>
      <c r="P175" s="9">
        <v>6</v>
      </c>
      <c r="Q175" s="9">
        <v>5.3505000000000003</v>
      </c>
      <c r="R175" s="9">
        <v>6</v>
      </c>
      <c r="S175" s="9">
        <v>1</v>
      </c>
      <c r="T175" s="9">
        <v>0</v>
      </c>
      <c r="U175" s="9">
        <v>1</v>
      </c>
      <c r="V175" s="9">
        <v>0</v>
      </c>
      <c r="AC175" s="55"/>
      <c r="AD175" s="55"/>
      <c r="AE175" s="55"/>
    </row>
    <row r="176" spans="1:31">
      <c r="A176" s="9"/>
      <c r="B176" s="9" t="str">
        <f t="shared" si="2"/>
        <v>М6x32</v>
      </c>
      <c r="C176" s="10">
        <v>6</v>
      </c>
      <c r="D176" s="9">
        <v>32</v>
      </c>
      <c r="E176" s="12">
        <v>7.3791853267131113</v>
      </c>
      <c r="F176" s="9">
        <v>0</v>
      </c>
      <c r="G176" s="55">
        <v>0</v>
      </c>
      <c r="H176" s="55">
        <v>0</v>
      </c>
      <c r="I176" s="12">
        <v>6.6519521737461274</v>
      </c>
      <c r="J176" s="55">
        <v>0</v>
      </c>
      <c r="K176" s="55">
        <v>0</v>
      </c>
      <c r="L176" s="55">
        <v>0</v>
      </c>
      <c r="M176" s="9">
        <v>16</v>
      </c>
      <c r="N176" s="9">
        <v>16</v>
      </c>
      <c r="O176" s="9">
        <v>6</v>
      </c>
      <c r="P176" s="9">
        <v>6</v>
      </c>
      <c r="Q176" s="9">
        <v>5.3505000000000003</v>
      </c>
      <c r="R176" s="9">
        <v>6</v>
      </c>
      <c r="S176" s="9">
        <v>1</v>
      </c>
      <c r="T176" s="9">
        <v>0</v>
      </c>
      <c r="U176" s="9">
        <v>1</v>
      </c>
      <c r="V176" s="9">
        <v>0</v>
      </c>
      <c r="AC176" s="55"/>
      <c r="AD176" s="55"/>
      <c r="AE176" s="55"/>
    </row>
    <row r="177" spans="1:31">
      <c r="A177" s="9"/>
      <c r="B177" s="9" t="str">
        <f t="shared" si="2"/>
        <v>М6x35</v>
      </c>
      <c r="C177" s="10">
        <v>6</v>
      </c>
      <c r="D177" s="9">
        <v>35</v>
      </c>
      <c r="E177" s="12">
        <v>8.0450458896414681</v>
      </c>
      <c r="F177" s="9">
        <v>0</v>
      </c>
      <c r="G177" s="55">
        <v>0</v>
      </c>
      <c r="H177" s="55">
        <v>0</v>
      </c>
      <c r="I177" s="12">
        <v>7.1814565204931737</v>
      </c>
      <c r="J177" s="55">
        <v>0</v>
      </c>
      <c r="K177" s="55">
        <v>0</v>
      </c>
      <c r="L177" s="55">
        <v>0</v>
      </c>
      <c r="M177" s="9">
        <v>16</v>
      </c>
      <c r="N177" s="9">
        <v>16</v>
      </c>
      <c r="O177" s="9">
        <v>6</v>
      </c>
      <c r="P177" s="9">
        <v>6</v>
      </c>
      <c r="Q177" s="9">
        <v>5.3505000000000003</v>
      </c>
      <c r="R177" s="9">
        <v>6</v>
      </c>
      <c r="S177" s="9">
        <v>1</v>
      </c>
      <c r="T177" s="9">
        <v>0</v>
      </c>
      <c r="U177" s="9">
        <v>1</v>
      </c>
      <c r="V177" s="9">
        <v>0</v>
      </c>
      <c r="AC177" s="55"/>
      <c r="AD177" s="55"/>
      <c r="AE177" s="55"/>
    </row>
    <row r="178" spans="1:31">
      <c r="A178" s="9"/>
      <c r="B178" s="9" t="str">
        <f t="shared" si="2"/>
        <v>М6x38</v>
      </c>
      <c r="C178" s="10">
        <v>6</v>
      </c>
      <c r="D178" s="9">
        <v>38</v>
      </c>
      <c r="E178" s="12">
        <v>8.7109064525698248</v>
      </c>
      <c r="F178" s="9">
        <v>0</v>
      </c>
      <c r="G178" s="55">
        <v>0</v>
      </c>
      <c r="H178" s="55">
        <v>0</v>
      </c>
      <c r="I178" s="12">
        <v>7.710960867240221</v>
      </c>
      <c r="J178" s="55">
        <v>0</v>
      </c>
      <c r="K178" s="55">
        <v>0</v>
      </c>
      <c r="L178" s="55">
        <v>0</v>
      </c>
      <c r="M178" s="9">
        <v>16</v>
      </c>
      <c r="N178" s="9">
        <v>16</v>
      </c>
      <c r="O178" s="9">
        <v>6</v>
      </c>
      <c r="P178" s="9">
        <v>6</v>
      </c>
      <c r="Q178" s="9">
        <v>5.3505000000000003</v>
      </c>
      <c r="R178" s="9">
        <v>6</v>
      </c>
      <c r="S178" s="9">
        <v>1</v>
      </c>
      <c r="T178" s="9">
        <v>0</v>
      </c>
      <c r="U178" s="9">
        <v>1</v>
      </c>
      <c r="V178" s="9">
        <v>0</v>
      </c>
      <c r="AC178" s="55"/>
      <c r="AD178" s="55"/>
      <c r="AE178" s="55"/>
    </row>
    <row r="179" spans="1:31">
      <c r="A179" s="9"/>
      <c r="B179" s="9" t="str">
        <f t="shared" si="2"/>
        <v>М6x40</v>
      </c>
      <c r="C179" s="10">
        <v>6</v>
      </c>
      <c r="D179" s="9">
        <v>40</v>
      </c>
      <c r="E179" s="12">
        <v>9.1548134945220649</v>
      </c>
      <c r="F179" s="9">
        <v>0</v>
      </c>
      <c r="G179" s="55">
        <v>0</v>
      </c>
      <c r="H179" s="55">
        <v>0</v>
      </c>
      <c r="I179" s="12">
        <v>8.0639637650715876</v>
      </c>
      <c r="J179" s="55">
        <v>0</v>
      </c>
      <c r="K179" s="55">
        <v>0</v>
      </c>
      <c r="L179" s="55">
        <v>0</v>
      </c>
      <c r="M179" s="9">
        <v>16</v>
      </c>
      <c r="N179" s="9">
        <v>16</v>
      </c>
      <c r="O179" s="9">
        <v>6</v>
      </c>
      <c r="P179" s="9">
        <v>6</v>
      </c>
      <c r="Q179" s="9">
        <v>5.3505000000000003</v>
      </c>
      <c r="R179" s="9">
        <v>6</v>
      </c>
      <c r="S179" s="9">
        <v>1</v>
      </c>
      <c r="T179" s="9">
        <v>0</v>
      </c>
      <c r="U179" s="9">
        <v>1</v>
      </c>
      <c r="V179" s="9">
        <v>0</v>
      </c>
      <c r="AC179" s="55"/>
      <c r="AD179" s="55"/>
      <c r="AE179" s="55"/>
    </row>
    <row r="180" spans="1:31">
      <c r="A180" s="9"/>
      <c r="B180" s="9" t="str">
        <f t="shared" si="2"/>
        <v>М6x42</v>
      </c>
      <c r="C180" s="10">
        <v>6</v>
      </c>
      <c r="D180" s="9">
        <v>42</v>
      </c>
      <c r="E180" s="12">
        <v>9.5987205364743016</v>
      </c>
      <c r="F180" s="9">
        <v>0</v>
      </c>
      <c r="G180" s="55">
        <v>0</v>
      </c>
      <c r="H180" s="55">
        <v>0</v>
      </c>
      <c r="I180" s="12">
        <v>8.4169666629029507</v>
      </c>
      <c r="J180" s="55">
        <v>0</v>
      </c>
      <c r="K180" s="55">
        <v>0</v>
      </c>
      <c r="L180" s="55">
        <v>0</v>
      </c>
      <c r="M180" s="9">
        <v>16</v>
      </c>
      <c r="N180" s="9">
        <v>16</v>
      </c>
      <c r="O180" s="9">
        <v>6</v>
      </c>
      <c r="P180" s="9">
        <v>6</v>
      </c>
      <c r="Q180" s="9">
        <v>5.3505000000000003</v>
      </c>
      <c r="R180" s="9">
        <v>6</v>
      </c>
      <c r="S180" s="9">
        <v>1</v>
      </c>
      <c r="T180" s="9">
        <v>0</v>
      </c>
      <c r="U180" s="9">
        <v>1</v>
      </c>
      <c r="V180" s="9">
        <v>0</v>
      </c>
      <c r="AC180" s="55"/>
      <c r="AD180" s="55"/>
      <c r="AE180" s="55"/>
    </row>
    <row r="181" spans="1:31">
      <c r="A181" s="9"/>
      <c r="B181" s="9" t="str">
        <f t="shared" si="2"/>
        <v>М6x45</v>
      </c>
      <c r="C181" s="10">
        <v>6</v>
      </c>
      <c r="D181" s="9">
        <v>45</v>
      </c>
      <c r="E181" s="12">
        <v>10.264581099402658</v>
      </c>
      <c r="F181" s="9">
        <v>0</v>
      </c>
      <c r="G181" s="55">
        <v>0</v>
      </c>
      <c r="H181" s="55">
        <v>0</v>
      </c>
      <c r="I181" s="12">
        <v>8.9464710096499989</v>
      </c>
      <c r="J181" s="55">
        <v>0</v>
      </c>
      <c r="K181" s="55">
        <v>0</v>
      </c>
      <c r="L181" s="55">
        <v>0</v>
      </c>
      <c r="M181" s="9">
        <v>16</v>
      </c>
      <c r="N181" s="9">
        <v>16</v>
      </c>
      <c r="O181" s="9">
        <v>6</v>
      </c>
      <c r="P181" s="9">
        <v>6</v>
      </c>
      <c r="Q181" s="9">
        <v>5.3505000000000003</v>
      </c>
      <c r="R181" s="9">
        <v>6</v>
      </c>
      <c r="S181" s="9">
        <v>1</v>
      </c>
      <c r="T181" s="9">
        <v>0</v>
      </c>
      <c r="U181" s="9">
        <v>1</v>
      </c>
      <c r="V181" s="9">
        <v>0</v>
      </c>
      <c r="AC181" s="55"/>
      <c r="AD181" s="55"/>
      <c r="AE181" s="55"/>
    </row>
    <row r="182" spans="1:31">
      <c r="A182" s="9"/>
      <c r="B182" s="9" t="str">
        <f t="shared" si="2"/>
        <v>М6x48</v>
      </c>
      <c r="C182" s="10">
        <v>6</v>
      </c>
      <c r="D182" s="9">
        <v>48</v>
      </c>
      <c r="E182" s="12">
        <v>10.930441662331013</v>
      </c>
      <c r="F182" s="9">
        <v>0</v>
      </c>
      <c r="G182" s="55">
        <v>0</v>
      </c>
      <c r="H182" s="55">
        <v>0</v>
      </c>
      <c r="I182" s="12">
        <v>9.475975356397047</v>
      </c>
      <c r="J182" s="55">
        <v>0</v>
      </c>
      <c r="K182" s="55">
        <v>0</v>
      </c>
      <c r="L182" s="55">
        <v>0</v>
      </c>
      <c r="M182" s="9">
        <v>16</v>
      </c>
      <c r="N182" s="9">
        <v>16</v>
      </c>
      <c r="O182" s="9">
        <v>6</v>
      </c>
      <c r="P182" s="9">
        <v>6</v>
      </c>
      <c r="Q182" s="9">
        <v>5.3505000000000003</v>
      </c>
      <c r="R182" s="9">
        <v>6</v>
      </c>
      <c r="S182" s="9">
        <v>1</v>
      </c>
      <c r="T182" s="9">
        <v>0</v>
      </c>
      <c r="U182" s="9">
        <v>1</v>
      </c>
      <c r="V182" s="9">
        <v>0</v>
      </c>
      <c r="AC182" s="55"/>
      <c r="AD182" s="55"/>
      <c r="AE182" s="55"/>
    </row>
    <row r="183" spans="1:31">
      <c r="A183" s="9"/>
      <c r="B183" s="9" t="str">
        <f t="shared" si="2"/>
        <v>М6x50</v>
      </c>
      <c r="C183" s="10">
        <v>6</v>
      </c>
      <c r="D183" s="9">
        <v>50</v>
      </c>
      <c r="E183" s="12">
        <v>11.374348704283252</v>
      </c>
      <c r="F183" s="9">
        <v>0</v>
      </c>
      <c r="G183" s="55">
        <v>0</v>
      </c>
      <c r="H183" s="55">
        <v>0</v>
      </c>
      <c r="I183" s="12">
        <v>9.8289782542284101</v>
      </c>
      <c r="J183" s="55">
        <v>0</v>
      </c>
      <c r="K183" s="55">
        <v>0</v>
      </c>
      <c r="L183" s="55">
        <v>0</v>
      </c>
      <c r="M183" s="9">
        <v>16</v>
      </c>
      <c r="N183" s="9">
        <v>16</v>
      </c>
      <c r="O183" s="9">
        <v>6</v>
      </c>
      <c r="P183" s="9">
        <v>6</v>
      </c>
      <c r="Q183" s="9">
        <v>5.3505000000000003</v>
      </c>
      <c r="R183" s="9">
        <v>6</v>
      </c>
      <c r="S183" s="9">
        <v>1</v>
      </c>
      <c r="T183" s="9">
        <v>0</v>
      </c>
      <c r="U183" s="9">
        <v>1</v>
      </c>
      <c r="V183" s="9">
        <v>0</v>
      </c>
      <c r="AC183" s="55"/>
      <c r="AD183" s="55"/>
      <c r="AE183" s="55"/>
    </row>
    <row r="184" spans="1:31">
      <c r="A184" s="9"/>
      <c r="B184" s="9" t="str">
        <f t="shared" si="2"/>
        <v>М6x55</v>
      </c>
      <c r="C184" s="10">
        <v>6</v>
      </c>
      <c r="D184" s="9">
        <v>55</v>
      </c>
      <c r="E184" s="12">
        <v>12.484116309163847</v>
      </c>
      <c r="F184" s="9">
        <v>0</v>
      </c>
      <c r="G184" s="55">
        <v>0</v>
      </c>
      <c r="H184" s="55">
        <v>0</v>
      </c>
      <c r="I184" s="12">
        <v>10.711485498806821</v>
      </c>
      <c r="J184" s="55">
        <v>0</v>
      </c>
      <c r="K184" s="55">
        <v>0</v>
      </c>
      <c r="L184" s="55">
        <v>0</v>
      </c>
      <c r="M184" s="9">
        <v>16</v>
      </c>
      <c r="N184" s="9">
        <v>16</v>
      </c>
      <c r="O184" s="9">
        <v>6</v>
      </c>
      <c r="P184" s="9">
        <v>6</v>
      </c>
      <c r="Q184" s="9">
        <v>5.3505000000000003</v>
      </c>
      <c r="R184" s="9">
        <v>6</v>
      </c>
      <c r="S184" s="9">
        <v>1</v>
      </c>
      <c r="T184" s="9">
        <v>0</v>
      </c>
      <c r="U184" s="9">
        <v>1</v>
      </c>
      <c r="V184" s="9">
        <v>0</v>
      </c>
      <c r="AC184" s="55"/>
      <c r="AD184" s="55"/>
      <c r="AE184" s="55"/>
    </row>
    <row r="185" spans="1:31">
      <c r="A185" s="9"/>
      <c r="B185" s="9" t="str">
        <f t="shared" si="2"/>
        <v>М6x60</v>
      </c>
      <c r="C185" s="10">
        <v>6</v>
      </c>
      <c r="D185" s="9">
        <v>60</v>
      </c>
      <c r="E185" s="12">
        <v>13.59388391404444</v>
      </c>
      <c r="F185" s="9">
        <v>0</v>
      </c>
      <c r="G185" s="55">
        <v>0</v>
      </c>
      <c r="H185" s="55">
        <v>0</v>
      </c>
      <c r="I185" s="12">
        <v>11.593992743385234</v>
      </c>
      <c r="J185" s="55">
        <v>0</v>
      </c>
      <c r="K185" s="55">
        <v>0</v>
      </c>
      <c r="L185" s="55">
        <v>0</v>
      </c>
      <c r="M185" s="9">
        <v>16</v>
      </c>
      <c r="N185" s="9">
        <v>16</v>
      </c>
      <c r="O185" s="9">
        <v>6</v>
      </c>
      <c r="P185" s="9">
        <v>6</v>
      </c>
      <c r="Q185" s="9">
        <v>5.3505000000000003</v>
      </c>
      <c r="R185" s="9">
        <v>6</v>
      </c>
      <c r="S185" s="9">
        <v>1</v>
      </c>
      <c r="T185" s="9">
        <v>0</v>
      </c>
      <c r="U185" s="9">
        <v>1</v>
      </c>
      <c r="V185" s="9">
        <v>0</v>
      </c>
      <c r="AC185" s="55"/>
      <c r="AD185" s="55"/>
      <c r="AE185" s="55"/>
    </row>
    <row r="186" spans="1:31">
      <c r="A186" s="9"/>
      <c r="B186" s="9" t="str">
        <f t="shared" si="2"/>
        <v>М6x65</v>
      </c>
      <c r="C186" s="10">
        <v>6</v>
      </c>
      <c r="D186" s="9">
        <v>65</v>
      </c>
      <c r="E186" s="12">
        <v>14.703651518925033</v>
      </c>
      <c r="F186" s="9">
        <v>0</v>
      </c>
      <c r="G186" s="55">
        <v>0</v>
      </c>
      <c r="H186" s="55">
        <v>0</v>
      </c>
      <c r="I186" s="12">
        <v>12.476499987963649</v>
      </c>
      <c r="J186" s="55">
        <v>0</v>
      </c>
      <c r="K186" s="55">
        <v>0</v>
      </c>
      <c r="L186" s="55">
        <v>0</v>
      </c>
      <c r="M186" s="9">
        <v>16</v>
      </c>
      <c r="N186" s="9">
        <v>16</v>
      </c>
      <c r="O186" s="9">
        <v>6</v>
      </c>
      <c r="P186" s="9">
        <v>6</v>
      </c>
      <c r="Q186" s="9">
        <v>5.3505000000000003</v>
      </c>
      <c r="R186" s="9">
        <v>6</v>
      </c>
      <c r="S186" s="9">
        <v>1</v>
      </c>
      <c r="T186" s="9">
        <v>0</v>
      </c>
      <c r="U186" s="9">
        <v>1</v>
      </c>
      <c r="V186" s="9">
        <v>0</v>
      </c>
      <c r="AC186" s="55"/>
      <c r="AD186" s="55"/>
      <c r="AE186" s="55"/>
    </row>
    <row r="187" spans="1:31">
      <c r="A187" s="9"/>
      <c r="B187" s="9" t="str">
        <f t="shared" si="2"/>
        <v>М6x70</v>
      </c>
      <c r="C187" s="10">
        <v>6</v>
      </c>
      <c r="D187" s="9">
        <v>70</v>
      </c>
      <c r="E187" s="12">
        <v>15.81341912380563</v>
      </c>
      <c r="F187" s="9">
        <v>0</v>
      </c>
      <c r="G187" s="55">
        <v>0</v>
      </c>
      <c r="H187" s="55">
        <v>0</v>
      </c>
      <c r="I187" s="12">
        <v>13.359007232542059</v>
      </c>
      <c r="J187" s="55">
        <v>0</v>
      </c>
      <c r="K187" s="55">
        <v>0</v>
      </c>
      <c r="L187" s="55">
        <v>0</v>
      </c>
      <c r="M187" s="9">
        <v>16</v>
      </c>
      <c r="N187" s="9">
        <v>16</v>
      </c>
      <c r="O187" s="9">
        <v>6</v>
      </c>
      <c r="P187" s="9">
        <v>6</v>
      </c>
      <c r="Q187" s="9">
        <v>5.3505000000000003</v>
      </c>
      <c r="R187" s="9">
        <v>6</v>
      </c>
      <c r="S187" s="9">
        <v>1</v>
      </c>
      <c r="T187" s="9">
        <v>0</v>
      </c>
      <c r="U187" s="9">
        <v>1</v>
      </c>
      <c r="V187" s="9">
        <v>0</v>
      </c>
      <c r="AC187" s="55"/>
      <c r="AD187" s="55"/>
      <c r="AE187" s="55"/>
    </row>
    <row r="188" spans="1:31">
      <c r="A188" s="9"/>
      <c r="B188" s="9" t="str">
        <f t="shared" si="2"/>
        <v>М6x75</v>
      </c>
      <c r="C188" s="10">
        <v>6</v>
      </c>
      <c r="D188" s="9">
        <v>75</v>
      </c>
      <c r="E188" s="12">
        <v>16.923186728686222</v>
      </c>
      <c r="F188" s="9">
        <v>0</v>
      </c>
      <c r="G188" s="55">
        <v>0</v>
      </c>
      <c r="H188" s="55">
        <v>0</v>
      </c>
      <c r="I188" s="12">
        <v>14.24151447712047</v>
      </c>
      <c r="J188" s="55">
        <v>0</v>
      </c>
      <c r="K188" s="55">
        <v>0</v>
      </c>
      <c r="L188" s="55">
        <v>0</v>
      </c>
      <c r="M188" s="9">
        <v>16</v>
      </c>
      <c r="N188" s="9">
        <v>16</v>
      </c>
      <c r="O188" s="9">
        <v>6</v>
      </c>
      <c r="P188" s="9">
        <v>6</v>
      </c>
      <c r="Q188" s="9">
        <v>5.3505000000000003</v>
      </c>
      <c r="R188" s="9">
        <v>6</v>
      </c>
      <c r="S188" s="9">
        <v>1</v>
      </c>
      <c r="T188" s="9">
        <v>0</v>
      </c>
      <c r="U188" s="9">
        <v>1</v>
      </c>
      <c r="V188" s="9">
        <v>0</v>
      </c>
      <c r="AC188" s="55"/>
      <c r="AD188" s="55"/>
      <c r="AE188" s="55"/>
    </row>
    <row r="189" spans="1:31">
      <c r="A189" s="9"/>
      <c r="B189" s="9" t="str">
        <f t="shared" si="2"/>
        <v>М6x80</v>
      </c>
      <c r="C189" s="10">
        <v>6</v>
      </c>
      <c r="D189" s="9">
        <v>80</v>
      </c>
      <c r="E189" s="12">
        <v>18.032954333566817</v>
      </c>
      <c r="F189" s="9">
        <v>0</v>
      </c>
      <c r="G189" s="55">
        <v>0</v>
      </c>
      <c r="H189" s="55">
        <v>0</v>
      </c>
      <c r="I189" s="12">
        <v>15.124021721698883</v>
      </c>
      <c r="J189" s="55">
        <v>0</v>
      </c>
      <c r="K189" s="55">
        <v>0</v>
      </c>
      <c r="L189" s="55">
        <v>0</v>
      </c>
      <c r="M189" s="9">
        <v>16</v>
      </c>
      <c r="N189" s="9">
        <v>16</v>
      </c>
      <c r="O189" s="9">
        <v>6</v>
      </c>
      <c r="P189" s="9">
        <v>6</v>
      </c>
      <c r="Q189" s="9">
        <v>5.3505000000000003</v>
      </c>
      <c r="R189" s="9">
        <v>6</v>
      </c>
      <c r="S189" s="9">
        <v>1</v>
      </c>
      <c r="T189" s="9">
        <v>0</v>
      </c>
      <c r="U189" s="9">
        <v>1</v>
      </c>
      <c r="V189" s="9">
        <v>0</v>
      </c>
      <c r="AC189" s="55"/>
      <c r="AD189" s="55"/>
      <c r="AE189" s="55"/>
    </row>
    <row r="190" spans="1:31">
      <c r="A190" s="9"/>
      <c r="B190" s="9" t="str">
        <f t="shared" si="2"/>
        <v>М6x85</v>
      </c>
      <c r="C190" s="10">
        <v>6</v>
      </c>
      <c r="D190" s="9">
        <v>85</v>
      </c>
      <c r="E190" s="12">
        <v>19.142721938447412</v>
      </c>
      <c r="F190" s="9">
        <v>0</v>
      </c>
      <c r="G190" s="55">
        <v>0</v>
      </c>
      <c r="H190" s="55">
        <v>0</v>
      </c>
      <c r="I190" s="12">
        <v>16.006528966277294</v>
      </c>
      <c r="J190" s="55">
        <v>0</v>
      </c>
      <c r="K190" s="55">
        <v>0</v>
      </c>
      <c r="L190" s="55">
        <v>0</v>
      </c>
      <c r="M190" s="9">
        <v>16</v>
      </c>
      <c r="N190" s="9">
        <v>16</v>
      </c>
      <c r="O190" s="9">
        <v>6</v>
      </c>
      <c r="P190" s="9">
        <v>6</v>
      </c>
      <c r="Q190" s="9">
        <v>5.3505000000000003</v>
      </c>
      <c r="R190" s="9">
        <v>6</v>
      </c>
      <c r="S190" s="9">
        <v>1</v>
      </c>
      <c r="T190" s="9">
        <v>0</v>
      </c>
      <c r="U190" s="9">
        <v>1</v>
      </c>
      <c r="V190" s="9">
        <v>0</v>
      </c>
      <c r="AC190" s="55"/>
      <c r="AD190" s="55"/>
      <c r="AE190" s="55"/>
    </row>
    <row r="191" spans="1:31">
      <c r="A191" s="9"/>
      <c r="B191" s="9" t="str">
        <f t="shared" si="2"/>
        <v>М6x90</v>
      </c>
      <c r="C191" s="10">
        <v>6</v>
      </c>
      <c r="D191" s="9">
        <v>90</v>
      </c>
      <c r="E191" s="12">
        <v>20.252489543328007</v>
      </c>
      <c r="F191" s="9">
        <v>0</v>
      </c>
      <c r="G191" s="55">
        <v>0</v>
      </c>
      <c r="H191" s="55">
        <v>0</v>
      </c>
      <c r="I191" s="12">
        <v>16.889036210855704</v>
      </c>
      <c r="J191" s="55">
        <v>0</v>
      </c>
      <c r="K191" s="55">
        <v>0</v>
      </c>
      <c r="L191" s="55">
        <v>0</v>
      </c>
      <c r="M191" s="9">
        <v>16</v>
      </c>
      <c r="N191" s="9">
        <v>16</v>
      </c>
      <c r="O191" s="9">
        <v>6</v>
      </c>
      <c r="P191" s="9">
        <v>6</v>
      </c>
      <c r="Q191" s="9">
        <v>5.3505000000000003</v>
      </c>
      <c r="R191" s="9">
        <v>6</v>
      </c>
      <c r="S191" s="9">
        <v>1</v>
      </c>
      <c r="T191" s="9">
        <v>0</v>
      </c>
      <c r="U191" s="9">
        <v>1</v>
      </c>
      <c r="V191" s="9">
        <v>0</v>
      </c>
      <c r="AC191" s="55"/>
      <c r="AD191" s="55"/>
      <c r="AE191" s="55"/>
    </row>
    <row r="192" spans="1:31">
      <c r="A192" s="9"/>
      <c r="B192" s="9" t="str">
        <f t="shared" si="2"/>
        <v>М6x95</v>
      </c>
      <c r="C192" s="10">
        <v>6</v>
      </c>
      <c r="D192" s="9">
        <v>95</v>
      </c>
      <c r="E192" s="12">
        <v>21.362257148208602</v>
      </c>
      <c r="F192" s="9">
        <v>0</v>
      </c>
      <c r="G192" s="55">
        <v>0</v>
      </c>
      <c r="H192" s="55">
        <v>0</v>
      </c>
      <c r="I192" s="12">
        <v>17.771543455434117</v>
      </c>
      <c r="J192" s="55">
        <v>0</v>
      </c>
      <c r="K192" s="55">
        <v>0</v>
      </c>
      <c r="L192" s="55">
        <v>0</v>
      </c>
      <c r="M192" s="9">
        <v>16</v>
      </c>
      <c r="N192" s="9">
        <v>16</v>
      </c>
      <c r="O192" s="9">
        <v>6</v>
      </c>
      <c r="P192" s="9">
        <v>6</v>
      </c>
      <c r="Q192" s="9">
        <v>5.3505000000000003</v>
      </c>
      <c r="R192" s="9">
        <v>6</v>
      </c>
      <c r="S192" s="9">
        <v>1</v>
      </c>
      <c r="T192" s="9">
        <v>0</v>
      </c>
      <c r="U192" s="9">
        <v>1</v>
      </c>
      <c r="V192" s="9">
        <v>0</v>
      </c>
      <c r="AC192" s="55"/>
      <c r="AD192" s="55"/>
      <c r="AE192" s="55"/>
    </row>
    <row r="193" spans="1:31">
      <c r="A193" s="9"/>
      <c r="B193" s="9" t="str">
        <f t="shared" si="2"/>
        <v>М6x100</v>
      </c>
      <c r="C193" s="10">
        <v>6</v>
      </c>
      <c r="D193" s="9">
        <v>100</v>
      </c>
      <c r="E193" s="12">
        <v>22.472024753089194</v>
      </c>
      <c r="F193" s="9">
        <v>0</v>
      </c>
      <c r="G193" s="55">
        <v>0</v>
      </c>
      <c r="H193" s="55">
        <v>0</v>
      </c>
      <c r="I193" s="12">
        <v>18.65405070001253</v>
      </c>
      <c r="J193" s="55">
        <v>0</v>
      </c>
      <c r="K193" s="55">
        <v>0</v>
      </c>
      <c r="L193" s="55">
        <v>0</v>
      </c>
      <c r="M193" s="9">
        <v>16</v>
      </c>
      <c r="N193" s="9">
        <v>16</v>
      </c>
      <c r="O193" s="9">
        <v>6</v>
      </c>
      <c r="P193" s="9">
        <v>6</v>
      </c>
      <c r="Q193" s="9">
        <v>5.3505000000000003</v>
      </c>
      <c r="R193" s="9">
        <v>6</v>
      </c>
      <c r="S193" s="9">
        <v>1</v>
      </c>
      <c r="T193" s="9">
        <v>0</v>
      </c>
      <c r="U193" s="9">
        <v>1</v>
      </c>
      <c r="V193" s="9">
        <v>0</v>
      </c>
      <c r="AC193" s="55"/>
      <c r="AD193" s="55"/>
      <c r="AE193" s="55"/>
    </row>
    <row r="194" spans="1:31">
      <c r="A194" s="9"/>
      <c r="B194" s="9" t="str">
        <f t="shared" si="2"/>
        <v>М6x105</v>
      </c>
      <c r="C194" s="10">
        <v>6</v>
      </c>
      <c r="D194" s="9">
        <v>105</v>
      </c>
      <c r="E194" s="12">
        <v>23.581792357969789</v>
      </c>
      <c r="F194" s="9">
        <v>0</v>
      </c>
      <c r="G194" s="55">
        <v>0</v>
      </c>
      <c r="H194" s="55">
        <v>0</v>
      </c>
      <c r="I194" s="12">
        <v>19.536557944590939</v>
      </c>
      <c r="J194" s="55">
        <v>0</v>
      </c>
      <c r="K194" s="55">
        <v>0</v>
      </c>
      <c r="L194" s="55">
        <v>0</v>
      </c>
      <c r="M194" s="9">
        <v>16</v>
      </c>
      <c r="N194" s="9">
        <v>16</v>
      </c>
      <c r="O194" s="9">
        <v>6</v>
      </c>
      <c r="P194" s="9">
        <v>6</v>
      </c>
      <c r="Q194" s="9">
        <v>5.3505000000000003</v>
      </c>
      <c r="R194" s="9">
        <v>6</v>
      </c>
      <c r="S194" s="9">
        <v>1</v>
      </c>
      <c r="T194" s="9">
        <v>0</v>
      </c>
      <c r="U194" s="9">
        <v>1</v>
      </c>
      <c r="V194" s="9">
        <v>0</v>
      </c>
      <c r="AC194" s="55"/>
      <c r="AD194" s="55"/>
      <c r="AE194" s="55"/>
    </row>
    <row r="195" spans="1:31">
      <c r="A195" s="9"/>
      <c r="B195" s="9" t="str">
        <f t="shared" ref="B195:B257" si="3">"М"&amp;C195&amp;"x"&amp;D195</f>
        <v>М6x110</v>
      </c>
      <c r="C195" s="10">
        <v>6</v>
      </c>
      <c r="D195" s="9">
        <v>110</v>
      </c>
      <c r="E195" s="12">
        <v>24.691559962850384</v>
      </c>
      <c r="F195" s="9">
        <v>0</v>
      </c>
      <c r="G195" s="55">
        <v>0</v>
      </c>
      <c r="H195" s="55">
        <v>0</v>
      </c>
      <c r="I195" s="12">
        <v>20.419065189169352</v>
      </c>
      <c r="J195" s="55">
        <v>0</v>
      </c>
      <c r="K195" s="55">
        <v>0</v>
      </c>
      <c r="L195" s="55">
        <v>0</v>
      </c>
      <c r="M195" s="9">
        <v>16</v>
      </c>
      <c r="N195" s="9">
        <v>16</v>
      </c>
      <c r="O195" s="9">
        <v>6</v>
      </c>
      <c r="P195" s="9">
        <v>6</v>
      </c>
      <c r="Q195" s="9">
        <v>5.3505000000000003</v>
      </c>
      <c r="R195" s="9">
        <v>6</v>
      </c>
      <c r="S195" s="9">
        <v>1</v>
      </c>
      <c r="T195" s="9">
        <v>0</v>
      </c>
      <c r="U195" s="9">
        <v>1</v>
      </c>
      <c r="V195" s="9">
        <v>0</v>
      </c>
      <c r="AC195" s="55"/>
      <c r="AD195" s="55"/>
      <c r="AE195" s="55"/>
    </row>
    <row r="196" spans="1:31">
      <c r="A196" s="9"/>
      <c r="B196" s="9" t="str">
        <f t="shared" si="3"/>
        <v>М6x115</v>
      </c>
      <c r="C196" s="10">
        <v>6</v>
      </c>
      <c r="D196" s="9">
        <v>115</v>
      </c>
      <c r="E196" s="12">
        <v>25.801327567730979</v>
      </c>
      <c r="F196" s="9">
        <v>0</v>
      </c>
      <c r="G196" s="55">
        <v>0</v>
      </c>
      <c r="H196" s="55">
        <v>0</v>
      </c>
      <c r="I196" s="12">
        <v>21.301572433747761</v>
      </c>
      <c r="J196" s="55">
        <v>0</v>
      </c>
      <c r="K196" s="55">
        <v>0</v>
      </c>
      <c r="L196" s="55">
        <v>0</v>
      </c>
      <c r="M196" s="9">
        <v>16</v>
      </c>
      <c r="N196" s="9">
        <v>16</v>
      </c>
      <c r="O196" s="9">
        <v>6</v>
      </c>
      <c r="P196" s="9">
        <v>6</v>
      </c>
      <c r="Q196" s="9">
        <v>5.3505000000000003</v>
      </c>
      <c r="R196" s="9">
        <v>6</v>
      </c>
      <c r="S196" s="9">
        <v>1</v>
      </c>
      <c r="T196" s="9">
        <v>0</v>
      </c>
      <c r="U196" s="9">
        <v>1</v>
      </c>
      <c r="V196" s="9">
        <v>0</v>
      </c>
      <c r="AC196" s="55"/>
      <c r="AD196" s="55"/>
      <c r="AE196" s="55"/>
    </row>
    <row r="197" spans="1:31">
      <c r="A197" s="9"/>
      <c r="B197" s="9" t="str">
        <f t="shared" si="3"/>
        <v>М6x120</v>
      </c>
      <c r="C197" s="10">
        <v>6</v>
      </c>
      <c r="D197" s="9">
        <v>120</v>
      </c>
      <c r="E197" s="12">
        <v>26.911095172611571</v>
      </c>
      <c r="F197" s="9">
        <v>0</v>
      </c>
      <c r="G197" s="55">
        <v>0</v>
      </c>
      <c r="H197" s="55">
        <v>0</v>
      </c>
      <c r="I197" s="12">
        <v>22.184079678326178</v>
      </c>
      <c r="J197" s="55">
        <v>0</v>
      </c>
      <c r="K197" s="55">
        <v>0</v>
      </c>
      <c r="L197" s="55">
        <v>0</v>
      </c>
      <c r="M197" s="9">
        <v>16</v>
      </c>
      <c r="N197" s="9">
        <v>16</v>
      </c>
      <c r="O197" s="9">
        <v>6</v>
      </c>
      <c r="P197" s="9">
        <v>6</v>
      </c>
      <c r="Q197" s="9">
        <v>5.3505000000000003</v>
      </c>
      <c r="R197" s="9">
        <v>6</v>
      </c>
      <c r="S197" s="9">
        <v>1</v>
      </c>
      <c r="T197" s="9">
        <v>0</v>
      </c>
      <c r="U197" s="9">
        <v>1</v>
      </c>
      <c r="V197" s="9">
        <v>0</v>
      </c>
      <c r="AC197" s="55"/>
      <c r="AD197" s="55"/>
      <c r="AE197" s="55"/>
    </row>
    <row r="198" spans="1:31">
      <c r="A198" s="9"/>
      <c r="B198" s="9" t="str">
        <f t="shared" si="3"/>
        <v>М6x130</v>
      </c>
      <c r="C198" s="10">
        <v>6</v>
      </c>
      <c r="D198" s="9">
        <v>130</v>
      </c>
      <c r="E198" s="12">
        <v>28.85791795001014</v>
      </c>
      <c r="F198" s="9">
        <v>0</v>
      </c>
      <c r="G198" s="55">
        <v>0</v>
      </c>
      <c r="H198" s="55">
        <v>0</v>
      </c>
      <c r="I198" s="12">
        <v>23.949094167483004</v>
      </c>
      <c r="J198" s="55">
        <v>0</v>
      </c>
      <c r="K198" s="55">
        <v>0</v>
      </c>
      <c r="L198" s="55">
        <v>0</v>
      </c>
      <c r="M198" s="9">
        <v>22</v>
      </c>
      <c r="N198" s="9">
        <v>22</v>
      </c>
      <c r="O198" s="9">
        <v>6</v>
      </c>
      <c r="P198" s="9">
        <v>6</v>
      </c>
      <c r="Q198" s="9">
        <v>5.3505000000000003</v>
      </c>
      <c r="R198" s="9">
        <v>6</v>
      </c>
      <c r="S198" s="9">
        <v>1</v>
      </c>
      <c r="T198" s="9">
        <v>0</v>
      </c>
      <c r="U198" s="9">
        <v>1</v>
      </c>
      <c r="V198" s="9">
        <v>0</v>
      </c>
      <c r="AC198" s="55"/>
      <c r="AD198" s="55"/>
      <c r="AE198" s="55"/>
    </row>
    <row r="199" spans="1:31">
      <c r="A199" s="9"/>
      <c r="B199" s="9" t="str">
        <f t="shared" si="3"/>
        <v>М6x140</v>
      </c>
      <c r="C199" s="10">
        <v>6</v>
      </c>
      <c r="D199" s="9">
        <v>140</v>
      </c>
      <c r="E199" s="12">
        <v>31.077453159771327</v>
      </c>
      <c r="F199" s="9">
        <v>0</v>
      </c>
      <c r="G199" s="55">
        <v>0</v>
      </c>
      <c r="H199" s="55">
        <v>0</v>
      </c>
      <c r="I199" s="12">
        <v>25.714108656639823</v>
      </c>
      <c r="J199" s="55">
        <v>0</v>
      </c>
      <c r="K199" s="55">
        <v>0</v>
      </c>
      <c r="L199" s="55">
        <v>0</v>
      </c>
      <c r="M199" s="9">
        <v>22</v>
      </c>
      <c r="N199" s="9">
        <v>22</v>
      </c>
      <c r="O199" s="9">
        <v>6</v>
      </c>
      <c r="P199" s="9">
        <v>6</v>
      </c>
      <c r="Q199" s="9">
        <v>5.3505000000000003</v>
      </c>
      <c r="R199" s="9">
        <v>6</v>
      </c>
      <c r="S199" s="9">
        <v>1</v>
      </c>
      <c r="T199" s="9">
        <v>0</v>
      </c>
      <c r="U199" s="9">
        <v>1</v>
      </c>
      <c r="V199" s="9">
        <v>0</v>
      </c>
      <c r="AC199" s="55"/>
      <c r="AD199" s="55"/>
      <c r="AE199" s="55"/>
    </row>
    <row r="200" spans="1:31">
      <c r="A200" s="9"/>
      <c r="B200" s="9" t="str">
        <f t="shared" si="3"/>
        <v>М6x150</v>
      </c>
      <c r="C200" s="10">
        <v>6</v>
      </c>
      <c r="D200" s="9">
        <v>150</v>
      </c>
      <c r="E200" s="12">
        <v>33.296988369532521</v>
      </c>
      <c r="F200" s="9">
        <v>0</v>
      </c>
      <c r="G200" s="55">
        <v>0</v>
      </c>
      <c r="H200" s="55">
        <v>0</v>
      </c>
      <c r="I200" s="12">
        <v>27.479123145796645</v>
      </c>
      <c r="J200" s="55">
        <v>0</v>
      </c>
      <c r="K200" s="55">
        <v>0</v>
      </c>
      <c r="L200" s="55">
        <v>0</v>
      </c>
      <c r="M200" s="9">
        <v>22</v>
      </c>
      <c r="N200" s="9">
        <v>22</v>
      </c>
      <c r="O200" s="9">
        <v>6</v>
      </c>
      <c r="P200" s="9">
        <v>6</v>
      </c>
      <c r="Q200" s="9">
        <v>5.3505000000000003</v>
      </c>
      <c r="R200" s="9">
        <v>6</v>
      </c>
      <c r="S200" s="9">
        <v>1</v>
      </c>
      <c r="T200" s="9">
        <v>0</v>
      </c>
      <c r="U200" s="9">
        <v>1</v>
      </c>
      <c r="V200" s="9">
        <v>0</v>
      </c>
      <c r="AC200" s="55"/>
      <c r="AD200" s="55"/>
      <c r="AE200" s="55"/>
    </row>
    <row r="201" spans="1:31">
      <c r="A201" s="9"/>
      <c r="B201" s="9" t="str">
        <f t="shared" si="3"/>
        <v>М6x160</v>
      </c>
      <c r="C201" s="10">
        <v>6</v>
      </c>
      <c r="D201" s="9">
        <v>160</v>
      </c>
      <c r="E201" s="12">
        <v>35.516523579293711</v>
      </c>
      <c r="F201" s="9">
        <v>0</v>
      </c>
      <c r="G201" s="55">
        <v>0</v>
      </c>
      <c r="H201" s="55">
        <v>0</v>
      </c>
      <c r="I201" s="12">
        <v>29.244137634953471</v>
      </c>
      <c r="J201" s="55">
        <v>0</v>
      </c>
      <c r="K201" s="55">
        <v>0</v>
      </c>
      <c r="L201" s="55">
        <v>0</v>
      </c>
      <c r="M201" s="9">
        <v>22</v>
      </c>
      <c r="N201" s="9">
        <v>22</v>
      </c>
      <c r="O201" s="9">
        <v>6</v>
      </c>
      <c r="P201" s="9">
        <v>6</v>
      </c>
      <c r="Q201" s="9">
        <v>5.3505000000000003</v>
      </c>
      <c r="R201" s="9">
        <v>6</v>
      </c>
      <c r="S201" s="9">
        <v>1</v>
      </c>
      <c r="T201" s="9">
        <v>0</v>
      </c>
      <c r="U201" s="9">
        <v>1</v>
      </c>
      <c r="V201" s="9">
        <v>0</v>
      </c>
      <c r="AC201" s="55"/>
      <c r="AD201" s="55"/>
      <c r="AE201" s="55"/>
    </row>
    <row r="202" spans="1:31">
      <c r="A202" s="9"/>
      <c r="B202" s="9" t="str">
        <f t="shared" si="3"/>
        <v>М8x16</v>
      </c>
      <c r="C202" s="10">
        <v>8</v>
      </c>
      <c r="D202" s="9">
        <v>16</v>
      </c>
      <c r="E202" s="12">
        <v>7.9148318244731071</v>
      </c>
      <c r="F202" s="12">
        <v>8.2859696454998417</v>
      </c>
      <c r="G202" s="12">
        <v>8.0959492998339684</v>
      </c>
      <c r="H202" s="12">
        <v>8.1048521701389777</v>
      </c>
      <c r="I202" s="12">
        <v>7.4206733746516296</v>
      </c>
      <c r="J202" s="12">
        <v>7.9171513385545635</v>
      </c>
      <c r="K202" s="12">
        <v>7.727130992888692</v>
      </c>
      <c r="L202" s="12">
        <v>7.6106937203174994</v>
      </c>
      <c r="M202" s="11">
        <v>9.5</v>
      </c>
      <c r="N202" s="9">
        <v>10</v>
      </c>
      <c r="O202" s="9">
        <v>8</v>
      </c>
      <c r="P202" s="9">
        <v>8</v>
      </c>
      <c r="Q202" s="9">
        <v>7.1881250000000003</v>
      </c>
      <c r="R202" s="9">
        <v>7.3505000000000003</v>
      </c>
      <c r="S202" s="9">
        <v>1.25</v>
      </c>
      <c r="T202" s="9">
        <v>1</v>
      </c>
      <c r="U202" s="9">
        <v>1.6</v>
      </c>
      <c r="V202" s="9">
        <v>1</v>
      </c>
      <c r="AC202" s="55"/>
      <c r="AD202" s="55"/>
      <c r="AE202" s="55"/>
    </row>
    <row r="203" spans="1:31">
      <c r="A203" s="9"/>
      <c r="B203" s="9" t="str">
        <f t="shared" si="3"/>
        <v>М8x18</v>
      </c>
      <c r="C203" s="10">
        <v>8</v>
      </c>
      <c r="D203" s="9">
        <v>18</v>
      </c>
      <c r="E203" s="12">
        <v>8.5519511452636383</v>
      </c>
      <c r="F203" s="12">
        <v>8.9521982844331713</v>
      </c>
      <c r="G203" s="12">
        <v>8.7621779387672998</v>
      </c>
      <c r="H203" s="12">
        <v>8.7419714909295081</v>
      </c>
      <c r="I203" s="12">
        <v>8.0577926954421599</v>
      </c>
      <c r="J203" s="12">
        <v>8.5833799774878941</v>
      </c>
      <c r="K203" s="12">
        <v>8.3933596318220207</v>
      </c>
      <c r="L203" s="12">
        <v>8.2478130411080297</v>
      </c>
      <c r="M203" s="11">
        <v>11.5</v>
      </c>
      <c r="N203" s="9">
        <v>12</v>
      </c>
      <c r="O203" s="9">
        <v>8</v>
      </c>
      <c r="P203" s="9">
        <v>8</v>
      </c>
      <c r="Q203" s="9">
        <v>7.1881250000000003</v>
      </c>
      <c r="R203" s="9">
        <v>7.3505000000000003</v>
      </c>
      <c r="S203" s="9">
        <v>1.25</v>
      </c>
      <c r="T203" s="9">
        <v>1</v>
      </c>
      <c r="U203" s="9">
        <v>1.6</v>
      </c>
      <c r="V203" s="9">
        <v>1</v>
      </c>
      <c r="AC203" s="55"/>
      <c r="AD203" s="55"/>
      <c r="AE203" s="55"/>
    </row>
    <row r="204" spans="1:31">
      <c r="A204" s="9"/>
      <c r="B204" s="9" t="str">
        <f t="shared" si="3"/>
        <v>М8x20</v>
      </c>
      <c r="C204" s="10">
        <v>8</v>
      </c>
      <c r="D204" s="9">
        <v>20</v>
      </c>
      <c r="E204" s="12">
        <v>9.1890704660541704</v>
      </c>
      <c r="F204" s="12">
        <v>9.6184269233664992</v>
      </c>
      <c r="G204" s="12">
        <v>9.4284065777006294</v>
      </c>
      <c r="H204" s="12">
        <v>9.3790908117200402</v>
      </c>
      <c r="I204" s="12">
        <v>8.6949120162326903</v>
      </c>
      <c r="J204" s="12">
        <v>9.2496086164212237</v>
      </c>
      <c r="K204" s="12">
        <v>9.0595882707553503</v>
      </c>
      <c r="L204" s="12">
        <v>8.8849323618985618</v>
      </c>
      <c r="M204" s="11">
        <v>13.5</v>
      </c>
      <c r="N204" s="9">
        <v>14</v>
      </c>
      <c r="O204" s="9">
        <v>8</v>
      </c>
      <c r="P204" s="9">
        <v>8</v>
      </c>
      <c r="Q204" s="9">
        <v>7.1881250000000003</v>
      </c>
      <c r="R204" s="9">
        <v>7.3505000000000003</v>
      </c>
      <c r="S204" s="9">
        <v>1.25</v>
      </c>
      <c r="T204" s="9">
        <v>1</v>
      </c>
      <c r="U204" s="9">
        <v>1.6</v>
      </c>
      <c r="V204" s="9">
        <v>1</v>
      </c>
      <c r="AC204" s="55"/>
      <c r="AD204" s="55"/>
      <c r="AE204" s="55"/>
    </row>
    <row r="205" spans="1:31">
      <c r="A205" s="9"/>
      <c r="B205" s="9" t="str">
        <f t="shared" si="3"/>
        <v>М8x22</v>
      </c>
      <c r="C205" s="10">
        <v>8</v>
      </c>
      <c r="D205" s="9">
        <v>22</v>
      </c>
      <c r="E205" s="12">
        <v>9.8261897868447008</v>
      </c>
      <c r="F205" s="12">
        <v>10.284655562299831</v>
      </c>
      <c r="G205" s="12">
        <v>10.094635216633959</v>
      </c>
      <c r="H205" s="12">
        <v>10.016210132510572</v>
      </c>
      <c r="I205" s="12">
        <v>9.3320313370232224</v>
      </c>
      <c r="J205" s="12">
        <v>9.9158372553545515</v>
      </c>
      <c r="K205" s="12">
        <v>9.7258169096886817</v>
      </c>
      <c r="L205" s="12">
        <v>9.5220516826890904</v>
      </c>
      <c r="M205" s="11">
        <v>15.5</v>
      </c>
      <c r="N205" s="9">
        <v>16</v>
      </c>
      <c r="O205" s="9">
        <v>8</v>
      </c>
      <c r="P205" s="9">
        <v>8</v>
      </c>
      <c r="Q205" s="9">
        <v>7.1881250000000003</v>
      </c>
      <c r="R205" s="9">
        <v>7.3505000000000003</v>
      </c>
      <c r="S205" s="9">
        <v>1.25</v>
      </c>
      <c r="T205" s="9">
        <v>1</v>
      </c>
      <c r="U205" s="9">
        <v>1.6</v>
      </c>
      <c r="V205" s="9">
        <v>1</v>
      </c>
      <c r="AC205" s="55"/>
      <c r="AD205" s="55"/>
      <c r="AE205" s="55"/>
    </row>
    <row r="206" spans="1:31">
      <c r="A206" s="9"/>
      <c r="B206" s="9" t="str">
        <f t="shared" si="3"/>
        <v>М8x25</v>
      </c>
      <c r="C206" s="10">
        <v>8</v>
      </c>
      <c r="D206" s="9">
        <v>25</v>
      </c>
      <c r="E206" s="12">
        <v>10.781868768030501</v>
      </c>
      <c r="F206" s="12">
        <v>11.283998520699827</v>
      </c>
      <c r="G206" s="12">
        <v>11.093978175033952</v>
      </c>
      <c r="H206" s="12">
        <v>10.971889113696371</v>
      </c>
      <c r="I206" s="12">
        <v>10.287710318209019</v>
      </c>
      <c r="J206" s="12">
        <v>10.915180213754549</v>
      </c>
      <c r="K206" s="12">
        <v>10.725159868088676</v>
      </c>
      <c r="L206" s="12">
        <v>10.477730663874889</v>
      </c>
      <c r="M206" s="11">
        <v>18.5</v>
      </c>
      <c r="N206" s="9">
        <v>19</v>
      </c>
      <c r="O206" s="9">
        <v>8</v>
      </c>
      <c r="P206" s="9">
        <v>8</v>
      </c>
      <c r="Q206" s="9">
        <v>7.1881250000000003</v>
      </c>
      <c r="R206" s="9">
        <v>7.3505000000000003</v>
      </c>
      <c r="S206" s="9">
        <v>1.25</v>
      </c>
      <c r="T206" s="9">
        <v>1</v>
      </c>
      <c r="U206" s="9">
        <v>1.6</v>
      </c>
      <c r="V206" s="9">
        <v>1</v>
      </c>
      <c r="AC206" s="55"/>
      <c r="AD206" s="55"/>
      <c r="AE206" s="55"/>
    </row>
    <row r="207" spans="1:31">
      <c r="A207" s="9"/>
      <c r="B207" s="9" t="str">
        <f t="shared" si="3"/>
        <v>М8x28</v>
      </c>
      <c r="C207" s="10">
        <v>8</v>
      </c>
      <c r="D207" s="9">
        <v>28</v>
      </c>
      <c r="E207" s="12">
        <v>11.699535560768489</v>
      </c>
      <c r="F207" s="12">
        <v>12.283341479099819</v>
      </c>
      <c r="G207" s="12">
        <v>12.093321133433948</v>
      </c>
      <c r="H207" s="12">
        <v>11.889555906434358</v>
      </c>
      <c r="I207" s="12">
        <v>11.243389299394815</v>
      </c>
      <c r="J207" s="12">
        <v>11.91452317215454</v>
      </c>
      <c r="K207" s="12">
        <v>11.724502826488669</v>
      </c>
      <c r="L207" s="12">
        <v>11.433409645060687</v>
      </c>
      <c r="M207" s="9">
        <v>22</v>
      </c>
      <c r="N207" s="9">
        <v>22</v>
      </c>
      <c r="O207" s="9">
        <v>8</v>
      </c>
      <c r="P207" s="9">
        <v>8</v>
      </c>
      <c r="Q207" s="9">
        <v>7.1881250000000003</v>
      </c>
      <c r="R207" s="9">
        <v>7.3505000000000003</v>
      </c>
      <c r="S207" s="9">
        <v>1.25</v>
      </c>
      <c r="T207" s="9">
        <v>1</v>
      </c>
      <c r="U207" s="9">
        <v>1.6</v>
      </c>
      <c r="V207" s="9">
        <v>1</v>
      </c>
      <c r="AC207" s="55"/>
      <c r="AD207" s="55"/>
      <c r="AE207" s="55"/>
    </row>
    <row r="208" spans="1:31">
      <c r="A208" s="9"/>
      <c r="B208" s="9" t="str">
        <f t="shared" si="3"/>
        <v>М8x30</v>
      </c>
      <c r="C208" s="10">
        <v>8</v>
      </c>
      <c r="D208" s="9">
        <v>30</v>
      </c>
      <c r="E208" s="12">
        <v>12.488703635350246</v>
      </c>
      <c r="F208" s="12">
        <v>13.072509553681575</v>
      </c>
      <c r="G208" s="12">
        <v>12.882489208015704</v>
      </c>
      <c r="H208" s="12">
        <v>12.678723981016116</v>
      </c>
      <c r="I208" s="12">
        <v>11.880508620185349</v>
      </c>
      <c r="J208" s="12">
        <v>12.58075181108787</v>
      </c>
      <c r="K208" s="12">
        <v>12.390731465421998</v>
      </c>
      <c r="L208" s="12">
        <v>12.070528965851219</v>
      </c>
      <c r="M208" s="9">
        <v>22</v>
      </c>
      <c r="N208" s="9">
        <v>22</v>
      </c>
      <c r="O208" s="9">
        <v>8</v>
      </c>
      <c r="P208" s="9">
        <v>8</v>
      </c>
      <c r="Q208" s="9">
        <v>7.1881250000000003</v>
      </c>
      <c r="R208" s="9">
        <v>7.3505000000000003</v>
      </c>
      <c r="S208" s="9">
        <v>1.25</v>
      </c>
      <c r="T208" s="9">
        <v>1</v>
      </c>
      <c r="U208" s="9">
        <v>1.6</v>
      </c>
      <c r="V208" s="9">
        <v>1</v>
      </c>
      <c r="AC208" s="55"/>
      <c r="AD208" s="55"/>
      <c r="AE208" s="55"/>
    </row>
    <row r="209" spans="1:31">
      <c r="A209" s="9"/>
      <c r="B209" s="9" t="str">
        <f t="shared" si="3"/>
        <v>М8x32</v>
      </c>
      <c r="C209" s="10">
        <v>8</v>
      </c>
      <c r="D209" s="9">
        <v>32</v>
      </c>
      <c r="E209" s="12">
        <v>13.277871709932004</v>
      </c>
      <c r="F209" s="12">
        <v>13.861677628263333</v>
      </c>
      <c r="G209" s="12">
        <v>13.671657282597462</v>
      </c>
      <c r="H209" s="12">
        <v>13.467892055597874</v>
      </c>
      <c r="I209" s="12">
        <v>12.517627940975881</v>
      </c>
      <c r="J209" s="12">
        <v>13.246980450021201</v>
      </c>
      <c r="K209" s="12">
        <v>13.05696010435533</v>
      </c>
      <c r="L209" s="12">
        <v>12.707648286641751</v>
      </c>
      <c r="M209" s="9">
        <v>22</v>
      </c>
      <c r="N209" s="9">
        <v>22</v>
      </c>
      <c r="O209" s="9">
        <v>8</v>
      </c>
      <c r="P209" s="9">
        <v>8</v>
      </c>
      <c r="Q209" s="9">
        <v>7.1881250000000003</v>
      </c>
      <c r="R209" s="9">
        <v>7.3505000000000003</v>
      </c>
      <c r="S209" s="9">
        <v>1.25</v>
      </c>
      <c r="T209" s="9">
        <v>1</v>
      </c>
      <c r="U209" s="9">
        <v>1.6</v>
      </c>
      <c r="V209" s="9">
        <v>1</v>
      </c>
      <c r="AC209" s="55"/>
      <c r="AD209" s="55"/>
      <c r="AE209" s="55"/>
    </row>
    <row r="210" spans="1:31">
      <c r="A210" s="9"/>
      <c r="B210" s="9" t="str">
        <f t="shared" si="3"/>
        <v>М8x35</v>
      </c>
      <c r="C210" s="10">
        <v>8</v>
      </c>
      <c r="D210" s="9">
        <v>35</v>
      </c>
      <c r="E210" s="12">
        <v>14.461623821804636</v>
      </c>
      <c r="F210" s="12">
        <v>15.045429740135965</v>
      </c>
      <c r="G210" s="12">
        <v>14.855409394470094</v>
      </c>
      <c r="H210" s="12">
        <v>14.651644167470506</v>
      </c>
      <c r="I210" s="12">
        <v>13.473306922161678</v>
      </c>
      <c r="J210" s="12">
        <v>14.246323408421196</v>
      </c>
      <c r="K210" s="12">
        <v>14.056303062755326</v>
      </c>
      <c r="L210" s="12">
        <v>13.663327267827546</v>
      </c>
      <c r="M210" s="9">
        <v>22</v>
      </c>
      <c r="N210" s="9">
        <v>22</v>
      </c>
      <c r="O210" s="9">
        <v>8</v>
      </c>
      <c r="P210" s="9">
        <v>8</v>
      </c>
      <c r="Q210" s="9">
        <v>7.1881250000000003</v>
      </c>
      <c r="R210" s="9">
        <v>7.3505000000000003</v>
      </c>
      <c r="S210" s="9">
        <v>1.25</v>
      </c>
      <c r="T210" s="9">
        <v>1</v>
      </c>
      <c r="U210" s="9">
        <v>1.6</v>
      </c>
      <c r="V210" s="9">
        <v>1</v>
      </c>
      <c r="AC210" s="55"/>
      <c r="AD210" s="55"/>
      <c r="AE210" s="55"/>
    </row>
    <row r="211" spans="1:31">
      <c r="A211" s="9"/>
      <c r="B211" s="9" t="str">
        <f t="shared" si="3"/>
        <v>М8x38</v>
      </c>
      <c r="C211" s="10">
        <v>8</v>
      </c>
      <c r="D211" s="9">
        <v>38</v>
      </c>
      <c r="E211" s="12">
        <v>15.64537593367727</v>
      </c>
      <c r="F211" s="12">
        <v>16.229181852008598</v>
      </c>
      <c r="G211" s="12">
        <v>16.03916150634273</v>
      </c>
      <c r="H211" s="12">
        <v>15.83539627934314</v>
      </c>
      <c r="I211" s="12">
        <v>14.428985903347474</v>
      </c>
      <c r="J211" s="12">
        <v>15.245666366821192</v>
      </c>
      <c r="K211" s="12">
        <v>15.055646021155319</v>
      </c>
      <c r="L211" s="12">
        <v>14.619006249013344</v>
      </c>
      <c r="M211" s="9">
        <v>22</v>
      </c>
      <c r="N211" s="9">
        <v>22</v>
      </c>
      <c r="O211" s="9">
        <v>8</v>
      </c>
      <c r="P211" s="9">
        <v>8</v>
      </c>
      <c r="Q211" s="9">
        <v>7.1881250000000003</v>
      </c>
      <c r="R211" s="9">
        <v>7.3505000000000003</v>
      </c>
      <c r="S211" s="9">
        <v>1.25</v>
      </c>
      <c r="T211" s="9">
        <v>1</v>
      </c>
      <c r="U211" s="9">
        <v>1.6</v>
      </c>
      <c r="V211" s="9">
        <v>1</v>
      </c>
      <c r="AC211" s="55"/>
      <c r="AD211" s="55"/>
      <c r="AE211" s="55"/>
    </row>
    <row r="212" spans="1:31">
      <c r="A212" s="9"/>
      <c r="B212" s="9" t="str">
        <f t="shared" si="3"/>
        <v>М8x40</v>
      </c>
      <c r="C212" s="10">
        <v>8</v>
      </c>
      <c r="D212" s="9">
        <v>40</v>
      </c>
      <c r="E212" s="12">
        <v>16.434544008259028</v>
      </c>
      <c r="F212" s="12">
        <v>17.018349926590357</v>
      </c>
      <c r="G212" s="12">
        <v>16.828329580924489</v>
      </c>
      <c r="H212" s="12">
        <v>16.6245643539249</v>
      </c>
      <c r="I212" s="12">
        <v>15.066105224138008</v>
      </c>
      <c r="J212" s="12">
        <v>15.911895005754523</v>
      </c>
      <c r="K212" s="12">
        <v>15.72187466008865</v>
      </c>
      <c r="L212" s="12">
        <v>15.256125569803876</v>
      </c>
      <c r="M212" s="9">
        <v>22</v>
      </c>
      <c r="N212" s="9">
        <v>22</v>
      </c>
      <c r="O212" s="9">
        <v>8</v>
      </c>
      <c r="P212" s="9">
        <v>8</v>
      </c>
      <c r="Q212" s="9">
        <v>7.1881250000000003</v>
      </c>
      <c r="R212" s="9">
        <v>7.3505000000000003</v>
      </c>
      <c r="S212" s="9">
        <v>1.25</v>
      </c>
      <c r="T212" s="9">
        <v>1</v>
      </c>
      <c r="U212" s="9">
        <v>1.6</v>
      </c>
      <c r="V212" s="9">
        <v>1</v>
      </c>
      <c r="AC212" s="55"/>
      <c r="AD212" s="55"/>
      <c r="AE212" s="55"/>
    </row>
    <row r="213" spans="1:31">
      <c r="A213" s="9"/>
      <c r="B213" s="9" t="str">
        <f t="shared" si="3"/>
        <v>М8x42</v>
      </c>
      <c r="C213" s="10">
        <v>8</v>
      </c>
      <c r="D213" s="9">
        <v>42</v>
      </c>
      <c r="E213" s="12">
        <v>17.223712082840784</v>
      </c>
      <c r="F213" s="12">
        <v>17.807518001172109</v>
      </c>
      <c r="G213" s="12">
        <v>17.617497655506245</v>
      </c>
      <c r="H213" s="12">
        <v>17.413732428506652</v>
      </c>
      <c r="I213" s="12">
        <v>15.703224544928538</v>
      </c>
      <c r="J213" s="12">
        <v>16.578123644687849</v>
      </c>
      <c r="K213" s="12">
        <v>16.388103299021981</v>
      </c>
      <c r="L213" s="12">
        <v>15.893244890594408</v>
      </c>
      <c r="M213" s="9">
        <v>22</v>
      </c>
      <c r="N213" s="9">
        <v>22</v>
      </c>
      <c r="O213" s="9">
        <v>8</v>
      </c>
      <c r="P213" s="9">
        <v>8</v>
      </c>
      <c r="Q213" s="9">
        <v>7.1881250000000003</v>
      </c>
      <c r="R213" s="9">
        <v>7.3505000000000003</v>
      </c>
      <c r="S213" s="9">
        <v>1.25</v>
      </c>
      <c r="T213" s="9">
        <v>1</v>
      </c>
      <c r="U213" s="9">
        <v>1.6</v>
      </c>
      <c r="V213" s="9">
        <v>1</v>
      </c>
      <c r="AC213" s="55"/>
      <c r="AD213" s="55"/>
      <c r="AE213" s="55"/>
    </row>
    <row r="214" spans="1:31">
      <c r="A214" s="9"/>
      <c r="B214" s="9" t="str">
        <f t="shared" si="3"/>
        <v>М8x45</v>
      </c>
      <c r="C214" s="10">
        <v>8</v>
      </c>
      <c r="D214" s="9">
        <v>45</v>
      </c>
      <c r="E214" s="12">
        <v>18.407464194713416</v>
      </c>
      <c r="F214" s="12">
        <v>18.991270113044745</v>
      </c>
      <c r="G214" s="12">
        <v>18.801249767378874</v>
      </c>
      <c r="H214" s="12">
        <v>18.597484540379291</v>
      </c>
      <c r="I214" s="12">
        <v>16.658903526114337</v>
      </c>
      <c r="J214" s="12">
        <v>17.577466603087846</v>
      </c>
      <c r="K214" s="12">
        <v>17.387446257421981</v>
      </c>
      <c r="L214" s="12">
        <v>16.848923871780212</v>
      </c>
      <c r="M214" s="9">
        <v>22</v>
      </c>
      <c r="N214" s="9">
        <v>22</v>
      </c>
      <c r="O214" s="9">
        <v>8</v>
      </c>
      <c r="P214" s="9">
        <v>8</v>
      </c>
      <c r="Q214" s="9">
        <v>7.1881250000000003</v>
      </c>
      <c r="R214" s="9">
        <v>7.3505000000000003</v>
      </c>
      <c r="S214" s="9">
        <v>1.25</v>
      </c>
      <c r="T214" s="9">
        <v>1</v>
      </c>
      <c r="U214" s="9">
        <v>1.6</v>
      </c>
      <c r="V214" s="9">
        <v>1</v>
      </c>
      <c r="AC214" s="55"/>
      <c r="AD214" s="55"/>
      <c r="AE214" s="55"/>
    </row>
    <row r="215" spans="1:31">
      <c r="A215" s="9"/>
      <c r="B215" s="9" t="str">
        <f t="shared" si="3"/>
        <v>М8x48</v>
      </c>
      <c r="C215" s="10">
        <v>8</v>
      </c>
      <c r="D215" s="9">
        <v>48</v>
      </c>
      <c r="E215" s="12">
        <v>19.591216306586052</v>
      </c>
      <c r="F215" s="12">
        <v>20.175022224917377</v>
      </c>
      <c r="G215" s="12">
        <v>19.985001879251516</v>
      </c>
      <c r="H215" s="12">
        <v>19.781236652251923</v>
      </c>
      <c r="I215" s="12">
        <v>17.614582507300131</v>
      </c>
      <c r="J215" s="12">
        <v>18.576809561487842</v>
      </c>
      <c r="K215" s="12">
        <v>18.386789215821974</v>
      </c>
      <c r="L215" s="12">
        <v>17.804602852966006</v>
      </c>
      <c r="M215" s="9">
        <v>22</v>
      </c>
      <c r="N215" s="9">
        <v>22</v>
      </c>
      <c r="O215" s="9">
        <v>8</v>
      </c>
      <c r="P215" s="9">
        <v>8</v>
      </c>
      <c r="Q215" s="9">
        <v>7.1881250000000003</v>
      </c>
      <c r="R215" s="9">
        <v>7.3505000000000003</v>
      </c>
      <c r="S215" s="9">
        <v>1.25</v>
      </c>
      <c r="T215" s="9">
        <v>1</v>
      </c>
      <c r="U215" s="9">
        <v>1.6</v>
      </c>
      <c r="V215" s="9">
        <v>1</v>
      </c>
      <c r="AE215" s="55"/>
    </row>
    <row r="216" spans="1:31">
      <c r="A216" s="9"/>
      <c r="B216" s="9" t="str">
        <f t="shared" si="3"/>
        <v>М8x50</v>
      </c>
      <c r="C216" s="10">
        <v>8</v>
      </c>
      <c r="D216" s="9">
        <v>50</v>
      </c>
      <c r="E216" s="12">
        <v>20.380384381167804</v>
      </c>
      <c r="F216" s="12">
        <v>20.964190299499137</v>
      </c>
      <c r="G216" s="12">
        <v>20.774169953833265</v>
      </c>
      <c r="H216" s="12">
        <v>20.570404726833679</v>
      </c>
      <c r="I216" s="12">
        <v>18.251701828090663</v>
      </c>
      <c r="J216" s="12">
        <v>19.243038200421168</v>
      </c>
      <c r="K216" s="12">
        <v>19.053017854755304</v>
      </c>
      <c r="L216" s="12">
        <v>18.441722173756542</v>
      </c>
      <c r="M216" s="9">
        <v>22</v>
      </c>
      <c r="N216" s="9">
        <v>22</v>
      </c>
      <c r="O216" s="9">
        <v>8</v>
      </c>
      <c r="P216" s="9">
        <v>8</v>
      </c>
      <c r="Q216" s="9">
        <v>7.1881250000000003</v>
      </c>
      <c r="R216" s="9">
        <v>7.3505000000000003</v>
      </c>
      <c r="S216" s="9">
        <v>1.25</v>
      </c>
      <c r="T216" s="9">
        <v>1</v>
      </c>
      <c r="U216" s="9">
        <v>1.6</v>
      </c>
      <c r="V216" s="9">
        <v>1</v>
      </c>
      <c r="AE216" s="55"/>
    </row>
    <row r="217" spans="1:31">
      <c r="A217" s="9"/>
      <c r="B217" s="9" t="str">
        <f t="shared" si="3"/>
        <v>М8x55</v>
      </c>
      <c r="C217" s="10">
        <v>8</v>
      </c>
      <c r="D217" s="9">
        <v>55</v>
      </c>
      <c r="E217" s="12">
        <v>22.353304567622196</v>
      </c>
      <c r="F217" s="12">
        <v>22.937110485953525</v>
      </c>
      <c r="G217" s="12">
        <v>22.747090140287654</v>
      </c>
      <c r="H217" s="12">
        <v>22.543324913288071</v>
      </c>
      <c r="I217" s="12">
        <v>19.844500130066994</v>
      </c>
      <c r="J217" s="12">
        <v>20.908609797754494</v>
      </c>
      <c r="K217" s="12">
        <v>20.718589452088629</v>
      </c>
      <c r="L217" s="12">
        <v>20.034520475732869</v>
      </c>
      <c r="M217" s="9">
        <v>22</v>
      </c>
      <c r="N217" s="9">
        <v>22</v>
      </c>
      <c r="O217" s="9">
        <v>8</v>
      </c>
      <c r="P217" s="9">
        <v>8</v>
      </c>
      <c r="Q217" s="9">
        <v>7.1881250000000003</v>
      </c>
      <c r="R217" s="9">
        <v>7.3505000000000003</v>
      </c>
      <c r="S217" s="9">
        <v>1.25</v>
      </c>
      <c r="T217" s="9">
        <v>1</v>
      </c>
      <c r="U217" s="9">
        <v>1.6</v>
      </c>
      <c r="V217" s="9">
        <v>1</v>
      </c>
      <c r="AE217" s="55"/>
    </row>
    <row r="218" spans="1:31">
      <c r="A218" s="9"/>
      <c r="B218" s="9" t="str">
        <f t="shared" si="3"/>
        <v>М8x60</v>
      </c>
      <c r="C218" s="10">
        <v>8</v>
      </c>
      <c r="D218" s="9">
        <v>60</v>
      </c>
      <c r="E218" s="12">
        <v>24.326224754076584</v>
      </c>
      <c r="F218" s="12">
        <v>24.910030672407913</v>
      </c>
      <c r="G218" s="12">
        <v>24.720010326742049</v>
      </c>
      <c r="H218" s="12">
        <v>24.516245099742456</v>
      </c>
      <c r="I218" s="12">
        <v>21.437298432043324</v>
      </c>
      <c r="J218" s="12">
        <v>22.57418139508782</v>
      </c>
      <c r="K218" s="12">
        <v>22.384161049421952</v>
      </c>
      <c r="L218" s="12">
        <v>21.627318777709196</v>
      </c>
      <c r="M218" s="9">
        <v>22</v>
      </c>
      <c r="N218" s="9">
        <v>22</v>
      </c>
      <c r="O218" s="9">
        <v>8</v>
      </c>
      <c r="P218" s="9">
        <v>8</v>
      </c>
      <c r="Q218" s="9">
        <v>7.1881250000000003</v>
      </c>
      <c r="R218" s="9">
        <v>7.3505000000000003</v>
      </c>
      <c r="S218" s="9">
        <v>1.25</v>
      </c>
      <c r="T218" s="9">
        <v>1</v>
      </c>
      <c r="U218" s="9">
        <v>1.6</v>
      </c>
      <c r="V218" s="9">
        <v>1</v>
      </c>
      <c r="AE218" s="55"/>
    </row>
    <row r="219" spans="1:31">
      <c r="A219" s="9"/>
      <c r="B219" s="9" t="str">
        <f t="shared" si="3"/>
        <v>М8x65</v>
      </c>
      <c r="C219" s="10">
        <v>8</v>
      </c>
      <c r="D219" s="9">
        <v>65</v>
      </c>
      <c r="E219" s="12">
        <v>26.299144940530976</v>
      </c>
      <c r="F219" s="12">
        <v>26.882950858862301</v>
      </c>
      <c r="G219" s="12">
        <v>26.692930513196441</v>
      </c>
      <c r="H219" s="12">
        <v>26.489165286196847</v>
      </c>
      <c r="I219" s="12">
        <v>23.030096734019651</v>
      </c>
      <c r="J219" s="12">
        <v>24.239752992421142</v>
      </c>
      <c r="K219" s="12">
        <v>24.049732646755274</v>
      </c>
      <c r="L219" s="12">
        <v>23.220117079685522</v>
      </c>
      <c r="M219" s="9">
        <v>22</v>
      </c>
      <c r="N219" s="9">
        <v>22</v>
      </c>
      <c r="O219" s="9">
        <v>8</v>
      </c>
      <c r="P219" s="9">
        <v>8</v>
      </c>
      <c r="Q219" s="9">
        <v>7.1881250000000003</v>
      </c>
      <c r="R219" s="9">
        <v>7.3505000000000003</v>
      </c>
      <c r="S219" s="9">
        <v>1.25</v>
      </c>
      <c r="T219" s="9">
        <v>1</v>
      </c>
      <c r="U219" s="9">
        <v>1.6</v>
      </c>
      <c r="V219" s="9">
        <v>1</v>
      </c>
      <c r="AE219" s="55"/>
    </row>
    <row r="220" spans="1:31">
      <c r="A220" s="9"/>
      <c r="B220" s="9" t="str">
        <f t="shared" si="3"/>
        <v>М8x70</v>
      </c>
      <c r="C220" s="10">
        <v>8</v>
      </c>
      <c r="D220" s="9">
        <v>70</v>
      </c>
      <c r="E220" s="12">
        <v>28.272065126985368</v>
      </c>
      <c r="F220" s="12">
        <v>28.855871045316693</v>
      </c>
      <c r="G220" s="12">
        <v>28.665850699650829</v>
      </c>
      <c r="H220" s="12">
        <v>28.462085472651239</v>
      </c>
      <c r="I220" s="12">
        <v>24.622895035995978</v>
      </c>
      <c r="J220" s="12">
        <v>25.905324589754464</v>
      </c>
      <c r="K220" s="12">
        <v>25.7153042440886</v>
      </c>
      <c r="L220" s="12">
        <v>24.812915381661853</v>
      </c>
      <c r="M220" s="9">
        <v>22</v>
      </c>
      <c r="N220" s="9">
        <v>22</v>
      </c>
      <c r="O220" s="9">
        <v>8</v>
      </c>
      <c r="P220" s="9">
        <v>8</v>
      </c>
      <c r="Q220" s="9">
        <v>7.1881250000000003</v>
      </c>
      <c r="R220" s="9">
        <v>7.3505000000000003</v>
      </c>
      <c r="S220" s="9">
        <v>1.25</v>
      </c>
      <c r="T220" s="9">
        <v>1</v>
      </c>
      <c r="U220" s="9">
        <v>1.6</v>
      </c>
      <c r="V220" s="9">
        <v>1</v>
      </c>
      <c r="AE220" s="55"/>
    </row>
    <row r="221" spans="1:31">
      <c r="A221" s="9"/>
      <c r="B221" s="9" t="str">
        <f t="shared" si="3"/>
        <v>М8x75</v>
      </c>
      <c r="C221" s="10">
        <v>8</v>
      </c>
      <c r="D221" s="9">
        <v>75</v>
      </c>
      <c r="E221" s="12">
        <v>30.244985313439756</v>
      </c>
      <c r="F221" s="12">
        <v>30.828791231771085</v>
      </c>
      <c r="G221" s="12">
        <v>30.63877088610522</v>
      </c>
      <c r="H221" s="12">
        <v>30.435005659105631</v>
      </c>
      <c r="I221" s="12">
        <v>26.215693337972308</v>
      </c>
      <c r="J221" s="12">
        <v>27.570896187087794</v>
      </c>
      <c r="K221" s="12">
        <v>27.380875841421922</v>
      </c>
      <c r="L221" s="12">
        <v>26.405713683638183</v>
      </c>
      <c r="M221" s="9">
        <v>22</v>
      </c>
      <c r="N221" s="9">
        <v>22</v>
      </c>
      <c r="O221" s="9">
        <v>8</v>
      </c>
      <c r="P221" s="9">
        <v>8</v>
      </c>
      <c r="Q221" s="9">
        <v>7.1881250000000003</v>
      </c>
      <c r="R221" s="9">
        <v>7.3505000000000003</v>
      </c>
      <c r="S221" s="9">
        <v>1.25</v>
      </c>
      <c r="T221" s="9">
        <v>1</v>
      </c>
      <c r="U221" s="9">
        <v>1.6</v>
      </c>
      <c r="V221" s="9">
        <v>1</v>
      </c>
      <c r="AE221" s="55"/>
    </row>
    <row r="222" spans="1:31">
      <c r="A222" s="9"/>
      <c r="B222" s="9" t="str">
        <f t="shared" si="3"/>
        <v>М8x80</v>
      </c>
      <c r="C222" s="10">
        <v>8</v>
      </c>
      <c r="D222" s="9">
        <v>80</v>
      </c>
      <c r="E222" s="12">
        <v>32.217905499894151</v>
      </c>
      <c r="F222" s="12">
        <v>32.80171141822548</v>
      </c>
      <c r="G222" s="12">
        <v>32.611691072559601</v>
      </c>
      <c r="H222" s="12">
        <v>32.407925845560015</v>
      </c>
      <c r="I222" s="12">
        <v>27.808491639948631</v>
      </c>
      <c r="J222" s="12">
        <v>29.236467784421116</v>
      </c>
      <c r="K222" s="12">
        <v>29.046447438755248</v>
      </c>
      <c r="L222" s="12">
        <v>27.998511985614513</v>
      </c>
      <c r="M222" s="9">
        <v>22</v>
      </c>
      <c r="N222" s="9">
        <v>22</v>
      </c>
      <c r="O222" s="9">
        <v>8</v>
      </c>
      <c r="P222" s="9">
        <v>8</v>
      </c>
      <c r="Q222" s="9">
        <v>7.1881250000000003</v>
      </c>
      <c r="R222" s="9">
        <v>7.3505000000000003</v>
      </c>
      <c r="S222" s="9">
        <v>1.25</v>
      </c>
      <c r="T222" s="9">
        <v>1</v>
      </c>
      <c r="U222" s="9">
        <v>1.6</v>
      </c>
      <c r="V222" s="9">
        <v>1</v>
      </c>
      <c r="AE222" s="55"/>
    </row>
    <row r="223" spans="1:31">
      <c r="A223" s="9"/>
      <c r="B223" s="9" t="str">
        <f t="shared" si="3"/>
        <v>М8x85</v>
      </c>
      <c r="C223" s="10">
        <v>8</v>
      </c>
      <c r="D223" s="9">
        <v>85</v>
      </c>
      <c r="E223" s="12">
        <v>34.190825686348546</v>
      </c>
      <c r="F223" s="12">
        <v>34.774631604679868</v>
      </c>
      <c r="G223" s="12">
        <v>34.58461125901399</v>
      </c>
      <c r="H223" s="12">
        <v>34.380846032014404</v>
      </c>
      <c r="I223" s="12">
        <v>29.401289941924961</v>
      </c>
      <c r="J223" s="12">
        <v>30.902039381754435</v>
      </c>
      <c r="K223" s="12">
        <v>30.712019036088581</v>
      </c>
      <c r="L223" s="12">
        <v>29.591310287590844</v>
      </c>
      <c r="M223" s="9">
        <v>22</v>
      </c>
      <c r="N223" s="9">
        <v>22</v>
      </c>
      <c r="O223" s="9">
        <v>8</v>
      </c>
      <c r="P223" s="9">
        <v>8</v>
      </c>
      <c r="Q223" s="9">
        <v>7.1881250000000003</v>
      </c>
      <c r="R223" s="9">
        <v>7.3505000000000003</v>
      </c>
      <c r="S223" s="9">
        <v>1.25</v>
      </c>
      <c r="T223" s="9">
        <v>1</v>
      </c>
      <c r="U223" s="9">
        <v>1.6</v>
      </c>
      <c r="V223" s="9">
        <v>1</v>
      </c>
      <c r="AE223" s="55"/>
    </row>
    <row r="224" spans="1:31">
      <c r="A224" s="9"/>
      <c r="B224" s="9" t="str">
        <f t="shared" si="3"/>
        <v>М8x90</v>
      </c>
      <c r="C224" s="10">
        <v>8</v>
      </c>
      <c r="D224" s="9">
        <v>90</v>
      </c>
      <c r="E224" s="12">
        <v>36.163745872802927</v>
      </c>
      <c r="F224" s="12">
        <v>36.747551791134264</v>
      </c>
      <c r="G224" s="12">
        <v>36.557531445468385</v>
      </c>
      <c r="H224" s="12">
        <v>36.353766218468792</v>
      </c>
      <c r="I224" s="12">
        <v>30.994088243901292</v>
      </c>
      <c r="J224" s="12">
        <v>32.567610979087767</v>
      </c>
      <c r="K224" s="12">
        <v>32.377590633421896</v>
      </c>
      <c r="L224" s="12">
        <v>31.184108589567167</v>
      </c>
      <c r="M224" s="9">
        <v>22</v>
      </c>
      <c r="N224" s="9">
        <v>22</v>
      </c>
      <c r="O224" s="9">
        <v>8</v>
      </c>
      <c r="P224" s="9">
        <v>8</v>
      </c>
      <c r="Q224" s="9">
        <v>7.1881250000000003</v>
      </c>
      <c r="R224" s="9">
        <v>7.3505000000000003</v>
      </c>
      <c r="S224" s="9">
        <v>1.25</v>
      </c>
      <c r="T224" s="9">
        <v>1</v>
      </c>
      <c r="U224" s="9">
        <v>1.6</v>
      </c>
      <c r="V224" s="9">
        <v>1</v>
      </c>
      <c r="AE224" s="55"/>
    </row>
    <row r="225" spans="1:31">
      <c r="A225" s="9"/>
      <c r="B225" s="9" t="str">
        <f t="shared" si="3"/>
        <v>М8x95</v>
      </c>
      <c r="C225" s="10">
        <v>8</v>
      </c>
      <c r="D225" s="9">
        <v>95</v>
      </c>
      <c r="E225" s="12">
        <v>38.136666059257315</v>
      </c>
      <c r="F225" s="12">
        <v>38.720471977588645</v>
      </c>
      <c r="G225" s="12">
        <v>38.530451631922773</v>
      </c>
      <c r="H225" s="12">
        <v>38.32668640492318</v>
      </c>
      <c r="I225" s="12">
        <v>32.586886545877626</v>
      </c>
      <c r="J225" s="12">
        <v>34.233182576421093</v>
      </c>
      <c r="K225" s="12">
        <v>34.043162230755215</v>
      </c>
      <c r="L225" s="12">
        <v>32.77690689154349</v>
      </c>
      <c r="M225" s="9">
        <v>22</v>
      </c>
      <c r="N225" s="9">
        <v>22</v>
      </c>
      <c r="O225" s="9">
        <v>8</v>
      </c>
      <c r="P225" s="9">
        <v>8</v>
      </c>
      <c r="Q225" s="9">
        <v>7.1881250000000003</v>
      </c>
      <c r="R225" s="9">
        <v>7.3505000000000003</v>
      </c>
      <c r="S225" s="9">
        <v>1.25</v>
      </c>
      <c r="T225" s="9">
        <v>1</v>
      </c>
      <c r="U225" s="9">
        <v>1.6</v>
      </c>
      <c r="V225" s="9">
        <v>1</v>
      </c>
      <c r="AE225" s="55"/>
    </row>
    <row r="226" spans="1:31">
      <c r="A226" s="9"/>
      <c r="B226" s="9" t="str">
        <f t="shared" si="3"/>
        <v>М8x100</v>
      </c>
      <c r="C226" s="10">
        <v>8</v>
      </c>
      <c r="D226" s="9">
        <v>100</v>
      </c>
      <c r="E226" s="12">
        <v>40.109586245711711</v>
      </c>
      <c r="F226" s="12">
        <v>40.693392164043033</v>
      </c>
      <c r="G226" s="12">
        <v>40.503371818377161</v>
      </c>
      <c r="H226" s="12">
        <v>40.299606591377568</v>
      </c>
      <c r="I226" s="12">
        <v>34.179684847853956</v>
      </c>
      <c r="J226" s="12">
        <v>35.898754173754419</v>
      </c>
      <c r="K226" s="12">
        <v>35.708733828088548</v>
      </c>
      <c r="L226" s="12">
        <v>34.36970519351982</v>
      </c>
      <c r="M226" s="9">
        <v>22</v>
      </c>
      <c r="N226" s="9">
        <v>22</v>
      </c>
      <c r="O226" s="9">
        <v>8</v>
      </c>
      <c r="P226" s="9">
        <v>8</v>
      </c>
      <c r="Q226" s="9">
        <v>7.1881250000000003</v>
      </c>
      <c r="R226" s="9">
        <v>7.3505000000000003</v>
      </c>
      <c r="S226" s="9">
        <v>1.25</v>
      </c>
      <c r="T226" s="9">
        <v>1</v>
      </c>
      <c r="U226" s="9">
        <v>1.6</v>
      </c>
      <c r="V226" s="9">
        <v>1</v>
      </c>
      <c r="AE226" s="55"/>
    </row>
    <row r="227" spans="1:31">
      <c r="A227" s="9"/>
      <c r="B227" s="9" t="str">
        <f t="shared" si="3"/>
        <v>М8x105</v>
      </c>
      <c r="C227" s="10">
        <v>8</v>
      </c>
      <c r="D227" s="9">
        <v>105</v>
      </c>
      <c r="E227" s="12">
        <v>42.082506432166106</v>
      </c>
      <c r="F227" s="12">
        <v>42.666312350497428</v>
      </c>
      <c r="G227" s="12">
        <v>42.476292004831556</v>
      </c>
      <c r="H227" s="12">
        <v>42.272526777831963</v>
      </c>
      <c r="I227" s="12">
        <v>35.772483149830279</v>
      </c>
      <c r="J227" s="12">
        <v>37.564325771087738</v>
      </c>
      <c r="K227" s="12">
        <v>37.374305425421866</v>
      </c>
      <c r="L227" s="12">
        <v>35.962503495496151</v>
      </c>
      <c r="M227" s="9">
        <v>22</v>
      </c>
      <c r="N227" s="9">
        <v>22</v>
      </c>
      <c r="O227" s="9">
        <v>8</v>
      </c>
      <c r="P227" s="9">
        <v>8</v>
      </c>
      <c r="Q227" s="9">
        <v>7.1881250000000003</v>
      </c>
      <c r="R227" s="9">
        <v>7.3505000000000003</v>
      </c>
      <c r="S227" s="9">
        <v>1.25</v>
      </c>
      <c r="T227" s="9">
        <v>1</v>
      </c>
      <c r="U227" s="9">
        <v>1.6</v>
      </c>
      <c r="V227" s="9">
        <v>1</v>
      </c>
      <c r="AE227" s="55"/>
    </row>
    <row r="228" spans="1:31">
      <c r="A228" s="9"/>
      <c r="B228" s="9" t="str">
        <f t="shared" si="3"/>
        <v>М8x110</v>
      </c>
      <c r="C228" s="10">
        <v>8</v>
      </c>
      <c r="D228" s="9">
        <v>110</v>
      </c>
      <c r="E228" s="12">
        <v>44.055426618620487</v>
      </c>
      <c r="F228" s="12">
        <v>44.639232536951809</v>
      </c>
      <c r="G228" s="12">
        <v>44.449212191285937</v>
      </c>
      <c r="H228" s="12">
        <v>44.245446964286344</v>
      </c>
      <c r="I228" s="12">
        <v>37.365281451806617</v>
      </c>
      <c r="J228" s="12">
        <v>39.229897368421064</v>
      </c>
      <c r="K228" s="12">
        <v>39.039877022755192</v>
      </c>
      <c r="L228" s="12">
        <v>37.555301797472481</v>
      </c>
      <c r="M228" s="9">
        <v>22</v>
      </c>
      <c r="N228" s="9">
        <v>22</v>
      </c>
      <c r="O228" s="9">
        <v>8</v>
      </c>
      <c r="P228" s="9">
        <v>8</v>
      </c>
      <c r="Q228" s="9">
        <v>7.1881250000000003</v>
      </c>
      <c r="R228" s="9">
        <v>7.3505000000000003</v>
      </c>
      <c r="S228" s="9">
        <v>1.25</v>
      </c>
      <c r="T228" s="9">
        <v>1</v>
      </c>
      <c r="U228" s="9">
        <v>1.6</v>
      </c>
      <c r="V228" s="9">
        <v>1</v>
      </c>
      <c r="AE228" s="55"/>
    </row>
    <row r="229" spans="1:31">
      <c r="A229" s="9"/>
      <c r="B229" s="9" t="str">
        <f t="shared" si="3"/>
        <v>М8x115</v>
      </c>
      <c r="C229" s="10">
        <v>8</v>
      </c>
      <c r="D229" s="9">
        <v>115</v>
      </c>
      <c r="E229" s="12">
        <v>46.028346805074875</v>
      </c>
      <c r="F229" s="12">
        <v>46.612152723406211</v>
      </c>
      <c r="G229" s="12">
        <v>46.422132377740333</v>
      </c>
      <c r="H229" s="12">
        <v>46.21836715074074</v>
      </c>
      <c r="I229" s="12">
        <v>38.95807975378294</v>
      </c>
      <c r="J229" s="12">
        <v>40.895468965754397</v>
      </c>
      <c r="K229" s="12">
        <v>40.705448620088525</v>
      </c>
      <c r="L229" s="12">
        <v>39.148100099448804</v>
      </c>
      <c r="M229" s="9">
        <v>22</v>
      </c>
      <c r="N229" s="9">
        <v>22</v>
      </c>
      <c r="O229" s="9">
        <v>8</v>
      </c>
      <c r="P229" s="9">
        <v>8</v>
      </c>
      <c r="Q229" s="9">
        <v>7.1881250000000003</v>
      </c>
      <c r="R229" s="9">
        <v>7.3505000000000003</v>
      </c>
      <c r="S229" s="9">
        <v>1.25</v>
      </c>
      <c r="T229" s="9">
        <v>1</v>
      </c>
      <c r="U229" s="9">
        <v>1.6</v>
      </c>
      <c r="V229" s="9">
        <v>1</v>
      </c>
      <c r="AE229" s="55"/>
    </row>
    <row r="230" spans="1:31">
      <c r="A230" s="9"/>
      <c r="B230" s="9" t="str">
        <f t="shared" si="3"/>
        <v>М8x120</v>
      </c>
      <c r="C230" s="10">
        <v>8</v>
      </c>
      <c r="D230" s="9">
        <v>120</v>
      </c>
      <c r="E230" s="12">
        <v>48.001266991529263</v>
      </c>
      <c r="F230" s="12">
        <v>48.585072909860585</v>
      </c>
      <c r="G230" s="12">
        <v>48.395052564194714</v>
      </c>
      <c r="H230" s="12">
        <v>48.191287337195128</v>
      </c>
      <c r="I230" s="12">
        <v>40.550878055759277</v>
      </c>
      <c r="J230" s="12">
        <v>42.561040563087722</v>
      </c>
      <c r="K230" s="12">
        <v>42.371020217421837</v>
      </c>
      <c r="L230" s="12">
        <v>40.740898401425135</v>
      </c>
      <c r="M230" s="9">
        <v>22</v>
      </c>
      <c r="N230" s="9">
        <v>22</v>
      </c>
      <c r="O230" s="9">
        <v>8</v>
      </c>
      <c r="P230" s="9">
        <v>8</v>
      </c>
      <c r="Q230" s="9">
        <v>7.1881250000000003</v>
      </c>
      <c r="R230" s="9">
        <v>7.3505000000000003</v>
      </c>
      <c r="S230" s="9">
        <v>1.25</v>
      </c>
      <c r="T230" s="9">
        <v>1</v>
      </c>
      <c r="U230" s="9">
        <v>1.6</v>
      </c>
      <c r="V230" s="9">
        <v>1</v>
      </c>
      <c r="AE230" s="55"/>
    </row>
    <row r="231" spans="1:31">
      <c r="A231" s="9"/>
      <c r="B231" s="9" t="str">
        <f t="shared" si="3"/>
        <v>М8x130</v>
      </c>
      <c r="C231" s="10">
        <v>8</v>
      </c>
      <c r="D231" s="9">
        <v>130</v>
      </c>
      <c r="E231" s="12">
        <v>51.490961103064379</v>
      </c>
      <c r="F231" s="12">
        <v>52.162094975824097</v>
      </c>
      <c r="G231" s="12">
        <v>51.972074630158218</v>
      </c>
      <c r="H231" s="12">
        <v>51.680981448730243</v>
      </c>
      <c r="I231" s="12">
        <v>43.736474659711931</v>
      </c>
      <c r="J231" s="12">
        <v>45.89218375775436</v>
      </c>
      <c r="K231" s="12">
        <v>45.702163412088481</v>
      </c>
      <c r="L231" s="12">
        <v>43.926495005377788</v>
      </c>
      <c r="M231" s="9">
        <v>28</v>
      </c>
      <c r="N231" s="9">
        <v>28</v>
      </c>
      <c r="O231" s="9">
        <v>8</v>
      </c>
      <c r="P231" s="9">
        <v>8</v>
      </c>
      <c r="Q231" s="9">
        <v>7.1881250000000003</v>
      </c>
      <c r="R231" s="9">
        <v>7.3505000000000003</v>
      </c>
      <c r="S231" s="9">
        <v>1.25</v>
      </c>
      <c r="T231" s="9">
        <v>1</v>
      </c>
      <c r="U231" s="9">
        <v>1.6</v>
      </c>
      <c r="V231" s="9">
        <v>1</v>
      </c>
      <c r="AE231" s="55"/>
    </row>
    <row r="232" spans="1:31">
      <c r="A232" s="9"/>
      <c r="B232" s="9" t="str">
        <f t="shared" si="3"/>
        <v>М8x140</v>
      </c>
      <c r="C232" s="10">
        <v>8</v>
      </c>
      <c r="D232" s="9">
        <v>140</v>
      </c>
      <c r="E232" s="12">
        <v>55.436801475973162</v>
      </c>
      <c r="F232" s="12">
        <v>56.10793534873288</v>
      </c>
      <c r="G232" s="12">
        <v>55.917915003067002</v>
      </c>
      <c r="H232" s="12">
        <v>55.626821821639027</v>
      </c>
      <c r="I232" s="12">
        <v>46.922071263664584</v>
      </c>
      <c r="J232" s="12">
        <v>49.223326952421012</v>
      </c>
      <c r="K232" s="12">
        <v>49.03330660675514</v>
      </c>
      <c r="L232" s="12">
        <v>47.112091609330449</v>
      </c>
      <c r="M232" s="9">
        <v>28</v>
      </c>
      <c r="N232" s="9">
        <v>28</v>
      </c>
      <c r="O232" s="9">
        <v>8</v>
      </c>
      <c r="P232" s="9">
        <v>8</v>
      </c>
      <c r="Q232" s="9">
        <v>7.1881250000000003</v>
      </c>
      <c r="R232" s="9">
        <v>7.3505000000000003</v>
      </c>
      <c r="S232" s="9">
        <v>1.25</v>
      </c>
      <c r="T232" s="9">
        <v>1</v>
      </c>
      <c r="U232" s="9">
        <v>1.6</v>
      </c>
      <c r="V232" s="9">
        <v>1</v>
      </c>
      <c r="AE232" s="55"/>
    </row>
    <row r="233" spans="1:31">
      <c r="A233" s="9"/>
      <c r="B233" s="9" t="str">
        <f t="shared" si="3"/>
        <v>М8x150</v>
      </c>
      <c r="C233" s="10">
        <v>8</v>
      </c>
      <c r="D233" s="9">
        <v>150</v>
      </c>
      <c r="E233" s="12">
        <v>59.382641848881939</v>
      </c>
      <c r="F233" s="12">
        <v>60.053775721641657</v>
      </c>
      <c r="G233" s="12">
        <v>59.863755375975778</v>
      </c>
      <c r="H233" s="12">
        <v>59.572662194547803</v>
      </c>
      <c r="I233" s="12">
        <v>50.107667867617245</v>
      </c>
      <c r="J233" s="12">
        <v>52.55447014708767</v>
      </c>
      <c r="K233" s="12">
        <v>52.364449801421792</v>
      </c>
      <c r="L233" s="12">
        <v>50.297688213283102</v>
      </c>
      <c r="M233" s="9">
        <v>28</v>
      </c>
      <c r="N233" s="9">
        <v>28</v>
      </c>
      <c r="O233" s="9">
        <v>8</v>
      </c>
      <c r="P233" s="9">
        <v>8</v>
      </c>
      <c r="Q233" s="9">
        <v>7.1881250000000003</v>
      </c>
      <c r="R233" s="9">
        <v>7.3505000000000003</v>
      </c>
      <c r="S233" s="9">
        <v>1.25</v>
      </c>
      <c r="T233" s="9">
        <v>1</v>
      </c>
      <c r="U233" s="9">
        <v>1.6</v>
      </c>
      <c r="V233" s="9">
        <v>1</v>
      </c>
      <c r="AE233" s="55"/>
    </row>
    <row r="234" spans="1:31">
      <c r="A234" s="9"/>
      <c r="B234" s="9" t="str">
        <f t="shared" si="3"/>
        <v>М8x160</v>
      </c>
      <c r="C234" s="10">
        <v>8</v>
      </c>
      <c r="D234" s="9">
        <v>160</v>
      </c>
      <c r="E234" s="12">
        <v>63.328482221790722</v>
      </c>
      <c r="F234" s="12">
        <v>63.99961609455044</v>
      </c>
      <c r="G234" s="12">
        <v>63.809595748884561</v>
      </c>
      <c r="H234" s="12">
        <v>63.518502567456586</v>
      </c>
      <c r="I234" s="12">
        <v>53.293264471569906</v>
      </c>
      <c r="J234" s="12">
        <v>55.885613341754315</v>
      </c>
      <c r="K234" s="12">
        <v>55.695592996088436</v>
      </c>
      <c r="L234" s="12">
        <v>53.483284817235763</v>
      </c>
      <c r="M234" s="9">
        <v>28</v>
      </c>
      <c r="N234" s="9">
        <v>28</v>
      </c>
      <c r="O234" s="9">
        <v>8</v>
      </c>
      <c r="P234" s="9">
        <v>8</v>
      </c>
      <c r="Q234" s="9">
        <v>7.1881250000000003</v>
      </c>
      <c r="R234" s="9">
        <v>7.3505000000000003</v>
      </c>
      <c r="S234" s="9">
        <v>1.25</v>
      </c>
      <c r="T234" s="9">
        <v>1</v>
      </c>
      <c r="U234" s="9">
        <v>1.6</v>
      </c>
      <c r="V234" s="9">
        <v>1</v>
      </c>
      <c r="AE234" s="55"/>
    </row>
    <row r="235" spans="1:31">
      <c r="A235" s="9"/>
      <c r="B235" s="9" t="str">
        <f t="shared" si="3"/>
        <v>М8x170</v>
      </c>
      <c r="C235" s="10">
        <v>8</v>
      </c>
      <c r="D235" s="9">
        <v>170</v>
      </c>
      <c r="E235" s="12">
        <v>67.274322594699498</v>
      </c>
      <c r="F235" s="12">
        <v>67.945456467459209</v>
      </c>
      <c r="G235" s="12">
        <v>67.755436121793366</v>
      </c>
      <c r="H235" s="12">
        <v>67.464342940365384</v>
      </c>
      <c r="I235" s="12">
        <v>56.478861075522566</v>
      </c>
      <c r="J235" s="12">
        <v>59.216756536420966</v>
      </c>
      <c r="K235" s="12">
        <v>59.026736190755095</v>
      </c>
      <c r="L235" s="12">
        <v>56.668881421188424</v>
      </c>
      <c r="M235" s="9">
        <v>28</v>
      </c>
      <c r="N235" s="9">
        <v>28</v>
      </c>
      <c r="O235" s="9">
        <v>8</v>
      </c>
      <c r="P235" s="9">
        <v>8</v>
      </c>
      <c r="Q235" s="9">
        <v>7.1881250000000003</v>
      </c>
      <c r="R235" s="9">
        <v>7.3505000000000003</v>
      </c>
      <c r="S235" s="9">
        <v>1.25</v>
      </c>
      <c r="T235" s="9">
        <v>1</v>
      </c>
      <c r="U235" s="9">
        <v>1.6</v>
      </c>
      <c r="V235" s="9">
        <v>1</v>
      </c>
      <c r="AE235" s="55"/>
    </row>
    <row r="236" spans="1:31">
      <c r="A236" s="9"/>
      <c r="B236" s="9" t="str">
        <f t="shared" si="3"/>
        <v>М8x180</v>
      </c>
      <c r="C236" s="10">
        <v>8</v>
      </c>
      <c r="D236" s="9">
        <v>180</v>
      </c>
      <c r="E236" s="12">
        <v>71.22016296760826</v>
      </c>
      <c r="F236" s="12">
        <v>71.891296840368</v>
      </c>
      <c r="G236" s="12">
        <v>71.701276494702128</v>
      </c>
      <c r="H236" s="12">
        <v>71.410183313274146</v>
      </c>
      <c r="I236" s="12">
        <v>59.66445767947522</v>
      </c>
      <c r="J236" s="12">
        <v>62.547899731087625</v>
      </c>
      <c r="K236" s="12">
        <v>62.357879385421739</v>
      </c>
      <c r="L236" s="12">
        <v>59.854478025141077</v>
      </c>
      <c r="M236" s="9">
        <v>28</v>
      </c>
      <c r="N236" s="9">
        <v>28</v>
      </c>
      <c r="O236" s="9">
        <v>8</v>
      </c>
      <c r="P236" s="9">
        <v>8</v>
      </c>
      <c r="Q236" s="9">
        <v>7.1881250000000003</v>
      </c>
      <c r="R236" s="9">
        <v>7.3505000000000003</v>
      </c>
      <c r="S236" s="9">
        <v>1.25</v>
      </c>
      <c r="T236" s="9">
        <v>1</v>
      </c>
      <c r="U236" s="9">
        <v>1.6</v>
      </c>
      <c r="V236" s="9">
        <v>1</v>
      </c>
      <c r="AE236" s="55"/>
    </row>
    <row r="237" spans="1:31">
      <c r="A237" s="9"/>
      <c r="B237" s="9" t="str">
        <f t="shared" si="3"/>
        <v>М8x190</v>
      </c>
      <c r="C237" s="10">
        <v>8</v>
      </c>
      <c r="D237" s="9">
        <v>190</v>
      </c>
      <c r="E237" s="12">
        <v>75.166003340517037</v>
      </c>
      <c r="F237" s="12">
        <v>75.837137213276762</v>
      </c>
      <c r="G237" s="12">
        <v>75.647116867610919</v>
      </c>
      <c r="H237" s="12">
        <v>75.356023686182937</v>
      </c>
      <c r="I237" s="12">
        <v>62.85005428342788</v>
      </c>
      <c r="J237" s="12">
        <v>65.879042925754263</v>
      </c>
      <c r="K237" s="12">
        <v>65.689022580088405</v>
      </c>
      <c r="L237" s="12">
        <v>63.040074629093738</v>
      </c>
      <c r="M237" s="9">
        <v>28</v>
      </c>
      <c r="N237" s="9">
        <v>28</v>
      </c>
      <c r="O237" s="9">
        <v>8</v>
      </c>
      <c r="P237" s="9">
        <v>8</v>
      </c>
      <c r="Q237" s="9">
        <v>7.1881250000000003</v>
      </c>
      <c r="R237" s="9">
        <v>7.3505000000000003</v>
      </c>
      <c r="S237" s="9">
        <v>1.25</v>
      </c>
      <c r="T237" s="9">
        <v>1</v>
      </c>
      <c r="U237" s="9">
        <v>1.6</v>
      </c>
      <c r="V237" s="9">
        <v>1</v>
      </c>
      <c r="AE237" s="55"/>
    </row>
    <row r="238" spans="1:31">
      <c r="A238" s="9"/>
      <c r="B238" s="9" t="str">
        <f t="shared" si="3"/>
        <v>М8x200</v>
      </c>
      <c r="C238" s="10">
        <v>8</v>
      </c>
      <c r="D238" s="9">
        <v>200</v>
      </c>
      <c r="E238" s="12">
        <v>79.111843713425827</v>
      </c>
      <c r="F238" s="12">
        <v>79.782977586185567</v>
      </c>
      <c r="G238" s="12">
        <v>79.592957240519695</v>
      </c>
      <c r="H238" s="12">
        <v>79.301864059091699</v>
      </c>
      <c r="I238" s="12">
        <v>66.035650887380527</v>
      </c>
      <c r="J238" s="12">
        <v>69.210186120420914</v>
      </c>
      <c r="K238" s="12">
        <v>69.020165774755043</v>
      </c>
      <c r="L238" s="12">
        <v>66.225671233046427</v>
      </c>
      <c r="M238" s="9">
        <v>28</v>
      </c>
      <c r="N238" s="9">
        <v>28</v>
      </c>
      <c r="O238" s="9">
        <v>8</v>
      </c>
      <c r="P238" s="9">
        <v>8</v>
      </c>
      <c r="Q238" s="9">
        <v>7.1881250000000003</v>
      </c>
      <c r="R238" s="9">
        <v>7.3505000000000003</v>
      </c>
      <c r="S238" s="9">
        <v>1.25</v>
      </c>
      <c r="T238" s="9">
        <v>1</v>
      </c>
      <c r="U238" s="9">
        <v>1.6</v>
      </c>
      <c r="V238" s="9">
        <v>1</v>
      </c>
      <c r="AE238" s="55"/>
    </row>
    <row r="239" spans="1:31">
      <c r="A239" s="9"/>
      <c r="B239" s="9" t="str">
        <f t="shared" si="3"/>
        <v>М10x16</v>
      </c>
      <c r="C239" s="10">
        <v>10</v>
      </c>
      <c r="D239" s="9">
        <v>16</v>
      </c>
      <c r="E239" s="12">
        <v>13.719915901782068</v>
      </c>
      <c r="F239" s="12">
        <v>13.958034996526491</v>
      </c>
      <c r="G239" s="12">
        <v>13.796729878270719</v>
      </c>
      <c r="H239" s="12">
        <v>13.881221020037845</v>
      </c>
      <c r="I239" s="12">
        <v>12.805672730111553</v>
      </c>
      <c r="J239" s="12">
        <v>13.237686740773995</v>
      </c>
      <c r="K239" s="12">
        <v>13.076381622518218</v>
      </c>
      <c r="L239" s="12">
        <v>12.966977848367327</v>
      </c>
      <c r="M239" s="11">
        <v>8</v>
      </c>
      <c r="N239" s="9">
        <v>8.5</v>
      </c>
      <c r="O239" s="9">
        <v>10</v>
      </c>
      <c r="P239" s="9">
        <v>10</v>
      </c>
      <c r="Q239" s="9">
        <v>9.0257500000000004</v>
      </c>
      <c r="R239" s="9">
        <v>9.1881249999999994</v>
      </c>
      <c r="S239" s="9">
        <v>1.5</v>
      </c>
      <c r="T239" s="9">
        <v>1.25</v>
      </c>
      <c r="U239" s="9">
        <v>1.6</v>
      </c>
      <c r="V239" s="9">
        <v>1.6</v>
      </c>
      <c r="AE239" s="55"/>
    </row>
    <row r="240" spans="1:31">
      <c r="A240" s="9"/>
      <c r="B240" s="9" t="str">
        <f t="shared" si="3"/>
        <v>М10x18</v>
      </c>
      <c r="C240" s="10">
        <v>10</v>
      </c>
      <c r="D240" s="9">
        <v>18</v>
      </c>
      <c r="E240" s="12">
        <v>14.724430225398436</v>
      </c>
      <c r="F240" s="12">
        <v>14.999017244859816</v>
      </c>
      <c r="G240" s="12">
        <v>14.837712126604044</v>
      </c>
      <c r="H240" s="12">
        <v>14.885735343654211</v>
      </c>
      <c r="I240" s="12">
        <v>13.810187053727915</v>
      </c>
      <c r="J240" s="12">
        <v>14.278668989107322</v>
      </c>
      <c r="K240" s="12">
        <v>14.117363870851547</v>
      </c>
      <c r="L240" s="12">
        <v>13.971492171983694</v>
      </c>
      <c r="M240" s="11">
        <v>10</v>
      </c>
      <c r="N240" s="9">
        <v>10.5</v>
      </c>
      <c r="O240" s="9">
        <v>10</v>
      </c>
      <c r="P240" s="9">
        <v>10</v>
      </c>
      <c r="Q240" s="9">
        <v>9.0257500000000004</v>
      </c>
      <c r="R240" s="9">
        <v>9.1881249999999994</v>
      </c>
      <c r="S240" s="9">
        <v>1.5</v>
      </c>
      <c r="T240" s="9">
        <v>1.25</v>
      </c>
      <c r="U240" s="9">
        <v>1.6</v>
      </c>
      <c r="V240" s="9">
        <v>1.6</v>
      </c>
      <c r="AE240" s="55"/>
    </row>
    <row r="241" spans="1:31">
      <c r="A241" s="9"/>
      <c r="B241" s="9" t="str">
        <f t="shared" si="3"/>
        <v>М10x20</v>
      </c>
      <c r="C241" s="10">
        <v>10</v>
      </c>
      <c r="D241" s="9">
        <v>20</v>
      </c>
      <c r="E241" s="12">
        <v>15.728944549014797</v>
      </c>
      <c r="F241" s="12">
        <v>16.039999493193147</v>
      </c>
      <c r="G241" s="12">
        <v>15.878694374937371</v>
      </c>
      <c r="H241" s="12">
        <v>15.890249667270576</v>
      </c>
      <c r="I241" s="12">
        <v>14.814701377344281</v>
      </c>
      <c r="J241" s="12">
        <v>15.319651237440649</v>
      </c>
      <c r="K241" s="12">
        <v>15.158346119184873</v>
      </c>
      <c r="L241" s="12">
        <v>14.976006495600059</v>
      </c>
      <c r="M241" s="11">
        <v>12</v>
      </c>
      <c r="N241" s="9">
        <v>12.5</v>
      </c>
      <c r="O241" s="9">
        <v>10</v>
      </c>
      <c r="P241" s="9">
        <v>10</v>
      </c>
      <c r="Q241" s="9">
        <v>9.0257500000000004</v>
      </c>
      <c r="R241" s="9">
        <v>9.1881249999999994</v>
      </c>
      <c r="S241" s="9">
        <v>1.5</v>
      </c>
      <c r="T241" s="9">
        <v>1.25</v>
      </c>
      <c r="U241" s="9">
        <v>1.6</v>
      </c>
      <c r="V241" s="9">
        <v>1.6</v>
      </c>
      <c r="AE241" s="55"/>
    </row>
    <row r="242" spans="1:31">
      <c r="A242" s="9"/>
      <c r="B242" s="9" t="str">
        <f t="shared" si="3"/>
        <v>М10x22</v>
      </c>
      <c r="C242" s="10">
        <v>10</v>
      </c>
      <c r="D242" s="9">
        <v>22</v>
      </c>
      <c r="E242" s="12">
        <v>16.733458872631161</v>
      </c>
      <c r="F242" s="12">
        <v>17.080981741526472</v>
      </c>
      <c r="G242" s="12">
        <v>16.919676623270693</v>
      </c>
      <c r="H242" s="12">
        <v>16.89476399088694</v>
      </c>
      <c r="I242" s="12">
        <v>15.819215700960646</v>
      </c>
      <c r="J242" s="12">
        <v>16.360633485773977</v>
      </c>
      <c r="K242" s="12">
        <v>16.199328367518195</v>
      </c>
      <c r="L242" s="12">
        <v>15.980520819216423</v>
      </c>
      <c r="M242" s="11">
        <v>14</v>
      </c>
      <c r="N242" s="9">
        <v>14.5</v>
      </c>
      <c r="O242" s="9">
        <v>10</v>
      </c>
      <c r="P242" s="9">
        <v>10</v>
      </c>
      <c r="Q242" s="9">
        <v>9.0257500000000004</v>
      </c>
      <c r="R242" s="9">
        <v>9.1881249999999994</v>
      </c>
      <c r="S242" s="9">
        <v>1.5</v>
      </c>
      <c r="T242" s="9">
        <v>1.25</v>
      </c>
      <c r="U242" s="9">
        <v>1.6</v>
      </c>
      <c r="V242" s="9">
        <v>1.6</v>
      </c>
      <c r="AE242" s="55"/>
    </row>
    <row r="243" spans="1:31">
      <c r="A243" s="9"/>
      <c r="B243" s="9" t="str">
        <f t="shared" si="3"/>
        <v>М10x25</v>
      </c>
      <c r="C243" s="10">
        <v>10</v>
      </c>
      <c r="D243" s="9">
        <v>25</v>
      </c>
      <c r="E243" s="12">
        <v>18.240230358055708</v>
      </c>
      <c r="F243" s="12">
        <v>18.642455114026472</v>
      </c>
      <c r="G243" s="12">
        <v>18.481149995770686</v>
      </c>
      <c r="H243" s="12">
        <v>18.40153547631148</v>
      </c>
      <c r="I243" s="12">
        <v>17.325987186385191</v>
      </c>
      <c r="J243" s="12">
        <v>17.922106858273967</v>
      </c>
      <c r="K243" s="12">
        <v>17.760801740018188</v>
      </c>
      <c r="L243" s="12">
        <v>17.487292304640963</v>
      </c>
      <c r="M243" s="11">
        <v>17</v>
      </c>
      <c r="N243" s="9">
        <v>17.5</v>
      </c>
      <c r="O243" s="9">
        <v>10</v>
      </c>
      <c r="P243" s="9">
        <v>10</v>
      </c>
      <c r="Q243" s="9">
        <v>9.0257500000000004</v>
      </c>
      <c r="R243" s="9">
        <v>9.1881249999999994</v>
      </c>
      <c r="S243" s="9">
        <v>1.5</v>
      </c>
      <c r="T243" s="9">
        <v>1.25</v>
      </c>
      <c r="U243" s="9">
        <v>1.6</v>
      </c>
      <c r="V243" s="9">
        <v>1.6</v>
      </c>
      <c r="AE243" s="55"/>
    </row>
    <row r="244" spans="1:31">
      <c r="A244" s="9"/>
      <c r="B244" s="9" t="str">
        <f t="shared" si="3"/>
        <v>М10x28</v>
      </c>
      <c r="C244" s="10">
        <v>10</v>
      </c>
      <c r="D244" s="9">
        <v>28</v>
      </c>
      <c r="E244" s="12">
        <v>19.747001843480255</v>
      </c>
      <c r="F244" s="12">
        <v>20.203928486526461</v>
      </c>
      <c r="G244" s="12">
        <v>20.042623368270679</v>
      </c>
      <c r="H244" s="12">
        <v>19.908306961736031</v>
      </c>
      <c r="I244" s="12">
        <v>18.832758671809742</v>
      </c>
      <c r="J244" s="12">
        <v>19.48358023077396</v>
      </c>
      <c r="K244" s="12">
        <v>19.322275112518181</v>
      </c>
      <c r="L244" s="12">
        <v>18.994063790065514</v>
      </c>
      <c r="M244" s="11">
        <v>20</v>
      </c>
      <c r="N244" s="9">
        <v>20.5</v>
      </c>
      <c r="O244" s="9">
        <v>10</v>
      </c>
      <c r="P244" s="9">
        <v>10</v>
      </c>
      <c r="Q244" s="9">
        <v>9.0257500000000004</v>
      </c>
      <c r="R244" s="9">
        <v>9.1881249999999994</v>
      </c>
      <c r="S244" s="9">
        <v>1.5</v>
      </c>
      <c r="T244" s="9">
        <v>1.25</v>
      </c>
      <c r="U244" s="9">
        <v>1.6</v>
      </c>
      <c r="V244" s="9">
        <v>1.6</v>
      </c>
      <c r="AE244" s="55"/>
    </row>
    <row r="245" spans="1:31">
      <c r="A245" s="9"/>
      <c r="B245" s="9" t="str">
        <f t="shared" si="3"/>
        <v>М10x30</v>
      </c>
      <c r="C245" s="10">
        <v>10</v>
      </c>
      <c r="D245" s="9">
        <v>30</v>
      </c>
      <c r="E245" s="12">
        <v>20.751516167096618</v>
      </c>
      <c r="F245" s="12">
        <v>21.24491073485979</v>
      </c>
      <c r="G245" s="12">
        <v>21.083605616604007</v>
      </c>
      <c r="H245" s="12">
        <v>20.912821285352393</v>
      </c>
      <c r="I245" s="12">
        <v>19.837272995426105</v>
      </c>
      <c r="J245" s="12">
        <v>20.524562479107288</v>
      </c>
      <c r="K245" s="12">
        <v>20.36325736085151</v>
      </c>
      <c r="L245" s="12">
        <v>19.99857811368188</v>
      </c>
      <c r="M245" s="11">
        <v>22</v>
      </c>
      <c r="N245" s="9">
        <v>22.5</v>
      </c>
      <c r="O245" s="9">
        <v>10</v>
      </c>
      <c r="P245" s="9">
        <v>10</v>
      </c>
      <c r="Q245" s="9">
        <v>9.0257500000000004</v>
      </c>
      <c r="R245" s="9">
        <v>9.1881249999999994</v>
      </c>
      <c r="S245" s="9">
        <v>1.5</v>
      </c>
      <c r="T245" s="9">
        <v>1.25</v>
      </c>
      <c r="U245" s="9">
        <v>1.6</v>
      </c>
      <c r="V245" s="9">
        <v>1.6</v>
      </c>
      <c r="AE245" s="55"/>
    </row>
    <row r="246" spans="1:31">
      <c r="A246" s="9"/>
      <c r="B246" s="9" t="str">
        <f t="shared" si="3"/>
        <v>М10x32</v>
      </c>
      <c r="C246" s="10">
        <v>10</v>
      </c>
      <c r="D246" s="9">
        <v>32</v>
      </c>
      <c r="E246" s="12">
        <v>21.756030490712988</v>
      </c>
      <c r="F246" s="12">
        <v>22.285892983193115</v>
      </c>
      <c r="G246" s="12">
        <v>22.124587864937332</v>
      </c>
      <c r="H246" s="12">
        <v>21.917335608968759</v>
      </c>
      <c r="I246" s="12">
        <v>20.841787319042467</v>
      </c>
      <c r="J246" s="12">
        <v>21.565544727440617</v>
      </c>
      <c r="K246" s="12">
        <v>21.404239609184838</v>
      </c>
      <c r="L246" s="12">
        <v>21.003092437298243</v>
      </c>
      <c r="M246" s="11">
        <v>24</v>
      </c>
      <c r="N246" s="9">
        <v>24.5</v>
      </c>
      <c r="O246" s="9">
        <v>10</v>
      </c>
      <c r="P246" s="9">
        <v>10</v>
      </c>
      <c r="Q246" s="9">
        <v>9.0257500000000004</v>
      </c>
      <c r="R246" s="9">
        <v>9.1881249999999994</v>
      </c>
      <c r="S246" s="9">
        <v>1.5</v>
      </c>
      <c r="T246" s="9">
        <v>1.25</v>
      </c>
      <c r="U246" s="9">
        <v>1.6</v>
      </c>
      <c r="V246" s="9">
        <v>1.6</v>
      </c>
      <c r="AE246" s="55"/>
    </row>
    <row r="247" spans="1:31">
      <c r="A247" s="9"/>
      <c r="B247" s="9" t="str">
        <f t="shared" si="3"/>
        <v>М10x35</v>
      </c>
      <c r="C247" s="10">
        <v>10</v>
      </c>
      <c r="D247" s="9">
        <v>35</v>
      </c>
      <c r="E247" s="12">
        <v>23.377082372596348</v>
      </c>
      <c r="F247" s="12">
        <v>23.991436006843603</v>
      </c>
      <c r="G247" s="12">
        <v>23.830130888587824</v>
      </c>
      <c r="H247" s="12">
        <v>23.538387490852124</v>
      </c>
      <c r="I247" s="12">
        <v>22.348558804467018</v>
      </c>
      <c r="J247" s="12">
        <v>23.12701809994061</v>
      </c>
      <c r="K247" s="12">
        <v>22.965712981684824</v>
      </c>
      <c r="L247" s="12">
        <v>22.509863922722786</v>
      </c>
      <c r="M247" s="9">
        <v>26</v>
      </c>
      <c r="N247">
        <v>26</v>
      </c>
      <c r="O247" s="9">
        <v>10</v>
      </c>
      <c r="P247" s="9">
        <v>10</v>
      </c>
      <c r="Q247" s="9">
        <v>9.0257500000000004</v>
      </c>
      <c r="R247" s="9">
        <v>9.1881249999999994</v>
      </c>
      <c r="S247" s="9">
        <v>1.5</v>
      </c>
      <c r="T247" s="9">
        <v>1.25</v>
      </c>
      <c r="U247" s="9">
        <v>1.6</v>
      </c>
      <c r="V247" s="9">
        <v>1.6</v>
      </c>
      <c r="AE247" s="55"/>
    </row>
    <row r="248" spans="1:31">
      <c r="A248" s="9"/>
      <c r="B248" s="9" t="str">
        <f t="shared" si="3"/>
        <v>М10x38</v>
      </c>
      <c r="C248" s="10">
        <v>10</v>
      </c>
      <c r="D248" s="9">
        <v>38</v>
      </c>
      <c r="E248" s="12">
        <v>25.226695047397339</v>
      </c>
      <c r="F248" s="12">
        <v>25.841048681644594</v>
      </c>
      <c r="G248" s="12">
        <v>25.679743563388815</v>
      </c>
      <c r="H248" s="12">
        <v>25.388000165653114</v>
      </c>
      <c r="I248" s="12">
        <v>23.855330289891562</v>
      </c>
      <c r="J248" s="12">
        <v>24.688491472440596</v>
      </c>
      <c r="K248" s="12">
        <v>24.527186354184821</v>
      </c>
      <c r="L248" s="12">
        <v>24.016635408147337</v>
      </c>
      <c r="M248" s="9">
        <v>26</v>
      </c>
      <c r="N248" s="9">
        <v>26</v>
      </c>
      <c r="O248" s="9">
        <v>10</v>
      </c>
      <c r="P248" s="9">
        <v>10</v>
      </c>
      <c r="Q248" s="9">
        <v>9.0257500000000004</v>
      </c>
      <c r="R248" s="9">
        <v>9.1881249999999994</v>
      </c>
      <c r="S248" s="9">
        <v>1.5</v>
      </c>
      <c r="T248" s="9">
        <v>1.25</v>
      </c>
      <c r="U248" s="9">
        <v>1.6</v>
      </c>
      <c r="V248" s="9">
        <v>1.6</v>
      </c>
      <c r="AE248" s="55"/>
    </row>
    <row r="249" spans="1:31">
      <c r="A249" s="9"/>
      <c r="B249" s="9" t="str">
        <f t="shared" si="3"/>
        <v>М10x40</v>
      </c>
      <c r="C249" s="10">
        <v>10</v>
      </c>
      <c r="D249" s="9">
        <v>40</v>
      </c>
      <c r="E249" s="12">
        <v>26.459770163931331</v>
      </c>
      <c r="F249" s="12">
        <v>27.074123798178594</v>
      </c>
      <c r="G249" s="12">
        <v>26.912818679922815</v>
      </c>
      <c r="H249" s="12">
        <v>26.621075282187103</v>
      </c>
      <c r="I249" s="12">
        <v>24.859844613507928</v>
      </c>
      <c r="J249" s="12">
        <v>25.729473720773928</v>
      </c>
      <c r="K249" s="12">
        <v>25.568168602518146</v>
      </c>
      <c r="L249" s="12">
        <v>25.0211497317637</v>
      </c>
      <c r="M249" s="9">
        <v>26</v>
      </c>
      <c r="N249" s="9">
        <v>26</v>
      </c>
      <c r="O249" s="9">
        <v>10</v>
      </c>
      <c r="P249" s="9">
        <v>10</v>
      </c>
      <c r="Q249" s="9">
        <v>9.0257500000000004</v>
      </c>
      <c r="R249" s="9">
        <v>9.1881249999999994</v>
      </c>
      <c r="S249" s="9">
        <v>1.5</v>
      </c>
      <c r="T249" s="9">
        <v>1.25</v>
      </c>
      <c r="U249" s="9">
        <v>1.6</v>
      </c>
      <c r="V249" s="9">
        <v>1.6</v>
      </c>
      <c r="AE249" s="55"/>
    </row>
    <row r="250" spans="1:31">
      <c r="A250" s="9"/>
      <c r="B250" s="9" t="str">
        <f t="shared" si="3"/>
        <v>М10x42</v>
      </c>
      <c r="C250" s="10">
        <v>10</v>
      </c>
      <c r="D250" s="9">
        <v>42</v>
      </c>
      <c r="E250" s="12">
        <v>27.692845280465324</v>
      </c>
      <c r="F250" s="12">
        <v>28.307198914712586</v>
      </c>
      <c r="G250" s="12">
        <v>28.145893796456807</v>
      </c>
      <c r="H250" s="12">
        <v>27.854150398721099</v>
      </c>
      <c r="I250" s="12">
        <v>25.864358937124294</v>
      </c>
      <c r="J250" s="12">
        <v>26.770455969107257</v>
      </c>
      <c r="K250" s="12">
        <v>26.609150850851474</v>
      </c>
      <c r="L250" s="12">
        <v>26.025664055380066</v>
      </c>
      <c r="M250" s="9">
        <v>26</v>
      </c>
      <c r="N250" s="9">
        <v>26</v>
      </c>
      <c r="O250" s="9">
        <v>10</v>
      </c>
      <c r="P250" s="9">
        <v>10</v>
      </c>
      <c r="Q250" s="9">
        <v>9.0257500000000004</v>
      </c>
      <c r="R250" s="9">
        <v>9.1881249999999994</v>
      </c>
      <c r="S250" s="9">
        <v>1.5</v>
      </c>
      <c r="T250" s="9">
        <v>1.25</v>
      </c>
      <c r="U250" s="9">
        <v>1.6</v>
      </c>
      <c r="V250" s="9">
        <v>1.6</v>
      </c>
      <c r="AE250" s="55"/>
    </row>
    <row r="251" spans="1:31">
      <c r="A251" s="9"/>
      <c r="B251" s="9" t="str">
        <f t="shared" si="3"/>
        <v>М10x45</v>
      </c>
      <c r="C251" s="10">
        <v>10</v>
      </c>
      <c r="D251" s="9">
        <v>45</v>
      </c>
      <c r="E251" s="12">
        <v>29.542457955266315</v>
      </c>
      <c r="F251" s="12">
        <v>30.15681158951357</v>
      </c>
      <c r="G251" s="12">
        <v>29.995506471257791</v>
      </c>
      <c r="H251" s="12">
        <v>29.70376307352209</v>
      </c>
      <c r="I251" s="12">
        <v>27.371130422548841</v>
      </c>
      <c r="J251" s="12">
        <v>28.33192934160725</v>
      </c>
      <c r="K251" s="12">
        <v>28.170624223351467</v>
      </c>
      <c r="L251" s="12">
        <v>27.532435540804613</v>
      </c>
      <c r="M251" s="9">
        <v>26</v>
      </c>
      <c r="N251" s="9">
        <v>26</v>
      </c>
      <c r="O251" s="9">
        <v>10</v>
      </c>
      <c r="P251" s="9">
        <v>10</v>
      </c>
      <c r="Q251" s="9">
        <v>9.0257500000000004</v>
      </c>
      <c r="R251" s="9">
        <v>9.1881249999999994</v>
      </c>
      <c r="S251" s="9">
        <v>1.5</v>
      </c>
      <c r="T251" s="9">
        <v>1.25</v>
      </c>
      <c r="U251" s="9">
        <v>1.6</v>
      </c>
      <c r="V251" s="9">
        <v>1.6</v>
      </c>
      <c r="AE251" s="55"/>
    </row>
    <row r="252" spans="1:31">
      <c r="A252" s="9"/>
      <c r="B252" s="9" t="str">
        <f t="shared" si="3"/>
        <v>М10x48</v>
      </c>
      <c r="C252" s="10">
        <v>10</v>
      </c>
      <c r="D252" s="9">
        <v>48</v>
      </c>
      <c r="E252" s="12">
        <v>31.392070630067305</v>
      </c>
      <c r="F252" s="12">
        <v>32.006424264314568</v>
      </c>
      <c r="G252" s="12">
        <v>31.845119146058785</v>
      </c>
      <c r="H252" s="12">
        <v>31.553375748323081</v>
      </c>
      <c r="I252" s="12">
        <v>28.877901907973389</v>
      </c>
      <c r="J252" s="12">
        <v>29.893402714107236</v>
      </c>
      <c r="K252" s="12">
        <v>29.732097595851457</v>
      </c>
      <c r="L252" s="12">
        <v>29.03920702622916</v>
      </c>
      <c r="M252" s="9">
        <v>26</v>
      </c>
      <c r="N252" s="9">
        <v>26</v>
      </c>
      <c r="O252" s="9">
        <v>10</v>
      </c>
      <c r="P252" s="9">
        <v>10</v>
      </c>
      <c r="Q252" s="9">
        <v>9.0257500000000004</v>
      </c>
      <c r="R252" s="9">
        <v>9.1881249999999994</v>
      </c>
      <c r="S252" s="9">
        <v>1.5</v>
      </c>
      <c r="T252" s="9">
        <v>1.25</v>
      </c>
      <c r="U252" s="9">
        <v>1.6</v>
      </c>
      <c r="V252" s="9">
        <v>1.6</v>
      </c>
      <c r="AE252" s="55"/>
    </row>
    <row r="253" spans="1:31">
      <c r="A253" s="9"/>
      <c r="B253" s="9" t="str">
        <f t="shared" si="3"/>
        <v>М10x50</v>
      </c>
      <c r="C253" s="10">
        <v>10</v>
      </c>
      <c r="D253" s="9">
        <v>50</v>
      </c>
      <c r="E253" s="12">
        <v>32.625145746601291</v>
      </c>
      <c r="F253" s="12">
        <v>33.239499380848557</v>
      </c>
      <c r="G253" s="12">
        <v>33.078194262592774</v>
      </c>
      <c r="H253" s="12">
        <v>32.78645086485708</v>
      </c>
      <c r="I253" s="12">
        <v>29.882416231589747</v>
      </c>
      <c r="J253" s="12">
        <v>30.934384962440564</v>
      </c>
      <c r="K253" s="12">
        <v>30.773079844184789</v>
      </c>
      <c r="L253" s="12">
        <v>30.043721349845523</v>
      </c>
      <c r="M253" s="9">
        <v>26</v>
      </c>
      <c r="N253" s="9">
        <v>26</v>
      </c>
      <c r="O253" s="9">
        <v>10</v>
      </c>
      <c r="P253" s="9">
        <v>10</v>
      </c>
      <c r="Q253" s="9">
        <v>9.0257500000000004</v>
      </c>
      <c r="R253" s="9">
        <v>9.1881249999999994</v>
      </c>
      <c r="S253" s="9">
        <v>1.5</v>
      </c>
      <c r="T253" s="9">
        <v>1.25</v>
      </c>
      <c r="U253" s="9">
        <v>1.6</v>
      </c>
      <c r="V253" s="9">
        <v>1.6</v>
      </c>
      <c r="AE253" s="55"/>
    </row>
    <row r="254" spans="1:31">
      <c r="A254" s="9"/>
      <c r="B254" s="9" t="str">
        <f t="shared" si="3"/>
        <v>М10x55</v>
      </c>
      <c r="C254" s="10">
        <v>10</v>
      </c>
      <c r="D254" s="9">
        <v>55</v>
      </c>
      <c r="E254" s="12">
        <v>35.707833537936281</v>
      </c>
      <c r="F254" s="12">
        <v>36.322187172183533</v>
      </c>
      <c r="G254" s="12">
        <v>36.160882053927764</v>
      </c>
      <c r="H254" s="12">
        <v>35.869138656192057</v>
      </c>
      <c r="I254" s="12">
        <v>32.393702040630664</v>
      </c>
      <c r="J254" s="12">
        <v>33.536840583273879</v>
      </c>
      <c r="K254" s="12">
        <v>33.375535465018103</v>
      </c>
      <c r="L254" s="12">
        <v>32.55500715888644</v>
      </c>
      <c r="M254" s="9">
        <v>26</v>
      </c>
      <c r="N254" s="9">
        <v>26</v>
      </c>
      <c r="O254" s="9">
        <v>10</v>
      </c>
      <c r="P254" s="9">
        <v>10</v>
      </c>
      <c r="Q254" s="9">
        <v>9.0257500000000004</v>
      </c>
      <c r="R254" s="9">
        <v>9.1881249999999994</v>
      </c>
      <c r="S254" s="9">
        <v>1.5</v>
      </c>
      <c r="T254" s="9">
        <v>1.25</v>
      </c>
      <c r="U254" s="9">
        <v>1.6</v>
      </c>
      <c r="V254" s="9">
        <v>1.6</v>
      </c>
      <c r="AE254" s="55"/>
    </row>
    <row r="255" spans="1:31">
      <c r="A255" s="9"/>
      <c r="B255" s="9" t="str">
        <f t="shared" si="3"/>
        <v>М10x60</v>
      </c>
      <c r="C255" s="10">
        <v>10</v>
      </c>
      <c r="D255" s="9">
        <v>60</v>
      </c>
      <c r="E255" s="12">
        <v>38.790521329271265</v>
      </c>
      <c r="F255" s="12">
        <v>39.40487496351853</v>
      </c>
      <c r="G255" s="12">
        <v>39.243569845262748</v>
      </c>
      <c r="H255" s="12">
        <v>38.951826447527047</v>
      </c>
      <c r="I255" s="12">
        <v>34.904987849671571</v>
      </c>
      <c r="J255" s="12">
        <v>36.139296204107204</v>
      </c>
      <c r="K255" s="12">
        <v>35.977991085851428</v>
      </c>
      <c r="L255" s="12">
        <v>35.066292967927346</v>
      </c>
      <c r="M255" s="9">
        <v>26</v>
      </c>
      <c r="N255" s="9">
        <v>26</v>
      </c>
      <c r="O255" s="9">
        <v>10</v>
      </c>
      <c r="P255" s="9">
        <v>10</v>
      </c>
      <c r="Q255" s="9">
        <v>9.0257500000000004</v>
      </c>
      <c r="R255" s="9">
        <v>9.1881249999999994</v>
      </c>
      <c r="S255" s="9">
        <v>1.5</v>
      </c>
      <c r="T255" s="9">
        <v>1.25</v>
      </c>
      <c r="U255" s="9">
        <v>1.6</v>
      </c>
      <c r="V255" s="9">
        <v>1.6</v>
      </c>
      <c r="AE255" s="55"/>
    </row>
    <row r="256" spans="1:31">
      <c r="A256" s="9"/>
      <c r="B256" s="9" t="str">
        <f t="shared" si="3"/>
        <v>М10x65</v>
      </c>
      <c r="C256" s="10">
        <v>10</v>
      </c>
      <c r="D256" s="9">
        <v>65</v>
      </c>
      <c r="E256" s="12">
        <v>41.873209120606248</v>
      </c>
      <c r="F256" s="12">
        <v>42.487562754853514</v>
      </c>
      <c r="G256" s="12">
        <v>42.326257636597731</v>
      </c>
      <c r="H256" s="12">
        <v>42.034514238862023</v>
      </c>
      <c r="I256" s="12">
        <v>37.416273658712484</v>
      </c>
      <c r="J256" s="12">
        <v>38.741751824940522</v>
      </c>
      <c r="K256" s="12">
        <v>38.580446706684739</v>
      </c>
      <c r="L256" s="12">
        <v>37.577578776968259</v>
      </c>
      <c r="M256" s="9">
        <v>26</v>
      </c>
      <c r="N256" s="9">
        <v>26</v>
      </c>
      <c r="O256" s="9">
        <v>10</v>
      </c>
      <c r="P256" s="9">
        <v>10</v>
      </c>
      <c r="Q256" s="9">
        <v>9.0257500000000004</v>
      </c>
      <c r="R256" s="9">
        <v>9.1881249999999994</v>
      </c>
      <c r="S256" s="9">
        <v>1.5</v>
      </c>
      <c r="T256" s="9">
        <v>1.25</v>
      </c>
      <c r="U256" s="9">
        <v>1.6</v>
      </c>
      <c r="V256" s="9">
        <v>1.6</v>
      </c>
      <c r="AE256" s="55"/>
    </row>
    <row r="257" spans="1:31">
      <c r="A257" s="9"/>
      <c r="B257" s="9" t="str">
        <f t="shared" si="3"/>
        <v>М10x70</v>
      </c>
      <c r="C257" s="10">
        <v>10</v>
      </c>
      <c r="D257" s="9">
        <v>70</v>
      </c>
      <c r="E257" s="12">
        <v>44.955896911941231</v>
      </c>
      <c r="F257" s="12">
        <v>45.570250546188497</v>
      </c>
      <c r="G257" s="12">
        <v>45.408945427932714</v>
      </c>
      <c r="H257" s="12">
        <v>45.117202030197014</v>
      </c>
      <c r="I257" s="12">
        <v>39.927559467753397</v>
      </c>
      <c r="J257" s="12">
        <v>41.344207445773833</v>
      </c>
      <c r="K257" s="12">
        <v>41.182902327518057</v>
      </c>
      <c r="L257" s="12">
        <v>40.088864586009166</v>
      </c>
      <c r="M257" s="9">
        <v>26</v>
      </c>
      <c r="N257" s="9">
        <v>26</v>
      </c>
      <c r="O257" s="9">
        <v>10</v>
      </c>
      <c r="P257" s="9">
        <v>10</v>
      </c>
      <c r="Q257" s="9">
        <v>9.0257500000000004</v>
      </c>
      <c r="R257" s="9">
        <v>9.1881249999999994</v>
      </c>
      <c r="S257" s="9">
        <v>1.5</v>
      </c>
      <c r="T257" s="9">
        <v>1.25</v>
      </c>
      <c r="U257" s="9">
        <v>1.6</v>
      </c>
      <c r="V257" s="9">
        <v>1.6</v>
      </c>
      <c r="AE257" s="55"/>
    </row>
    <row r="258" spans="1:31">
      <c r="A258" s="9"/>
      <c r="B258" s="9" t="str">
        <f t="shared" ref="B258:B319" si="4">"М"&amp;C258&amp;"x"&amp;D258</f>
        <v>М10x75</v>
      </c>
      <c r="C258" s="10">
        <v>10</v>
      </c>
      <c r="D258" s="9">
        <v>75</v>
      </c>
      <c r="E258" s="12">
        <v>48.038584703276214</v>
      </c>
      <c r="F258" s="12">
        <v>48.652938337523466</v>
      </c>
      <c r="G258" s="12">
        <v>48.491633219267698</v>
      </c>
      <c r="H258" s="12">
        <v>48.19988982153199</v>
      </c>
      <c r="I258" s="12">
        <v>42.438845276794304</v>
      </c>
      <c r="J258" s="12">
        <v>43.946663066607158</v>
      </c>
      <c r="K258" s="12">
        <v>43.785357948351376</v>
      </c>
      <c r="L258" s="12">
        <v>42.600150395050079</v>
      </c>
      <c r="M258" s="9">
        <v>26</v>
      </c>
      <c r="N258" s="9">
        <v>26</v>
      </c>
      <c r="O258" s="9">
        <v>10</v>
      </c>
      <c r="P258" s="9">
        <v>10</v>
      </c>
      <c r="Q258" s="9">
        <v>9.0257500000000004</v>
      </c>
      <c r="R258" s="9">
        <v>9.1881249999999994</v>
      </c>
      <c r="S258" s="9">
        <v>1.5</v>
      </c>
      <c r="T258" s="9">
        <v>1.25</v>
      </c>
      <c r="U258" s="9">
        <v>1.6</v>
      </c>
      <c r="V258" s="9">
        <v>1.6</v>
      </c>
      <c r="AE258" s="55"/>
    </row>
    <row r="259" spans="1:31">
      <c r="A259" s="9"/>
      <c r="B259" s="9" t="str">
        <f t="shared" si="4"/>
        <v>М10x80</v>
      </c>
      <c r="C259" s="10">
        <v>10</v>
      </c>
      <c r="D259" s="9">
        <v>80</v>
      </c>
      <c r="E259" s="12">
        <v>51.121272494611205</v>
      </c>
      <c r="F259" s="12">
        <v>51.735626128858456</v>
      </c>
      <c r="G259" s="12">
        <v>51.574321010602681</v>
      </c>
      <c r="H259" s="12">
        <v>51.282577612866973</v>
      </c>
      <c r="I259" s="12">
        <v>44.950131085835217</v>
      </c>
      <c r="J259" s="12">
        <v>46.549118687440483</v>
      </c>
      <c r="K259" s="12">
        <v>46.387813569184701</v>
      </c>
      <c r="L259" s="12">
        <v>45.111436204091</v>
      </c>
      <c r="M259" s="9">
        <v>26</v>
      </c>
      <c r="N259" s="9">
        <v>26</v>
      </c>
      <c r="O259" s="9">
        <v>10</v>
      </c>
      <c r="P259" s="9">
        <v>10</v>
      </c>
      <c r="Q259" s="9">
        <v>9.0257500000000004</v>
      </c>
      <c r="R259" s="9">
        <v>9.1881249999999994</v>
      </c>
      <c r="S259" s="9">
        <v>1.5</v>
      </c>
      <c r="T259" s="9">
        <v>1.25</v>
      </c>
      <c r="U259" s="9">
        <v>1.6</v>
      </c>
      <c r="V259" s="9">
        <v>1.6</v>
      </c>
      <c r="AE259" s="55"/>
    </row>
    <row r="260" spans="1:31">
      <c r="A260" s="9"/>
      <c r="B260" s="9" t="str">
        <f t="shared" si="4"/>
        <v>М10x85</v>
      </c>
      <c r="C260" s="10">
        <v>10</v>
      </c>
      <c r="D260" s="9">
        <v>85</v>
      </c>
      <c r="E260" s="12">
        <v>54.203960285946181</v>
      </c>
      <c r="F260" s="12">
        <v>54.818313920193447</v>
      </c>
      <c r="G260" s="12">
        <v>54.657008801937671</v>
      </c>
      <c r="H260" s="12">
        <v>54.365265404201963</v>
      </c>
      <c r="I260" s="12">
        <v>47.461416894876137</v>
      </c>
      <c r="J260" s="12">
        <v>49.151574308273794</v>
      </c>
      <c r="K260" s="12">
        <v>48.990269190018012</v>
      </c>
      <c r="L260" s="12">
        <v>47.622722013131906</v>
      </c>
      <c r="M260" s="9">
        <v>26</v>
      </c>
      <c r="N260" s="9">
        <v>26</v>
      </c>
      <c r="O260" s="9">
        <v>10</v>
      </c>
      <c r="P260" s="9">
        <v>10</v>
      </c>
      <c r="Q260" s="9">
        <v>9.0257500000000004</v>
      </c>
      <c r="R260" s="9">
        <v>9.1881249999999994</v>
      </c>
      <c r="S260" s="9">
        <v>1.5</v>
      </c>
      <c r="T260" s="9">
        <v>1.25</v>
      </c>
      <c r="U260" s="9">
        <v>1.6</v>
      </c>
      <c r="V260" s="9">
        <v>1.6</v>
      </c>
      <c r="AE260" s="55"/>
    </row>
    <row r="261" spans="1:31">
      <c r="A261" s="9"/>
      <c r="B261" s="9" t="str">
        <f t="shared" si="4"/>
        <v>М10x90</v>
      </c>
      <c r="C261" s="10">
        <v>10</v>
      </c>
      <c r="D261" s="9">
        <v>90</v>
      </c>
      <c r="E261" s="12">
        <v>57.286648077281178</v>
      </c>
      <c r="F261" s="12">
        <v>57.901001711528437</v>
      </c>
      <c r="G261" s="12">
        <v>57.739696593272662</v>
      </c>
      <c r="H261" s="12">
        <v>57.447953195536947</v>
      </c>
      <c r="I261" s="12">
        <v>49.972702703917044</v>
      </c>
      <c r="J261" s="12">
        <v>51.754029929107112</v>
      </c>
      <c r="K261" s="12">
        <v>51.592724810851337</v>
      </c>
      <c r="L261" s="12">
        <v>50.134007822172819</v>
      </c>
      <c r="M261" s="9">
        <v>26</v>
      </c>
      <c r="N261" s="9">
        <v>26</v>
      </c>
      <c r="O261" s="9">
        <v>10</v>
      </c>
      <c r="P261" s="9">
        <v>10</v>
      </c>
      <c r="Q261" s="9">
        <v>9.0257500000000004</v>
      </c>
      <c r="R261" s="9">
        <v>9.1881249999999994</v>
      </c>
      <c r="S261" s="9">
        <v>1.5</v>
      </c>
      <c r="T261" s="9">
        <v>1.25</v>
      </c>
      <c r="U261" s="9">
        <v>1.6</v>
      </c>
      <c r="V261" s="9">
        <v>1.6</v>
      </c>
      <c r="AE261" s="55"/>
    </row>
    <row r="262" spans="1:31">
      <c r="A262" s="9"/>
      <c r="B262" s="9" t="str">
        <f t="shared" si="4"/>
        <v>М10x95</v>
      </c>
      <c r="C262" s="10">
        <v>10</v>
      </c>
      <c r="D262" s="9">
        <v>95</v>
      </c>
      <c r="E262" s="12">
        <v>60.369335868616162</v>
      </c>
      <c r="F262" s="12">
        <v>60.983689502863413</v>
      </c>
      <c r="G262" s="12">
        <v>60.822384384607638</v>
      </c>
      <c r="H262" s="12">
        <v>60.53064098687193</v>
      </c>
      <c r="I262" s="12">
        <v>52.483988512957957</v>
      </c>
      <c r="J262" s="12">
        <v>54.356485549940437</v>
      </c>
      <c r="K262" s="12">
        <v>54.195180431684662</v>
      </c>
      <c r="L262" s="12">
        <v>52.645293631213733</v>
      </c>
      <c r="M262" s="9">
        <v>26</v>
      </c>
      <c r="N262" s="9">
        <v>26</v>
      </c>
      <c r="O262" s="9">
        <v>10</v>
      </c>
      <c r="P262" s="9">
        <v>10</v>
      </c>
      <c r="Q262" s="9">
        <v>9.0257500000000004</v>
      </c>
      <c r="R262" s="9">
        <v>9.1881249999999994</v>
      </c>
      <c r="S262" s="9">
        <v>1.5</v>
      </c>
      <c r="T262" s="9">
        <v>1.25</v>
      </c>
      <c r="U262" s="9">
        <v>1.6</v>
      </c>
      <c r="V262" s="9">
        <v>1.6</v>
      </c>
      <c r="AE262" s="55"/>
    </row>
    <row r="263" spans="1:31">
      <c r="A263" s="9"/>
      <c r="B263" s="9" t="str">
        <f t="shared" si="4"/>
        <v>М10x100</v>
      </c>
      <c r="C263" s="10">
        <v>10</v>
      </c>
      <c r="D263" s="9">
        <v>100</v>
      </c>
      <c r="E263" s="12">
        <v>63.452023659951138</v>
      </c>
      <c r="F263" s="12">
        <v>64.066377294198404</v>
      </c>
      <c r="G263" s="12">
        <v>63.905072175942621</v>
      </c>
      <c r="H263" s="12">
        <v>63.61332877820692</v>
      </c>
      <c r="I263" s="12">
        <v>54.99527432199887</v>
      </c>
      <c r="J263" s="12">
        <v>56.958941170773763</v>
      </c>
      <c r="K263" s="12">
        <v>56.79763605251798</v>
      </c>
      <c r="L263" s="12">
        <v>55.156579440254639</v>
      </c>
      <c r="M263" s="9">
        <v>26</v>
      </c>
      <c r="N263" s="9">
        <v>26</v>
      </c>
      <c r="O263" s="9">
        <v>10</v>
      </c>
      <c r="P263" s="9">
        <v>10</v>
      </c>
      <c r="Q263" s="9">
        <v>9.0257500000000004</v>
      </c>
      <c r="R263" s="9">
        <v>9.1881249999999994</v>
      </c>
      <c r="S263" s="9">
        <v>1.5</v>
      </c>
      <c r="T263" s="9">
        <v>1.25</v>
      </c>
      <c r="U263" s="9">
        <v>1.6</v>
      </c>
      <c r="V263" s="9">
        <v>1.6</v>
      </c>
      <c r="AE263" s="55"/>
    </row>
    <row r="264" spans="1:31">
      <c r="A264" s="9"/>
      <c r="B264" s="9" t="str">
        <f t="shared" si="4"/>
        <v>М10x105</v>
      </c>
      <c r="C264" s="10">
        <v>10</v>
      </c>
      <c r="D264" s="9">
        <v>105</v>
      </c>
      <c r="E264" s="12">
        <v>66.534711451286128</v>
      </c>
      <c r="F264" s="12">
        <v>67.149065085533394</v>
      </c>
      <c r="G264" s="12">
        <v>66.987759967277626</v>
      </c>
      <c r="H264" s="12">
        <v>66.696016569541911</v>
      </c>
      <c r="I264" s="12">
        <v>57.506560131039777</v>
      </c>
      <c r="J264" s="12">
        <v>59.561396791607073</v>
      </c>
      <c r="K264" s="12">
        <v>59.400091673351291</v>
      </c>
      <c r="L264" s="12">
        <v>57.667865249295552</v>
      </c>
      <c r="M264" s="9">
        <v>26</v>
      </c>
      <c r="N264" s="9">
        <v>26</v>
      </c>
      <c r="O264" s="9">
        <v>10</v>
      </c>
      <c r="P264" s="9">
        <v>10</v>
      </c>
      <c r="Q264" s="9">
        <v>9.0257500000000004</v>
      </c>
      <c r="R264" s="9">
        <v>9.1881249999999994</v>
      </c>
      <c r="S264" s="9">
        <v>1.5</v>
      </c>
      <c r="T264" s="9">
        <v>1.25</v>
      </c>
      <c r="U264" s="9">
        <v>1.6</v>
      </c>
      <c r="V264" s="9">
        <v>1.6</v>
      </c>
      <c r="AE264" s="55"/>
    </row>
    <row r="265" spans="1:31">
      <c r="A265" s="9"/>
      <c r="B265" s="9" t="str">
        <f t="shared" si="4"/>
        <v>М10x110</v>
      </c>
      <c r="C265" s="10">
        <v>10</v>
      </c>
      <c r="D265" s="9">
        <v>110</v>
      </c>
      <c r="E265" s="12">
        <v>69.617399242621119</v>
      </c>
      <c r="F265" s="12">
        <v>70.23175287686837</v>
      </c>
      <c r="G265" s="12">
        <v>70.070447758612616</v>
      </c>
      <c r="H265" s="12">
        <v>69.778704360876915</v>
      </c>
      <c r="I265" s="12">
        <v>60.017845940080683</v>
      </c>
      <c r="J265" s="12">
        <v>62.163852412440392</v>
      </c>
      <c r="K265" s="12">
        <v>62.002547294184616</v>
      </c>
      <c r="L265" s="12">
        <v>60.179151058336465</v>
      </c>
      <c r="M265" s="9">
        <v>26</v>
      </c>
      <c r="N265" s="9">
        <v>26</v>
      </c>
      <c r="O265" s="9">
        <v>10</v>
      </c>
      <c r="P265" s="9">
        <v>10</v>
      </c>
      <c r="Q265" s="9">
        <v>9.0257500000000004</v>
      </c>
      <c r="R265" s="9">
        <v>9.1881249999999994</v>
      </c>
      <c r="S265" s="9">
        <v>1.5</v>
      </c>
      <c r="T265" s="9">
        <v>1.25</v>
      </c>
      <c r="U265" s="9">
        <v>1.6</v>
      </c>
      <c r="V265" s="9">
        <v>1.6</v>
      </c>
      <c r="AE265" s="55"/>
    </row>
    <row r="266" spans="1:31">
      <c r="A266" s="9"/>
      <c r="B266" s="9" t="str">
        <f t="shared" si="4"/>
        <v>М10x115</v>
      </c>
      <c r="C266" s="10">
        <v>10</v>
      </c>
      <c r="D266" s="9">
        <v>115</v>
      </c>
      <c r="E266" s="12">
        <v>72.700087033956095</v>
      </c>
      <c r="F266" s="12">
        <v>73.31444066820336</v>
      </c>
      <c r="G266" s="12">
        <v>73.153135549947606</v>
      </c>
      <c r="H266" s="12">
        <v>72.861392152211891</v>
      </c>
      <c r="I266" s="12">
        <v>62.529131749121589</v>
      </c>
      <c r="J266" s="12">
        <v>64.766308033273702</v>
      </c>
      <c r="K266" s="12">
        <v>64.605002915017963</v>
      </c>
      <c r="L266" s="12">
        <v>62.690436867377372</v>
      </c>
      <c r="M266" s="9">
        <v>26</v>
      </c>
      <c r="N266" s="9">
        <v>26</v>
      </c>
      <c r="O266" s="9">
        <v>10</v>
      </c>
      <c r="P266" s="9">
        <v>10</v>
      </c>
      <c r="Q266" s="9">
        <v>9.0257500000000004</v>
      </c>
      <c r="R266" s="9">
        <v>9.1881249999999994</v>
      </c>
      <c r="S266" s="9">
        <v>1.5</v>
      </c>
      <c r="T266" s="9">
        <v>1.25</v>
      </c>
      <c r="U266" s="9">
        <v>1.6</v>
      </c>
      <c r="V266" s="9">
        <v>1.6</v>
      </c>
      <c r="AE266" s="55"/>
    </row>
    <row r="267" spans="1:31">
      <c r="A267" s="9"/>
      <c r="B267" s="9" t="str">
        <f t="shared" si="4"/>
        <v>М10x120</v>
      </c>
      <c r="C267" s="10">
        <v>10</v>
      </c>
      <c r="D267" s="9">
        <v>120</v>
      </c>
      <c r="E267" s="12">
        <v>75.782774825291085</v>
      </c>
      <c r="F267" s="12">
        <v>76.397128459538337</v>
      </c>
      <c r="G267" s="12">
        <v>76.235823341282583</v>
      </c>
      <c r="H267" s="12">
        <v>75.944079943546868</v>
      </c>
      <c r="I267" s="12">
        <v>65.040417558162503</v>
      </c>
      <c r="J267" s="12">
        <v>67.368763654107042</v>
      </c>
      <c r="K267" s="12">
        <v>67.207458535851259</v>
      </c>
      <c r="L267" s="12">
        <v>65.201722676418299</v>
      </c>
      <c r="M267" s="9">
        <v>26</v>
      </c>
      <c r="N267" s="9">
        <v>26</v>
      </c>
      <c r="O267" s="9">
        <v>10</v>
      </c>
      <c r="P267" s="9">
        <v>10</v>
      </c>
      <c r="Q267" s="9">
        <v>9.0257500000000004</v>
      </c>
      <c r="R267" s="9">
        <v>9.1881249999999994</v>
      </c>
      <c r="S267" s="9">
        <v>1.5</v>
      </c>
      <c r="T267" s="9">
        <v>1.25</v>
      </c>
      <c r="U267" s="9">
        <v>1.6</v>
      </c>
      <c r="V267" s="9">
        <v>1.6</v>
      </c>
      <c r="AE267" s="55"/>
    </row>
    <row r="268" spans="1:31">
      <c r="A268" s="9"/>
      <c r="B268" s="9" t="str">
        <f t="shared" si="4"/>
        <v>М10x130</v>
      </c>
      <c r="C268" s="10">
        <v>10</v>
      </c>
      <c r="D268" s="9">
        <v>130</v>
      </c>
      <c r="E268" s="12">
        <v>81.262468029208151</v>
      </c>
      <c r="F268" s="12">
        <v>81.986225437606308</v>
      </c>
      <c r="G268" s="12">
        <v>81.824920319350554</v>
      </c>
      <c r="H268" s="12">
        <v>81.423773147463933</v>
      </c>
      <c r="I268" s="12">
        <v>70.062989176244329</v>
      </c>
      <c r="J268" s="12">
        <v>72.573674895773678</v>
      </c>
      <c r="K268" s="12">
        <v>72.412369777517924</v>
      </c>
      <c r="L268" s="12">
        <v>70.224294294500126</v>
      </c>
      <c r="M268" s="9">
        <v>32</v>
      </c>
      <c r="N268" s="9">
        <v>32</v>
      </c>
      <c r="O268" s="9">
        <v>10</v>
      </c>
      <c r="P268" s="9">
        <v>10</v>
      </c>
      <c r="Q268" s="9">
        <v>9.0257500000000004</v>
      </c>
      <c r="R268" s="9">
        <v>9.1881249999999994</v>
      </c>
      <c r="S268" s="9">
        <v>1.5</v>
      </c>
      <c r="T268" s="9">
        <v>1.25</v>
      </c>
      <c r="U268" s="9">
        <v>1.6</v>
      </c>
      <c r="V268" s="9">
        <v>1.6</v>
      </c>
      <c r="AE268" s="55"/>
    </row>
    <row r="269" spans="1:31">
      <c r="A269" s="9"/>
      <c r="B269" s="9" t="str">
        <f t="shared" si="4"/>
        <v>М10x140</v>
      </c>
      <c r="C269" s="10">
        <v>10</v>
      </c>
      <c r="D269" s="9">
        <v>140</v>
      </c>
      <c r="E269" s="12">
        <v>87.427843611878103</v>
      </c>
      <c r="F269" s="12">
        <v>88.15160102027626</v>
      </c>
      <c r="G269" s="12">
        <v>87.990295902020506</v>
      </c>
      <c r="H269" s="12">
        <v>87.589148730133914</v>
      </c>
      <c r="I269" s="12">
        <v>75.085560794326156</v>
      </c>
      <c r="J269" s="12">
        <v>77.7785861374403</v>
      </c>
      <c r="K269" s="12">
        <v>77.617281019184546</v>
      </c>
      <c r="L269" s="12">
        <v>75.246865912581939</v>
      </c>
      <c r="M269" s="9">
        <v>32</v>
      </c>
      <c r="N269" s="9">
        <v>32</v>
      </c>
      <c r="O269" s="9">
        <v>10</v>
      </c>
      <c r="P269" s="9">
        <v>10</v>
      </c>
      <c r="Q269" s="9">
        <v>9.0257500000000004</v>
      </c>
      <c r="R269" s="9">
        <v>9.1881249999999994</v>
      </c>
      <c r="S269" s="9">
        <v>1.5</v>
      </c>
      <c r="T269" s="9">
        <v>1.25</v>
      </c>
      <c r="U269" s="9">
        <v>1.6</v>
      </c>
      <c r="V269" s="9">
        <v>1.6</v>
      </c>
      <c r="AE269" s="55"/>
    </row>
    <row r="270" spans="1:31">
      <c r="A270" s="9"/>
      <c r="B270" s="9" t="str">
        <f t="shared" si="4"/>
        <v>М10x150</v>
      </c>
      <c r="C270" s="10">
        <v>10</v>
      </c>
      <c r="D270" s="9">
        <v>150</v>
      </c>
      <c r="E270" s="12">
        <v>93.593219194548098</v>
      </c>
      <c r="F270" s="12">
        <v>94.316976602946255</v>
      </c>
      <c r="G270" s="12">
        <v>94.155671484690487</v>
      </c>
      <c r="H270" s="12">
        <v>93.754524312803881</v>
      </c>
      <c r="I270" s="12">
        <v>80.108132412407983</v>
      </c>
      <c r="J270" s="12">
        <v>82.983497379106936</v>
      </c>
      <c r="K270" s="12">
        <v>82.822192260851182</v>
      </c>
      <c r="L270" s="12">
        <v>80.269437530663765</v>
      </c>
      <c r="M270" s="9">
        <v>32</v>
      </c>
      <c r="N270" s="9">
        <v>32</v>
      </c>
      <c r="O270" s="9">
        <v>10</v>
      </c>
      <c r="P270" s="9">
        <v>10</v>
      </c>
      <c r="Q270" s="9">
        <v>9.0257500000000004</v>
      </c>
      <c r="R270" s="9">
        <v>9.1881249999999994</v>
      </c>
      <c r="S270" s="9">
        <v>1.5</v>
      </c>
      <c r="T270" s="9">
        <v>1.25</v>
      </c>
      <c r="U270" s="9">
        <v>1.6</v>
      </c>
      <c r="V270" s="9">
        <v>1.6</v>
      </c>
      <c r="AE270" s="55"/>
    </row>
    <row r="271" spans="1:31">
      <c r="A271" s="9"/>
      <c r="B271" s="9" t="str">
        <f t="shared" si="4"/>
        <v>М10x160</v>
      </c>
      <c r="C271" s="10">
        <v>10</v>
      </c>
      <c r="D271" s="9">
        <v>160</v>
      </c>
      <c r="E271" s="12">
        <v>99.758594777218065</v>
      </c>
      <c r="F271" s="12">
        <v>100.48235218561621</v>
      </c>
      <c r="G271" s="12">
        <v>100.32104706736045</v>
      </c>
      <c r="H271" s="12">
        <v>99.919899895473861</v>
      </c>
      <c r="I271" s="12">
        <v>85.130704030489795</v>
      </c>
      <c r="J271" s="12">
        <v>88.188408620773586</v>
      </c>
      <c r="K271" s="12">
        <v>88.027103502517832</v>
      </c>
      <c r="L271" s="12">
        <v>85.292009148745592</v>
      </c>
      <c r="M271" s="9">
        <v>32</v>
      </c>
      <c r="N271" s="9">
        <v>32</v>
      </c>
      <c r="O271" s="9">
        <v>10</v>
      </c>
      <c r="P271" s="9">
        <v>10</v>
      </c>
      <c r="Q271" s="9">
        <v>9.0257500000000004</v>
      </c>
      <c r="R271" s="9">
        <v>9.1881249999999994</v>
      </c>
      <c r="S271" s="9">
        <v>1.5</v>
      </c>
      <c r="T271" s="9">
        <v>1.25</v>
      </c>
      <c r="U271" s="9">
        <v>1.6</v>
      </c>
      <c r="V271" s="9">
        <v>1.6</v>
      </c>
      <c r="AE271" s="55"/>
    </row>
    <row r="272" spans="1:31">
      <c r="A272" s="9"/>
      <c r="B272" s="9" t="str">
        <f t="shared" si="4"/>
        <v>М10x170</v>
      </c>
      <c r="C272" s="10">
        <v>10</v>
      </c>
      <c r="D272" s="9">
        <v>170</v>
      </c>
      <c r="E272" s="12">
        <v>105.92397035988802</v>
      </c>
      <c r="F272" s="12">
        <v>106.64772776828617</v>
      </c>
      <c r="G272" s="12">
        <v>106.48642265003042</v>
      </c>
      <c r="H272" s="12">
        <v>106.08527547814381</v>
      </c>
      <c r="I272" s="12">
        <v>90.153275648571622</v>
      </c>
      <c r="J272" s="12">
        <v>93.393319862440222</v>
      </c>
      <c r="K272" s="12">
        <v>93.232014744184454</v>
      </c>
      <c r="L272" s="12">
        <v>90.314580766827405</v>
      </c>
      <c r="M272" s="9">
        <v>32</v>
      </c>
      <c r="N272" s="9">
        <v>32</v>
      </c>
      <c r="O272" s="9">
        <v>10</v>
      </c>
      <c r="P272" s="9">
        <v>10</v>
      </c>
      <c r="Q272" s="9">
        <v>9.0257500000000004</v>
      </c>
      <c r="R272" s="9">
        <v>9.1881249999999994</v>
      </c>
      <c r="S272" s="9">
        <v>1.5</v>
      </c>
      <c r="T272" s="9">
        <v>1.25</v>
      </c>
      <c r="U272" s="9">
        <v>1.6</v>
      </c>
      <c r="V272" s="9">
        <v>1.6</v>
      </c>
      <c r="AE272" s="55"/>
    </row>
    <row r="273" spans="1:31">
      <c r="A273" s="9"/>
      <c r="B273" s="9" t="str">
        <f t="shared" si="4"/>
        <v>М10x180</v>
      </c>
      <c r="C273" s="10">
        <v>10</v>
      </c>
      <c r="D273" s="9">
        <v>180</v>
      </c>
      <c r="E273" s="12">
        <v>112.08934594255801</v>
      </c>
      <c r="F273" s="12">
        <v>112.81310335095615</v>
      </c>
      <c r="G273" s="12">
        <v>112.65179823270039</v>
      </c>
      <c r="H273" s="12">
        <v>112.25065106081379</v>
      </c>
      <c r="I273" s="12">
        <v>95.175847266653463</v>
      </c>
      <c r="J273" s="12">
        <v>98.598231104106858</v>
      </c>
      <c r="K273" s="12">
        <v>98.436925985851104</v>
      </c>
      <c r="L273" s="12">
        <v>95.337152384909245</v>
      </c>
      <c r="M273" s="9">
        <v>32</v>
      </c>
      <c r="N273" s="9">
        <v>32</v>
      </c>
      <c r="O273" s="9">
        <v>10</v>
      </c>
      <c r="P273" s="9">
        <v>10</v>
      </c>
      <c r="Q273" s="9">
        <v>9.0257500000000004</v>
      </c>
      <c r="R273" s="9">
        <v>9.1881249999999994</v>
      </c>
      <c r="S273" s="9">
        <v>1.5</v>
      </c>
      <c r="T273" s="9">
        <v>1.25</v>
      </c>
      <c r="U273" s="9">
        <v>1.6</v>
      </c>
      <c r="V273" s="9">
        <v>1.6</v>
      </c>
      <c r="AE273" s="55"/>
    </row>
    <row r="274" spans="1:31">
      <c r="A274" s="9"/>
      <c r="B274" s="9" t="str">
        <f t="shared" si="4"/>
        <v>М10x190</v>
      </c>
      <c r="C274" s="10">
        <v>10</v>
      </c>
      <c r="D274" s="9">
        <v>190</v>
      </c>
      <c r="E274" s="12">
        <v>118.25472152522796</v>
      </c>
      <c r="F274" s="12">
        <v>118.97847893362612</v>
      </c>
      <c r="G274" s="12">
        <v>118.81717381537037</v>
      </c>
      <c r="H274" s="12">
        <v>118.41602664348378</v>
      </c>
      <c r="I274" s="12">
        <v>100.19841888473528</v>
      </c>
      <c r="J274" s="12">
        <v>103.80314234577351</v>
      </c>
      <c r="K274" s="12">
        <v>103.64183722751774</v>
      </c>
      <c r="L274" s="12">
        <v>100.35972400299107</v>
      </c>
      <c r="M274" s="9">
        <v>32</v>
      </c>
      <c r="N274" s="9">
        <v>32</v>
      </c>
      <c r="O274" s="9">
        <v>10</v>
      </c>
      <c r="P274" s="9">
        <v>10</v>
      </c>
      <c r="Q274" s="9">
        <v>9.0257500000000004</v>
      </c>
      <c r="R274" s="9">
        <v>9.1881249999999994</v>
      </c>
      <c r="S274" s="9">
        <v>1.5</v>
      </c>
      <c r="T274" s="9">
        <v>1.25</v>
      </c>
      <c r="U274" s="9">
        <v>1.6</v>
      </c>
      <c r="V274" s="9">
        <v>1.6</v>
      </c>
      <c r="AE274" s="55"/>
    </row>
    <row r="275" spans="1:31">
      <c r="A275" s="9"/>
      <c r="B275" s="9" t="str">
        <f t="shared" si="4"/>
        <v>М10x200</v>
      </c>
      <c r="C275" s="10">
        <v>10</v>
      </c>
      <c r="D275" s="9">
        <v>200</v>
      </c>
      <c r="E275" s="12">
        <v>124.42009710789796</v>
      </c>
      <c r="F275" s="12">
        <v>125.1438545162961</v>
      </c>
      <c r="G275" s="12">
        <v>124.98254939804033</v>
      </c>
      <c r="H275" s="12">
        <v>124.58140222615374</v>
      </c>
      <c r="I275" s="12">
        <v>105.2209905028171</v>
      </c>
      <c r="J275" s="12">
        <v>109.00805358744014</v>
      </c>
      <c r="K275" s="12">
        <v>108.84674846918439</v>
      </c>
      <c r="L275" s="12">
        <v>105.38229562107288</v>
      </c>
      <c r="M275" s="9">
        <v>32</v>
      </c>
      <c r="N275" s="9">
        <v>32</v>
      </c>
      <c r="O275" s="9">
        <v>10</v>
      </c>
      <c r="P275" s="9">
        <v>10</v>
      </c>
      <c r="Q275" s="9">
        <v>9.0257500000000004</v>
      </c>
      <c r="R275" s="9">
        <v>9.1881249999999994</v>
      </c>
      <c r="S275" s="9">
        <v>1.5</v>
      </c>
      <c r="T275" s="9">
        <v>1.25</v>
      </c>
      <c r="U275" s="9">
        <v>1.6</v>
      </c>
      <c r="V275" s="9">
        <v>1.6</v>
      </c>
      <c r="AE275" s="55"/>
    </row>
    <row r="276" spans="1:31">
      <c r="A276" s="9"/>
      <c r="B276" s="9" t="str">
        <f t="shared" si="4"/>
        <v>М12x25</v>
      </c>
      <c r="C276" s="10">
        <v>12</v>
      </c>
      <c r="D276" s="9">
        <v>25</v>
      </c>
      <c r="E276" s="12">
        <v>28.175966713007956</v>
      </c>
      <c r="F276" s="12">
        <v>29.175762601987778</v>
      </c>
      <c r="G276" s="12">
        <v>28.69509578087407</v>
      </c>
      <c r="H276" s="12">
        <v>28.656633534121667</v>
      </c>
      <c r="I276" s="12">
        <v>26.653875470882539</v>
      </c>
      <c r="J276" s="12">
        <v>28.189180425894822</v>
      </c>
      <c r="K276" s="12">
        <v>27.708513604781118</v>
      </c>
      <c r="L276" s="12">
        <v>27.134542291996247</v>
      </c>
      <c r="M276" s="11">
        <v>15.5</v>
      </c>
      <c r="N276" s="9">
        <v>16.5</v>
      </c>
      <c r="O276" s="9">
        <v>12</v>
      </c>
      <c r="P276" s="9">
        <v>12</v>
      </c>
      <c r="Q276" s="9">
        <v>10.863375</v>
      </c>
      <c r="R276" s="9">
        <v>11.188124999999999</v>
      </c>
      <c r="S276" s="9">
        <v>1.75</v>
      </c>
      <c r="T276" s="9">
        <v>1.25</v>
      </c>
      <c r="U276" s="9">
        <v>1.6</v>
      </c>
      <c r="V276" s="9">
        <v>1.6</v>
      </c>
      <c r="AE276" s="55"/>
    </row>
    <row r="277" spans="1:31">
      <c r="A277" s="9"/>
      <c r="B277" s="9" t="str">
        <f t="shared" si="4"/>
        <v>М12x28</v>
      </c>
      <c r="C277" s="10">
        <v>12</v>
      </c>
      <c r="D277" s="9">
        <v>28</v>
      </c>
      <c r="E277" s="12">
        <v>30.358748572471249</v>
      </c>
      <c r="F277" s="12">
        <v>31.490999379786047</v>
      </c>
      <c r="G277" s="12">
        <v>31.010332558672335</v>
      </c>
      <c r="H277" s="12">
        <v>30.839415393584961</v>
      </c>
      <c r="I277" s="12">
        <v>28.836657330345837</v>
      </c>
      <c r="J277" s="12">
        <v>30.504417203693087</v>
      </c>
      <c r="K277" s="12">
        <v>30.023750382579376</v>
      </c>
      <c r="L277" s="12">
        <v>29.317324151459545</v>
      </c>
      <c r="M277" s="11">
        <v>18.5</v>
      </c>
      <c r="N277" s="9">
        <v>19.5</v>
      </c>
      <c r="O277" s="9">
        <v>12</v>
      </c>
      <c r="P277" s="9">
        <v>12</v>
      </c>
      <c r="Q277" s="9">
        <v>10.863375</v>
      </c>
      <c r="R277" s="9">
        <v>11.188124999999999</v>
      </c>
      <c r="S277" s="9">
        <v>1.75</v>
      </c>
      <c r="T277" s="9">
        <v>1.25</v>
      </c>
      <c r="U277" s="9">
        <v>1.6</v>
      </c>
      <c r="V277" s="9">
        <v>1.6</v>
      </c>
      <c r="AE277" s="55"/>
    </row>
    <row r="278" spans="1:31">
      <c r="A278" s="9"/>
      <c r="B278" s="9" t="str">
        <f t="shared" si="4"/>
        <v>М12x30</v>
      </c>
      <c r="C278" s="10">
        <v>12</v>
      </c>
      <c r="D278" s="9">
        <v>30</v>
      </c>
      <c r="E278" s="12">
        <v>31.813936478780111</v>
      </c>
      <c r="F278" s="12">
        <v>33.034490564984885</v>
      </c>
      <c r="G278" s="12">
        <v>32.553823743871185</v>
      </c>
      <c r="H278" s="12">
        <v>32.294603299893822</v>
      </c>
      <c r="I278" s="12">
        <v>30.291845236654698</v>
      </c>
      <c r="J278" s="12">
        <v>32.047908388891933</v>
      </c>
      <c r="K278" s="12">
        <v>31.567241567778218</v>
      </c>
      <c r="L278" s="12">
        <v>30.772512057768402</v>
      </c>
      <c r="M278" s="11">
        <v>20.5</v>
      </c>
      <c r="N278" s="9">
        <v>21.5</v>
      </c>
      <c r="O278" s="9">
        <v>12</v>
      </c>
      <c r="P278" s="9">
        <v>12</v>
      </c>
      <c r="Q278" s="9">
        <v>10.863375</v>
      </c>
      <c r="R278" s="9">
        <v>11.188124999999999</v>
      </c>
      <c r="S278" s="9">
        <v>1.75</v>
      </c>
      <c r="T278" s="9">
        <v>1.25</v>
      </c>
      <c r="U278" s="9">
        <v>1.6</v>
      </c>
      <c r="V278" s="9">
        <v>1.6</v>
      </c>
      <c r="AE278" s="55"/>
    </row>
    <row r="279" spans="1:31">
      <c r="A279" s="9"/>
      <c r="B279" s="9" t="str">
        <f t="shared" si="4"/>
        <v>М12x32</v>
      </c>
      <c r="C279" s="10">
        <v>12</v>
      </c>
      <c r="D279" s="9">
        <v>32</v>
      </c>
      <c r="E279" s="12">
        <v>33.269124385088979</v>
      </c>
      <c r="F279" s="12">
        <v>34.577981750183731</v>
      </c>
      <c r="G279" s="12">
        <v>34.097314929070031</v>
      </c>
      <c r="H279" s="12">
        <v>33.749791206202694</v>
      </c>
      <c r="I279" s="12">
        <v>31.747033142963559</v>
      </c>
      <c r="J279" s="12">
        <v>33.591399574090772</v>
      </c>
      <c r="K279" s="12">
        <v>33.110732752977071</v>
      </c>
      <c r="L279" s="12">
        <v>32.227699964077274</v>
      </c>
      <c r="M279" s="11">
        <v>22.5</v>
      </c>
      <c r="N279" s="9">
        <v>23.5</v>
      </c>
      <c r="O279" s="9">
        <v>12</v>
      </c>
      <c r="P279" s="9">
        <v>12</v>
      </c>
      <c r="Q279" s="9">
        <v>10.863375</v>
      </c>
      <c r="R279" s="9">
        <v>11.188124999999999</v>
      </c>
      <c r="S279" s="9">
        <v>1.75</v>
      </c>
      <c r="T279" s="9">
        <v>1.25</v>
      </c>
      <c r="U279" s="9">
        <v>1.6</v>
      </c>
      <c r="V279" s="9">
        <v>1.6</v>
      </c>
      <c r="AE279" s="55"/>
    </row>
    <row r="280" spans="1:31">
      <c r="A280" s="9"/>
      <c r="B280" s="9" t="str">
        <f t="shared" si="4"/>
        <v>М12x35</v>
      </c>
      <c r="C280" s="10">
        <v>12</v>
      </c>
      <c r="D280" s="9">
        <v>35</v>
      </c>
      <c r="E280" s="12">
        <v>35.451906244552269</v>
      </c>
      <c r="F280" s="12">
        <v>36.893218527982</v>
      </c>
      <c r="G280" s="12">
        <v>36.4125517068683</v>
      </c>
      <c r="H280" s="12">
        <v>35.932573065665984</v>
      </c>
      <c r="I280" s="12">
        <v>33.929815002426857</v>
      </c>
      <c r="J280" s="12">
        <v>35.906636351889041</v>
      </c>
      <c r="K280" s="12">
        <v>35.425969530775333</v>
      </c>
      <c r="L280" s="12">
        <v>34.410481823540572</v>
      </c>
      <c r="M280" s="11">
        <v>25.5</v>
      </c>
      <c r="N280" s="9">
        <v>26.5</v>
      </c>
      <c r="O280" s="9">
        <v>12</v>
      </c>
      <c r="P280" s="9">
        <v>12</v>
      </c>
      <c r="Q280" s="9">
        <v>10.863375</v>
      </c>
      <c r="R280" s="9">
        <v>11.188124999999999</v>
      </c>
      <c r="S280" s="9">
        <v>1.75</v>
      </c>
      <c r="T280" s="9">
        <v>1.25</v>
      </c>
      <c r="U280" s="9">
        <v>1.6</v>
      </c>
      <c r="V280" s="9">
        <v>1.6</v>
      </c>
      <c r="AE280" s="55"/>
    </row>
    <row r="281" spans="1:31">
      <c r="A281" s="9"/>
      <c r="B281" s="9" t="str">
        <f t="shared" si="4"/>
        <v>М12x38</v>
      </c>
      <c r="C281" s="10">
        <v>12</v>
      </c>
      <c r="D281" s="9">
        <v>38</v>
      </c>
      <c r="E281" s="12">
        <v>37.394357907890502</v>
      </c>
      <c r="F281" s="12">
        <v>39.150421060127726</v>
      </c>
      <c r="G281" s="12">
        <v>38.669754239014026</v>
      </c>
      <c r="H281" s="12">
        <v>37.87502472900421</v>
      </c>
      <c r="I281" s="12">
        <v>36.112596861890154</v>
      </c>
      <c r="J281" s="12">
        <v>38.22187312968731</v>
      </c>
      <c r="K281" s="12">
        <v>37.741206308573602</v>
      </c>
      <c r="L281" s="12">
        <v>36.593263683003862</v>
      </c>
      <c r="M281" s="9">
        <v>30</v>
      </c>
      <c r="N281" s="9">
        <v>30</v>
      </c>
      <c r="O281" s="9">
        <v>12</v>
      </c>
      <c r="P281" s="9">
        <v>12</v>
      </c>
      <c r="Q281" s="9">
        <v>10.863375</v>
      </c>
      <c r="R281" s="9">
        <v>11.188124999999999</v>
      </c>
      <c r="S281" s="9">
        <v>1.75</v>
      </c>
      <c r="T281" s="9">
        <v>1.25</v>
      </c>
      <c r="U281" s="9">
        <v>1.6</v>
      </c>
      <c r="V281" s="9">
        <v>1.6</v>
      </c>
      <c r="AE281" s="55"/>
    </row>
    <row r="282" spans="1:31">
      <c r="A282" s="9"/>
      <c r="B282" s="9" t="str">
        <f t="shared" si="4"/>
        <v>М12x40</v>
      </c>
      <c r="C282" s="10">
        <v>12</v>
      </c>
      <c r="D282" s="9">
        <v>40</v>
      </c>
      <c r="E282" s="12">
        <v>39.169986075699455</v>
      </c>
      <c r="F282" s="12">
        <v>40.926049227936687</v>
      </c>
      <c r="G282" s="12">
        <v>40.445382406822979</v>
      </c>
      <c r="H282" s="12">
        <v>39.650652896813163</v>
      </c>
      <c r="I282" s="12">
        <v>37.567784768199019</v>
      </c>
      <c r="J282" s="12">
        <v>39.765364314886149</v>
      </c>
      <c r="K282" s="12">
        <v>39.284697493772441</v>
      </c>
      <c r="L282" s="12">
        <v>38.048451589312727</v>
      </c>
      <c r="M282" s="9">
        <v>30</v>
      </c>
      <c r="N282" s="9">
        <v>30</v>
      </c>
      <c r="O282" s="9">
        <v>12</v>
      </c>
      <c r="P282" s="9">
        <v>12</v>
      </c>
      <c r="Q282" s="9">
        <v>10.863375</v>
      </c>
      <c r="R282" s="9">
        <v>11.188124999999999</v>
      </c>
      <c r="S282" s="9">
        <v>1.75</v>
      </c>
      <c r="T282" s="9">
        <v>1.25</v>
      </c>
      <c r="U282" s="9">
        <v>1.6</v>
      </c>
      <c r="V282" s="9">
        <v>1.6</v>
      </c>
      <c r="AE282" s="55"/>
    </row>
    <row r="283" spans="1:31">
      <c r="A283" s="9"/>
      <c r="B283" s="9" t="str">
        <f t="shared" si="4"/>
        <v>М12x42</v>
      </c>
      <c r="C283" s="10">
        <v>12</v>
      </c>
      <c r="D283" s="9">
        <v>42</v>
      </c>
      <c r="E283" s="12">
        <v>40.945614243508402</v>
      </c>
      <c r="F283" s="12">
        <v>42.701677395745641</v>
      </c>
      <c r="G283" s="12">
        <v>42.221010574631933</v>
      </c>
      <c r="H283" s="12">
        <v>41.42628106462211</v>
      </c>
      <c r="I283" s="12">
        <v>39.022972674507884</v>
      </c>
      <c r="J283" s="12">
        <v>41.308855500084988</v>
      </c>
      <c r="K283" s="12">
        <v>40.828188678971287</v>
      </c>
      <c r="L283" s="12">
        <v>39.503639495621599</v>
      </c>
      <c r="M283" s="9">
        <v>30</v>
      </c>
      <c r="N283" s="9">
        <v>30</v>
      </c>
      <c r="O283" s="9">
        <v>12</v>
      </c>
      <c r="P283" s="9">
        <v>12</v>
      </c>
      <c r="Q283" s="9">
        <v>10.863375</v>
      </c>
      <c r="R283" s="9">
        <v>11.188124999999999</v>
      </c>
      <c r="S283" s="9">
        <v>1.75</v>
      </c>
      <c r="T283" s="9">
        <v>1.25</v>
      </c>
      <c r="U283" s="9">
        <v>1.6</v>
      </c>
      <c r="V283" s="9">
        <v>1.6</v>
      </c>
      <c r="AE283" s="55"/>
    </row>
    <row r="284" spans="1:31">
      <c r="A284" s="9"/>
      <c r="B284" s="9" t="str">
        <f t="shared" si="4"/>
        <v>М12x45</v>
      </c>
      <c r="C284" s="10">
        <v>12</v>
      </c>
      <c r="D284" s="9">
        <v>45</v>
      </c>
      <c r="E284" s="12">
        <v>43.609056495221836</v>
      </c>
      <c r="F284" s="12">
        <v>45.365119647459068</v>
      </c>
      <c r="G284" s="12">
        <v>44.884452826345353</v>
      </c>
      <c r="H284" s="12">
        <v>44.089723316335544</v>
      </c>
      <c r="I284" s="12">
        <v>41.205754533971181</v>
      </c>
      <c r="J284" s="12">
        <v>43.624092277883257</v>
      </c>
      <c r="K284" s="12">
        <v>43.143425456769556</v>
      </c>
      <c r="L284" s="12">
        <v>41.686421355084896</v>
      </c>
      <c r="M284" s="9">
        <v>30</v>
      </c>
      <c r="N284" s="9">
        <v>30</v>
      </c>
      <c r="O284" s="9">
        <v>12</v>
      </c>
      <c r="P284" s="9">
        <v>12</v>
      </c>
      <c r="Q284" s="9">
        <v>10.863375</v>
      </c>
      <c r="R284" s="9">
        <v>11.188124999999999</v>
      </c>
      <c r="S284" s="9">
        <v>1.75</v>
      </c>
      <c r="T284" s="9">
        <v>1.25</v>
      </c>
      <c r="U284" s="9">
        <v>1.6</v>
      </c>
      <c r="V284" s="9">
        <v>1.6</v>
      </c>
      <c r="AE284" s="55"/>
    </row>
    <row r="285" spans="1:31">
      <c r="A285" s="9"/>
      <c r="B285" s="9" t="str">
        <f t="shared" si="4"/>
        <v>М12x48</v>
      </c>
      <c r="C285" s="10">
        <v>12</v>
      </c>
      <c r="D285" s="9">
        <v>48</v>
      </c>
      <c r="E285" s="12">
        <v>46.272498746935263</v>
      </c>
      <c r="F285" s="12">
        <v>48.028561899172495</v>
      </c>
      <c r="G285" s="12">
        <v>47.547895078058787</v>
      </c>
      <c r="H285" s="12">
        <v>46.753165568048964</v>
      </c>
      <c r="I285" s="12">
        <v>43.388536393434471</v>
      </c>
      <c r="J285" s="12">
        <v>45.939329055681519</v>
      </c>
      <c r="K285" s="12">
        <v>45.458662234567818</v>
      </c>
      <c r="L285" s="12">
        <v>43.869203214548186</v>
      </c>
      <c r="M285" s="9">
        <v>30</v>
      </c>
      <c r="N285" s="9">
        <v>30</v>
      </c>
      <c r="O285" s="9">
        <v>12</v>
      </c>
      <c r="P285" s="9">
        <v>12</v>
      </c>
      <c r="Q285" s="9">
        <v>10.863375</v>
      </c>
      <c r="R285" s="9">
        <v>11.188124999999999</v>
      </c>
      <c r="S285" s="9">
        <v>1.75</v>
      </c>
      <c r="T285" s="9">
        <v>1.25</v>
      </c>
      <c r="U285" s="9">
        <v>1.6</v>
      </c>
      <c r="V285" s="9">
        <v>1.6</v>
      </c>
      <c r="AE285" s="55"/>
    </row>
    <row r="286" spans="1:31">
      <c r="A286" s="9"/>
      <c r="B286" s="9" t="str">
        <f t="shared" si="4"/>
        <v>М12x50</v>
      </c>
      <c r="C286" s="10">
        <v>12</v>
      </c>
      <c r="D286" s="9">
        <v>50</v>
      </c>
      <c r="E286" s="12">
        <v>48.048126914744216</v>
      </c>
      <c r="F286" s="12">
        <v>49.804190066981441</v>
      </c>
      <c r="G286" s="12">
        <v>49.323523245867733</v>
      </c>
      <c r="H286" s="12">
        <v>48.528793735857917</v>
      </c>
      <c r="I286" s="12">
        <v>44.843724299743336</v>
      </c>
      <c r="J286" s="12">
        <v>47.482820240880365</v>
      </c>
      <c r="K286" s="12">
        <v>47.002153419766664</v>
      </c>
      <c r="L286" s="12">
        <v>45.324391120857051</v>
      </c>
      <c r="M286" s="9">
        <v>30</v>
      </c>
      <c r="N286" s="9">
        <v>30</v>
      </c>
      <c r="O286" s="9">
        <v>12</v>
      </c>
      <c r="P286" s="9">
        <v>12</v>
      </c>
      <c r="Q286" s="9">
        <v>10.863375</v>
      </c>
      <c r="R286" s="9">
        <v>11.188124999999999</v>
      </c>
      <c r="S286" s="9">
        <v>1.75</v>
      </c>
      <c r="T286" s="9">
        <v>1.25</v>
      </c>
      <c r="U286" s="9">
        <v>1.6</v>
      </c>
      <c r="V286" s="9">
        <v>1.6</v>
      </c>
      <c r="AE286" s="55"/>
    </row>
    <row r="287" spans="1:31">
      <c r="A287" s="9"/>
      <c r="B287" s="9" t="str">
        <f t="shared" si="4"/>
        <v>М12x55</v>
      </c>
      <c r="C287" s="10">
        <v>12</v>
      </c>
      <c r="D287" s="9">
        <v>55</v>
      </c>
      <c r="E287" s="12">
        <v>52.48719733426659</v>
      </c>
      <c r="F287" s="12">
        <v>54.243260486503814</v>
      </c>
      <c r="G287" s="12">
        <v>53.762593665390106</v>
      </c>
      <c r="H287" s="12">
        <v>52.967864155380298</v>
      </c>
      <c r="I287" s="12">
        <v>48.481694065515498</v>
      </c>
      <c r="J287" s="12">
        <v>51.341548203877473</v>
      </c>
      <c r="K287" s="12">
        <v>50.860881382763772</v>
      </c>
      <c r="L287" s="12">
        <v>48.962360886629213</v>
      </c>
      <c r="M287" s="9">
        <v>30</v>
      </c>
      <c r="N287" s="9">
        <v>30</v>
      </c>
      <c r="O287" s="9">
        <v>12</v>
      </c>
      <c r="P287" s="9">
        <v>12</v>
      </c>
      <c r="Q287" s="9">
        <v>10.863375</v>
      </c>
      <c r="R287" s="9">
        <v>11.188124999999999</v>
      </c>
      <c r="S287" s="9">
        <v>1.75</v>
      </c>
      <c r="T287" s="9">
        <v>1.25</v>
      </c>
      <c r="U287" s="9">
        <v>1.6</v>
      </c>
      <c r="V287" s="9">
        <v>1.6</v>
      </c>
      <c r="AE287" s="55"/>
    </row>
    <row r="288" spans="1:31">
      <c r="A288" s="9"/>
      <c r="B288" s="9" t="str">
        <f t="shared" si="4"/>
        <v>М12x60</v>
      </c>
      <c r="C288" s="10">
        <v>12</v>
      </c>
      <c r="D288" s="9">
        <v>60</v>
      </c>
      <c r="E288" s="12">
        <v>56.926267753788963</v>
      </c>
      <c r="F288" s="12">
        <v>58.682330906026188</v>
      </c>
      <c r="G288" s="12">
        <v>58.20166408491248</v>
      </c>
      <c r="H288" s="12">
        <v>57.406934574902678</v>
      </c>
      <c r="I288" s="12">
        <v>52.119663831287653</v>
      </c>
      <c r="J288" s="12">
        <v>55.20027616687458</v>
      </c>
      <c r="K288" s="12">
        <v>54.719609345760873</v>
      </c>
      <c r="L288" s="12">
        <v>52.600330652401368</v>
      </c>
      <c r="M288" s="9">
        <v>30</v>
      </c>
      <c r="N288" s="9">
        <v>30</v>
      </c>
      <c r="O288" s="9">
        <v>12</v>
      </c>
      <c r="P288" s="9">
        <v>12</v>
      </c>
      <c r="Q288" s="9">
        <v>10.863375</v>
      </c>
      <c r="R288" s="9">
        <v>11.188124999999999</v>
      </c>
      <c r="S288" s="9">
        <v>1.75</v>
      </c>
      <c r="T288" s="9">
        <v>1.25</v>
      </c>
      <c r="U288" s="9">
        <v>1.6</v>
      </c>
      <c r="V288" s="9">
        <v>1.6</v>
      </c>
      <c r="AE288" s="55"/>
    </row>
    <row r="289" spans="1:31">
      <c r="A289" s="9"/>
      <c r="B289" s="9" t="str">
        <f t="shared" si="4"/>
        <v>М12x65</v>
      </c>
      <c r="C289" s="10">
        <v>12</v>
      </c>
      <c r="D289" s="9">
        <v>65</v>
      </c>
      <c r="E289" s="12">
        <v>61.365338173311343</v>
      </c>
      <c r="F289" s="12">
        <v>63.121401325548568</v>
      </c>
      <c r="G289" s="12">
        <v>62.64073450443486</v>
      </c>
      <c r="H289" s="12">
        <v>61.846004994425051</v>
      </c>
      <c r="I289" s="12">
        <v>55.757633597059815</v>
      </c>
      <c r="J289" s="12">
        <v>59.059004129871688</v>
      </c>
      <c r="K289" s="12">
        <v>58.57833730875798</v>
      </c>
      <c r="L289" s="12">
        <v>56.238300418173523</v>
      </c>
      <c r="M289" s="9">
        <v>30</v>
      </c>
      <c r="N289" s="9">
        <v>30</v>
      </c>
      <c r="O289" s="9">
        <v>12</v>
      </c>
      <c r="P289" s="9">
        <v>12</v>
      </c>
      <c r="Q289" s="9">
        <v>10.863375</v>
      </c>
      <c r="R289" s="9">
        <v>11.188124999999999</v>
      </c>
      <c r="S289" s="9">
        <v>1.75</v>
      </c>
      <c r="T289" s="9">
        <v>1.25</v>
      </c>
      <c r="U289" s="9">
        <v>1.6</v>
      </c>
      <c r="V289" s="9">
        <v>1.6</v>
      </c>
      <c r="AE289" s="55"/>
    </row>
    <row r="290" spans="1:31">
      <c r="A290" s="9"/>
      <c r="B290" s="9" t="str">
        <f t="shared" si="4"/>
        <v>М12x70</v>
      </c>
      <c r="C290" s="10">
        <v>12</v>
      </c>
      <c r="D290" s="9">
        <v>70</v>
      </c>
      <c r="E290" s="12">
        <v>65.804408592833724</v>
      </c>
      <c r="F290" s="12">
        <v>67.560471745070956</v>
      </c>
      <c r="G290" s="12">
        <v>67.079804923957241</v>
      </c>
      <c r="H290" s="12">
        <v>66.285075413947425</v>
      </c>
      <c r="I290" s="12">
        <v>59.395603362831963</v>
      </c>
      <c r="J290" s="12">
        <v>62.917732092868789</v>
      </c>
      <c r="K290" s="12">
        <v>62.437065271755088</v>
      </c>
      <c r="L290" s="12">
        <v>59.876270183945685</v>
      </c>
      <c r="M290" s="9">
        <v>30</v>
      </c>
      <c r="N290" s="9">
        <v>30</v>
      </c>
      <c r="O290" s="9">
        <v>12</v>
      </c>
      <c r="P290" s="9">
        <v>12</v>
      </c>
      <c r="Q290" s="9">
        <v>10.863375</v>
      </c>
      <c r="R290" s="9">
        <v>11.188124999999999</v>
      </c>
      <c r="S290" s="9">
        <v>1.75</v>
      </c>
      <c r="T290" s="9">
        <v>1.25</v>
      </c>
      <c r="U290" s="9">
        <v>1.6</v>
      </c>
      <c r="V290" s="9">
        <v>1.6</v>
      </c>
      <c r="AE290" s="55"/>
    </row>
    <row r="291" spans="1:31">
      <c r="A291" s="9"/>
      <c r="B291" s="9" t="str">
        <f t="shared" si="4"/>
        <v>М12x75</v>
      </c>
      <c r="C291" s="10">
        <v>12</v>
      </c>
      <c r="D291" s="9">
        <v>75</v>
      </c>
      <c r="E291" s="12">
        <v>70.243479012356104</v>
      </c>
      <c r="F291" s="12">
        <v>71.999542164593322</v>
      </c>
      <c r="G291" s="12">
        <v>71.518875343479607</v>
      </c>
      <c r="H291" s="12">
        <v>70.724145833469791</v>
      </c>
      <c r="I291" s="12">
        <v>63.033573128604125</v>
      </c>
      <c r="J291" s="12">
        <v>66.776460055865897</v>
      </c>
      <c r="K291" s="12">
        <v>66.295793234752196</v>
      </c>
      <c r="L291" s="12">
        <v>63.51423994971784</v>
      </c>
      <c r="M291" s="9">
        <v>30</v>
      </c>
      <c r="N291" s="9">
        <v>30</v>
      </c>
      <c r="O291" s="9">
        <v>12</v>
      </c>
      <c r="P291" s="9">
        <v>12</v>
      </c>
      <c r="Q291" s="9">
        <v>10.863375</v>
      </c>
      <c r="R291" s="9">
        <v>11.188124999999999</v>
      </c>
      <c r="S291" s="9">
        <v>1.75</v>
      </c>
      <c r="T291" s="9">
        <v>1.25</v>
      </c>
      <c r="U291" s="9">
        <v>1.6</v>
      </c>
      <c r="V291" s="9">
        <v>1.6</v>
      </c>
      <c r="AE291" s="55"/>
    </row>
    <row r="292" spans="1:31">
      <c r="A292" s="9"/>
      <c r="B292" s="9" t="str">
        <f t="shared" si="4"/>
        <v>М12x80</v>
      </c>
      <c r="C292" s="10">
        <v>12</v>
      </c>
      <c r="D292" s="9">
        <v>80</v>
      </c>
      <c r="E292" s="12">
        <v>74.682549431878471</v>
      </c>
      <c r="F292" s="12">
        <v>76.438612584115717</v>
      </c>
      <c r="G292" s="12">
        <v>75.957945763002002</v>
      </c>
      <c r="H292" s="12">
        <v>75.163216252992171</v>
      </c>
      <c r="I292" s="12">
        <v>66.671542894376302</v>
      </c>
      <c r="J292" s="12">
        <v>70.635188018863019</v>
      </c>
      <c r="K292" s="12">
        <v>70.154521197749304</v>
      </c>
      <c r="L292" s="12">
        <v>67.152209715490002</v>
      </c>
      <c r="M292" s="9">
        <v>30</v>
      </c>
      <c r="N292" s="9">
        <v>30</v>
      </c>
      <c r="O292" s="9">
        <v>12</v>
      </c>
      <c r="P292" s="9">
        <v>12</v>
      </c>
      <c r="Q292" s="9">
        <v>10.863375</v>
      </c>
      <c r="R292" s="9">
        <v>11.188124999999999</v>
      </c>
      <c r="S292" s="9">
        <v>1.75</v>
      </c>
      <c r="T292" s="9">
        <v>1.25</v>
      </c>
      <c r="U292" s="9">
        <v>1.6</v>
      </c>
      <c r="V292" s="9">
        <v>1.6</v>
      </c>
      <c r="AE292" s="55"/>
    </row>
    <row r="293" spans="1:31">
      <c r="A293" s="9"/>
      <c r="B293" s="9" t="str">
        <f t="shared" si="4"/>
        <v>М12x85</v>
      </c>
      <c r="C293" s="10">
        <v>12</v>
      </c>
      <c r="D293" s="9">
        <v>85</v>
      </c>
      <c r="E293" s="12">
        <v>79.121619851400851</v>
      </c>
      <c r="F293" s="12">
        <v>80.877683003638083</v>
      </c>
      <c r="G293" s="12">
        <v>80.397016182524368</v>
      </c>
      <c r="H293" s="12">
        <v>79.602286672514552</v>
      </c>
      <c r="I293" s="12">
        <v>70.309512660148457</v>
      </c>
      <c r="J293" s="12">
        <v>74.493915981860113</v>
      </c>
      <c r="K293" s="12">
        <v>74.013249160746398</v>
      </c>
      <c r="L293" s="12">
        <v>70.790179481262157</v>
      </c>
      <c r="M293" s="9">
        <v>30</v>
      </c>
      <c r="N293" s="9">
        <v>30</v>
      </c>
      <c r="O293" s="9">
        <v>12</v>
      </c>
      <c r="P293" s="9">
        <v>12</v>
      </c>
      <c r="Q293" s="9">
        <v>10.863375</v>
      </c>
      <c r="R293" s="9">
        <v>11.188124999999999</v>
      </c>
      <c r="S293" s="9">
        <v>1.75</v>
      </c>
      <c r="T293" s="9">
        <v>1.25</v>
      </c>
      <c r="U293" s="9">
        <v>1.6</v>
      </c>
      <c r="V293" s="9">
        <v>1.6</v>
      </c>
      <c r="AE293" s="55"/>
    </row>
    <row r="294" spans="1:31">
      <c r="A294" s="9"/>
      <c r="B294" s="9" t="str">
        <f t="shared" si="4"/>
        <v>М12x90</v>
      </c>
      <c r="C294" s="10">
        <v>12</v>
      </c>
      <c r="D294" s="9">
        <v>90</v>
      </c>
      <c r="E294" s="12">
        <v>83.560690270923232</v>
      </c>
      <c r="F294" s="12">
        <v>85.316753423160463</v>
      </c>
      <c r="G294" s="12">
        <v>84.836086602046748</v>
      </c>
      <c r="H294" s="12">
        <v>84.041357092036918</v>
      </c>
      <c r="I294" s="12">
        <v>73.947482425920626</v>
      </c>
      <c r="J294" s="12">
        <v>78.352643944857235</v>
      </c>
      <c r="K294" s="12">
        <v>77.87197712374352</v>
      </c>
      <c r="L294" s="12">
        <v>74.428149247034327</v>
      </c>
      <c r="M294" s="9">
        <v>30</v>
      </c>
      <c r="N294" s="9">
        <v>30</v>
      </c>
      <c r="O294" s="9">
        <v>12</v>
      </c>
      <c r="P294" s="9">
        <v>12</v>
      </c>
      <c r="Q294" s="9">
        <v>10.863375</v>
      </c>
      <c r="R294" s="9">
        <v>11.188124999999999</v>
      </c>
      <c r="S294" s="9">
        <v>1.75</v>
      </c>
      <c r="T294" s="9">
        <v>1.25</v>
      </c>
      <c r="U294" s="9">
        <v>1.6</v>
      </c>
      <c r="V294" s="9">
        <v>1.6</v>
      </c>
      <c r="AE294" s="55"/>
    </row>
    <row r="295" spans="1:31">
      <c r="A295" s="9"/>
      <c r="B295" s="9" t="str">
        <f t="shared" si="4"/>
        <v>М12x95</v>
      </c>
      <c r="C295" s="10">
        <v>12</v>
      </c>
      <c r="D295" s="9">
        <v>95</v>
      </c>
      <c r="E295" s="12">
        <v>87.999760690445598</v>
      </c>
      <c r="F295" s="12">
        <v>89.755823842682844</v>
      </c>
      <c r="G295" s="12">
        <v>89.275157021569129</v>
      </c>
      <c r="H295" s="12">
        <v>88.480427511559299</v>
      </c>
      <c r="I295" s="12">
        <v>77.585452191692781</v>
      </c>
      <c r="J295" s="12">
        <v>82.211371907854343</v>
      </c>
      <c r="K295" s="12">
        <v>81.730705086740628</v>
      </c>
      <c r="L295" s="12">
        <v>78.066119012806482</v>
      </c>
      <c r="M295" s="9">
        <v>30</v>
      </c>
      <c r="N295" s="9">
        <v>30</v>
      </c>
      <c r="O295" s="9">
        <v>12</v>
      </c>
      <c r="P295" s="9">
        <v>12</v>
      </c>
      <c r="Q295" s="9">
        <v>10.863375</v>
      </c>
      <c r="R295" s="9">
        <v>11.188124999999999</v>
      </c>
      <c r="S295" s="9">
        <v>1.75</v>
      </c>
      <c r="T295" s="9">
        <v>1.25</v>
      </c>
      <c r="U295" s="9">
        <v>1.6</v>
      </c>
      <c r="V295" s="9">
        <v>1.6</v>
      </c>
      <c r="AE295" s="55"/>
    </row>
    <row r="296" spans="1:31">
      <c r="A296" s="9"/>
      <c r="B296" s="9" t="str">
        <f t="shared" si="4"/>
        <v>М12x100</v>
      </c>
      <c r="C296" s="10">
        <v>12</v>
      </c>
      <c r="D296" s="9">
        <v>100</v>
      </c>
      <c r="E296" s="12">
        <v>92.438831109967992</v>
      </c>
      <c r="F296" s="12">
        <v>94.194894262205196</v>
      </c>
      <c r="G296" s="12">
        <v>93.714227441091481</v>
      </c>
      <c r="H296" s="12">
        <v>92.919497931081679</v>
      </c>
      <c r="I296" s="12">
        <v>81.223421957464936</v>
      </c>
      <c r="J296" s="12">
        <v>86.070099870851436</v>
      </c>
      <c r="K296" s="12">
        <v>85.589433049737735</v>
      </c>
      <c r="L296" s="12">
        <v>81.704088778578637</v>
      </c>
      <c r="M296" s="9">
        <v>30</v>
      </c>
      <c r="N296" s="9">
        <v>30</v>
      </c>
      <c r="O296" s="9">
        <v>12</v>
      </c>
      <c r="P296" s="9">
        <v>12</v>
      </c>
      <c r="Q296" s="9">
        <v>10.863375</v>
      </c>
      <c r="R296" s="9">
        <v>11.188124999999999</v>
      </c>
      <c r="S296" s="9">
        <v>1.75</v>
      </c>
      <c r="T296" s="9">
        <v>1.25</v>
      </c>
      <c r="U296" s="9">
        <v>1.6</v>
      </c>
      <c r="V296" s="9">
        <v>1.6</v>
      </c>
      <c r="AE296" s="55"/>
    </row>
    <row r="297" spans="1:31">
      <c r="A297" s="9"/>
      <c r="B297" s="9" t="str">
        <f t="shared" si="4"/>
        <v>М12x105</v>
      </c>
      <c r="C297" s="10">
        <v>12</v>
      </c>
      <c r="D297" s="9">
        <v>105</v>
      </c>
      <c r="E297" s="12">
        <v>96.877901529490387</v>
      </c>
      <c r="F297" s="12">
        <v>98.633964681727591</v>
      </c>
      <c r="G297" s="12">
        <v>98.153297860613876</v>
      </c>
      <c r="H297" s="12">
        <v>97.35856835060406</v>
      </c>
      <c r="I297" s="12">
        <v>84.861391723237105</v>
      </c>
      <c r="J297" s="12">
        <v>89.928827833848558</v>
      </c>
      <c r="K297" s="12">
        <v>89.448161012734843</v>
      </c>
      <c r="L297" s="12">
        <v>85.342058544350806</v>
      </c>
      <c r="M297" s="9">
        <v>30</v>
      </c>
      <c r="N297" s="9">
        <v>30</v>
      </c>
      <c r="O297" s="9">
        <v>12</v>
      </c>
      <c r="P297" s="9">
        <v>12</v>
      </c>
      <c r="Q297" s="9">
        <v>10.863375</v>
      </c>
      <c r="R297" s="9">
        <v>11.188124999999999</v>
      </c>
      <c r="S297" s="9">
        <v>1.75</v>
      </c>
      <c r="T297" s="9">
        <v>1.25</v>
      </c>
      <c r="U297" s="9">
        <v>1.6</v>
      </c>
      <c r="V297" s="9">
        <v>1.6</v>
      </c>
      <c r="AE297" s="55"/>
    </row>
    <row r="298" spans="1:31">
      <c r="A298" s="9"/>
      <c r="B298" s="9" t="str">
        <f t="shared" si="4"/>
        <v>М12x110</v>
      </c>
      <c r="C298" s="10">
        <v>12</v>
      </c>
      <c r="D298" s="9">
        <v>110</v>
      </c>
      <c r="E298" s="12">
        <v>101.31697194901275</v>
      </c>
      <c r="F298" s="12">
        <v>103.07303510124997</v>
      </c>
      <c r="G298" s="12">
        <v>102.59236828013626</v>
      </c>
      <c r="H298" s="12">
        <v>101.79763877012644</v>
      </c>
      <c r="I298" s="12">
        <v>88.49936148900926</v>
      </c>
      <c r="J298" s="12">
        <v>93.787555796845652</v>
      </c>
      <c r="K298" s="12">
        <v>93.306888975731951</v>
      </c>
      <c r="L298" s="12">
        <v>88.980028310122961</v>
      </c>
      <c r="M298" s="9">
        <v>30</v>
      </c>
      <c r="N298" s="9">
        <v>30</v>
      </c>
      <c r="O298" s="9">
        <v>12</v>
      </c>
      <c r="P298" s="9">
        <v>12</v>
      </c>
      <c r="Q298" s="9">
        <v>10.863375</v>
      </c>
      <c r="R298" s="9">
        <v>11.188124999999999</v>
      </c>
      <c r="S298" s="9">
        <v>1.75</v>
      </c>
      <c r="T298" s="9">
        <v>1.25</v>
      </c>
      <c r="U298" s="9">
        <v>1.6</v>
      </c>
      <c r="V298" s="9">
        <v>1.6</v>
      </c>
      <c r="AE298" s="55"/>
    </row>
    <row r="299" spans="1:31">
      <c r="A299" s="9"/>
      <c r="B299" s="9" t="str">
        <f t="shared" si="4"/>
        <v>М12x115</v>
      </c>
      <c r="C299" s="10">
        <v>12</v>
      </c>
      <c r="D299" s="9">
        <v>115</v>
      </c>
      <c r="E299" s="12">
        <v>105.75604236853513</v>
      </c>
      <c r="F299" s="12">
        <v>107.51210552077234</v>
      </c>
      <c r="G299" s="12">
        <v>107.03143869965862</v>
      </c>
      <c r="H299" s="12">
        <v>106.23670918964881</v>
      </c>
      <c r="I299" s="12">
        <v>92.137331254781415</v>
      </c>
      <c r="J299" s="12">
        <v>97.646283759842774</v>
      </c>
      <c r="K299" s="12">
        <v>97.165616938729059</v>
      </c>
      <c r="L299" s="12">
        <v>92.617998075895116</v>
      </c>
      <c r="M299" s="9">
        <v>30</v>
      </c>
      <c r="N299" s="9">
        <v>30</v>
      </c>
      <c r="O299" s="9">
        <v>12</v>
      </c>
      <c r="P299" s="9">
        <v>12</v>
      </c>
      <c r="Q299" s="9">
        <v>10.863375</v>
      </c>
      <c r="R299" s="9">
        <v>11.188124999999999</v>
      </c>
      <c r="S299" s="9">
        <v>1.75</v>
      </c>
      <c r="T299" s="9">
        <v>1.25</v>
      </c>
      <c r="U299" s="9">
        <v>1.6</v>
      </c>
      <c r="V299" s="9">
        <v>1.6</v>
      </c>
      <c r="AE299" s="55"/>
    </row>
    <row r="300" spans="1:31">
      <c r="A300" s="9"/>
      <c r="B300" s="9" t="str">
        <f t="shared" si="4"/>
        <v>М12x120</v>
      </c>
      <c r="C300" s="10">
        <v>12</v>
      </c>
      <c r="D300" s="9">
        <v>120</v>
      </c>
      <c r="E300" s="12">
        <v>110.19511278805753</v>
      </c>
      <c r="F300" s="12">
        <v>111.95117594029472</v>
      </c>
      <c r="G300" s="12">
        <v>111.470509119181</v>
      </c>
      <c r="H300" s="12">
        <v>110.6757796091712</v>
      </c>
      <c r="I300" s="12">
        <v>95.77530102055357</v>
      </c>
      <c r="J300" s="12">
        <v>101.50501172283987</v>
      </c>
      <c r="K300" s="12">
        <v>101.02434490172615</v>
      </c>
      <c r="L300" s="12">
        <v>96.255967841667271</v>
      </c>
      <c r="M300" s="9">
        <v>30</v>
      </c>
      <c r="N300" s="9">
        <v>30</v>
      </c>
      <c r="O300" s="9">
        <v>12</v>
      </c>
      <c r="P300" s="9">
        <v>12</v>
      </c>
      <c r="Q300" s="9">
        <v>10.863375</v>
      </c>
      <c r="R300" s="9">
        <v>11.188124999999999</v>
      </c>
      <c r="S300" s="9">
        <v>1.75</v>
      </c>
      <c r="T300" s="9">
        <v>1.25</v>
      </c>
      <c r="U300" s="9">
        <v>1.6</v>
      </c>
      <c r="V300" s="9">
        <v>1.6</v>
      </c>
      <c r="AE300" s="55"/>
    </row>
    <row r="301" spans="1:31">
      <c r="A301" s="9"/>
      <c r="B301" s="9" t="str">
        <f t="shared" si="4"/>
        <v>М12x130</v>
      </c>
      <c r="C301" s="10">
        <v>12</v>
      </c>
      <c r="D301" s="9">
        <v>130</v>
      </c>
      <c r="E301" s="12">
        <v>118.11193284260199</v>
      </c>
      <c r="F301" s="12">
        <v>120.13290583150918</v>
      </c>
      <c r="G301" s="12">
        <v>119.65223901039546</v>
      </c>
      <c r="H301" s="12">
        <v>118.59259966371569</v>
      </c>
      <c r="I301" s="12">
        <v>103.05124055209789</v>
      </c>
      <c r="J301" s="12">
        <v>109.22246764883411</v>
      </c>
      <c r="K301" s="12">
        <v>108.7418008277204</v>
      </c>
      <c r="L301" s="12">
        <v>103.53190737321158</v>
      </c>
      <c r="M301" s="9">
        <v>36</v>
      </c>
      <c r="N301" s="9">
        <v>36</v>
      </c>
      <c r="O301" s="9">
        <v>12</v>
      </c>
      <c r="P301" s="9">
        <v>12</v>
      </c>
      <c r="Q301" s="9">
        <v>10.863375</v>
      </c>
      <c r="R301" s="9">
        <v>11.188124999999999</v>
      </c>
      <c r="S301" s="9">
        <v>1.75</v>
      </c>
      <c r="T301" s="9">
        <v>1.25</v>
      </c>
      <c r="U301" s="9">
        <v>1.6</v>
      </c>
      <c r="V301" s="9">
        <v>1.6</v>
      </c>
      <c r="AE301" s="55"/>
    </row>
    <row r="302" spans="1:31">
      <c r="A302" s="9"/>
      <c r="B302" s="9" t="str">
        <f t="shared" si="4"/>
        <v>М12x140</v>
      </c>
      <c r="C302" s="10">
        <v>12</v>
      </c>
      <c r="D302" s="9">
        <v>140</v>
      </c>
      <c r="E302" s="12">
        <v>126.99007368164673</v>
      </c>
      <c r="F302" s="12">
        <v>129.01104667055392</v>
      </c>
      <c r="G302" s="12">
        <v>128.53037984944021</v>
      </c>
      <c r="H302" s="12">
        <v>127.47074050276044</v>
      </c>
      <c r="I302" s="12">
        <v>110.3271800836422</v>
      </c>
      <c r="J302" s="12">
        <v>116.93992357482831</v>
      </c>
      <c r="K302" s="12">
        <v>116.45925675371461</v>
      </c>
      <c r="L302" s="12">
        <v>110.80784690475592</v>
      </c>
      <c r="M302" s="9">
        <v>36</v>
      </c>
      <c r="N302" s="9">
        <v>36</v>
      </c>
      <c r="O302" s="9">
        <v>12</v>
      </c>
      <c r="P302" s="9">
        <v>12</v>
      </c>
      <c r="Q302" s="9">
        <v>10.863375</v>
      </c>
      <c r="R302" s="9">
        <v>11.188124999999999</v>
      </c>
      <c r="S302" s="9">
        <v>1.75</v>
      </c>
      <c r="T302" s="9">
        <v>1.25</v>
      </c>
      <c r="U302" s="9">
        <v>1.6</v>
      </c>
      <c r="V302" s="9">
        <v>1.6</v>
      </c>
      <c r="AE302" s="55"/>
    </row>
    <row r="303" spans="1:31">
      <c r="A303" s="9"/>
      <c r="B303" s="9" t="str">
        <f t="shared" si="4"/>
        <v>М12x150</v>
      </c>
      <c r="C303" s="10">
        <v>12</v>
      </c>
      <c r="D303" s="9">
        <v>150</v>
      </c>
      <c r="E303" s="12">
        <v>135.86821452069148</v>
      </c>
      <c r="F303" s="12">
        <v>137.88918750959866</v>
      </c>
      <c r="G303" s="12">
        <v>137.40852068848494</v>
      </c>
      <c r="H303" s="12">
        <v>136.3488813418052</v>
      </c>
      <c r="I303" s="12">
        <v>117.60311961518653</v>
      </c>
      <c r="J303" s="12">
        <v>124.65737950082253</v>
      </c>
      <c r="K303" s="12">
        <v>124.17671267970883</v>
      </c>
      <c r="L303" s="12">
        <v>118.08378643630023</v>
      </c>
      <c r="M303" s="9">
        <v>36</v>
      </c>
      <c r="N303" s="9">
        <v>36</v>
      </c>
      <c r="O303" s="9">
        <v>12</v>
      </c>
      <c r="P303" s="9">
        <v>12</v>
      </c>
      <c r="Q303" s="9">
        <v>10.863375</v>
      </c>
      <c r="R303" s="9">
        <v>11.188124999999999</v>
      </c>
      <c r="S303" s="9">
        <v>1.75</v>
      </c>
      <c r="T303" s="9">
        <v>1.25</v>
      </c>
      <c r="U303" s="9">
        <v>1.6</v>
      </c>
      <c r="V303" s="9">
        <v>1.6</v>
      </c>
      <c r="AE303" s="55"/>
    </row>
    <row r="304" spans="1:31">
      <c r="A304" s="9"/>
      <c r="B304" s="9" t="str">
        <f t="shared" si="4"/>
        <v>М12x160</v>
      </c>
      <c r="C304" s="10">
        <v>12</v>
      </c>
      <c r="D304" s="9">
        <v>160</v>
      </c>
      <c r="E304" s="12">
        <v>144.74635535973627</v>
      </c>
      <c r="F304" s="12">
        <v>146.76732834864342</v>
      </c>
      <c r="G304" s="12">
        <v>146.28666152752967</v>
      </c>
      <c r="H304" s="12">
        <v>145.22702218084993</v>
      </c>
      <c r="I304" s="12">
        <v>124.87905914673085</v>
      </c>
      <c r="J304" s="12">
        <v>132.37483542681676</v>
      </c>
      <c r="K304" s="12">
        <v>131.89416860570302</v>
      </c>
      <c r="L304" s="12">
        <v>125.35972596784455</v>
      </c>
      <c r="M304" s="9">
        <v>36</v>
      </c>
      <c r="N304" s="9">
        <v>36</v>
      </c>
      <c r="O304" s="9">
        <v>12</v>
      </c>
      <c r="P304" s="9">
        <v>12</v>
      </c>
      <c r="Q304" s="9">
        <v>10.863375</v>
      </c>
      <c r="R304" s="9">
        <v>11.188124999999999</v>
      </c>
      <c r="S304" s="9">
        <v>1.75</v>
      </c>
      <c r="T304" s="9">
        <v>1.25</v>
      </c>
      <c r="U304" s="9">
        <v>1.6</v>
      </c>
      <c r="V304" s="9">
        <v>1.6</v>
      </c>
      <c r="AE304" s="55"/>
    </row>
    <row r="305" spans="1:31">
      <c r="A305" s="9"/>
      <c r="B305" s="9" t="str">
        <f t="shared" si="4"/>
        <v>М12x170</v>
      </c>
      <c r="C305" s="10">
        <v>12</v>
      </c>
      <c r="D305" s="9">
        <v>170</v>
      </c>
      <c r="E305" s="12">
        <v>153.624496198781</v>
      </c>
      <c r="F305" s="12">
        <v>155.64546918768818</v>
      </c>
      <c r="G305" s="12">
        <v>155.16480236657446</v>
      </c>
      <c r="H305" s="12">
        <v>154.10516301989472</v>
      </c>
      <c r="I305" s="12">
        <v>132.15499867827518</v>
      </c>
      <c r="J305" s="12">
        <v>140.09229135281095</v>
      </c>
      <c r="K305" s="12">
        <v>139.61162453169723</v>
      </c>
      <c r="L305" s="12">
        <v>132.63566549938884</v>
      </c>
      <c r="M305" s="9">
        <v>36</v>
      </c>
      <c r="N305" s="9">
        <v>36</v>
      </c>
      <c r="O305" s="9">
        <v>12</v>
      </c>
      <c r="P305" s="9">
        <v>12</v>
      </c>
      <c r="Q305" s="9">
        <v>10.863375</v>
      </c>
      <c r="R305" s="9">
        <v>11.188124999999999</v>
      </c>
      <c r="S305" s="9">
        <v>1.75</v>
      </c>
      <c r="T305" s="9">
        <v>1.25</v>
      </c>
      <c r="U305" s="9">
        <v>1.6</v>
      </c>
      <c r="V305" s="9">
        <v>1.6</v>
      </c>
      <c r="AE305" s="55"/>
    </row>
    <row r="306" spans="1:31">
      <c r="A306" s="9"/>
      <c r="B306" s="9" t="str">
        <f t="shared" si="4"/>
        <v>М12x180</v>
      </c>
      <c r="C306" s="10">
        <v>12</v>
      </c>
      <c r="D306" s="9">
        <v>180</v>
      </c>
      <c r="E306" s="12">
        <v>162.50263703782576</v>
      </c>
      <c r="F306" s="12">
        <v>164.52361002673294</v>
      </c>
      <c r="G306" s="12">
        <v>164.0429432056192</v>
      </c>
      <c r="H306" s="12">
        <v>162.98330385893945</v>
      </c>
      <c r="I306" s="12">
        <v>139.43093820981949</v>
      </c>
      <c r="J306" s="12">
        <v>147.80974727880519</v>
      </c>
      <c r="K306" s="12">
        <v>147.32908045769145</v>
      </c>
      <c r="L306" s="12">
        <v>139.9116050309332</v>
      </c>
      <c r="M306" s="9">
        <v>36</v>
      </c>
      <c r="N306" s="9">
        <v>36</v>
      </c>
      <c r="O306" s="9">
        <v>12</v>
      </c>
      <c r="P306" s="9">
        <v>12</v>
      </c>
      <c r="Q306" s="9">
        <v>10.863375</v>
      </c>
      <c r="R306" s="9">
        <v>11.188124999999999</v>
      </c>
      <c r="S306" s="9">
        <v>1.75</v>
      </c>
      <c r="T306" s="9">
        <v>1.25</v>
      </c>
      <c r="U306" s="9">
        <v>1.6</v>
      </c>
      <c r="V306" s="9">
        <v>1.6</v>
      </c>
      <c r="AE306" s="55"/>
    </row>
    <row r="307" spans="1:31">
      <c r="A307" s="9"/>
      <c r="B307" s="9" t="str">
        <f t="shared" si="4"/>
        <v>М12x190</v>
      </c>
      <c r="C307" s="10">
        <v>12</v>
      </c>
      <c r="D307" s="9">
        <v>190</v>
      </c>
      <c r="E307" s="12">
        <v>171.38077787687052</v>
      </c>
      <c r="F307" s="12">
        <v>173.4017508657777</v>
      </c>
      <c r="G307" s="12">
        <v>172.92108404466398</v>
      </c>
      <c r="H307" s="12">
        <v>171.86144469798424</v>
      </c>
      <c r="I307" s="12">
        <v>146.7068777413638</v>
      </c>
      <c r="J307" s="12">
        <v>155.52720320479938</v>
      </c>
      <c r="K307" s="12">
        <v>155.04653638368566</v>
      </c>
      <c r="L307" s="12">
        <v>147.18754456247751</v>
      </c>
      <c r="M307" s="9">
        <v>36</v>
      </c>
      <c r="N307" s="9">
        <v>36</v>
      </c>
      <c r="O307" s="9">
        <v>12</v>
      </c>
      <c r="P307" s="9">
        <v>12</v>
      </c>
      <c r="Q307" s="9">
        <v>10.863375</v>
      </c>
      <c r="R307" s="9">
        <v>11.188124999999999</v>
      </c>
      <c r="S307" s="9">
        <v>1.75</v>
      </c>
      <c r="T307" s="9">
        <v>1.25</v>
      </c>
      <c r="U307" s="9">
        <v>1.6</v>
      </c>
      <c r="V307" s="9">
        <v>1.6</v>
      </c>
      <c r="AE307" s="55"/>
    </row>
    <row r="308" spans="1:31">
      <c r="A308" s="9"/>
      <c r="B308" s="9" t="str">
        <f t="shared" si="4"/>
        <v>М12x200</v>
      </c>
      <c r="C308" s="10">
        <v>12</v>
      </c>
      <c r="D308" s="9">
        <v>200</v>
      </c>
      <c r="E308" s="12">
        <v>180.25891871591523</v>
      </c>
      <c r="F308" s="12">
        <v>182.27989170482243</v>
      </c>
      <c r="G308" s="12">
        <v>181.79922488370869</v>
      </c>
      <c r="H308" s="12">
        <v>180.73958553702894</v>
      </c>
      <c r="I308" s="12">
        <v>153.98281727290811</v>
      </c>
      <c r="J308" s="12">
        <v>163.24465913079362</v>
      </c>
      <c r="K308" s="12">
        <v>162.76399230967991</v>
      </c>
      <c r="L308" s="12">
        <v>154.46348409402182</v>
      </c>
      <c r="M308" s="9">
        <v>36</v>
      </c>
      <c r="N308" s="9">
        <v>36</v>
      </c>
      <c r="O308" s="9">
        <v>12</v>
      </c>
      <c r="P308" s="9">
        <v>12</v>
      </c>
      <c r="Q308" s="9">
        <v>10.863375</v>
      </c>
      <c r="R308" s="9">
        <v>11.188124999999999</v>
      </c>
      <c r="S308" s="9">
        <v>1.75</v>
      </c>
      <c r="T308" s="9">
        <v>1.25</v>
      </c>
      <c r="U308" s="9">
        <v>1.6</v>
      </c>
      <c r="V308" s="9">
        <v>1.6</v>
      </c>
      <c r="AE308" s="55"/>
    </row>
    <row r="309" spans="1:31">
      <c r="A309" s="9"/>
      <c r="B309" s="9" t="str">
        <f t="shared" si="4"/>
        <v>М12x220</v>
      </c>
      <c r="C309" s="10">
        <v>12</v>
      </c>
      <c r="D309" s="9">
        <v>220</v>
      </c>
      <c r="E309" s="12">
        <v>195.93233869425424</v>
      </c>
      <c r="F309" s="12">
        <v>198.52728299594625</v>
      </c>
      <c r="G309" s="12">
        <v>198.04661617483251</v>
      </c>
      <c r="H309" s="12">
        <v>196.4130055153679</v>
      </c>
      <c r="I309" s="12">
        <v>168.53469633599676</v>
      </c>
      <c r="J309" s="12">
        <v>178.67957098278205</v>
      </c>
      <c r="K309" s="12">
        <v>178.19890416166837</v>
      </c>
      <c r="L309" s="12">
        <v>169.01536315711047</v>
      </c>
      <c r="M309" s="9">
        <v>49</v>
      </c>
      <c r="N309" s="9">
        <v>49</v>
      </c>
      <c r="O309" s="9">
        <v>12</v>
      </c>
      <c r="P309" s="9">
        <v>12</v>
      </c>
      <c r="Q309" s="9">
        <v>10.863375</v>
      </c>
      <c r="R309" s="9">
        <v>11.188124999999999</v>
      </c>
      <c r="S309" s="9">
        <v>1.75</v>
      </c>
      <c r="T309" s="9">
        <v>1.25</v>
      </c>
      <c r="U309" s="9">
        <v>1.6</v>
      </c>
      <c r="V309" s="9">
        <v>1.6</v>
      </c>
      <c r="AE309" s="55"/>
    </row>
    <row r="310" spans="1:31">
      <c r="A310" s="9"/>
      <c r="B310" s="9" t="str">
        <f t="shared" si="4"/>
        <v>М14x25</v>
      </c>
      <c r="C310" s="10">
        <v>14</v>
      </c>
      <c r="D310" s="9">
        <v>25</v>
      </c>
      <c r="E310" s="12">
        <v>40.609729865608074</v>
      </c>
      <c r="F310" s="12">
        <v>42.045278626661933</v>
      </c>
      <c r="G310" s="12">
        <v>41.246337579259929</v>
      </c>
      <c r="H310" s="12">
        <v>41.408670913010077</v>
      </c>
      <c r="I310" s="12">
        <v>38.257450488145778</v>
      </c>
      <c r="J310" s="12">
        <v>40.421945289160483</v>
      </c>
      <c r="K310" s="12">
        <v>39.623004241758494</v>
      </c>
      <c r="L310" s="12">
        <v>39.056391535547782</v>
      </c>
      <c r="M310" s="11">
        <v>14</v>
      </c>
      <c r="N310" s="9">
        <v>15</v>
      </c>
      <c r="O310" s="9">
        <v>14</v>
      </c>
      <c r="P310" s="9">
        <v>14</v>
      </c>
      <c r="Q310" s="9">
        <v>12.701000000000001</v>
      </c>
      <c r="R310" s="9">
        <v>13.02575</v>
      </c>
      <c r="S310" s="9">
        <v>2</v>
      </c>
      <c r="T310" s="9">
        <v>1.5</v>
      </c>
      <c r="U310" s="9">
        <v>2</v>
      </c>
      <c r="V310" s="9">
        <v>1.6</v>
      </c>
      <c r="AE310" s="55"/>
    </row>
    <row r="311" spans="1:31">
      <c r="A311" s="9"/>
      <c r="B311" s="9" t="str">
        <f t="shared" si="4"/>
        <v>М14x28</v>
      </c>
      <c r="C311" s="10">
        <v>14</v>
      </c>
      <c r="D311" s="9">
        <v>28</v>
      </c>
      <c r="E311" s="12">
        <v>43.593439968910111</v>
      </c>
      <c r="F311" s="12">
        <v>45.18351946802143</v>
      </c>
      <c r="G311" s="12">
        <v>44.384578420619441</v>
      </c>
      <c r="H311" s="12">
        <v>44.392381016312122</v>
      </c>
      <c r="I311" s="12">
        <v>41.24116059144783</v>
      </c>
      <c r="J311" s="12">
        <v>43.560186130519995</v>
      </c>
      <c r="K311" s="12">
        <v>42.761245083117998</v>
      </c>
      <c r="L311" s="12">
        <v>42.040101638849826</v>
      </c>
      <c r="M311" s="11">
        <v>17</v>
      </c>
      <c r="N311" s="9">
        <v>18</v>
      </c>
      <c r="O311" s="9">
        <v>14</v>
      </c>
      <c r="P311" s="9">
        <v>14</v>
      </c>
      <c r="Q311" s="9">
        <v>12.701000000000001</v>
      </c>
      <c r="R311" s="9">
        <v>13.02575</v>
      </c>
      <c r="S311" s="9">
        <v>2</v>
      </c>
      <c r="T311" s="9">
        <v>1.5</v>
      </c>
      <c r="U311" s="9">
        <v>2</v>
      </c>
      <c r="V311" s="9">
        <v>1.6</v>
      </c>
      <c r="AE311" s="55"/>
    </row>
    <row r="312" spans="1:31">
      <c r="A312" s="9"/>
      <c r="B312" s="9" t="str">
        <f t="shared" si="4"/>
        <v>М14x30</v>
      </c>
      <c r="C312" s="10">
        <v>14</v>
      </c>
      <c r="D312" s="9">
        <v>30</v>
      </c>
      <c r="E312" s="12">
        <v>45.582580037778143</v>
      </c>
      <c r="F312" s="12">
        <v>47.275680028927773</v>
      </c>
      <c r="G312" s="12">
        <v>46.476738981525777</v>
      </c>
      <c r="H312" s="12">
        <v>46.381521085180147</v>
      </c>
      <c r="I312" s="12">
        <v>43.230300660315848</v>
      </c>
      <c r="J312" s="12">
        <v>45.652346691426324</v>
      </c>
      <c r="K312" s="12">
        <v>44.853405644024335</v>
      </c>
      <c r="L312" s="12">
        <v>44.029241707717851</v>
      </c>
      <c r="M312" s="11">
        <v>19</v>
      </c>
      <c r="N312" s="9">
        <v>20</v>
      </c>
      <c r="O312" s="9">
        <v>14</v>
      </c>
      <c r="P312" s="9">
        <v>14</v>
      </c>
      <c r="Q312" s="9">
        <v>12.701000000000001</v>
      </c>
      <c r="R312" s="9">
        <v>13.02575</v>
      </c>
      <c r="S312" s="9">
        <v>2</v>
      </c>
      <c r="T312" s="9">
        <v>1.5</v>
      </c>
      <c r="U312" s="9">
        <v>2</v>
      </c>
      <c r="V312" s="9">
        <v>1.6</v>
      </c>
      <c r="AE312" s="55"/>
    </row>
    <row r="313" spans="1:31">
      <c r="A313" s="9"/>
      <c r="B313" s="9" t="str">
        <f t="shared" si="4"/>
        <v>М14x32</v>
      </c>
      <c r="C313" s="10">
        <v>14</v>
      </c>
      <c r="D313" s="9">
        <v>32</v>
      </c>
      <c r="E313" s="12">
        <v>47.571720106646168</v>
      </c>
      <c r="F313" s="12">
        <v>49.36784058983411</v>
      </c>
      <c r="G313" s="12">
        <v>48.568899542432121</v>
      </c>
      <c r="H313" s="12">
        <v>48.370661154048186</v>
      </c>
      <c r="I313" s="12">
        <v>45.21944072918388</v>
      </c>
      <c r="J313" s="12">
        <v>47.744507252332667</v>
      </c>
      <c r="K313" s="12">
        <v>46.945566204930678</v>
      </c>
      <c r="L313" s="12">
        <v>46.018381776585883</v>
      </c>
      <c r="M313" s="11">
        <v>21</v>
      </c>
      <c r="N313" s="9">
        <v>22</v>
      </c>
      <c r="O313" s="9">
        <v>14</v>
      </c>
      <c r="P313" s="9">
        <v>14</v>
      </c>
      <c r="Q313" s="9">
        <v>12.701000000000001</v>
      </c>
      <c r="R313" s="9">
        <v>13.02575</v>
      </c>
      <c r="S313" s="9">
        <v>2</v>
      </c>
      <c r="T313" s="9">
        <v>1.5</v>
      </c>
      <c r="U313" s="9">
        <v>2</v>
      </c>
      <c r="V313" s="9">
        <v>1.6</v>
      </c>
      <c r="AE313" s="55"/>
    </row>
    <row r="314" spans="1:31">
      <c r="A314" s="9"/>
      <c r="B314" s="9" t="str">
        <f t="shared" si="4"/>
        <v>М14x35</v>
      </c>
      <c r="C314" s="10">
        <v>14</v>
      </c>
      <c r="D314" s="9">
        <v>35</v>
      </c>
      <c r="E314" s="12">
        <v>50.555430209948213</v>
      </c>
      <c r="F314" s="12">
        <v>52.506081431193621</v>
      </c>
      <c r="G314" s="12">
        <v>51.707140383791632</v>
      </c>
      <c r="H314" s="12">
        <v>51.35437125735023</v>
      </c>
      <c r="I314" s="12">
        <v>48.203150832485925</v>
      </c>
      <c r="J314" s="12">
        <v>50.882748093692179</v>
      </c>
      <c r="K314" s="12">
        <v>50.083807046290183</v>
      </c>
      <c r="L314" s="12">
        <v>49.002091879887928</v>
      </c>
      <c r="M314" s="11">
        <v>24</v>
      </c>
      <c r="N314" s="9">
        <v>25</v>
      </c>
      <c r="O314" s="9">
        <v>14</v>
      </c>
      <c r="P314" s="9">
        <v>14</v>
      </c>
      <c r="Q314" s="9">
        <v>12.701000000000001</v>
      </c>
      <c r="R314" s="9">
        <v>13.02575</v>
      </c>
      <c r="S314" s="9">
        <v>2</v>
      </c>
      <c r="T314" s="9">
        <v>1.5</v>
      </c>
      <c r="U314" s="9">
        <v>2</v>
      </c>
      <c r="V314" s="9">
        <v>1.6</v>
      </c>
      <c r="AE314" s="55"/>
    </row>
    <row r="315" spans="1:31">
      <c r="A315" s="9"/>
      <c r="B315" s="9" t="str">
        <f t="shared" si="4"/>
        <v>М14x38</v>
      </c>
      <c r="C315" s="10">
        <v>14</v>
      </c>
      <c r="D315" s="9">
        <v>38</v>
      </c>
      <c r="E315" s="12">
        <v>53.53914031325025</v>
      </c>
      <c r="F315" s="12">
        <v>55.644322272553133</v>
      </c>
      <c r="G315" s="12">
        <v>54.845381225151137</v>
      </c>
      <c r="H315" s="12">
        <v>54.338081360652261</v>
      </c>
      <c r="I315" s="12">
        <v>51.186860935787976</v>
      </c>
      <c r="J315" s="12">
        <v>54.020988935051697</v>
      </c>
      <c r="K315" s="12">
        <v>53.222047887649694</v>
      </c>
      <c r="L315" s="12">
        <v>51.985801983189972</v>
      </c>
      <c r="M315" s="11">
        <v>27</v>
      </c>
      <c r="N315" s="9">
        <v>28</v>
      </c>
      <c r="O315" s="9">
        <v>14</v>
      </c>
      <c r="P315" s="9">
        <v>14</v>
      </c>
      <c r="Q315" s="9">
        <v>12.701000000000001</v>
      </c>
      <c r="R315" s="9">
        <v>13.02575</v>
      </c>
      <c r="S315" s="9">
        <v>2</v>
      </c>
      <c r="T315" s="9">
        <v>1.5</v>
      </c>
      <c r="U315" s="9">
        <v>2</v>
      </c>
      <c r="V315" s="9">
        <v>1.6</v>
      </c>
      <c r="AE315" s="55"/>
    </row>
    <row r="316" spans="1:31">
      <c r="A316" s="9"/>
      <c r="B316" s="9" t="str">
        <f t="shared" si="4"/>
        <v>М14x40</v>
      </c>
      <c r="C316" s="10">
        <v>14</v>
      </c>
      <c r="D316" s="9">
        <v>40</v>
      </c>
      <c r="E316" s="12">
        <v>55.52828038211829</v>
      </c>
      <c r="F316" s="12">
        <v>57.736482833459462</v>
      </c>
      <c r="G316" s="12">
        <v>56.937541786057473</v>
      </c>
      <c r="H316" s="12">
        <v>56.327221429520293</v>
      </c>
      <c r="I316" s="12">
        <v>53.176001004656001</v>
      </c>
      <c r="J316" s="12">
        <v>56.113149495958027</v>
      </c>
      <c r="K316" s="12">
        <v>55.31420844855603</v>
      </c>
      <c r="L316" s="12">
        <v>53.974942052058012</v>
      </c>
      <c r="M316" s="11">
        <v>29</v>
      </c>
      <c r="N316" s="9">
        <v>30</v>
      </c>
      <c r="O316" s="9">
        <v>14</v>
      </c>
      <c r="P316" s="9">
        <v>14</v>
      </c>
      <c r="Q316" s="9">
        <v>12.701000000000001</v>
      </c>
      <c r="R316" s="9">
        <v>13.02575</v>
      </c>
      <c r="S316" s="9">
        <v>2</v>
      </c>
      <c r="T316" s="9">
        <v>1.5</v>
      </c>
      <c r="U316" s="9">
        <v>2</v>
      </c>
      <c r="V316" s="9">
        <v>1.6</v>
      </c>
      <c r="AE316" s="55"/>
    </row>
    <row r="317" spans="1:31">
      <c r="A317" s="9"/>
      <c r="B317" s="9" t="str">
        <f t="shared" si="4"/>
        <v>М14x42</v>
      </c>
      <c r="C317" s="10">
        <v>14</v>
      </c>
      <c r="D317" s="9">
        <v>42</v>
      </c>
      <c r="E317" s="12">
        <v>57.517420450986329</v>
      </c>
      <c r="F317" s="12">
        <v>59.828643394365805</v>
      </c>
      <c r="G317" s="12">
        <v>59.029702346963823</v>
      </c>
      <c r="H317" s="12">
        <v>58.316361498388325</v>
      </c>
      <c r="I317" s="12">
        <v>55.165141073524026</v>
      </c>
      <c r="J317" s="12">
        <v>58.205310056864363</v>
      </c>
      <c r="K317" s="12">
        <v>57.406369009462381</v>
      </c>
      <c r="L317" s="12">
        <v>55.964082120926037</v>
      </c>
      <c r="M317" s="11">
        <v>31</v>
      </c>
      <c r="N317" s="9">
        <v>32</v>
      </c>
      <c r="O317" s="9">
        <v>14</v>
      </c>
      <c r="P317" s="9">
        <v>14</v>
      </c>
      <c r="Q317" s="9">
        <v>12.701000000000001</v>
      </c>
      <c r="R317" s="9">
        <v>13.02575</v>
      </c>
      <c r="S317" s="9">
        <v>2</v>
      </c>
      <c r="T317" s="9">
        <v>1.5</v>
      </c>
      <c r="U317" s="9">
        <v>2</v>
      </c>
      <c r="V317" s="9">
        <v>1.6</v>
      </c>
      <c r="AE317" s="55"/>
    </row>
    <row r="318" spans="1:31">
      <c r="A318" s="9"/>
      <c r="B318" s="9" t="str">
        <f t="shared" si="4"/>
        <v>М14x45</v>
      </c>
      <c r="C318" s="10">
        <v>14</v>
      </c>
      <c r="D318" s="9">
        <v>45</v>
      </c>
      <c r="E318" s="12">
        <v>60.501130554288366</v>
      </c>
      <c r="F318" s="12">
        <v>63.129217569475465</v>
      </c>
      <c r="G318" s="12">
        <v>62.330276522073476</v>
      </c>
      <c r="H318" s="12">
        <v>61.300071601690377</v>
      </c>
      <c r="I318" s="12">
        <v>58.148851176826071</v>
      </c>
      <c r="J318" s="12">
        <v>61.343550898223874</v>
      </c>
      <c r="K318" s="12">
        <v>60.544609850821885</v>
      </c>
      <c r="L318" s="12">
        <v>58.947792224228081</v>
      </c>
      <c r="M318" s="9">
        <v>34</v>
      </c>
      <c r="N318" s="9">
        <v>34</v>
      </c>
      <c r="O318" s="9">
        <v>14</v>
      </c>
      <c r="P318" s="9">
        <v>14</v>
      </c>
      <c r="Q318" s="9">
        <v>12.701000000000001</v>
      </c>
      <c r="R318" s="9">
        <v>13.02575</v>
      </c>
      <c r="S318" s="9">
        <v>2</v>
      </c>
      <c r="T318" s="9">
        <v>1.5</v>
      </c>
      <c r="U318" s="9">
        <v>2</v>
      </c>
      <c r="V318" s="9">
        <v>1.6</v>
      </c>
      <c r="AE318" s="55"/>
    </row>
    <row r="319" spans="1:31">
      <c r="A319" s="9"/>
      <c r="B319" s="9" t="str">
        <f t="shared" si="4"/>
        <v>М14x48</v>
      </c>
      <c r="C319" s="10">
        <v>14</v>
      </c>
      <c r="D319" s="9">
        <v>48</v>
      </c>
      <c r="E319" s="12">
        <v>64.126371396898307</v>
      </c>
      <c r="F319" s="12">
        <v>66.754458412085413</v>
      </c>
      <c r="G319" s="12">
        <v>65.955517364683416</v>
      </c>
      <c r="H319" s="12">
        <v>64.925312444300332</v>
      </c>
      <c r="I319" s="12">
        <v>61.132561280128115</v>
      </c>
      <c r="J319" s="12">
        <v>64.481791739583386</v>
      </c>
      <c r="K319" s="12">
        <v>63.682850692181397</v>
      </c>
      <c r="L319" s="12">
        <v>61.931502327530126</v>
      </c>
      <c r="M319" s="9">
        <v>34</v>
      </c>
      <c r="N319" s="9">
        <v>34</v>
      </c>
      <c r="O319" s="9">
        <v>14</v>
      </c>
      <c r="P319" s="9">
        <v>14</v>
      </c>
      <c r="Q319" s="9">
        <v>12.701000000000001</v>
      </c>
      <c r="R319" s="9">
        <v>13.02575</v>
      </c>
      <c r="S319" s="9">
        <v>2</v>
      </c>
      <c r="T319" s="9">
        <v>1.5</v>
      </c>
      <c r="U319" s="9">
        <v>2</v>
      </c>
      <c r="V319" s="9">
        <v>1.6</v>
      </c>
      <c r="AE319" s="55"/>
    </row>
    <row r="320" spans="1:31">
      <c r="A320" s="9"/>
      <c r="B320" s="9" t="str">
        <f t="shared" ref="B320:B376" si="5">"М"&amp;C320&amp;"x"&amp;D320</f>
        <v>М14x50</v>
      </c>
      <c r="C320" s="10">
        <v>14</v>
      </c>
      <c r="D320" s="9">
        <v>50</v>
      </c>
      <c r="E320" s="12">
        <v>66.543198625304939</v>
      </c>
      <c r="F320" s="12">
        <v>69.17128564049203</v>
      </c>
      <c r="G320" s="12">
        <v>68.372344593090034</v>
      </c>
      <c r="H320" s="12">
        <v>67.342139672706949</v>
      </c>
      <c r="I320" s="12">
        <v>63.121701348996154</v>
      </c>
      <c r="J320" s="12">
        <v>66.573952300489736</v>
      </c>
      <c r="K320" s="12">
        <v>65.77501125308774</v>
      </c>
      <c r="L320" s="12">
        <v>63.920642396398151</v>
      </c>
      <c r="M320" s="9">
        <v>34</v>
      </c>
      <c r="N320" s="9">
        <v>34</v>
      </c>
      <c r="O320" s="9">
        <v>14</v>
      </c>
      <c r="P320" s="9">
        <v>14</v>
      </c>
      <c r="Q320" s="9">
        <v>12.701000000000001</v>
      </c>
      <c r="R320" s="9">
        <v>13.02575</v>
      </c>
      <c r="S320" s="9">
        <v>2</v>
      </c>
      <c r="T320" s="9">
        <v>1.5</v>
      </c>
      <c r="U320" s="9">
        <v>2</v>
      </c>
      <c r="V320" s="9">
        <v>1.6</v>
      </c>
      <c r="AE320" s="55"/>
    </row>
    <row r="321" spans="1:31">
      <c r="A321" s="9"/>
      <c r="B321" s="9" t="str">
        <f t="shared" si="5"/>
        <v>М14x55</v>
      </c>
      <c r="C321" s="10">
        <v>14</v>
      </c>
      <c r="D321" s="9">
        <v>55</v>
      </c>
      <c r="E321" s="12">
        <v>72.585266696321511</v>
      </c>
      <c r="F321" s="12">
        <v>75.213353711508603</v>
      </c>
      <c r="G321" s="12">
        <v>74.414412664106607</v>
      </c>
      <c r="H321" s="12">
        <v>73.384207743723508</v>
      </c>
      <c r="I321" s="12">
        <v>68.094551521166224</v>
      </c>
      <c r="J321" s="12">
        <v>71.804353702755591</v>
      </c>
      <c r="K321" s="12">
        <v>71.005412655353595</v>
      </c>
      <c r="L321" s="12">
        <v>68.893492568568234</v>
      </c>
      <c r="M321" s="9">
        <v>34</v>
      </c>
      <c r="N321" s="9">
        <v>34</v>
      </c>
      <c r="O321" s="9">
        <v>14</v>
      </c>
      <c r="P321" s="9">
        <v>14</v>
      </c>
      <c r="Q321" s="9">
        <v>12.701000000000001</v>
      </c>
      <c r="R321" s="9">
        <v>13.02575</v>
      </c>
      <c r="S321" s="9">
        <v>2</v>
      </c>
      <c r="T321" s="9">
        <v>1.5</v>
      </c>
      <c r="U321" s="9">
        <v>2</v>
      </c>
      <c r="V321" s="9">
        <v>1.6</v>
      </c>
      <c r="AE321" s="55"/>
    </row>
    <row r="322" spans="1:31">
      <c r="A322" s="9"/>
      <c r="B322" s="9" t="str">
        <f t="shared" si="5"/>
        <v>М14x60</v>
      </c>
      <c r="C322" s="10">
        <v>14</v>
      </c>
      <c r="D322" s="9">
        <v>60</v>
      </c>
      <c r="E322" s="12">
        <v>78.627334767338098</v>
      </c>
      <c r="F322" s="12">
        <v>81.255421782525175</v>
      </c>
      <c r="G322" s="12">
        <v>80.456480735123165</v>
      </c>
      <c r="H322" s="12">
        <v>79.426275814740094</v>
      </c>
      <c r="I322" s="12">
        <v>73.067401693336308</v>
      </c>
      <c r="J322" s="12">
        <v>77.034755105021418</v>
      </c>
      <c r="K322" s="12">
        <v>76.235814057619407</v>
      </c>
      <c r="L322" s="12">
        <v>73.86634274073829</v>
      </c>
      <c r="M322" s="9">
        <v>34</v>
      </c>
      <c r="N322" s="9">
        <v>34</v>
      </c>
      <c r="O322" s="9">
        <v>14</v>
      </c>
      <c r="P322" s="9">
        <v>14</v>
      </c>
      <c r="Q322" s="9">
        <v>12.701000000000001</v>
      </c>
      <c r="R322" s="9">
        <v>13.02575</v>
      </c>
      <c r="S322" s="9">
        <v>2</v>
      </c>
      <c r="T322" s="9">
        <v>1.5</v>
      </c>
      <c r="U322" s="9">
        <v>2</v>
      </c>
      <c r="V322" s="9">
        <v>1.6</v>
      </c>
      <c r="AE322" s="55"/>
    </row>
    <row r="323" spans="1:31">
      <c r="A323" s="9"/>
      <c r="B323" s="9" t="str">
        <f t="shared" si="5"/>
        <v>М14x65</v>
      </c>
      <c r="C323" s="10">
        <v>14</v>
      </c>
      <c r="D323" s="9">
        <v>65</v>
      </c>
      <c r="E323" s="12">
        <v>84.669402838354657</v>
      </c>
      <c r="F323" s="12">
        <v>87.297489853541748</v>
      </c>
      <c r="G323" s="12">
        <v>86.498548806139752</v>
      </c>
      <c r="H323" s="12">
        <v>85.468343885756653</v>
      </c>
      <c r="I323" s="12">
        <v>78.040251865506377</v>
      </c>
      <c r="J323" s="12">
        <v>82.265156507287273</v>
      </c>
      <c r="K323" s="12">
        <v>81.466215459885262</v>
      </c>
      <c r="L323" s="12">
        <v>78.839192912908374</v>
      </c>
      <c r="M323" s="9">
        <v>34</v>
      </c>
      <c r="N323" s="9">
        <v>34</v>
      </c>
      <c r="O323" s="9">
        <v>14</v>
      </c>
      <c r="P323" s="9">
        <v>14</v>
      </c>
      <c r="Q323" s="9">
        <v>12.701000000000001</v>
      </c>
      <c r="R323" s="9">
        <v>13.02575</v>
      </c>
      <c r="S323" s="9">
        <v>2</v>
      </c>
      <c r="T323" s="9">
        <v>1.5</v>
      </c>
      <c r="U323" s="9">
        <v>2</v>
      </c>
      <c r="V323" s="9">
        <v>1.6</v>
      </c>
      <c r="AE323" s="55"/>
    </row>
    <row r="324" spans="1:31">
      <c r="A324" s="9"/>
      <c r="B324" s="9" t="str">
        <f t="shared" si="5"/>
        <v>М14x70</v>
      </c>
      <c r="C324" s="10">
        <v>14</v>
      </c>
      <c r="D324" s="9">
        <v>70</v>
      </c>
      <c r="E324" s="12">
        <v>90.711470909371215</v>
      </c>
      <c r="F324" s="12">
        <v>93.339557924558321</v>
      </c>
      <c r="G324" s="12">
        <v>92.54061687715631</v>
      </c>
      <c r="H324" s="12">
        <v>91.510411956773225</v>
      </c>
      <c r="I324" s="12">
        <v>83.013102037676461</v>
      </c>
      <c r="J324" s="12">
        <v>87.495557909553128</v>
      </c>
      <c r="K324" s="12">
        <v>86.696616862151117</v>
      </c>
      <c r="L324" s="12">
        <v>83.812043085078443</v>
      </c>
      <c r="M324" s="9">
        <v>34</v>
      </c>
      <c r="N324" s="9">
        <v>34</v>
      </c>
      <c r="O324" s="9">
        <v>14</v>
      </c>
      <c r="P324" s="9">
        <v>14</v>
      </c>
      <c r="Q324" s="9">
        <v>12.701000000000001</v>
      </c>
      <c r="R324" s="9">
        <v>13.02575</v>
      </c>
      <c r="S324" s="9">
        <v>2</v>
      </c>
      <c r="T324" s="9">
        <v>1.5</v>
      </c>
      <c r="U324" s="9">
        <v>2</v>
      </c>
      <c r="V324" s="9">
        <v>1.6</v>
      </c>
      <c r="AE324" s="55"/>
    </row>
    <row r="325" spans="1:31">
      <c r="A325" s="9"/>
      <c r="B325" s="9" t="str">
        <f t="shared" si="5"/>
        <v>М14x75</v>
      </c>
      <c r="C325" s="10">
        <v>14</v>
      </c>
      <c r="D325" s="9">
        <v>75</v>
      </c>
      <c r="E325" s="12">
        <v>96.753538980387788</v>
      </c>
      <c r="F325" s="12">
        <v>99.381625995574893</v>
      </c>
      <c r="G325" s="12">
        <v>98.582684948172883</v>
      </c>
      <c r="H325" s="12">
        <v>97.552480027789784</v>
      </c>
      <c r="I325" s="12">
        <v>87.985952209846531</v>
      </c>
      <c r="J325" s="12">
        <v>92.725959311818983</v>
      </c>
      <c r="K325" s="12">
        <v>91.927018264416972</v>
      </c>
      <c r="L325" s="12">
        <v>88.784893257248527</v>
      </c>
      <c r="M325" s="9">
        <v>34</v>
      </c>
      <c r="N325" s="9">
        <v>34</v>
      </c>
      <c r="O325" s="9">
        <v>14</v>
      </c>
      <c r="P325" s="9">
        <v>14</v>
      </c>
      <c r="Q325" s="9">
        <v>12.701000000000001</v>
      </c>
      <c r="R325" s="9">
        <v>13.02575</v>
      </c>
      <c r="S325" s="9">
        <v>2</v>
      </c>
      <c r="T325" s="9">
        <v>1.5</v>
      </c>
      <c r="U325" s="9">
        <v>2</v>
      </c>
      <c r="V325" s="9">
        <v>1.6</v>
      </c>
      <c r="AE325" s="55"/>
    </row>
    <row r="326" spans="1:31">
      <c r="A326" s="9"/>
      <c r="B326" s="9" t="str">
        <f t="shared" si="5"/>
        <v>М14x80</v>
      </c>
      <c r="C326" s="10">
        <v>14</v>
      </c>
      <c r="D326" s="9">
        <v>80</v>
      </c>
      <c r="E326" s="12">
        <v>102.79560705140437</v>
      </c>
      <c r="F326" s="12">
        <v>105.42369406659147</v>
      </c>
      <c r="G326" s="12">
        <v>104.62475301918946</v>
      </c>
      <c r="H326" s="12">
        <v>103.59454809880636</v>
      </c>
      <c r="I326" s="12">
        <v>92.9588023820166</v>
      </c>
      <c r="J326" s="12">
        <v>97.956360714084838</v>
      </c>
      <c r="K326" s="12">
        <v>97.157419666682827</v>
      </c>
      <c r="L326" s="12">
        <v>93.757743429418596</v>
      </c>
      <c r="M326" s="9">
        <v>34</v>
      </c>
      <c r="N326" s="9">
        <v>34</v>
      </c>
      <c r="O326" s="9">
        <v>14</v>
      </c>
      <c r="P326" s="9">
        <v>14</v>
      </c>
      <c r="Q326" s="9">
        <v>12.701000000000001</v>
      </c>
      <c r="R326" s="9">
        <v>13.02575</v>
      </c>
      <c r="S326" s="9">
        <v>2</v>
      </c>
      <c r="T326" s="9">
        <v>1.5</v>
      </c>
      <c r="U326" s="9">
        <v>2</v>
      </c>
      <c r="V326" s="9">
        <v>1.6</v>
      </c>
      <c r="AE326" s="55"/>
    </row>
    <row r="327" spans="1:31">
      <c r="A327" s="9"/>
      <c r="B327" s="9" t="str">
        <f t="shared" si="5"/>
        <v>М14x85</v>
      </c>
      <c r="C327" s="10">
        <v>14</v>
      </c>
      <c r="D327" s="9">
        <v>85</v>
      </c>
      <c r="E327" s="12">
        <v>108.83767512242093</v>
      </c>
      <c r="F327" s="12">
        <v>111.46576213760802</v>
      </c>
      <c r="G327" s="12">
        <v>110.66682109020604</v>
      </c>
      <c r="H327" s="12">
        <v>109.63661616982293</v>
      </c>
      <c r="I327" s="12">
        <v>97.931652554186684</v>
      </c>
      <c r="J327" s="12">
        <v>103.18676211635068</v>
      </c>
      <c r="K327" s="12">
        <v>102.38782106894867</v>
      </c>
      <c r="L327" s="12">
        <v>98.730593601588666</v>
      </c>
      <c r="M327" s="9">
        <v>34</v>
      </c>
      <c r="N327" s="9">
        <v>34</v>
      </c>
      <c r="O327" s="9">
        <v>14</v>
      </c>
      <c r="P327" s="9">
        <v>14</v>
      </c>
      <c r="Q327" s="9">
        <v>12.701000000000001</v>
      </c>
      <c r="R327" s="9">
        <v>13.02575</v>
      </c>
      <c r="S327" s="9">
        <v>2</v>
      </c>
      <c r="T327" s="9">
        <v>1.5</v>
      </c>
      <c r="U327" s="9">
        <v>2</v>
      </c>
      <c r="V327" s="9">
        <v>1.6</v>
      </c>
      <c r="AE327" s="55"/>
    </row>
    <row r="328" spans="1:31">
      <c r="A328" s="9"/>
      <c r="B328" s="9" t="str">
        <f t="shared" si="5"/>
        <v>М14x90</v>
      </c>
      <c r="C328" s="10">
        <v>14</v>
      </c>
      <c r="D328" s="9">
        <v>90</v>
      </c>
      <c r="E328" s="12">
        <v>114.87974319343751</v>
      </c>
      <c r="F328" s="12">
        <v>117.50783020862461</v>
      </c>
      <c r="G328" s="12">
        <v>116.7088891612226</v>
      </c>
      <c r="H328" s="12">
        <v>115.6786842408395</v>
      </c>
      <c r="I328" s="12">
        <v>102.90450272635675</v>
      </c>
      <c r="J328" s="12">
        <v>108.41716351861653</v>
      </c>
      <c r="K328" s="12">
        <v>107.61822247121452</v>
      </c>
      <c r="L328" s="12">
        <v>103.70344377375876</v>
      </c>
      <c r="M328" s="9">
        <v>34</v>
      </c>
      <c r="N328" s="9">
        <v>34</v>
      </c>
      <c r="O328" s="9">
        <v>14</v>
      </c>
      <c r="P328" s="9">
        <v>14</v>
      </c>
      <c r="Q328" s="9">
        <v>12.701000000000001</v>
      </c>
      <c r="R328" s="9">
        <v>13.02575</v>
      </c>
      <c r="S328" s="9">
        <v>2</v>
      </c>
      <c r="T328" s="9">
        <v>1.5</v>
      </c>
      <c r="U328" s="9">
        <v>2</v>
      </c>
      <c r="V328" s="9">
        <v>1.6</v>
      </c>
      <c r="AE328" s="55"/>
    </row>
    <row r="329" spans="1:31">
      <c r="A329" s="9"/>
      <c r="B329" s="9" t="str">
        <f t="shared" si="5"/>
        <v>М14x95</v>
      </c>
      <c r="C329" s="10">
        <v>14</v>
      </c>
      <c r="D329" s="9">
        <v>95</v>
      </c>
      <c r="E329" s="12">
        <v>120.92181126445406</v>
      </c>
      <c r="F329" s="12">
        <v>123.54989827964117</v>
      </c>
      <c r="G329" s="12">
        <v>122.75095723223916</v>
      </c>
      <c r="H329" s="12">
        <v>121.72075231185606</v>
      </c>
      <c r="I329" s="12">
        <v>107.87735289852681</v>
      </c>
      <c r="J329" s="12">
        <v>113.64756492088235</v>
      </c>
      <c r="K329" s="12">
        <v>112.84862387348036</v>
      </c>
      <c r="L329" s="12">
        <v>108.67629394592882</v>
      </c>
      <c r="M329" s="9">
        <v>34</v>
      </c>
      <c r="N329" s="9">
        <v>34</v>
      </c>
      <c r="O329" s="9">
        <v>14</v>
      </c>
      <c r="P329" s="9">
        <v>14</v>
      </c>
      <c r="Q329" s="9">
        <v>12.701000000000001</v>
      </c>
      <c r="R329" s="9">
        <v>13.02575</v>
      </c>
      <c r="S329" s="9">
        <v>2</v>
      </c>
      <c r="T329" s="9">
        <v>1.5</v>
      </c>
      <c r="U329" s="9">
        <v>2</v>
      </c>
      <c r="V329" s="9">
        <v>1.6</v>
      </c>
      <c r="AE329" s="55"/>
    </row>
    <row r="330" spans="1:31">
      <c r="A330" s="9"/>
      <c r="B330" s="9" t="str">
        <f t="shared" si="5"/>
        <v>М14x100</v>
      </c>
      <c r="C330" s="10">
        <v>14</v>
      </c>
      <c r="D330" s="9">
        <v>100</v>
      </c>
      <c r="E330" s="12">
        <v>126.96387933547064</v>
      </c>
      <c r="F330" s="12">
        <v>129.59196635065774</v>
      </c>
      <c r="G330" s="12">
        <v>128.79302530325572</v>
      </c>
      <c r="H330" s="12">
        <v>127.76282038287265</v>
      </c>
      <c r="I330" s="12">
        <v>112.85020307069688</v>
      </c>
      <c r="J330" s="12">
        <v>118.8779663231482</v>
      </c>
      <c r="K330" s="12">
        <v>118.07902527574622</v>
      </c>
      <c r="L330" s="12">
        <v>113.64914411809889</v>
      </c>
      <c r="M330" s="9">
        <v>34</v>
      </c>
      <c r="N330" s="9">
        <v>34</v>
      </c>
      <c r="O330" s="9">
        <v>14</v>
      </c>
      <c r="P330" s="9">
        <v>14</v>
      </c>
      <c r="Q330" s="9">
        <v>12.701000000000001</v>
      </c>
      <c r="R330" s="9">
        <v>13.02575</v>
      </c>
      <c r="S330" s="9">
        <v>2</v>
      </c>
      <c r="T330" s="9">
        <v>1.5</v>
      </c>
      <c r="U330" s="9">
        <v>2</v>
      </c>
      <c r="V330" s="9">
        <v>1.6</v>
      </c>
      <c r="AE330" s="55"/>
    </row>
    <row r="331" spans="1:31">
      <c r="A331" s="9"/>
      <c r="B331" s="9" t="str">
        <f t="shared" si="5"/>
        <v>М14x105</v>
      </c>
      <c r="C331" s="10">
        <v>14</v>
      </c>
      <c r="D331" s="9">
        <v>105</v>
      </c>
      <c r="E331" s="12">
        <v>133.00594740648722</v>
      </c>
      <c r="F331" s="12">
        <v>135.6340344216743</v>
      </c>
      <c r="G331" s="12">
        <v>134.83509337427228</v>
      </c>
      <c r="H331" s="12">
        <v>133.80488845388916</v>
      </c>
      <c r="I331" s="12">
        <v>117.82305324286696</v>
      </c>
      <c r="J331" s="12">
        <v>124.10836772541406</v>
      </c>
      <c r="K331" s="12">
        <v>123.30942667801207</v>
      </c>
      <c r="L331" s="12">
        <v>118.62199429026899</v>
      </c>
      <c r="M331" s="9">
        <v>34</v>
      </c>
      <c r="N331" s="9">
        <v>34</v>
      </c>
      <c r="O331" s="9">
        <v>14</v>
      </c>
      <c r="P331" s="9">
        <v>14</v>
      </c>
      <c r="Q331" s="9">
        <v>12.701000000000001</v>
      </c>
      <c r="R331" s="9">
        <v>13.02575</v>
      </c>
      <c r="S331" s="9">
        <v>2</v>
      </c>
      <c r="T331" s="9">
        <v>1.5</v>
      </c>
      <c r="U331" s="9">
        <v>2</v>
      </c>
      <c r="V331" s="9">
        <v>1.6</v>
      </c>
      <c r="AE331" s="55"/>
    </row>
    <row r="332" spans="1:31">
      <c r="A332" s="9"/>
      <c r="B332" s="9" t="str">
        <f t="shared" si="5"/>
        <v>М14x110</v>
      </c>
      <c r="C332" s="10">
        <v>14</v>
      </c>
      <c r="D332" s="9">
        <v>110</v>
      </c>
      <c r="E332" s="12">
        <v>139.04801547750375</v>
      </c>
      <c r="F332" s="12">
        <v>141.67610249269083</v>
      </c>
      <c r="G332" s="12">
        <v>140.87716144528883</v>
      </c>
      <c r="H332" s="12">
        <v>139.84695652490575</v>
      </c>
      <c r="I332" s="12">
        <v>122.79590341503703</v>
      </c>
      <c r="J332" s="12">
        <v>129.33876912767991</v>
      </c>
      <c r="K332" s="12">
        <v>128.53982808027791</v>
      </c>
      <c r="L332" s="12">
        <v>123.59484446243904</v>
      </c>
      <c r="M332" s="9">
        <v>34</v>
      </c>
      <c r="N332" s="9">
        <v>34</v>
      </c>
      <c r="O332" s="9">
        <v>14</v>
      </c>
      <c r="P332" s="9">
        <v>14</v>
      </c>
      <c r="Q332" s="9">
        <v>12.701000000000001</v>
      </c>
      <c r="R332" s="9">
        <v>13.02575</v>
      </c>
      <c r="S332" s="9">
        <v>2</v>
      </c>
      <c r="T332" s="9">
        <v>1.5</v>
      </c>
      <c r="U332" s="9">
        <v>2</v>
      </c>
      <c r="V332" s="9">
        <v>1.6</v>
      </c>
      <c r="AE332" s="55"/>
    </row>
    <row r="333" spans="1:31">
      <c r="A333" s="9"/>
      <c r="B333" s="9" t="str">
        <f t="shared" si="5"/>
        <v>М14x115</v>
      </c>
      <c r="C333" s="10">
        <v>14</v>
      </c>
      <c r="D333" s="9">
        <v>115</v>
      </c>
      <c r="E333" s="12">
        <v>145.09008354852037</v>
      </c>
      <c r="F333" s="12">
        <v>147.71817056370745</v>
      </c>
      <c r="G333" s="12">
        <v>146.91922951630542</v>
      </c>
      <c r="H333" s="12">
        <v>145.88902459592234</v>
      </c>
      <c r="I333" s="12">
        <v>127.7687535872071</v>
      </c>
      <c r="J333" s="12">
        <v>134.56917052994575</v>
      </c>
      <c r="K333" s="12">
        <v>133.77022948254375</v>
      </c>
      <c r="L333" s="12">
        <v>128.5676946346091</v>
      </c>
      <c r="M333" s="9">
        <v>34</v>
      </c>
      <c r="N333" s="9">
        <v>34</v>
      </c>
      <c r="O333" s="9">
        <v>14</v>
      </c>
      <c r="P333" s="9">
        <v>14</v>
      </c>
      <c r="Q333" s="9">
        <v>12.701000000000001</v>
      </c>
      <c r="R333" s="9">
        <v>13.02575</v>
      </c>
      <c r="S333" s="9">
        <v>2</v>
      </c>
      <c r="T333" s="9">
        <v>1.5</v>
      </c>
      <c r="U333" s="9">
        <v>2</v>
      </c>
      <c r="V333" s="9">
        <v>1.6</v>
      </c>
      <c r="AE333" s="55"/>
    </row>
    <row r="334" spans="1:31">
      <c r="A334" s="9"/>
      <c r="B334" s="9" t="str">
        <f t="shared" si="5"/>
        <v>М14x120</v>
      </c>
      <c r="C334" s="10">
        <v>14</v>
      </c>
      <c r="D334" s="9">
        <v>120</v>
      </c>
      <c r="E334" s="12">
        <v>151.1321516195369</v>
      </c>
      <c r="F334" s="12">
        <v>153.760238634724</v>
      </c>
      <c r="G334" s="12">
        <v>152.96129758732195</v>
      </c>
      <c r="H334" s="12">
        <v>151.93109266693887</v>
      </c>
      <c r="I334" s="12">
        <v>132.74160375937717</v>
      </c>
      <c r="J334" s="12">
        <v>139.79957193221159</v>
      </c>
      <c r="K334" s="12">
        <v>139.00063088480957</v>
      </c>
      <c r="L334" s="12">
        <v>133.54054480677914</v>
      </c>
      <c r="M334" s="9">
        <v>34</v>
      </c>
      <c r="N334" s="9">
        <v>34</v>
      </c>
      <c r="O334" s="9">
        <v>14</v>
      </c>
      <c r="P334" s="9">
        <v>14</v>
      </c>
      <c r="Q334" s="9">
        <v>12.701000000000001</v>
      </c>
      <c r="R334" s="9">
        <v>13.02575</v>
      </c>
      <c r="S334" s="9">
        <v>2</v>
      </c>
      <c r="T334" s="9">
        <v>1.5</v>
      </c>
      <c r="U334" s="9">
        <v>2</v>
      </c>
      <c r="V334" s="9">
        <v>1.6</v>
      </c>
      <c r="AE334" s="55"/>
    </row>
    <row r="335" spans="1:31">
      <c r="A335" s="9"/>
      <c r="B335" s="9" t="str">
        <f t="shared" si="5"/>
        <v>М14x130</v>
      </c>
      <c r="C335" s="10">
        <v>14</v>
      </c>
      <c r="D335" s="9">
        <v>130</v>
      </c>
      <c r="E335" s="12">
        <v>161.93322628295425</v>
      </c>
      <c r="F335" s="12">
        <v>164.87037477425628</v>
      </c>
      <c r="G335" s="12">
        <v>164.07143372685425</v>
      </c>
      <c r="H335" s="12">
        <v>162.73216733035622</v>
      </c>
      <c r="I335" s="12">
        <v>142.68730410371734</v>
      </c>
      <c r="J335" s="12">
        <v>150.2603747367433</v>
      </c>
      <c r="K335" s="12">
        <v>149.46143368934128</v>
      </c>
      <c r="L335" s="12">
        <v>143.48624515111928</v>
      </c>
      <c r="M335" s="9">
        <v>40</v>
      </c>
      <c r="N335">
        <v>40</v>
      </c>
      <c r="O335" s="9">
        <v>14</v>
      </c>
      <c r="P335" s="9">
        <v>14</v>
      </c>
      <c r="Q335" s="9">
        <v>12.701000000000001</v>
      </c>
      <c r="R335" s="9">
        <v>13.02575</v>
      </c>
      <c r="S335" s="9">
        <v>2</v>
      </c>
      <c r="T335" s="9">
        <v>1.5</v>
      </c>
      <c r="U335" s="9">
        <v>2</v>
      </c>
      <c r="V335" s="9">
        <v>1.6</v>
      </c>
      <c r="AE335" s="55"/>
    </row>
    <row r="336" spans="1:31">
      <c r="A336" s="9"/>
      <c r="B336" s="9" t="str">
        <f t="shared" si="5"/>
        <v>М14x140</v>
      </c>
      <c r="C336" s="10">
        <v>14</v>
      </c>
      <c r="D336" s="9">
        <v>140</v>
      </c>
      <c r="E336" s="12">
        <v>174.0173624249874</v>
      </c>
      <c r="F336" s="12">
        <v>176.95451091628939</v>
      </c>
      <c r="G336" s="12">
        <v>176.15556986888737</v>
      </c>
      <c r="H336" s="12">
        <v>174.81630347238939</v>
      </c>
      <c r="I336" s="12">
        <v>152.63300444805748</v>
      </c>
      <c r="J336" s="12">
        <v>160.72117754127501</v>
      </c>
      <c r="K336" s="12">
        <v>159.92223649387299</v>
      </c>
      <c r="L336" s="12">
        <v>153.43194549545942</v>
      </c>
      <c r="M336" s="9">
        <v>40</v>
      </c>
      <c r="N336" s="9">
        <v>40</v>
      </c>
      <c r="O336" s="9">
        <v>14</v>
      </c>
      <c r="P336" s="9">
        <v>14</v>
      </c>
      <c r="Q336" s="9">
        <v>12.701000000000001</v>
      </c>
      <c r="R336" s="9">
        <v>13.02575</v>
      </c>
      <c r="S336" s="9">
        <v>2</v>
      </c>
      <c r="T336" s="9">
        <v>1.5</v>
      </c>
      <c r="U336" s="9">
        <v>2</v>
      </c>
      <c r="V336" s="9">
        <v>1.6</v>
      </c>
      <c r="AE336" s="55"/>
    </row>
    <row r="337" spans="1:31">
      <c r="A337" s="9"/>
      <c r="B337" s="9" t="str">
        <f t="shared" si="5"/>
        <v>М14x150</v>
      </c>
      <c r="C337" s="10">
        <v>14</v>
      </c>
      <c r="D337" s="9">
        <v>150</v>
      </c>
      <c r="E337" s="12">
        <v>186.10149856702054</v>
      </c>
      <c r="F337" s="12">
        <v>189.03864705832257</v>
      </c>
      <c r="G337" s="12">
        <v>188.23970601092054</v>
      </c>
      <c r="H337" s="12">
        <v>186.90043961442251</v>
      </c>
      <c r="I337" s="12">
        <v>162.57870479239762</v>
      </c>
      <c r="J337" s="12">
        <v>171.18198034580666</v>
      </c>
      <c r="K337" s="12">
        <v>170.38303929840464</v>
      </c>
      <c r="L337" s="12">
        <v>163.37764583979961</v>
      </c>
      <c r="M337" s="9">
        <v>40</v>
      </c>
      <c r="N337" s="9">
        <v>40</v>
      </c>
      <c r="O337" s="9">
        <v>14</v>
      </c>
      <c r="P337" s="9">
        <v>14</v>
      </c>
      <c r="Q337" s="9">
        <v>12.701000000000001</v>
      </c>
      <c r="R337" s="9">
        <v>13.02575</v>
      </c>
      <c r="S337" s="9">
        <v>2</v>
      </c>
      <c r="T337" s="9">
        <v>1.5</v>
      </c>
      <c r="U337" s="9">
        <v>2</v>
      </c>
      <c r="V337" s="9">
        <v>1.6</v>
      </c>
      <c r="AE337" s="55"/>
    </row>
    <row r="338" spans="1:31">
      <c r="A338" s="9"/>
      <c r="B338" s="9" t="str">
        <f t="shared" si="5"/>
        <v>М14x160</v>
      </c>
      <c r="C338" s="10">
        <v>14</v>
      </c>
      <c r="D338" s="9">
        <v>160</v>
      </c>
      <c r="E338" s="12">
        <v>198.18563470905366</v>
      </c>
      <c r="F338" s="12">
        <v>201.12278320035568</v>
      </c>
      <c r="G338" s="12">
        <v>200.32384215295366</v>
      </c>
      <c r="H338" s="12">
        <v>198.98457575645563</v>
      </c>
      <c r="I338" s="12">
        <v>172.52440513673773</v>
      </c>
      <c r="J338" s="12">
        <v>181.64278315033837</v>
      </c>
      <c r="K338" s="12">
        <v>180.84384210293635</v>
      </c>
      <c r="L338" s="12">
        <v>173.32334618413972</v>
      </c>
      <c r="M338" s="9">
        <v>40</v>
      </c>
      <c r="N338" s="9">
        <v>40</v>
      </c>
      <c r="O338" s="9">
        <v>14</v>
      </c>
      <c r="P338" s="9">
        <v>14</v>
      </c>
      <c r="Q338" s="9">
        <v>12.701000000000001</v>
      </c>
      <c r="R338" s="9">
        <v>13.02575</v>
      </c>
      <c r="S338" s="9">
        <v>2</v>
      </c>
      <c r="T338" s="9">
        <v>1.5</v>
      </c>
      <c r="U338" s="9">
        <v>2</v>
      </c>
      <c r="V338" s="9">
        <v>1.6</v>
      </c>
      <c r="AE338" s="55"/>
    </row>
    <row r="339" spans="1:31">
      <c r="A339" s="9"/>
      <c r="B339" s="9" t="str">
        <f t="shared" si="5"/>
        <v>М14x170</v>
      </c>
      <c r="C339" s="10">
        <v>14</v>
      </c>
      <c r="D339" s="9">
        <v>170</v>
      </c>
      <c r="E339" s="12">
        <v>210.2697708510868</v>
      </c>
      <c r="F339" s="12">
        <v>213.20691934238883</v>
      </c>
      <c r="G339" s="12">
        <v>212.4079782949868</v>
      </c>
      <c r="H339" s="12">
        <v>211.06871189848874</v>
      </c>
      <c r="I339" s="12">
        <v>182.47010548107792</v>
      </c>
      <c r="J339" s="12">
        <v>192.10358595487006</v>
      </c>
      <c r="K339" s="12">
        <v>191.30464490746806</v>
      </c>
      <c r="L339" s="12">
        <v>183.26904652847986</v>
      </c>
      <c r="M339" s="9">
        <v>40</v>
      </c>
      <c r="N339" s="9">
        <v>40</v>
      </c>
      <c r="O339" s="9">
        <v>14</v>
      </c>
      <c r="P339" s="9">
        <v>14</v>
      </c>
      <c r="Q339" s="9">
        <v>12.701000000000001</v>
      </c>
      <c r="R339" s="9">
        <v>13.02575</v>
      </c>
      <c r="S339" s="9">
        <v>2</v>
      </c>
      <c r="T339" s="9">
        <v>1.5</v>
      </c>
      <c r="U339" s="9">
        <v>2</v>
      </c>
      <c r="V339" s="9">
        <v>1.6</v>
      </c>
      <c r="AE339" s="55"/>
    </row>
    <row r="340" spans="1:31">
      <c r="A340" s="9"/>
      <c r="B340" s="9" t="str">
        <f t="shared" si="5"/>
        <v>М14x180</v>
      </c>
      <c r="C340" s="10">
        <v>14</v>
      </c>
      <c r="D340" s="9">
        <v>180</v>
      </c>
      <c r="E340" s="12">
        <v>222.35390699311995</v>
      </c>
      <c r="F340" s="12">
        <v>225.29105548442197</v>
      </c>
      <c r="G340" s="12">
        <v>224.49211443701995</v>
      </c>
      <c r="H340" s="12">
        <v>223.15284804052192</v>
      </c>
      <c r="I340" s="12">
        <v>192.41580582541806</v>
      </c>
      <c r="J340" s="12">
        <v>202.56438875940177</v>
      </c>
      <c r="K340" s="12">
        <v>201.76544771199977</v>
      </c>
      <c r="L340" s="12">
        <v>193.21474687282006</v>
      </c>
      <c r="M340" s="9">
        <v>40</v>
      </c>
      <c r="N340" s="9">
        <v>40</v>
      </c>
      <c r="O340" s="9">
        <v>14</v>
      </c>
      <c r="P340" s="9">
        <v>14</v>
      </c>
      <c r="Q340" s="9">
        <v>12.701000000000001</v>
      </c>
      <c r="R340" s="9">
        <v>13.02575</v>
      </c>
      <c r="S340" s="9">
        <v>2</v>
      </c>
      <c r="T340" s="9">
        <v>1.5</v>
      </c>
      <c r="U340" s="9">
        <v>2</v>
      </c>
      <c r="V340" s="9">
        <v>1.6</v>
      </c>
      <c r="AE340" s="55"/>
    </row>
    <row r="341" spans="1:31">
      <c r="A341" s="9"/>
      <c r="B341" s="9" t="str">
        <f t="shared" si="5"/>
        <v>М14x190</v>
      </c>
      <c r="C341" s="10">
        <v>14</v>
      </c>
      <c r="D341" s="9">
        <v>190</v>
      </c>
      <c r="E341" s="12">
        <v>234.43804313515307</v>
      </c>
      <c r="F341" s="12">
        <v>237.37519162645512</v>
      </c>
      <c r="G341" s="12">
        <v>236.57625057905307</v>
      </c>
      <c r="H341" s="12">
        <v>235.23698418255506</v>
      </c>
      <c r="I341" s="12">
        <v>202.36150616975817</v>
      </c>
      <c r="J341" s="12">
        <v>213.02519156393348</v>
      </c>
      <c r="K341" s="12">
        <v>212.22625051653148</v>
      </c>
      <c r="L341" s="12">
        <v>203.16044721716017</v>
      </c>
      <c r="M341" s="9">
        <v>40</v>
      </c>
      <c r="N341" s="9">
        <v>40</v>
      </c>
      <c r="O341" s="9">
        <v>14</v>
      </c>
      <c r="P341" s="9">
        <v>14</v>
      </c>
      <c r="Q341" s="9">
        <v>12.701000000000001</v>
      </c>
      <c r="R341" s="9">
        <v>13.02575</v>
      </c>
      <c r="S341" s="9">
        <v>2</v>
      </c>
      <c r="T341" s="9">
        <v>1.5</v>
      </c>
      <c r="U341" s="9">
        <v>2</v>
      </c>
      <c r="V341" s="9">
        <v>1.6</v>
      </c>
      <c r="AE341" s="55"/>
    </row>
    <row r="342" spans="1:31">
      <c r="A342" s="9"/>
      <c r="B342" s="9" t="str">
        <f t="shared" si="5"/>
        <v>М14x200</v>
      </c>
      <c r="C342" s="10">
        <v>14</v>
      </c>
      <c r="D342" s="9">
        <v>200</v>
      </c>
      <c r="E342" s="12">
        <v>246.52217927718621</v>
      </c>
      <c r="F342" s="12">
        <v>249.45932776848827</v>
      </c>
      <c r="G342" s="12">
        <v>248.66038672108624</v>
      </c>
      <c r="H342" s="12">
        <v>247.32112032458818</v>
      </c>
      <c r="I342" s="12">
        <v>212.30720651409837</v>
      </c>
      <c r="J342" s="12">
        <v>223.48599436846519</v>
      </c>
      <c r="K342" s="12">
        <v>222.68705332106316</v>
      </c>
      <c r="L342" s="12">
        <v>213.10614756150031</v>
      </c>
      <c r="M342" s="9">
        <v>40</v>
      </c>
      <c r="N342" s="9">
        <v>40</v>
      </c>
      <c r="O342" s="9">
        <v>14</v>
      </c>
      <c r="P342" s="9">
        <v>14</v>
      </c>
      <c r="Q342" s="9">
        <v>12.701000000000001</v>
      </c>
      <c r="R342" s="9">
        <v>13.02575</v>
      </c>
      <c r="S342" s="9">
        <v>2</v>
      </c>
      <c r="T342" s="9">
        <v>1.5</v>
      </c>
      <c r="U342" s="9">
        <v>2</v>
      </c>
      <c r="V342" s="9">
        <v>1.6</v>
      </c>
      <c r="AE342" s="55"/>
    </row>
    <row r="343" spans="1:31">
      <c r="A343" s="9"/>
      <c r="B343" s="9" t="str">
        <f t="shared" si="5"/>
        <v>М14x220</v>
      </c>
      <c r="C343" s="10">
        <v>14</v>
      </c>
      <c r="D343" s="9">
        <v>220</v>
      </c>
      <c r="E343" s="12">
        <v>267.91048502425161</v>
      </c>
      <c r="F343" s="12">
        <v>271.51726671380266</v>
      </c>
      <c r="G343" s="12">
        <v>270.71832566640069</v>
      </c>
      <c r="H343" s="12">
        <v>268.70942607165364</v>
      </c>
      <c r="I343" s="12">
        <v>232.19860720277865</v>
      </c>
      <c r="J343" s="12">
        <v>244.40759997752855</v>
      </c>
      <c r="K343" s="12">
        <v>243.60865893012655</v>
      </c>
      <c r="L343" s="12">
        <v>232.99754825018064</v>
      </c>
      <c r="M343" s="9">
        <v>53</v>
      </c>
      <c r="N343" s="9">
        <v>53</v>
      </c>
      <c r="O343" s="9">
        <v>14</v>
      </c>
      <c r="P343" s="9">
        <v>14</v>
      </c>
      <c r="Q343" s="9">
        <v>12.701000000000001</v>
      </c>
      <c r="R343" s="9">
        <v>13.02575</v>
      </c>
      <c r="S343" s="9">
        <v>2</v>
      </c>
      <c r="T343" s="9">
        <v>1.5</v>
      </c>
      <c r="U343" s="9">
        <v>2</v>
      </c>
      <c r="V343" s="9">
        <v>1.6</v>
      </c>
      <c r="AE343" s="55"/>
    </row>
    <row r="344" spans="1:31">
      <c r="A344" s="9"/>
      <c r="B344" s="9" t="str">
        <f t="shared" si="5"/>
        <v>М16x35</v>
      </c>
      <c r="C344" s="10">
        <v>16</v>
      </c>
      <c r="D344" s="9">
        <v>35</v>
      </c>
      <c r="E344" s="12">
        <v>70.285128997598704</v>
      </c>
      <c r="F344" s="12">
        <v>72.604479777187649</v>
      </c>
      <c r="G344" s="12">
        <v>71.559941227348915</v>
      </c>
      <c r="H344" s="12">
        <v>71.329667547437424</v>
      </c>
      <c r="I344" s="12">
        <v>67.334582542036486</v>
      </c>
      <c r="J344" s="12">
        <v>70.554521950833731</v>
      </c>
      <c r="K344" s="12">
        <v>69.509983400995011</v>
      </c>
      <c r="L344" s="12">
        <v>68.379121091875206</v>
      </c>
      <c r="M344" s="11">
        <v>23</v>
      </c>
      <c r="N344" s="9">
        <v>24</v>
      </c>
      <c r="O344" s="9">
        <v>16</v>
      </c>
      <c r="P344" s="9">
        <v>16</v>
      </c>
      <c r="Q344" s="9">
        <v>14.701000000000001</v>
      </c>
      <c r="R344" s="9">
        <v>15.02575</v>
      </c>
      <c r="S344" s="9">
        <v>2</v>
      </c>
      <c r="T344" s="9">
        <v>1.5</v>
      </c>
      <c r="U344" s="9">
        <v>2</v>
      </c>
      <c r="V344" s="9">
        <v>1.6</v>
      </c>
      <c r="AE344" s="55"/>
    </row>
    <row r="345" spans="1:31">
      <c r="A345" s="9"/>
      <c r="B345" s="9" t="str">
        <f t="shared" si="5"/>
        <v>М16x38</v>
      </c>
      <c r="C345" s="10">
        <v>16</v>
      </c>
      <c r="D345" s="9">
        <v>38</v>
      </c>
      <c r="E345" s="12">
        <v>74.282500831198689</v>
      </c>
      <c r="F345" s="12">
        <v>76.780408817490738</v>
      </c>
      <c r="G345" s="12">
        <v>75.735870267652018</v>
      </c>
      <c r="H345" s="12">
        <v>75.327039381037409</v>
      </c>
      <c r="I345" s="12">
        <v>71.331954375636457</v>
      </c>
      <c r="J345" s="12">
        <v>74.730450991136848</v>
      </c>
      <c r="K345" s="12">
        <v>73.685912441298115</v>
      </c>
      <c r="L345" s="12">
        <v>72.376492925475176</v>
      </c>
      <c r="M345" s="11">
        <v>26</v>
      </c>
      <c r="N345" s="9">
        <v>27</v>
      </c>
      <c r="O345" s="9">
        <v>16</v>
      </c>
      <c r="P345" s="9">
        <v>16</v>
      </c>
      <c r="Q345" s="9">
        <v>14.701000000000001</v>
      </c>
      <c r="R345" s="9">
        <v>15.02575</v>
      </c>
      <c r="S345" s="9">
        <v>2</v>
      </c>
      <c r="T345" s="9">
        <v>1.5</v>
      </c>
      <c r="U345" s="9">
        <v>2</v>
      </c>
      <c r="V345" s="9">
        <v>1.6</v>
      </c>
      <c r="AE345" s="55"/>
    </row>
    <row r="346" spans="1:31">
      <c r="A346" s="9"/>
      <c r="B346" s="9" t="str">
        <f t="shared" si="5"/>
        <v>М16x40</v>
      </c>
      <c r="C346" s="10">
        <v>16</v>
      </c>
      <c r="D346" s="9">
        <v>40</v>
      </c>
      <c r="E346" s="12">
        <v>76.947415386931993</v>
      </c>
      <c r="F346" s="12">
        <v>79.564361511026149</v>
      </c>
      <c r="G346" s="12">
        <v>78.519822961187444</v>
      </c>
      <c r="H346" s="12">
        <v>77.991953936770727</v>
      </c>
      <c r="I346" s="12">
        <v>73.996868931369789</v>
      </c>
      <c r="J346" s="12">
        <v>77.51440368467226</v>
      </c>
      <c r="K346" s="12">
        <v>76.469865134833526</v>
      </c>
      <c r="L346" s="12">
        <v>75.041407481208481</v>
      </c>
      <c r="M346" s="11">
        <v>28</v>
      </c>
      <c r="N346" s="9">
        <v>29</v>
      </c>
      <c r="O346" s="9">
        <v>16</v>
      </c>
      <c r="P346" s="9">
        <v>16</v>
      </c>
      <c r="Q346" s="9">
        <v>14.701000000000001</v>
      </c>
      <c r="R346" s="9">
        <v>15.02575</v>
      </c>
      <c r="S346" s="9">
        <v>2</v>
      </c>
      <c r="T346" s="9">
        <v>1.5</v>
      </c>
      <c r="U346" s="9">
        <v>2</v>
      </c>
      <c r="V346" s="9">
        <v>1.6</v>
      </c>
      <c r="AE346" s="55"/>
    </row>
    <row r="347" spans="1:31">
      <c r="A347" s="9"/>
      <c r="B347" s="9" t="str">
        <f t="shared" si="5"/>
        <v>М16x42</v>
      </c>
      <c r="C347" s="10">
        <v>16</v>
      </c>
      <c r="D347" s="9">
        <v>42</v>
      </c>
      <c r="E347" s="12">
        <v>79.612329942665326</v>
      </c>
      <c r="F347" s="12">
        <v>82.348314204561561</v>
      </c>
      <c r="G347" s="12">
        <v>81.303775654722841</v>
      </c>
      <c r="H347" s="12">
        <v>80.656868492504032</v>
      </c>
      <c r="I347" s="12">
        <v>76.661783487103108</v>
      </c>
      <c r="J347" s="12">
        <v>80.298356378207671</v>
      </c>
      <c r="K347" s="12">
        <v>79.253817828368952</v>
      </c>
      <c r="L347" s="12">
        <v>77.706322036941813</v>
      </c>
      <c r="M347" s="11">
        <v>30</v>
      </c>
      <c r="N347" s="9">
        <v>31</v>
      </c>
      <c r="O347" s="9">
        <v>16</v>
      </c>
      <c r="P347" s="9">
        <v>16</v>
      </c>
      <c r="Q347" s="9">
        <v>14.701000000000001</v>
      </c>
      <c r="R347" s="9">
        <v>15.02575</v>
      </c>
      <c r="S347" s="9">
        <v>2</v>
      </c>
      <c r="T347" s="9">
        <v>1.5</v>
      </c>
      <c r="U347" s="9">
        <v>2</v>
      </c>
      <c r="V347" s="9">
        <v>1.6</v>
      </c>
      <c r="AE347" s="55"/>
    </row>
    <row r="348" spans="1:31">
      <c r="A348" s="9"/>
      <c r="B348" s="9" t="str">
        <f t="shared" si="5"/>
        <v>М16x45</v>
      </c>
      <c r="C348" s="10">
        <v>16</v>
      </c>
      <c r="D348" s="9">
        <v>45</v>
      </c>
      <c r="E348" s="12">
        <v>83.609701776265311</v>
      </c>
      <c r="F348" s="12">
        <v>86.524243244864678</v>
      </c>
      <c r="G348" s="12">
        <v>85.479704695025944</v>
      </c>
      <c r="H348" s="12">
        <v>84.654240326104031</v>
      </c>
      <c r="I348" s="12">
        <v>80.659155320703078</v>
      </c>
      <c r="J348" s="12">
        <v>84.47428541851076</v>
      </c>
      <c r="K348" s="12">
        <v>83.429746868672041</v>
      </c>
      <c r="L348" s="12">
        <v>81.703693870541784</v>
      </c>
      <c r="M348" s="11">
        <v>33</v>
      </c>
      <c r="N348" s="9">
        <v>34</v>
      </c>
      <c r="O348" s="9">
        <v>16</v>
      </c>
      <c r="P348" s="9">
        <v>16</v>
      </c>
      <c r="Q348" s="9">
        <v>14.701000000000001</v>
      </c>
      <c r="R348" s="9">
        <v>15.02575</v>
      </c>
      <c r="S348" s="9">
        <v>2</v>
      </c>
      <c r="T348" s="9">
        <v>1.5</v>
      </c>
      <c r="U348" s="9">
        <v>2</v>
      </c>
      <c r="V348" s="9">
        <v>1.6</v>
      </c>
      <c r="AE348" s="55"/>
    </row>
    <row r="349" spans="1:31">
      <c r="A349" s="9"/>
      <c r="B349" s="9" t="str">
        <f t="shared" si="5"/>
        <v>М16x48</v>
      </c>
      <c r="C349" s="10">
        <v>16</v>
      </c>
      <c r="D349" s="9">
        <v>48</v>
      </c>
      <c r="E349" s="12">
        <v>87.115315867271576</v>
      </c>
      <c r="F349" s="12">
        <v>90.513812482771968</v>
      </c>
      <c r="G349" s="12">
        <v>89.469273932933234</v>
      </c>
      <c r="H349" s="12">
        <v>88.159854417110296</v>
      </c>
      <c r="I349" s="12">
        <v>84.656527154303063</v>
      </c>
      <c r="J349" s="12">
        <v>88.650214458813878</v>
      </c>
      <c r="K349" s="12">
        <v>87.605675908975158</v>
      </c>
      <c r="L349" s="12">
        <v>85.701065704141769</v>
      </c>
      <c r="M349" s="9">
        <v>38</v>
      </c>
      <c r="N349">
        <v>38</v>
      </c>
      <c r="O349" s="9">
        <v>16</v>
      </c>
      <c r="P349" s="9">
        <v>16</v>
      </c>
      <c r="Q349" s="9">
        <v>14.701000000000001</v>
      </c>
      <c r="R349" s="9">
        <v>15.02575</v>
      </c>
      <c r="S349" s="9">
        <v>2</v>
      </c>
      <c r="T349" s="9">
        <v>1.5</v>
      </c>
      <c r="U349" s="9">
        <v>2</v>
      </c>
      <c r="V349" s="9">
        <v>1.6</v>
      </c>
      <c r="AE349" s="55"/>
    </row>
    <row r="350" spans="1:31">
      <c r="A350" s="9"/>
      <c r="B350" s="9" t="str">
        <f t="shared" si="5"/>
        <v>М16x50</v>
      </c>
      <c r="C350" s="10">
        <v>16</v>
      </c>
      <c r="D350" s="9">
        <v>50</v>
      </c>
      <c r="E350" s="12">
        <v>90.271988165598614</v>
      </c>
      <c r="F350" s="12">
        <v>93.670484781098992</v>
      </c>
      <c r="G350" s="12">
        <v>92.625946231260258</v>
      </c>
      <c r="H350" s="12">
        <v>91.31652671543732</v>
      </c>
      <c r="I350" s="12">
        <v>87.321441710036396</v>
      </c>
      <c r="J350" s="12">
        <v>91.434167152349289</v>
      </c>
      <c r="K350" s="12">
        <v>90.389628602510555</v>
      </c>
      <c r="L350" s="12">
        <v>88.365980259875087</v>
      </c>
      <c r="M350" s="9">
        <v>38</v>
      </c>
      <c r="N350" s="9">
        <v>38</v>
      </c>
      <c r="O350" s="9">
        <v>16</v>
      </c>
      <c r="P350" s="9">
        <v>16</v>
      </c>
      <c r="Q350" s="9">
        <v>14.701000000000001</v>
      </c>
      <c r="R350" s="9">
        <v>15.02575</v>
      </c>
      <c r="S350" s="9">
        <v>2</v>
      </c>
      <c r="T350" s="9">
        <v>1.5</v>
      </c>
      <c r="U350" s="9">
        <v>2</v>
      </c>
      <c r="V350" s="9">
        <v>1.6</v>
      </c>
      <c r="AE350" s="55"/>
    </row>
    <row r="351" spans="1:31">
      <c r="A351" s="9"/>
      <c r="B351" s="9" t="str">
        <f t="shared" si="5"/>
        <v>М16x55</v>
      </c>
      <c r="C351" s="10">
        <v>16</v>
      </c>
      <c r="D351" s="9">
        <v>55</v>
      </c>
      <c r="E351" s="12">
        <v>98.163668911416167</v>
      </c>
      <c r="F351" s="12">
        <v>101.56216552691654</v>
      </c>
      <c r="G351" s="12">
        <v>100.51762697707781</v>
      </c>
      <c r="H351" s="12">
        <v>99.208207461254887</v>
      </c>
      <c r="I351" s="12">
        <v>93.983728099369671</v>
      </c>
      <c r="J351" s="12">
        <v>98.39404888618779</v>
      </c>
      <c r="K351" s="12">
        <v>97.349510336349084</v>
      </c>
      <c r="L351" s="12">
        <v>95.028266649208391</v>
      </c>
      <c r="M351" s="9">
        <v>38</v>
      </c>
      <c r="N351" s="9">
        <v>38</v>
      </c>
      <c r="O351" s="9">
        <v>16</v>
      </c>
      <c r="P351" s="9">
        <v>16</v>
      </c>
      <c r="Q351" s="9">
        <v>14.701000000000001</v>
      </c>
      <c r="R351" s="9">
        <v>15.02575</v>
      </c>
      <c r="S351" s="9">
        <v>2</v>
      </c>
      <c r="T351" s="9">
        <v>1.5</v>
      </c>
      <c r="U351" s="9">
        <v>2</v>
      </c>
      <c r="V351" s="9">
        <v>1.6</v>
      </c>
      <c r="AE351" s="55"/>
    </row>
    <row r="352" spans="1:31">
      <c r="A352" s="9"/>
      <c r="B352" s="9" t="str">
        <f t="shared" si="5"/>
        <v>М16x60</v>
      </c>
      <c r="C352" s="10">
        <v>16</v>
      </c>
      <c r="D352" s="9">
        <v>60</v>
      </c>
      <c r="E352" s="12">
        <v>106.05534965723372</v>
      </c>
      <c r="F352" s="12">
        <v>109.45384627273411</v>
      </c>
      <c r="G352" s="12">
        <v>108.40930772289538</v>
      </c>
      <c r="H352" s="12">
        <v>107.09988820707244</v>
      </c>
      <c r="I352" s="12">
        <v>100.64601448870296</v>
      </c>
      <c r="J352" s="12">
        <v>105.3539306200263</v>
      </c>
      <c r="K352" s="12">
        <v>104.30939207018758</v>
      </c>
      <c r="L352" s="12">
        <v>101.69055303854168</v>
      </c>
      <c r="M352" s="9">
        <v>38</v>
      </c>
      <c r="N352" s="9">
        <v>38</v>
      </c>
      <c r="O352" s="9">
        <v>16</v>
      </c>
      <c r="P352" s="9">
        <v>16</v>
      </c>
      <c r="Q352" s="9">
        <v>14.701000000000001</v>
      </c>
      <c r="R352" s="9">
        <v>15.02575</v>
      </c>
      <c r="S352" s="9">
        <v>2</v>
      </c>
      <c r="T352" s="9">
        <v>1.5</v>
      </c>
      <c r="U352" s="9">
        <v>2</v>
      </c>
      <c r="V352" s="9">
        <v>1.6</v>
      </c>
      <c r="AE352" s="55"/>
    </row>
    <row r="353" spans="1:31">
      <c r="A353" s="9"/>
      <c r="B353" s="9" t="str">
        <f t="shared" si="5"/>
        <v>М16x65</v>
      </c>
      <c r="C353" s="10">
        <v>16</v>
      </c>
      <c r="D353" s="9">
        <v>65</v>
      </c>
      <c r="E353" s="12">
        <v>113.94703040305127</v>
      </c>
      <c r="F353" s="12">
        <v>117.34552701855168</v>
      </c>
      <c r="G353" s="12">
        <v>116.30098846871294</v>
      </c>
      <c r="H353" s="12">
        <v>114.99156895288999</v>
      </c>
      <c r="I353" s="12">
        <v>107.30830087803628</v>
      </c>
      <c r="J353" s="12">
        <v>112.31381235386482</v>
      </c>
      <c r="K353" s="12">
        <v>111.26927380402608</v>
      </c>
      <c r="L353" s="12">
        <v>108.35283942787498</v>
      </c>
      <c r="M353" s="9">
        <v>38</v>
      </c>
      <c r="N353" s="9">
        <v>38</v>
      </c>
      <c r="O353" s="9">
        <v>16</v>
      </c>
      <c r="P353" s="9">
        <v>16</v>
      </c>
      <c r="Q353" s="9">
        <v>14.701000000000001</v>
      </c>
      <c r="R353" s="9">
        <v>15.02575</v>
      </c>
      <c r="S353" s="9">
        <v>2</v>
      </c>
      <c r="T353" s="9">
        <v>1.5</v>
      </c>
      <c r="U353" s="9">
        <v>2</v>
      </c>
      <c r="V353" s="9">
        <v>1.6</v>
      </c>
      <c r="AE353" s="55"/>
    </row>
    <row r="354" spans="1:31">
      <c r="A354" s="9"/>
      <c r="B354" s="9" t="str">
        <f t="shared" si="5"/>
        <v>М16x70</v>
      </c>
      <c r="C354" s="10">
        <v>16</v>
      </c>
      <c r="D354" s="9">
        <v>70</v>
      </c>
      <c r="E354" s="12">
        <v>121.83871114886884</v>
      </c>
      <c r="F354" s="12">
        <v>125.23720776436923</v>
      </c>
      <c r="G354" s="12">
        <v>124.1926692145305</v>
      </c>
      <c r="H354" s="12">
        <v>122.88324969870756</v>
      </c>
      <c r="I354" s="12">
        <v>113.97058726736957</v>
      </c>
      <c r="J354" s="12">
        <v>119.27369408770333</v>
      </c>
      <c r="K354" s="12">
        <v>118.2291555378646</v>
      </c>
      <c r="L354" s="12">
        <v>115.01512581720827</v>
      </c>
      <c r="M354" s="9">
        <v>38</v>
      </c>
      <c r="N354" s="9">
        <v>38</v>
      </c>
      <c r="O354" s="9">
        <v>16</v>
      </c>
      <c r="P354" s="9">
        <v>16</v>
      </c>
      <c r="Q354" s="9">
        <v>14.701000000000001</v>
      </c>
      <c r="R354" s="9">
        <v>15.02575</v>
      </c>
      <c r="S354" s="9">
        <v>2</v>
      </c>
      <c r="T354" s="9">
        <v>1.5</v>
      </c>
      <c r="U354" s="9">
        <v>2</v>
      </c>
      <c r="V354" s="9">
        <v>1.6</v>
      </c>
      <c r="AE354" s="55"/>
    </row>
    <row r="355" spans="1:31">
      <c r="A355" s="9"/>
      <c r="B355" s="9" t="str">
        <f t="shared" si="5"/>
        <v>М16x75</v>
      </c>
      <c r="C355" s="10">
        <v>16</v>
      </c>
      <c r="D355" s="9">
        <v>75</v>
      </c>
      <c r="E355" s="12">
        <v>129.73039189468639</v>
      </c>
      <c r="F355" s="12">
        <v>133.12888851018678</v>
      </c>
      <c r="G355" s="12">
        <v>132.08434996034808</v>
      </c>
      <c r="H355" s="12">
        <v>130.77493044452513</v>
      </c>
      <c r="I355" s="12">
        <v>120.63287365670287</v>
      </c>
      <c r="J355" s="12">
        <v>126.23357582154185</v>
      </c>
      <c r="K355" s="12">
        <v>125.18903727170311</v>
      </c>
      <c r="L355" s="12">
        <v>121.67741220654158</v>
      </c>
      <c r="M355" s="9">
        <v>38</v>
      </c>
      <c r="N355" s="9">
        <v>38</v>
      </c>
      <c r="O355" s="9">
        <v>16</v>
      </c>
      <c r="P355" s="9">
        <v>16</v>
      </c>
      <c r="Q355" s="9">
        <v>14.701000000000001</v>
      </c>
      <c r="R355" s="9">
        <v>15.02575</v>
      </c>
      <c r="S355" s="9">
        <v>2</v>
      </c>
      <c r="T355" s="9">
        <v>1.5</v>
      </c>
      <c r="U355" s="9">
        <v>2</v>
      </c>
      <c r="V355" s="9">
        <v>1.6</v>
      </c>
      <c r="AE355" s="55"/>
    </row>
    <row r="356" spans="1:31">
      <c r="A356" s="9"/>
      <c r="B356" s="9" t="str">
        <f t="shared" si="5"/>
        <v>М16x80</v>
      </c>
      <c r="C356" s="10">
        <v>16</v>
      </c>
      <c r="D356" s="9">
        <v>80</v>
      </c>
      <c r="E356" s="12">
        <v>137.62207264050394</v>
      </c>
      <c r="F356" s="12">
        <v>141.02056925600436</v>
      </c>
      <c r="G356" s="12">
        <v>139.97603070616563</v>
      </c>
      <c r="H356" s="12">
        <v>138.66661119034268</v>
      </c>
      <c r="I356" s="12">
        <v>127.29516004603619</v>
      </c>
      <c r="J356" s="12">
        <v>133.19345755538035</v>
      </c>
      <c r="K356" s="12">
        <v>132.14891900554161</v>
      </c>
      <c r="L356" s="12">
        <v>128.33969859587486</v>
      </c>
      <c r="M356" s="9">
        <v>38</v>
      </c>
      <c r="N356" s="9">
        <v>38</v>
      </c>
      <c r="O356" s="9">
        <v>16</v>
      </c>
      <c r="P356" s="9">
        <v>16</v>
      </c>
      <c r="Q356" s="9">
        <v>14.701000000000001</v>
      </c>
      <c r="R356" s="9">
        <v>15.02575</v>
      </c>
      <c r="S356" s="9">
        <v>2</v>
      </c>
      <c r="T356" s="9">
        <v>1.5</v>
      </c>
      <c r="U356" s="9">
        <v>2</v>
      </c>
      <c r="V356" s="9">
        <v>1.6</v>
      </c>
      <c r="AE356" s="55"/>
    </row>
    <row r="357" spans="1:31">
      <c r="A357" s="9"/>
      <c r="B357" s="9" t="str">
        <f t="shared" si="5"/>
        <v>М16x85</v>
      </c>
      <c r="C357" s="10">
        <v>16</v>
      </c>
      <c r="D357" s="9">
        <v>85</v>
      </c>
      <c r="E357" s="12">
        <v>145.51375338632153</v>
      </c>
      <c r="F357" s="12">
        <v>148.91225000182192</v>
      </c>
      <c r="G357" s="12">
        <v>147.86771145198318</v>
      </c>
      <c r="H357" s="12">
        <v>146.55829193616023</v>
      </c>
      <c r="I357" s="12">
        <v>133.95744643536943</v>
      </c>
      <c r="J357" s="12">
        <v>140.15333928921888</v>
      </c>
      <c r="K357" s="12">
        <v>139.10880073938014</v>
      </c>
      <c r="L357" s="12">
        <v>135.0019849852082</v>
      </c>
      <c r="M357" s="9">
        <v>38</v>
      </c>
      <c r="N357" s="9">
        <v>38</v>
      </c>
      <c r="O357" s="9">
        <v>16</v>
      </c>
      <c r="P357" s="9">
        <v>16</v>
      </c>
      <c r="Q357" s="9">
        <v>14.701000000000001</v>
      </c>
      <c r="R357" s="9">
        <v>15.02575</v>
      </c>
      <c r="S357" s="9">
        <v>2</v>
      </c>
      <c r="T357" s="9">
        <v>1.5</v>
      </c>
      <c r="U357" s="9">
        <v>2</v>
      </c>
      <c r="V357" s="9">
        <v>1.6</v>
      </c>
      <c r="AE357" s="55"/>
    </row>
    <row r="358" spans="1:31">
      <c r="A358" s="9"/>
      <c r="B358" s="9" t="str">
        <f t="shared" si="5"/>
        <v>М16x90</v>
      </c>
      <c r="C358" s="10">
        <v>16</v>
      </c>
      <c r="D358" s="9">
        <v>90</v>
      </c>
      <c r="E358" s="12">
        <v>153.40543413213905</v>
      </c>
      <c r="F358" s="12">
        <v>156.80393074763947</v>
      </c>
      <c r="G358" s="12">
        <v>155.75939219780074</v>
      </c>
      <c r="H358" s="12">
        <v>154.44997268197778</v>
      </c>
      <c r="I358" s="12">
        <v>140.61973282470277</v>
      </c>
      <c r="J358" s="12">
        <v>147.11322102305741</v>
      </c>
      <c r="K358" s="12">
        <v>146.06868247321867</v>
      </c>
      <c r="L358" s="12">
        <v>141.66427137454147</v>
      </c>
      <c r="M358" s="9">
        <v>38</v>
      </c>
      <c r="N358" s="9">
        <v>38</v>
      </c>
      <c r="O358" s="9">
        <v>16</v>
      </c>
      <c r="P358" s="9">
        <v>16</v>
      </c>
      <c r="Q358" s="9">
        <v>14.701000000000001</v>
      </c>
      <c r="R358" s="9">
        <v>15.02575</v>
      </c>
      <c r="S358" s="9">
        <v>2</v>
      </c>
      <c r="T358" s="9">
        <v>1.5</v>
      </c>
      <c r="U358" s="9">
        <v>2</v>
      </c>
      <c r="V358" s="9">
        <v>1.6</v>
      </c>
      <c r="AE358" s="55"/>
    </row>
    <row r="359" spans="1:31">
      <c r="A359" s="9"/>
      <c r="B359" s="9" t="str">
        <f t="shared" si="5"/>
        <v>М16x95</v>
      </c>
      <c r="C359" s="10">
        <v>16</v>
      </c>
      <c r="D359" s="9">
        <v>95</v>
      </c>
      <c r="E359" s="12">
        <v>161.29711487795663</v>
      </c>
      <c r="F359" s="12">
        <v>164.69561149345705</v>
      </c>
      <c r="G359" s="12">
        <v>163.65107294361832</v>
      </c>
      <c r="H359" s="12">
        <v>162.34165342779536</v>
      </c>
      <c r="I359" s="12">
        <v>147.28201921403607</v>
      </c>
      <c r="J359" s="12">
        <v>154.07310275689591</v>
      </c>
      <c r="K359" s="12">
        <v>153.0285642070572</v>
      </c>
      <c r="L359" s="12">
        <v>148.3265577638748</v>
      </c>
      <c r="M359" s="9">
        <v>38</v>
      </c>
      <c r="N359" s="9">
        <v>38</v>
      </c>
      <c r="O359" s="9">
        <v>16</v>
      </c>
      <c r="P359" s="9">
        <v>16</v>
      </c>
      <c r="Q359" s="9">
        <v>14.701000000000001</v>
      </c>
      <c r="R359" s="9">
        <v>15.02575</v>
      </c>
      <c r="S359" s="9">
        <v>2</v>
      </c>
      <c r="T359" s="9">
        <v>1.5</v>
      </c>
      <c r="U359" s="9">
        <v>2</v>
      </c>
      <c r="V359" s="9">
        <v>1.6</v>
      </c>
      <c r="AE359" s="55"/>
    </row>
    <row r="360" spans="1:31">
      <c r="A360" s="9"/>
      <c r="B360" s="9" t="str">
        <f t="shared" si="5"/>
        <v>М16x100</v>
      </c>
      <c r="C360" s="10">
        <v>16</v>
      </c>
      <c r="D360" s="9">
        <v>100</v>
      </c>
      <c r="E360" s="12">
        <v>169.18879562377418</v>
      </c>
      <c r="F360" s="12">
        <v>172.58729223927457</v>
      </c>
      <c r="G360" s="12">
        <v>171.54275368943584</v>
      </c>
      <c r="H360" s="12">
        <v>170.23333417361292</v>
      </c>
      <c r="I360" s="12">
        <v>153.94430560336934</v>
      </c>
      <c r="J360" s="12">
        <v>161.03298449073444</v>
      </c>
      <c r="K360" s="12">
        <v>159.9884459408957</v>
      </c>
      <c r="L360" s="12">
        <v>154.98884415320808</v>
      </c>
      <c r="M360" s="9">
        <v>38</v>
      </c>
      <c r="N360" s="9">
        <v>38</v>
      </c>
      <c r="O360" s="9">
        <v>16</v>
      </c>
      <c r="P360" s="9">
        <v>16</v>
      </c>
      <c r="Q360" s="9">
        <v>14.701000000000001</v>
      </c>
      <c r="R360" s="9">
        <v>15.02575</v>
      </c>
      <c r="S360" s="9">
        <v>2</v>
      </c>
      <c r="T360" s="9">
        <v>1.5</v>
      </c>
      <c r="U360" s="9">
        <v>2</v>
      </c>
      <c r="V360" s="9">
        <v>1.6</v>
      </c>
      <c r="AE360" s="55"/>
    </row>
    <row r="361" spans="1:31">
      <c r="A361" s="9"/>
      <c r="B361" s="9" t="str">
        <f t="shared" si="5"/>
        <v>М16x105</v>
      </c>
      <c r="C361" s="10">
        <v>16</v>
      </c>
      <c r="D361" s="9">
        <v>105</v>
      </c>
      <c r="E361" s="12">
        <v>177.08047636959174</v>
      </c>
      <c r="F361" s="12">
        <v>180.47897298509218</v>
      </c>
      <c r="G361" s="12">
        <v>179.43443443525345</v>
      </c>
      <c r="H361" s="12">
        <v>178.12501491943047</v>
      </c>
      <c r="I361" s="12">
        <v>160.60659199270265</v>
      </c>
      <c r="J361" s="12">
        <v>167.99286622457294</v>
      </c>
      <c r="K361" s="12">
        <v>166.94832767473423</v>
      </c>
      <c r="L361" s="12">
        <v>161.65113054254138</v>
      </c>
      <c r="M361" s="9">
        <v>38</v>
      </c>
      <c r="N361" s="9">
        <v>38</v>
      </c>
      <c r="O361" s="9">
        <v>16</v>
      </c>
      <c r="P361" s="9">
        <v>16</v>
      </c>
      <c r="Q361" s="9">
        <v>14.701000000000001</v>
      </c>
      <c r="R361" s="9">
        <v>15.02575</v>
      </c>
      <c r="S361" s="9">
        <v>2</v>
      </c>
      <c r="T361" s="9">
        <v>1.5</v>
      </c>
      <c r="U361" s="9">
        <v>2</v>
      </c>
      <c r="V361" s="9">
        <v>1.6</v>
      </c>
      <c r="AE361" s="55"/>
    </row>
    <row r="362" spans="1:31">
      <c r="A362" s="9"/>
      <c r="B362" s="9" t="str">
        <f t="shared" si="5"/>
        <v>М16x110</v>
      </c>
      <c r="C362" s="10">
        <v>16</v>
      </c>
      <c r="D362" s="9">
        <v>110</v>
      </c>
      <c r="E362" s="12">
        <v>184.97215711540929</v>
      </c>
      <c r="F362" s="12">
        <v>188.37065373090968</v>
      </c>
      <c r="G362" s="12">
        <v>187.32611518107095</v>
      </c>
      <c r="H362" s="12">
        <v>186.01669566524802</v>
      </c>
      <c r="I362" s="12">
        <v>167.26887838203595</v>
      </c>
      <c r="J362" s="12">
        <v>174.95274795841146</v>
      </c>
      <c r="K362" s="12">
        <v>173.90820940857276</v>
      </c>
      <c r="L362" s="12">
        <v>168.31341693187471</v>
      </c>
      <c r="M362" s="9">
        <v>38</v>
      </c>
      <c r="N362" s="9">
        <v>38</v>
      </c>
      <c r="O362" s="9">
        <v>16</v>
      </c>
      <c r="P362" s="9">
        <v>16</v>
      </c>
      <c r="Q362" s="9">
        <v>14.701000000000001</v>
      </c>
      <c r="R362" s="9">
        <v>15.02575</v>
      </c>
      <c r="S362" s="9">
        <v>2</v>
      </c>
      <c r="T362" s="9">
        <v>1.5</v>
      </c>
      <c r="U362" s="9">
        <v>2</v>
      </c>
      <c r="V362" s="9">
        <v>1.6</v>
      </c>
      <c r="AE362" s="55"/>
    </row>
    <row r="363" spans="1:31">
      <c r="A363" s="9"/>
      <c r="B363" s="9" t="str">
        <f t="shared" si="5"/>
        <v>М16x115</v>
      </c>
      <c r="C363" s="10">
        <v>16</v>
      </c>
      <c r="D363" s="9">
        <v>115</v>
      </c>
      <c r="E363" s="12">
        <v>192.86383786122687</v>
      </c>
      <c r="F363" s="12">
        <v>196.26233447672729</v>
      </c>
      <c r="G363" s="12">
        <v>195.21779592688856</v>
      </c>
      <c r="H363" s="12">
        <v>193.9083764110656</v>
      </c>
      <c r="I363" s="12">
        <v>173.93116477136925</v>
      </c>
      <c r="J363" s="12">
        <v>181.91262969224996</v>
      </c>
      <c r="K363" s="12">
        <v>180.86809114241129</v>
      </c>
      <c r="L363" s="12">
        <v>174.97570332120799</v>
      </c>
      <c r="M363" s="9">
        <v>38</v>
      </c>
      <c r="N363" s="9">
        <v>38</v>
      </c>
      <c r="O363" s="9">
        <v>16</v>
      </c>
      <c r="P363" s="9">
        <v>16</v>
      </c>
      <c r="Q363" s="9">
        <v>14.701000000000001</v>
      </c>
      <c r="R363" s="9">
        <v>15.02575</v>
      </c>
      <c r="S363" s="9">
        <v>2</v>
      </c>
      <c r="T363" s="9">
        <v>1.5</v>
      </c>
      <c r="U363" s="9">
        <v>2</v>
      </c>
      <c r="V363" s="9">
        <v>1.6</v>
      </c>
      <c r="AE363" s="55"/>
    </row>
    <row r="364" spans="1:31">
      <c r="A364" s="9"/>
      <c r="B364" s="9" t="str">
        <f t="shared" si="5"/>
        <v>М16x120</v>
      </c>
      <c r="C364" s="10">
        <v>16</v>
      </c>
      <c r="D364" s="9">
        <v>120</v>
      </c>
      <c r="E364" s="12">
        <v>200.75551860704442</v>
      </c>
      <c r="F364" s="12">
        <v>204.15401522254481</v>
      </c>
      <c r="G364" s="12">
        <v>203.10947667270611</v>
      </c>
      <c r="H364" s="12">
        <v>201.80005715688316</v>
      </c>
      <c r="I364" s="12">
        <v>180.59345116070256</v>
      </c>
      <c r="J364" s="12">
        <v>188.87251142608849</v>
      </c>
      <c r="K364" s="12">
        <v>187.82797287624976</v>
      </c>
      <c r="L364" s="12">
        <v>181.63798971054126</v>
      </c>
      <c r="M364" s="9">
        <v>38</v>
      </c>
      <c r="N364" s="9">
        <v>38</v>
      </c>
      <c r="O364" s="9">
        <v>16</v>
      </c>
      <c r="P364" s="9">
        <v>16</v>
      </c>
      <c r="Q364" s="9">
        <v>14.701000000000001</v>
      </c>
      <c r="R364" s="9">
        <v>15.02575</v>
      </c>
      <c r="S364" s="9">
        <v>2</v>
      </c>
      <c r="T364" s="9">
        <v>1.5</v>
      </c>
      <c r="U364" s="9">
        <v>2</v>
      </c>
      <c r="V364" s="9">
        <v>1.6</v>
      </c>
      <c r="AE364" s="55"/>
    </row>
    <row r="365" spans="1:31">
      <c r="A365" s="9"/>
      <c r="B365" s="9" t="str">
        <f t="shared" si="5"/>
        <v>М16x130</v>
      </c>
      <c r="C365" s="10">
        <v>16</v>
      </c>
      <c r="D365" s="9">
        <v>130</v>
      </c>
      <c r="E365" s="12">
        <v>215.06360687089841</v>
      </c>
      <c r="F365" s="12">
        <v>218.81921789980507</v>
      </c>
      <c r="G365" s="12">
        <v>217.77467934996636</v>
      </c>
      <c r="H365" s="12">
        <v>216.10814542073715</v>
      </c>
      <c r="I365" s="12">
        <v>193.91802393936914</v>
      </c>
      <c r="J365" s="12">
        <v>202.79227489376549</v>
      </c>
      <c r="K365" s="12">
        <v>201.74773634392679</v>
      </c>
      <c r="L365" s="12">
        <v>194.96256248920787</v>
      </c>
      <c r="M365" s="9">
        <v>44</v>
      </c>
      <c r="N365">
        <v>44</v>
      </c>
      <c r="O365" s="9">
        <v>16</v>
      </c>
      <c r="P365" s="9">
        <v>16</v>
      </c>
      <c r="Q365" s="9">
        <v>14.701000000000001</v>
      </c>
      <c r="R365" s="9">
        <v>15.02575</v>
      </c>
      <c r="S365" s="9">
        <v>2</v>
      </c>
      <c r="T365" s="9">
        <v>1.5</v>
      </c>
      <c r="U365" s="9">
        <v>2</v>
      </c>
      <c r="V365" s="9">
        <v>1.6</v>
      </c>
      <c r="AE365" s="55"/>
    </row>
    <row r="366" spans="1:31">
      <c r="A366" s="9"/>
      <c r="B366" s="9" t="str">
        <f t="shared" si="5"/>
        <v>М16x140</v>
      </c>
      <c r="C366" s="10">
        <v>16</v>
      </c>
      <c r="D366" s="9">
        <v>140</v>
      </c>
      <c r="E366" s="12">
        <v>230.84696836253354</v>
      </c>
      <c r="F366" s="12">
        <v>234.6025793914402</v>
      </c>
      <c r="G366" s="12">
        <v>233.5580408416015</v>
      </c>
      <c r="H366" s="12">
        <v>231.89150691237228</v>
      </c>
      <c r="I366" s="12">
        <v>207.24259671803571</v>
      </c>
      <c r="J366" s="12">
        <v>216.71203836144252</v>
      </c>
      <c r="K366" s="12">
        <v>215.66749981160382</v>
      </c>
      <c r="L366" s="12">
        <v>208.28713526787448</v>
      </c>
      <c r="M366" s="9">
        <v>44</v>
      </c>
      <c r="N366" s="9">
        <v>44</v>
      </c>
      <c r="O366" s="9">
        <v>16</v>
      </c>
      <c r="P366" s="9">
        <v>16</v>
      </c>
      <c r="Q366" s="9">
        <v>14.701000000000001</v>
      </c>
      <c r="R366" s="9">
        <v>15.02575</v>
      </c>
      <c r="S366" s="9">
        <v>2</v>
      </c>
      <c r="T366" s="9">
        <v>1.5</v>
      </c>
      <c r="U366" s="9">
        <v>2</v>
      </c>
      <c r="V366" s="9">
        <v>1.6</v>
      </c>
      <c r="AE366" s="55"/>
    </row>
    <row r="367" spans="1:31">
      <c r="A367" s="9"/>
      <c r="B367" s="9" t="str">
        <f t="shared" si="5"/>
        <v>М16x150</v>
      </c>
      <c r="C367" s="10">
        <v>16</v>
      </c>
      <c r="D367" s="9">
        <v>150</v>
      </c>
      <c r="E367" s="12">
        <v>246.63032985416868</v>
      </c>
      <c r="F367" s="12">
        <v>250.38594088307536</v>
      </c>
      <c r="G367" s="12">
        <v>249.34140233323663</v>
      </c>
      <c r="H367" s="12">
        <v>247.67486840400741</v>
      </c>
      <c r="I367" s="12">
        <v>220.56716949670235</v>
      </c>
      <c r="J367" s="12">
        <v>230.63180182911955</v>
      </c>
      <c r="K367" s="12">
        <v>229.58726327928085</v>
      </c>
      <c r="L367" s="12">
        <v>221.61170804654105</v>
      </c>
      <c r="M367" s="9">
        <v>44</v>
      </c>
      <c r="N367" s="9">
        <v>44</v>
      </c>
      <c r="O367" s="9">
        <v>16</v>
      </c>
      <c r="P367" s="9">
        <v>16</v>
      </c>
      <c r="Q367" s="9">
        <v>14.701000000000001</v>
      </c>
      <c r="R367" s="9">
        <v>15.02575</v>
      </c>
      <c r="S367" s="9">
        <v>2</v>
      </c>
      <c r="T367" s="9">
        <v>1.5</v>
      </c>
      <c r="U367" s="9">
        <v>2</v>
      </c>
      <c r="V367" s="9">
        <v>1.6</v>
      </c>
      <c r="AE367" s="55"/>
    </row>
    <row r="368" spans="1:31">
      <c r="A368" s="9"/>
      <c r="B368" s="9" t="str">
        <f t="shared" si="5"/>
        <v>М16x160</v>
      </c>
      <c r="C368" s="10">
        <v>16</v>
      </c>
      <c r="D368" s="9">
        <v>160</v>
      </c>
      <c r="E368" s="12">
        <v>262.41369134580384</v>
      </c>
      <c r="F368" s="12">
        <v>266.16930237471047</v>
      </c>
      <c r="G368" s="12">
        <v>265.12476382487176</v>
      </c>
      <c r="H368" s="12">
        <v>263.45822989564255</v>
      </c>
      <c r="I368" s="12">
        <v>233.89174227536893</v>
      </c>
      <c r="J368" s="12">
        <v>244.55156529679655</v>
      </c>
      <c r="K368" s="12">
        <v>243.50702674695788</v>
      </c>
      <c r="L368" s="12">
        <v>234.93628082520766</v>
      </c>
      <c r="M368" s="9">
        <v>44</v>
      </c>
      <c r="N368" s="9">
        <v>44</v>
      </c>
      <c r="O368" s="9">
        <v>16</v>
      </c>
      <c r="P368" s="9">
        <v>16</v>
      </c>
      <c r="Q368" s="9">
        <v>14.701000000000001</v>
      </c>
      <c r="R368" s="9">
        <v>15.02575</v>
      </c>
      <c r="S368" s="9">
        <v>2</v>
      </c>
      <c r="T368" s="9">
        <v>1.5</v>
      </c>
      <c r="U368" s="9">
        <v>2</v>
      </c>
      <c r="V368" s="9">
        <v>1.6</v>
      </c>
      <c r="AE368" s="55"/>
    </row>
    <row r="369" spans="1:31">
      <c r="A369" s="9"/>
      <c r="B369" s="9" t="str">
        <f t="shared" si="5"/>
        <v>М16x170</v>
      </c>
      <c r="C369" s="10">
        <v>16</v>
      </c>
      <c r="D369" s="9">
        <v>170</v>
      </c>
      <c r="E369" s="12">
        <v>278.19705283743895</v>
      </c>
      <c r="F369" s="12">
        <v>281.95266386634552</v>
      </c>
      <c r="G369" s="12">
        <v>280.90812531650681</v>
      </c>
      <c r="H369" s="12">
        <v>279.24159138727765</v>
      </c>
      <c r="I369" s="12">
        <v>247.21631505403548</v>
      </c>
      <c r="J369" s="12">
        <v>258.47132876447353</v>
      </c>
      <c r="K369" s="12">
        <v>257.42679021463488</v>
      </c>
      <c r="L369" s="12">
        <v>248.26085360387427</v>
      </c>
      <c r="M369" s="9">
        <v>44</v>
      </c>
      <c r="N369" s="9">
        <v>44</v>
      </c>
      <c r="O369" s="9">
        <v>16</v>
      </c>
      <c r="P369" s="9">
        <v>16</v>
      </c>
      <c r="Q369" s="9">
        <v>14.701000000000001</v>
      </c>
      <c r="R369" s="9">
        <v>15.02575</v>
      </c>
      <c r="S369" s="9">
        <v>2</v>
      </c>
      <c r="T369" s="9">
        <v>1.5</v>
      </c>
      <c r="U369" s="9">
        <v>2</v>
      </c>
      <c r="V369" s="9">
        <v>1.6</v>
      </c>
      <c r="AE369" s="55"/>
    </row>
    <row r="370" spans="1:31">
      <c r="A370" s="9"/>
      <c r="B370" s="9" t="str">
        <f t="shared" si="5"/>
        <v>М16x180</v>
      </c>
      <c r="C370" s="10">
        <v>16</v>
      </c>
      <c r="D370" s="9">
        <v>180</v>
      </c>
      <c r="E370" s="12">
        <v>293.98041432907411</v>
      </c>
      <c r="F370" s="12">
        <v>297.73602535798068</v>
      </c>
      <c r="G370" s="12">
        <v>296.69148680814197</v>
      </c>
      <c r="H370" s="12">
        <v>295.02495287891281</v>
      </c>
      <c r="I370" s="12">
        <v>260.54088783270214</v>
      </c>
      <c r="J370" s="12">
        <v>272.39109223215058</v>
      </c>
      <c r="K370" s="12">
        <v>271.34655368231188</v>
      </c>
      <c r="L370" s="12">
        <v>261.58542638254085</v>
      </c>
      <c r="M370" s="9">
        <v>44</v>
      </c>
      <c r="N370" s="9">
        <v>44</v>
      </c>
      <c r="O370" s="9">
        <v>16</v>
      </c>
      <c r="P370" s="9">
        <v>16</v>
      </c>
      <c r="Q370" s="9">
        <v>14.701000000000001</v>
      </c>
      <c r="R370" s="9">
        <v>15.02575</v>
      </c>
      <c r="S370" s="9">
        <v>2</v>
      </c>
      <c r="T370" s="9">
        <v>1.5</v>
      </c>
      <c r="U370" s="9">
        <v>2</v>
      </c>
      <c r="V370" s="9">
        <v>1.6</v>
      </c>
      <c r="AE370" s="55"/>
    </row>
    <row r="371" spans="1:31">
      <c r="A371" s="9"/>
      <c r="B371" s="9" t="str">
        <f t="shared" si="5"/>
        <v>М16x190</v>
      </c>
      <c r="C371" s="10">
        <v>16</v>
      </c>
      <c r="D371" s="9">
        <v>190</v>
      </c>
      <c r="E371" s="12">
        <v>309.76377582070916</v>
      </c>
      <c r="F371" s="12">
        <v>313.51938684961573</v>
      </c>
      <c r="G371" s="12">
        <v>312.47484829977708</v>
      </c>
      <c r="H371" s="12">
        <v>310.80831437054786</v>
      </c>
      <c r="I371" s="12">
        <v>273.86546061136875</v>
      </c>
      <c r="J371" s="12">
        <v>286.31085569982764</v>
      </c>
      <c r="K371" s="12">
        <v>285.26631714998894</v>
      </c>
      <c r="L371" s="12">
        <v>274.90999916120739</v>
      </c>
      <c r="M371" s="9">
        <v>44</v>
      </c>
      <c r="N371" s="9">
        <v>44</v>
      </c>
      <c r="O371" s="9">
        <v>16</v>
      </c>
      <c r="P371" s="9">
        <v>16</v>
      </c>
      <c r="Q371" s="9">
        <v>14.701000000000001</v>
      </c>
      <c r="R371" s="9">
        <v>15.02575</v>
      </c>
      <c r="S371" s="9">
        <v>2</v>
      </c>
      <c r="T371" s="9">
        <v>1.5</v>
      </c>
      <c r="U371" s="9">
        <v>2</v>
      </c>
      <c r="V371" s="9">
        <v>1.6</v>
      </c>
      <c r="AE371" s="55"/>
    </row>
    <row r="372" spans="1:31">
      <c r="A372" s="9"/>
      <c r="B372" s="9" t="str">
        <f t="shared" si="5"/>
        <v>М16x200</v>
      </c>
      <c r="C372" s="10">
        <v>16</v>
      </c>
      <c r="D372" s="9">
        <v>200</v>
      </c>
      <c r="E372" s="12">
        <v>325.54713731234426</v>
      </c>
      <c r="F372" s="12">
        <v>329.30274834125095</v>
      </c>
      <c r="G372" s="12">
        <v>328.25820979141224</v>
      </c>
      <c r="H372" s="12">
        <v>326.59167586218297</v>
      </c>
      <c r="I372" s="12">
        <v>287.19003339003535</v>
      </c>
      <c r="J372" s="12">
        <v>300.23061916750464</v>
      </c>
      <c r="K372" s="12">
        <v>299.18608061766594</v>
      </c>
      <c r="L372" s="12">
        <v>288.23457193987406</v>
      </c>
      <c r="M372" s="9">
        <v>44</v>
      </c>
      <c r="N372" s="9">
        <v>44</v>
      </c>
      <c r="O372" s="9">
        <v>16</v>
      </c>
      <c r="P372" s="9">
        <v>16</v>
      </c>
      <c r="Q372" s="9">
        <v>14.701000000000001</v>
      </c>
      <c r="R372" s="9">
        <v>15.02575</v>
      </c>
      <c r="S372" s="9">
        <v>2</v>
      </c>
      <c r="T372" s="9">
        <v>1.5</v>
      </c>
      <c r="U372" s="9">
        <v>2</v>
      </c>
      <c r="V372" s="9">
        <v>1.6</v>
      </c>
      <c r="AE372" s="55"/>
    </row>
    <row r="373" spans="1:31">
      <c r="A373" s="9"/>
      <c r="B373" s="9" t="str">
        <f t="shared" si="5"/>
        <v>М16x220</v>
      </c>
      <c r="C373" s="10">
        <v>16</v>
      </c>
      <c r="D373" s="9">
        <v>220</v>
      </c>
      <c r="E373" s="12">
        <v>353.91743496875546</v>
      </c>
      <c r="F373" s="12">
        <v>358.44679389337563</v>
      </c>
      <c r="G373" s="12">
        <v>357.40225534353692</v>
      </c>
      <c r="H373" s="12">
        <v>354.96197351859416</v>
      </c>
      <c r="I373" s="12">
        <v>313.83917894736851</v>
      </c>
      <c r="J373" s="12">
        <v>328.07014610285876</v>
      </c>
      <c r="K373" s="12">
        <v>327.02560755302005</v>
      </c>
      <c r="L373" s="12">
        <v>314.88371749720727</v>
      </c>
      <c r="M373" s="9">
        <v>57</v>
      </c>
      <c r="N373" s="9">
        <v>57</v>
      </c>
      <c r="O373" s="9">
        <v>16</v>
      </c>
      <c r="P373" s="9">
        <v>16</v>
      </c>
      <c r="Q373" s="9">
        <v>14.701000000000001</v>
      </c>
      <c r="R373" s="9">
        <v>15.02575</v>
      </c>
      <c r="S373" s="9">
        <v>2</v>
      </c>
      <c r="T373" s="9">
        <v>1.5</v>
      </c>
      <c r="U373" s="9">
        <v>2</v>
      </c>
      <c r="V373" s="9">
        <v>1.6</v>
      </c>
      <c r="AE373" s="55"/>
    </row>
    <row r="374" spans="1:31">
      <c r="A374" s="9"/>
      <c r="B374" s="9" t="str">
        <f t="shared" si="5"/>
        <v>М18x35</v>
      </c>
      <c r="C374" s="10">
        <v>18</v>
      </c>
      <c r="D374" s="9">
        <v>35</v>
      </c>
      <c r="E374" s="12">
        <v>94.044566589086955</v>
      </c>
      <c r="F374" s="12">
        <v>96.748634572783146</v>
      </c>
      <c r="G374" s="12">
        <v>95.426463228980182</v>
      </c>
      <c r="H374" s="12">
        <v>95.366737932889947</v>
      </c>
      <c r="I374" s="12">
        <v>90.431682472369673</v>
      </c>
      <c r="J374" s="12">
        <v>94.223999320285486</v>
      </c>
      <c r="K374" s="12">
        <v>92.901827976482494</v>
      </c>
      <c r="L374" s="12">
        <v>91.753853816172665</v>
      </c>
      <c r="M374" s="11">
        <v>22</v>
      </c>
      <c r="N374" s="9">
        <v>23</v>
      </c>
      <c r="O374" s="9">
        <v>18</v>
      </c>
      <c r="P374" s="9">
        <v>18</v>
      </c>
      <c r="Q374" s="9">
        <v>16.701000000000001</v>
      </c>
      <c r="R374" s="9">
        <v>17.025749999999999</v>
      </c>
      <c r="S374" s="9">
        <v>2</v>
      </c>
      <c r="T374" s="9">
        <v>1.5</v>
      </c>
      <c r="U374" s="9">
        <v>2</v>
      </c>
      <c r="V374" s="9">
        <v>1.6</v>
      </c>
      <c r="AE374" s="55"/>
    </row>
    <row r="375" spans="1:31">
      <c r="A375" s="9"/>
      <c r="B375" s="9" t="str">
        <f t="shared" si="5"/>
        <v>М18x38</v>
      </c>
      <c r="C375" s="10">
        <v>18</v>
      </c>
      <c r="D375" s="9">
        <v>38</v>
      </c>
      <c r="E375" s="12">
        <v>99.203569166968947</v>
      </c>
      <c r="F375" s="12">
        <v>102.11022082601393</v>
      </c>
      <c r="G375" s="12">
        <v>100.78804948221099</v>
      </c>
      <c r="H375" s="12">
        <v>100.52574051077194</v>
      </c>
      <c r="I375" s="12">
        <v>95.590685050251679</v>
      </c>
      <c r="J375" s="12">
        <v>99.585585573516269</v>
      </c>
      <c r="K375" s="12">
        <v>98.263414229713277</v>
      </c>
      <c r="L375" s="12">
        <v>96.912856394054657</v>
      </c>
      <c r="M375" s="11">
        <v>25</v>
      </c>
      <c r="N375" s="9">
        <v>26</v>
      </c>
      <c r="O375" s="9">
        <v>18</v>
      </c>
      <c r="P375" s="9">
        <v>18</v>
      </c>
      <c r="Q375" s="9">
        <v>16.701000000000001</v>
      </c>
      <c r="R375" s="9">
        <v>17.025749999999999</v>
      </c>
      <c r="S375" s="9">
        <v>2</v>
      </c>
      <c r="T375" s="9">
        <v>1.5</v>
      </c>
      <c r="U375" s="9">
        <v>2</v>
      </c>
      <c r="V375" s="9">
        <v>1.6</v>
      </c>
      <c r="AE375" s="55"/>
    </row>
    <row r="376" spans="1:31">
      <c r="A376" s="9"/>
      <c r="B376" s="9" t="str">
        <f t="shared" si="5"/>
        <v>М18x40</v>
      </c>
      <c r="C376" s="10">
        <v>18</v>
      </c>
      <c r="D376" s="9">
        <v>40</v>
      </c>
      <c r="E376" s="12">
        <v>102.64290421889028</v>
      </c>
      <c r="F376" s="12">
        <v>105.68461166150114</v>
      </c>
      <c r="G376" s="12">
        <v>104.36244031769816</v>
      </c>
      <c r="H376" s="12">
        <v>103.96507556269327</v>
      </c>
      <c r="I376" s="12">
        <v>99.030020102172998</v>
      </c>
      <c r="J376" s="12">
        <v>103.15997640900345</v>
      </c>
      <c r="K376" s="12">
        <v>101.83780506520046</v>
      </c>
      <c r="L376" s="12">
        <v>100.35219144597599</v>
      </c>
      <c r="M376" s="11">
        <v>27</v>
      </c>
      <c r="N376" s="9">
        <v>28</v>
      </c>
      <c r="O376" s="9">
        <v>18</v>
      </c>
      <c r="P376" s="9">
        <v>18</v>
      </c>
      <c r="Q376" s="9">
        <v>16.701000000000001</v>
      </c>
      <c r="R376" s="9">
        <v>17.025749999999999</v>
      </c>
      <c r="S376" s="9">
        <v>2</v>
      </c>
      <c r="T376" s="9">
        <v>1.5</v>
      </c>
      <c r="U376" s="9">
        <v>2</v>
      </c>
      <c r="V376" s="9">
        <v>1.6</v>
      </c>
      <c r="AE376" s="55"/>
    </row>
    <row r="377" spans="1:31">
      <c r="A377" s="9"/>
      <c r="B377" s="9" t="str">
        <f t="shared" ref="B377:B440" si="6">"М"&amp;C377&amp;"x"&amp;D377</f>
        <v>М18x42</v>
      </c>
      <c r="C377" s="10">
        <v>18</v>
      </c>
      <c r="D377" s="9">
        <v>42</v>
      </c>
      <c r="E377" s="12">
        <v>106.08223927081161</v>
      </c>
      <c r="F377" s="12">
        <v>109.25900249698834</v>
      </c>
      <c r="G377" s="12">
        <v>107.93683115318534</v>
      </c>
      <c r="H377" s="12">
        <v>107.40441061461458</v>
      </c>
      <c r="I377" s="12">
        <v>102.46935515409433</v>
      </c>
      <c r="J377" s="12">
        <v>106.73436724449063</v>
      </c>
      <c r="K377" s="12">
        <v>105.41219590068768</v>
      </c>
      <c r="L377" s="12">
        <v>103.79152649789731</v>
      </c>
      <c r="M377" s="11">
        <v>29</v>
      </c>
      <c r="N377" s="9">
        <v>30</v>
      </c>
      <c r="O377" s="9">
        <v>18</v>
      </c>
      <c r="P377" s="9">
        <v>18</v>
      </c>
      <c r="Q377" s="9">
        <v>16.701000000000001</v>
      </c>
      <c r="R377" s="9">
        <v>17.025749999999999</v>
      </c>
      <c r="S377" s="9">
        <v>2</v>
      </c>
      <c r="T377" s="9">
        <v>1.5</v>
      </c>
      <c r="U377" s="9">
        <v>2</v>
      </c>
      <c r="V377" s="9">
        <v>1.6</v>
      </c>
      <c r="AE377" s="55"/>
    </row>
    <row r="378" spans="1:31">
      <c r="A378" s="9"/>
      <c r="B378" s="9" t="str">
        <f t="shared" si="6"/>
        <v>М18x45</v>
      </c>
      <c r="C378" s="10">
        <v>18</v>
      </c>
      <c r="D378" s="9">
        <v>45</v>
      </c>
      <c r="E378" s="12">
        <v>111.2412418486936</v>
      </c>
      <c r="F378" s="12">
        <v>114.62058875021911</v>
      </c>
      <c r="G378" s="12">
        <v>113.29841740641615</v>
      </c>
      <c r="H378" s="12">
        <v>112.56341319249658</v>
      </c>
      <c r="I378" s="12">
        <v>107.62835773197632</v>
      </c>
      <c r="J378" s="12">
        <v>112.09595349772144</v>
      </c>
      <c r="K378" s="12">
        <v>110.77378215391845</v>
      </c>
      <c r="L378" s="12">
        <v>108.95052907577931</v>
      </c>
      <c r="M378" s="11">
        <v>32</v>
      </c>
      <c r="N378" s="9">
        <v>33</v>
      </c>
      <c r="O378" s="9">
        <v>18</v>
      </c>
      <c r="P378" s="9">
        <v>18</v>
      </c>
      <c r="Q378" s="9">
        <v>16.701000000000001</v>
      </c>
      <c r="R378" s="9">
        <v>17.025749999999999</v>
      </c>
      <c r="S378" s="9">
        <v>2</v>
      </c>
      <c r="T378" s="9">
        <v>1.5</v>
      </c>
      <c r="U378" s="9">
        <v>2</v>
      </c>
      <c r="V378" s="9">
        <v>1.6</v>
      </c>
      <c r="AE378" s="55"/>
    </row>
    <row r="379" spans="1:31">
      <c r="A379" s="9"/>
      <c r="B379" s="9" t="str">
        <f t="shared" si="6"/>
        <v>М18x48</v>
      </c>
      <c r="C379" s="10">
        <v>18</v>
      </c>
      <c r="D379" s="9">
        <v>48</v>
      </c>
      <c r="E379" s="12">
        <v>116.4002444265756</v>
      </c>
      <c r="F379" s="12">
        <v>119.9821750034499</v>
      </c>
      <c r="G379" s="12">
        <v>118.66000365964693</v>
      </c>
      <c r="H379" s="12">
        <v>117.72241577037857</v>
      </c>
      <c r="I379" s="12">
        <v>112.78736030985831</v>
      </c>
      <c r="J379" s="12">
        <v>117.45753975095222</v>
      </c>
      <c r="K379" s="12">
        <v>116.13536840714922</v>
      </c>
      <c r="L379" s="12">
        <v>114.10953165366129</v>
      </c>
      <c r="M379" s="11">
        <v>35</v>
      </c>
      <c r="N379" s="9">
        <v>36</v>
      </c>
      <c r="O379" s="9">
        <v>18</v>
      </c>
      <c r="P379" s="9">
        <v>18</v>
      </c>
      <c r="Q379" s="9">
        <v>16.701000000000001</v>
      </c>
      <c r="R379" s="9">
        <v>17.025749999999999</v>
      </c>
      <c r="S379" s="9">
        <v>2</v>
      </c>
      <c r="T379" s="9">
        <v>1.5</v>
      </c>
      <c r="U379" s="9">
        <v>2</v>
      </c>
      <c r="V379" s="9">
        <v>1.6</v>
      </c>
      <c r="AE379" s="55"/>
    </row>
    <row r="380" spans="1:31">
      <c r="A380" s="9"/>
      <c r="B380" s="9" t="str">
        <f t="shared" si="6"/>
        <v>М18x50</v>
      </c>
      <c r="C380" s="10">
        <v>18</v>
      </c>
      <c r="D380" s="9">
        <v>50</v>
      </c>
      <c r="E380" s="12">
        <v>119.83957947849692</v>
      </c>
      <c r="F380" s="12">
        <v>123.5565658389371</v>
      </c>
      <c r="G380" s="12">
        <v>122.23439449513413</v>
      </c>
      <c r="H380" s="12">
        <v>121.16175082229991</v>
      </c>
      <c r="I380" s="12">
        <v>116.22669536177965</v>
      </c>
      <c r="J380" s="12">
        <v>121.0319305864394</v>
      </c>
      <c r="K380" s="12">
        <v>119.70975924263642</v>
      </c>
      <c r="L380" s="12">
        <v>117.54886670558264</v>
      </c>
      <c r="M380" s="11">
        <v>37</v>
      </c>
      <c r="N380" s="9">
        <v>38</v>
      </c>
      <c r="O380" s="9">
        <v>18</v>
      </c>
      <c r="P380" s="9">
        <v>18</v>
      </c>
      <c r="Q380" s="9">
        <v>16.701000000000001</v>
      </c>
      <c r="R380" s="9">
        <v>17.025749999999999</v>
      </c>
      <c r="S380" s="9">
        <v>2</v>
      </c>
      <c r="T380" s="9">
        <v>1.5</v>
      </c>
      <c r="U380" s="9">
        <v>2</v>
      </c>
      <c r="V380" s="9">
        <v>1.6</v>
      </c>
      <c r="AE380" s="55"/>
    </row>
    <row r="381" spans="1:31">
      <c r="A381" s="9"/>
      <c r="B381" s="9" t="str">
        <f t="shared" si="6"/>
        <v>М18x55</v>
      </c>
      <c r="C381" s="10">
        <v>18</v>
      </c>
      <c r="D381" s="9">
        <v>55</v>
      </c>
      <c r="E381" s="12">
        <v>128.43791710830024</v>
      </c>
      <c r="F381" s="12">
        <v>132.70292919869652</v>
      </c>
      <c r="G381" s="12">
        <v>131.3807578548936</v>
      </c>
      <c r="H381" s="12">
        <v>129.76008845210325</v>
      </c>
      <c r="I381" s="12">
        <v>124.82503299158296</v>
      </c>
      <c r="J381" s="12">
        <v>129.96790767515736</v>
      </c>
      <c r="K381" s="12">
        <v>128.64573633135444</v>
      </c>
      <c r="L381" s="12">
        <v>126.14720433538596</v>
      </c>
      <c r="M381" s="9">
        <v>42</v>
      </c>
      <c r="N381">
        <v>42</v>
      </c>
      <c r="O381" s="9">
        <v>18</v>
      </c>
      <c r="P381" s="9">
        <v>18</v>
      </c>
      <c r="Q381" s="9">
        <v>16.701000000000001</v>
      </c>
      <c r="R381" s="9">
        <v>17.025749999999999</v>
      </c>
      <c r="S381" s="9">
        <v>2</v>
      </c>
      <c r="T381" s="9">
        <v>1.5</v>
      </c>
      <c r="U381" s="9">
        <v>2</v>
      </c>
      <c r="V381" s="9">
        <v>1.6</v>
      </c>
      <c r="AE381" s="55"/>
    </row>
    <row r="382" spans="1:31">
      <c r="A382" s="9"/>
      <c r="B382" s="9" t="str">
        <f t="shared" si="6"/>
        <v>М18x60</v>
      </c>
      <c r="C382" s="10">
        <v>18</v>
      </c>
      <c r="D382" s="9">
        <v>60</v>
      </c>
      <c r="E382" s="12">
        <v>138.42582555222558</v>
      </c>
      <c r="F382" s="12">
        <v>142.69083764262189</v>
      </c>
      <c r="G382" s="12">
        <v>141.36866629881891</v>
      </c>
      <c r="H382" s="12">
        <v>139.74799689602858</v>
      </c>
      <c r="I382" s="12">
        <v>133.42337062138628</v>
      </c>
      <c r="J382" s="12">
        <v>138.90388476387534</v>
      </c>
      <c r="K382" s="12">
        <v>137.58171342007239</v>
      </c>
      <c r="L382" s="12">
        <v>134.74554196518929</v>
      </c>
      <c r="M382" s="9">
        <v>42</v>
      </c>
      <c r="N382" s="9">
        <v>42</v>
      </c>
      <c r="O382" s="9">
        <v>18</v>
      </c>
      <c r="P382" s="9">
        <v>18</v>
      </c>
      <c r="Q382" s="9">
        <v>16.701000000000001</v>
      </c>
      <c r="R382" s="9">
        <v>17.025749999999999</v>
      </c>
      <c r="S382" s="9">
        <v>2</v>
      </c>
      <c r="T382" s="9">
        <v>1.5</v>
      </c>
      <c r="U382" s="9">
        <v>2</v>
      </c>
      <c r="V382" s="9">
        <v>1.6</v>
      </c>
      <c r="AE382" s="55"/>
    </row>
    <row r="383" spans="1:31">
      <c r="A383" s="9"/>
      <c r="B383" s="9" t="str">
        <f t="shared" si="6"/>
        <v>М18x65</v>
      </c>
      <c r="C383" s="10">
        <v>18</v>
      </c>
      <c r="D383" s="9">
        <v>65</v>
      </c>
      <c r="E383" s="12">
        <v>148.41373399615094</v>
      </c>
      <c r="F383" s="12">
        <v>152.67874608654725</v>
      </c>
      <c r="G383" s="12">
        <v>151.35657474274427</v>
      </c>
      <c r="H383" s="12">
        <v>149.73590533995394</v>
      </c>
      <c r="I383" s="12">
        <v>142.02170825118961</v>
      </c>
      <c r="J383" s="12">
        <v>147.83986185259337</v>
      </c>
      <c r="K383" s="12">
        <v>146.51769050879037</v>
      </c>
      <c r="L383" s="12">
        <v>143.34387959499259</v>
      </c>
      <c r="M383" s="9">
        <v>42</v>
      </c>
      <c r="N383" s="9">
        <v>42</v>
      </c>
      <c r="O383" s="9">
        <v>18</v>
      </c>
      <c r="P383" s="9">
        <v>18</v>
      </c>
      <c r="Q383" s="9">
        <v>16.701000000000001</v>
      </c>
      <c r="R383" s="9">
        <v>17.025749999999999</v>
      </c>
      <c r="S383" s="9">
        <v>2</v>
      </c>
      <c r="T383" s="9">
        <v>1.5</v>
      </c>
      <c r="U383" s="9">
        <v>2</v>
      </c>
      <c r="V383" s="9">
        <v>1.6</v>
      </c>
      <c r="AE383" s="55"/>
    </row>
    <row r="384" spans="1:31">
      <c r="A384" s="9"/>
      <c r="B384" s="9" t="str">
        <f t="shared" si="6"/>
        <v>М18x70</v>
      </c>
      <c r="C384" s="10">
        <v>18</v>
      </c>
      <c r="D384" s="9">
        <v>70</v>
      </c>
      <c r="E384" s="12">
        <v>158.40164244007627</v>
      </c>
      <c r="F384" s="12">
        <v>162.66665453047256</v>
      </c>
      <c r="G384" s="12">
        <v>161.34448318666963</v>
      </c>
      <c r="H384" s="12">
        <v>159.72381378387931</v>
      </c>
      <c r="I384" s="12">
        <v>150.62004588099293</v>
      </c>
      <c r="J384" s="12">
        <v>156.77583894131129</v>
      </c>
      <c r="K384" s="12">
        <v>155.45366759750834</v>
      </c>
      <c r="L384" s="12">
        <v>151.94221722479591</v>
      </c>
      <c r="M384" s="9">
        <v>42</v>
      </c>
      <c r="N384" s="9">
        <v>42</v>
      </c>
      <c r="O384" s="9">
        <v>18</v>
      </c>
      <c r="P384" s="9">
        <v>18</v>
      </c>
      <c r="Q384" s="9">
        <v>16.701000000000001</v>
      </c>
      <c r="R384" s="9">
        <v>17.025749999999999</v>
      </c>
      <c r="S384" s="9">
        <v>2</v>
      </c>
      <c r="T384" s="9">
        <v>1.5</v>
      </c>
      <c r="U384" s="9">
        <v>2</v>
      </c>
      <c r="V384" s="9">
        <v>1.6</v>
      </c>
      <c r="AE384" s="55"/>
    </row>
    <row r="385" spans="1:31">
      <c r="A385" s="9"/>
      <c r="B385" s="9" t="str">
        <f t="shared" si="6"/>
        <v>М18x75</v>
      </c>
      <c r="C385" s="10">
        <v>18</v>
      </c>
      <c r="D385" s="9">
        <v>75</v>
      </c>
      <c r="E385" s="12">
        <v>168.38955088400166</v>
      </c>
      <c r="F385" s="12">
        <v>172.65456297439798</v>
      </c>
      <c r="G385" s="12">
        <v>171.332391630595</v>
      </c>
      <c r="H385" s="12">
        <v>169.71172222780461</v>
      </c>
      <c r="I385" s="12">
        <v>159.21838351079623</v>
      </c>
      <c r="J385" s="12">
        <v>165.71181603002927</v>
      </c>
      <c r="K385" s="12">
        <v>164.38964468622629</v>
      </c>
      <c r="L385" s="12">
        <v>160.54055485459924</v>
      </c>
      <c r="M385" s="9">
        <v>42</v>
      </c>
      <c r="N385" s="9">
        <v>42</v>
      </c>
      <c r="O385" s="9">
        <v>18</v>
      </c>
      <c r="P385" s="9">
        <v>18</v>
      </c>
      <c r="Q385" s="9">
        <v>16.701000000000001</v>
      </c>
      <c r="R385" s="9">
        <v>17.025749999999999</v>
      </c>
      <c r="S385" s="9">
        <v>2</v>
      </c>
      <c r="T385" s="9">
        <v>1.5</v>
      </c>
      <c r="U385" s="9">
        <v>2</v>
      </c>
      <c r="V385" s="9">
        <v>1.6</v>
      </c>
      <c r="AE385" s="55"/>
    </row>
    <row r="386" spans="1:31">
      <c r="A386" s="9"/>
      <c r="B386" s="9" t="str">
        <f t="shared" si="6"/>
        <v>М18x80</v>
      </c>
      <c r="C386" s="10">
        <v>18</v>
      </c>
      <c r="D386" s="9">
        <v>80</v>
      </c>
      <c r="E386" s="12">
        <v>178.377459327927</v>
      </c>
      <c r="F386" s="12">
        <v>182.64247141832328</v>
      </c>
      <c r="G386" s="12">
        <v>181.32030007452033</v>
      </c>
      <c r="H386" s="12">
        <v>179.69963067173001</v>
      </c>
      <c r="I386" s="12">
        <v>167.81672114059958</v>
      </c>
      <c r="J386" s="12">
        <v>174.64779311874724</v>
      </c>
      <c r="K386" s="12">
        <v>173.3256217749443</v>
      </c>
      <c r="L386" s="12">
        <v>169.13889248440256</v>
      </c>
      <c r="M386" s="9">
        <v>42</v>
      </c>
      <c r="N386" s="9">
        <v>42</v>
      </c>
      <c r="O386" s="9">
        <v>18</v>
      </c>
      <c r="P386" s="9">
        <v>18</v>
      </c>
      <c r="Q386" s="9">
        <v>16.701000000000001</v>
      </c>
      <c r="R386" s="9">
        <v>17.025749999999999</v>
      </c>
      <c r="S386" s="9">
        <v>2</v>
      </c>
      <c r="T386" s="9">
        <v>1.5</v>
      </c>
      <c r="U386" s="9">
        <v>2</v>
      </c>
      <c r="V386" s="9">
        <v>1.6</v>
      </c>
      <c r="AE386" s="55"/>
    </row>
    <row r="387" spans="1:31">
      <c r="A387" s="9"/>
      <c r="B387" s="9" t="str">
        <f t="shared" si="6"/>
        <v>М18x85</v>
      </c>
      <c r="C387" s="10">
        <v>18</v>
      </c>
      <c r="D387" s="9">
        <v>85</v>
      </c>
      <c r="E387" s="12">
        <v>188.36536777185233</v>
      </c>
      <c r="F387" s="12">
        <v>192.63037986224862</v>
      </c>
      <c r="G387" s="12">
        <v>191.30820851844567</v>
      </c>
      <c r="H387" s="12">
        <v>189.68753911565534</v>
      </c>
      <c r="I387" s="12">
        <v>176.41505877040288</v>
      </c>
      <c r="J387" s="12">
        <v>183.58377020746525</v>
      </c>
      <c r="K387" s="12">
        <v>182.26159886366227</v>
      </c>
      <c r="L387" s="12">
        <v>177.73723011420591</v>
      </c>
      <c r="M387" s="9">
        <v>42</v>
      </c>
      <c r="N387" s="9">
        <v>42</v>
      </c>
      <c r="O387" s="9">
        <v>18</v>
      </c>
      <c r="P387" s="9">
        <v>18</v>
      </c>
      <c r="Q387" s="9">
        <v>16.701000000000001</v>
      </c>
      <c r="R387" s="9">
        <v>17.025749999999999</v>
      </c>
      <c r="S387" s="9">
        <v>2</v>
      </c>
      <c r="T387" s="9">
        <v>1.5</v>
      </c>
      <c r="U387" s="9">
        <v>2</v>
      </c>
      <c r="V387" s="9">
        <v>1.6</v>
      </c>
      <c r="AE387" s="55"/>
    </row>
    <row r="388" spans="1:31">
      <c r="A388" s="9"/>
      <c r="B388" s="9" t="str">
        <f t="shared" si="6"/>
        <v>М18x90</v>
      </c>
      <c r="C388" s="10">
        <v>18</v>
      </c>
      <c r="D388" s="9">
        <v>90</v>
      </c>
      <c r="E388" s="12">
        <v>198.35327621577767</v>
      </c>
      <c r="F388" s="12">
        <v>202.61828830617398</v>
      </c>
      <c r="G388" s="12">
        <v>201.29611696237106</v>
      </c>
      <c r="H388" s="12">
        <v>199.67544755958068</v>
      </c>
      <c r="I388" s="12">
        <v>185.01339640020623</v>
      </c>
      <c r="J388" s="12">
        <v>192.51974729618323</v>
      </c>
      <c r="K388" s="12">
        <v>191.19757595238025</v>
      </c>
      <c r="L388" s="12">
        <v>186.33556774400921</v>
      </c>
      <c r="M388" s="9">
        <v>42</v>
      </c>
      <c r="N388" s="9">
        <v>42</v>
      </c>
      <c r="O388" s="9">
        <v>18</v>
      </c>
      <c r="P388" s="9">
        <v>18</v>
      </c>
      <c r="Q388" s="9">
        <v>16.701000000000001</v>
      </c>
      <c r="R388" s="9">
        <v>17.025749999999999</v>
      </c>
      <c r="S388" s="9">
        <v>2</v>
      </c>
      <c r="T388" s="9">
        <v>1.5</v>
      </c>
      <c r="U388" s="9">
        <v>2</v>
      </c>
      <c r="V388" s="9">
        <v>1.6</v>
      </c>
      <c r="AE388" s="55"/>
    </row>
    <row r="389" spans="1:31">
      <c r="A389" s="9"/>
      <c r="B389" s="9" t="str">
        <f t="shared" si="6"/>
        <v>М18x95</v>
      </c>
      <c r="C389" s="10">
        <v>18</v>
      </c>
      <c r="D389" s="9">
        <v>95</v>
      </c>
      <c r="E389" s="12">
        <v>208.34118465970306</v>
      </c>
      <c r="F389" s="12">
        <v>212.60619675009934</v>
      </c>
      <c r="G389" s="12">
        <v>211.28402540629639</v>
      </c>
      <c r="H389" s="12">
        <v>209.66335600350601</v>
      </c>
      <c r="I389" s="12">
        <v>193.61173403000953</v>
      </c>
      <c r="J389" s="12">
        <v>201.45572438490117</v>
      </c>
      <c r="K389" s="12">
        <v>200.1335530410982</v>
      </c>
      <c r="L389" s="12">
        <v>194.93390537381254</v>
      </c>
      <c r="M389" s="9">
        <v>42</v>
      </c>
      <c r="N389" s="9">
        <v>42</v>
      </c>
      <c r="O389" s="9">
        <v>18</v>
      </c>
      <c r="P389" s="9">
        <v>18</v>
      </c>
      <c r="Q389" s="9">
        <v>16.701000000000001</v>
      </c>
      <c r="R389" s="9">
        <v>17.025749999999999</v>
      </c>
      <c r="S389" s="9">
        <v>2</v>
      </c>
      <c r="T389" s="9">
        <v>1.5</v>
      </c>
      <c r="U389" s="9">
        <v>2</v>
      </c>
      <c r="V389" s="9">
        <v>1.6</v>
      </c>
      <c r="AE389" s="55"/>
    </row>
    <row r="390" spans="1:31">
      <c r="A390" s="9"/>
      <c r="B390" s="9" t="str">
        <f t="shared" si="6"/>
        <v>М18x100</v>
      </c>
      <c r="C390" s="10">
        <v>18</v>
      </c>
      <c r="D390" s="9">
        <v>100</v>
      </c>
      <c r="E390" s="12">
        <v>218.32909310362837</v>
      </c>
      <c r="F390" s="12">
        <v>222.59410519402468</v>
      </c>
      <c r="G390" s="12">
        <v>221.27193385022173</v>
      </c>
      <c r="H390" s="12">
        <v>219.6512644474314</v>
      </c>
      <c r="I390" s="12">
        <v>202.21007165981285</v>
      </c>
      <c r="J390" s="12">
        <v>210.39170147361915</v>
      </c>
      <c r="K390" s="12">
        <v>209.0695301298162</v>
      </c>
      <c r="L390" s="12">
        <v>203.53224300361592</v>
      </c>
      <c r="M390" s="9">
        <v>42</v>
      </c>
      <c r="N390" s="9">
        <v>42</v>
      </c>
      <c r="O390" s="9">
        <v>18</v>
      </c>
      <c r="P390" s="9">
        <v>18</v>
      </c>
      <c r="Q390" s="9">
        <v>16.701000000000001</v>
      </c>
      <c r="R390" s="9">
        <v>17.025749999999999</v>
      </c>
      <c r="S390" s="9">
        <v>2</v>
      </c>
      <c r="T390" s="9">
        <v>1.5</v>
      </c>
      <c r="U390" s="9">
        <v>2</v>
      </c>
      <c r="V390" s="9">
        <v>1.6</v>
      </c>
      <c r="AE390" s="55"/>
    </row>
    <row r="391" spans="1:31">
      <c r="A391" s="9"/>
      <c r="B391" s="9" t="str">
        <f t="shared" si="6"/>
        <v>М18x105</v>
      </c>
      <c r="C391" s="10">
        <v>18</v>
      </c>
      <c r="D391" s="9">
        <v>105</v>
      </c>
      <c r="E391" s="12">
        <v>228.31700154755376</v>
      </c>
      <c r="F391" s="12">
        <v>232.58201363795004</v>
      </c>
      <c r="G391" s="12">
        <v>231.25984229414712</v>
      </c>
      <c r="H391" s="12">
        <v>229.63917289135674</v>
      </c>
      <c r="I391" s="12">
        <v>210.80840928961618</v>
      </c>
      <c r="J391" s="12">
        <v>219.32767856233716</v>
      </c>
      <c r="K391" s="12">
        <v>218.00550721853418</v>
      </c>
      <c r="L391" s="12">
        <v>212.13058063341919</v>
      </c>
      <c r="M391" s="9">
        <v>42</v>
      </c>
      <c r="N391" s="9">
        <v>42</v>
      </c>
      <c r="O391" s="9">
        <v>18</v>
      </c>
      <c r="P391" s="9">
        <v>18</v>
      </c>
      <c r="Q391" s="9">
        <v>16.701000000000001</v>
      </c>
      <c r="R391" s="9">
        <v>17.025749999999999</v>
      </c>
      <c r="S391" s="9">
        <v>2</v>
      </c>
      <c r="T391" s="9">
        <v>1.5</v>
      </c>
      <c r="U391" s="9">
        <v>2</v>
      </c>
      <c r="V391" s="9">
        <v>1.6</v>
      </c>
      <c r="AE391" s="55"/>
    </row>
    <row r="392" spans="1:31">
      <c r="A392" s="9"/>
      <c r="B392" s="9" t="str">
        <f t="shared" si="6"/>
        <v>М18x110</v>
      </c>
      <c r="C392" s="10">
        <v>18</v>
      </c>
      <c r="D392" s="9">
        <v>110</v>
      </c>
      <c r="E392" s="12">
        <v>238.30490999147909</v>
      </c>
      <c r="F392" s="12">
        <v>242.56992208187538</v>
      </c>
      <c r="G392" s="12">
        <v>241.24775073807245</v>
      </c>
      <c r="H392" s="12">
        <v>239.6270813352821</v>
      </c>
      <c r="I392" s="12">
        <v>219.4067469194195</v>
      </c>
      <c r="J392" s="12">
        <v>228.26365565105513</v>
      </c>
      <c r="K392" s="12">
        <v>226.94148430725215</v>
      </c>
      <c r="L392" s="12">
        <v>220.72891826322254</v>
      </c>
      <c r="M392" s="9">
        <v>42</v>
      </c>
      <c r="N392" s="9">
        <v>42</v>
      </c>
      <c r="O392" s="9">
        <v>18</v>
      </c>
      <c r="P392" s="9">
        <v>18</v>
      </c>
      <c r="Q392" s="9">
        <v>16.701000000000001</v>
      </c>
      <c r="R392" s="9">
        <v>17.025749999999999</v>
      </c>
      <c r="S392" s="9">
        <v>2</v>
      </c>
      <c r="T392" s="9">
        <v>1.5</v>
      </c>
      <c r="U392" s="9">
        <v>2</v>
      </c>
      <c r="V392" s="9">
        <v>1.6</v>
      </c>
      <c r="AE392" s="55"/>
    </row>
    <row r="393" spans="1:31">
      <c r="A393" s="9"/>
      <c r="B393" s="9" t="str">
        <f t="shared" si="6"/>
        <v>М18x115</v>
      </c>
      <c r="C393" s="10">
        <v>18</v>
      </c>
      <c r="D393" s="9">
        <v>115</v>
      </c>
      <c r="E393" s="12">
        <v>248.29281843540443</v>
      </c>
      <c r="F393" s="12">
        <v>252.55783052580071</v>
      </c>
      <c r="G393" s="12">
        <v>251.23565918199776</v>
      </c>
      <c r="H393" s="12">
        <v>249.61498977920743</v>
      </c>
      <c r="I393" s="12">
        <v>228.00508454922283</v>
      </c>
      <c r="J393" s="12">
        <v>237.19963273977311</v>
      </c>
      <c r="K393" s="12">
        <v>235.87746139597013</v>
      </c>
      <c r="L393" s="12">
        <v>229.32725589302581</v>
      </c>
      <c r="M393" s="9">
        <v>42</v>
      </c>
      <c r="N393" s="9">
        <v>42</v>
      </c>
      <c r="O393" s="9">
        <v>18</v>
      </c>
      <c r="P393" s="9">
        <v>18</v>
      </c>
      <c r="Q393" s="9">
        <v>16.701000000000001</v>
      </c>
      <c r="R393" s="9">
        <v>17.025749999999999</v>
      </c>
      <c r="S393" s="9">
        <v>2</v>
      </c>
      <c r="T393" s="9">
        <v>1.5</v>
      </c>
      <c r="U393" s="9">
        <v>2</v>
      </c>
      <c r="V393" s="9">
        <v>1.6</v>
      </c>
      <c r="AE393" s="55"/>
    </row>
    <row r="394" spans="1:31">
      <c r="A394" s="9"/>
      <c r="B394" s="9" t="str">
        <f t="shared" si="6"/>
        <v>М18x120</v>
      </c>
      <c r="C394" s="10">
        <v>18</v>
      </c>
      <c r="D394" s="9">
        <v>120</v>
      </c>
      <c r="E394" s="12">
        <v>258.28072687932973</v>
      </c>
      <c r="F394" s="12">
        <v>262.54573896972613</v>
      </c>
      <c r="G394" s="12">
        <v>261.22356762592307</v>
      </c>
      <c r="H394" s="12">
        <v>259.60289822313274</v>
      </c>
      <c r="I394" s="12">
        <v>236.60342217902615</v>
      </c>
      <c r="J394" s="12">
        <v>246.13560982849108</v>
      </c>
      <c r="K394" s="12">
        <v>244.81343848468808</v>
      </c>
      <c r="L394" s="12">
        <v>237.92559352282919</v>
      </c>
      <c r="M394" s="9">
        <v>42</v>
      </c>
      <c r="N394" s="9">
        <v>42</v>
      </c>
      <c r="O394" s="9">
        <v>18</v>
      </c>
      <c r="P394" s="9">
        <v>18</v>
      </c>
      <c r="Q394" s="9">
        <v>16.701000000000001</v>
      </c>
      <c r="R394" s="9">
        <v>17.025749999999999</v>
      </c>
      <c r="S394" s="9">
        <v>2</v>
      </c>
      <c r="T394" s="9">
        <v>1.5</v>
      </c>
      <c r="U394" s="9">
        <v>2</v>
      </c>
      <c r="V394" s="9">
        <v>1.6</v>
      </c>
      <c r="AE394" s="55"/>
    </row>
    <row r="395" spans="1:31">
      <c r="A395" s="9"/>
      <c r="B395" s="9" t="str">
        <f t="shared" si="6"/>
        <v>М18x130</v>
      </c>
      <c r="C395" s="10">
        <v>18</v>
      </c>
      <c r="D395" s="9">
        <v>130</v>
      </c>
      <c r="E395" s="12">
        <v>276.58905879023405</v>
      </c>
      <c r="F395" s="12">
        <v>281.25923823132791</v>
      </c>
      <c r="G395" s="12">
        <v>279.93706688752496</v>
      </c>
      <c r="H395" s="12">
        <v>277.911230134037</v>
      </c>
      <c r="I395" s="12">
        <v>253.8000974386328</v>
      </c>
      <c r="J395" s="12">
        <v>264.00756400592707</v>
      </c>
      <c r="K395" s="12">
        <v>262.68539266212406</v>
      </c>
      <c r="L395" s="12">
        <v>255.12226878243581</v>
      </c>
      <c r="M395" s="9">
        <v>48</v>
      </c>
      <c r="N395">
        <v>48</v>
      </c>
      <c r="O395" s="9">
        <v>18</v>
      </c>
      <c r="P395" s="9">
        <v>18</v>
      </c>
      <c r="Q395" s="9">
        <v>16.701000000000001</v>
      </c>
      <c r="R395" s="9">
        <v>17.025749999999999</v>
      </c>
      <c r="S395" s="9">
        <v>2</v>
      </c>
      <c r="T395" s="9">
        <v>1.5</v>
      </c>
      <c r="U395" s="9">
        <v>2</v>
      </c>
      <c r="V395" s="9">
        <v>1.6</v>
      </c>
      <c r="AE395" s="55"/>
    </row>
    <row r="396" spans="1:31">
      <c r="A396" s="9"/>
      <c r="B396" s="9" t="str">
        <f t="shared" si="6"/>
        <v>М18x140</v>
      </c>
      <c r="C396" s="10">
        <v>18</v>
      </c>
      <c r="D396" s="9">
        <v>140</v>
      </c>
      <c r="E396" s="12">
        <v>296.56487567808472</v>
      </c>
      <c r="F396" s="12">
        <v>301.23505511917864</v>
      </c>
      <c r="G396" s="12">
        <v>299.91288377537563</v>
      </c>
      <c r="H396" s="12">
        <v>297.88704702188772</v>
      </c>
      <c r="I396" s="12">
        <v>270.99677269823945</v>
      </c>
      <c r="J396" s="12">
        <v>281.87951818336302</v>
      </c>
      <c r="K396" s="12">
        <v>280.55734683956001</v>
      </c>
      <c r="L396" s="12">
        <v>272.3189440420424</v>
      </c>
      <c r="M396" s="9">
        <v>48</v>
      </c>
      <c r="N396" s="9">
        <v>48</v>
      </c>
      <c r="O396" s="9">
        <v>18</v>
      </c>
      <c r="P396" s="9">
        <v>18</v>
      </c>
      <c r="Q396" s="9">
        <v>16.701000000000001</v>
      </c>
      <c r="R396" s="9">
        <v>17.025749999999999</v>
      </c>
      <c r="S396" s="9">
        <v>2</v>
      </c>
      <c r="T396" s="9">
        <v>1.5</v>
      </c>
      <c r="U396" s="9">
        <v>2</v>
      </c>
      <c r="V396" s="9">
        <v>1.6</v>
      </c>
      <c r="AE396" s="55"/>
    </row>
    <row r="397" spans="1:31">
      <c r="A397" s="9"/>
      <c r="B397" s="9" t="str">
        <f t="shared" si="6"/>
        <v>М18x150</v>
      </c>
      <c r="C397" s="10">
        <v>18</v>
      </c>
      <c r="D397" s="9">
        <v>150</v>
      </c>
      <c r="E397" s="12">
        <v>316.54069256593544</v>
      </c>
      <c r="F397" s="12">
        <v>321.21087200702937</v>
      </c>
      <c r="G397" s="12">
        <v>319.8887006632263</v>
      </c>
      <c r="H397" s="12">
        <v>317.86286390973839</v>
      </c>
      <c r="I397" s="12">
        <v>288.1934479578461</v>
      </c>
      <c r="J397" s="12">
        <v>299.75147236079897</v>
      </c>
      <c r="K397" s="12">
        <v>298.42930101699591</v>
      </c>
      <c r="L397" s="12">
        <v>289.51561930164905</v>
      </c>
      <c r="M397" s="9">
        <v>48</v>
      </c>
      <c r="N397" s="9">
        <v>48</v>
      </c>
      <c r="O397" s="9">
        <v>18</v>
      </c>
      <c r="P397" s="9">
        <v>18</v>
      </c>
      <c r="Q397" s="9">
        <v>16.701000000000001</v>
      </c>
      <c r="R397" s="9">
        <v>17.025749999999999</v>
      </c>
      <c r="S397" s="9">
        <v>2</v>
      </c>
      <c r="T397" s="9">
        <v>1.5</v>
      </c>
      <c r="U397" s="9">
        <v>2</v>
      </c>
      <c r="V397" s="9">
        <v>1.6</v>
      </c>
      <c r="AE397" s="55"/>
    </row>
    <row r="398" spans="1:31">
      <c r="A398" s="9"/>
      <c r="B398" s="9" t="str">
        <f t="shared" si="6"/>
        <v>М18x160</v>
      </c>
      <c r="C398" s="10">
        <v>18</v>
      </c>
      <c r="D398" s="9">
        <v>160</v>
      </c>
      <c r="E398" s="12">
        <v>336.51650945378611</v>
      </c>
      <c r="F398" s="12">
        <v>341.18668889488004</v>
      </c>
      <c r="G398" s="12">
        <v>339.86451755107703</v>
      </c>
      <c r="H398" s="12">
        <v>337.83868079758906</v>
      </c>
      <c r="I398" s="12">
        <v>305.3901232174527</v>
      </c>
      <c r="J398" s="12">
        <v>317.62342653823492</v>
      </c>
      <c r="K398" s="12">
        <v>316.30125519443186</v>
      </c>
      <c r="L398" s="12">
        <v>306.7122945612557</v>
      </c>
      <c r="M398" s="9">
        <v>48</v>
      </c>
      <c r="N398" s="9">
        <v>48</v>
      </c>
      <c r="O398" s="9">
        <v>18</v>
      </c>
      <c r="P398" s="9">
        <v>18</v>
      </c>
      <c r="Q398" s="9">
        <v>16.701000000000001</v>
      </c>
      <c r="R398" s="9">
        <v>17.025749999999999</v>
      </c>
      <c r="S398" s="9">
        <v>2</v>
      </c>
      <c r="T398" s="9">
        <v>1.5</v>
      </c>
      <c r="U398" s="9">
        <v>2</v>
      </c>
      <c r="V398" s="9">
        <v>1.6</v>
      </c>
      <c r="AE398" s="55"/>
    </row>
    <row r="399" spans="1:31">
      <c r="A399" s="9"/>
      <c r="B399" s="9" t="str">
        <f t="shared" si="6"/>
        <v>М18x170</v>
      </c>
      <c r="C399" s="10">
        <v>18</v>
      </c>
      <c r="D399" s="9">
        <v>170</v>
      </c>
      <c r="E399" s="12">
        <v>356.4923263416369</v>
      </c>
      <c r="F399" s="12">
        <v>361.16250578273082</v>
      </c>
      <c r="G399" s="12">
        <v>359.84033443892775</v>
      </c>
      <c r="H399" s="12">
        <v>357.81449768543985</v>
      </c>
      <c r="I399" s="12">
        <v>322.58679847705935</v>
      </c>
      <c r="J399" s="12">
        <v>335.49538071567088</v>
      </c>
      <c r="K399" s="12">
        <v>334.17320937186787</v>
      </c>
      <c r="L399" s="12">
        <v>323.90896982086235</v>
      </c>
      <c r="M399" s="9">
        <v>48</v>
      </c>
      <c r="N399" s="9">
        <v>48</v>
      </c>
      <c r="O399" s="9">
        <v>18</v>
      </c>
      <c r="P399" s="9">
        <v>18</v>
      </c>
      <c r="Q399" s="9">
        <v>16.701000000000001</v>
      </c>
      <c r="R399" s="9">
        <v>17.025749999999999</v>
      </c>
      <c r="S399" s="9">
        <v>2</v>
      </c>
      <c r="T399" s="9">
        <v>1.5</v>
      </c>
      <c r="U399" s="9">
        <v>2</v>
      </c>
      <c r="V399" s="9">
        <v>1.6</v>
      </c>
      <c r="AE399" s="55"/>
    </row>
    <row r="400" spans="1:31">
      <c r="A400" s="9"/>
      <c r="B400" s="9" t="str">
        <f t="shared" si="6"/>
        <v>М18x180</v>
      </c>
      <c r="C400" s="10">
        <v>18</v>
      </c>
      <c r="D400" s="9">
        <v>180</v>
      </c>
      <c r="E400" s="12">
        <v>376.46814322948757</v>
      </c>
      <c r="F400" s="12">
        <v>381.13832267058154</v>
      </c>
      <c r="G400" s="12">
        <v>379.81615132677848</v>
      </c>
      <c r="H400" s="12">
        <v>377.79031457329052</v>
      </c>
      <c r="I400" s="12">
        <v>339.78347373666611</v>
      </c>
      <c r="J400" s="12">
        <v>353.36733489310689</v>
      </c>
      <c r="K400" s="12">
        <v>352.04516354930382</v>
      </c>
      <c r="L400" s="12">
        <v>341.105645080469</v>
      </c>
      <c r="M400" s="9">
        <v>48</v>
      </c>
      <c r="N400" s="9">
        <v>48</v>
      </c>
      <c r="O400" s="9">
        <v>18</v>
      </c>
      <c r="P400" s="9">
        <v>18</v>
      </c>
      <c r="Q400" s="9">
        <v>16.701000000000001</v>
      </c>
      <c r="R400" s="9">
        <v>17.025749999999999</v>
      </c>
      <c r="S400" s="9">
        <v>2</v>
      </c>
      <c r="T400" s="9">
        <v>1.5</v>
      </c>
      <c r="U400" s="9">
        <v>2</v>
      </c>
      <c r="V400" s="9">
        <v>1.6</v>
      </c>
      <c r="AE400" s="55"/>
    </row>
    <row r="401" spans="1:31">
      <c r="A401" s="9"/>
      <c r="B401" s="9" t="str">
        <f t="shared" si="6"/>
        <v>М18x190</v>
      </c>
      <c r="C401" s="10">
        <v>18</v>
      </c>
      <c r="D401" s="9">
        <v>190</v>
      </c>
      <c r="E401" s="12">
        <v>396.44396011733824</v>
      </c>
      <c r="F401" s="12">
        <v>401.11413955843216</v>
      </c>
      <c r="G401" s="12">
        <v>399.79196821462909</v>
      </c>
      <c r="H401" s="12">
        <v>397.76613146114119</v>
      </c>
      <c r="I401" s="12">
        <v>356.9801489962727</v>
      </c>
      <c r="J401" s="12">
        <v>371.23928907054278</v>
      </c>
      <c r="K401" s="12">
        <v>369.91711772673972</v>
      </c>
      <c r="L401" s="12">
        <v>358.30232034007565</v>
      </c>
      <c r="M401" s="9">
        <v>48</v>
      </c>
      <c r="N401" s="9">
        <v>48</v>
      </c>
      <c r="O401" s="9">
        <v>18</v>
      </c>
      <c r="P401" s="9">
        <v>18</v>
      </c>
      <c r="Q401" s="9">
        <v>16.701000000000001</v>
      </c>
      <c r="R401" s="9">
        <v>17.025749999999999</v>
      </c>
      <c r="S401" s="9">
        <v>2</v>
      </c>
      <c r="T401" s="9">
        <v>1.5</v>
      </c>
      <c r="U401" s="9">
        <v>2</v>
      </c>
      <c r="V401" s="9">
        <v>1.6</v>
      </c>
      <c r="AE401" s="55"/>
    </row>
    <row r="402" spans="1:31">
      <c r="A402" s="9"/>
      <c r="B402" s="9" t="str">
        <f t="shared" si="6"/>
        <v>М18x200</v>
      </c>
      <c r="C402" s="10">
        <v>18</v>
      </c>
      <c r="D402" s="9">
        <v>200</v>
      </c>
      <c r="E402" s="12">
        <v>416.41977700518896</v>
      </c>
      <c r="F402" s="12">
        <v>421.08995644628288</v>
      </c>
      <c r="G402" s="12">
        <v>419.76778510247988</v>
      </c>
      <c r="H402" s="12">
        <v>417.74194834899185</v>
      </c>
      <c r="I402" s="12">
        <v>374.1768242558793</v>
      </c>
      <c r="J402" s="12">
        <v>389.11124324797868</v>
      </c>
      <c r="K402" s="12">
        <v>387.78907190417567</v>
      </c>
      <c r="L402" s="12">
        <v>375.4989955996823</v>
      </c>
      <c r="M402" s="9">
        <v>48</v>
      </c>
      <c r="N402" s="9">
        <v>48</v>
      </c>
      <c r="O402" s="9">
        <v>18</v>
      </c>
      <c r="P402" s="9">
        <v>18</v>
      </c>
      <c r="Q402" s="9">
        <v>16.701000000000001</v>
      </c>
      <c r="R402" s="9">
        <v>17.025749999999999</v>
      </c>
      <c r="S402" s="9">
        <v>2</v>
      </c>
      <c r="T402" s="9">
        <v>1.5</v>
      </c>
      <c r="U402" s="9">
        <v>2</v>
      </c>
      <c r="V402" s="9">
        <v>1.6</v>
      </c>
      <c r="AE402" s="55"/>
    </row>
    <row r="403" spans="1:31">
      <c r="A403" s="9"/>
      <c r="B403" s="9" t="str">
        <f t="shared" si="6"/>
        <v>М18x220</v>
      </c>
      <c r="C403" s="10">
        <v>18</v>
      </c>
      <c r="D403" s="9">
        <v>220</v>
      </c>
      <c r="E403" s="12">
        <v>452.75852666417308</v>
      </c>
      <c r="F403" s="12">
        <v>458.30656869844512</v>
      </c>
      <c r="G403" s="12">
        <v>456.98439735464211</v>
      </c>
      <c r="H403" s="12">
        <v>454.08069800797608</v>
      </c>
      <c r="I403" s="12">
        <v>408.57017477509265</v>
      </c>
      <c r="J403" s="12">
        <v>424.85515160285064</v>
      </c>
      <c r="K403" s="12">
        <v>423.53298025904763</v>
      </c>
      <c r="L403" s="12">
        <v>409.89234611889555</v>
      </c>
      <c r="M403" s="9">
        <v>61</v>
      </c>
      <c r="N403" s="9">
        <v>61</v>
      </c>
      <c r="O403" s="9">
        <v>18</v>
      </c>
      <c r="P403" s="9">
        <v>18</v>
      </c>
      <c r="Q403" s="9">
        <v>16.701000000000001</v>
      </c>
      <c r="R403" s="9">
        <v>17.025749999999999</v>
      </c>
      <c r="S403" s="9">
        <v>2</v>
      </c>
      <c r="T403" s="9">
        <v>1.5</v>
      </c>
      <c r="U403" s="9">
        <v>2</v>
      </c>
      <c r="V403" s="9">
        <v>1.6</v>
      </c>
      <c r="AE403" s="55"/>
    </row>
    <row r="404" spans="1:31">
      <c r="A404" s="9"/>
      <c r="B404" s="9" t="str">
        <f t="shared" si="6"/>
        <v>М20x40</v>
      </c>
      <c r="C404" s="10">
        <v>20</v>
      </c>
      <c r="D404" s="9">
        <v>40</v>
      </c>
      <c r="E404" s="12">
        <v>129.46827571093499</v>
      </c>
      <c r="F404" s="12">
        <v>136.39317131285264</v>
      </c>
      <c r="G404" s="12">
        <v>133.07074326399217</v>
      </c>
      <c r="H404" s="12">
        <v>132.79070375979549</v>
      </c>
      <c r="I404" s="12">
        <v>123.70548966491502</v>
      </c>
      <c r="J404" s="12">
        <v>133.34580569691983</v>
      </c>
      <c r="K404" s="12">
        <v>130.02337764805935</v>
      </c>
      <c r="L404" s="12">
        <v>127.02791771377548</v>
      </c>
      <c r="M404" s="11">
        <v>25</v>
      </c>
      <c r="N404" s="9">
        <v>27</v>
      </c>
      <c r="O404" s="9">
        <v>20</v>
      </c>
      <c r="P404" s="9">
        <v>20</v>
      </c>
      <c r="Q404" s="9">
        <v>18.376249999999999</v>
      </c>
      <c r="R404" s="9">
        <v>19.025749999999999</v>
      </c>
      <c r="S404" s="9">
        <v>2.5</v>
      </c>
      <c r="T404" s="9">
        <v>1.5</v>
      </c>
      <c r="U404" s="9">
        <v>2.5</v>
      </c>
      <c r="V404" s="9">
        <v>1.6</v>
      </c>
      <c r="AE404" s="55"/>
    </row>
    <row r="405" spans="1:31">
      <c r="A405" s="9"/>
      <c r="B405" s="9" t="str">
        <f t="shared" si="6"/>
        <v>М20x42</v>
      </c>
      <c r="C405" s="10">
        <v>20</v>
      </c>
      <c r="D405" s="9">
        <v>42</v>
      </c>
      <c r="E405" s="12">
        <v>133.6322047042683</v>
      </c>
      <c r="F405" s="12">
        <v>140.85664629961434</v>
      </c>
      <c r="G405" s="12">
        <v>137.5342182507539</v>
      </c>
      <c r="H405" s="12">
        <v>136.95463275312881</v>
      </c>
      <c r="I405" s="12">
        <v>127.86941865824832</v>
      </c>
      <c r="J405" s="12">
        <v>137.80928068368152</v>
      </c>
      <c r="K405" s="12">
        <v>134.48685263482105</v>
      </c>
      <c r="L405" s="12">
        <v>131.19184670710882</v>
      </c>
      <c r="M405" s="11">
        <v>27</v>
      </c>
      <c r="N405" s="9">
        <v>29</v>
      </c>
      <c r="O405" s="9">
        <v>20</v>
      </c>
      <c r="P405" s="9">
        <v>20</v>
      </c>
      <c r="Q405" s="9">
        <v>18.376249999999999</v>
      </c>
      <c r="R405" s="9">
        <v>19.025749999999999</v>
      </c>
      <c r="S405" s="9">
        <v>2.5</v>
      </c>
      <c r="T405" s="9">
        <v>1.5</v>
      </c>
      <c r="U405" s="9">
        <v>2.5</v>
      </c>
      <c r="V405" s="9">
        <v>1.6</v>
      </c>
      <c r="AE405" s="55"/>
    </row>
    <row r="406" spans="1:31">
      <c r="A406" s="9"/>
      <c r="B406" s="9" t="str">
        <f t="shared" si="6"/>
        <v>М20x45</v>
      </c>
      <c r="C406" s="10">
        <v>20</v>
      </c>
      <c r="D406" s="9">
        <v>45</v>
      </c>
      <c r="E406" s="12">
        <v>139.87809819426826</v>
      </c>
      <c r="F406" s="12">
        <v>147.55185877975691</v>
      </c>
      <c r="G406" s="12">
        <v>144.22943073089641</v>
      </c>
      <c r="H406" s="12">
        <v>143.20052624312876</v>
      </c>
      <c r="I406" s="12">
        <v>134.11531214824828</v>
      </c>
      <c r="J406" s="12">
        <v>144.50449316382409</v>
      </c>
      <c r="K406" s="12">
        <v>141.18206511496359</v>
      </c>
      <c r="L406" s="12">
        <v>137.43774019710881</v>
      </c>
      <c r="M406" s="11">
        <v>30</v>
      </c>
      <c r="N406" s="9">
        <v>32</v>
      </c>
      <c r="O406" s="9">
        <v>20</v>
      </c>
      <c r="P406" s="9">
        <v>20</v>
      </c>
      <c r="Q406" s="9">
        <v>18.376249999999999</v>
      </c>
      <c r="R406" s="9">
        <v>19.025749999999999</v>
      </c>
      <c r="S406" s="9">
        <v>2.5</v>
      </c>
      <c r="T406" s="9">
        <v>1.5</v>
      </c>
      <c r="U406" s="9">
        <v>2.5</v>
      </c>
      <c r="V406" s="9">
        <v>1.6</v>
      </c>
      <c r="AE406" s="55"/>
    </row>
    <row r="407" spans="1:31">
      <c r="A407" s="9"/>
      <c r="B407" s="9" t="str">
        <f t="shared" si="6"/>
        <v>М20x48</v>
      </c>
      <c r="C407" s="10">
        <v>20</v>
      </c>
      <c r="D407" s="9">
        <v>48</v>
      </c>
      <c r="E407" s="12">
        <v>146.12399168426825</v>
      </c>
      <c r="F407" s="12">
        <v>154.24707125989946</v>
      </c>
      <c r="G407" s="12">
        <v>150.92464321103895</v>
      </c>
      <c r="H407" s="12">
        <v>149.44641973312875</v>
      </c>
      <c r="I407" s="12">
        <v>140.36120563824826</v>
      </c>
      <c r="J407" s="12">
        <v>151.19970564396661</v>
      </c>
      <c r="K407" s="12">
        <v>147.87727759510614</v>
      </c>
      <c r="L407" s="12">
        <v>143.68363368710877</v>
      </c>
      <c r="M407" s="11">
        <v>33</v>
      </c>
      <c r="N407" s="9">
        <v>35</v>
      </c>
      <c r="O407" s="9">
        <v>20</v>
      </c>
      <c r="P407" s="9">
        <v>20</v>
      </c>
      <c r="Q407" s="9">
        <v>18.376249999999999</v>
      </c>
      <c r="R407" s="9">
        <v>19.025749999999999</v>
      </c>
      <c r="S407" s="9">
        <v>2.5</v>
      </c>
      <c r="T407" s="9">
        <v>1.5</v>
      </c>
      <c r="U407" s="9">
        <v>2.5</v>
      </c>
      <c r="V407" s="9">
        <v>1.6</v>
      </c>
      <c r="AE407" s="55"/>
    </row>
    <row r="408" spans="1:31">
      <c r="A408" s="9"/>
      <c r="B408" s="9" t="str">
        <f t="shared" si="6"/>
        <v>М20x50</v>
      </c>
      <c r="C408" s="10">
        <v>20</v>
      </c>
      <c r="D408" s="9">
        <v>50</v>
      </c>
      <c r="E408" s="12">
        <v>150.28792067760156</v>
      </c>
      <c r="F408" s="12">
        <v>158.71054624666112</v>
      </c>
      <c r="G408" s="12">
        <v>155.38811819780068</v>
      </c>
      <c r="H408" s="12">
        <v>153.61034872646204</v>
      </c>
      <c r="I408" s="12">
        <v>144.52513463158158</v>
      </c>
      <c r="J408" s="12">
        <v>155.66318063072831</v>
      </c>
      <c r="K408" s="12">
        <v>152.34075258186786</v>
      </c>
      <c r="L408" s="12">
        <v>147.84756268044205</v>
      </c>
      <c r="M408" s="11">
        <v>35</v>
      </c>
      <c r="N408" s="9">
        <v>37</v>
      </c>
      <c r="O408" s="9">
        <v>20</v>
      </c>
      <c r="P408" s="9">
        <v>20</v>
      </c>
      <c r="Q408" s="9">
        <v>18.376249999999999</v>
      </c>
      <c r="R408" s="9">
        <v>19.025749999999999</v>
      </c>
      <c r="S408" s="9">
        <v>2.5</v>
      </c>
      <c r="T408" s="9">
        <v>1.5</v>
      </c>
      <c r="U408" s="9">
        <v>2.5</v>
      </c>
      <c r="V408" s="9">
        <v>1.6</v>
      </c>
      <c r="AE408" s="55"/>
    </row>
    <row r="409" spans="1:31">
      <c r="A409" s="9"/>
      <c r="B409" s="9" t="str">
        <f t="shared" si="6"/>
        <v>М20x55</v>
      </c>
      <c r="C409" s="10">
        <v>20</v>
      </c>
      <c r="D409" s="9">
        <v>55</v>
      </c>
      <c r="E409" s="12">
        <v>160.69774316093481</v>
      </c>
      <c r="F409" s="12">
        <v>169.86923371356536</v>
      </c>
      <c r="G409" s="12">
        <v>166.54680566470492</v>
      </c>
      <c r="H409" s="12">
        <v>164.02017120979531</v>
      </c>
      <c r="I409" s="12">
        <v>154.93495711491485</v>
      </c>
      <c r="J409" s="12">
        <v>166.82186809763257</v>
      </c>
      <c r="K409" s="12">
        <v>163.49944004877207</v>
      </c>
      <c r="L409" s="12">
        <v>158.25738516377533</v>
      </c>
      <c r="M409" s="11">
        <v>40</v>
      </c>
      <c r="N409" s="9">
        <v>42</v>
      </c>
      <c r="O409" s="9">
        <v>20</v>
      </c>
      <c r="P409" s="9">
        <v>20</v>
      </c>
      <c r="Q409" s="9">
        <v>18.376249999999999</v>
      </c>
      <c r="R409" s="9">
        <v>19.025749999999999</v>
      </c>
      <c r="S409" s="9">
        <v>2.5</v>
      </c>
      <c r="T409" s="9">
        <v>1.5</v>
      </c>
      <c r="U409" s="9">
        <v>2.5</v>
      </c>
      <c r="V409" s="9">
        <v>1.6</v>
      </c>
      <c r="AE409" s="55"/>
    </row>
    <row r="410" spans="1:31">
      <c r="A410" s="9"/>
      <c r="B410" s="9" t="str">
        <f t="shared" si="6"/>
        <v>М20x60</v>
      </c>
      <c r="C410" s="10">
        <v>20</v>
      </c>
      <c r="D410" s="9">
        <v>60</v>
      </c>
      <c r="E410" s="12">
        <v>170.72337990786679</v>
      </c>
      <c r="F410" s="12">
        <v>181.26233392015675</v>
      </c>
      <c r="G410" s="12">
        <v>177.93990587129628</v>
      </c>
      <c r="H410" s="12">
        <v>174.04580795672726</v>
      </c>
      <c r="I410" s="12">
        <v>165.3447795982481</v>
      </c>
      <c r="J410" s="12">
        <v>177.98055556453676</v>
      </c>
      <c r="K410" s="12">
        <v>174.65812751567631</v>
      </c>
      <c r="L410" s="12">
        <v>168.66720764710863</v>
      </c>
      <c r="M410" s="9">
        <v>46</v>
      </c>
      <c r="N410">
        <v>46</v>
      </c>
      <c r="O410" s="9">
        <v>20</v>
      </c>
      <c r="P410" s="9">
        <v>20</v>
      </c>
      <c r="Q410" s="9">
        <v>18.376249999999999</v>
      </c>
      <c r="R410" s="9">
        <v>19.025749999999999</v>
      </c>
      <c r="S410" s="9">
        <v>2.5</v>
      </c>
      <c r="T410" s="9">
        <v>1.5</v>
      </c>
      <c r="U410" s="9">
        <v>2.5</v>
      </c>
      <c r="V410" s="9">
        <v>1.6</v>
      </c>
      <c r="AE410" s="55"/>
    </row>
    <row r="411" spans="1:31">
      <c r="A411" s="9"/>
      <c r="B411" s="9" t="str">
        <f t="shared" si="6"/>
        <v>М20x65</v>
      </c>
      <c r="C411" s="10">
        <v>20</v>
      </c>
      <c r="D411" s="9">
        <v>65</v>
      </c>
      <c r="E411" s="12">
        <v>183.05413107320669</v>
      </c>
      <c r="F411" s="12">
        <v>193.59308508549665</v>
      </c>
      <c r="G411" s="12">
        <v>190.27065703663621</v>
      </c>
      <c r="H411" s="12">
        <v>186.37655912206716</v>
      </c>
      <c r="I411" s="12">
        <v>175.75460208158137</v>
      </c>
      <c r="J411" s="12">
        <v>189.13924303144103</v>
      </c>
      <c r="K411" s="12">
        <v>185.81681498258058</v>
      </c>
      <c r="L411" s="12">
        <v>179.07703013044187</v>
      </c>
      <c r="M411" s="9">
        <v>46</v>
      </c>
      <c r="N411" s="9">
        <v>46</v>
      </c>
      <c r="O411" s="9">
        <v>20</v>
      </c>
      <c r="P411" s="9">
        <v>20</v>
      </c>
      <c r="Q411" s="9">
        <v>18.376249999999999</v>
      </c>
      <c r="R411" s="9">
        <v>19.025749999999999</v>
      </c>
      <c r="S411" s="9">
        <v>2.5</v>
      </c>
      <c r="T411" s="9">
        <v>1.5</v>
      </c>
      <c r="U411" s="9">
        <v>2.5</v>
      </c>
      <c r="V411" s="9">
        <v>1.6</v>
      </c>
      <c r="AE411" s="55"/>
    </row>
    <row r="412" spans="1:31">
      <c r="A412" s="9"/>
      <c r="B412" s="9" t="str">
        <f t="shared" si="6"/>
        <v>М20x70</v>
      </c>
      <c r="C412" s="10">
        <v>20</v>
      </c>
      <c r="D412" s="9">
        <v>70</v>
      </c>
      <c r="E412" s="12">
        <v>195.38488223854665</v>
      </c>
      <c r="F412" s="12">
        <v>205.92383625083662</v>
      </c>
      <c r="G412" s="12">
        <v>202.60140820197614</v>
      </c>
      <c r="H412" s="12">
        <v>198.70731028740713</v>
      </c>
      <c r="I412" s="12">
        <v>186.1644245649147</v>
      </c>
      <c r="J412" s="12">
        <v>200.29793049834527</v>
      </c>
      <c r="K412" s="12">
        <v>196.97550244948479</v>
      </c>
      <c r="L412" s="12">
        <v>189.48685261377514</v>
      </c>
      <c r="M412" s="9">
        <v>46</v>
      </c>
      <c r="N412" s="9">
        <v>46</v>
      </c>
      <c r="O412" s="9">
        <v>20</v>
      </c>
      <c r="P412" s="9">
        <v>20</v>
      </c>
      <c r="Q412" s="9">
        <v>18.376249999999999</v>
      </c>
      <c r="R412" s="9">
        <v>19.025749999999999</v>
      </c>
      <c r="S412" s="9">
        <v>2.5</v>
      </c>
      <c r="T412" s="9">
        <v>1.5</v>
      </c>
      <c r="U412" s="9">
        <v>2.5</v>
      </c>
      <c r="V412" s="9">
        <v>1.6</v>
      </c>
      <c r="AE412" s="55"/>
    </row>
    <row r="413" spans="1:31">
      <c r="A413" s="9"/>
      <c r="B413" s="9" t="str">
        <f t="shared" si="6"/>
        <v>М20x75</v>
      </c>
      <c r="C413" s="10">
        <v>20</v>
      </c>
      <c r="D413" s="9">
        <v>75</v>
      </c>
      <c r="E413" s="12">
        <v>207.71563340388661</v>
      </c>
      <c r="F413" s="12">
        <v>218.25458741617658</v>
      </c>
      <c r="G413" s="12">
        <v>214.93215936731605</v>
      </c>
      <c r="H413" s="12">
        <v>211.03806145274706</v>
      </c>
      <c r="I413" s="12">
        <v>196.57424704824797</v>
      </c>
      <c r="J413" s="12">
        <v>211.45661796524951</v>
      </c>
      <c r="K413" s="12">
        <v>208.13418991638906</v>
      </c>
      <c r="L413" s="12">
        <v>199.89667509710844</v>
      </c>
      <c r="M413" s="9">
        <v>46</v>
      </c>
      <c r="N413" s="9">
        <v>46</v>
      </c>
      <c r="O413" s="9">
        <v>20</v>
      </c>
      <c r="P413" s="9">
        <v>20</v>
      </c>
      <c r="Q413" s="9">
        <v>18.376249999999999</v>
      </c>
      <c r="R413" s="9">
        <v>19.025749999999999</v>
      </c>
      <c r="S413" s="9">
        <v>2.5</v>
      </c>
      <c r="T413" s="9">
        <v>1.5</v>
      </c>
      <c r="U413" s="9">
        <v>2.5</v>
      </c>
      <c r="V413" s="9">
        <v>1.6</v>
      </c>
      <c r="AE413" s="55"/>
    </row>
    <row r="414" spans="1:31">
      <c r="A414" s="9"/>
      <c r="B414" s="9" t="str">
        <f t="shared" si="6"/>
        <v>М20x80</v>
      </c>
      <c r="C414" s="10">
        <v>20</v>
      </c>
      <c r="D414" s="9">
        <v>80</v>
      </c>
      <c r="E414" s="12">
        <v>220.04638456922652</v>
      </c>
      <c r="F414" s="12">
        <v>230.58533858151648</v>
      </c>
      <c r="G414" s="12">
        <v>227.26291053265604</v>
      </c>
      <c r="H414" s="12">
        <v>223.36881261808699</v>
      </c>
      <c r="I414" s="12">
        <v>206.98406953158121</v>
      </c>
      <c r="J414" s="12">
        <v>222.61530543215375</v>
      </c>
      <c r="K414" s="12">
        <v>219.2928773832933</v>
      </c>
      <c r="L414" s="12">
        <v>210.30649758044171</v>
      </c>
      <c r="M414" s="9">
        <v>46</v>
      </c>
      <c r="N414" s="9">
        <v>46</v>
      </c>
      <c r="O414" s="9">
        <v>20</v>
      </c>
      <c r="P414" s="9">
        <v>20</v>
      </c>
      <c r="Q414" s="9">
        <v>18.376249999999999</v>
      </c>
      <c r="R414" s="9">
        <v>19.025749999999999</v>
      </c>
      <c r="S414" s="9">
        <v>2.5</v>
      </c>
      <c r="T414" s="9">
        <v>1.5</v>
      </c>
      <c r="U414" s="9">
        <v>2.5</v>
      </c>
      <c r="V414" s="9">
        <v>1.6</v>
      </c>
      <c r="AE414" s="55"/>
    </row>
    <row r="415" spans="1:31">
      <c r="A415" s="9"/>
      <c r="B415" s="9" t="str">
        <f t="shared" si="6"/>
        <v>М20x85</v>
      </c>
      <c r="C415" s="10">
        <v>20</v>
      </c>
      <c r="D415" s="9">
        <v>85</v>
      </c>
      <c r="E415" s="12">
        <v>232.37713573456642</v>
      </c>
      <c r="F415" s="12">
        <v>242.91608974685641</v>
      </c>
      <c r="G415" s="12">
        <v>239.59366169799597</v>
      </c>
      <c r="H415" s="12">
        <v>235.69956378342692</v>
      </c>
      <c r="I415" s="12">
        <v>217.39389201491451</v>
      </c>
      <c r="J415" s="12">
        <v>233.77399289905802</v>
      </c>
      <c r="K415" s="12">
        <v>230.45156485019749</v>
      </c>
      <c r="L415" s="12">
        <v>220.71632006377496</v>
      </c>
      <c r="M415" s="9">
        <v>46</v>
      </c>
      <c r="N415" s="9">
        <v>46</v>
      </c>
      <c r="O415" s="9">
        <v>20</v>
      </c>
      <c r="P415" s="9">
        <v>20</v>
      </c>
      <c r="Q415" s="9">
        <v>18.376249999999999</v>
      </c>
      <c r="R415" s="9">
        <v>19.025749999999999</v>
      </c>
      <c r="S415" s="9">
        <v>2.5</v>
      </c>
      <c r="T415" s="9">
        <v>1.5</v>
      </c>
      <c r="U415" s="9">
        <v>2.5</v>
      </c>
      <c r="V415" s="9">
        <v>1.6</v>
      </c>
      <c r="AE415" s="55"/>
    </row>
    <row r="416" spans="1:31">
      <c r="A416" s="9"/>
      <c r="B416" s="9" t="str">
        <f t="shared" si="6"/>
        <v>М20x90</v>
      </c>
      <c r="C416" s="10">
        <v>20</v>
      </c>
      <c r="D416" s="9">
        <v>90</v>
      </c>
      <c r="E416" s="12">
        <v>244.70788689990638</v>
      </c>
      <c r="F416" s="12">
        <v>255.24684091219635</v>
      </c>
      <c r="G416" s="12">
        <v>251.9244128633359</v>
      </c>
      <c r="H416" s="12">
        <v>248.03031494876686</v>
      </c>
      <c r="I416" s="12">
        <v>227.80371449824781</v>
      </c>
      <c r="J416" s="12">
        <v>244.93268036596226</v>
      </c>
      <c r="K416" s="12">
        <v>241.61025231710178</v>
      </c>
      <c r="L416" s="12">
        <v>231.12614254710826</v>
      </c>
      <c r="M416" s="9">
        <v>46</v>
      </c>
      <c r="N416" s="9">
        <v>46</v>
      </c>
      <c r="O416" s="9">
        <v>20</v>
      </c>
      <c r="P416" s="9">
        <v>20</v>
      </c>
      <c r="Q416" s="9">
        <v>18.376249999999999</v>
      </c>
      <c r="R416" s="9">
        <v>19.025749999999999</v>
      </c>
      <c r="S416" s="9">
        <v>2.5</v>
      </c>
      <c r="T416" s="9">
        <v>1.5</v>
      </c>
      <c r="U416" s="9">
        <v>2.5</v>
      </c>
      <c r="V416" s="9">
        <v>1.6</v>
      </c>
      <c r="AE416" s="55"/>
    </row>
    <row r="417" spans="1:31">
      <c r="A417" s="9"/>
      <c r="B417" s="9" t="str">
        <f t="shared" si="6"/>
        <v>М20x95</v>
      </c>
      <c r="C417" s="10">
        <v>20</v>
      </c>
      <c r="D417" s="9">
        <v>95</v>
      </c>
      <c r="E417" s="12">
        <v>257.03863806524635</v>
      </c>
      <c r="F417" s="12">
        <v>267.57759207753634</v>
      </c>
      <c r="G417" s="12">
        <v>264.25516402867584</v>
      </c>
      <c r="H417" s="12">
        <v>260.36106611410685</v>
      </c>
      <c r="I417" s="12">
        <v>238.21353698158106</v>
      </c>
      <c r="J417" s="12">
        <v>256.09136783286652</v>
      </c>
      <c r="K417" s="12">
        <v>252.76893978400599</v>
      </c>
      <c r="L417" s="12">
        <v>241.53596503044156</v>
      </c>
      <c r="M417" s="9">
        <v>46</v>
      </c>
      <c r="N417" s="9">
        <v>46</v>
      </c>
      <c r="O417" s="9">
        <v>20</v>
      </c>
      <c r="P417" s="9">
        <v>20</v>
      </c>
      <c r="Q417" s="9">
        <v>18.376249999999999</v>
      </c>
      <c r="R417" s="9">
        <v>19.025749999999999</v>
      </c>
      <c r="S417" s="9">
        <v>2.5</v>
      </c>
      <c r="T417" s="9">
        <v>1.5</v>
      </c>
      <c r="U417" s="9">
        <v>2.5</v>
      </c>
      <c r="V417" s="9">
        <v>1.6</v>
      </c>
      <c r="AE417" s="55"/>
    </row>
    <row r="418" spans="1:31">
      <c r="A418" s="9"/>
      <c r="B418" s="9" t="str">
        <f t="shared" si="6"/>
        <v>М20x100</v>
      </c>
      <c r="C418" s="10">
        <v>20</v>
      </c>
      <c r="D418" s="9">
        <v>100</v>
      </c>
      <c r="E418" s="12">
        <v>269.36938923058625</v>
      </c>
      <c r="F418" s="12">
        <v>279.90834324287624</v>
      </c>
      <c r="G418" s="12">
        <v>276.58591519401574</v>
      </c>
      <c r="H418" s="12">
        <v>272.69181727944675</v>
      </c>
      <c r="I418" s="12">
        <v>248.6233594649143</v>
      </c>
      <c r="J418" s="12">
        <v>267.25005529977074</v>
      </c>
      <c r="K418" s="12">
        <v>263.92762725091029</v>
      </c>
      <c r="L418" s="12">
        <v>251.94578751377483</v>
      </c>
      <c r="M418" s="9">
        <v>46</v>
      </c>
      <c r="N418" s="9">
        <v>46</v>
      </c>
      <c r="O418" s="9">
        <v>20</v>
      </c>
      <c r="P418" s="9">
        <v>20</v>
      </c>
      <c r="Q418" s="9">
        <v>18.376249999999999</v>
      </c>
      <c r="R418" s="9">
        <v>19.025749999999999</v>
      </c>
      <c r="S418" s="9">
        <v>2.5</v>
      </c>
      <c r="T418" s="9">
        <v>1.5</v>
      </c>
      <c r="U418" s="9">
        <v>2.5</v>
      </c>
      <c r="V418" s="9">
        <v>1.6</v>
      </c>
      <c r="AE418" s="55"/>
    </row>
    <row r="419" spans="1:31">
      <c r="A419" s="9"/>
      <c r="B419" s="9" t="str">
        <f t="shared" si="6"/>
        <v>М20x105</v>
      </c>
      <c r="C419" s="10">
        <v>20</v>
      </c>
      <c r="D419" s="9">
        <v>105</v>
      </c>
      <c r="E419" s="12">
        <v>281.70014039592621</v>
      </c>
      <c r="F419" s="12">
        <v>292.2390944082162</v>
      </c>
      <c r="G419" s="12">
        <v>288.91666635935564</v>
      </c>
      <c r="H419" s="12">
        <v>285.02256844478671</v>
      </c>
      <c r="I419" s="12">
        <v>259.03318194824755</v>
      </c>
      <c r="J419" s="12">
        <v>278.40874276667495</v>
      </c>
      <c r="K419" s="12">
        <v>275.0863147178145</v>
      </c>
      <c r="L419" s="12">
        <v>262.3556099971081</v>
      </c>
      <c r="M419" s="9">
        <v>46</v>
      </c>
      <c r="N419" s="9">
        <v>46</v>
      </c>
      <c r="O419" s="9">
        <v>20</v>
      </c>
      <c r="P419" s="9">
        <v>20</v>
      </c>
      <c r="Q419" s="9">
        <v>18.376249999999999</v>
      </c>
      <c r="R419" s="9">
        <v>19.025749999999999</v>
      </c>
      <c r="S419" s="9">
        <v>2.5</v>
      </c>
      <c r="T419" s="9">
        <v>1.5</v>
      </c>
      <c r="U419" s="9">
        <v>2.5</v>
      </c>
      <c r="V419" s="9">
        <v>1.6</v>
      </c>
      <c r="AE419" s="55"/>
    </row>
    <row r="420" spans="1:31">
      <c r="A420" s="9"/>
      <c r="B420" s="9" t="str">
        <f t="shared" si="6"/>
        <v>М20x110</v>
      </c>
      <c r="C420" s="10">
        <v>20</v>
      </c>
      <c r="D420" s="9">
        <v>110</v>
      </c>
      <c r="E420" s="12">
        <v>294.03089156126617</v>
      </c>
      <c r="F420" s="12">
        <v>304.56984557355617</v>
      </c>
      <c r="G420" s="12">
        <v>301.24741752469566</v>
      </c>
      <c r="H420" s="12">
        <v>297.35331961012662</v>
      </c>
      <c r="I420" s="12">
        <v>269.4430044315809</v>
      </c>
      <c r="J420" s="12">
        <v>289.56743023357927</v>
      </c>
      <c r="K420" s="12">
        <v>286.24500218471877</v>
      </c>
      <c r="L420" s="12">
        <v>272.7654324804414</v>
      </c>
      <c r="M420" s="9">
        <v>46</v>
      </c>
      <c r="N420" s="9">
        <v>46</v>
      </c>
      <c r="O420" s="9">
        <v>20</v>
      </c>
      <c r="P420" s="9">
        <v>20</v>
      </c>
      <c r="Q420" s="9">
        <v>18.376249999999999</v>
      </c>
      <c r="R420" s="9">
        <v>19.025749999999999</v>
      </c>
      <c r="S420" s="9">
        <v>2.5</v>
      </c>
      <c r="T420" s="9">
        <v>1.5</v>
      </c>
      <c r="U420" s="9">
        <v>2.5</v>
      </c>
      <c r="V420" s="9">
        <v>1.6</v>
      </c>
      <c r="AE420" s="55"/>
    </row>
    <row r="421" spans="1:31">
      <c r="A421" s="9"/>
      <c r="B421" s="9" t="str">
        <f t="shared" si="6"/>
        <v>М20x115</v>
      </c>
      <c r="C421" s="10">
        <v>20</v>
      </c>
      <c r="D421" s="9">
        <v>115</v>
      </c>
      <c r="E421" s="12">
        <v>306.36164272660614</v>
      </c>
      <c r="F421" s="12">
        <v>316.90059673889613</v>
      </c>
      <c r="G421" s="12">
        <v>313.57816869003557</v>
      </c>
      <c r="H421" s="12">
        <v>309.68407077546658</v>
      </c>
      <c r="I421" s="12">
        <v>279.8528269149142</v>
      </c>
      <c r="J421" s="12">
        <v>300.72611770048348</v>
      </c>
      <c r="K421" s="12">
        <v>297.40368965162298</v>
      </c>
      <c r="L421" s="12">
        <v>283.17525496377471</v>
      </c>
      <c r="M421" s="9">
        <v>46</v>
      </c>
      <c r="N421" s="9">
        <v>46</v>
      </c>
      <c r="O421" s="9">
        <v>20</v>
      </c>
      <c r="P421" s="9">
        <v>20</v>
      </c>
      <c r="Q421" s="9">
        <v>18.376249999999999</v>
      </c>
      <c r="R421" s="9">
        <v>19.025749999999999</v>
      </c>
      <c r="S421" s="9">
        <v>2.5</v>
      </c>
      <c r="T421" s="9">
        <v>1.5</v>
      </c>
      <c r="U421" s="9">
        <v>2.5</v>
      </c>
      <c r="V421" s="9">
        <v>1.6</v>
      </c>
      <c r="AE421" s="55"/>
    </row>
    <row r="422" spans="1:31">
      <c r="A422" s="9"/>
      <c r="B422" s="9" t="str">
        <f t="shared" si="6"/>
        <v>М20x120</v>
      </c>
      <c r="C422" s="10">
        <v>20</v>
      </c>
      <c r="D422" s="9">
        <v>120</v>
      </c>
      <c r="E422" s="12">
        <v>318.69239389194604</v>
      </c>
      <c r="F422" s="12">
        <v>329.23134790423603</v>
      </c>
      <c r="G422" s="12">
        <v>325.90891985537553</v>
      </c>
      <c r="H422" s="12">
        <v>322.01482194080648</v>
      </c>
      <c r="I422" s="12">
        <v>290.26264939824745</v>
      </c>
      <c r="J422" s="12">
        <v>311.8848051673877</v>
      </c>
      <c r="K422" s="12">
        <v>308.56237711852719</v>
      </c>
      <c r="L422" s="12">
        <v>293.58507744710795</v>
      </c>
      <c r="M422" s="9">
        <v>46</v>
      </c>
      <c r="N422" s="9">
        <v>46</v>
      </c>
      <c r="O422" s="9">
        <v>20</v>
      </c>
      <c r="P422" s="9">
        <v>20</v>
      </c>
      <c r="Q422" s="9">
        <v>18.376249999999999</v>
      </c>
      <c r="R422" s="9">
        <v>19.025749999999999</v>
      </c>
      <c r="S422" s="9">
        <v>2.5</v>
      </c>
      <c r="T422" s="9">
        <v>1.5</v>
      </c>
      <c r="U422" s="9">
        <v>2.5</v>
      </c>
      <c r="V422" s="9">
        <v>1.6</v>
      </c>
      <c r="AE422" s="55"/>
    </row>
    <row r="423" spans="1:31">
      <c r="A423" s="9"/>
      <c r="B423" s="9" t="str">
        <f t="shared" si="6"/>
        <v>М20x130</v>
      </c>
      <c r="C423" s="10">
        <v>20</v>
      </c>
      <c r="D423" s="9">
        <v>130</v>
      </c>
      <c r="E423" s="12">
        <v>341.04878180421792</v>
      </c>
      <c r="F423" s="12">
        <v>352.48637379679303</v>
      </c>
      <c r="G423" s="12">
        <v>349.16394574793253</v>
      </c>
      <c r="H423" s="12">
        <v>344.37120985307843</v>
      </c>
      <c r="I423" s="12">
        <v>311.08229436491399</v>
      </c>
      <c r="J423" s="12">
        <v>334.20218010119623</v>
      </c>
      <c r="K423" s="12">
        <v>330.87975205233573</v>
      </c>
      <c r="L423" s="12">
        <v>314.40472241377449</v>
      </c>
      <c r="M423" s="9">
        <v>52</v>
      </c>
      <c r="N423">
        <v>52</v>
      </c>
      <c r="O423" s="9">
        <v>20</v>
      </c>
      <c r="P423" s="9">
        <v>20</v>
      </c>
      <c r="Q423" s="9">
        <v>18.376249999999999</v>
      </c>
      <c r="R423" s="9">
        <v>19.025749999999999</v>
      </c>
      <c r="S423" s="9">
        <v>2.5</v>
      </c>
      <c r="T423" s="9">
        <v>1.5</v>
      </c>
      <c r="U423" s="9">
        <v>2.5</v>
      </c>
      <c r="V423" s="9">
        <v>1.6</v>
      </c>
      <c r="AE423" s="55"/>
    </row>
    <row r="424" spans="1:31">
      <c r="A424" s="9"/>
      <c r="B424" s="9" t="str">
        <f t="shared" si="6"/>
        <v>М20x140</v>
      </c>
      <c r="C424" s="10">
        <v>20</v>
      </c>
      <c r="D424" s="9">
        <v>140</v>
      </c>
      <c r="E424" s="12">
        <v>365.71028413489773</v>
      </c>
      <c r="F424" s="12">
        <v>377.1478761274729</v>
      </c>
      <c r="G424" s="12">
        <v>373.82544807861245</v>
      </c>
      <c r="H424" s="12">
        <v>369.03271218375829</v>
      </c>
      <c r="I424" s="12">
        <v>331.90193933158054</v>
      </c>
      <c r="J424" s="12">
        <v>356.5195550350046</v>
      </c>
      <c r="K424" s="12">
        <v>353.19712698614416</v>
      </c>
      <c r="L424" s="12">
        <v>335.22436738044104</v>
      </c>
      <c r="M424" s="9">
        <v>52</v>
      </c>
      <c r="N424" s="9">
        <v>52</v>
      </c>
      <c r="O424" s="9">
        <v>20</v>
      </c>
      <c r="P424" s="9">
        <v>20</v>
      </c>
      <c r="Q424" s="9">
        <v>18.376249999999999</v>
      </c>
      <c r="R424" s="9">
        <v>19.025749999999999</v>
      </c>
      <c r="S424" s="9">
        <v>2.5</v>
      </c>
      <c r="T424" s="9">
        <v>1.5</v>
      </c>
      <c r="U424" s="9">
        <v>2.5</v>
      </c>
      <c r="V424" s="9">
        <v>1.6</v>
      </c>
      <c r="AE424" s="55"/>
    </row>
    <row r="425" spans="1:31">
      <c r="A425" s="9"/>
      <c r="B425" s="9" t="str">
        <f t="shared" si="6"/>
        <v>М20x150</v>
      </c>
      <c r="C425" s="10">
        <v>20</v>
      </c>
      <c r="D425" s="9">
        <v>150</v>
      </c>
      <c r="E425" s="12">
        <v>390.3717864655776</v>
      </c>
      <c r="F425" s="12">
        <v>401.80937845815276</v>
      </c>
      <c r="G425" s="12">
        <v>398.48695040929238</v>
      </c>
      <c r="H425" s="12">
        <v>393.6942145144381</v>
      </c>
      <c r="I425" s="12">
        <v>352.72158429824708</v>
      </c>
      <c r="J425" s="12">
        <v>378.83692996881314</v>
      </c>
      <c r="K425" s="12">
        <v>375.51450191995269</v>
      </c>
      <c r="L425" s="12">
        <v>356.04401234710758</v>
      </c>
      <c r="M425" s="9">
        <v>52</v>
      </c>
      <c r="N425" s="9">
        <v>52</v>
      </c>
      <c r="O425" s="9">
        <v>20</v>
      </c>
      <c r="P425" s="9">
        <v>20</v>
      </c>
      <c r="Q425" s="9">
        <v>18.376249999999999</v>
      </c>
      <c r="R425" s="9">
        <v>19.025749999999999</v>
      </c>
      <c r="S425" s="9">
        <v>2.5</v>
      </c>
      <c r="T425" s="9">
        <v>1.5</v>
      </c>
      <c r="U425" s="9">
        <v>2.5</v>
      </c>
      <c r="V425" s="9">
        <v>1.6</v>
      </c>
      <c r="AE425" s="55"/>
    </row>
    <row r="426" spans="1:31">
      <c r="A426" s="9"/>
      <c r="B426" s="9" t="str">
        <f t="shared" si="6"/>
        <v>М20x160</v>
      </c>
      <c r="C426" s="10">
        <v>20</v>
      </c>
      <c r="D426" s="9">
        <v>160</v>
      </c>
      <c r="E426" s="12">
        <v>415.03328879625752</v>
      </c>
      <c r="F426" s="12">
        <v>426.47088078883269</v>
      </c>
      <c r="G426" s="12">
        <v>423.14845273997213</v>
      </c>
      <c r="H426" s="12">
        <v>418.35571684511797</v>
      </c>
      <c r="I426" s="12">
        <v>373.54122926491362</v>
      </c>
      <c r="J426" s="12">
        <v>401.15430490262162</v>
      </c>
      <c r="K426" s="12">
        <v>397.83187685376112</v>
      </c>
      <c r="L426" s="12">
        <v>376.86365731377418</v>
      </c>
      <c r="M426" s="9">
        <v>52</v>
      </c>
      <c r="N426" s="9">
        <v>52</v>
      </c>
      <c r="O426" s="9">
        <v>20</v>
      </c>
      <c r="P426" s="9">
        <v>20</v>
      </c>
      <c r="Q426" s="9">
        <v>18.376249999999999</v>
      </c>
      <c r="R426" s="9">
        <v>19.025749999999999</v>
      </c>
      <c r="S426" s="9">
        <v>2.5</v>
      </c>
      <c r="T426" s="9">
        <v>1.5</v>
      </c>
      <c r="U426" s="9">
        <v>2.5</v>
      </c>
      <c r="V426" s="9">
        <v>1.6</v>
      </c>
      <c r="AE426" s="55"/>
    </row>
    <row r="427" spans="1:31">
      <c r="A427" s="9"/>
      <c r="B427" s="9" t="str">
        <f t="shared" si="6"/>
        <v>М20x170</v>
      </c>
      <c r="C427" s="10">
        <v>20</v>
      </c>
      <c r="D427" s="9">
        <v>170</v>
      </c>
      <c r="E427" s="12">
        <v>439.69479112693739</v>
      </c>
      <c r="F427" s="12">
        <v>451.1323831195125</v>
      </c>
      <c r="G427" s="12">
        <v>447.80995507065205</v>
      </c>
      <c r="H427" s="12">
        <v>443.01721917579795</v>
      </c>
      <c r="I427" s="12">
        <v>394.36087423158023</v>
      </c>
      <c r="J427" s="12">
        <v>423.4716798364301</v>
      </c>
      <c r="K427" s="12">
        <v>420.1492517875696</v>
      </c>
      <c r="L427" s="12">
        <v>397.68330228044067</v>
      </c>
      <c r="M427" s="9">
        <v>52</v>
      </c>
      <c r="N427" s="9">
        <v>52</v>
      </c>
      <c r="O427" s="9">
        <v>20</v>
      </c>
      <c r="P427" s="9">
        <v>20</v>
      </c>
      <c r="Q427" s="9">
        <v>18.376249999999999</v>
      </c>
      <c r="R427" s="9">
        <v>19.025749999999999</v>
      </c>
      <c r="S427" s="9">
        <v>2.5</v>
      </c>
      <c r="T427" s="9">
        <v>1.5</v>
      </c>
      <c r="U427" s="9">
        <v>2.5</v>
      </c>
      <c r="V427" s="9">
        <v>1.6</v>
      </c>
      <c r="AE427" s="55"/>
    </row>
    <row r="428" spans="1:31">
      <c r="A428" s="9"/>
      <c r="B428" s="9" t="str">
        <f t="shared" si="6"/>
        <v>М20x180</v>
      </c>
      <c r="C428" s="10">
        <v>20</v>
      </c>
      <c r="D428" s="9">
        <v>180</v>
      </c>
      <c r="E428" s="12">
        <v>464.35629345761731</v>
      </c>
      <c r="F428" s="12">
        <v>475.79388545019242</v>
      </c>
      <c r="G428" s="12">
        <v>472.47145740133197</v>
      </c>
      <c r="H428" s="12">
        <v>467.67872150647781</v>
      </c>
      <c r="I428" s="12">
        <v>415.18051919824677</v>
      </c>
      <c r="J428" s="12">
        <v>445.78905477023864</v>
      </c>
      <c r="K428" s="12">
        <v>442.46662672137808</v>
      </c>
      <c r="L428" s="12">
        <v>418.50294724710727</v>
      </c>
      <c r="M428" s="9">
        <v>52</v>
      </c>
      <c r="N428" s="9">
        <v>52</v>
      </c>
      <c r="O428" s="9">
        <v>20</v>
      </c>
      <c r="P428" s="9">
        <v>20</v>
      </c>
      <c r="Q428" s="9">
        <v>18.376249999999999</v>
      </c>
      <c r="R428" s="9">
        <v>19.025749999999999</v>
      </c>
      <c r="S428" s="9">
        <v>2.5</v>
      </c>
      <c r="T428" s="9">
        <v>1.5</v>
      </c>
      <c r="U428" s="9">
        <v>2.5</v>
      </c>
      <c r="V428" s="9">
        <v>1.6</v>
      </c>
      <c r="AE428" s="55"/>
    </row>
    <row r="429" spans="1:31">
      <c r="A429" s="9"/>
      <c r="B429" s="9" t="str">
        <f t="shared" si="6"/>
        <v>М20x190</v>
      </c>
      <c r="C429" s="10">
        <v>20</v>
      </c>
      <c r="D429" s="9">
        <v>190</v>
      </c>
      <c r="E429" s="12">
        <v>489.01779578829712</v>
      </c>
      <c r="F429" s="12">
        <v>500.45538778087229</v>
      </c>
      <c r="G429" s="12">
        <v>497.13295973201184</v>
      </c>
      <c r="H429" s="12">
        <v>492.34022383715762</v>
      </c>
      <c r="I429" s="12">
        <v>436.00016416491331</v>
      </c>
      <c r="J429" s="12">
        <v>468.10642970404712</v>
      </c>
      <c r="K429" s="12">
        <v>464.78400165518656</v>
      </c>
      <c r="L429" s="12">
        <v>439.32259221377387</v>
      </c>
      <c r="M429" s="9">
        <v>52</v>
      </c>
      <c r="N429" s="9">
        <v>52</v>
      </c>
      <c r="O429" s="9">
        <v>20</v>
      </c>
      <c r="P429" s="9">
        <v>20</v>
      </c>
      <c r="Q429" s="9">
        <v>18.376249999999999</v>
      </c>
      <c r="R429" s="9">
        <v>19.025749999999999</v>
      </c>
      <c r="S429" s="9">
        <v>2.5</v>
      </c>
      <c r="T429" s="9">
        <v>1.5</v>
      </c>
      <c r="U429" s="9">
        <v>2.5</v>
      </c>
      <c r="V429" s="9">
        <v>1.6</v>
      </c>
      <c r="AE429" s="55"/>
    </row>
    <row r="430" spans="1:31">
      <c r="A430" s="9"/>
      <c r="B430" s="9" t="str">
        <f t="shared" si="6"/>
        <v>М20x200</v>
      </c>
      <c r="C430" s="10">
        <v>20</v>
      </c>
      <c r="D430" s="9">
        <v>200</v>
      </c>
      <c r="E430" s="12">
        <v>513.67929811897704</v>
      </c>
      <c r="F430" s="12">
        <v>525.11689011155215</v>
      </c>
      <c r="G430" s="12">
        <v>521.79446206269154</v>
      </c>
      <c r="H430" s="12">
        <v>517.00172616783755</v>
      </c>
      <c r="I430" s="12">
        <v>456.81980913157992</v>
      </c>
      <c r="J430" s="12">
        <v>490.4238046378556</v>
      </c>
      <c r="K430" s="12">
        <v>487.10137658899504</v>
      </c>
      <c r="L430" s="12">
        <v>460.14223718044042</v>
      </c>
      <c r="M430" s="9">
        <v>52</v>
      </c>
      <c r="N430" s="9">
        <v>52</v>
      </c>
      <c r="O430" s="9">
        <v>20</v>
      </c>
      <c r="P430" s="9">
        <v>20</v>
      </c>
      <c r="Q430" s="9">
        <v>18.376249999999999</v>
      </c>
      <c r="R430" s="9">
        <v>19.025749999999999</v>
      </c>
      <c r="S430" s="9">
        <v>2.5</v>
      </c>
      <c r="T430" s="9">
        <v>1.5</v>
      </c>
      <c r="U430" s="9">
        <v>2.5</v>
      </c>
      <c r="V430" s="9">
        <v>1.6</v>
      </c>
      <c r="AE430" s="55"/>
    </row>
    <row r="431" spans="1:31">
      <c r="A431" s="9"/>
      <c r="B431" s="9" t="str">
        <f t="shared" si="6"/>
        <v>М20x220</v>
      </c>
      <c r="C431" s="10">
        <v>20</v>
      </c>
      <c r="D431" s="9">
        <v>220</v>
      </c>
      <c r="E431" s="12">
        <v>558.00788820711944</v>
      </c>
      <c r="F431" s="12">
        <v>571.39252915697909</v>
      </c>
      <c r="G431" s="12">
        <v>568.07010110811859</v>
      </c>
      <c r="H431" s="12">
        <v>561.33031625597994</v>
      </c>
      <c r="I431" s="12">
        <v>498.45909906491295</v>
      </c>
      <c r="J431" s="12">
        <v>535.05855450547256</v>
      </c>
      <c r="K431" s="12">
        <v>531.73612645661206</v>
      </c>
      <c r="L431" s="12">
        <v>501.78152711377351</v>
      </c>
      <c r="M431" s="9">
        <v>65</v>
      </c>
      <c r="N431" s="9">
        <v>65</v>
      </c>
      <c r="O431" s="9">
        <v>20</v>
      </c>
      <c r="P431" s="9">
        <v>20</v>
      </c>
      <c r="Q431" s="9">
        <v>18.376249999999999</v>
      </c>
      <c r="R431" s="9">
        <v>19.025749999999999</v>
      </c>
      <c r="S431" s="9">
        <v>2.5</v>
      </c>
      <c r="T431" s="9">
        <v>1.5</v>
      </c>
      <c r="U431" s="9">
        <v>2.5</v>
      </c>
      <c r="V431" s="9">
        <v>1.6</v>
      </c>
      <c r="AE431" s="55"/>
    </row>
    <row r="432" spans="1:31">
      <c r="A432" s="9"/>
      <c r="B432" s="9" t="str">
        <f t="shared" si="6"/>
        <v>М20x240</v>
      </c>
      <c r="C432" s="10">
        <v>20</v>
      </c>
      <c r="D432" s="9">
        <v>240</v>
      </c>
      <c r="E432" s="12">
        <v>607.33089286847928</v>
      </c>
      <c r="F432" s="12">
        <v>620.71553381833883</v>
      </c>
      <c r="G432" s="12">
        <v>617.39310576947821</v>
      </c>
      <c r="H432" s="12">
        <v>610.65332091733967</v>
      </c>
      <c r="I432" s="12">
        <v>540.09838899824604</v>
      </c>
      <c r="J432" s="12">
        <v>579.6933043730894</v>
      </c>
      <c r="K432" s="12">
        <v>576.3708763242289</v>
      </c>
      <c r="L432" s="12">
        <v>543.42081704710642</v>
      </c>
      <c r="M432" s="9">
        <v>65</v>
      </c>
      <c r="N432" s="9">
        <v>65</v>
      </c>
      <c r="O432" s="9">
        <v>20</v>
      </c>
      <c r="P432" s="9">
        <v>20</v>
      </c>
      <c r="Q432" s="9">
        <v>18.376249999999999</v>
      </c>
      <c r="R432" s="9">
        <v>19.025749999999999</v>
      </c>
      <c r="S432" s="9">
        <v>2.5</v>
      </c>
      <c r="T432" s="9">
        <v>1.5</v>
      </c>
      <c r="U432" s="9">
        <v>2.5</v>
      </c>
      <c r="V432" s="9">
        <v>1.6</v>
      </c>
      <c r="AE432" s="55"/>
    </row>
    <row r="433" spans="1:31">
      <c r="A433" s="9"/>
      <c r="B433" s="9" t="str">
        <f t="shared" si="6"/>
        <v>М22x45</v>
      </c>
      <c r="C433" s="10">
        <v>22</v>
      </c>
      <c r="D433" s="9">
        <v>45</v>
      </c>
      <c r="E433" s="12">
        <v>176.94213784591554</v>
      </c>
      <c r="F433" s="12">
        <v>185.6139913614461</v>
      </c>
      <c r="G433" s="12">
        <v>181.59989264402091</v>
      </c>
      <c r="H433" s="12">
        <v>180.95623656334072</v>
      </c>
      <c r="I433" s="12">
        <v>170.15446023294314</v>
      </c>
      <c r="J433" s="12">
        <v>181.99584244478683</v>
      </c>
      <c r="K433" s="12">
        <v>177.98174372736167</v>
      </c>
      <c r="L433" s="12">
        <v>174.16855895036838</v>
      </c>
      <c r="M433" s="11">
        <v>29</v>
      </c>
      <c r="N433" s="9">
        <v>31</v>
      </c>
      <c r="O433" s="9">
        <v>22</v>
      </c>
      <c r="P433" s="9">
        <v>22</v>
      </c>
      <c r="Q433" s="9">
        <v>20.376249999999999</v>
      </c>
      <c r="R433" s="9">
        <v>21.025749999999999</v>
      </c>
      <c r="S433" s="9">
        <v>2.5</v>
      </c>
      <c r="T433" s="9">
        <v>1.5</v>
      </c>
      <c r="U433" s="9">
        <v>2.5</v>
      </c>
      <c r="V433" s="9">
        <v>1.6</v>
      </c>
      <c r="AE433" s="55"/>
    </row>
    <row r="434" spans="1:31">
      <c r="A434" s="9"/>
      <c r="B434" s="9" t="str">
        <f t="shared" si="6"/>
        <v>М22x48</v>
      </c>
      <c r="C434" s="10">
        <v>22</v>
      </c>
      <c r="D434" s="9">
        <v>48</v>
      </c>
      <c r="E434" s="12">
        <v>184.62157363951997</v>
      </c>
      <c r="F434" s="12">
        <v>193.79079908248448</v>
      </c>
      <c r="G434" s="12">
        <v>189.77670036505927</v>
      </c>
      <c r="H434" s="12">
        <v>188.63567235694521</v>
      </c>
      <c r="I434" s="12">
        <v>177.83389602654762</v>
      </c>
      <c r="J434" s="12">
        <v>190.17265016582522</v>
      </c>
      <c r="K434" s="12">
        <v>186.15855144840003</v>
      </c>
      <c r="L434" s="12">
        <v>181.84799474397281</v>
      </c>
      <c r="M434" s="11">
        <v>32</v>
      </c>
      <c r="N434" s="9">
        <v>34</v>
      </c>
      <c r="O434" s="9">
        <v>22</v>
      </c>
      <c r="P434" s="9">
        <v>22</v>
      </c>
      <c r="Q434" s="9">
        <v>20.376249999999999</v>
      </c>
      <c r="R434" s="9">
        <v>21.025749999999999</v>
      </c>
      <c r="S434" s="9">
        <v>2.5</v>
      </c>
      <c r="T434" s="9">
        <v>1.5</v>
      </c>
      <c r="U434" s="9">
        <v>2.5</v>
      </c>
      <c r="V434" s="9">
        <v>1.6</v>
      </c>
      <c r="AE434" s="55"/>
    </row>
    <row r="435" spans="1:31">
      <c r="A435" s="9"/>
      <c r="B435" s="9" t="str">
        <f t="shared" si="6"/>
        <v>М22x50</v>
      </c>
      <c r="C435" s="10">
        <v>22</v>
      </c>
      <c r="D435" s="9">
        <v>50</v>
      </c>
      <c r="E435" s="12">
        <v>189.74119750192298</v>
      </c>
      <c r="F435" s="12">
        <v>199.24200422984342</v>
      </c>
      <c r="G435" s="12">
        <v>195.2279055124182</v>
      </c>
      <c r="H435" s="12">
        <v>193.7552962193482</v>
      </c>
      <c r="I435" s="12">
        <v>182.95351988895061</v>
      </c>
      <c r="J435" s="12">
        <v>195.62385531318412</v>
      </c>
      <c r="K435" s="12">
        <v>191.60975659575899</v>
      </c>
      <c r="L435" s="12">
        <v>186.96761860637582</v>
      </c>
      <c r="M435" s="11">
        <v>34</v>
      </c>
      <c r="N435" s="9">
        <v>36</v>
      </c>
      <c r="O435" s="9">
        <v>22</v>
      </c>
      <c r="P435" s="9">
        <v>22</v>
      </c>
      <c r="Q435" s="9">
        <v>20.376249999999999</v>
      </c>
      <c r="R435" s="9">
        <v>21.025749999999999</v>
      </c>
      <c r="S435" s="9">
        <v>2.5</v>
      </c>
      <c r="T435" s="9">
        <v>1.5</v>
      </c>
      <c r="U435" s="9">
        <v>2.5</v>
      </c>
      <c r="V435" s="9">
        <v>1.6</v>
      </c>
      <c r="AE435" s="55"/>
    </row>
    <row r="436" spans="1:31">
      <c r="A436" s="9"/>
      <c r="B436" s="9" t="str">
        <f t="shared" si="6"/>
        <v>М22x55</v>
      </c>
      <c r="C436" s="10">
        <v>22</v>
      </c>
      <c r="D436" s="9">
        <v>55</v>
      </c>
      <c r="E436" s="12">
        <v>202.54025715793043</v>
      </c>
      <c r="F436" s="12">
        <v>212.87001709824071</v>
      </c>
      <c r="G436" s="12">
        <v>208.8559183808155</v>
      </c>
      <c r="H436" s="12">
        <v>206.55435587535567</v>
      </c>
      <c r="I436" s="12">
        <v>195.75257954495808</v>
      </c>
      <c r="J436" s="12">
        <v>209.25186818158144</v>
      </c>
      <c r="K436" s="12">
        <v>205.23776946415626</v>
      </c>
      <c r="L436" s="12">
        <v>199.76667826238327</v>
      </c>
      <c r="M436" s="11">
        <v>39</v>
      </c>
      <c r="N436" s="9">
        <v>41</v>
      </c>
      <c r="O436" s="9">
        <v>22</v>
      </c>
      <c r="P436" s="9">
        <v>22</v>
      </c>
      <c r="Q436" s="9">
        <v>20.376249999999999</v>
      </c>
      <c r="R436" s="9">
        <v>21.025749999999999</v>
      </c>
      <c r="S436" s="9">
        <v>2.5</v>
      </c>
      <c r="T436" s="9">
        <v>1.5</v>
      </c>
      <c r="U436" s="9">
        <v>2.5</v>
      </c>
      <c r="V436" s="9">
        <v>1.6</v>
      </c>
      <c r="AE436" s="55"/>
    </row>
    <row r="437" spans="1:31">
      <c r="A437" s="9"/>
      <c r="B437" s="9" t="str">
        <f t="shared" si="6"/>
        <v>М22x60</v>
      </c>
      <c r="C437" s="10">
        <v>22</v>
      </c>
      <c r="D437" s="9">
        <v>60</v>
      </c>
      <c r="E437" s="12">
        <v>215.3393168139379</v>
      </c>
      <c r="F437" s="12">
        <v>226.49802996663803</v>
      </c>
      <c r="G437" s="12">
        <v>222.48393124921282</v>
      </c>
      <c r="H437" s="12">
        <v>219.35341553136308</v>
      </c>
      <c r="I437" s="12">
        <v>208.55163920096552</v>
      </c>
      <c r="J437" s="12">
        <v>222.87988104997876</v>
      </c>
      <c r="K437" s="12">
        <v>218.86578233255352</v>
      </c>
      <c r="L437" s="12">
        <v>212.56573791839071</v>
      </c>
      <c r="M437" s="11">
        <v>44</v>
      </c>
      <c r="N437" s="9">
        <v>46</v>
      </c>
      <c r="O437" s="9">
        <v>22</v>
      </c>
      <c r="P437" s="9">
        <v>22</v>
      </c>
      <c r="Q437" s="9">
        <v>20.376249999999999</v>
      </c>
      <c r="R437" s="9">
        <v>21.025749999999999</v>
      </c>
      <c r="S437" s="9">
        <v>2.5</v>
      </c>
      <c r="T437" s="9">
        <v>1.5</v>
      </c>
      <c r="U437" s="9">
        <v>2.5</v>
      </c>
      <c r="V437" s="9">
        <v>1.6</v>
      </c>
      <c r="AE437" s="55"/>
    </row>
    <row r="438" spans="1:31">
      <c r="A438" s="9"/>
      <c r="B438" s="9" t="str">
        <f t="shared" si="6"/>
        <v>М22x65</v>
      </c>
      <c r="C438" s="10">
        <v>22</v>
      </c>
      <c r="D438" s="9">
        <v>65</v>
      </c>
      <c r="E438" s="12">
        <v>227.71414661913457</v>
      </c>
      <c r="F438" s="12">
        <v>240.38448204336808</v>
      </c>
      <c r="G438" s="12">
        <v>236.37038332594295</v>
      </c>
      <c r="H438" s="12">
        <v>231.72824533655981</v>
      </c>
      <c r="I438" s="12">
        <v>221.35069885697297</v>
      </c>
      <c r="J438" s="12">
        <v>236.50789391837603</v>
      </c>
      <c r="K438" s="12">
        <v>232.49379520095087</v>
      </c>
      <c r="L438" s="12">
        <v>225.36479757439818</v>
      </c>
      <c r="M438" s="9">
        <v>50</v>
      </c>
      <c r="N438">
        <v>50</v>
      </c>
      <c r="O438" s="9">
        <v>22</v>
      </c>
      <c r="P438" s="9">
        <v>22</v>
      </c>
      <c r="Q438" s="9">
        <v>20.376249999999999</v>
      </c>
      <c r="R438" s="9">
        <v>21.025749999999999</v>
      </c>
      <c r="S438" s="9">
        <v>2.5</v>
      </c>
      <c r="T438" s="9">
        <v>1.5</v>
      </c>
      <c r="U438" s="9">
        <v>2.5</v>
      </c>
      <c r="V438" s="9">
        <v>1.6</v>
      </c>
      <c r="AE438" s="55"/>
    </row>
    <row r="439" spans="1:31">
      <c r="A439" s="9"/>
      <c r="B439" s="9" t="str">
        <f t="shared" si="6"/>
        <v>М22x70</v>
      </c>
      <c r="C439" s="10">
        <v>22</v>
      </c>
      <c r="D439" s="9">
        <v>70</v>
      </c>
      <c r="E439" s="12">
        <v>242.63435552919589</v>
      </c>
      <c r="F439" s="12">
        <v>255.3046909534294</v>
      </c>
      <c r="G439" s="12">
        <v>251.29059223600427</v>
      </c>
      <c r="H439" s="12">
        <v>246.6484542466211</v>
      </c>
      <c r="I439" s="12">
        <v>234.14975851298041</v>
      </c>
      <c r="J439" s="12">
        <v>250.13590678677335</v>
      </c>
      <c r="K439" s="12">
        <v>246.12180806934813</v>
      </c>
      <c r="L439" s="12">
        <v>238.16385723040565</v>
      </c>
      <c r="M439" s="9">
        <v>50</v>
      </c>
      <c r="N439" s="9">
        <v>50</v>
      </c>
      <c r="O439" s="9">
        <v>22</v>
      </c>
      <c r="P439" s="9">
        <v>22</v>
      </c>
      <c r="Q439" s="9">
        <v>20.376249999999999</v>
      </c>
      <c r="R439" s="9">
        <v>21.025749999999999</v>
      </c>
      <c r="S439" s="9">
        <v>2.5</v>
      </c>
      <c r="T439" s="9">
        <v>1.5</v>
      </c>
      <c r="U439" s="9">
        <v>2.5</v>
      </c>
      <c r="V439" s="9">
        <v>1.6</v>
      </c>
      <c r="AE439" s="55"/>
    </row>
    <row r="440" spans="1:31">
      <c r="A440" s="9"/>
      <c r="B440" s="9" t="str">
        <f t="shared" si="6"/>
        <v>М22x75</v>
      </c>
      <c r="C440" s="10">
        <v>22</v>
      </c>
      <c r="D440" s="9">
        <v>75</v>
      </c>
      <c r="E440" s="12">
        <v>257.55456443925721</v>
      </c>
      <c r="F440" s="12">
        <v>270.2248998634908</v>
      </c>
      <c r="G440" s="12">
        <v>266.21080114606559</v>
      </c>
      <c r="H440" s="12">
        <v>261.56866315668248</v>
      </c>
      <c r="I440" s="12">
        <v>246.94881816898786</v>
      </c>
      <c r="J440" s="12">
        <v>263.7639196551707</v>
      </c>
      <c r="K440" s="12">
        <v>259.74982093774543</v>
      </c>
      <c r="L440" s="12">
        <v>250.9629168864131</v>
      </c>
      <c r="M440" s="9">
        <v>50</v>
      </c>
      <c r="N440" s="9">
        <v>50</v>
      </c>
      <c r="O440" s="9">
        <v>22</v>
      </c>
      <c r="P440" s="9">
        <v>22</v>
      </c>
      <c r="Q440" s="9">
        <v>20.376249999999999</v>
      </c>
      <c r="R440" s="9">
        <v>21.025749999999999</v>
      </c>
      <c r="S440" s="9">
        <v>2.5</v>
      </c>
      <c r="T440" s="9">
        <v>1.5</v>
      </c>
      <c r="U440" s="9">
        <v>2.5</v>
      </c>
      <c r="V440" s="9">
        <v>1.6</v>
      </c>
      <c r="AE440" s="55"/>
    </row>
    <row r="441" spans="1:31">
      <c r="A441" s="9"/>
      <c r="B441" s="9" t="str">
        <f t="shared" ref="B441:B504" si="7">"М"&amp;C441&amp;"x"&amp;D441</f>
        <v>М22x80</v>
      </c>
      <c r="C441" s="10">
        <v>22</v>
      </c>
      <c r="D441" s="9">
        <v>80</v>
      </c>
      <c r="E441" s="12">
        <v>272.47477334931853</v>
      </c>
      <c r="F441" s="12">
        <v>285.14510877355212</v>
      </c>
      <c r="G441" s="12">
        <v>281.13101005612685</v>
      </c>
      <c r="H441" s="12">
        <v>276.4888720667438</v>
      </c>
      <c r="I441" s="12">
        <v>259.74787782499533</v>
      </c>
      <c r="J441" s="12">
        <v>277.39193252356796</v>
      </c>
      <c r="K441" s="12">
        <v>273.3778338061428</v>
      </c>
      <c r="L441" s="12">
        <v>263.76197654242048</v>
      </c>
      <c r="M441" s="9">
        <v>50</v>
      </c>
      <c r="N441" s="9">
        <v>50</v>
      </c>
      <c r="O441" s="9">
        <v>22</v>
      </c>
      <c r="P441" s="9">
        <v>22</v>
      </c>
      <c r="Q441" s="9">
        <v>20.376249999999999</v>
      </c>
      <c r="R441" s="9">
        <v>21.025749999999999</v>
      </c>
      <c r="S441" s="9">
        <v>2.5</v>
      </c>
      <c r="T441" s="9">
        <v>1.5</v>
      </c>
      <c r="U441" s="9">
        <v>2.5</v>
      </c>
      <c r="V441" s="9">
        <v>1.6</v>
      </c>
      <c r="AE441" s="55"/>
    </row>
    <row r="442" spans="1:31">
      <c r="A442" s="9"/>
      <c r="B442" s="9" t="str">
        <f t="shared" si="7"/>
        <v>М22x85</v>
      </c>
      <c r="C442" s="10">
        <v>22</v>
      </c>
      <c r="D442" s="9">
        <v>85</v>
      </c>
      <c r="E442" s="12">
        <v>287.39498225937996</v>
      </c>
      <c r="F442" s="12">
        <v>300.06531768361339</v>
      </c>
      <c r="G442" s="12">
        <v>296.05121896618823</v>
      </c>
      <c r="H442" s="12">
        <v>291.40908097680506</v>
      </c>
      <c r="I442" s="12">
        <v>272.54693748100277</v>
      </c>
      <c r="J442" s="12">
        <v>291.01994539196528</v>
      </c>
      <c r="K442" s="12">
        <v>287.00584667454001</v>
      </c>
      <c r="L442" s="12">
        <v>276.56103619842798</v>
      </c>
      <c r="M442" s="9">
        <v>50</v>
      </c>
      <c r="N442" s="9">
        <v>50</v>
      </c>
      <c r="O442" s="9">
        <v>22</v>
      </c>
      <c r="P442" s="9">
        <v>22</v>
      </c>
      <c r="Q442" s="9">
        <v>20.376249999999999</v>
      </c>
      <c r="R442" s="9">
        <v>21.025749999999999</v>
      </c>
      <c r="S442" s="9">
        <v>2.5</v>
      </c>
      <c r="T442" s="9">
        <v>1.5</v>
      </c>
      <c r="U442" s="9">
        <v>2.5</v>
      </c>
      <c r="V442" s="9">
        <v>1.6</v>
      </c>
      <c r="AE442" s="55"/>
    </row>
    <row r="443" spans="1:31">
      <c r="A443" s="9"/>
      <c r="B443" s="9" t="str">
        <f t="shared" si="7"/>
        <v>М22x90</v>
      </c>
      <c r="C443" s="10">
        <v>22</v>
      </c>
      <c r="D443" s="9">
        <v>90</v>
      </c>
      <c r="E443" s="12">
        <v>302.31519116944122</v>
      </c>
      <c r="F443" s="12">
        <v>314.98552659367476</v>
      </c>
      <c r="G443" s="12">
        <v>310.97142787624955</v>
      </c>
      <c r="H443" s="12">
        <v>306.32928988686638</v>
      </c>
      <c r="I443" s="12">
        <v>285.34599713701027</v>
      </c>
      <c r="J443" s="12">
        <v>304.6479582603626</v>
      </c>
      <c r="K443" s="12">
        <v>300.63385954293739</v>
      </c>
      <c r="L443" s="12">
        <v>289.36009585443543</v>
      </c>
      <c r="M443" s="9">
        <v>50</v>
      </c>
      <c r="N443" s="9">
        <v>50</v>
      </c>
      <c r="O443" s="9">
        <v>22</v>
      </c>
      <c r="P443" s="9">
        <v>22</v>
      </c>
      <c r="Q443" s="9">
        <v>20.376249999999999</v>
      </c>
      <c r="R443" s="9">
        <v>21.025749999999999</v>
      </c>
      <c r="S443" s="9">
        <v>2.5</v>
      </c>
      <c r="T443" s="9">
        <v>1.5</v>
      </c>
      <c r="U443" s="9">
        <v>2.5</v>
      </c>
      <c r="V443" s="9">
        <v>1.6</v>
      </c>
      <c r="AE443" s="55"/>
    </row>
    <row r="444" spans="1:31">
      <c r="A444" s="9"/>
      <c r="B444" s="9" t="str">
        <f t="shared" si="7"/>
        <v>М22x95</v>
      </c>
      <c r="C444" s="10">
        <v>22</v>
      </c>
      <c r="D444" s="9">
        <v>95</v>
      </c>
      <c r="E444" s="12">
        <v>317.23540007950254</v>
      </c>
      <c r="F444" s="12">
        <v>329.90573550373608</v>
      </c>
      <c r="G444" s="12">
        <v>325.89163678631093</v>
      </c>
      <c r="H444" s="12">
        <v>321.2494987969277</v>
      </c>
      <c r="I444" s="12">
        <v>298.14505679301772</v>
      </c>
      <c r="J444" s="12">
        <v>318.27597112875992</v>
      </c>
      <c r="K444" s="12">
        <v>314.26187241133465</v>
      </c>
      <c r="L444" s="12">
        <v>302.15915551044293</v>
      </c>
      <c r="M444" s="9">
        <v>50</v>
      </c>
      <c r="N444" s="9">
        <v>50</v>
      </c>
      <c r="O444" s="9">
        <v>22</v>
      </c>
      <c r="P444" s="9">
        <v>22</v>
      </c>
      <c r="Q444" s="9">
        <v>20.376249999999999</v>
      </c>
      <c r="R444" s="9">
        <v>21.025749999999999</v>
      </c>
      <c r="S444" s="9">
        <v>2.5</v>
      </c>
      <c r="T444" s="9">
        <v>1.5</v>
      </c>
      <c r="U444" s="9">
        <v>2.5</v>
      </c>
      <c r="V444" s="9">
        <v>1.6</v>
      </c>
      <c r="AE444" s="55"/>
    </row>
    <row r="445" spans="1:31">
      <c r="A445" s="9"/>
      <c r="B445" s="9" t="str">
        <f t="shared" si="7"/>
        <v>М22x100</v>
      </c>
      <c r="C445" s="10">
        <v>22</v>
      </c>
      <c r="D445" s="9">
        <v>100</v>
      </c>
      <c r="E445" s="12">
        <v>332.1556089895638</v>
      </c>
      <c r="F445" s="12">
        <v>344.82594441379746</v>
      </c>
      <c r="G445" s="12">
        <v>340.81184569637219</v>
      </c>
      <c r="H445" s="12">
        <v>336.16970770698907</v>
      </c>
      <c r="I445" s="12">
        <v>310.94411644902516</v>
      </c>
      <c r="J445" s="12">
        <v>331.90398399715718</v>
      </c>
      <c r="K445" s="12">
        <v>327.88988527973203</v>
      </c>
      <c r="L445" s="12">
        <v>314.95821516645037</v>
      </c>
      <c r="M445" s="9">
        <v>50</v>
      </c>
      <c r="N445" s="9">
        <v>50</v>
      </c>
      <c r="O445" s="9">
        <v>22</v>
      </c>
      <c r="P445" s="9">
        <v>22</v>
      </c>
      <c r="Q445" s="9">
        <v>20.376249999999999</v>
      </c>
      <c r="R445" s="9">
        <v>21.025749999999999</v>
      </c>
      <c r="S445" s="9">
        <v>2.5</v>
      </c>
      <c r="T445" s="9">
        <v>1.5</v>
      </c>
      <c r="U445" s="9">
        <v>2.5</v>
      </c>
      <c r="V445" s="9">
        <v>1.6</v>
      </c>
      <c r="AE445" s="55"/>
    </row>
    <row r="446" spans="1:31">
      <c r="A446" s="9"/>
      <c r="B446" s="9" t="str">
        <f t="shared" si="7"/>
        <v>М22x105</v>
      </c>
      <c r="C446" s="10">
        <v>22</v>
      </c>
      <c r="D446" s="9">
        <v>105</v>
      </c>
      <c r="E446" s="12">
        <v>347.07581789962518</v>
      </c>
      <c r="F446" s="12">
        <v>359.74615332385872</v>
      </c>
      <c r="G446" s="12">
        <v>355.73205460643356</v>
      </c>
      <c r="H446" s="12">
        <v>351.08991661705033</v>
      </c>
      <c r="I446" s="12">
        <v>323.7431761050326</v>
      </c>
      <c r="J446" s="12">
        <v>345.5319968655545</v>
      </c>
      <c r="K446" s="12">
        <v>341.51789814812929</v>
      </c>
      <c r="L446" s="12">
        <v>327.75727482245782</v>
      </c>
      <c r="M446" s="9">
        <v>50</v>
      </c>
      <c r="N446" s="9">
        <v>50</v>
      </c>
      <c r="O446" s="9">
        <v>22</v>
      </c>
      <c r="P446" s="9">
        <v>22</v>
      </c>
      <c r="Q446" s="9">
        <v>20.376249999999999</v>
      </c>
      <c r="R446" s="9">
        <v>21.025749999999999</v>
      </c>
      <c r="S446" s="9">
        <v>2.5</v>
      </c>
      <c r="T446" s="9">
        <v>1.5</v>
      </c>
      <c r="U446" s="9">
        <v>2.5</v>
      </c>
      <c r="V446" s="9">
        <v>1.6</v>
      </c>
      <c r="AE446" s="55"/>
    </row>
    <row r="447" spans="1:31">
      <c r="A447" s="9"/>
      <c r="B447" s="9" t="str">
        <f t="shared" si="7"/>
        <v>М22x110</v>
      </c>
      <c r="C447" s="10">
        <v>22</v>
      </c>
      <c r="D447" s="9">
        <v>110</v>
      </c>
      <c r="E447" s="12">
        <v>361.99602680968644</v>
      </c>
      <c r="F447" s="12">
        <v>374.6663622339201</v>
      </c>
      <c r="G447" s="12">
        <v>370.65226351649483</v>
      </c>
      <c r="H447" s="12">
        <v>366.01012552711171</v>
      </c>
      <c r="I447" s="12">
        <v>336.5422357610401</v>
      </c>
      <c r="J447" s="12">
        <v>359.16000973395182</v>
      </c>
      <c r="K447" s="12">
        <v>355.14591101652655</v>
      </c>
      <c r="L447" s="12">
        <v>340.55633447846526</v>
      </c>
      <c r="M447" s="9">
        <v>50</v>
      </c>
      <c r="N447" s="9">
        <v>50</v>
      </c>
      <c r="O447" s="9">
        <v>22</v>
      </c>
      <c r="P447" s="9">
        <v>22</v>
      </c>
      <c r="Q447" s="9">
        <v>20.376249999999999</v>
      </c>
      <c r="R447" s="9">
        <v>21.025749999999999</v>
      </c>
      <c r="S447" s="9">
        <v>2.5</v>
      </c>
      <c r="T447" s="9">
        <v>1.5</v>
      </c>
      <c r="U447" s="9">
        <v>2.5</v>
      </c>
      <c r="V447" s="9">
        <v>1.6</v>
      </c>
      <c r="AE447" s="55"/>
    </row>
    <row r="448" spans="1:31">
      <c r="A448" s="9"/>
      <c r="B448" s="9" t="str">
        <f t="shared" si="7"/>
        <v>М22x115</v>
      </c>
      <c r="C448" s="10">
        <v>22</v>
      </c>
      <c r="D448" s="9">
        <v>115</v>
      </c>
      <c r="E448" s="12">
        <v>376.91623571974776</v>
      </c>
      <c r="F448" s="12">
        <v>389.58657114398136</v>
      </c>
      <c r="G448" s="12">
        <v>385.57247242655615</v>
      </c>
      <c r="H448" s="12">
        <v>380.93033443717303</v>
      </c>
      <c r="I448" s="12">
        <v>349.34129541704755</v>
      </c>
      <c r="J448" s="12">
        <v>372.78802260234914</v>
      </c>
      <c r="K448" s="12">
        <v>368.77392388492387</v>
      </c>
      <c r="L448" s="12">
        <v>353.3553941344727</v>
      </c>
      <c r="M448" s="9">
        <v>50</v>
      </c>
      <c r="N448" s="9">
        <v>50</v>
      </c>
      <c r="O448" s="9">
        <v>22</v>
      </c>
      <c r="P448" s="9">
        <v>22</v>
      </c>
      <c r="Q448" s="9">
        <v>20.376249999999999</v>
      </c>
      <c r="R448" s="9">
        <v>21.025749999999999</v>
      </c>
      <c r="S448" s="9">
        <v>2.5</v>
      </c>
      <c r="T448" s="9">
        <v>1.5</v>
      </c>
      <c r="U448" s="9">
        <v>2.5</v>
      </c>
      <c r="V448" s="9">
        <v>1.6</v>
      </c>
      <c r="AE448" s="55"/>
    </row>
    <row r="449" spans="1:31">
      <c r="A449" s="9"/>
      <c r="B449" s="9" t="str">
        <f t="shared" si="7"/>
        <v>М22x120</v>
      </c>
      <c r="C449" s="10">
        <v>22</v>
      </c>
      <c r="D449" s="9">
        <v>120</v>
      </c>
      <c r="E449" s="12">
        <v>391.83644462980919</v>
      </c>
      <c r="F449" s="12">
        <v>404.50678005404268</v>
      </c>
      <c r="G449" s="12">
        <v>400.49268133661752</v>
      </c>
      <c r="H449" s="12">
        <v>395.85054334723435</v>
      </c>
      <c r="I449" s="12">
        <v>362.14035507305505</v>
      </c>
      <c r="J449" s="12">
        <v>386.41603547074641</v>
      </c>
      <c r="K449" s="12">
        <v>382.40193675332114</v>
      </c>
      <c r="L449" s="12">
        <v>366.15445379048009</v>
      </c>
      <c r="M449" s="9">
        <v>50</v>
      </c>
      <c r="N449" s="9">
        <v>50</v>
      </c>
      <c r="O449" s="9">
        <v>22</v>
      </c>
      <c r="P449" s="9">
        <v>22</v>
      </c>
      <c r="Q449" s="9">
        <v>20.376249999999999</v>
      </c>
      <c r="R449" s="9">
        <v>21.025749999999999</v>
      </c>
      <c r="S449" s="9">
        <v>2.5</v>
      </c>
      <c r="T449" s="9">
        <v>1.5</v>
      </c>
      <c r="U449" s="9">
        <v>2.5</v>
      </c>
      <c r="V449" s="9">
        <v>1.6</v>
      </c>
      <c r="AE449" s="55"/>
    </row>
    <row r="450" spans="1:31">
      <c r="A450" s="9"/>
      <c r="B450" s="9" t="str">
        <f t="shared" si="7"/>
        <v>М22x130</v>
      </c>
      <c r="C450" s="10">
        <v>22</v>
      </c>
      <c r="D450" s="9">
        <v>130</v>
      </c>
      <c r="E450" s="12">
        <v>419.13148334506712</v>
      </c>
      <c r="F450" s="12">
        <v>432.79656262416853</v>
      </c>
      <c r="G450" s="12">
        <v>428.78246390674332</v>
      </c>
      <c r="H450" s="12">
        <v>423.14558206249234</v>
      </c>
      <c r="I450" s="12">
        <v>387.73847438506994</v>
      </c>
      <c r="J450" s="12">
        <v>413.67206120754099</v>
      </c>
      <c r="K450" s="12">
        <v>409.65796249011572</v>
      </c>
      <c r="L450" s="12">
        <v>391.75257310249503</v>
      </c>
      <c r="M450" s="9">
        <v>56</v>
      </c>
      <c r="N450">
        <v>56</v>
      </c>
      <c r="O450" s="9">
        <v>22</v>
      </c>
      <c r="P450" s="9">
        <v>22</v>
      </c>
      <c r="Q450" s="9">
        <v>20.376249999999999</v>
      </c>
      <c r="R450" s="9">
        <v>21.025749999999999</v>
      </c>
      <c r="S450" s="9">
        <v>2.5</v>
      </c>
      <c r="T450" s="9">
        <v>1.5</v>
      </c>
      <c r="U450" s="9">
        <v>2.5</v>
      </c>
      <c r="V450" s="9">
        <v>1.6</v>
      </c>
      <c r="AE450" s="55"/>
    </row>
    <row r="451" spans="1:31">
      <c r="A451" s="9"/>
      <c r="B451" s="9" t="str">
        <f t="shared" si="7"/>
        <v>М22x140</v>
      </c>
      <c r="C451" s="10">
        <v>22</v>
      </c>
      <c r="D451" s="9">
        <v>140</v>
      </c>
      <c r="E451" s="12">
        <v>448.97190116518976</v>
      </c>
      <c r="F451" s="12">
        <v>462.63698044429117</v>
      </c>
      <c r="G451" s="12">
        <v>458.62288172686596</v>
      </c>
      <c r="H451" s="12">
        <v>452.98599988261498</v>
      </c>
      <c r="I451" s="12">
        <v>413.33659369708477</v>
      </c>
      <c r="J451" s="12">
        <v>440.92808694433569</v>
      </c>
      <c r="K451" s="12">
        <v>436.91398822691036</v>
      </c>
      <c r="L451" s="12">
        <v>417.35069241450992</v>
      </c>
      <c r="M451" s="9">
        <v>56</v>
      </c>
      <c r="N451" s="9">
        <v>56</v>
      </c>
      <c r="O451" s="9">
        <v>22</v>
      </c>
      <c r="P451" s="9">
        <v>22</v>
      </c>
      <c r="Q451" s="9">
        <v>20.376249999999999</v>
      </c>
      <c r="R451" s="9">
        <v>21.025749999999999</v>
      </c>
      <c r="S451" s="9">
        <v>2.5</v>
      </c>
      <c r="T451" s="9">
        <v>1.5</v>
      </c>
      <c r="U451" s="9">
        <v>2.5</v>
      </c>
      <c r="V451" s="9">
        <v>1.6</v>
      </c>
      <c r="AE451" s="55"/>
    </row>
    <row r="452" spans="1:31">
      <c r="A452" s="9"/>
      <c r="B452" s="9" t="str">
        <f t="shared" si="7"/>
        <v>М22x150</v>
      </c>
      <c r="C452" s="10">
        <v>22</v>
      </c>
      <c r="D452" s="9">
        <v>150</v>
      </c>
      <c r="E452" s="12">
        <v>478.8123189853124</v>
      </c>
      <c r="F452" s="12">
        <v>492.47739826441375</v>
      </c>
      <c r="G452" s="12">
        <v>488.46329954698865</v>
      </c>
      <c r="H452" s="12">
        <v>482.82641770273767</v>
      </c>
      <c r="I452" s="12">
        <v>438.93471300909971</v>
      </c>
      <c r="J452" s="12">
        <v>468.18411268113022</v>
      </c>
      <c r="K452" s="12">
        <v>464.17001396370495</v>
      </c>
      <c r="L452" s="12">
        <v>442.94881172652492</v>
      </c>
      <c r="M452" s="9">
        <v>56</v>
      </c>
      <c r="N452" s="9">
        <v>56</v>
      </c>
      <c r="O452" s="9">
        <v>22</v>
      </c>
      <c r="P452" s="9">
        <v>22</v>
      </c>
      <c r="Q452" s="9">
        <v>20.376249999999999</v>
      </c>
      <c r="R452" s="9">
        <v>21.025749999999999</v>
      </c>
      <c r="S452" s="9">
        <v>2.5</v>
      </c>
      <c r="T452" s="9">
        <v>1.5</v>
      </c>
      <c r="U452" s="9">
        <v>2.5</v>
      </c>
      <c r="V452" s="9">
        <v>1.6</v>
      </c>
      <c r="AE452" s="55"/>
    </row>
    <row r="453" spans="1:31">
      <c r="A453" s="9"/>
      <c r="B453" s="9" t="str">
        <f t="shared" si="7"/>
        <v>М22x160</v>
      </c>
      <c r="C453" s="10">
        <v>22</v>
      </c>
      <c r="D453" s="9">
        <v>160</v>
      </c>
      <c r="E453" s="12">
        <v>508.6527368054351</v>
      </c>
      <c r="F453" s="12">
        <v>522.3178160845365</v>
      </c>
      <c r="G453" s="12">
        <v>518.3037173671114</v>
      </c>
      <c r="H453" s="12">
        <v>512.66683552286031</v>
      </c>
      <c r="I453" s="12">
        <v>464.53283232111465</v>
      </c>
      <c r="J453" s="12">
        <v>495.44013841792486</v>
      </c>
      <c r="K453" s="12">
        <v>491.42603970049964</v>
      </c>
      <c r="L453" s="12">
        <v>468.54693103853981</v>
      </c>
      <c r="M453" s="9">
        <v>56</v>
      </c>
      <c r="N453" s="9">
        <v>56</v>
      </c>
      <c r="O453" s="9">
        <v>22</v>
      </c>
      <c r="P453" s="9">
        <v>22</v>
      </c>
      <c r="Q453" s="9">
        <v>20.376249999999999</v>
      </c>
      <c r="R453" s="9">
        <v>21.025749999999999</v>
      </c>
      <c r="S453" s="9">
        <v>2.5</v>
      </c>
      <c r="T453" s="9">
        <v>1.5</v>
      </c>
      <c r="U453" s="9">
        <v>2.5</v>
      </c>
      <c r="V453" s="9">
        <v>1.6</v>
      </c>
      <c r="AE453" s="55"/>
    </row>
    <row r="454" spans="1:31">
      <c r="A454" s="9"/>
      <c r="B454" s="9" t="str">
        <f t="shared" si="7"/>
        <v>М22x170</v>
      </c>
      <c r="C454" s="10">
        <v>22</v>
      </c>
      <c r="D454" s="9">
        <v>170</v>
      </c>
      <c r="E454" s="12">
        <v>538.49315462555774</v>
      </c>
      <c r="F454" s="12">
        <v>552.15823390465914</v>
      </c>
      <c r="G454" s="12">
        <v>548.14413518723393</v>
      </c>
      <c r="H454" s="12">
        <v>542.50725334298295</v>
      </c>
      <c r="I454" s="12">
        <v>490.13095163312954</v>
      </c>
      <c r="J454" s="12">
        <v>522.69616415471955</v>
      </c>
      <c r="K454" s="12">
        <v>518.68206543729434</v>
      </c>
      <c r="L454" s="12">
        <v>494.1450503505547</v>
      </c>
      <c r="M454" s="9">
        <v>56</v>
      </c>
      <c r="N454" s="9">
        <v>56</v>
      </c>
      <c r="O454" s="9">
        <v>22</v>
      </c>
      <c r="P454" s="9">
        <v>22</v>
      </c>
      <c r="Q454" s="9">
        <v>20.376249999999999</v>
      </c>
      <c r="R454" s="9">
        <v>21.025749999999999</v>
      </c>
      <c r="S454" s="9">
        <v>2.5</v>
      </c>
      <c r="T454" s="9">
        <v>1.5</v>
      </c>
      <c r="U454" s="9">
        <v>2.5</v>
      </c>
      <c r="V454" s="9">
        <v>1.6</v>
      </c>
      <c r="AE454" s="55"/>
    </row>
    <row r="455" spans="1:31">
      <c r="A455" s="9"/>
      <c r="B455" s="9" t="str">
        <f t="shared" si="7"/>
        <v>М22x180</v>
      </c>
      <c r="C455" s="10">
        <v>22</v>
      </c>
      <c r="D455" s="9">
        <v>180</v>
      </c>
      <c r="E455" s="12">
        <v>568.33357244568026</v>
      </c>
      <c r="F455" s="12">
        <v>581.99865172478178</v>
      </c>
      <c r="G455" s="12">
        <v>577.98455300735657</v>
      </c>
      <c r="H455" s="12">
        <v>572.34767116310559</v>
      </c>
      <c r="I455" s="12">
        <v>515.72907094514449</v>
      </c>
      <c r="J455" s="12">
        <v>549.95218989151397</v>
      </c>
      <c r="K455" s="12">
        <v>545.93809117408887</v>
      </c>
      <c r="L455" s="12">
        <v>519.7431696625697</v>
      </c>
      <c r="M455" s="9">
        <v>56</v>
      </c>
      <c r="N455" s="9">
        <v>56</v>
      </c>
      <c r="O455" s="9">
        <v>22</v>
      </c>
      <c r="P455" s="9">
        <v>22</v>
      </c>
      <c r="Q455" s="9">
        <v>20.376249999999999</v>
      </c>
      <c r="R455" s="9">
        <v>21.025749999999999</v>
      </c>
      <c r="S455" s="9">
        <v>2.5</v>
      </c>
      <c r="T455" s="9">
        <v>1.5</v>
      </c>
      <c r="U455" s="9">
        <v>2.5</v>
      </c>
      <c r="V455" s="9">
        <v>1.6</v>
      </c>
      <c r="AE455" s="55"/>
    </row>
    <row r="456" spans="1:31">
      <c r="A456" s="9"/>
      <c r="B456" s="9" t="str">
        <f t="shared" si="7"/>
        <v>М22x190</v>
      </c>
      <c r="C456" s="10">
        <v>22</v>
      </c>
      <c r="D456" s="9">
        <v>190</v>
      </c>
      <c r="E456" s="12">
        <v>598.17399026580301</v>
      </c>
      <c r="F456" s="12">
        <v>611.83906954490442</v>
      </c>
      <c r="G456" s="12">
        <v>607.82497082747909</v>
      </c>
      <c r="H456" s="12">
        <v>602.18808898322834</v>
      </c>
      <c r="I456" s="12">
        <v>541.32719025715926</v>
      </c>
      <c r="J456" s="12">
        <v>577.20821562830872</v>
      </c>
      <c r="K456" s="12">
        <v>573.19411691088362</v>
      </c>
      <c r="L456" s="12">
        <v>545.34128897458459</v>
      </c>
      <c r="M456" s="9">
        <v>56</v>
      </c>
      <c r="N456" s="9">
        <v>56</v>
      </c>
      <c r="O456" s="9">
        <v>22</v>
      </c>
      <c r="P456" s="9">
        <v>22</v>
      </c>
      <c r="Q456" s="9">
        <v>20.376249999999999</v>
      </c>
      <c r="R456" s="9">
        <v>21.025749999999999</v>
      </c>
      <c r="S456" s="9">
        <v>2.5</v>
      </c>
      <c r="T456" s="9">
        <v>1.5</v>
      </c>
      <c r="U456" s="9">
        <v>2.5</v>
      </c>
      <c r="V456" s="9">
        <v>1.6</v>
      </c>
      <c r="AE456" s="55"/>
    </row>
    <row r="457" spans="1:31">
      <c r="A457" s="9"/>
      <c r="B457" s="9" t="str">
        <f t="shared" si="7"/>
        <v>М22x200</v>
      </c>
      <c r="C457" s="10">
        <v>22</v>
      </c>
      <c r="D457" s="9">
        <v>200</v>
      </c>
      <c r="E457" s="12">
        <v>628.01440808592565</v>
      </c>
      <c r="F457" s="12">
        <v>641.67948736502706</v>
      </c>
      <c r="G457" s="12">
        <v>637.66538864760196</v>
      </c>
      <c r="H457" s="12">
        <v>632.02850680335098</v>
      </c>
      <c r="I457" s="12">
        <v>566.92530956917415</v>
      </c>
      <c r="J457" s="12">
        <v>604.46424136510325</v>
      </c>
      <c r="K457" s="12">
        <v>600.45014264767826</v>
      </c>
      <c r="L457" s="12">
        <v>570.93940828659959</v>
      </c>
      <c r="M457" s="9">
        <v>56</v>
      </c>
      <c r="N457" s="9">
        <v>56</v>
      </c>
      <c r="O457" s="9">
        <v>22</v>
      </c>
      <c r="P457" s="9">
        <v>22</v>
      </c>
      <c r="Q457" s="9">
        <v>20.376249999999999</v>
      </c>
      <c r="R457" s="9">
        <v>21.025749999999999</v>
      </c>
      <c r="S457" s="9">
        <v>2.5</v>
      </c>
      <c r="T457" s="9">
        <v>1.5</v>
      </c>
      <c r="U457" s="9">
        <v>2.5</v>
      </c>
      <c r="V457" s="9">
        <v>1.6</v>
      </c>
      <c r="AE457" s="55"/>
    </row>
    <row r="458" spans="1:31">
      <c r="A458" s="9"/>
      <c r="B458" s="9" t="str">
        <f t="shared" si="7"/>
        <v>М22x220</v>
      </c>
      <c r="C458" s="10">
        <v>22</v>
      </c>
      <c r="D458" s="9">
        <v>220</v>
      </c>
      <c r="E458" s="12">
        <v>682.18025566563097</v>
      </c>
      <c r="F458" s="12">
        <v>698.00061329694597</v>
      </c>
      <c r="G458" s="12">
        <v>693.98651457952064</v>
      </c>
      <c r="H458" s="12">
        <v>686.19435438305618</v>
      </c>
      <c r="I458" s="12">
        <v>618.12154819320415</v>
      </c>
      <c r="J458" s="12">
        <v>658.97629283869242</v>
      </c>
      <c r="K458" s="12">
        <v>654.96219412126743</v>
      </c>
      <c r="L458" s="12">
        <v>622.13564691062936</v>
      </c>
      <c r="M458" s="9">
        <v>69</v>
      </c>
      <c r="N458" s="9">
        <v>69</v>
      </c>
      <c r="O458" s="9">
        <v>22</v>
      </c>
      <c r="P458" s="9">
        <v>22</v>
      </c>
      <c r="Q458" s="9">
        <v>20.376249999999999</v>
      </c>
      <c r="R458" s="9">
        <v>21.025749999999999</v>
      </c>
      <c r="S458" s="9">
        <v>2.5</v>
      </c>
      <c r="T458" s="9">
        <v>1.5</v>
      </c>
      <c r="U458" s="9">
        <v>2.5</v>
      </c>
      <c r="V458" s="9">
        <v>1.6</v>
      </c>
      <c r="AE458" s="55"/>
    </row>
    <row r="459" spans="1:31">
      <c r="A459" s="9"/>
      <c r="B459" s="9" t="str">
        <f t="shared" si="7"/>
        <v>М22x240</v>
      </c>
      <c r="C459" s="10">
        <v>22</v>
      </c>
      <c r="D459" s="9">
        <v>240</v>
      </c>
      <c r="E459" s="12">
        <v>741.86109130587624</v>
      </c>
      <c r="F459" s="12">
        <v>757.68144893719125</v>
      </c>
      <c r="G459" s="12">
        <v>753.66735021976604</v>
      </c>
      <c r="H459" s="12">
        <v>745.87519002330157</v>
      </c>
      <c r="I459" s="12">
        <v>669.31778681723404</v>
      </c>
      <c r="J459" s="12">
        <v>713.4883443122817</v>
      </c>
      <c r="K459" s="12">
        <v>709.4742455948566</v>
      </c>
      <c r="L459" s="12">
        <v>673.33188553465914</v>
      </c>
      <c r="M459" s="9">
        <v>69</v>
      </c>
      <c r="N459" s="9">
        <v>69</v>
      </c>
      <c r="O459" s="9">
        <v>22</v>
      </c>
      <c r="P459" s="9">
        <v>22</v>
      </c>
      <c r="Q459" s="9">
        <v>20.376249999999999</v>
      </c>
      <c r="R459" s="9">
        <v>21.025749999999999</v>
      </c>
      <c r="S459" s="9">
        <v>2.5</v>
      </c>
      <c r="T459" s="9">
        <v>1.5</v>
      </c>
      <c r="U459" s="9">
        <v>2.5</v>
      </c>
      <c r="V459" s="9">
        <v>1.6</v>
      </c>
      <c r="AE459" s="55"/>
    </row>
    <row r="460" spans="1:31">
      <c r="A460" s="9"/>
      <c r="B460" s="9" t="str">
        <f t="shared" si="7"/>
        <v>М24x45</v>
      </c>
      <c r="C460" s="10">
        <v>24</v>
      </c>
      <c r="D460" s="9">
        <v>45</v>
      </c>
      <c r="E460" s="12">
        <v>215.61450910362842</v>
      </c>
      <c r="F460" s="12">
        <v>224.23305544836819</v>
      </c>
      <c r="G460" s="12">
        <v>219.81857337310757</v>
      </c>
      <c r="H460" s="12">
        <v>220.02899117888907</v>
      </c>
      <c r="I460" s="12">
        <v>205.65641481610592</v>
      </c>
      <c r="J460" s="12">
        <v>218.24873484985514</v>
      </c>
      <c r="K460" s="12">
        <v>213.83425277459449</v>
      </c>
      <c r="L460" s="12">
        <v>210.07089689136657</v>
      </c>
      <c r="M460" s="11">
        <v>27</v>
      </c>
      <c r="N460" s="9">
        <v>29</v>
      </c>
      <c r="O460" s="9">
        <v>24</v>
      </c>
      <c r="P460" s="9">
        <v>24</v>
      </c>
      <c r="Q460" s="9">
        <v>22.051500000000001</v>
      </c>
      <c r="R460" s="9">
        <v>22.701000000000001</v>
      </c>
      <c r="S460" s="9">
        <v>3</v>
      </c>
      <c r="T460" s="9">
        <v>2</v>
      </c>
      <c r="U460" s="9">
        <v>2.5</v>
      </c>
      <c r="V460" s="9">
        <v>2</v>
      </c>
      <c r="AE460" s="55"/>
    </row>
    <row r="461" spans="1:31">
      <c r="A461" s="9"/>
      <c r="B461" s="9" t="str">
        <f t="shared" si="7"/>
        <v>М24x48</v>
      </c>
      <c r="C461" s="10">
        <v>24</v>
      </c>
      <c r="D461" s="9">
        <v>48</v>
      </c>
      <c r="E461" s="12">
        <v>224.60859572922834</v>
      </c>
      <c r="F461" s="12">
        <v>233.76476434300068</v>
      </c>
      <c r="G461" s="12">
        <v>229.35028226774003</v>
      </c>
      <c r="H461" s="12">
        <v>229.02307780448902</v>
      </c>
      <c r="I461" s="12">
        <v>214.65050144170584</v>
      </c>
      <c r="J461" s="12">
        <v>227.78044374448766</v>
      </c>
      <c r="K461" s="12">
        <v>223.365961669227</v>
      </c>
      <c r="L461" s="12">
        <v>219.06498351696652</v>
      </c>
      <c r="M461" s="11">
        <v>30</v>
      </c>
      <c r="N461" s="9">
        <v>32</v>
      </c>
      <c r="O461" s="9">
        <v>24</v>
      </c>
      <c r="P461" s="9">
        <v>24</v>
      </c>
      <c r="Q461" s="9">
        <v>22.051500000000001</v>
      </c>
      <c r="R461" s="9">
        <v>22.701000000000001</v>
      </c>
      <c r="S461" s="9">
        <v>3</v>
      </c>
      <c r="T461" s="9">
        <v>2</v>
      </c>
      <c r="U461" s="9">
        <v>2.5</v>
      </c>
      <c r="V461" s="9">
        <v>2</v>
      </c>
      <c r="AE461" s="55"/>
    </row>
    <row r="462" spans="1:31">
      <c r="A462" s="9"/>
      <c r="B462" s="9" t="str">
        <f t="shared" si="7"/>
        <v>М24x50</v>
      </c>
      <c r="C462" s="10">
        <v>24</v>
      </c>
      <c r="D462" s="9">
        <v>50</v>
      </c>
      <c r="E462" s="12">
        <v>230.60465347962833</v>
      </c>
      <c r="F462" s="12">
        <v>240.11923693942236</v>
      </c>
      <c r="G462" s="12">
        <v>235.70475486416174</v>
      </c>
      <c r="H462" s="12">
        <v>235.01913555488898</v>
      </c>
      <c r="I462" s="12">
        <v>220.6465591921058</v>
      </c>
      <c r="J462" s="12">
        <v>234.13491634090931</v>
      </c>
      <c r="K462" s="12">
        <v>229.72043426564869</v>
      </c>
      <c r="L462" s="12">
        <v>225.06104126736648</v>
      </c>
      <c r="M462" s="11">
        <v>32</v>
      </c>
      <c r="N462" s="9">
        <v>34</v>
      </c>
      <c r="O462" s="9">
        <v>24</v>
      </c>
      <c r="P462" s="9">
        <v>24</v>
      </c>
      <c r="Q462" s="9">
        <v>22.051500000000001</v>
      </c>
      <c r="R462" s="9">
        <v>22.701000000000001</v>
      </c>
      <c r="S462" s="9">
        <v>3</v>
      </c>
      <c r="T462" s="9">
        <v>2</v>
      </c>
      <c r="U462" s="9">
        <v>2.5</v>
      </c>
      <c r="V462" s="9">
        <v>2</v>
      </c>
      <c r="AE462" s="55"/>
    </row>
    <row r="463" spans="1:31">
      <c r="A463" s="9"/>
      <c r="B463" s="9" t="str">
        <f t="shared" si="7"/>
        <v>М24x55</v>
      </c>
      <c r="C463" s="10">
        <v>24</v>
      </c>
      <c r="D463" s="9">
        <v>55</v>
      </c>
      <c r="E463" s="12">
        <v>245.59479785562826</v>
      </c>
      <c r="F463" s="12">
        <v>256.00541843047654</v>
      </c>
      <c r="G463" s="12">
        <v>251.59093635521592</v>
      </c>
      <c r="H463" s="12">
        <v>250.00927993088894</v>
      </c>
      <c r="I463" s="12">
        <v>235.63670356810576</v>
      </c>
      <c r="J463" s="12">
        <v>250.02109783196352</v>
      </c>
      <c r="K463" s="12">
        <v>245.60661575670287</v>
      </c>
      <c r="L463" s="12">
        <v>240.05118564336641</v>
      </c>
      <c r="M463" s="11">
        <v>37</v>
      </c>
      <c r="N463" s="9">
        <v>39</v>
      </c>
      <c r="O463" s="9">
        <v>24</v>
      </c>
      <c r="P463" s="9">
        <v>24</v>
      </c>
      <c r="Q463" s="9">
        <v>22.051500000000001</v>
      </c>
      <c r="R463" s="9">
        <v>22.701000000000001</v>
      </c>
      <c r="S463" s="9">
        <v>3</v>
      </c>
      <c r="T463" s="9">
        <v>2</v>
      </c>
      <c r="U463" s="9">
        <v>2.5</v>
      </c>
      <c r="V463" s="9">
        <v>2</v>
      </c>
      <c r="AE463" s="55"/>
    </row>
    <row r="464" spans="1:31">
      <c r="A464" s="9"/>
      <c r="B464" s="9" t="str">
        <f t="shared" si="7"/>
        <v>М24x60</v>
      </c>
      <c r="C464" s="10">
        <v>24</v>
      </c>
      <c r="D464" s="9">
        <v>60</v>
      </c>
      <c r="E464" s="12">
        <v>260.58494223162825</v>
      </c>
      <c r="F464" s="12">
        <v>271.89159992153077</v>
      </c>
      <c r="G464" s="12">
        <v>267.47711784627006</v>
      </c>
      <c r="H464" s="12">
        <v>264.99942430688884</v>
      </c>
      <c r="I464" s="12">
        <v>250.62684794410569</v>
      </c>
      <c r="J464" s="12">
        <v>265.90727932301769</v>
      </c>
      <c r="K464" s="12">
        <v>261.49279724775698</v>
      </c>
      <c r="L464" s="12">
        <v>255.04133001936631</v>
      </c>
      <c r="M464" s="11">
        <v>42</v>
      </c>
      <c r="N464" s="9">
        <v>44</v>
      </c>
      <c r="O464" s="9">
        <v>24</v>
      </c>
      <c r="P464" s="9">
        <v>24</v>
      </c>
      <c r="Q464" s="9">
        <v>22.051500000000001</v>
      </c>
      <c r="R464" s="9">
        <v>22.701000000000001</v>
      </c>
      <c r="S464" s="9">
        <v>3</v>
      </c>
      <c r="T464" s="9">
        <v>2</v>
      </c>
      <c r="U464" s="9">
        <v>2.5</v>
      </c>
      <c r="V464" s="9">
        <v>2</v>
      </c>
      <c r="AE464" s="55"/>
    </row>
    <row r="465" spans="1:31">
      <c r="A465" s="9"/>
      <c r="B465" s="9" t="str">
        <f t="shared" si="7"/>
        <v>М24x65</v>
      </c>
      <c r="C465" s="10">
        <v>24</v>
      </c>
      <c r="D465" s="9">
        <v>65</v>
      </c>
      <c r="E465" s="12">
        <v>275.57508660762818</v>
      </c>
      <c r="F465" s="12">
        <v>287.77778141258489</v>
      </c>
      <c r="G465" s="12">
        <v>283.36329933732424</v>
      </c>
      <c r="H465" s="12">
        <v>279.98956868288872</v>
      </c>
      <c r="I465" s="12">
        <v>265.61699232010562</v>
      </c>
      <c r="J465" s="12">
        <v>281.79346081407186</v>
      </c>
      <c r="K465" s="12">
        <v>277.37897873881116</v>
      </c>
      <c r="L465" s="12">
        <v>270.03147439536622</v>
      </c>
      <c r="M465" s="11">
        <v>47</v>
      </c>
      <c r="N465" s="9">
        <v>49</v>
      </c>
      <c r="O465" s="9">
        <v>24</v>
      </c>
      <c r="P465" s="9">
        <v>24</v>
      </c>
      <c r="Q465" s="9">
        <v>22.051500000000001</v>
      </c>
      <c r="R465" s="9">
        <v>22.701000000000001</v>
      </c>
      <c r="S465" s="9">
        <v>3</v>
      </c>
      <c r="T465" s="9">
        <v>2</v>
      </c>
      <c r="U465" s="9">
        <v>2.5</v>
      </c>
      <c r="V465" s="9">
        <v>2</v>
      </c>
      <c r="AE465" s="55"/>
    </row>
    <row r="466" spans="1:31">
      <c r="A466" s="9"/>
      <c r="B466" s="9" t="str">
        <f t="shared" si="7"/>
        <v>М24x70</v>
      </c>
      <c r="C466" s="10">
        <v>24</v>
      </c>
      <c r="D466" s="9">
        <v>70</v>
      </c>
      <c r="E466" s="12">
        <v>289.45877606279225</v>
      </c>
      <c r="F466" s="12">
        <v>303.66396290363906</v>
      </c>
      <c r="G466" s="12">
        <v>299.24948082837841</v>
      </c>
      <c r="H466" s="12">
        <v>293.87325813805285</v>
      </c>
      <c r="I466" s="12">
        <v>280.60713669610556</v>
      </c>
      <c r="J466" s="12">
        <v>297.67964230512604</v>
      </c>
      <c r="K466" s="12">
        <v>293.26516022986533</v>
      </c>
      <c r="L466" s="12">
        <v>285.02161877136615</v>
      </c>
      <c r="M466" s="9">
        <v>54</v>
      </c>
      <c r="N466">
        <v>54</v>
      </c>
      <c r="O466" s="9">
        <v>24</v>
      </c>
      <c r="P466" s="9">
        <v>24</v>
      </c>
      <c r="Q466" s="9">
        <v>22.051500000000001</v>
      </c>
      <c r="R466" s="9">
        <v>22.701000000000001</v>
      </c>
      <c r="S466" s="9">
        <v>3</v>
      </c>
      <c r="T466" s="9">
        <v>2</v>
      </c>
      <c r="U466" s="9">
        <v>2.5</v>
      </c>
      <c r="V466" s="9">
        <v>2</v>
      </c>
      <c r="AE466" s="55"/>
    </row>
    <row r="467" spans="1:31">
      <c r="A467" s="9"/>
      <c r="B467" s="9" t="str">
        <f t="shared" si="7"/>
        <v>М24x75</v>
      </c>
      <c r="C467" s="10">
        <v>24</v>
      </c>
      <c r="D467" s="9">
        <v>75</v>
      </c>
      <c r="E467" s="12">
        <v>307.21505774088166</v>
      </c>
      <c r="F467" s="12">
        <v>321.42024458172858</v>
      </c>
      <c r="G467" s="12">
        <v>317.00576250646793</v>
      </c>
      <c r="H467" s="12">
        <v>311.62953981614237</v>
      </c>
      <c r="I467" s="12">
        <v>295.59728107210549</v>
      </c>
      <c r="J467" s="12">
        <v>313.56582379618027</v>
      </c>
      <c r="K467" s="12">
        <v>309.1513417209195</v>
      </c>
      <c r="L467" s="12">
        <v>300.01176314736608</v>
      </c>
      <c r="M467" s="9">
        <v>54</v>
      </c>
      <c r="N467" s="9">
        <v>54</v>
      </c>
      <c r="O467" s="9">
        <v>24</v>
      </c>
      <c r="P467" s="9">
        <v>24</v>
      </c>
      <c r="Q467" s="9">
        <v>22.051500000000001</v>
      </c>
      <c r="R467" s="9">
        <v>22.701000000000001</v>
      </c>
      <c r="S467" s="9">
        <v>3</v>
      </c>
      <c r="T467" s="9">
        <v>2</v>
      </c>
      <c r="U467" s="9">
        <v>2.5</v>
      </c>
      <c r="V467" s="9">
        <v>2</v>
      </c>
      <c r="AE467" s="55"/>
    </row>
    <row r="468" spans="1:31">
      <c r="A468" s="9"/>
      <c r="B468" s="9" t="str">
        <f t="shared" si="7"/>
        <v>М24x80</v>
      </c>
      <c r="C468" s="10">
        <v>24</v>
      </c>
      <c r="D468" s="9">
        <v>80</v>
      </c>
      <c r="E468" s="12">
        <v>324.97133941897124</v>
      </c>
      <c r="F468" s="12">
        <v>339.1765262598181</v>
      </c>
      <c r="G468" s="12">
        <v>334.76204418455745</v>
      </c>
      <c r="H468" s="12">
        <v>329.38582149423189</v>
      </c>
      <c r="I468" s="12">
        <v>310.58742544810536</v>
      </c>
      <c r="J468" s="12">
        <v>329.45200528723444</v>
      </c>
      <c r="K468" s="12">
        <v>325.03752321197373</v>
      </c>
      <c r="L468" s="12">
        <v>315.00190752336596</v>
      </c>
      <c r="M468" s="9">
        <v>54</v>
      </c>
      <c r="N468" s="9">
        <v>54</v>
      </c>
      <c r="O468" s="9">
        <v>24</v>
      </c>
      <c r="P468" s="9">
        <v>24</v>
      </c>
      <c r="Q468" s="9">
        <v>22.051500000000001</v>
      </c>
      <c r="R468" s="9">
        <v>22.701000000000001</v>
      </c>
      <c r="S468" s="9">
        <v>3</v>
      </c>
      <c r="T468" s="9">
        <v>2</v>
      </c>
      <c r="U468" s="9">
        <v>2.5</v>
      </c>
      <c r="V468" s="9">
        <v>2</v>
      </c>
      <c r="AE468" s="55"/>
    </row>
    <row r="469" spans="1:31">
      <c r="A469" s="9"/>
      <c r="B469" s="9" t="str">
        <f t="shared" si="7"/>
        <v>М24x85</v>
      </c>
      <c r="C469" s="10">
        <v>24</v>
      </c>
      <c r="D469" s="9">
        <v>85</v>
      </c>
      <c r="E469" s="12">
        <v>342.72762109706076</v>
      </c>
      <c r="F469" s="12">
        <v>356.93280793790757</v>
      </c>
      <c r="G469" s="12">
        <v>352.51832586264698</v>
      </c>
      <c r="H469" s="12">
        <v>347.14210317232136</v>
      </c>
      <c r="I469" s="12">
        <v>325.57756982410524</v>
      </c>
      <c r="J469" s="12">
        <v>345.33818677828856</v>
      </c>
      <c r="K469" s="12">
        <v>340.92370470302797</v>
      </c>
      <c r="L469" s="12">
        <v>329.99205189936595</v>
      </c>
      <c r="M469" s="9">
        <v>54</v>
      </c>
      <c r="N469" s="9">
        <v>54</v>
      </c>
      <c r="O469" s="9">
        <v>24</v>
      </c>
      <c r="P469" s="9">
        <v>24</v>
      </c>
      <c r="Q469" s="9">
        <v>22.051500000000001</v>
      </c>
      <c r="R469" s="9">
        <v>22.701000000000001</v>
      </c>
      <c r="S469" s="9">
        <v>3</v>
      </c>
      <c r="T469" s="9">
        <v>2</v>
      </c>
      <c r="U469" s="9">
        <v>2.5</v>
      </c>
      <c r="V469" s="9">
        <v>2</v>
      </c>
      <c r="AE469" s="55"/>
    </row>
    <row r="470" spans="1:31">
      <c r="A470" s="9"/>
      <c r="B470" s="9" t="str">
        <f t="shared" si="7"/>
        <v>М24x90</v>
      </c>
      <c r="C470" s="10">
        <v>24</v>
      </c>
      <c r="D470" s="9">
        <v>90</v>
      </c>
      <c r="E470" s="12">
        <v>360.48390277515028</v>
      </c>
      <c r="F470" s="12">
        <v>374.68908961599709</v>
      </c>
      <c r="G470" s="12">
        <v>370.27460754073644</v>
      </c>
      <c r="H470" s="12">
        <v>364.89838485041093</v>
      </c>
      <c r="I470" s="12">
        <v>340.56771420010523</v>
      </c>
      <c r="J470" s="12">
        <v>361.22436826934273</v>
      </c>
      <c r="K470" s="12">
        <v>356.80988619408208</v>
      </c>
      <c r="L470" s="12">
        <v>344.98219627536588</v>
      </c>
      <c r="M470" s="9">
        <v>54</v>
      </c>
      <c r="N470" s="9">
        <v>54</v>
      </c>
      <c r="O470" s="9">
        <v>24</v>
      </c>
      <c r="P470" s="9">
        <v>24</v>
      </c>
      <c r="Q470" s="9">
        <v>22.051500000000001</v>
      </c>
      <c r="R470" s="9">
        <v>22.701000000000001</v>
      </c>
      <c r="S470" s="9">
        <v>3</v>
      </c>
      <c r="T470" s="9">
        <v>2</v>
      </c>
      <c r="U470" s="9">
        <v>2.5</v>
      </c>
      <c r="V470" s="9">
        <v>2</v>
      </c>
      <c r="AE470" s="55"/>
    </row>
    <row r="471" spans="1:31">
      <c r="A471" s="9"/>
      <c r="B471" s="9" t="str">
        <f t="shared" si="7"/>
        <v>М24x95</v>
      </c>
      <c r="C471" s="10">
        <v>24</v>
      </c>
      <c r="D471" s="9">
        <v>95</v>
      </c>
      <c r="E471" s="12">
        <v>378.24018445323975</v>
      </c>
      <c r="F471" s="12">
        <v>392.44537129408661</v>
      </c>
      <c r="G471" s="12">
        <v>388.03088921882596</v>
      </c>
      <c r="H471" s="12">
        <v>382.65466652850034</v>
      </c>
      <c r="I471" s="12">
        <v>355.55785857610516</v>
      </c>
      <c r="J471" s="12">
        <v>377.11054976039696</v>
      </c>
      <c r="K471" s="12">
        <v>372.69606768513631</v>
      </c>
      <c r="L471" s="12">
        <v>359.97234065136576</v>
      </c>
      <c r="M471" s="9">
        <v>54</v>
      </c>
      <c r="N471" s="9">
        <v>54</v>
      </c>
      <c r="O471" s="9">
        <v>24</v>
      </c>
      <c r="P471" s="9">
        <v>24</v>
      </c>
      <c r="Q471" s="9">
        <v>22.051500000000001</v>
      </c>
      <c r="R471" s="9">
        <v>22.701000000000001</v>
      </c>
      <c r="S471" s="9">
        <v>3</v>
      </c>
      <c r="T471" s="9">
        <v>2</v>
      </c>
      <c r="U471" s="9">
        <v>2.5</v>
      </c>
      <c r="V471" s="9">
        <v>2</v>
      </c>
      <c r="AE471" s="55"/>
    </row>
    <row r="472" spans="1:31">
      <c r="A472" s="9"/>
      <c r="B472" s="9" t="str">
        <f t="shared" si="7"/>
        <v>М24x100</v>
      </c>
      <c r="C472" s="10">
        <v>24</v>
      </c>
      <c r="D472" s="9">
        <v>100</v>
      </c>
      <c r="E472" s="12">
        <v>395.99646613132933</v>
      </c>
      <c r="F472" s="12">
        <v>410.20165297217613</v>
      </c>
      <c r="G472" s="12">
        <v>405.78717089691543</v>
      </c>
      <c r="H472" s="12">
        <v>400.41094820658986</v>
      </c>
      <c r="I472" s="12">
        <v>370.54800295210504</v>
      </c>
      <c r="J472" s="12">
        <v>392.99673125145114</v>
      </c>
      <c r="K472" s="12">
        <v>388.58224917619049</v>
      </c>
      <c r="L472" s="12">
        <v>374.96248502736569</v>
      </c>
      <c r="M472" s="9">
        <v>54</v>
      </c>
      <c r="N472" s="9">
        <v>54</v>
      </c>
      <c r="O472" s="9">
        <v>24</v>
      </c>
      <c r="P472" s="9">
        <v>24</v>
      </c>
      <c r="Q472" s="9">
        <v>22.051500000000001</v>
      </c>
      <c r="R472" s="9">
        <v>22.701000000000001</v>
      </c>
      <c r="S472" s="9">
        <v>3</v>
      </c>
      <c r="T472" s="9">
        <v>2</v>
      </c>
      <c r="U472" s="9">
        <v>2.5</v>
      </c>
      <c r="V472" s="9">
        <v>2</v>
      </c>
      <c r="AE472" s="55"/>
    </row>
    <row r="473" spans="1:31">
      <c r="A473" s="9"/>
      <c r="B473" s="9" t="str">
        <f t="shared" si="7"/>
        <v>М24x105</v>
      </c>
      <c r="C473" s="10">
        <v>24</v>
      </c>
      <c r="D473" s="9">
        <v>105</v>
      </c>
      <c r="E473" s="12">
        <v>413.75274780941879</v>
      </c>
      <c r="F473" s="12">
        <v>427.9579346502656</v>
      </c>
      <c r="G473" s="12">
        <v>423.54345257500501</v>
      </c>
      <c r="H473" s="12">
        <v>418.16722988467944</v>
      </c>
      <c r="I473" s="12">
        <v>385.53814732810503</v>
      </c>
      <c r="J473" s="12">
        <v>408.88291274250537</v>
      </c>
      <c r="K473" s="12">
        <v>404.46843066724472</v>
      </c>
      <c r="L473" s="12">
        <v>389.95262940336568</v>
      </c>
      <c r="M473" s="9">
        <v>54</v>
      </c>
      <c r="N473" s="9">
        <v>54</v>
      </c>
      <c r="O473" s="9">
        <v>24</v>
      </c>
      <c r="P473" s="9">
        <v>24</v>
      </c>
      <c r="Q473" s="9">
        <v>22.051500000000001</v>
      </c>
      <c r="R473" s="9">
        <v>22.701000000000001</v>
      </c>
      <c r="S473" s="9">
        <v>3</v>
      </c>
      <c r="T473" s="9">
        <v>2</v>
      </c>
      <c r="U473" s="9">
        <v>2.5</v>
      </c>
      <c r="V473" s="9">
        <v>2</v>
      </c>
      <c r="AE473" s="55"/>
    </row>
    <row r="474" spans="1:31">
      <c r="A474" s="9"/>
      <c r="B474" s="9" t="str">
        <f t="shared" si="7"/>
        <v>М24x110</v>
      </c>
      <c r="C474" s="10">
        <v>24</v>
      </c>
      <c r="D474" s="9">
        <v>110</v>
      </c>
      <c r="E474" s="12">
        <v>431.50902948750831</v>
      </c>
      <c r="F474" s="12">
        <v>445.71421632835518</v>
      </c>
      <c r="G474" s="12">
        <v>441.29973425309453</v>
      </c>
      <c r="H474" s="12">
        <v>435.92351156276891</v>
      </c>
      <c r="I474" s="12">
        <v>400.5282917041049</v>
      </c>
      <c r="J474" s="12">
        <v>424.76909423355954</v>
      </c>
      <c r="K474" s="12">
        <v>420.35461215829889</v>
      </c>
      <c r="L474" s="12">
        <v>404.94277377936555</v>
      </c>
      <c r="M474" s="9">
        <v>54</v>
      </c>
      <c r="N474" s="9">
        <v>54</v>
      </c>
      <c r="O474" s="9">
        <v>24</v>
      </c>
      <c r="P474" s="9">
        <v>24</v>
      </c>
      <c r="Q474" s="9">
        <v>22.051500000000001</v>
      </c>
      <c r="R474" s="9">
        <v>22.701000000000001</v>
      </c>
      <c r="S474" s="9">
        <v>3</v>
      </c>
      <c r="T474" s="9">
        <v>2</v>
      </c>
      <c r="U474" s="9">
        <v>2.5</v>
      </c>
      <c r="V474" s="9">
        <v>2</v>
      </c>
      <c r="AE474" s="55"/>
    </row>
    <row r="475" spans="1:31">
      <c r="A475" s="9"/>
      <c r="B475" s="9" t="str">
        <f t="shared" si="7"/>
        <v>М24x115</v>
      </c>
      <c r="C475" s="10">
        <v>24</v>
      </c>
      <c r="D475" s="9">
        <v>115</v>
      </c>
      <c r="E475" s="12">
        <v>449.26531116559784</v>
      </c>
      <c r="F475" s="12">
        <v>463.47049800644464</v>
      </c>
      <c r="G475" s="12">
        <v>459.05601593118399</v>
      </c>
      <c r="H475" s="12">
        <v>453.67979324085843</v>
      </c>
      <c r="I475" s="12">
        <v>415.51843608010478</v>
      </c>
      <c r="J475" s="12">
        <v>440.65527572461377</v>
      </c>
      <c r="K475" s="12">
        <v>436.24079364935307</v>
      </c>
      <c r="L475" s="12">
        <v>419.93291815536543</v>
      </c>
      <c r="M475" s="9">
        <v>54</v>
      </c>
      <c r="N475" s="9">
        <v>54</v>
      </c>
      <c r="O475" s="9">
        <v>24</v>
      </c>
      <c r="P475" s="9">
        <v>24</v>
      </c>
      <c r="Q475" s="9">
        <v>22.051500000000001</v>
      </c>
      <c r="R475" s="9">
        <v>22.701000000000001</v>
      </c>
      <c r="S475" s="9">
        <v>3</v>
      </c>
      <c r="T475" s="9">
        <v>2</v>
      </c>
      <c r="U475" s="9">
        <v>2.5</v>
      </c>
      <c r="V475" s="9">
        <v>2</v>
      </c>
      <c r="AE475" s="55"/>
    </row>
    <row r="476" spans="1:31">
      <c r="A476" s="9"/>
      <c r="B476" s="9" t="str">
        <f t="shared" si="7"/>
        <v>М24x120</v>
      </c>
      <c r="C476" s="10">
        <v>24</v>
      </c>
      <c r="D476" s="9">
        <v>120</v>
      </c>
      <c r="E476" s="12">
        <v>467.02159284368736</v>
      </c>
      <c r="F476" s="12">
        <v>481.22677968453416</v>
      </c>
      <c r="G476" s="12">
        <v>476.81229760927351</v>
      </c>
      <c r="H476" s="12">
        <v>471.43607491894795</v>
      </c>
      <c r="I476" s="12">
        <v>430.50858045610477</v>
      </c>
      <c r="J476" s="12">
        <v>456.54145721566795</v>
      </c>
      <c r="K476" s="12">
        <v>452.1269751404073</v>
      </c>
      <c r="L476" s="12">
        <v>434.92306253136536</v>
      </c>
      <c r="M476" s="9">
        <v>54</v>
      </c>
      <c r="N476" s="9">
        <v>54</v>
      </c>
      <c r="O476" s="9">
        <v>24</v>
      </c>
      <c r="P476" s="9">
        <v>24</v>
      </c>
      <c r="Q476" s="9">
        <v>22.051500000000001</v>
      </c>
      <c r="R476" s="9">
        <v>22.701000000000001</v>
      </c>
      <c r="S476" s="9">
        <v>3</v>
      </c>
      <c r="T476" s="9">
        <v>2</v>
      </c>
      <c r="U476" s="9">
        <v>2.5</v>
      </c>
      <c r="V476" s="9">
        <v>2</v>
      </c>
      <c r="AE476" s="55"/>
    </row>
    <row r="477" spans="1:31">
      <c r="A477" s="9"/>
      <c r="B477" s="9" t="str">
        <f t="shared" si="7"/>
        <v>М24x130</v>
      </c>
      <c r="C477" s="10">
        <v>24</v>
      </c>
      <c r="D477" s="9">
        <v>130</v>
      </c>
      <c r="E477" s="12">
        <v>499.21479143735883</v>
      </c>
      <c r="F477" s="12">
        <v>514.49522281627083</v>
      </c>
      <c r="G477" s="12">
        <v>510.08074074101012</v>
      </c>
      <c r="H477" s="12">
        <v>503.62927351261942</v>
      </c>
      <c r="I477" s="12">
        <v>460.48886920810463</v>
      </c>
      <c r="J477" s="12">
        <v>488.31382019777629</v>
      </c>
      <c r="K477" s="12">
        <v>483.89933812251564</v>
      </c>
      <c r="L477" s="12">
        <v>464.90335128336517</v>
      </c>
      <c r="M477" s="9">
        <v>60</v>
      </c>
      <c r="N477">
        <v>60</v>
      </c>
      <c r="O477" s="9">
        <v>24</v>
      </c>
      <c r="P477" s="9">
        <v>24</v>
      </c>
      <c r="Q477" s="9">
        <v>22.051500000000001</v>
      </c>
      <c r="R477" s="9">
        <v>22.701000000000001</v>
      </c>
      <c r="S477" s="9">
        <v>3</v>
      </c>
      <c r="T477" s="9">
        <v>2</v>
      </c>
      <c r="U477" s="9">
        <v>2.5</v>
      </c>
      <c r="V477" s="9">
        <v>2</v>
      </c>
      <c r="AE477" s="55"/>
    </row>
    <row r="478" spans="1:31">
      <c r="A478" s="9"/>
      <c r="B478" s="9" t="str">
        <f t="shared" si="7"/>
        <v>М24x140</v>
      </c>
      <c r="C478" s="10">
        <v>24</v>
      </c>
      <c r="D478" s="9">
        <v>140</v>
      </c>
      <c r="E478" s="12">
        <v>534.72735479353776</v>
      </c>
      <c r="F478" s="12">
        <v>550.00778617244987</v>
      </c>
      <c r="G478" s="12">
        <v>545.59330409718928</v>
      </c>
      <c r="H478" s="12">
        <v>539.14183686879858</v>
      </c>
      <c r="I478" s="12">
        <v>490.46915796010438</v>
      </c>
      <c r="J478" s="12">
        <v>520.08618317988464</v>
      </c>
      <c r="K478" s="12">
        <v>515.67170110462405</v>
      </c>
      <c r="L478" s="12">
        <v>494.88364003536509</v>
      </c>
      <c r="M478" s="9">
        <v>60</v>
      </c>
      <c r="N478" s="9">
        <v>60</v>
      </c>
      <c r="O478" s="9">
        <v>24</v>
      </c>
      <c r="P478" s="9">
        <v>24</v>
      </c>
      <c r="Q478" s="9">
        <v>22.051500000000001</v>
      </c>
      <c r="R478" s="9">
        <v>22.701000000000001</v>
      </c>
      <c r="S478" s="9">
        <v>3</v>
      </c>
      <c r="T478" s="9">
        <v>2</v>
      </c>
      <c r="U478" s="9">
        <v>2.5</v>
      </c>
      <c r="V478" s="9">
        <v>2</v>
      </c>
      <c r="AE478" s="55"/>
    </row>
    <row r="479" spans="1:31">
      <c r="A479" s="9"/>
      <c r="B479" s="9" t="str">
        <f t="shared" si="7"/>
        <v>М24x150</v>
      </c>
      <c r="C479" s="10">
        <v>24</v>
      </c>
      <c r="D479" s="9">
        <v>150</v>
      </c>
      <c r="E479" s="12">
        <v>570.23991814971691</v>
      </c>
      <c r="F479" s="12">
        <v>585.52034952862903</v>
      </c>
      <c r="G479" s="12">
        <v>581.10586745336832</v>
      </c>
      <c r="H479" s="12">
        <v>574.65440022497751</v>
      </c>
      <c r="I479" s="12">
        <v>520.44944671210419</v>
      </c>
      <c r="J479" s="12">
        <v>551.8585461619931</v>
      </c>
      <c r="K479" s="12">
        <v>547.44406408673251</v>
      </c>
      <c r="L479" s="12">
        <v>524.86392878736513</v>
      </c>
      <c r="M479" s="9">
        <v>60</v>
      </c>
      <c r="N479" s="9">
        <v>60</v>
      </c>
      <c r="O479" s="9">
        <v>24</v>
      </c>
      <c r="P479" s="9">
        <v>24</v>
      </c>
      <c r="Q479" s="9">
        <v>22.051500000000001</v>
      </c>
      <c r="R479" s="9">
        <v>22.701000000000001</v>
      </c>
      <c r="S479" s="9">
        <v>3</v>
      </c>
      <c r="T479" s="9">
        <v>2</v>
      </c>
      <c r="U479" s="9">
        <v>2.5</v>
      </c>
      <c r="V479" s="9">
        <v>2</v>
      </c>
      <c r="AE479" s="55"/>
    </row>
    <row r="480" spans="1:31">
      <c r="A480" s="9"/>
      <c r="B480" s="9" t="str">
        <f t="shared" si="7"/>
        <v>М24x160</v>
      </c>
      <c r="C480" s="10">
        <v>24</v>
      </c>
      <c r="D480" s="9">
        <v>160</v>
      </c>
      <c r="E480" s="12">
        <v>605.75248150589584</v>
      </c>
      <c r="F480" s="12">
        <v>621.03291288480784</v>
      </c>
      <c r="G480" s="12">
        <v>616.61843080954725</v>
      </c>
      <c r="H480" s="12">
        <v>610.16696358115655</v>
      </c>
      <c r="I480" s="12">
        <v>550.42973546410394</v>
      </c>
      <c r="J480" s="12">
        <v>583.63090914410145</v>
      </c>
      <c r="K480" s="12">
        <v>579.21642706884086</v>
      </c>
      <c r="L480" s="12">
        <v>554.84421753936488</v>
      </c>
      <c r="M480" s="9">
        <v>60</v>
      </c>
      <c r="N480" s="9">
        <v>60</v>
      </c>
      <c r="O480" s="9">
        <v>24</v>
      </c>
      <c r="P480" s="9">
        <v>24</v>
      </c>
      <c r="Q480" s="9">
        <v>22.051500000000001</v>
      </c>
      <c r="R480" s="9">
        <v>22.701000000000001</v>
      </c>
      <c r="S480" s="9">
        <v>3</v>
      </c>
      <c r="T480" s="9">
        <v>2</v>
      </c>
      <c r="U480" s="9">
        <v>2.5</v>
      </c>
      <c r="V480" s="9">
        <v>2</v>
      </c>
      <c r="AE480" s="55"/>
    </row>
    <row r="481" spans="1:31">
      <c r="A481" s="9"/>
      <c r="B481" s="9" t="str">
        <f t="shared" si="7"/>
        <v>М24x170</v>
      </c>
      <c r="C481" s="10">
        <v>24</v>
      </c>
      <c r="D481" s="9">
        <v>170</v>
      </c>
      <c r="E481" s="12">
        <v>641.26504486207477</v>
      </c>
      <c r="F481" s="12">
        <v>656.545476240987</v>
      </c>
      <c r="G481" s="12">
        <v>652.13099416572629</v>
      </c>
      <c r="H481" s="12">
        <v>645.67952693733559</v>
      </c>
      <c r="I481" s="12">
        <v>580.41002421610381</v>
      </c>
      <c r="J481" s="12">
        <v>615.4032721262098</v>
      </c>
      <c r="K481" s="12">
        <v>610.98879005094921</v>
      </c>
      <c r="L481" s="12">
        <v>584.82450629136463</v>
      </c>
      <c r="M481" s="9">
        <v>60</v>
      </c>
      <c r="N481" s="9">
        <v>60</v>
      </c>
      <c r="O481" s="9">
        <v>24</v>
      </c>
      <c r="P481" s="9">
        <v>24</v>
      </c>
      <c r="Q481" s="9">
        <v>22.051500000000001</v>
      </c>
      <c r="R481" s="9">
        <v>22.701000000000001</v>
      </c>
      <c r="S481" s="9">
        <v>3</v>
      </c>
      <c r="T481" s="9">
        <v>2</v>
      </c>
      <c r="U481" s="9">
        <v>2.5</v>
      </c>
      <c r="V481" s="9">
        <v>2</v>
      </c>
      <c r="AE481" s="55"/>
    </row>
    <row r="482" spans="1:31">
      <c r="A482" s="9"/>
      <c r="B482" s="9" t="str">
        <f t="shared" si="7"/>
        <v>М24x180</v>
      </c>
      <c r="C482" s="10">
        <v>24</v>
      </c>
      <c r="D482" s="9">
        <v>180</v>
      </c>
      <c r="E482" s="12">
        <v>676.77760821825393</v>
      </c>
      <c r="F482" s="12">
        <v>692.05803959716593</v>
      </c>
      <c r="G482" s="12">
        <v>687.64355752190534</v>
      </c>
      <c r="H482" s="12">
        <v>681.19209029351453</v>
      </c>
      <c r="I482" s="12">
        <v>610.39031296810379</v>
      </c>
      <c r="J482" s="12">
        <v>647.17563510831815</v>
      </c>
      <c r="K482" s="12">
        <v>642.76115303305755</v>
      </c>
      <c r="L482" s="12">
        <v>614.80479504336449</v>
      </c>
      <c r="M482" s="9">
        <v>60</v>
      </c>
      <c r="N482" s="9">
        <v>60</v>
      </c>
      <c r="O482" s="9">
        <v>24</v>
      </c>
      <c r="P482" s="9">
        <v>24</v>
      </c>
      <c r="Q482" s="9">
        <v>22.051500000000001</v>
      </c>
      <c r="R482" s="9">
        <v>22.701000000000001</v>
      </c>
      <c r="S482" s="9">
        <v>3</v>
      </c>
      <c r="T482" s="9">
        <v>2</v>
      </c>
      <c r="U482" s="9">
        <v>2.5</v>
      </c>
      <c r="V482" s="9">
        <v>2</v>
      </c>
      <c r="AE482" s="55"/>
    </row>
    <row r="483" spans="1:31">
      <c r="A483" s="9"/>
      <c r="B483" s="9" t="str">
        <f t="shared" si="7"/>
        <v>М24x190</v>
      </c>
      <c r="C483" s="10">
        <v>24</v>
      </c>
      <c r="D483" s="9">
        <v>190</v>
      </c>
      <c r="E483" s="12">
        <v>712.29017157443286</v>
      </c>
      <c r="F483" s="12">
        <v>727.57060295334497</v>
      </c>
      <c r="G483" s="12">
        <v>723.15612087808438</v>
      </c>
      <c r="H483" s="12">
        <v>716.70465364969357</v>
      </c>
      <c r="I483" s="12">
        <v>640.37060172010365</v>
      </c>
      <c r="J483" s="12">
        <v>678.94799809042661</v>
      </c>
      <c r="K483" s="12">
        <v>674.5335160151659</v>
      </c>
      <c r="L483" s="12">
        <v>644.78508379536424</v>
      </c>
      <c r="M483" s="9">
        <v>60</v>
      </c>
      <c r="N483" s="9">
        <v>60</v>
      </c>
      <c r="O483" s="9">
        <v>24</v>
      </c>
      <c r="P483" s="9">
        <v>24</v>
      </c>
      <c r="Q483" s="9">
        <v>22.051500000000001</v>
      </c>
      <c r="R483" s="9">
        <v>22.701000000000001</v>
      </c>
      <c r="S483" s="9">
        <v>3</v>
      </c>
      <c r="T483" s="9">
        <v>2</v>
      </c>
      <c r="U483" s="9">
        <v>2.5</v>
      </c>
      <c r="V483" s="9">
        <v>2</v>
      </c>
      <c r="AE483" s="55"/>
    </row>
    <row r="484" spans="1:31">
      <c r="A484" s="9"/>
      <c r="B484" s="9" t="str">
        <f t="shared" si="7"/>
        <v>М24x200</v>
      </c>
      <c r="C484" s="10">
        <v>24</v>
      </c>
      <c r="D484" s="9">
        <v>200</v>
      </c>
      <c r="E484" s="12">
        <v>747.8027349306119</v>
      </c>
      <c r="F484" s="12">
        <v>763.08316630952402</v>
      </c>
      <c r="G484" s="12">
        <v>758.66868423426331</v>
      </c>
      <c r="H484" s="12">
        <v>752.21721700587261</v>
      </c>
      <c r="I484" s="12">
        <v>670.3508904721034</v>
      </c>
      <c r="J484" s="12">
        <v>710.72036107253496</v>
      </c>
      <c r="K484" s="12">
        <v>706.30587899727436</v>
      </c>
      <c r="L484" s="12">
        <v>674.76537254736411</v>
      </c>
      <c r="M484" s="9">
        <v>60</v>
      </c>
      <c r="N484" s="9">
        <v>60</v>
      </c>
      <c r="O484" s="9">
        <v>24</v>
      </c>
      <c r="P484" s="9">
        <v>24</v>
      </c>
      <c r="Q484" s="9">
        <v>22.051500000000001</v>
      </c>
      <c r="R484" s="9">
        <v>22.701000000000001</v>
      </c>
      <c r="S484" s="9">
        <v>3</v>
      </c>
      <c r="T484" s="9">
        <v>2</v>
      </c>
      <c r="U484" s="9">
        <v>2.5</v>
      </c>
      <c r="V484" s="9">
        <v>2</v>
      </c>
      <c r="AE484" s="55"/>
    </row>
    <row r="485" spans="1:31">
      <c r="A485" s="9"/>
      <c r="B485" s="9" t="str">
        <f t="shared" si="7"/>
        <v>М24x220</v>
      </c>
      <c r="C485" s="10">
        <v>24</v>
      </c>
      <c r="D485" s="9">
        <v>220</v>
      </c>
      <c r="E485" s="12">
        <v>811.63590465753703</v>
      </c>
      <c r="F485" s="12">
        <v>829.24603253559019</v>
      </c>
      <c r="G485" s="12">
        <v>824.83155046032959</v>
      </c>
      <c r="H485" s="12">
        <v>816.05038673279785</v>
      </c>
      <c r="I485" s="12">
        <v>730.31146797610313</v>
      </c>
      <c r="J485" s="12">
        <v>774.26508703675165</v>
      </c>
      <c r="K485" s="12">
        <v>769.85060496149106</v>
      </c>
      <c r="L485" s="12">
        <v>734.72595005136407</v>
      </c>
      <c r="M485" s="9">
        <v>73</v>
      </c>
      <c r="N485">
        <v>73</v>
      </c>
      <c r="O485" s="9">
        <v>24</v>
      </c>
      <c r="P485" s="9">
        <v>24</v>
      </c>
      <c r="Q485" s="9">
        <v>22.051500000000001</v>
      </c>
      <c r="R485" s="9">
        <v>22.701000000000001</v>
      </c>
      <c r="S485" s="9">
        <v>3</v>
      </c>
      <c r="T485" s="9">
        <v>2</v>
      </c>
      <c r="U485" s="9">
        <v>2.5</v>
      </c>
      <c r="V485" s="9">
        <v>2</v>
      </c>
      <c r="AE485" s="55"/>
    </row>
    <row r="486" spans="1:31">
      <c r="A486" s="9"/>
      <c r="B486" s="9" t="str">
        <f t="shared" si="7"/>
        <v>М24x240</v>
      </c>
      <c r="C486" s="10">
        <v>24</v>
      </c>
      <c r="D486" s="9">
        <v>240</v>
      </c>
      <c r="E486" s="12">
        <v>882.661031369895</v>
      </c>
      <c r="F486" s="12">
        <v>900.27115924794816</v>
      </c>
      <c r="G486" s="12">
        <v>895.85667717268757</v>
      </c>
      <c r="H486" s="12">
        <v>887.07551344515582</v>
      </c>
      <c r="I486" s="12">
        <v>790.27204548010286</v>
      </c>
      <c r="J486" s="12">
        <v>837.80981300096846</v>
      </c>
      <c r="K486" s="12">
        <v>833.39533092570775</v>
      </c>
      <c r="L486" s="12">
        <v>794.68652755536357</v>
      </c>
      <c r="M486" s="9">
        <v>73</v>
      </c>
      <c r="N486" s="9">
        <v>73</v>
      </c>
      <c r="O486" s="9">
        <v>24</v>
      </c>
      <c r="P486" s="9">
        <v>24</v>
      </c>
      <c r="Q486" s="9">
        <v>22.051500000000001</v>
      </c>
      <c r="R486" s="9">
        <v>22.701000000000001</v>
      </c>
      <c r="S486" s="9">
        <v>3</v>
      </c>
      <c r="T486" s="9">
        <v>2</v>
      </c>
      <c r="U486" s="9">
        <v>2.5</v>
      </c>
      <c r="V486" s="9">
        <v>2</v>
      </c>
      <c r="AE486" s="55"/>
    </row>
    <row r="487" spans="1:31">
      <c r="A487" s="9"/>
      <c r="B487" t="str">
        <f t="shared" si="7"/>
        <v>М27x55</v>
      </c>
      <c r="C487" s="10">
        <v>27</v>
      </c>
      <c r="D487" s="9">
        <v>55</v>
      </c>
      <c r="E487" s="12">
        <v>328.09233536072088</v>
      </c>
      <c r="F487" s="12">
        <v>340.21460832453266</v>
      </c>
      <c r="G487" s="12">
        <v>334.59514290746864</v>
      </c>
      <c r="H487" s="12">
        <v>333.71180077778507</v>
      </c>
      <c r="I487" s="12">
        <v>315.89885146680012</v>
      </c>
      <c r="J487" s="12">
        <v>332.82833126731083</v>
      </c>
      <c r="K487" s="12">
        <v>327.20886585024675</v>
      </c>
      <c r="L487" s="12">
        <v>321.51831688386426</v>
      </c>
      <c r="M487" s="11">
        <v>35.5</v>
      </c>
      <c r="N487" s="9">
        <v>37.5</v>
      </c>
      <c r="O487" s="9">
        <v>27</v>
      </c>
      <c r="P487" s="9">
        <v>27</v>
      </c>
      <c r="Q487" s="9">
        <v>25.051500000000001</v>
      </c>
      <c r="R487" s="9">
        <v>25.701000000000001</v>
      </c>
      <c r="S487" s="9">
        <v>3</v>
      </c>
      <c r="T487" s="9">
        <v>2</v>
      </c>
      <c r="U487" s="9">
        <v>2.5</v>
      </c>
      <c r="V487" s="9">
        <v>2</v>
      </c>
      <c r="AE487" s="55"/>
    </row>
    <row r="488" spans="1:31">
      <c r="A488" s="9"/>
      <c r="B488" s="9" t="str">
        <f t="shared" si="7"/>
        <v>М27x60</v>
      </c>
      <c r="C488" s="10">
        <v>27</v>
      </c>
      <c r="D488" s="9">
        <v>60</v>
      </c>
      <c r="E488" s="12">
        <v>347.43859502777843</v>
      </c>
      <c r="F488" s="12">
        <v>360.57703744987276</v>
      </c>
      <c r="G488" s="12">
        <v>354.95757203280874</v>
      </c>
      <c r="H488" s="12">
        <v>353.05806044484251</v>
      </c>
      <c r="I488" s="12">
        <v>335.24511113385762</v>
      </c>
      <c r="J488" s="12">
        <v>353.19076039265093</v>
      </c>
      <c r="K488" s="12">
        <v>347.57129497558674</v>
      </c>
      <c r="L488" s="12">
        <v>340.8645765509217</v>
      </c>
      <c r="M488" s="11">
        <v>40.5</v>
      </c>
      <c r="N488" s="9">
        <v>42.5</v>
      </c>
      <c r="O488" s="9">
        <v>27</v>
      </c>
      <c r="P488" s="9">
        <v>27</v>
      </c>
      <c r="Q488" s="9">
        <v>25.051500000000001</v>
      </c>
      <c r="R488" s="9">
        <v>25.701000000000001</v>
      </c>
      <c r="S488" s="9">
        <v>3</v>
      </c>
      <c r="T488" s="9">
        <v>2</v>
      </c>
      <c r="U488" s="9">
        <v>2.5</v>
      </c>
      <c r="V488" s="9">
        <v>2</v>
      </c>
      <c r="AE488" s="55"/>
    </row>
    <row r="489" spans="1:31">
      <c r="A489" s="9"/>
      <c r="B489" s="9" t="str">
        <f t="shared" si="7"/>
        <v>М27x65</v>
      </c>
      <c r="C489" s="10">
        <v>27</v>
      </c>
      <c r="D489" s="9">
        <v>65</v>
      </c>
      <c r="E489" s="12">
        <v>366.78485469483581</v>
      </c>
      <c r="F489" s="12">
        <v>380.93946657521286</v>
      </c>
      <c r="G489" s="12">
        <v>375.32000115814873</v>
      </c>
      <c r="H489" s="12">
        <v>372.40432011190001</v>
      </c>
      <c r="I489" s="12">
        <v>354.59137080091512</v>
      </c>
      <c r="J489" s="12">
        <v>373.55318951799097</v>
      </c>
      <c r="K489" s="12">
        <v>367.93372410092684</v>
      </c>
      <c r="L489" s="12">
        <v>360.21083621797914</v>
      </c>
      <c r="M489" s="11">
        <v>45.5</v>
      </c>
      <c r="N489" s="9">
        <v>47.5</v>
      </c>
      <c r="O489" s="9">
        <v>27</v>
      </c>
      <c r="P489" s="9">
        <v>27</v>
      </c>
      <c r="Q489" s="9">
        <v>25.051500000000001</v>
      </c>
      <c r="R489" s="9">
        <v>25.701000000000001</v>
      </c>
      <c r="S489" s="9">
        <v>3</v>
      </c>
      <c r="T489" s="9">
        <v>2</v>
      </c>
      <c r="U489" s="9">
        <v>2.5</v>
      </c>
      <c r="V489" s="9">
        <v>2</v>
      </c>
      <c r="AE489" s="55"/>
    </row>
    <row r="490" spans="1:31">
      <c r="A490" s="9"/>
      <c r="B490" s="9" t="str">
        <f t="shared" si="7"/>
        <v>М27x70</v>
      </c>
      <c r="C490" s="10">
        <v>27</v>
      </c>
      <c r="D490" s="9">
        <v>70</v>
      </c>
      <c r="E490" s="12">
        <v>386.13111436189337</v>
      </c>
      <c r="F490" s="12">
        <v>401.3018957005529</v>
      </c>
      <c r="G490" s="12">
        <v>395.68243028348883</v>
      </c>
      <c r="H490" s="12">
        <v>391.75057977895739</v>
      </c>
      <c r="I490" s="12">
        <v>373.93763046797255</v>
      </c>
      <c r="J490" s="12">
        <v>393.91561864333107</v>
      </c>
      <c r="K490" s="12">
        <v>388.29615322626688</v>
      </c>
      <c r="L490" s="12">
        <v>379.55709588503663</v>
      </c>
      <c r="M490" s="11">
        <v>50.5</v>
      </c>
      <c r="N490" s="9">
        <v>52.5</v>
      </c>
      <c r="O490" s="9">
        <v>27</v>
      </c>
      <c r="P490" s="9">
        <v>27</v>
      </c>
      <c r="Q490" s="9">
        <v>25.051500000000001</v>
      </c>
      <c r="R490" s="9">
        <v>25.701000000000001</v>
      </c>
      <c r="S490" s="9">
        <v>3</v>
      </c>
      <c r="T490" s="9">
        <v>2</v>
      </c>
      <c r="U490" s="9">
        <v>2.5</v>
      </c>
      <c r="V490" s="9">
        <v>2</v>
      </c>
      <c r="AE490" s="55"/>
    </row>
    <row r="491" spans="1:31">
      <c r="A491" s="9"/>
      <c r="B491" s="9" t="str">
        <f t="shared" si="7"/>
        <v>М27x75</v>
      </c>
      <c r="C491" s="10">
        <v>27</v>
      </c>
      <c r="D491" s="9">
        <v>75</v>
      </c>
      <c r="E491" s="12">
        <v>402.66349313035374</v>
      </c>
      <c r="F491" s="12">
        <v>420.60914238914694</v>
      </c>
      <c r="G491" s="12">
        <v>414.98967697208286</v>
      </c>
      <c r="H491" s="12">
        <v>408.28295854741776</v>
      </c>
      <c r="I491" s="12">
        <v>393.28389013503005</v>
      </c>
      <c r="J491" s="12">
        <v>414.27804776867106</v>
      </c>
      <c r="K491" s="12">
        <v>408.65858235160698</v>
      </c>
      <c r="L491" s="12">
        <v>398.90335555209418</v>
      </c>
      <c r="M491" s="9">
        <v>60</v>
      </c>
      <c r="N491">
        <v>60</v>
      </c>
      <c r="O491" s="9">
        <v>27</v>
      </c>
      <c r="P491" s="9">
        <v>27</v>
      </c>
      <c r="Q491" s="9">
        <v>25.051500000000001</v>
      </c>
      <c r="R491" s="9">
        <v>25.701000000000001</v>
      </c>
      <c r="S491" s="9">
        <v>3</v>
      </c>
      <c r="T491" s="9">
        <v>2</v>
      </c>
      <c r="U491" s="9">
        <v>2.5</v>
      </c>
      <c r="V491" s="9">
        <v>2</v>
      </c>
      <c r="AE491" s="55"/>
    </row>
    <row r="492" spans="1:31">
      <c r="A492" s="9"/>
      <c r="B492" s="9" t="str">
        <f t="shared" si="7"/>
        <v>М27x80</v>
      </c>
      <c r="C492" s="10">
        <v>27</v>
      </c>
      <c r="D492" s="9">
        <v>80</v>
      </c>
      <c r="E492" s="12">
        <v>425.13628712918575</v>
      </c>
      <c r="F492" s="12">
        <v>443.081936387979</v>
      </c>
      <c r="G492" s="12">
        <v>437.46247097091486</v>
      </c>
      <c r="H492" s="12">
        <v>430.75575254624982</v>
      </c>
      <c r="I492" s="12">
        <v>412.63014980208749</v>
      </c>
      <c r="J492" s="12">
        <v>434.64047689401116</v>
      </c>
      <c r="K492" s="12">
        <v>429.02101147694708</v>
      </c>
      <c r="L492" s="12">
        <v>418.24961521915168</v>
      </c>
      <c r="M492" s="9">
        <v>60</v>
      </c>
      <c r="N492" s="9">
        <v>60</v>
      </c>
      <c r="O492" s="9">
        <v>27</v>
      </c>
      <c r="P492" s="9">
        <v>27</v>
      </c>
      <c r="Q492" s="9">
        <v>25.051500000000001</v>
      </c>
      <c r="R492" s="9">
        <v>25.701000000000001</v>
      </c>
      <c r="S492" s="9">
        <v>3</v>
      </c>
      <c r="T492" s="9">
        <v>2</v>
      </c>
      <c r="U492" s="9">
        <v>2.5</v>
      </c>
      <c r="V492" s="9">
        <v>2</v>
      </c>
      <c r="AE492" s="55"/>
    </row>
    <row r="493" spans="1:31">
      <c r="A493" s="9"/>
      <c r="B493" s="9" t="str">
        <f t="shared" si="7"/>
        <v>М27x85</v>
      </c>
      <c r="C493" s="10">
        <v>27</v>
      </c>
      <c r="D493" s="9">
        <v>85</v>
      </c>
      <c r="E493" s="12">
        <v>447.60908112801781</v>
      </c>
      <c r="F493" s="12">
        <v>465.55473038681106</v>
      </c>
      <c r="G493" s="12">
        <v>459.93526496974698</v>
      </c>
      <c r="H493" s="12">
        <v>453.22854654508183</v>
      </c>
      <c r="I493" s="12">
        <v>431.97640946914493</v>
      </c>
      <c r="J493" s="12">
        <v>455.0029060193512</v>
      </c>
      <c r="K493" s="12">
        <v>449.38344060228712</v>
      </c>
      <c r="L493" s="12">
        <v>437.59587488620906</v>
      </c>
      <c r="M493" s="9">
        <v>60</v>
      </c>
      <c r="N493" s="9">
        <v>60</v>
      </c>
      <c r="O493" s="9">
        <v>27</v>
      </c>
      <c r="P493" s="9">
        <v>27</v>
      </c>
      <c r="Q493" s="9">
        <v>25.051500000000001</v>
      </c>
      <c r="R493" s="9">
        <v>25.701000000000001</v>
      </c>
      <c r="S493" s="9">
        <v>3</v>
      </c>
      <c r="T493" s="9">
        <v>2</v>
      </c>
      <c r="U493" s="9">
        <v>2.5</v>
      </c>
      <c r="V493" s="9">
        <v>2</v>
      </c>
      <c r="AE493" s="55"/>
    </row>
    <row r="494" spans="1:31">
      <c r="A494" s="9"/>
      <c r="B494" s="9" t="str">
        <f t="shared" si="7"/>
        <v>М27x90</v>
      </c>
      <c r="C494" s="10">
        <v>27</v>
      </c>
      <c r="D494" s="9">
        <v>90</v>
      </c>
      <c r="E494" s="12">
        <v>470.08187512684981</v>
      </c>
      <c r="F494" s="12">
        <v>488.02752438564306</v>
      </c>
      <c r="G494" s="12">
        <v>482.40805896857898</v>
      </c>
      <c r="H494" s="12">
        <v>475.70134054391389</v>
      </c>
      <c r="I494" s="12">
        <v>451.32266913620248</v>
      </c>
      <c r="J494" s="12">
        <v>475.3653351446913</v>
      </c>
      <c r="K494" s="12">
        <v>469.74586972762722</v>
      </c>
      <c r="L494" s="12">
        <v>456.94213455326656</v>
      </c>
      <c r="M494" s="9">
        <v>60</v>
      </c>
      <c r="N494" s="9">
        <v>60</v>
      </c>
      <c r="O494" s="9">
        <v>27</v>
      </c>
      <c r="P494" s="9">
        <v>27</v>
      </c>
      <c r="Q494" s="9">
        <v>25.051500000000001</v>
      </c>
      <c r="R494" s="9">
        <v>25.701000000000001</v>
      </c>
      <c r="S494" s="9">
        <v>3</v>
      </c>
      <c r="T494" s="9">
        <v>2</v>
      </c>
      <c r="U494" s="9">
        <v>2.5</v>
      </c>
      <c r="V494" s="9">
        <v>2</v>
      </c>
      <c r="AE494" s="55"/>
    </row>
    <row r="495" spans="1:31">
      <c r="A495" s="9"/>
      <c r="B495" s="9" t="str">
        <f t="shared" si="7"/>
        <v>М27x95</v>
      </c>
      <c r="C495" s="10">
        <v>27</v>
      </c>
      <c r="D495" s="9">
        <v>95</v>
      </c>
      <c r="E495" s="12">
        <v>492.55466912568187</v>
      </c>
      <c r="F495" s="12">
        <v>510.50031838447512</v>
      </c>
      <c r="G495" s="12">
        <v>504.88085296741104</v>
      </c>
      <c r="H495" s="12">
        <v>498.17413454274595</v>
      </c>
      <c r="I495" s="12">
        <v>470.66892880325992</v>
      </c>
      <c r="J495" s="12">
        <v>495.72776427003134</v>
      </c>
      <c r="K495" s="12">
        <v>490.10829885296721</v>
      </c>
      <c r="L495" s="12">
        <v>476.28839422032399</v>
      </c>
      <c r="M495" s="9">
        <v>60</v>
      </c>
      <c r="N495" s="9">
        <v>60</v>
      </c>
      <c r="O495" s="9">
        <v>27</v>
      </c>
      <c r="P495" s="9">
        <v>27</v>
      </c>
      <c r="Q495" s="9">
        <v>25.051500000000001</v>
      </c>
      <c r="R495" s="9">
        <v>25.701000000000001</v>
      </c>
      <c r="S495" s="9">
        <v>3</v>
      </c>
      <c r="T495" s="9">
        <v>2</v>
      </c>
      <c r="U495" s="9">
        <v>2.5</v>
      </c>
      <c r="V495" s="9">
        <v>2</v>
      </c>
      <c r="AE495" s="55"/>
    </row>
    <row r="496" spans="1:31">
      <c r="A496" s="9"/>
      <c r="B496" s="9" t="str">
        <f t="shared" si="7"/>
        <v>М27x100</v>
      </c>
      <c r="C496" s="10">
        <v>27</v>
      </c>
      <c r="D496" s="9">
        <v>100</v>
      </c>
      <c r="E496" s="12">
        <v>515.02746312451382</v>
      </c>
      <c r="F496" s="12">
        <v>532.97311238330724</v>
      </c>
      <c r="G496" s="12">
        <v>527.35364696624299</v>
      </c>
      <c r="H496" s="12">
        <v>520.64692854157795</v>
      </c>
      <c r="I496" s="12">
        <v>490.01518847031747</v>
      </c>
      <c r="J496" s="12">
        <v>516.09019339537144</v>
      </c>
      <c r="K496" s="12">
        <v>510.47072797830731</v>
      </c>
      <c r="L496" s="12">
        <v>495.6346538873816</v>
      </c>
      <c r="M496" s="9">
        <v>60</v>
      </c>
      <c r="N496" s="9">
        <v>60</v>
      </c>
      <c r="O496" s="9">
        <v>27</v>
      </c>
      <c r="P496" s="9">
        <v>27</v>
      </c>
      <c r="Q496" s="9">
        <v>25.051500000000001</v>
      </c>
      <c r="R496" s="9">
        <v>25.701000000000001</v>
      </c>
      <c r="S496" s="9">
        <v>3</v>
      </c>
      <c r="T496" s="9">
        <v>2</v>
      </c>
      <c r="U496" s="9">
        <v>2.5</v>
      </c>
      <c r="V496" s="9">
        <v>2</v>
      </c>
      <c r="AE496" s="55"/>
    </row>
    <row r="497" spans="1:31">
      <c r="A497" s="9"/>
      <c r="B497" s="9" t="str">
        <f t="shared" si="7"/>
        <v>М27x105</v>
      </c>
      <c r="C497" s="10">
        <v>27</v>
      </c>
      <c r="D497" s="9">
        <v>105</v>
      </c>
      <c r="E497" s="12">
        <v>537.50025712334582</v>
      </c>
      <c r="F497" s="12">
        <v>555.44590638213924</v>
      </c>
      <c r="G497" s="12">
        <v>549.82644096507511</v>
      </c>
      <c r="H497" s="12">
        <v>543.11972254040995</v>
      </c>
      <c r="I497" s="12">
        <v>509.36144813737491</v>
      </c>
      <c r="J497" s="12">
        <v>536.45262252071154</v>
      </c>
      <c r="K497" s="12">
        <v>530.83315710364752</v>
      </c>
      <c r="L497" s="12">
        <v>514.98091355443898</v>
      </c>
      <c r="M497" s="9">
        <v>60</v>
      </c>
      <c r="N497" s="9">
        <v>60</v>
      </c>
      <c r="O497" s="9">
        <v>27</v>
      </c>
      <c r="P497" s="9">
        <v>27</v>
      </c>
      <c r="Q497" s="9">
        <v>25.051500000000001</v>
      </c>
      <c r="R497" s="9">
        <v>25.701000000000001</v>
      </c>
      <c r="S497" s="9">
        <v>3</v>
      </c>
      <c r="T497" s="9">
        <v>2</v>
      </c>
      <c r="U497" s="9">
        <v>2.5</v>
      </c>
      <c r="V497" s="9">
        <v>2</v>
      </c>
      <c r="AE497" s="55"/>
    </row>
    <row r="498" spans="1:31">
      <c r="A498" s="9"/>
      <c r="B498" s="9" t="str">
        <f t="shared" si="7"/>
        <v>М27x110</v>
      </c>
      <c r="C498" s="10">
        <v>27</v>
      </c>
      <c r="D498" s="9">
        <v>110</v>
      </c>
      <c r="E498" s="12">
        <v>559.97305112217794</v>
      </c>
      <c r="F498" s="12">
        <v>577.91870038097136</v>
      </c>
      <c r="G498" s="12">
        <v>572.29923496390711</v>
      </c>
      <c r="H498" s="12">
        <v>565.59251653924196</v>
      </c>
      <c r="I498" s="12">
        <v>528.7077078044324</v>
      </c>
      <c r="J498" s="12">
        <v>556.81505164605153</v>
      </c>
      <c r="K498" s="12">
        <v>551.19558622898751</v>
      </c>
      <c r="L498" s="12">
        <v>534.32717322149654</v>
      </c>
      <c r="M498" s="9">
        <v>60</v>
      </c>
      <c r="N498" s="9">
        <v>60</v>
      </c>
      <c r="O498" s="9">
        <v>27</v>
      </c>
      <c r="P498" s="9">
        <v>27</v>
      </c>
      <c r="Q498" s="9">
        <v>25.051500000000001</v>
      </c>
      <c r="R498" s="9">
        <v>25.701000000000001</v>
      </c>
      <c r="S498" s="9">
        <v>3</v>
      </c>
      <c r="T498" s="9">
        <v>2</v>
      </c>
      <c r="U498" s="9">
        <v>2.5</v>
      </c>
      <c r="V498" s="9">
        <v>2</v>
      </c>
      <c r="AE498" s="55"/>
    </row>
    <row r="499" spans="1:31">
      <c r="A499" s="9"/>
      <c r="B499" s="9" t="str">
        <f t="shared" si="7"/>
        <v>М27x115</v>
      </c>
      <c r="C499" s="10">
        <v>27</v>
      </c>
      <c r="D499" s="9">
        <v>115</v>
      </c>
      <c r="E499" s="12">
        <v>582.44584512100994</v>
      </c>
      <c r="F499" s="12">
        <v>600.39149437980348</v>
      </c>
      <c r="G499" s="12">
        <v>594.77202896273911</v>
      </c>
      <c r="H499" s="12">
        <v>588.06531053807407</v>
      </c>
      <c r="I499" s="12">
        <v>548.05396747148984</v>
      </c>
      <c r="J499" s="12">
        <v>577.17748077139163</v>
      </c>
      <c r="K499" s="12">
        <v>571.55801535432749</v>
      </c>
      <c r="L499" s="12">
        <v>553.67343288855398</v>
      </c>
      <c r="M499" s="9">
        <v>60</v>
      </c>
      <c r="N499" s="9">
        <v>60</v>
      </c>
      <c r="O499" s="9">
        <v>27</v>
      </c>
      <c r="P499" s="9">
        <v>27</v>
      </c>
      <c r="Q499" s="9">
        <v>25.051500000000001</v>
      </c>
      <c r="R499" s="9">
        <v>25.701000000000001</v>
      </c>
      <c r="S499" s="9">
        <v>3</v>
      </c>
      <c r="T499" s="9">
        <v>2</v>
      </c>
      <c r="U499" s="9">
        <v>2.5</v>
      </c>
      <c r="V499" s="9">
        <v>2</v>
      </c>
      <c r="AE499" s="55"/>
    </row>
    <row r="500" spans="1:31">
      <c r="A500" s="9"/>
      <c r="B500" s="9" t="str">
        <f t="shared" si="7"/>
        <v>М27x120</v>
      </c>
      <c r="C500" s="10">
        <v>27</v>
      </c>
      <c r="D500" s="9">
        <v>120</v>
      </c>
      <c r="E500" s="12">
        <v>604.91863911984194</v>
      </c>
      <c r="F500" s="12">
        <v>622.86428837863525</v>
      </c>
      <c r="G500" s="12">
        <v>617.24482296157112</v>
      </c>
      <c r="H500" s="12">
        <v>610.53810453690608</v>
      </c>
      <c r="I500" s="12">
        <v>567.40022713854728</v>
      </c>
      <c r="J500" s="12">
        <v>597.53990989673173</v>
      </c>
      <c r="K500" s="12">
        <v>591.92044447966748</v>
      </c>
      <c r="L500" s="12">
        <v>573.01969255561141</v>
      </c>
      <c r="M500" s="9">
        <v>60</v>
      </c>
      <c r="N500" s="9">
        <v>60</v>
      </c>
      <c r="O500" s="9">
        <v>27</v>
      </c>
      <c r="P500" s="9">
        <v>27</v>
      </c>
      <c r="Q500" s="9">
        <v>25.051500000000001</v>
      </c>
      <c r="R500" s="9">
        <v>25.701000000000001</v>
      </c>
      <c r="S500" s="9">
        <v>3</v>
      </c>
      <c r="T500" s="9">
        <v>2</v>
      </c>
      <c r="U500" s="9">
        <v>2.5</v>
      </c>
      <c r="V500" s="9">
        <v>2</v>
      </c>
      <c r="AE500" s="55"/>
    </row>
    <row r="501" spans="1:31">
      <c r="A501" s="9"/>
      <c r="B501" s="9" t="str">
        <f t="shared" si="7"/>
        <v>М27x130</v>
      </c>
      <c r="C501" s="10">
        <v>27</v>
      </c>
      <c r="D501" s="9">
        <v>130</v>
      </c>
      <c r="E501" s="12">
        <v>646.11238591937661</v>
      </c>
      <c r="F501" s="12">
        <v>665.27743852810897</v>
      </c>
      <c r="G501" s="12">
        <v>659.65797311104495</v>
      </c>
      <c r="H501" s="12">
        <v>651.73185133644074</v>
      </c>
      <c r="I501" s="12">
        <v>606.09274647266216</v>
      </c>
      <c r="J501" s="12">
        <v>638.2647681474117</v>
      </c>
      <c r="K501" s="12">
        <v>632.64530273034757</v>
      </c>
      <c r="L501" s="12">
        <v>611.71221188972629</v>
      </c>
      <c r="M501" s="9">
        <v>66</v>
      </c>
      <c r="N501">
        <v>66</v>
      </c>
      <c r="O501" s="9">
        <v>27</v>
      </c>
      <c r="P501" s="9">
        <v>27</v>
      </c>
      <c r="Q501" s="9">
        <v>25.051500000000001</v>
      </c>
      <c r="R501" s="9">
        <v>25.701000000000001</v>
      </c>
      <c r="S501" s="9">
        <v>3</v>
      </c>
      <c r="T501" s="9">
        <v>2</v>
      </c>
      <c r="U501" s="9">
        <v>2.5</v>
      </c>
      <c r="V501" s="9">
        <v>2</v>
      </c>
      <c r="AE501" s="55"/>
    </row>
    <row r="502" spans="1:31">
      <c r="A502" s="9"/>
      <c r="B502" s="9" t="str">
        <f t="shared" si="7"/>
        <v>М27x140</v>
      </c>
      <c r="C502" s="10">
        <v>27</v>
      </c>
      <c r="D502" s="9">
        <v>140</v>
      </c>
      <c r="E502" s="12">
        <v>691.05797391704061</v>
      </c>
      <c r="F502" s="12">
        <v>710.22302652577309</v>
      </c>
      <c r="G502" s="12">
        <v>704.60356110870907</v>
      </c>
      <c r="H502" s="12">
        <v>696.67743933410486</v>
      </c>
      <c r="I502" s="12">
        <v>644.78526580677715</v>
      </c>
      <c r="J502" s="12">
        <v>678.98962639809201</v>
      </c>
      <c r="K502" s="12">
        <v>673.37016098102777</v>
      </c>
      <c r="L502" s="12">
        <v>650.40473122384117</v>
      </c>
      <c r="M502" s="9">
        <v>66</v>
      </c>
      <c r="N502" s="9">
        <v>66</v>
      </c>
      <c r="O502" s="9">
        <v>27</v>
      </c>
      <c r="P502" s="9">
        <v>27</v>
      </c>
      <c r="Q502" s="9">
        <v>25.051500000000001</v>
      </c>
      <c r="R502" s="9">
        <v>25.701000000000001</v>
      </c>
      <c r="S502" s="9">
        <v>3</v>
      </c>
      <c r="T502" s="9">
        <v>2</v>
      </c>
      <c r="U502" s="9">
        <v>2.5</v>
      </c>
      <c r="V502" s="9">
        <v>2</v>
      </c>
      <c r="AE502" s="55"/>
    </row>
    <row r="503" spans="1:31">
      <c r="A503" s="9"/>
      <c r="B503" s="9" t="str">
        <f t="shared" si="7"/>
        <v>М27x150</v>
      </c>
      <c r="C503" s="10">
        <v>27</v>
      </c>
      <c r="D503" s="9">
        <v>150</v>
      </c>
      <c r="E503" s="12">
        <v>736.00356191470473</v>
      </c>
      <c r="F503" s="12">
        <v>755.16861452343721</v>
      </c>
      <c r="G503" s="12">
        <v>749.54914910637319</v>
      </c>
      <c r="H503" s="12">
        <v>741.62302733176898</v>
      </c>
      <c r="I503" s="12">
        <v>683.47778514089214</v>
      </c>
      <c r="J503" s="12">
        <v>719.71448464877221</v>
      </c>
      <c r="K503" s="12">
        <v>714.09501923170785</v>
      </c>
      <c r="L503" s="12">
        <v>689.09725055795627</v>
      </c>
      <c r="M503" s="9">
        <v>66</v>
      </c>
      <c r="N503" s="9">
        <v>66</v>
      </c>
      <c r="O503" s="9">
        <v>27</v>
      </c>
      <c r="P503" s="9">
        <v>27</v>
      </c>
      <c r="Q503" s="9">
        <v>25.051500000000001</v>
      </c>
      <c r="R503" s="9">
        <v>25.701000000000001</v>
      </c>
      <c r="S503" s="9">
        <v>3</v>
      </c>
      <c r="T503" s="9">
        <v>2</v>
      </c>
      <c r="U503" s="9">
        <v>2.5</v>
      </c>
      <c r="V503" s="9">
        <v>2</v>
      </c>
      <c r="AE503" s="55"/>
    </row>
    <row r="504" spans="1:31">
      <c r="A504" s="9"/>
      <c r="B504" s="9" t="str">
        <f t="shared" si="7"/>
        <v>М27x160</v>
      </c>
      <c r="C504" s="10">
        <v>27</v>
      </c>
      <c r="D504" s="9">
        <v>160</v>
      </c>
      <c r="E504" s="12">
        <v>780.94914991236885</v>
      </c>
      <c r="F504" s="12">
        <v>800.11420252110122</v>
      </c>
      <c r="G504" s="12">
        <v>794.4947371040372</v>
      </c>
      <c r="H504" s="12">
        <v>786.56861532943299</v>
      </c>
      <c r="I504" s="12">
        <v>722.17030447500713</v>
      </c>
      <c r="J504" s="12">
        <v>760.4393428994523</v>
      </c>
      <c r="K504" s="12">
        <v>754.81987748238805</v>
      </c>
      <c r="L504" s="12">
        <v>727.78976989207115</v>
      </c>
      <c r="M504" s="9">
        <v>66</v>
      </c>
      <c r="N504" s="9">
        <v>66</v>
      </c>
      <c r="O504" s="9">
        <v>27</v>
      </c>
      <c r="P504" s="9">
        <v>27</v>
      </c>
      <c r="Q504" s="9">
        <v>25.051500000000001</v>
      </c>
      <c r="R504" s="9">
        <v>25.701000000000001</v>
      </c>
      <c r="S504" s="9">
        <v>3</v>
      </c>
      <c r="T504" s="9">
        <v>2</v>
      </c>
      <c r="U504" s="9">
        <v>2.5</v>
      </c>
      <c r="V504" s="9">
        <v>2</v>
      </c>
      <c r="AE504" s="55"/>
    </row>
    <row r="505" spans="1:31">
      <c r="A505" s="9"/>
      <c r="B505" s="9" t="str">
        <f t="shared" ref="B505:B512" si="8">"М"&amp;C505&amp;"x"&amp;D505</f>
        <v>М27x170</v>
      </c>
      <c r="C505" s="10">
        <v>27</v>
      </c>
      <c r="D505" s="9">
        <v>170</v>
      </c>
      <c r="E505" s="12">
        <v>825.89473791003286</v>
      </c>
      <c r="F505" s="12">
        <v>845.05979051876545</v>
      </c>
      <c r="G505" s="12">
        <v>839.44032510170132</v>
      </c>
      <c r="H505" s="12">
        <v>831.51420332709711</v>
      </c>
      <c r="I505" s="12">
        <v>760.86282380912201</v>
      </c>
      <c r="J505" s="12">
        <v>801.16420115013239</v>
      </c>
      <c r="K505" s="12">
        <v>795.54473573306825</v>
      </c>
      <c r="L505" s="12">
        <v>766.48228922618614</v>
      </c>
      <c r="M505" s="9">
        <v>66</v>
      </c>
      <c r="N505" s="9">
        <v>66</v>
      </c>
      <c r="O505" s="9">
        <v>27</v>
      </c>
      <c r="P505" s="9">
        <v>27</v>
      </c>
      <c r="Q505" s="9">
        <v>25.051500000000001</v>
      </c>
      <c r="R505" s="9">
        <v>25.701000000000001</v>
      </c>
      <c r="S505" s="9">
        <v>3</v>
      </c>
      <c r="T505" s="9">
        <v>2</v>
      </c>
      <c r="U505" s="9">
        <v>2.5</v>
      </c>
      <c r="V505" s="9">
        <v>2</v>
      </c>
      <c r="AE505" s="55"/>
    </row>
    <row r="506" spans="1:31">
      <c r="A506" s="9"/>
      <c r="B506" s="9" t="str">
        <f t="shared" si="8"/>
        <v>М27x180</v>
      </c>
      <c r="C506" s="10">
        <v>27</v>
      </c>
      <c r="D506" s="9">
        <v>180</v>
      </c>
      <c r="E506" s="12">
        <v>870.84032590769698</v>
      </c>
      <c r="F506" s="12">
        <v>890.00537851642935</v>
      </c>
      <c r="G506" s="12">
        <v>884.38591309936533</v>
      </c>
      <c r="H506" s="12">
        <v>876.459791324761</v>
      </c>
      <c r="I506" s="12">
        <v>799.55534314323677</v>
      </c>
      <c r="J506" s="12">
        <v>841.88905940081247</v>
      </c>
      <c r="K506" s="12">
        <v>836.26959398374834</v>
      </c>
      <c r="L506" s="12">
        <v>805.17480856030113</v>
      </c>
      <c r="M506" s="9">
        <v>66</v>
      </c>
      <c r="N506" s="9">
        <v>66</v>
      </c>
      <c r="O506" s="9">
        <v>27</v>
      </c>
      <c r="P506" s="9">
        <v>27</v>
      </c>
      <c r="Q506" s="9">
        <v>25.051500000000001</v>
      </c>
      <c r="R506" s="9">
        <v>25.701000000000001</v>
      </c>
      <c r="S506" s="9">
        <v>3</v>
      </c>
      <c r="T506" s="9">
        <v>2</v>
      </c>
      <c r="U506" s="9">
        <v>2.5</v>
      </c>
      <c r="V506" s="9">
        <v>2</v>
      </c>
      <c r="AE506" s="55"/>
    </row>
    <row r="507" spans="1:31">
      <c r="A507" s="9"/>
      <c r="B507" s="9" t="str">
        <f t="shared" si="8"/>
        <v>М27x190</v>
      </c>
      <c r="C507" s="10">
        <v>27</v>
      </c>
      <c r="D507" s="9">
        <v>190</v>
      </c>
      <c r="E507" s="12">
        <v>915.78591390536099</v>
      </c>
      <c r="F507" s="12">
        <v>934.95096651409347</v>
      </c>
      <c r="G507" s="12">
        <v>929.33150109702933</v>
      </c>
      <c r="H507" s="12">
        <v>921.40537932242512</v>
      </c>
      <c r="I507" s="12">
        <v>838.24786247735187</v>
      </c>
      <c r="J507" s="12">
        <v>882.61391765149256</v>
      </c>
      <c r="K507" s="12">
        <v>876.99445223442854</v>
      </c>
      <c r="L507" s="12">
        <v>843.86732789441601</v>
      </c>
      <c r="M507" s="9">
        <v>66</v>
      </c>
      <c r="N507" s="9">
        <v>66</v>
      </c>
      <c r="O507" s="9">
        <v>27</v>
      </c>
      <c r="P507" s="9">
        <v>27</v>
      </c>
      <c r="Q507" s="9">
        <v>25.051500000000001</v>
      </c>
      <c r="R507" s="9">
        <v>25.701000000000001</v>
      </c>
      <c r="S507" s="9">
        <v>3</v>
      </c>
      <c r="T507" s="9">
        <v>2</v>
      </c>
      <c r="U507" s="9">
        <v>2.5</v>
      </c>
      <c r="V507" s="9">
        <v>2</v>
      </c>
      <c r="AE507" s="55"/>
    </row>
    <row r="508" spans="1:31">
      <c r="A508" s="9"/>
      <c r="B508" s="9" t="str">
        <f t="shared" si="8"/>
        <v>М27x200</v>
      </c>
      <c r="C508" s="10">
        <v>27</v>
      </c>
      <c r="D508" s="9">
        <v>200</v>
      </c>
      <c r="E508" s="12">
        <v>960.73150190302511</v>
      </c>
      <c r="F508" s="12">
        <v>979.89655451175747</v>
      </c>
      <c r="G508" s="12">
        <v>974.27708909469345</v>
      </c>
      <c r="H508" s="12">
        <v>966.35096732008924</v>
      </c>
      <c r="I508" s="12">
        <v>876.94038181146675</v>
      </c>
      <c r="J508" s="12">
        <v>923.33877590217264</v>
      </c>
      <c r="K508" s="12">
        <v>917.71931048510851</v>
      </c>
      <c r="L508" s="12">
        <v>882.559847228531</v>
      </c>
      <c r="M508" s="9">
        <v>66</v>
      </c>
      <c r="N508" s="9">
        <v>66</v>
      </c>
      <c r="O508" s="9">
        <v>27</v>
      </c>
      <c r="P508" s="9">
        <v>27</v>
      </c>
      <c r="Q508" s="9">
        <v>25.051500000000001</v>
      </c>
      <c r="R508" s="9">
        <v>25.701000000000001</v>
      </c>
      <c r="S508" s="9">
        <v>3</v>
      </c>
      <c r="T508" s="9">
        <v>2</v>
      </c>
      <c r="U508" s="9">
        <v>2.5</v>
      </c>
      <c r="V508" s="9">
        <v>2</v>
      </c>
      <c r="AE508" s="55"/>
    </row>
    <row r="509" spans="1:31">
      <c r="A509" s="9"/>
      <c r="B509" s="9" t="str">
        <f t="shared" si="8"/>
        <v>М27x220</v>
      </c>
      <c r="C509" s="10">
        <v>27</v>
      </c>
      <c r="D509" s="9">
        <v>220</v>
      </c>
      <c r="E509" s="12">
        <v>1042.4936886357395</v>
      </c>
      <c r="F509" s="12">
        <v>1064.3007818360065</v>
      </c>
      <c r="G509" s="12">
        <v>1058.6813164189423</v>
      </c>
      <c r="H509" s="12">
        <v>1048.1131540528033</v>
      </c>
      <c r="I509" s="12">
        <v>954.32542047969673</v>
      </c>
      <c r="J509" s="12">
        <v>1004.7884924035329</v>
      </c>
      <c r="K509" s="12">
        <v>999.16902698646891</v>
      </c>
      <c r="L509" s="12">
        <v>959.94488589676087</v>
      </c>
      <c r="M509" s="9">
        <v>79</v>
      </c>
      <c r="N509">
        <v>79</v>
      </c>
      <c r="O509" s="9">
        <v>27</v>
      </c>
      <c r="P509" s="9">
        <v>27</v>
      </c>
      <c r="Q509" s="9">
        <v>25.051500000000001</v>
      </c>
      <c r="R509" s="9">
        <v>25.701000000000001</v>
      </c>
      <c r="S509" s="9">
        <v>3</v>
      </c>
      <c r="T509" s="9">
        <v>2</v>
      </c>
      <c r="U509" s="9">
        <v>2.5</v>
      </c>
      <c r="V509" s="9">
        <v>2</v>
      </c>
      <c r="AE509" s="55"/>
    </row>
    <row r="510" spans="1:31">
      <c r="A510" s="9"/>
      <c r="B510" s="9" t="str">
        <f t="shared" si="8"/>
        <v>М27x240</v>
      </c>
      <c r="C510" s="10">
        <v>27</v>
      </c>
      <c r="D510" s="9">
        <v>240</v>
      </c>
      <c r="E510" s="12">
        <v>1132.3848646310678</v>
      </c>
      <c r="F510" s="12">
        <v>1154.1919578313345</v>
      </c>
      <c r="G510" s="12">
        <v>1148.5724924142705</v>
      </c>
      <c r="H510" s="12">
        <v>1138.0043300481316</v>
      </c>
      <c r="I510" s="12">
        <v>1031.7104591479267</v>
      </c>
      <c r="J510" s="12">
        <v>1086.2382089048931</v>
      </c>
      <c r="K510" s="12">
        <v>1080.6187434878289</v>
      </c>
      <c r="L510" s="12">
        <v>1037.3299245649907</v>
      </c>
      <c r="M510" s="9">
        <v>79</v>
      </c>
      <c r="N510" s="9">
        <v>79</v>
      </c>
      <c r="O510" s="9">
        <v>27</v>
      </c>
      <c r="P510" s="9">
        <v>27</v>
      </c>
      <c r="Q510" s="9">
        <v>25.051500000000001</v>
      </c>
      <c r="R510" s="9">
        <v>25.701000000000001</v>
      </c>
      <c r="S510" s="9">
        <v>3</v>
      </c>
      <c r="T510" s="9">
        <v>2</v>
      </c>
      <c r="U510" s="9">
        <v>2.5</v>
      </c>
      <c r="V510" s="9">
        <v>2</v>
      </c>
      <c r="AE510" s="55"/>
    </row>
    <row r="511" spans="1:31">
      <c r="A511" s="9"/>
      <c r="B511" s="9" t="str">
        <f t="shared" si="8"/>
        <v>М27x260</v>
      </c>
      <c r="C511" s="10">
        <v>27</v>
      </c>
      <c r="D511" s="9">
        <v>260</v>
      </c>
      <c r="E511" s="12">
        <v>1222.2760406263958</v>
      </c>
      <c r="F511" s="12">
        <v>1244.0831338266628</v>
      </c>
      <c r="G511" s="12">
        <v>1238.4636684095988</v>
      </c>
      <c r="H511" s="12">
        <v>1227.8955060434598</v>
      </c>
      <c r="I511" s="12">
        <v>1109.0954978161569</v>
      </c>
      <c r="J511" s="12">
        <v>1167.6879254062535</v>
      </c>
      <c r="K511" s="12">
        <v>1162.0684599891893</v>
      </c>
      <c r="L511" s="12">
        <v>1114.7149632332207</v>
      </c>
      <c r="M511" s="9">
        <v>79</v>
      </c>
      <c r="N511" s="9">
        <v>79</v>
      </c>
      <c r="O511" s="9">
        <v>27</v>
      </c>
      <c r="P511" s="9">
        <v>27</v>
      </c>
      <c r="Q511" s="9">
        <v>25.051500000000001</v>
      </c>
      <c r="R511" s="9">
        <v>25.701000000000001</v>
      </c>
      <c r="S511" s="9">
        <v>3</v>
      </c>
      <c r="T511" s="9">
        <v>2</v>
      </c>
      <c r="U511" s="9">
        <v>2.5</v>
      </c>
      <c r="V511" s="9">
        <v>2</v>
      </c>
      <c r="AE511" s="55"/>
    </row>
    <row r="512" spans="1:31">
      <c r="A512" s="9"/>
      <c r="B512" s="9" t="str">
        <f t="shared" si="8"/>
        <v>М30x60</v>
      </c>
      <c r="C512" s="10">
        <v>30</v>
      </c>
      <c r="D512" s="9">
        <v>60</v>
      </c>
      <c r="E512" s="12">
        <v>442.11111055625685</v>
      </c>
      <c r="F512" s="12">
        <v>464.76603939515735</v>
      </c>
      <c r="G512" s="12">
        <v>454.08914567384289</v>
      </c>
      <c r="H512" s="12">
        <v>452.78800427757125</v>
      </c>
      <c r="I512" s="12">
        <v>424.31166287882064</v>
      </c>
      <c r="J512" s="12">
        <v>455.83364706735256</v>
      </c>
      <c r="K512" s="12">
        <v>445.15675334603804</v>
      </c>
      <c r="L512" s="12">
        <v>434.98855660013493</v>
      </c>
      <c r="M512" s="11">
        <v>38</v>
      </c>
      <c r="N512" s="9">
        <v>41</v>
      </c>
      <c r="O512" s="9">
        <v>30</v>
      </c>
      <c r="P512" s="9">
        <v>30</v>
      </c>
      <c r="Q512" s="9">
        <v>27.726749999999999</v>
      </c>
      <c r="R512" s="9">
        <v>28.701000000000001</v>
      </c>
      <c r="S512" s="9">
        <v>3.5</v>
      </c>
      <c r="T512" s="9">
        <v>2</v>
      </c>
      <c r="U512" s="9">
        <v>3</v>
      </c>
      <c r="V512" s="9">
        <v>2</v>
      </c>
      <c r="AE512" s="55"/>
    </row>
    <row r="513" spans="1:31">
      <c r="A513" s="9"/>
      <c r="B513" s="9" t="str">
        <f t="shared" ref="B513:B535" si="9">"М"&amp;C513&amp;"x"&amp;D513</f>
        <v>М30x65</v>
      </c>
      <c r="C513" s="10">
        <v>30</v>
      </c>
      <c r="D513" s="9">
        <v>65</v>
      </c>
      <c r="E513" s="12">
        <v>465.80997166067249</v>
      </c>
      <c r="F513" s="12">
        <v>490.15959995722358</v>
      </c>
      <c r="G513" s="12">
        <v>479.48270623590901</v>
      </c>
      <c r="H513" s="12">
        <v>476.48686538198695</v>
      </c>
      <c r="I513" s="12">
        <v>448.01052398323634</v>
      </c>
      <c r="J513" s="12">
        <v>481.22720762941884</v>
      </c>
      <c r="K513" s="12">
        <v>470.55031390810439</v>
      </c>
      <c r="L513" s="12">
        <v>458.68741770455068</v>
      </c>
      <c r="M513" s="11">
        <v>43</v>
      </c>
      <c r="N513" s="9">
        <v>46</v>
      </c>
      <c r="O513" s="9">
        <v>30</v>
      </c>
      <c r="P513" s="9">
        <v>30</v>
      </c>
      <c r="Q513" s="9">
        <v>27.726749999999999</v>
      </c>
      <c r="R513" s="9">
        <v>28.701000000000001</v>
      </c>
      <c r="S513" s="9">
        <v>3.5</v>
      </c>
      <c r="T513" s="9">
        <v>2</v>
      </c>
      <c r="U513" s="9">
        <v>3</v>
      </c>
      <c r="V513" s="9">
        <v>2</v>
      </c>
      <c r="AE513" s="55"/>
    </row>
    <row r="514" spans="1:31">
      <c r="A514" s="9"/>
      <c r="B514" s="9" t="str">
        <f t="shared" si="9"/>
        <v>М30x70</v>
      </c>
      <c r="C514" s="10">
        <v>30</v>
      </c>
      <c r="D514" s="9">
        <v>70</v>
      </c>
      <c r="E514" s="12">
        <v>489.50883276508824</v>
      </c>
      <c r="F514" s="12">
        <v>515.55316051928969</v>
      </c>
      <c r="G514" s="12">
        <v>504.87626679797535</v>
      </c>
      <c r="H514" s="12">
        <v>500.18572648640264</v>
      </c>
      <c r="I514" s="12">
        <v>471.70938508765209</v>
      </c>
      <c r="J514" s="12">
        <v>506.62076819148501</v>
      </c>
      <c r="K514" s="12">
        <v>495.94387447017056</v>
      </c>
      <c r="L514" s="12">
        <v>482.38627880896632</v>
      </c>
      <c r="M514" s="11">
        <v>48</v>
      </c>
      <c r="N514" s="9">
        <v>51</v>
      </c>
      <c r="O514" s="9">
        <v>30</v>
      </c>
      <c r="P514" s="9">
        <v>30</v>
      </c>
      <c r="Q514" s="9">
        <v>27.726749999999999</v>
      </c>
      <c r="R514" s="9">
        <v>28.701000000000001</v>
      </c>
      <c r="S514" s="9">
        <v>3.5</v>
      </c>
      <c r="T514" s="9">
        <v>2</v>
      </c>
      <c r="U514" s="9">
        <v>3</v>
      </c>
      <c r="V514" s="9">
        <v>2</v>
      </c>
      <c r="AE514" s="55"/>
    </row>
    <row r="515" spans="1:31">
      <c r="A515" s="9"/>
      <c r="B515" s="9" t="str">
        <f t="shared" si="9"/>
        <v>М30x75</v>
      </c>
      <c r="C515" s="10">
        <v>30</v>
      </c>
      <c r="D515" s="9">
        <v>75</v>
      </c>
      <c r="E515" s="12">
        <v>513.20769386950406</v>
      </c>
      <c r="F515" s="12">
        <v>540.94672108135592</v>
      </c>
      <c r="G515" s="12">
        <v>530.26982736004163</v>
      </c>
      <c r="H515" s="12">
        <v>523.88458759081846</v>
      </c>
      <c r="I515" s="12">
        <v>495.40824619206779</v>
      </c>
      <c r="J515" s="12">
        <v>532.01432875355135</v>
      </c>
      <c r="K515" s="12">
        <v>521.33743503223695</v>
      </c>
      <c r="L515" s="12">
        <v>506.08513991338208</v>
      </c>
      <c r="M515" s="11">
        <v>53</v>
      </c>
      <c r="N515" s="9">
        <v>56</v>
      </c>
      <c r="O515" s="9">
        <v>30</v>
      </c>
      <c r="P515" s="9">
        <v>30</v>
      </c>
      <c r="Q515" s="9">
        <v>27.726749999999999</v>
      </c>
      <c r="R515" s="9">
        <v>28.701000000000001</v>
      </c>
      <c r="S515" s="9">
        <v>3.5</v>
      </c>
      <c r="T515" s="9">
        <v>2</v>
      </c>
      <c r="U515" s="9">
        <v>3</v>
      </c>
      <c r="V515" s="9">
        <v>2</v>
      </c>
      <c r="AE515" s="55"/>
    </row>
    <row r="516" spans="1:31">
      <c r="A516" s="9"/>
      <c r="B516" s="9" t="str">
        <f t="shared" si="9"/>
        <v>М30x80</v>
      </c>
      <c r="C516" s="10">
        <v>30</v>
      </c>
      <c r="D516" s="9">
        <v>80</v>
      </c>
      <c r="E516" s="12">
        <v>536.90655497391958</v>
      </c>
      <c r="F516" s="12">
        <v>566.34028164342226</v>
      </c>
      <c r="G516" s="12">
        <v>555.66338792210797</v>
      </c>
      <c r="H516" s="12">
        <v>547.5834486952341</v>
      </c>
      <c r="I516" s="12">
        <v>519.10710729648349</v>
      </c>
      <c r="J516" s="12">
        <v>557.40788931561747</v>
      </c>
      <c r="K516" s="12">
        <v>546.73099559430307</v>
      </c>
      <c r="L516" s="12">
        <v>529.784001017798</v>
      </c>
      <c r="M516" s="11">
        <v>58</v>
      </c>
      <c r="N516" s="9">
        <v>61</v>
      </c>
      <c r="O516" s="9">
        <v>30</v>
      </c>
      <c r="P516" s="9">
        <v>30</v>
      </c>
      <c r="Q516" s="9">
        <v>27.726749999999999</v>
      </c>
      <c r="R516" s="9">
        <v>28.701000000000001</v>
      </c>
      <c r="S516" s="9">
        <v>3.5</v>
      </c>
      <c r="T516" s="9">
        <v>2</v>
      </c>
      <c r="U516" s="9">
        <v>3</v>
      </c>
      <c r="V516" s="9">
        <v>2</v>
      </c>
      <c r="AE516" s="55"/>
    </row>
    <row r="517" spans="1:31">
      <c r="A517" s="9"/>
      <c r="B517" s="9" t="str">
        <f t="shared" si="9"/>
        <v>М30x85</v>
      </c>
      <c r="C517" s="10">
        <v>30</v>
      </c>
      <c r="D517" s="9">
        <v>85</v>
      </c>
      <c r="E517" s="12">
        <v>558.17821866777592</v>
      </c>
      <c r="F517" s="12">
        <v>591.73384220548849</v>
      </c>
      <c r="G517" s="12">
        <v>581.0569484841742</v>
      </c>
      <c r="H517" s="12">
        <v>568.85511238909032</v>
      </c>
      <c r="I517" s="12">
        <v>542.80596840089925</v>
      </c>
      <c r="J517" s="12">
        <v>582.80144987768369</v>
      </c>
      <c r="K517" s="12">
        <v>572.12455615636952</v>
      </c>
      <c r="L517" s="12">
        <v>553.48286212221365</v>
      </c>
      <c r="M517" s="9">
        <v>66</v>
      </c>
      <c r="N517">
        <v>66</v>
      </c>
      <c r="O517" s="9">
        <v>30</v>
      </c>
      <c r="P517" s="9">
        <v>30</v>
      </c>
      <c r="Q517" s="9">
        <v>27.726749999999999</v>
      </c>
      <c r="R517" s="9">
        <v>28.701000000000001</v>
      </c>
      <c r="S517" s="9">
        <v>3.5</v>
      </c>
      <c r="T517" s="9">
        <v>2</v>
      </c>
      <c r="U517" s="9">
        <v>3</v>
      </c>
      <c r="V517" s="9">
        <v>2</v>
      </c>
      <c r="AE517" s="55"/>
    </row>
    <row r="518" spans="1:31">
      <c r="A518" s="9"/>
      <c r="B518" s="9" t="str">
        <f t="shared" si="9"/>
        <v>М30x90</v>
      </c>
      <c r="C518" s="10">
        <v>30</v>
      </c>
      <c r="D518" s="9">
        <v>90</v>
      </c>
      <c r="E518" s="12">
        <v>585.92240878979067</v>
      </c>
      <c r="F518" s="12">
        <v>619.47803232750334</v>
      </c>
      <c r="G518" s="12">
        <v>608.80113860618894</v>
      </c>
      <c r="H518" s="12">
        <v>596.59930251110529</v>
      </c>
      <c r="I518" s="12">
        <v>566.50482950531477</v>
      </c>
      <c r="J518" s="12">
        <v>608.19501043974992</v>
      </c>
      <c r="K518" s="12">
        <v>597.51811671843564</v>
      </c>
      <c r="L518" s="12">
        <v>577.18172322662929</v>
      </c>
      <c r="M518" s="9">
        <v>66</v>
      </c>
      <c r="N518">
        <v>66</v>
      </c>
      <c r="O518" s="9">
        <v>30</v>
      </c>
      <c r="P518" s="9">
        <v>30</v>
      </c>
      <c r="Q518" s="9">
        <v>27.726749999999999</v>
      </c>
      <c r="R518" s="9">
        <v>28.701000000000001</v>
      </c>
      <c r="S518" s="9">
        <v>3.5</v>
      </c>
      <c r="T518" s="9">
        <v>2</v>
      </c>
      <c r="U518" s="9">
        <v>3</v>
      </c>
      <c r="V518" s="9">
        <v>2</v>
      </c>
      <c r="AE518" s="55"/>
    </row>
    <row r="519" spans="1:31">
      <c r="A519" s="9"/>
      <c r="B519" s="9" t="str">
        <f t="shared" si="9"/>
        <v>М30x95</v>
      </c>
      <c r="C519" s="10">
        <v>30</v>
      </c>
      <c r="D519" s="9">
        <v>95</v>
      </c>
      <c r="E519" s="12">
        <v>613.66659891180552</v>
      </c>
      <c r="F519" s="12">
        <v>647.2222224495182</v>
      </c>
      <c r="G519" s="12">
        <v>636.54532872820391</v>
      </c>
      <c r="H519" s="12">
        <v>624.34349263312015</v>
      </c>
      <c r="I519" s="12">
        <v>590.20369060973053</v>
      </c>
      <c r="J519" s="12">
        <v>633.58857100181615</v>
      </c>
      <c r="K519" s="12">
        <v>622.91167728050186</v>
      </c>
      <c r="L519" s="12">
        <v>600.88058433104504</v>
      </c>
      <c r="M519" s="9">
        <v>66</v>
      </c>
      <c r="N519" s="9">
        <v>66</v>
      </c>
      <c r="O519" s="9">
        <v>30</v>
      </c>
      <c r="P519" s="9">
        <v>30</v>
      </c>
      <c r="Q519" s="9">
        <v>27.726749999999999</v>
      </c>
      <c r="R519" s="9">
        <v>28.701000000000001</v>
      </c>
      <c r="S519" s="9">
        <v>3.5</v>
      </c>
      <c r="T519" s="9">
        <v>2</v>
      </c>
      <c r="U519" s="9">
        <v>3</v>
      </c>
      <c r="V519" s="9">
        <v>2</v>
      </c>
      <c r="AE519" s="55"/>
    </row>
    <row r="520" spans="1:31">
      <c r="A520" s="9"/>
      <c r="B520" s="9" t="str">
        <f t="shared" si="9"/>
        <v>М30x100</v>
      </c>
      <c r="C520" s="10">
        <v>30</v>
      </c>
      <c r="D520" s="9">
        <v>100</v>
      </c>
      <c r="E520" s="12">
        <v>641.41078903382049</v>
      </c>
      <c r="F520" s="12">
        <v>674.96641257153317</v>
      </c>
      <c r="G520" s="12">
        <v>664.28951885021877</v>
      </c>
      <c r="H520" s="12">
        <v>652.08768275513501</v>
      </c>
      <c r="I520" s="12">
        <v>613.90255171414628</v>
      </c>
      <c r="J520" s="12">
        <v>658.98213156388238</v>
      </c>
      <c r="K520" s="12">
        <v>648.3052378425682</v>
      </c>
      <c r="L520" s="12">
        <v>624.5794454354608</v>
      </c>
      <c r="M520" s="9">
        <v>66</v>
      </c>
      <c r="N520" s="9">
        <v>66</v>
      </c>
      <c r="O520" s="9">
        <v>30</v>
      </c>
      <c r="P520" s="9">
        <v>30</v>
      </c>
      <c r="Q520" s="9">
        <v>27.726749999999999</v>
      </c>
      <c r="R520" s="9">
        <v>28.701000000000001</v>
      </c>
      <c r="S520" s="9">
        <v>3.5</v>
      </c>
      <c r="T520" s="9">
        <v>2</v>
      </c>
      <c r="U520" s="9">
        <v>3</v>
      </c>
      <c r="V520" s="9">
        <v>2</v>
      </c>
      <c r="AE520" s="55"/>
    </row>
    <row r="521" spans="1:31">
      <c r="A521" s="9"/>
      <c r="B521" s="9" t="str">
        <f t="shared" si="9"/>
        <v>М30x105</v>
      </c>
      <c r="C521" s="10">
        <v>30</v>
      </c>
      <c r="D521" s="9">
        <v>105</v>
      </c>
      <c r="E521" s="12">
        <v>669.15497915583535</v>
      </c>
      <c r="F521" s="12">
        <v>702.7106026935478</v>
      </c>
      <c r="G521" s="12">
        <v>692.03370897223363</v>
      </c>
      <c r="H521" s="12">
        <v>679.83187287714975</v>
      </c>
      <c r="I521" s="12">
        <v>637.60141281856204</v>
      </c>
      <c r="J521" s="12">
        <v>684.3756921259486</v>
      </c>
      <c r="K521" s="12">
        <v>673.69879840463443</v>
      </c>
      <c r="L521" s="12">
        <v>648.27830653987667</v>
      </c>
      <c r="M521" s="9">
        <v>66</v>
      </c>
      <c r="N521" s="9">
        <v>66</v>
      </c>
      <c r="O521" s="9">
        <v>30</v>
      </c>
      <c r="P521" s="9">
        <v>30</v>
      </c>
      <c r="Q521" s="9">
        <v>27.726749999999999</v>
      </c>
      <c r="R521" s="9">
        <v>28.701000000000001</v>
      </c>
      <c r="S521" s="9">
        <v>3.5</v>
      </c>
      <c r="T521" s="9">
        <v>2</v>
      </c>
      <c r="U521" s="9">
        <v>3</v>
      </c>
      <c r="V521" s="9">
        <v>2</v>
      </c>
      <c r="AE521" s="55"/>
    </row>
    <row r="522" spans="1:31">
      <c r="A522" s="9"/>
      <c r="B522" s="9" t="str">
        <f t="shared" si="9"/>
        <v>М30x110</v>
      </c>
      <c r="C522" s="10">
        <v>30</v>
      </c>
      <c r="D522" s="9">
        <v>110</v>
      </c>
      <c r="E522" s="12">
        <v>696.89916927785021</v>
      </c>
      <c r="F522" s="12">
        <v>730.45479281556266</v>
      </c>
      <c r="G522" s="12">
        <v>719.7778990942486</v>
      </c>
      <c r="H522" s="12">
        <v>707.57606299916461</v>
      </c>
      <c r="I522" s="12">
        <v>661.30027392297768</v>
      </c>
      <c r="J522" s="12">
        <v>709.76925268801483</v>
      </c>
      <c r="K522" s="12">
        <v>699.09235896670066</v>
      </c>
      <c r="L522" s="12">
        <v>671.97716764429219</v>
      </c>
      <c r="M522" s="9">
        <v>66</v>
      </c>
      <c r="N522" s="9">
        <v>66</v>
      </c>
      <c r="O522" s="9">
        <v>30</v>
      </c>
      <c r="P522" s="9">
        <v>30</v>
      </c>
      <c r="Q522" s="9">
        <v>27.726749999999999</v>
      </c>
      <c r="R522" s="9">
        <v>28.701000000000001</v>
      </c>
      <c r="S522" s="9">
        <v>3.5</v>
      </c>
      <c r="T522" s="9">
        <v>2</v>
      </c>
      <c r="U522" s="9">
        <v>3</v>
      </c>
      <c r="V522" s="9">
        <v>2</v>
      </c>
      <c r="AE522" s="55"/>
    </row>
    <row r="523" spans="1:31">
      <c r="A523" s="9"/>
      <c r="B523" s="9" t="str">
        <f t="shared" si="9"/>
        <v>М30x115</v>
      </c>
      <c r="C523" s="10">
        <v>30</v>
      </c>
      <c r="D523" s="9">
        <v>115</v>
      </c>
      <c r="E523" s="12">
        <v>724.64335939986506</v>
      </c>
      <c r="F523" s="12">
        <v>758.19898293757763</v>
      </c>
      <c r="G523" s="12">
        <v>747.52208921626323</v>
      </c>
      <c r="H523" s="12">
        <v>735.32025312117958</v>
      </c>
      <c r="I523" s="12">
        <v>684.99913502739344</v>
      </c>
      <c r="J523" s="12">
        <v>735.16281325008106</v>
      </c>
      <c r="K523" s="12">
        <v>724.48591952876689</v>
      </c>
      <c r="L523" s="12">
        <v>695.67602874870795</v>
      </c>
      <c r="M523" s="9">
        <v>66</v>
      </c>
      <c r="N523" s="9">
        <v>66</v>
      </c>
      <c r="O523" s="9">
        <v>30</v>
      </c>
      <c r="P523" s="9">
        <v>30</v>
      </c>
      <c r="Q523" s="9">
        <v>27.726749999999999</v>
      </c>
      <c r="R523" s="9">
        <v>28.701000000000001</v>
      </c>
      <c r="S523" s="9">
        <v>3.5</v>
      </c>
      <c r="T523" s="9">
        <v>2</v>
      </c>
      <c r="U523" s="9">
        <v>3</v>
      </c>
      <c r="V523" s="9">
        <v>2</v>
      </c>
      <c r="AE523" s="55"/>
    </row>
    <row r="524" spans="1:31">
      <c r="A524" s="9"/>
      <c r="B524" s="9" t="str">
        <f t="shared" si="9"/>
        <v>М30x120</v>
      </c>
      <c r="C524" s="10">
        <v>30</v>
      </c>
      <c r="D524" s="9">
        <v>120</v>
      </c>
      <c r="E524" s="12">
        <v>752.38754952187992</v>
      </c>
      <c r="F524" s="12">
        <v>785.94317305959248</v>
      </c>
      <c r="G524" s="12">
        <v>775.26627933827808</v>
      </c>
      <c r="H524" s="12">
        <v>763.06444324319443</v>
      </c>
      <c r="I524" s="12">
        <v>708.69799613180908</v>
      </c>
      <c r="J524" s="12">
        <v>760.5563738121474</v>
      </c>
      <c r="K524" s="12">
        <v>749.879480090833</v>
      </c>
      <c r="L524" s="12">
        <v>719.37488985312359</v>
      </c>
      <c r="M524" s="9">
        <v>66</v>
      </c>
      <c r="N524" s="9">
        <v>66</v>
      </c>
      <c r="O524" s="9">
        <v>30</v>
      </c>
      <c r="P524" s="9">
        <v>30</v>
      </c>
      <c r="Q524" s="9">
        <v>27.726749999999999</v>
      </c>
      <c r="R524" s="9">
        <v>28.701000000000001</v>
      </c>
      <c r="S524" s="9">
        <v>3.5</v>
      </c>
      <c r="T524" s="9">
        <v>2</v>
      </c>
      <c r="U524" s="9">
        <v>3</v>
      </c>
      <c r="V524" s="9">
        <v>2</v>
      </c>
      <c r="AE524" s="55"/>
    </row>
    <row r="525" spans="1:31">
      <c r="A525" s="9"/>
      <c r="B525" s="9" t="str">
        <f t="shared" si="9"/>
        <v>М30x130</v>
      </c>
      <c r="C525" s="10">
        <v>30</v>
      </c>
      <c r="D525" s="9">
        <v>130</v>
      </c>
      <c r="E525" s="12">
        <v>803.02153494479069</v>
      </c>
      <c r="F525" s="12">
        <v>838.61079783168384</v>
      </c>
      <c r="G525" s="12">
        <v>827.93390411036967</v>
      </c>
      <c r="H525" s="12">
        <v>813.69842866610531</v>
      </c>
      <c r="I525" s="12">
        <v>756.0957183406407</v>
      </c>
      <c r="J525" s="12">
        <v>811.34349493627997</v>
      </c>
      <c r="K525" s="12">
        <v>800.66660121496557</v>
      </c>
      <c r="L525" s="12">
        <v>766.77261206195499</v>
      </c>
      <c r="M525" s="9">
        <v>72</v>
      </c>
      <c r="N525">
        <v>72</v>
      </c>
      <c r="O525" s="9">
        <v>30</v>
      </c>
      <c r="P525" s="9">
        <v>30</v>
      </c>
      <c r="Q525" s="9">
        <v>27.726749999999999</v>
      </c>
      <c r="R525" s="9">
        <v>28.701000000000001</v>
      </c>
      <c r="S525" s="9">
        <v>3.5</v>
      </c>
      <c r="T525" s="9">
        <v>2</v>
      </c>
      <c r="U525" s="9">
        <v>3</v>
      </c>
      <c r="V525" s="9">
        <v>2</v>
      </c>
      <c r="AE525" s="55"/>
    </row>
    <row r="526" spans="1:31">
      <c r="A526" s="9"/>
      <c r="B526" s="9" t="str">
        <f t="shared" si="9"/>
        <v>М30x140</v>
      </c>
      <c r="C526" s="10">
        <v>30</v>
      </c>
      <c r="D526" s="9">
        <v>140</v>
      </c>
      <c r="E526" s="12">
        <v>858.5099151888204</v>
      </c>
      <c r="F526" s="12">
        <v>894.09917807571355</v>
      </c>
      <c r="G526" s="12">
        <v>883.42228435439915</v>
      </c>
      <c r="H526" s="12">
        <v>869.1868089101348</v>
      </c>
      <c r="I526" s="12">
        <v>803.49344054947198</v>
      </c>
      <c r="J526" s="12">
        <v>862.13061606041242</v>
      </c>
      <c r="K526" s="12">
        <v>851.45372233909814</v>
      </c>
      <c r="L526" s="12">
        <v>814.1703342707865</v>
      </c>
      <c r="M526" s="9">
        <v>72</v>
      </c>
      <c r="N526" s="9">
        <v>72</v>
      </c>
      <c r="O526" s="9">
        <v>30</v>
      </c>
      <c r="P526" s="9">
        <v>30</v>
      </c>
      <c r="Q526" s="9">
        <v>27.726749999999999</v>
      </c>
      <c r="R526" s="9">
        <v>28.701000000000001</v>
      </c>
      <c r="S526" s="9">
        <v>3.5</v>
      </c>
      <c r="T526" s="9">
        <v>2</v>
      </c>
      <c r="U526" s="9">
        <v>3</v>
      </c>
      <c r="V526" s="9">
        <v>2</v>
      </c>
      <c r="AE526" s="55"/>
    </row>
    <row r="527" spans="1:31">
      <c r="A527" s="9"/>
      <c r="B527" s="9" t="str">
        <f t="shared" si="9"/>
        <v>М30x150</v>
      </c>
      <c r="C527" s="10">
        <v>30</v>
      </c>
      <c r="D527" s="9">
        <v>150</v>
      </c>
      <c r="E527" s="12">
        <v>913.99829543285</v>
      </c>
      <c r="F527" s="12">
        <v>949.58755831974315</v>
      </c>
      <c r="G527" s="12">
        <v>938.91066459842887</v>
      </c>
      <c r="H527" s="12">
        <v>924.67518915416451</v>
      </c>
      <c r="I527" s="12">
        <v>850.89116275830349</v>
      </c>
      <c r="J527" s="12">
        <v>912.91773718454476</v>
      </c>
      <c r="K527" s="12">
        <v>902.24084346323048</v>
      </c>
      <c r="L527" s="12">
        <v>861.56805647961778</v>
      </c>
      <c r="M527" s="9">
        <v>72</v>
      </c>
      <c r="N527" s="9">
        <v>72</v>
      </c>
      <c r="O527" s="9">
        <v>30</v>
      </c>
      <c r="P527" s="9">
        <v>30</v>
      </c>
      <c r="Q527" s="9">
        <v>27.726749999999999</v>
      </c>
      <c r="R527" s="9">
        <v>28.701000000000001</v>
      </c>
      <c r="S527" s="9">
        <v>3.5</v>
      </c>
      <c r="T527" s="9">
        <v>2</v>
      </c>
      <c r="U527" s="9">
        <v>3</v>
      </c>
      <c r="V527" s="9">
        <v>2</v>
      </c>
      <c r="AE527" s="55"/>
    </row>
    <row r="528" spans="1:31">
      <c r="A528" s="9"/>
      <c r="B528" s="9" t="str">
        <f t="shared" si="9"/>
        <v>М30x160</v>
      </c>
      <c r="C528" s="10">
        <v>30</v>
      </c>
      <c r="D528" s="9">
        <v>160</v>
      </c>
      <c r="E528" s="12">
        <v>969.48667567687983</v>
      </c>
      <c r="F528" s="12">
        <v>1005.075938563773</v>
      </c>
      <c r="G528" s="12">
        <v>994.39904484245858</v>
      </c>
      <c r="H528" s="12">
        <v>980.16356939819423</v>
      </c>
      <c r="I528" s="12">
        <v>898.28888496713489</v>
      </c>
      <c r="J528" s="12">
        <v>963.70485830867733</v>
      </c>
      <c r="K528" s="12">
        <v>953.02796458736304</v>
      </c>
      <c r="L528" s="12">
        <v>908.9657786884494</v>
      </c>
      <c r="M528" s="9">
        <v>72</v>
      </c>
      <c r="N528" s="9">
        <v>72</v>
      </c>
      <c r="O528" s="9">
        <v>30</v>
      </c>
      <c r="P528" s="9">
        <v>30</v>
      </c>
      <c r="Q528" s="9">
        <v>27.726749999999999</v>
      </c>
      <c r="R528" s="9">
        <v>28.701000000000001</v>
      </c>
      <c r="S528" s="9">
        <v>3.5</v>
      </c>
      <c r="T528" s="9">
        <v>2</v>
      </c>
      <c r="U528" s="9">
        <v>3</v>
      </c>
      <c r="V528" s="9">
        <v>2</v>
      </c>
      <c r="AE528" s="55"/>
    </row>
    <row r="529" spans="1:31">
      <c r="A529" s="9"/>
      <c r="B529" s="9" t="str">
        <f t="shared" si="9"/>
        <v>М30x170</v>
      </c>
      <c r="C529" s="10">
        <v>30</v>
      </c>
      <c r="D529" s="9">
        <v>170</v>
      </c>
      <c r="E529" s="12">
        <v>1024.9750559209094</v>
      </c>
      <c r="F529" s="12">
        <v>1060.5643188078029</v>
      </c>
      <c r="G529" s="12">
        <v>1049.8874250864883</v>
      </c>
      <c r="H529" s="12">
        <v>1035.6519496422238</v>
      </c>
      <c r="I529" s="12">
        <v>945.68660717596629</v>
      </c>
      <c r="J529" s="12">
        <v>1014.4919794328098</v>
      </c>
      <c r="K529" s="12">
        <v>1003.8150857114956</v>
      </c>
      <c r="L529" s="12">
        <v>956.3635008972808</v>
      </c>
      <c r="M529" s="9">
        <v>72</v>
      </c>
      <c r="N529" s="9">
        <v>72</v>
      </c>
      <c r="O529" s="9">
        <v>30</v>
      </c>
      <c r="P529" s="9">
        <v>30</v>
      </c>
      <c r="Q529" s="9">
        <v>27.726749999999999</v>
      </c>
      <c r="R529" s="9">
        <v>28.701000000000001</v>
      </c>
      <c r="S529" s="9">
        <v>3.5</v>
      </c>
      <c r="T529" s="9">
        <v>2</v>
      </c>
      <c r="U529" s="9">
        <v>3</v>
      </c>
      <c r="V529" s="9">
        <v>2</v>
      </c>
      <c r="AE529" s="55"/>
    </row>
    <row r="530" spans="1:31">
      <c r="A530" s="9"/>
      <c r="B530" s="9" t="str">
        <f t="shared" si="9"/>
        <v>М30x180</v>
      </c>
      <c r="C530" s="10">
        <v>30</v>
      </c>
      <c r="D530" s="9">
        <v>180</v>
      </c>
      <c r="E530" s="12">
        <v>1080.4634361649396</v>
      </c>
      <c r="F530" s="12">
        <v>1116.0526990518326</v>
      </c>
      <c r="G530" s="12">
        <v>1105.375805330518</v>
      </c>
      <c r="H530" s="12">
        <v>1091.1403298862538</v>
      </c>
      <c r="I530" s="12">
        <v>993.0843293847978</v>
      </c>
      <c r="J530" s="12">
        <v>1065.2791005569427</v>
      </c>
      <c r="K530" s="12">
        <v>1054.6022068356276</v>
      </c>
      <c r="L530" s="12">
        <v>1003.7612231061122</v>
      </c>
      <c r="M530" s="9">
        <v>72</v>
      </c>
      <c r="N530" s="9">
        <v>72</v>
      </c>
      <c r="O530" s="9">
        <v>30</v>
      </c>
      <c r="P530" s="9">
        <v>30</v>
      </c>
      <c r="Q530" s="9">
        <v>27.726749999999999</v>
      </c>
      <c r="R530" s="9">
        <v>28.701000000000001</v>
      </c>
      <c r="S530" s="9">
        <v>3.5</v>
      </c>
      <c r="T530" s="9">
        <v>2</v>
      </c>
      <c r="U530" s="9">
        <v>3</v>
      </c>
      <c r="V530" s="9">
        <v>2</v>
      </c>
      <c r="AE530" s="55"/>
    </row>
    <row r="531" spans="1:31">
      <c r="A531" s="9"/>
      <c r="B531" s="9" t="str">
        <f t="shared" si="9"/>
        <v>М30x190</v>
      </c>
      <c r="C531" s="10">
        <v>30</v>
      </c>
      <c r="D531" s="9">
        <v>190</v>
      </c>
      <c r="E531" s="12">
        <v>1135.9518164089691</v>
      </c>
      <c r="F531" s="12">
        <v>1171.5410792958619</v>
      </c>
      <c r="G531" s="12">
        <v>1160.8641855745477</v>
      </c>
      <c r="H531" s="12">
        <v>1146.6287101302835</v>
      </c>
      <c r="I531" s="12">
        <v>1040.4820515936294</v>
      </c>
      <c r="J531" s="12">
        <v>1116.0662216810749</v>
      </c>
      <c r="K531" s="12">
        <v>1105.3893279597603</v>
      </c>
      <c r="L531" s="12">
        <v>1051.1589453149436</v>
      </c>
      <c r="M531" s="9">
        <v>72</v>
      </c>
      <c r="N531" s="9">
        <v>72</v>
      </c>
      <c r="O531" s="9">
        <v>30</v>
      </c>
      <c r="P531" s="9">
        <v>30</v>
      </c>
      <c r="Q531" s="9">
        <v>27.726749999999999</v>
      </c>
      <c r="R531" s="9">
        <v>28.701000000000001</v>
      </c>
      <c r="S531" s="9">
        <v>3.5</v>
      </c>
      <c r="T531" s="9">
        <v>2</v>
      </c>
      <c r="U531" s="9">
        <v>3</v>
      </c>
      <c r="V531" s="9">
        <v>2</v>
      </c>
      <c r="AE531" s="55"/>
    </row>
    <row r="532" spans="1:31">
      <c r="A532" s="9"/>
      <c r="B532" s="9" t="str">
        <f t="shared" si="9"/>
        <v>М30x200</v>
      </c>
      <c r="C532" s="10">
        <v>30</v>
      </c>
      <c r="D532" s="9">
        <v>200</v>
      </c>
      <c r="E532" s="12">
        <v>1191.4401966529988</v>
      </c>
      <c r="F532" s="12">
        <v>1227.0294595398918</v>
      </c>
      <c r="G532" s="12">
        <v>1216.3525658185772</v>
      </c>
      <c r="H532" s="12">
        <v>1202.1170903743127</v>
      </c>
      <c r="I532" s="12">
        <v>1087.8797738024609</v>
      </c>
      <c r="J532" s="12">
        <v>1166.8533428052071</v>
      </c>
      <c r="K532" s="12">
        <v>1156.1764490838925</v>
      </c>
      <c r="L532" s="12">
        <v>1098.5566675237749</v>
      </c>
      <c r="M532" s="9">
        <v>72</v>
      </c>
      <c r="N532" s="9">
        <v>72</v>
      </c>
      <c r="O532" s="9">
        <v>30</v>
      </c>
      <c r="P532" s="9">
        <v>30</v>
      </c>
      <c r="Q532" s="9">
        <v>27.726749999999999</v>
      </c>
      <c r="R532" s="9">
        <v>28.701000000000001</v>
      </c>
      <c r="S532" s="9">
        <v>3.5</v>
      </c>
      <c r="T532" s="9">
        <v>2</v>
      </c>
      <c r="U532" s="9">
        <v>3</v>
      </c>
      <c r="V532" s="9">
        <v>2</v>
      </c>
      <c r="AE532" s="55"/>
    </row>
    <row r="533" spans="1:31">
      <c r="A533" s="9"/>
      <c r="B533" s="9" t="str">
        <f t="shared" si="9"/>
        <v>М30x220</v>
      </c>
      <c r="C533" s="10">
        <v>30</v>
      </c>
      <c r="D533" s="9">
        <v>220</v>
      </c>
      <c r="E533" s="12">
        <v>1291.8991016953005</v>
      </c>
      <c r="F533" s="12">
        <v>1331.894583172085</v>
      </c>
      <c r="G533" s="12">
        <v>1321.2176894507704</v>
      </c>
      <c r="H533" s="12">
        <v>1302.5759954166147</v>
      </c>
      <c r="I533" s="12">
        <v>1182.6752182201233</v>
      </c>
      <c r="J533" s="12">
        <v>1268.4275850534723</v>
      </c>
      <c r="K533" s="12">
        <v>1257.7506913321577</v>
      </c>
      <c r="L533" s="12">
        <v>1193.3521119414379</v>
      </c>
      <c r="M533" s="9">
        <v>85</v>
      </c>
      <c r="N533">
        <v>85</v>
      </c>
      <c r="O533" s="9">
        <v>30</v>
      </c>
      <c r="P533" s="9">
        <v>30</v>
      </c>
      <c r="Q533" s="9">
        <v>27.726749999999999</v>
      </c>
      <c r="R533" s="9">
        <v>28.701000000000001</v>
      </c>
      <c r="S533" s="9">
        <v>3.5</v>
      </c>
      <c r="T533" s="9">
        <v>2</v>
      </c>
      <c r="U533" s="9">
        <v>3</v>
      </c>
      <c r="V533" s="9">
        <v>2</v>
      </c>
      <c r="AE533" s="55"/>
    </row>
    <row r="534" spans="1:31">
      <c r="A534" s="9"/>
      <c r="B534" s="9" t="str">
        <f t="shared" si="9"/>
        <v>М30x240</v>
      </c>
      <c r="C534" s="10">
        <v>30</v>
      </c>
      <c r="D534" s="9">
        <v>240</v>
      </c>
      <c r="E534" s="12">
        <v>1402.8758621833599</v>
      </c>
      <c r="F534" s="12">
        <v>1442.8713436601447</v>
      </c>
      <c r="G534" s="12">
        <v>1432.1944499388298</v>
      </c>
      <c r="H534" s="12">
        <v>1413.5527559046739</v>
      </c>
      <c r="I534" s="12">
        <v>1277.4706626377865</v>
      </c>
      <c r="J534" s="12">
        <v>1370.0018273017372</v>
      </c>
      <c r="K534" s="12">
        <v>1359.3249335804223</v>
      </c>
      <c r="L534" s="12">
        <v>1288.1475563591005</v>
      </c>
      <c r="M534" s="9">
        <v>85</v>
      </c>
      <c r="N534" s="9">
        <v>85</v>
      </c>
      <c r="O534" s="9">
        <v>30</v>
      </c>
      <c r="P534" s="9">
        <v>30</v>
      </c>
      <c r="Q534" s="9">
        <v>27.726749999999999</v>
      </c>
      <c r="R534" s="9">
        <v>28.701000000000001</v>
      </c>
      <c r="S534" s="9">
        <v>3.5</v>
      </c>
      <c r="T534" s="9">
        <v>2</v>
      </c>
      <c r="U534" s="9">
        <v>3</v>
      </c>
      <c r="V534" s="9">
        <v>2</v>
      </c>
      <c r="AE534" s="55"/>
    </row>
    <row r="535" spans="1:31">
      <c r="A535" s="9"/>
      <c r="B535" s="9" t="str">
        <f t="shared" si="9"/>
        <v>М30x260</v>
      </c>
      <c r="C535" s="10">
        <v>30</v>
      </c>
      <c r="D535" s="9">
        <v>260</v>
      </c>
      <c r="E535" s="12">
        <v>1513.8526226714193</v>
      </c>
      <c r="F535" s="12">
        <v>1553.8481041482037</v>
      </c>
      <c r="G535" s="12">
        <v>1543.1712104268893</v>
      </c>
      <c r="H535" s="12">
        <v>1524.5295163927335</v>
      </c>
      <c r="I535" s="12">
        <v>1372.2661070554491</v>
      </c>
      <c r="J535" s="12">
        <v>1471.5760695500021</v>
      </c>
      <c r="K535" s="12">
        <v>1460.8991758286875</v>
      </c>
      <c r="L535" s="12">
        <v>1382.9430007767635</v>
      </c>
      <c r="M535" s="9">
        <v>85</v>
      </c>
      <c r="N535" s="9">
        <v>85</v>
      </c>
      <c r="O535" s="9">
        <v>30</v>
      </c>
      <c r="P535" s="9">
        <v>30</v>
      </c>
      <c r="Q535" s="9">
        <v>27.726749999999999</v>
      </c>
      <c r="R535" s="9">
        <v>28.701000000000001</v>
      </c>
      <c r="S535" s="9">
        <v>3.5</v>
      </c>
      <c r="T535" s="9">
        <v>2</v>
      </c>
      <c r="U535" s="9">
        <v>3</v>
      </c>
      <c r="V535" s="9">
        <v>2</v>
      </c>
      <c r="AE535" s="55"/>
    </row>
    <row r="536" spans="1:31">
      <c r="A536" s="9"/>
      <c r="B536" s="9" t="str">
        <f t="shared" ref="B536:B567" si="10">"М"&amp;C536&amp;"x"&amp;D536</f>
        <v>М36x70</v>
      </c>
      <c r="C536" s="10">
        <v>36</v>
      </c>
      <c r="D536" s="9">
        <v>70</v>
      </c>
      <c r="E536" s="12">
        <v>755.73960093994174</v>
      </c>
      <c r="F536" s="12">
        <v>776.07144356957519</v>
      </c>
      <c r="G536" s="12">
        <v>766.14442343911946</v>
      </c>
      <c r="H536" s="12">
        <v>765.66662107039758</v>
      </c>
      <c r="I536" s="12">
        <v>726.83652800620348</v>
      </c>
      <c r="J536" s="12">
        <v>755.87436154959391</v>
      </c>
      <c r="K536" s="12">
        <v>745.94734141913784</v>
      </c>
      <c r="L536" s="12">
        <v>736.76354813665932</v>
      </c>
      <c r="M536" s="11">
        <v>44</v>
      </c>
      <c r="N536" s="9">
        <v>46</v>
      </c>
      <c r="O536" s="9">
        <v>36</v>
      </c>
      <c r="P536" s="9">
        <v>36</v>
      </c>
      <c r="Q536" s="9">
        <v>33.402000000000001</v>
      </c>
      <c r="R536" s="9">
        <v>34.051499999999997</v>
      </c>
      <c r="S536" s="9">
        <v>4</v>
      </c>
      <c r="T536" s="9">
        <v>3</v>
      </c>
      <c r="U536" s="9">
        <v>3</v>
      </c>
      <c r="V536" s="9">
        <v>2.5</v>
      </c>
      <c r="AE536" s="55"/>
    </row>
    <row r="537" spans="1:31">
      <c r="A537" s="9"/>
      <c r="B537" s="9" t="str">
        <f t="shared" si="10"/>
        <v>М36x75</v>
      </c>
      <c r="C537" s="10">
        <v>36</v>
      </c>
      <c r="D537" s="9">
        <v>75</v>
      </c>
      <c r="E537" s="12">
        <v>790.13295145915492</v>
      </c>
      <c r="F537" s="12">
        <v>811.81535192444733</v>
      </c>
      <c r="G537" s="12">
        <v>801.88833179399148</v>
      </c>
      <c r="H537" s="12">
        <v>800.05997158961077</v>
      </c>
      <c r="I537" s="12">
        <v>761.22987852541667</v>
      </c>
      <c r="J537" s="12">
        <v>791.61826990446559</v>
      </c>
      <c r="K537" s="12">
        <v>781.69124977400998</v>
      </c>
      <c r="L537" s="12">
        <v>771.15689865587251</v>
      </c>
      <c r="M537" s="11">
        <v>49</v>
      </c>
      <c r="N537" s="9">
        <v>51</v>
      </c>
      <c r="O537" s="9">
        <v>36</v>
      </c>
      <c r="P537" s="9">
        <v>36</v>
      </c>
      <c r="Q537" s="9">
        <v>33.402000000000001</v>
      </c>
      <c r="R537" s="9">
        <v>34.051499999999997</v>
      </c>
      <c r="S537" s="9">
        <v>4</v>
      </c>
      <c r="T537" s="9">
        <v>3</v>
      </c>
      <c r="U537" s="9">
        <v>3</v>
      </c>
      <c r="V537" s="9">
        <v>2.5</v>
      </c>
      <c r="AE537" s="55"/>
    </row>
    <row r="538" spans="1:31">
      <c r="A538" s="9"/>
      <c r="B538" s="9" t="str">
        <f t="shared" si="10"/>
        <v>М36x80</v>
      </c>
      <c r="C538" s="10">
        <v>36</v>
      </c>
      <c r="D538" s="9">
        <v>80</v>
      </c>
      <c r="E538" s="12">
        <v>824.52630197836822</v>
      </c>
      <c r="F538" s="12">
        <v>847.55926027931912</v>
      </c>
      <c r="G538" s="12">
        <v>837.63224014886327</v>
      </c>
      <c r="H538" s="12">
        <v>834.45332210882418</v>
      </c>
      <c r="I538" s="12">
        <v>795.62322904463008</v>
      </c>
      <c r="J538" s="12">
        <v>827.36217825933772</v>
      </c>
      <c r="K538" s="12">
        <v>817.43515812888177</v>
      </c>
      <c r="L538" s="12">
        <v>805.55024917508592</v>
      </c>
      <c r="M538" s="11">
        <v>54</v>
      </c>
      <c r="N538" s="9">
        <v>56</v>
      </c>
      <c r="O538" s="9">
        <v>36</v>
      </c>
      <c r="P538" s="9">
        <v>36</v>
      </c>
      <c r="Q538" s="9">
        <v>33.402000000000001</v>
      </c>
      <c r="R538" s="9">
        <v>34.051499999999997</v>
      </c>
      <c r="S538" s="9">
        <v>4</v>
      </c>
      <c r="T538" s="9">
        <v>3</v>
      </c>
      <c r="U538" s="9">
        <v>3</v>
      </c>
      <c r="V538" s="9">
        <v>2.5</v>
      </c>
      <c r="AE538" s="55"/>
    </row>
    <row r="539" spans="1:31">
      <c r="A539" s="9"/>
      <c r="B539" s="9" t="str">
        <f t="shared" si="10"/>
        <v>М36x85</v>
      </c>
      <c r="C539" s="10">
        <v>36</v>
      </c>
      <c r="D539" s="9">
        <v>85</v>
      </c>
      <c r="E539" s="12">
        <v>858.91965249758152</v>
      </c>
      <c r="F539" s="12">
        <v>883.30316863419091</v>
      </c>
      <c r="G539" s="12">
        <v>873.37614850373541</v>
      </c>
      <c r="H539" s="12">
        <v>868.84667262803725</v>
      </c>
      <c r="I539" s="12">
        <v>830.01657956384338</v>
      </c>
      <c r="J539" s="12">
        <v>863.10608661420963</v>
      </c>
      <c r="K539" s="12">
        <v>853.17906648375379</v>
      </c>
      <c r="L539" s="12">
        <v>839.94359969429911</v>
      </c>
      <c r="M539" s="11">
        <v>59</v>
      </c>
      <c r="N539" s="9">
        <v>61</v>
      </c>
      <c r="O539" s="9">
        <v>36</v>
      </c>
      <c r="P539" s="9">
        <v>36</v>
      </c>
      <c r="Q539" s="9">
        <v>33.402000000000001</v>
      </c>
      <c r="R539" s="9">
        <v>34.051499999999997</v>
      </c>
      <c r="S539" s="9">
        <v>4</v>
      </c>
      <c r="T539" s="9">
        <v>3</v>
      </c>
      <c r="U539" s="9">
        <v>3</v>
      </c>
      <c r="V539" s="9">
        <v>2.5</v>
      </c>
      <c r="AE539" s="55"/>
    </row>
    <row r="540" spans="1:31">
      <c r="A540" s="9"/>
      <c r="B540" s="9" t="str">
        <f t="shared" si="10"/>
        <v>М36x90</v>
      </c>
      <c r="C540" s="10">
        <v>36</v>
      </c>
      <c r="D540" s="9">
        <v>90</v>
      </c>
      <c r="E540" s="12">
        <v>893.31300301679494</v>
      </c>
      <c r="F540" s="12">
        <v>919.04707698906293</v>
      </c>
      <c r="G540" s="12">
        <v>909.1200568586072</v>
      </c>
      <c r="H540" s="12">
        <v>903.24002314725067</v>
      </c>
      <c r="I540" s="12">
        <v>864.40993008305668</v>
      </c>
      <c r="J540" s="12">
        <v>898.84999496908154</v>
      </c>
      <c r="K540" s="12">
        <v>888.92297483862558</v>
      </c>
      <c r="L540" s="12">
        <v>874.33695021351252</v>
      </c>
      <c r="M540" s="11">
        <v>64</v>
      </c>
      <c r="N540" s="9">
        <v>66</v>
      </c>
      <c r="O540" s="9">
        <v>36</v>
      </c>
      <c r="P540" s="9">
        <v>36</v>
      </c>
      <c r="Q540" s="9">
        <v>33.402000000000001</v>
      </c>
      <c r="R540" s="9">
        <v>34.051499999999997</v>
      </c>
      <c r="S540" s="9">
        <v>4</v>
      </c>
      <c r="T540" s="9">
        <v>3</v>
      </c>
      <c r="U540" s="9">
        <v>3</v>
      </c>
      <c r="V540" s="9">
        <v>2.5</v>
      </c>
      <c r="AE540" s="55"/>
    </row>
    <row r="541" spans="1:31">
      <c r="A541" s="9"/>
      <c r="B541" s="9" t="str">
        <f t="shared" si="10"/>
        <v>М36x95</v>
      </c>
      <c r="C541" s="10">
        <v>36</v>
      </c>
      <c r="D541" s="9">
        <v>95</v>
      </c>
      <c r="E541" s="12">
        <v>917.70144367432931</v>
      </c>
      <c r="F541" s="12">
        <v>948.90016975477363</v>
      </c>
      <c r="G541" s="12">
        <v>938.97314962431756</v>
      </c>
      <c r="H541" s="12">
        <v>927.62846380478538</v>
      </c>
      <c r="I541" s="12">
        <v>898.80328060226998</v>
      </c>
      <c r="J541" s="12">
        <v>934.59390332395344</v>
      </c>
      <c r="K541" s="12">
        <v>924.66688319349748</v>
      </c>
      <c r="L541" s="12">
        <v>908.73030073272571</v>
      </c>
      <c r="M541" s="9">
        <v>78</v>
      </c>
      <c r="N541">
        <v>78</v>
      </c>
      <c r="O541" s="9">
        <v>36</v>
      </c>
      <c r="P541" s="9">
        <v>36</v>
      </c>
      <c r="Q541" s="9">
        <v>33.402000000000001</v>
      </c>
      <c r="R541" s="9">
        <v>34.051499999999997</v>
      </c>
      <c r="S541" s="9">
        <v>4</v>
      </c>
      <c r="T541" s="9">
        <v>3</v>
      </c>
      <c r="U541" s="9">
        <v>3</v>
      </c>
      <c r="V541" s="9">
        <v>2.5</v>
      </c>
      <c r="AE541" s="55"/>
    </row>
    <row r="542" spans="1:31">
      <c r="A542" s="9"/>
      <c r="B542" s="9" t="str">
        <f t="shared" si="10"/>
        <v>М36x100</v>
      </c>
      <c r="C542" s="10">
        <v>36</v>
      </c>
      <c r="D542" s="9">
        <v>100</v>
      </c>
      <c r="E542" s="12">
        <v>957.65307745003088</v>
      </c>
      <c r="F542" s="12">
        <v>988.85180353047485</v>
      </c>
      <c r="G542" s="12">
        <v>978.92478340001901</v>
      </c>
      <c r="H542" s="12">
        <v>967.58009758048672</v>
      </c>
      <c r="I542" s="12">
        <v>933.19663112148316</v>
      </c>
      <c r="J542" s="12">
        <v>970.33781167882535</v>
      </c>
      <c r="K542" s="12">
        <v>960.4107915483695</v>
      </c>
      <c r="L542" s="12">
        <v>943.12365125193912</v>
      </c>
      <c r="M542" s="9">
        <v>78</v>
      </c>
      <c r="N542" s="9">
        <v>78</v>
      </c>
      <c r="O542" s="9">
        <v>36</v>
      </c>
      <c r="P542" s="9">
        <v>36</v>
      </c>
      <c r="Q542" s="9">
        <v>33.402000000000001</v>
      </c>
      <c r="R542" s="9">
        <v>34.051499999999997</v>
      </c>
      <c r="S542" s="9">
        <v>4</v>
      </c>
      <c r="T542" s="9">
        <v>3</v>
      </c>
      <c r="U542" s="9">
        <v>3</v>
      </c>
      <c r="V542" s="9">
        <v>2.5</v>
      </c>
      <c r="AE542" s="55"/>
    </row>
    <row r="543" spans="1:31">
      <c r="A543" s="9"/>
      <c r="B543" s="9" t="str">
        <f t="shared" si="10"/>
        <v>М36x105</v>
      </c>
      <c r="C543" s="10">
        <v>36</v>
      </c>
      <c r="D543" s="9">
        <v>105</v>
      </c>
      <c r="E543" s="12">
        <v>997.60471122573222</v>
      </c>
      <c r="F543" s="12">
        <v>1028.8034373061762</v>
      </c>
      <c r="G543" s="12">
        <v>1018.8764171757205</v>
      </c>
      <c r="H543" s="12">
        <v>1007.5317313561881</v>
      </c>
      <c r="I543" s="12">
        <v>967.58998164069658</v>
      </c>
      <c r="J543" s="12">
        <v>1006.0817200336971</v>
      </c>
      <c r="K543" s="12">
        <v>996.15469990324129</v>
      </c>
      <c r="L543" s="12">
        <v>977.51700177115242</v>
      </c>
      <c r="M543" s="9">
        <v>78</v>
      </c>
      <c r="N543" s="9">
        <v>78</v>
      </c>
      <c r="O543" s="9">
        <v>36</v>
      </c>
      <c r="P543" s="9">
        <v>36</v>
      </c>
      <c r="Q543" s="9">
        <v>33.402000000000001</v>
      </c>
      <c r="R543" s="9">
        <v>34.051499999999997</v>
      </c>
      <c r="S543" s="9">
        <v>4</v>
      </c>
      <c r="T543" s="9">
        <v>3</v>
      </c>
      <c r="U543" s="9">
        <v>3</v>
      </c>
      <c r="V543" s="9">
        <v>2.5</v>
      </c>
      <c r="AE543" s="55"/>
    </row>
    <row r="544" spans="1:31">
      <c r="A544" s="9"/>
      <c r="B544" s="9" t="str">
        <f t="shared" si="10"/>
        <v>М36x110</v>
      </c>
      <c r="C544" s="10">
        <v>36</v>
      </c>
      <c r="D544" s="9">
        <v>110</v>
      </c>
      <c r="E544" s="12">
        <v>1037.5563450014336</v>
      </c>
      <c r="F544" s="12">
        <v>1068.7550710818778</v>
      </c>
      <c r="G544" s="12">
        <v>1058.8280509514218</v>
      </c>
      <c r="H544" s="12">
        <v>1047.4833651318895</v>
      </c>
      <c r="I544" s="12">
        <v>1001.9833321599098</v>
      </c>
      <c r="J544" s="12">
        <v>1041.8256283885689</v>
      </c>
      <c r="K544" s="12">
        <v>1031.8986082581132</v>
      </c>
      <c r="L544" s="12">
        <v>1011.9103522903656</v>
      </c>
      <c r="M544" s="9">
        <v>78</v>
      </c>
      <c r="N544" s="9">
        <v>78</v>
      </c>
      <c r="O544" s="9">
        <v>36</v>
      </c>
      <c r="P544" s="9">
        <v>36</v>
      </c>
      <c r="Q544" s="9">
        <v>33.402000000000001</v>
      </c>
      <c r="R544" s="9">
        <v>34.051499999999997</v>
      </c>
      <c r="S544" s="9">
        <v>4</v>
      </c>
      <c r="T544" s="9">
        <v>3</v>
      </c>
      <c r="U544" s="9">
        <v>3</v>
      </c>
      <c r="V544" s="9">
        <v>2.5</v>
      </c>
      <c r="AE544" s="55"/>
    </row>
    <row r="545" spans="1:31">
      <c r="A545" s="9"/>
      <c r="B545" s="9" t="str">
        <f t="shared" si="10"/>
        <v>М36x115</v>
      </c>
      <c r="C545" s="10">
        <v>36</v>
      </c>
      <c r="D545" s="9">
        <v>115</v>
      </c>
      <c r="E545" s="12">
        <v>1077.5079787771351</v>
      </c>
      <c r="F545" s="12">
        <v>1108.7067048575791</v>
      </c>
      <c r="G545" s="12">
        <v>1098.7796847271231</v>
      </c>
      <c r="H545" s="12">
        <v>1087.4349989075909</v>
      </c>
      <c r="I545" s="12">
        <v>1036.3766826791232</v>
      </c>
      <c r="J545" s="12">
        <v>1077.5695367434409</v>
      </c>
      <c r="K545" s="12">
        <v>1067.642516612985</v>
      </c>
      <c r="L545" s="12">
        <v>1046.3037028095789</v>
      </c>
      <c r="M545" s="9">
        <v>78</v>
      </c>
      <c r="N545" s="9">
        <v>78</v>
      </c>
      <c r="O545" s="9">
        <v>36</v>
      </c>
      <c r="P545" s="9">
        <v>36</v>
      </c>
      <c r="Q545" s="9">
        <v>33.402000000000001</v>
      </c>
      <c r="R545" s="9">
        <v>34.051499999999997</v>
      </c>
      <c r="S545" s="9">
        <v>4</v>
      </c>
      <c r="T545" s="9">
        <v>3</v>
      </c>
      <c r="U545" s="9">
        <v>3</v>
      </c>
      <c r="V545" s="9">
        <v>2.5</v>
      </c>
      <c r="AE545" s="55"/>
    </row>
    <row r="546" spans="1:31">
      <c r="A546" s="9"/>
      <c r="B546" s="9" t="str">
        <f t="shared" si="10"/>
        <v>М36x120</v>
      </c>
      <c r="C546" s="10">
        <v>36</v>
      </c>
      <c r="D546" s="9">
        <v>120</v>
      </c>
      <c r="E546" s="12">
        <v>1117.4596125528362</v>
      </c>
      <c r="F546" s="12">
        <v>1148.6583386332804</v>
      </c>
      <c r="G546" s="12">
        <v>1138.7313185028245</v>
      </c>
      <c r="H546" s="12">
        <v>1127.3866326832922</v>
      </c>
      <c r="I546" s="12">
        <v>1070.7700331983365</v>
      </c>
      <c r="J546" s="12">
        <v>1113.3134450983127</v>
      </c>
      <c r="K546" s="12">
        <v>1103.3864249678568</v>
      </c>
      <c r="L546" s="12">
        <v>1080.6970533287922</v>
      </c>
      <c r="M546" s="9">
        <v>78</v>
      </c>
      <c r="N546" s="9">
        <v>78</v>
      </c>
      <c r="O546" s="9">
        <v>36</v>
      </c>
      <c r="P546" s="9">
        <v>36</v>
      </c>
      <c r="Q546" s="9">
        <v>33.402000000000001</v>
      </c>
      <c r="R546" s="9">
        <v>34.051499999999997</v>
      </c>
      <c r="S546" s="9">
        <v>4</v>
      </c>
      <c r="T546" s="9">
        <v>3</v>
      </c>
      <c r="U546" s="9">
        <v>3</v>
      </c>
      <c r="V546" s="9">
        <v>2.5</v>
      </c>
      <c r="AE546" s="55"/>
    </row>
    <row r="547" spans="1:31">
      <c r="A547" s="9"/>
      <c r="B547" s="9" t="str">
        <f t="shared" si="10"/>
        <v>М36x130</v>
      </c>
      <c r="C547" s="10">
        <v>36</v>
      </c>
      <c r="D547" s="9">
        <v>130</v>
      </c>
      <c r="E547" s="12">
        <v>1190.6929401964533</v>
      </c>
      <c r="F547" s="12">
        <v>1223.512335679688</v>
      </c>
      <c r="G547" s="12">
        <v>1213.5853155492321</v>
      </c>
      <c r="H547" s="12">
        <v>1200.6199603269092</v>
      </c>
      <c r="I547" s="12">
        <v>1139.5567342367631</v>
      </c>
      <c r="J547" s="12">
        <v>1184.8012618080568</v>
      </c>
      <c r="K547" s="12">
        <v>1174.8742416776006</v>
      </c>
      <c r="L547" s="12">
        <v>1149.4837543672186</v>
      </c>
      <c r="M547" s="9">
        <v>84</v>
      </c>
      <c r="N547">
        <v>84</v>
      </c>
      <c r="O547" s="9">
        <v>36</v>
      </c>
      <c r="P547" s="9">
        <v>36</v>
      </c>
      <c r="Q547" s="9">
        <v>33.402000000000001</v>
      </c>
      <c r="R547" s="9">
        <v>34.051499999999997</v>
      </c>
      <c r="S547" s="9">
        <v>4</v>
      </c>
      <c r="T547" s="9">
        <v>3</v>
      </c>
      <c r="U547" s="9">
        <v>3</v>
      </c>
      <c r="V547" s="9">
        <v>2.5</v>
      </c>
      <c r="AE547" s="55"/>
    </row>
    <row r="548" spans="1:31">
      <c r="A548" s="9"/>
      <c r="B548" s="9" t="str">
        <f t="shared" si="10"/>
        <v>М36x140</v>
      </c>
      <c r="C548" s="10">
        <v>36</v>
      </c>
      <c r="D548" s="9">
        <v>140</v>
      </c>
      <c r="E548" s="12">
        <v>1270.5962077478564</v>
      </c>
      <c r="F548" s="12">
        <v>1303.4156032310907</v>
      </c>
      <c r="G548" s="12">
        <v>1293.488583100635</v>
      </c>
      <c r="H548" s="12">
        <v>1280.5232278783121</v>
      </c>
      <c r="I548" s="12">
        <v>1208.3434352751894</v>
      </c>
      <c r="J548" s="12">
        <v>1256.2890785178001</v>
      </c>
      <c r="K548" s="12">
        <v>1246.3620583873446</v>
      </c>
      <c r="L548" s="12">
        <v>1218.2704554056454</v>
      </c>
      <c r="M548" s="9">
        <v>84</v>
      </c>
      <c r="N548" s="9">
        <v>84</v>
      </c>
      <c r="O548" s="9">
        <v>36</v>
      </c>
      <c r="P548" s="9">
        <v>36</v>
      </c>
      <c r="Q548" s="9">
        <v>33.402000000000001</v>
      </c>
      <c r="R548" s="9">
        <v>34.051499999999997</v>
      </c>
      <c r="S548" s="9">
        <v>4</v>
      </c>
      <c r="T548" s="9">
        <v>3</v>
      </c>
      <c r="U548" s="9">
        <v>3</v>
      </c>
      <c r="V548" s="9">
        <v>2.5</v>
      </c>
      <c r="AE548" s="55"/>
    </row>
    <row r="549" spans="1:31">
      <c r="A549" s="9"/>
      <c r="B549" s="9" t="str">
        <f t="shared" si="10"/>
        <v>М36x150</v>
      </c>
      <c r="C549" s="10">
        <v>36</v>
      </c>
      <c r="D549" s="9">
        <v>150</v>
      </c>
      <c r="E549" s="12">
        <v>1350.4994752992591</v>
      </c>
      <c r="F549" s="12">
        <v>1383.3188707824936</v>
      </c>
      <c r="G549" s="12">
        <v>1373.3918506520376</v>
      </c>
      <c r="H549" s="12">
        <v>1360.4264954297148</v>
      </c>
      <c r="I549" s="12">
        <v>1277.1301363136158</v>
      </c>
      <c r="J549" s="12">
        <v>1327.7768952275442</v>
      </c>
      <c r="K549" s="12">
        <v>1317.8498750970882</v>
      </c>
      <c r="L549" s="12">
        <v>1287.0571564440716</v>
      </c>
      <c r="M549" s="9">
        <v>84</v>
      </c>
      <c r="N549" s="9">
        <v>84</v>
      </c>
      <c r="O549" s="9">
        <v>36</v>
      </c>
      <c r="P549" s="9">
        <v>36</v>
      </c>
      <c r="Q549" s="9">
        <v>33.402000000000001</v>
      </c>
      <c r="R549" s="9">
        <v>34.051499999999997</v>
      </c>
      <c r="S549" s="9">
        <v>4</v>
      </c>
      <c r="T549" s="9">
        <v>3</v>
      </c>
      <c r="U549" s="9">
        <v>3</v>
      </c>
      <c r="V549" s="9">
        <v>2.5</v>
      </c>
      <c r="AE549" s="55"/>
    </row>
    <row r="550" spans="1:31">
      <c r="A550" s="9"/>
      <c r="B550" s="9" t="str">
        <f t="shared" si="10"/>
        <v>М36x160</v>
      </c>
      <c r="C550" s="10">
        <v>36</v>
      </c>
      <c r="D550" s="9">
        <v>160</v>
      </c>
      <c r="E550" s="12">
        <v>1430.402742850662</v>
      </c>
      <c r="F550" s="12">
        <v>1463.2221383338963</v>
      </c>
      <c r="G550" s="12">
        <v>1453.2951182034408</v>
      </c>
      <c r="H550" s="12">
        <v>1440.3297629811177</v>
      </c>
      <c r="I550" s="12">
        <v>1345.9168373520429</v>
      </c>
      <c r="J550" s="12">
        <v>1399.264711937288</v>
      </c>
      <c r="K550" s="12">
        <v>1389.337691806832</v>
      </c>
      <c r="L550" s="12">
        <v>1355.8438574824984</v>
      </c>
      <c r="M550" s="9">
        <v>84</v>
      </c>
      <c r="N550" s="9">
        <v>84</v>
      </c>
      <c r="O550" s="9">
        <v>36</v>
      </c>
      <c r="P550" s="9">
        <v>36</v>
      </c>
      <c r="Q550" s="9">
        <v>33.402000000000001</v>
      </c>
      <c r="R550" s="9">
        <v>34.051499999999997</v>
      </c>
      <c r="S550" s="9">
        <v>4</v>
      </c>
      <c r="T550" s="9">
        <v>3</v>
      </c>
      <c r="U550" s="9">
        <v>3</v>
      </c>
      <c r="V550" s="9">
        <v>2.5</v>
      </c>
      <c r="AE550" s="55"/>
    </row>
    <row r="551" spans="1:31">
      <c r="A551" s="9"/>
      <c r="B551" s="9" t="str">
        <f t="shared" si="10"/>
        <v>М36x170</v>
      </c>
      <c r="C551" s="10">
        <v>36</v>
      </c>
      <c r="D551" s="9">
        <v>170</v>
      </c>
      <c r="E551" s="12">
        <v>1510.3060104020647</v>
      </c>
      <c r="F551" s="12">
        <v>1543.125405885299</v>
      </c>
      <c r="G551" s="12">
        <v>1533.1983857548432</v>
      </c>
      <c r="H551" s="12">
        <v>1520.2330305325204</v>
      </c>
      <c r="I551" s="12">
        <v>1414.7035383904692</v>
      </c>
      <c r="J551" s="12">
        <v>1470.7525286470318</v>
      </c>
      <c r="K551" s="12">
        <v>1460.8255085165758</v>
      </c>
      <c r="L551" s="12">
        <v>1424.6305585209252</v>
      </c>
      <c r="M551" s="9">
        <v>84</v>
      </c>
      <c r="N551" s="9">
        <v>84</v>
      </c>
      <c r="O551" s="9">
        <v>36</v>
      </c>
      <c r="P551" s="9">
        <v>36</v>
      </c>
      <c r="Q551" s="9">
        <v>33.402000000000001</v>
      </c>
      <c r="R551" s="9">
        <v>34.051499999999997</v>
      </c>
      <c r="S551" s="9">
        <v>4</v>
      </c>
      <c r="T551" s="9">
        <v>3</v>
      </c>
      <c r="U551" s="9">
        <v>3</v>
      </c>
      <c r="V551" s="9">
        <v>2.5</v>
      </c>
      <c r="AE551" s="55"/>
    </row>
    <row r="552" spans="1:31">
      <c r="A552" s="9"/>
      <c r="B552" s="9" t="str">
        <f t="shared" si="10"/>
        <v>М36x180</v>
      </c>
      <c r="C552" s="10">
        <v>36</v>
      </c>
      <c r="D552" s="9">
        <v>180</v>
      </c>
      <c r="E552" s="12">
        <v>1590.2092779534676</v>
      </c>
      <c r="F552" s="12">
        <v>1623.0286734367021</v>
      </c>
      <c r="G552" s="12">
        <v>1613.1016533062461</v>
      </c>
      <c r="H552" s="12">
        <v>1600.1362980839233</v>
      </c>
      <c r="I552" s="12">
        <v>1483.4902394288958</v>
      </c>
      <c r="J552" s="12">
        <v>1542.2403453567756</v>
      </c>
      <c r="K552" s="12">
        <v>1532.3133252263199</v>
      </c>
      <c r="L552" s="12">
        <v>1493.4172595593516</v>
      </c>
      <c r="M552" s="9">
        <v>84</v>
      </c>
      <c r="N552" s="9">
        <v>84</v>
      </c>
      <c r="O552" s="9">
        <v>36</v>
      </c>
      <c r="P552" s="9">
        <v>36</v>
      </c>
      <c r="Q552" s="9">
        <v>33.402000000000001</v>
      </c>
      <c r="R552" s="9">
        <v>34.051499999999997</v>
      </c>
      <c r="S552" s="9">
        <v>4</v>
      </c>
      <c r="T552" s="9">
        <v>3</v>
      </c>
      <c r="U552" s="9">
        <v>3</v>
      </c>
      <c r="V552" s="9">
        <v>2.5</v>
      </c>
      <c r="AE552" s="55"/>
    </row>
    <row r="553" spans="1:31">
      <c r="A553" s="9"/>
      <c r="B553" s="9" t="str">
        <f t="shared" si="10"/>
        <v>М36x190</v>
      </c>
      <c r="C553" s="10">
        <v>36</v>
      </c>
      <c r="D553" s="9">
        <v>190</v>
      </c>
      <c r="E553" s="12">
        <v>1670.1125455048705</v>
      </c>
      <c r="F553" s="12">
        <v>1702.9319409881045</v>
      </c>
      <c r="G553" s="12">
        <v>1693.0049208576488</v>
      </c>
      <c r="H553" s="12">
        <v>1680.0395656353262</v>
      </c>
      <c r="I553" s="12">
        <v>1552.2769404673222</v>
      </c>
      <c r="J553" s="12">
        <v>1613.7281620665194</v>
      </c>
      <c r="K553" s="12">
        <v>1603.8011419360635</v>
      </c>
      <c r="L553" s="12">
        <v>1562.2039605977782</v>
      </c>
      <c r="M553" s="9">
        <v>84</v>
      </c>
      <c r="N553" s="9">
        <v>84</v>
      </c>
      <c r="O553" s="9">
        <v>36</v>
      </c>
      <c r="P553" s="9">
        <v>36</v>
      </c>
      <c r="Q553" s="9">
        <v>33.402000000000001</v>
      </c>
      <c r="R553" s="9">
        <v>34.051499999999997</v>
      </c>
      <c r="S553" s="9">
        <v>4</v>
      </c>
      <c r="T553" s="9">
        <v>3</v>
      </c>
      <c r="U553" s="9">
        <v>3</v>
      </c>
      <c r="V553" s="9">
        <v>2.5</v>
      </c>
      <c r="AE553" s="55"/>
    </row>
    <row r="554" spans="1:31">
      <c r="A554" s="9"/>
      <c r="B554" s="9" t="str">
        <f t="shared" si="10"/>
        <v>М36x200</v>
      </c>
      <c r="C554" s="10">
        <v>36</v>
      </c>
      <c r="D554" s="9">
        <v>200</v>
      </c>
      <c r="E554" s="12">
        <v>1750.0158130562729</v>
      </c>
      <c r="F554" s="12">
        <v>1782.8352085395077</v>
      </c>
      <c r="G554" s="12">
        <v>1772.9081884090517</v>
      </c>
      <c r="H554" s="12">
        <v>1759.9428331867289</v>
      </c>
      <c r="I554" s="12">
        <v>1621.0636415057488</v>
      </c>
      <c r="J554" s="12">
        <v>1685.2159787762632</v>
      </c>
      <c r="K554" s="12">
        <v>1675.2889586458073</v>
      </c>
      <c r="L554" s="12">
        <v>1630.990661636205</v>
      </c>
      <c r="M554" s="9">
        <v>84</v>
      </c>
      <c r="N554" s="9">
        <v>84</v>
      </c>
      <c r="O554" s="9">
        <v>36</v>
      </c>
      <c r="P554" s="9">
        <v>36</v>
      </c>
      <c r="Q554" s="9">
        <v>33.402000000000001</v>
      </c>
      <c r="R554" s="9">
        <v>34.051499999999997</v>
      </c>
      <c r="S554" s="9">
        <v>4</v>
      </c>
      <c r="T554" s="9">
        <v>3</v>
      </c>
      <c r="U554" s="9">
        <v>3</v>
      </c>
      <c r="V554" s="9">
        <v>2.5</v>
      </c>
      <c r="AE554" s="55"/>
    </row>
    <row r="555" spans="1:31">
      <c r="A555" s="9"/>
      <c r="B555" s="9" t="str">
        <f t="shared" si="10"/>
        <v>М36x220</v>
      </c>
      <c r="C555" s="10">
        <v>36</v>
      </c>
      <c r="D555" s="9">
        <v>220</v>
      </c>
      <c r="E555" s="12">
        <v>1895.3708116922096</v>
      </c>
      <c r="F555" s="12">
        <v>1931.7016575481566</v>
      </c>
      <c r="G555" s="12">
        <v>1921.7746374177007</v>
      </c>
      <c r="H555" s="12">
        <v>1905.2978318226653</v>
      </c>
      <c r="I555" s="12">
        <v>1758.6370435826022</v>
      </c>
      <c r="J555" s="12">
        <v>1828.1916121957508</v>
      </c>
      <c r="K555" s="12">
        <v>1818.2645920652951</v>
      </c>
      <c r="L555" s="12">
        <v>1768.5640637130582</v>
      </c>
      <c r="M555" s="9">
        <v>97</v>
      </c>
      <c r="N555">
        <v>97</v>
      </c>
      <c r="O555" s="9">
        <v>36</v>
      </c>
      <c r="P555" s="9">
        <v>36</v>
      </c>
      <c r="Q555" s="9">
        <v>33.402000000000001</v>
      </c>
      <c r="R555" s="9">
        <v>34.051499999999997</v>
      </c>
      <c r="S555" s="9">
        <v>4</v>
      </c>
      <c r="T555" s="9">
        <v>3</v>
      </c>
      <c r="U555" s="9">
        <v>3</v>
      </c>
      <c r="V555" s="9">
        <v>2.5</v>
      </c>
      <c r="AE555" s="55"/>
    </row>
    <row r="556" spans="1:31">
      <c r="A556" s="9"/>
      <c r="B556" s="9" t="str">
        <f t="shared" si="10"/>
        <v>М36x240</v>
      </c>
      <c r="C556" s="10">
        <v>36</v>
      </c>
      <c r="D556" s="9">
        <v>240</v>
      </c>
      <c r="E556" s="12">
        <v>2055.1773467950152</v>
      </c>
      <c r="F556" s="12">
        <v>2091.508192650962</v>
      </c>
      <c r="G556" s="12">
        <v>2081.5811725205062</v>
      </c>
      <c r="H556" s="12">
        <v>2065.1043669254714</v>
      </c>
      <c r="I556" s="12">
        <v>1896.2104456594552</v>
      </c>
      <c r="J556" s="12">
        <v>1971.1672456152387</v>
      </c>
      <c r="K556" s="12">
        <v>1961.2402254847823</v>
      </c>
      <c r="L556" s="12">
        <v>1906.1374657899112</v>
      </c>
      <c r="M556" s="9">
        <v>97</v>
      </c>
      <c r="N556" s="9">
        <v>97</v>
      </c>
      <c r="O556" s="9">
        <v>36</v>
      </c>
      <c r="P556" s="9">
        <v>36</v>
      </c>
      <c r="Q556" s="9">
        <v>33.402000000000001</v>
      </c>
      <c r="R556" s="9">
        <v>34.051499999999997</v>
      </c>
      <c r="S556" s="9">
        <v>4</v>
      </c>
      <c r="T556" s="9">
        <v>3</v>
      </c>
      <c r="U556" s="9">
        <v>3</v>
      </c>
      <c r="V556" s="9">
        <v>2.5</v>
      </c>
      <c r="AE556" s="55"/>
    </row>
    <row r="557" spans="1:31">
      <c r="A557" s="9"/>
      <c r="B557" s="9" t="str">
        <f t="shared" si="10"/>
        <v>М36x260</v>
      </c>
      <c r="C557" s="10">
        <v>36</v>
      </c>
      <c r="D557" s="9">
        <v>260</v>
      </c>
      <c r="E557" s="12">
        <v>2214.9838818978205</v>
      </c>
      <c r="F557" s="12">
        <v>2251.3147277537678</v>
      </c>
      <c r="G557" s="12">
        <v>2241.3877076233116</v>
      </c>
      <c r="H557" s="12">
        <v>2224.9109020282767</v>
      </c>
      <c r="I557" s="12">
        <v>2033.7838477363086</v>
      </c>
      <c r="J557" s="12">
        <v>2114.1428790347263</v>
      </c>
      <c r="K557" s="12">
        <v>2104.215858904271</v>
      </c>
      <c r="L557" s="12">
        <v>2043.7108678667641</v>
      </c>
      <c r="M557" s="9">
        <v>97</v>
      </c>
      <c r="N557" s="9">
        <v>97</v>
      </c>
      <c r="O557" s="9">
        <v>36</v>
      </c>
      <c r="P557" s="9">
        <v>36</v>
      </c>
      <c r="Q557" s="9">
        <v>33.402000000000001</v>
      </c>
      <c r="R557" s="9">
        <v>34.051499999999997</v>
      </c>
      <c r="S557" s="9">
        <v>4</v>
      </c>
      <c r="T557" s="9">
        <v>3</v>
      </c>
      <c r="U557" s="9">
        <v>3</v>
      </c>
      <c r="V557" s="9">
        <v>2.5</v>
      </c>
      <c r="AE557" s="55"/>
    </row>
    <row r="558" spans="1:31">
      <c r="A558" s="9"/>
      <c r="B558" s="9" t="str">
        <f t="shared" si="10"/>
        <v>М36x280</v>
      </c>
      <c r="C558" s="10">
        <v>36</v>
      </c>
      <c r="D558" s="9">
        <v>280</v>
      </c>
      <c r="E558" s="12">
        <v>2374.7904170006263</v>
      </c>
      <c r="F558" s="12">
        <v>2411.1212628565731</v>
      </c>
      <c r="G558" s="12">
        <v>2401.1942427261179</v>
      </c>
      <c r="H558" s="12">
        <v>2384.7174371310825</v>
      </c>
      <c r="I558" s="12">
        <v>2171.3572498131616</v>
      </c>
      <c r="J558" s="12">
        <v>2257.1185124542135</v>
      </c>
      <c r="K558" s="12">
        <v>2247.1914923237587</v>
      </c>
      <c r="L558" s="12">
        <v>2181.2842699436178</v>
      </c>
      <c r="M558" s="9">
        <v>97</v>
      </c>
      <c r="N558" s="9">
        <v>97</v>
      </c>
      <c r="O558" s="9">
        <v>36</v>
      </c>
      <c r="P558" s="9">
        <v>36</v>
      </c>
      <c r="Q558" s="9">
        <v>33.402000000000001</v>
      </c>
      <c r="R558" s="9">
        <v>34.051499999999997</v>
      </c>
      <c r="S558" s="9">
        <v>4</v>
      </c>
      <c r="T558" s="9">
        <v>3</v>
      </c>
      <c r="U558" s="9">
        <v>3</v>
      </c>
      <c r="V558" s="9">
        <v>2.5</v>
      </c>
      <c r="AE558" s="55"/>
    </row>
    <row r="559" spans="1:31">
      <c r="A559" s="9"/>
      <c r="B559" s="9" t="str">
        <f t="shared" si="10"/>
        <v>М36x300</v>
      </c>
      <c r="C559" s="10">
        <v>36</v>
      </c>
      <c r="D559" s="9">
        <v>300</v>
      </c>
      <c r="E559" s="12">
        <v>2534.5969521034317</v>
      </c>
      <c r="F559" s="12">
        <v>2570.9277979593789</v>
      </c>
      <c r="G559" s="12">
        <v>2561.0007778289232</v>
      </c>
      <c r="H559" s="12">
        <v>2544.5239722338883</v>
      </c>
      <c r="I559" s="12">
        <v>2308.9306518900148</v>
      </c>
      <c r="J559" s="12">
        <v>2400.0941458737016</v>
      </c>
      <c r="K559" s="12">
        <v>2390.1671257432458</v>
      </c>
      <c r="L559" s="12">
        <v>2318.8576720204705</v>
      </c>
      <c r="M559" s="9">
        <v>97</v>
      </c>
      <c r="N559" s="9">
        <v>97</v>
      </c>
      <c r="O559" s="9">
        <v>36</v>
      </c>
      <c r="P559" s="9">
        <v>36</v>
      </c>
      <c r="Q559" s="9">
        <v>33.402000000000001</v>
      </c>
      <c r="R559" s="9">
        <v>34.051499999999997</v>
      </c>
      <c r="S559" s="9">
        <v>4</v>
      </c>
      <c r="T559" s="9">
        <v>3</v>
      </c>
      <c r="U559" s="9">
        <v>3</v>
      </c>
      <c r="V559" s="9">
        <v>2.5</v>
      </c>
      <c r="AE559" s="55"/>
    </row>
    <row r="560" spans="1:31">
      <c r="A560" s="9"/>
      <c r="B560" s="9" t="str">
        <f t="shared" si="10"/>
        <v>М42x80</v>
      </c>
      <c r="C560" s="10">
        <v>42</v>
      </c>
      <c r="D560" s="9">
        <v>80</v>
      </c>
      <c r="E560" s="12">
        <v>1186.4844293990036</v>
      </c>
      <c r="F560" s="12">
        <v>1230.9553236972599</v>
      </c>
      <c r="G560" s="12">
        <v>1209.1425051349179</v>
      </c>
      <c r="H560" s="12">
        <v>1208.2972479613461</v>
      </c>
      <c r="I560" s="12">
        <v>1142.6544292864648</v>
      </c>
      <c r="J560" s="12">
        <v>1204.3413185041832</v>
      </c>
      <c r="K560" s="12">
        <v>1182.5284999418407</v>
      </c>
      <c r="L560" s="12">
        <v>1164.4672478488071</v>
      </c>
      <c r="M560" s="11">
        <v>50</v>
      </c>
      <c r="N560" s="9">
        <v>53</v>
      </c>
      <c r="O560" s="9">
        <v>42</v>
      </c>
      <c r="P560" s="9">
        <v>42</v>
      </c>
      <c r="Q560" s="9">
        <v>39.077249999999999</v>
      </c>
      <c r="R560" s="9">
        <v>40.051499999999997</v>
      </c>
      <c r="S560" s="9">
        <v>4.5</v>
      </c>
      <c r="T560" s="9">
        <v>3</v>
      </c>
      <c r="U560" s="9">
        <v>4</v>
      </c>
      <c r="V560" s="9">
        <v>2.5</v>
      </c>
      <c r="AE560" s="55"/>
    </row>
    <row r="561" spans="1:31">
      <c r="A561" s="9"/>
      <c r="B561" s="9" t="str">
        <f t="shared" si="10"/>
        <v>М42x85</v>
      </c>
      <c r="C561" s="10">
        <v>42</v>
      </c>
      <c r="D561" s="9">
        <v>85</v>
      </c>
      <c r="E561" s="12">
        <v>1233.558042019396</v>
      </c>
      <c r="F561" s="12">
        <v>1280.4054168562097</v>
      </c>
      <c r="G561" s="12">
        <v>1258.5925982938675</v>
      </c>
      <c r="H561" s="12">
        <v>1255.3708605817387</v>
      </c>
      <c r="I561" s="12">
        <v>1189.7280419068575</v>
      </c>
      <c r="J561" s="12">
        <v>1253.7914116631327</v>
      </c>
      <c r="K561" s="12">
        <v>1231.9785931007907</v>
      </c>
      <c r="L561" s="12">
        <v>1211.5408604691997</v>
      </c>
      <c r="M561" s="11">
        <v>55</v>
      </c>
      <c r="N561" s="9">
        <v>58</v>
      </c>
      <c r="O561" s="9">
        <v>42</v>
      </c>
      <c r="P561" s="9">
        <v>42</v>
      </c>
      <c r="Q561" s="9">
        <v>39.077249999999999</v>
      </c>
      <c r="R561" s="9">
        <v>40.051499999999997</v>
      </c>
      <c r="S561" s="9">
        <v>4.5</v>
      </c>
      <c r="T561" s="9">
        <v>3</v>
      </c>
      <c r="U561" s="9">
        <v>4</v>
      </c>
      <c r="V561" s="9">
        <v>2.5</v>
      </c>
      <c r="AE561" s="55"/>
    </row>
    <row r="562" spans="1:31">
      <c r="A562" s="9"/>
      <c r="B562" s="9" t="str">
        <f t="shared" si="10"/>
        <v>М42x90</v>
      </c>
      <c r="C562" s="10">
        <v>42</v>
      </c>
      <c r="D562" s="9">
        <v>90</v>
      </c>
      <c r="E562" s="12">
        <v>1280.6316546397891</v>
      </c>
      <c r="F562" s="12">
        <v>1329.8555100151591</v>
      </c>
      <c r="G562" s="12">
        <v>1308.0426914528171</v>
      </c>
      <c r="H562" s="12">
        <v>1302.4444732021311</v>
      </c>
      <c r="I562" s="12">
        <v>1236.8016545272503</v>
      </c>
      <c r="J562" s="12">
        <v>1303.2415048220823</v>
      </c>
      <c r="K562" s="12">
        <v>1281.4286862597403</v>
      </c>
      <c r="L562" s="12">
        <v>1258.6144730895924</v>
      </c>
      <c r="M562" s="11">
        <v>60</v>
      </c>
      <c r="N562" s="9">
        <v>63</v>
      </c>
      <c r="O562" s="9">
        <v>42</v>
      </c>
      <c r="P562" s="9">
        <v>42</v>
      </c>
      <c r="Q562" s="9">
        <v>39.077249999999999</v>
      </c>
      <c r="R562" s="9">
        <v>40.051499999999997</v>
      </c>
      <c r="S562" s="9">
        <v>4.5</v>
      </c>
      <c r="T562" s="9">
        <v>3</v>
      </c>
      <c r="U562" s="9">
        <v>4</v>
      </c>
      <c r="V562" s="9">
        <v>2.5</v>
      </c>
      <c r="AE562" s="55"/>
    </row>
    <row r="563" spans="1:31">
      <c r="A563" s="9"/>
      <c r="B563" s="9" t="str">
        <f t="shared" si="10"/>
        <v>М42x95</v>
      </c>
      <c r="C563" s="10">
        <v>42</v>
      </c>
      <c r="D563" s="9">
        <v>95</v>
      </c>
      <c r="E563" s="12">
        <v>1327.7052672601817</v>
      </c>
      <c r="F563" s="12">
        <v>1379.3056031741089</v>
      </c>
      <c r="G563" s="12">
        <v>1357.4927846117666</v>
      </c>
      <c r="H563" s="12">
        <v>1349.5180858225237</v>
      </c>
      <c r="I563" s="12">
        <v>1283.8752671476427</v>
      </c>
      <c r="J563" s="12">
        <v>1352.6915979810319</v>
      </c>
      <c r="K563" s="12">
        <v>1330.8787794186899</v>
      </c>
      <c r="L563" s="12">
        <v>1305.688085709985</v>
      </c>
      <c r="M563" s="11">
        <v>65</v>
      </c>
      <c r="N563" s="9">
        <v>68</v>
      </c>
      <c r="O563" s="9">
        <v>42</v>
      </c>
      <c r="P563" s="9">
        <v>42</v>
      </c>
      <c r="Q563" s="9">
        <v>39.077249999999999</v>
      </c>
      <c r="R563" s="9">
        <v>40.051499999999997</v>
      </c>
      <c r="S563" s="9">
        <v>4.5</v>
      </c>
      <c r="T563" s="9">
        <v>3</v>
      </c>
      <c r="U563" s="9">
        <v>4</v>
      </c>
      <c r="V563" s="9">
        <v>2.5</v>
      </c>
      <c r="AE563" s="55"/>
    </row>
    <row r="564" spans="1:31">
      <c r="A564" s="9"/>
      <c r="B564" s="9" t="str">
        <f t="shared" si="10"/>
        <v>М42x100</v>
      </c>
      <c r="C564" s="10">
        <v>42</v>
      </c>
      <c r="D564" s="9">
        <v>100</v>
      </c>
      <c r="E564" s="12">
        <v>1374.7788798805741</v>
      </c>
      <c r="F564" s="12">
        <v>1428.7556963330589</v>
      </c>
      <c r="G564" s="12">
        <v>1406.9428777707162</v>
      </c>
      <c r="H564" s="12">
        <v>1396.5916984429164</v>
      </c>
      <c r="I564" s="12">
        <v>1330.9488797680353</v>
      </c>
      <c r="J564" s="12">
        <v>1402.141691139982</v>
      </c>
      <c r="K564" s="12">
        <v>1380.3288725776395</v>
      </c>
      <c r="L564" s="12">
        <v>1352.7616983303774</v>
      </c>
      <c r="M564" s="11">
        <v>70</v>
      </c>
      <c r="N564" s="9">
        <v>73</v>
      </c>
      <c r="O564" s="9">
        <v>42</v>
      </c>
      <c r="P564" s="9">
        <v>42</v>
      </c>
      <c r="Q564" s="9">
        <v>39.077249999999999</v>
      </c>
      <c r="R564" s="9">
        <v>40.051499999999997</v>
      </c>
      <c r="S564" s="9">
        <v>4.5</v>
      </c>
      <c r="T564" s="9">
        <v>3</v>
      </c>
      <c r="U564" s="9">
        <v>4</v>
      </c>
      <c r="V564" s="9">
        <v>2.5</v>
      </c>
      <c r="AE564" s="55"/>
    </row>
    <row r="565" spans="1:31">
      <c r="A565" s="9"/>
      <c r="B565" s="9" t="str">
        <f t="shared" si="10"/>
        <v>М42x105</v>
      </c>
      <c r="C565" s="10">
        <v>42</v>
      </c>
      <c r="D565" s="9">
        <v>105</v>
      </c>
      <c r="E565" s="12">
        <v>1421.8524925009669</v>
      </c>
      <c r="F565" s="12">
        <v>1478.2057894920083</v>
      </c>
      <c r="G565" s="12">
        <v>1456.392970929666</v>
      </c>
      <c r="H565" s="12">
        <v>1443.6653110633092</v>
      </c>
      <c r="I565" s="12">
        <v>1378.022492388428</v>
      </c>
      <c r="J565" s="12">
        <v>1451.5917842989318</v>
      </c>
      <c r="K565" s="12">
        <v>1429.7789657365893</v>
      </c>
      <c r="L565" s="12">
        <v>1399.8353109507702</v>
      </c>
      <c r="M565" s="11">
        <v>75</v>
      </c>
      <c r="N565" s="9">
        <v>78</v>
      </c>
      <c r="O565" s="9">
        <v>42</v>
      </c>
      <c r="P565" s="9">
        <v>42</v>
      </c>
      <c r="Q565" s="9">
        <v>39.077249999999999</v>
      </c>
      <c r="R565" s="9">
        <v>40.051499999999997</v>
      </c>
      <c r="S565" s="9">
        <v>4.5</v>
      </c>
      <c r="T565" s="9">
        <v>3</v>
      </c>
      <c r="U565" s="9">
        <v>4</v>
      </c>
      <c r="V565" s="9">
        <v>2.5</v>
      </c>
      <c r="AE565" s="55"/>
    </row>
    <row r="566" spans="1:31">
      <c r="A566" s="9"/>
      <c r="B566" s="9" t="str">
        <f t="shared" si="10"/>
        <v>М42x110</v>
      </c>
      <c r="C566" s="10">
        <v>42</v>
      </c>
      <c r="D566" s="9">
        <v>110</v>
      </c>
      <c r="E566" s="12">
        <v>1454.3161050838467</v>
      </c>
      <c r="F566" s="12">
        <v>1520.7559553786791</v>
      </c>
      <c r="G566" s="12">
        <v>1498.9431368163368</v>
      </c>
      <c r="H566" s="12">
        <v>1476.1289236461887</v>
      </c>
      <c r="I566" s="12">
        <v>1425.0961050088204</v>
      </c>
      <c r="J566" s="12">
        <v>1501.0418774578811</v>
      </c>
      <c r="K566" s="12">
        <v>1479.2290588955391</v>
      </c>
      <c r="L566" s="12">
        <v>1446.9089235711629</v>
      </c>
      <c r="M566" s="9">
        <v>90</v>
      </c>
      <c r="N566">
        <v>90</v>
      </c>
      <c r="O566" s="9">
        <v>42</v>
      </c>
      <c r="P566" s="9">
        <v>42</v>
      </c>
      <c r="Q566" s="9">
        <v>39.077249999999999</v>
      </c>
      <c r="R566" s="9">
        <v>40.051499999999997</v>
      </c>
      <c r="S566" s="9">
        <v>4.5</v>
      </c>
      <c r="T566" s="9">
        <v>3</v>
      </c>
      <c r="U566" s="9">
        <v>4</v>
      </c>
      <c r="V566" s="9">
        <v>2.5</v>
      </c>
      <c r="AE566" s="55"/>
    </row>
    <row r="567" spans="1:31">
      <c r="A567" s="9"/>
      <c r="B567" s="9" t="str">
        <f t="shared" si="10"/>
        <v>М42x115</v>
      </c>
      <c r="C567" s="10">
        <v>42</v>
      </c>
      <c r="D567" s="9">
        <v>115</v>
      </c>
      <c r="E567" s="12">
        <v>1508.6947177229956</v>
      </c>
      <c r="F567" s="12">
        <v>1575.1345680178281</v>
      </c>
      <c r="G567" s="12">
        <v>1553.3217494554858</v>
      </c>
      <c r="H567" s="12">
        <v>1530.5075362853379</v>
      </c>
      <c r="I567" s="12">
        <v>1472.169717629213</v>
      </c>
      <c r="J567" s="12">
        <v>1550.4919706168307</v>
      </c>
      <c r="K567" s="12">
        <v>1528.6791520544887</v>
      </c>
      <c r="L567" s="12">
        <v>1493.9825361915555</v>
      </c>
      <c r="M567" s="9">
        <v>90</v>
      </c>
      <c r="N567" s="9">
        <v>90</v>
      </c>
      <c r="O567" s="9">
        <v>42</v>
      </c>
      <c r="P567" s="9">
        <v>42</v>
      </c>
      <c r="Q567" s="9">
        <v>39.077249999999999</v>
      </c>
      <c r="R567" s="9">
        <v>40.051499999999997</v>
      </c>
      <c r="S567" s="9">
        <v>4.5</v>
      </c>
      <c r="T567" s="9">
        <v>3</v>
      </c>
      <c r="U567" s="9">
        <v>4</v>
      </c>
      <c r="V567" s="9">
        <v>2.5</v>
      </c>
      <c r="AE567" s="55"/>
    </row>
    <row r="568" spans="1:31">
      <c r="A568" s="9"/>
      <c r="B568" s="9" t="str">
        <f t="shared" ref="B568:B599" si="11">"М"&amp;C568&amp;"x"&amp;D568</f>
        <v>М42x120</v>
      </c>
      <c r="C568" s="10">
        <v>42</v>
      </c>
      <c r="D568" s="9">
        <v>120</v>
      </c>
      <c r="E568" s="12">
        <v>1563.0733303621448</v>
      </c>
      <c r="F568" s="12">
        <v>1629.5131806569771</v>
      </c>
      <c r="G568" s="12">
        <v>1607.700362094635</v>
      </c>
      <c r="H568" s="12">
        <v>1584.8861489244869</v>
      </c>
      <c r="I568" s="12">
        <v>1519.2433302496058</v>
      </c>
      <c r="J568" s="12">
        <v>1599.9420637757803</v>
      </c>
      <c r="K568" s="12">
        <v>1578.1292452134383</v>
      </c>
      <c r="L568" s="12">
        <v>1541.0561488119481</v>
      </c>
      <c r="M568" s="9">
        <v>90</v>
      </c>
      <c r="N568" s="9">
        <v>90</v>
      </c>
      <c r="O568" s="9">
        <v>42</v>
      </c>
      <c r="P568" s="9">
        <v>42</v>
      </c>
      <c r="Q568" s="9">
        <v>39.077249999999999</v>
      </c>
      <c r="R568" s="9">
        <v>40.051499999999997</v>
      </c>
      <c r="S568" s="9">
        <v>4.5</v>
      </c>
      <c r="T568" s="9">
        <v>3</v>
      </c>
      <c r="U568" s="9">
        <v>4</v>
      </c>
      <c r="V568" s="9">
        <v>2.5</v>
      </c>
      <c r="AE568" s="55"/>
    </row>
    <row r="569" spans="1:31">
      <c r="A569" s="9"/>
      <c r="B569" s="9" t="str">
        <f t="shared" si="11"/>
        <v>М42x130</v>
      </c>
      <c r="C569" s="10">
        <v>42</v>
      </c>
      <c r="D569" s="9">
        <v>130</v>
      </c>
      <c r="E569" s="12">
        <v>1663.0645556179352</v>
      </c>
      <c r="F569" s="12">
        <v>1732.3561825590361</v>
      </c>
      <c r="G569" s="12">
        <v>1710.5433639966939</v>
      </c>
      <c r="H569" s="12">
        <v>1684.8773741802777</v>
      </c>
      <c r="I569" s="12">
        <v>1613.3905554903911</v>
      </c>
      <c r="J569" s="12">
        <v>1698.8422500936799</v>
      </c>
      <c r="K569" s="12">
        <v>1677.0294315313377</v>
      </c>
      <c r="L569" s="12">
        <v>1635.2033740527331</v>
      </c>
      <c r="M569" s="9">
        <v>96</v>
      </c>
      <c r="N569">
        <v>96</v>
      </c>
      <c r="O569" s="9">
        <v>42</v>
      </c>
      <c r="P569" s="9">
        <v>42</v>
      </c>
      <c r="Q569" s="9">
        <v>39.077249999999999</v>
      </c>
      <c r="R569" s="9">
        <v>40.051499999999997</v>
      </c>
      <c r="S569" s="9">
        <v>4.5</v>
      </c>
      <c r="T569" s="9">
        <v>3</v>
      </c>
      <c r="U569" s="9">
        <v>4</v>
      </c>
      <c r="V569" s="9">
        <v>2.5</v>
      </c>
      <c r="AE569" s="55"/>
    </row>
    <row r="570" spans="1:31">
      <c r="A570" s="9"/>
      <c r="B570" s="9" t="str">
        <f t="shared" si="11"/>
        <v>М42x140</v>
      </c>
      <c r="C570" s="10">
        <v>42</v>
      </c>
      <c r="D570" s="9">
        <v>140</v>
      </c>
      <c r="E570" s="12">
        <v>1771.8217808962336</v>
      </c>
      <c r="F570" s="12">
        <v>1841.1134078373345</v>
      </c>
      <c r="G570" s="12">
        <v>1819.300589274992</v>
      </c>
      <c r="H570" s="12">
        <v>1793.6345994585756</v>
      </c>
      <c r="I570" s="12">
        <v>1707.5377807311763</v>
      </c>
      <c r="J570" s="12">
        <v>1797.7424364115793</v>
      </c>
      <c r="K570" s="12">
        <v>1775.929617849237</v>
      </c>
      <c r="L570" s="12">
        <v>1729.3505992935186</v>
      </c>
      <c r="M570" s="9">
        <v>96</v>
      </c>
      <c r="N570" s="9">
        <v>96</v>
      </c>
      <c r="O570" s="9">
        <v>42</v>
      </c>
      <c r="P570" s="9">
        <v>42</v>
      </c>
      <c r="Q570" s="9">
        <v>39.077249999999999</v>
      </c>
      <c r="R570" s="9">
        <v>40.051499999999997</v>
      </c>
      <c r="S570" s="9">
        <v>4.5</v>
      </c>
      <c r="T570" s="9">
        <v>3</v>
      </c>
      <c r="U570" s="9">
        <v>4</v>
      </c>
      <c r="V570" s="9">
        <v>2.5</v>
      </c>
      <c r="AE570" s="55"/>
    </row>
    <row r="571" spans="1:31">
      <c r="A571" s="9"/>
      <c r="B571" s="9" t="str">
        <f t="shared" si="11"/>
        <v>М42x150</v>
      </c>
      <c r="C571" s="10">
        <v>42</v>
      </c>
      <c r="D571" s="9">
        <v>150</v>
      </c>
      <c r="E571" s="12">
        <v>1880.5790061745317</v>
      </c>
      <c r="F571" s="12">
        <v>1949.8706331156327</v>
      </c>
      <c r="G571" s="12">
        <v>1928.0578145532904</v>
      </c>
      <c r="H571" s="12">
        <v>1902.391824736874</v>
      </c>
      <c r="I571" s="12">
        <v>1801.6850059719616</v>
      </c>
      <c r="J571" s="12">
        <v>1896.6426227294787</v>
      </c>
      <c r="K571" s="12">
        <v>1874.8298041671364</v>
      </c>
      <c r="L571" s="12">
        <v>1823.4978245343038</v>
      </c>
      <c r="M571" s="9">
        <v>96</v>
      </c>
      <c r="N571" s="9">
        <v>96</v>
      </c>
      <c r="O571" s="9">
        <v>42</v>
      </c>
      <c r="P571" s="9">
        <v>42</v>
      </c>
      <c r="Q571" s="9">
        <v>39.077249999999999</v>
      </c>
      <c r="R571" s="9">
        <v>40.051499999999997</v>
      </c>
      <c r="S571" s="9">
        <v>4.5</v>
      </c>
      <c r="T571" s="9">
        <v>3</v>
      </c>
      <c r="U571" s="9">
        <v>4</v>
      </c>
      <c r="V571" s="9">
        <v>2.5</v>
      </c>
      <c r="AE571" s="55"/>
    </row>
    <row r="572" spans="1:31">
      <c r="A572" s="9"/>
      <c r="B572" s="9" t="str">
        <f t="shared" si="11"/>
        <v>М42x160</v>
      </c>
      <c r="C572" s="10">
        <v>42</v>
      </c>
      <c r="D572" s="9">
        <v>160</v>
      </c>
      <c r="E572" s="12">
        <v>1989.3362314528301</v>
      </c>
      <c r="F572" s="12">
        <v>2058.6278583939306</v>
      </c>
      <c r="G572" s="12">
        <v>2036.8150398315886</v>
      </c>
      <c r="H572" s="12">
        <v>2011.1490500151722</v>
      </c>
      <c r="I572" s="12">
        <v>1895.8322312127468</v>
      </c>
      <c r="J572" s="12">
        <v>1995.5428090473781</v>
      </c>
      <c r="K572" s="12">
        <v>1973.7299904850358</v>
      </c>
      <c r="L572" s="12">
        <v>1917.6450497750889</v>
      </c>
      <c r="M572" s="9">
        <v>96</v>
      </c>
      <c r="N572" s="9">
        <v>96</v>
      </c>
      <c r="O572" s="9">
        <v>42</v>
      </c>
      <c r="P572" s="9">
        <v>42</v>
      </c>
      <c r="Q572" s="9">
        <v>39.077249999999999</v>
      </c>
      <c r="R572" s="9">
        <v>40.051499999999997</v>
      </c>
      <c r="S572" s="9">
        <v>4.5</v>
      </c>
      <c r="T572" s="9">
        <v>3</v>
      </c>
      <c r="U572" s="9">
        <v>4</v>
      </c>
      <c r="V572" s="9">
        <v>2.5</v>
      </c>
      <c r="AE572" s="55"/>
    </row>
    <row r="573" spans="1:31">
      <c r="A573" s="9"/>
      <c r="B573" s="9" t="str">
        <f t="shared" si="11"/>
        <v>М42x170</v>
      </c>
      <c r="C573" s="10">
        <v>42</v>
      </c>
      <c r="D573" s="9">
        <v>170</v>
      </c>
      <c r="E573" s="12">
        <v>2098.0934567311278</v>
      </c>
      <c r="F573" s="12">
        <v>2167.385083672229</v>
      </c>
      <c r="G573" s="12">
        <v>2145.5722651098872</v>
      </c>
      <c r="H573" s="12">
        <v>2119.9062752934715</v>
      </c>
      <c r="I573" s="12">
        <v>1989.9794564535321</v>
      </c>
      <c r="J573" s="12">
        <v>2094.4429953652775</v>
      </c>
      <c r="K573" s="12">
        <v>2072.6301768029357</v>
      </c>
      <c r="L573" s="12">
        <v>2011.7922750158743</v>
      </c>
      <c r="M573" s="9">
        <v>96</v>
      </c>
      <c r="N573" s="9">
        <v>96</v>
      </c>
      <c r="O573" s="9">
        <v>42</v>
      </c>
      <c r="P573" s="9">
        <v>42</v>
      </c>
      <c r="Q573" s="9">
        <v>39.077249999999999</v>
      </c>
      <c r="R573" s="9">
        <v>40.051499999999997</v>
      </c>
      <c r="S573" s="9">
        <v>4.5</v>
      </c>
      <c r="T573" s="9">
        <v>3</v>
      </c>
      <c r="U573" s="9">
        <v>4</v>
      </c>
      <c r="V573" s="9">
        <v>2.5</v>
      </c>
      <c r="AE573" s="55"/>
    </row>
    <row r="574" spans="1:31">
      <c r="A574" s="9"/>
      <c r="B574" s="9" t="str">
        <f t="shared" si="11"/>
        <v>М42x180</v>
      </c>
      <c r="C574" s="10">
        <v>42</v>
      </c>
      <c r="D574" s="9">
        <v>180</v>
      </c>
      <c r="E574" s="12">
        <v>2206.8506820094267</v>
      </c>
      <c r="F574" s="12">
        <v>2276.1423089505274</v>
      </c>
      <c r="G574" s="12">
        <v>2254.3294903881851</v>
      </c>
      <c r="H574" s="12">
        <v>2228.6635005717694</v>
      </c>
      <c r="I574" s="12">
        <v>2084.1266816943175</v>
      </c>
      <c r="J574" s="12">
        <v>2193.3431816831771</v>
      </c>
      <c r="K574" s="12">
        <v>2171.5303631208353</v>
      </c>
      <c r="L574" s="12">
        <v>2105.9395002566603</v>
      </c>
      <c r="M574" s="9">
        <v>96</v>
      </c>
      <c r="N574" s="9">
        <v>96</v>
      </c>
      <c r="O574" s="9">
        <v>42</v>
      </c>
      <c r="P574" s="9">
        <v>42</v>
      </c>
      <c r="Q574" s="9">
        <v>39.077249999999999</v>
      </c>
      <c r="R574" s="9">
        <v>40.051499999999997</v>
      </c>
      <c r="S574" s="9">
        <v>4.5</v>
      </c>
      <c r="T574" s="9">
        <v>3</v>
      </c>
      <c r="U574" s="9">
        <v>4</v>
      </c>
      <c r="V574" s="9">
        <v>2.5</v>
      </c>
      <c r="AE574" s="55"/>
    </row>
    <row r="575" spans="1:31">
      <c r="A575" s="9"/>
      <c r="B575" s="9" t="str">
        <f t="shared" si="11"/>
        <v>М42x190</v>
      </c>
      <c r="C575" s="10">
        <v>42</v>
      </c>
      <c r="D575" s="9">
        <v>190</v>
      </c>
      <c r="E575" s="12">
        <v>2315.6079072877246</v>
      </c>
      <c r="F575" s="12">
        <v>2384.8995342288258</v>
      </c>
      <c r="G575" s="12">
        <v>2363.086715666484</v>
      </c>
      <c r="H575" s="12">
        <v>2337.4207258500674</v>
      </c>
      <c r="I575" s="12">
        <v>2178.2739069351028</v>
      </c>
      <c r="J575" s="12">
        <v>2292.2433680010763</v>
      </c>
      <c r="K575" s="12">
        <v>2270.4305494387345</v>
      </c>
      <c r="L575" s="12">
        <v>2200.0867254974455</v>
      </c>
      <c r="M575" s="9">
        <v>96</v>
      </c>
      <c r="N575" s="9">
        <v>96</v>
      </c>
      <c r="O575" s="9">
        <v>42</v>
      </c>
      <c r="P575" s="9">
        <v>42</v>
      </c>
      <c r="Q575" s="9">
        <v>39.077249999999999</v>
      </c>
      <c r="R575" s="9">
        <v>40.051499999999997</v>
      </c>
      <c r="S575" s="9">
        <v>4.5</v>
      </c>
      <c r="T575" s="9">
        <v>3</v>
      </c>
      <c r="U575" s="9">
        <v>4</v>
      </c>
      <c r="V575" s="9">
        <v>2.5</v>
      </c>
      <c r="AE575" s="55"/>
    </row>
    <row r="576" spans="1:31">
      <c r="A576" s="9"/>
      <c r="B576" s="9" t="str">
        <f t="shared" si="11"/>
        <v>М42x200</v>
      </c>
      <c r="C576" s="10">
        <v>42</v>
      </c>
      <c r="D576" s="9">
        <v>200</v>
      </c>
      <c r="E576" s="12">
        <v>2424.365132566023</v>
      </c>
      <c r="F576" s="12">
        <v>2493.6567595071238</v>
      </c>
      <c r="G576" s="12">
        <v>2471.8439409447819</v>
      </c>
      <c r="H576" s="12">
        <v>2446.1779511283657</v>
      </c>
      <c r="I576" s="12">
        <v>2272.421132175888</v>
      </c>
      <c r="J576" s="12">
        <v>2391.1435543189755</v>
      </c>
      <c r="K576" s="12">
        <v>2369.3307357566341</v>
      </c>
      <c r="L576" s="12">
        <v>2294.2339507382308</v>
      </c>
      <c r="M576" s="9">
        <v>96</v>
      </c>
      <c r="N576" s="9">
        <v>96</v>
      </c>
      <c r="O576" s="9">
        <v>42</v>
      </c>
      <c r="P576" s="9">
        <v>42</v>
      </c>
      <c r="Q576" s="9">
        <v>39.077249999999999</v>
      </c>
      <c r="R576" s="9">
        <v>40.051499999999997</v>
      </c>
      <c r="S576" s="9">
        <v>4.5</v>
      </c>
      <c r="T576" s="9">
        <v>3</v>
      </c>
      <c r="U576" s="9">
        <v>4</v>
      </c>
      <c r="V576" s="9">
        <v>2.5</v>
      </c>
      <c r="AE576" s="55"/>
    </row>
    <row r="577" spans="1:31">
      <c r="A577" s="9"/>
      <c r="B577" s="9" t="str">
        <f t="shared" si="11"/>
        <v>М42x220</v>
      </c>
      <c r="C577" s="10">
        <v>42</v>
      </c>
      <c r="D577" s="9">
        <v>220</v>
      </c>
      <c r="E577" s="12">
        <v>2622.8865830738528</v>
      </c>
      <c r="F577" s="12">
        <v>2698.3570594152015</v>
      </c>
      <c r="G577" s="12">
        <v>2676.5442408528602</v>
      </c>
      <c r="H577" s="12">
        <v>2644.6994016361955</v>
      </c>
      <c r="I577" s="12">
        <v>2460.7155826574581</v>
      </c>
      <c r="J577" s="12">
        <v>2588.9439269547747</v>
      </c>
      <c r="K577" s="12">
        <v>2567.1311083924329</v>
      </c>
      <c r="L577" s="12">
        <v>2482.5284012198017</v>
      </c>
      <c r="M577" s="9">
        <v>109</v>
      </c>
      <c r="N577">
        <v>109</v>
      </c>
      <c r="O577" s="9">
        <v>42</v>
      </c>
      <c r="P577" s="9">
        <v>42</v>
      </c>
      <c r="Q577" s="9">
        <v>39.077249999999999</v>
      </c>
      <c r="R577" s="9">
        <v>40.051499999999997</v>
      </c>
      <c r="S577" s="9">
        <v>4.5</v>
      </c>
      <c r="T577" s="9">
        <v>3</v>
      </c>
      <c r="U577" s="9">
        <v>4</v>
      </c>
      <c r="V577" s="9">
        <v>2.5</v>
      </c>
      <c r="AE577" s="55"/>
    </row>
    <row r="578" spans="1:31">
      <c r="A578" s="9"/>
      <c r="B578" s="9" t="str">
        <f t="shared" si="11"/>
        <v>М42x240</v>
      </c>
      <c r="C578" s="10">
        <v>42</v>
      </c>
      <c r="D578" s="9">
        <v>240</v>
      </c>
      <c r="E578" s="12">
        <v>2840.4010336304495</v>
      </c>
      <c r="F578" s="12">
        <v>2915.8715099717983</v>
      </c>
      <c r="G578" s="12">
        <v>2894.0586914094565</v>
      </c>
      <c r="H578" s="12">
        <v>2862.2138521927923</v>
      </c>
      <c r="I578" s="12">
        <v>2649.010033139029</v>
      </c>
      <c r="J578" s="12">
        <v>2786.7442995905731</v>
      </c>
      <c r="K578" s="12">
        <v>2764.9314810282312</v>
      </c>
      <c r="L578" s="12">
        <v>2670.8228517013717</v>
      </c>
      <c r="M578" s="9">
        <v>109</v>
      </c>
      <c r="N578" s="9">
        <v>109</v>
      </c>
      <c r="O578" s="9">
        <v>42</v>
      </c>
      <c r="P578" s="9">
        <v>42</v>
      </c>
      <c r="Q578" s="9">
        <v>39.077249999999999</v>
      </c>
      <c r="R578" s="9">
        <v>40.051499999999997</v>
      </c>
      <c r="S578" s="9">
        <v>4.5</v>
      </c>
      <c r="T578" s="9">
        <v>3</v>
      </c>
      <c r="U578" s="9">
        <v>4</v>
      </c>
      <c r="V578" s="9">
        <v>2.5</v>
      </c>
      <c r="AE578" s="55"/>
    </row>
    <row r="579" spans="1:31">
      <c r="A579" s="9"/>
      <c r="B579" s="9" t="str">
        <f t="shared" si="11"/>
        <v>М42x260</v>
      </c>
      <c r="C579" s="10">
        <v>42</v>
      </c>
      <c r="D579" s="9">
        <v>260</v>
      </c>
      <c r="E579" s="12">
        <v>3057.9154841870454</v>
      </c>
      <c r="F579" s="12">
        <v>3133.3859605283947</v>
      </c>
      <c r="G579" s="12">
        <v>3111.5731419660528</v>
      </c>
      <c r="H579" s="12">
        <v>3079.7283027493886</v>
      </c>
      <c r="I579" s="12">
        <v>2837.3044836205995</v>
      </c>
      <c r="J579" s="12">
        <v>2984.5446722263719</v>
      </c>
      <c r="K579" s="12">
        <v>2962.73185366403</v>
      </c>
      <c r="L579" s="12">
        <v>2859.1173021829422</v>
      </c>
      <c r="M579" s="9">
        <v>109</v>
      </c>
      <c r="N579" s="9">
        <v>109</v>
      </c>
      <c r="O579" s="9">
        <v>42</v>
      </c>
      <c r="P579" s="9">
        <v>42</v>
      </c>
      <c r="Q579" s="9">
        <v>39.077249999999999</v>
      </c>
      <c r="R579" s="9">
        <v>40.051499999999997</v>
      </c>
      <c r="S579" s="9">
        <v>4.5</v>
      </c>
      <c r="T579" s="9">
        <v>3</v>
      </c>
      <c r="U579" s="9">
        <v>4</v>
      </c>
      <c r="V579" s="9">
        <v>2.5</v>
      </c>
      <c r="AE579" s="55"/>
    </row>
    <row r="580" spans="1:31">
      <c r="A580" s="9"/>
      <c r="B580" s="9" t="str">
        <f t="shared" si="11"/>
        <v>М42x280</v>
      </c>
      <c r="C580" s="10">
        <v>42</v>
      </c>
      <c r="D580" s="9">
        <v>280</v>
      </c>
      <c r="E580" s="12">
        <v>3275.4299347436418</v>
      </c>
      <c r="F580" s="12">
        <v>3350.900411084991</v>
      </c>
      <c r="G580" s="12">
        <v>3329.0875925226496</v>
      </c>
      <c r="H580" s="12">
        <v>3297.2427533059845</v>
      </c>
      <c r="I580" s="12">
        <v>3025.5989341021696</v>
      </c>
      <c r="J580" s="12">
        <v>3182.3450448621707</v>
      </c>
      <c r="K580" s="12">
        <v>3160.5322262998288</v>
      </c>
      <c r="L580" s="12">
        <v>3047.4117526645127</v>
      </c>
      <c r="M580" s="9">
        <v>109</v>
      </c>
      <c r="N580" s="9">
        <v>109</v>
      </c>
      <c r="O580" s="9">
        <v>42</v>
      </c>
      <c r="P580" s="9">
        <v>42</v>
      </c>
      <c r="Q580" s="9">
        <v>39.077249999999999</v>
      </c>
      <c r="R580" s="9">
        <v>40.051499999999997</v>
      </c>
      <c r="S580" s="9">
        <v>4.5</v>
      </c>
      <c r="T580" s="9">
        <v>3</v>
      </c>
      <c r="U580" s="9">
        <v>4</v>
      </c>
      <c r="V580" s="9">
        <v>2.5</v>
      </c>
      <c r="AE580" s="55"/>
    </row>
    <row r="581" spans="1:31">
      <c r="A581" s="9"/>
      <c r="B581" s="9" t="str">
        <f t="shared" si="11"/>
        <v>М42x300</v>
      </c>
      <c r="C581" s="10">
        <v>42</v>
      </c>
      <c r="D581" s="9">
        <v>300</v>
      </c>
      <c r="E581" s="12">
        <v>3492.9443853002385</v>
      </c>
      <c r="F581" s="12">
        <v>3568.4148616415878</v>
      </c>
      <c r="G581" s="12">
        <v>3546.6020430792464</v>
      </c>
      <c r="H581" s="12">
        <v>3514.7572038625817</v>
      </c>
      <c r="I581" s="12">
        <v>3213.8933845837405</v>
      </c>
      <c r="J581" s="12">
        <v>3380.1454174979699</v>
      </c>
      <c r="K581" s="12">
        <v>3358.3325989356276</v>
      </c>
      <c r="L581" s="12">
        <v>3235.7062031460832</v>
      </c>
      <c r="M581" s="9">
        <v>109</v>
      </c>
      <c r="N581" s="9">
        <v>109</v>
      </c>
      <c r="O581" s="9">
        <v>42</v>
      </c>
      <c r="P581" s="9">
        <v>42</v>
      </c>
      <c r="Q581" s="9">
        <v>39.077249999999999</v>
      </c>
      <c r="R581" s="9">
        <v>40.051499999999997</v>
      </c>
      <c r="S581" s="9">
        <v>4.5</v>
      </c>
      <c r="T581" s="9">
        <v>3</v>
      </c>
      <c r="U581" s="9">
        <v>4</v>
      </c>
      <c r="V581" s="9">
        <v>2.5</v>
      </c>
      <c r="AE581" s="55"/>
    </row>
    <row r="582" spans="1:31">
      <c r="A582" s="9"/>
      <c r="B582" s="9" t="str">
        <f t="shared" si="11"/>
        <v>М48x80</v>
      </c>
      <c r="C582" s="10">
        <v>48</v>
      </c>
      <c r="D582" s="9">
        <v>80</v>
      </c>
      <c r="E582" s="12">
        <v>1637.6649236636422</v>
      </c>
      <c r="F582" s="12">
        <v>1704.9312848861177</v>
      </c>
      <c r="G582" s="12">
        <v>1668.3111457060852</v>
      </c>
      <c r="H582" s="12">
        <v>1674.285062843675</v>
      </c>
      <c r="I582" s="12">
        <v>1574.5236643936928</v>
      </c>
      <c r="J582" s="12">
        <v>1671.0354036487015</v>
      </c>
      <c r="K582" s="12">
        <v>1634.415264468669</v>
      </c>
      <c r="L582" s="12">
        <v>1611.1438035737256</v>
      </c>
      <c r="M582" s="11">
        <v>46</v>
      </c>
      <c r="N582" s="9">
        <v>50</v>
      </c>
      <c r="O582" s="9">
        <v>48</v>
      </c>
      <c r="P582" s="9">
        <v>48</v>
      </c>
      <c r="Q582" s="9">
        <v>44.752499999999998</v>
      </c>
      <c r="R582" s="9">
        <v>46.051499999999997</v>
      </c>
      <c r="S582" s="9">
        <v>5</v>
      </c>
      <c r="T582" s="9">
        <v>3</v>
      </c>
      <c r="U582" s="9">
        <v>4</v>
      </c>
      <c r="V582" s="9">
        <v>2.5</v>
      </c>
      <c r="AE582" s="55"/>
    </row>
    <row r="583" spans="1:31">
      <c r="A583" s="9"/>
      <c r="B583" s="9" t="str">
        <f t="shared" si="11"/>
        <v>М48x85</v>
      </c>
      <c r="C583" s="10">
        <v>48</v>
      </c>
      <c r="D583" s="9">
        <v>85</v>
      </c>
      <c r="E583" s="12">
        <v>1699.4045710715961</v>
      </c>
      <c r="F583" s="12">
        <v>1770.3070980589064</v>
      </c>
      <c r="G583" s="12">
        <v>1733.6869588788738</v>
      </c>
      <c r="H583" s="12">
        <v>1736.0247102516287</v>
      </c>
      <c r="I583" s="12">
        <v>1636.2633118016468</v>
      </c>
      <c r="J583" s="12">
        <v>1736.4112168214904</v>
      </c>
      <c r="K583" s="12">
        <v>1699.7910776414576</v>
      </c>
      <c r="L583" s="12">
        <v>1672.8834509816791</v>
      </c>
      <c r="M583" s="11">
        <v>51</v>
      </c>
      <c r="N583" s="9">
        <v>55</v>
      </c>
      <c r="O583" s="9">
        <v>48</v>
      </c>
      <c r="P583" s="9">
        <v>48</v>
      </c>
      <c r="Q583" s="9">
        <v>44.752499999999998</v>
      </c>
      <c r="R583" s="9">
        <v>46.051499999999997</v>
      </c>
      <c r="S583" s="9">
        <v>5</v>
      </c>
      <c r="T583" s="9">
        <v>3</v>
      </c>
      <c r="U583" s="9">
        <v>4</v>
      </c>
      <c r="V583" s="9">
        <v>2.5</v>
      </c>
      <c r="AE583" s="55"/>
    </row>
    <row r="584" spans="1:31">
      <c r="A584" s="9"/>
      <c r="B584" s="9" t="str">
        <f t="shared" si="11"/>
        <v>М48x90</v>
      </c>
      <c r="C584" s="10">
        <v>48</v>
      </c>
      <c r="D584" s="9">
        <v>90</v>
      </c>
      <c r="E584" s="12">
        <v>1761.1442184795496</v>
      </c>
      <c r="F584" s="12">
        <v>1835.682911231695</v>
      </c>
      <c r="G584" s="12">
        <v>1799.0627720516625</v>
      </c>
      <c r="H584" s="12">
        <v>1797.7643576595822</v>
      </c>
      <c r="I584" s="12">
        <v>1698.0029592096005</v>
      </c>
      <c r="J584" s="12">
        <v>1801.7870299942788</v>
      </c>
      <c r="K584" s="12">
        <v>1765.1668908142462</v>
      </c>
      <c r="L584" s="12">
        <v>1734.623098389633</v>
      </c>
      <c r="M584" s="11">
        <v>56</v>
      </c>
      <c r="N584" s="9">
        <v>60</v>
      </c>
      <c r="O584" s="9">
        <v>48</v>
      </c>
      <c r="P584" s="9">
        <v>48</v>
      </c>
      <c r="Q584" s="9">
        <v>44.752499999999998</v>
      </c>
      <c r="R584" s="9">
        <v>46.051499999999997</v>
      </c>
      <c r="S584" s="9">
        <v>5</v>
      </c>
      <c r="T584" s="9">
        <v>3</v>
      </c>
      <c r="U584" s="9">
        <v>4</v>
      </c>
      <c r="V584" s="9">
        <v>2.5</v>
      </c>
      <c r="AE584" s="55"/>
    </row>
    <row r="585" spans="1:31">
      <c r="A585" s="9"/>
      <c r="B585" s="9" t="str">
        <f t="shared" si="11"/>
        <v>М48x95</v>
      </c>
      <c r="C585" s="10">
        <v>48</v>
      </c>
      <c r="D585" s="9">
        <v>95</v>
      </c>
      <c r="E585" s="12">
        <v>1822.8838658875034</v>
      </c>
      <c r="F585" s="12">
        <v>1901.0587244044839</v>
      </c>
      <c r="G585" s="12">
        <v>1864.4385852244513</v>
      </c>
      <c r="H585" s="12">
        <v>1859.5040050675361</v>
      </c>
      <c r="I585" s="12">
        <v>1759.7426066175544</v>
      </c>
      <c r="J585" s="12">
        <v>1867.1628431670674</v>
      </c>
      <c r="K585" s="12">
        <v>1830.5427039870349</v>
      </c>
      <c r="L585" s="12">
        <v>1796.3627457975867</v>
      </c>
      <c r="M585" s="11">
        <v>61</v>
      </c>
      <c r="N585" s="9">
        <v>65</v>
      </c>
      <c r="O585" s="9">
        <v>48</v>
      </c>
      <c r="P585" s="9">
        <v>48</v>
      </c>
      <c r="Q585" s="9">
        <v>44.752499999999998</v>
      </c>
      <c r="R585" s="9">
        <v>46.051499999999997</v>
      </c>
      <c r="S585" s="9">
        <v>5</v>
      </c>
      <c r="T585" s="9">
        <v>3</v>
      </c>
      <c r="U585" s="9">
        <v>4</v>
      </c>
      <c r="V585" s="9">
        <v>2.5</v>
      </c>
      <c r="AE585" s="55"/>
    </row>
    <row r="586" spans="1:31">
      <c r="A586" s="9"/>
      <c r="B586" s="9" t="str">
        <f t="shared" si="11"/>
        <v>М48x100</v>
      </c>
      <c r="C586" s="10">
        <v>48</v>
      </c>
      <c r="D586" s="9">
        <v>100</v>
      </c>
      <c r="E586" s="12">
        <v>1884.6235132954571</v>
      </c>
      <c r="F586" s="12">
        <v>1966.4345375772723</v>
      </c>
      <c r="G586" s="12">
        <v>1929.8143983972398</v>
      </c>
      <c r="H586" s="12">
        <v>1921.2436524754899</v>
      </c>
      <c r="I586" s="12">
        <v>1821.4822540255079</v>
      </c>
      <c r="J586" s="12">
        <v>1932.5386563398563</v>
      </c>
      <c r="K586" s="12">
        <v>1895.9185171598235</v>
      </c>
      <c r="L586" s="12">
        <v>1858.1023932055405</v>
      </c>
      <c r="M586" s="11">
        <v>66</v>
      </c>
      <c r="N586" s="9">
        <v>70</v>
      </c>
      <c r="O586" s="9">
        <v>48</v>
      </c>
      <c r="P586" s="9">
        <v>48</v>
      </c>
      <c r="Q586" s="9">
        <v>44.752499999999998</v>
      </c>
      <c r="R586" s="9">
        <v>46.051499999999997</v>
      </c>
      <c r="S586" s="9">
        <v>5</v>
      </c>
      <c r="T586" s="9">
        <v>3</v>
      </c>
      <c r="U586" s="9">
        <v>4</v>
      </c>
      <c r="V586" s="9">
        <v>2.5</v>
      </c>
      <c r="AE586" s="55"/>
    </row>
    <row r="587" spans="1:31">
      <c r="A587" s="9"/>
      <c r="B587" s="9" t="str">
        <f t="shared" si="11"/>
        <v>М48x105</v>
      </c>
      <c r="C587" s="10">
        <v>48</v>
      </c>
      <c r="D587" s="9">
        <v>105</v>
      </c>
      <c r="E587" s="12">
        <v>1946.3631607034108</v>
      </c>
      <c r="F587" s="12">
        <v>2031.8103507500609</v>
      </c>
      <c r="G587" s="12">
        <v>1995.1902115700286</v>
      </c>
      <c r="H587" s="12">
        <v>1982.9832998834434</v>
      </c>
      <c r="I587" s="12">
        <v>1883.2219014334619</v>
      </c>
      <c r="J587" s="12">
        <v>1997.9144695126447</v>
      </c>
      <c r="K587" s="12">
        <v>1961.2943303326122</v>
      </c>
      <c r="L587" s="12">
        <v>1919.8420406134942</v>
      </c>
      <c r="M587" s="11">
        <v>71</v>
      </c>
      <c r="N587" s="9">
        <v>75</v>
      </c>
      <c r="O587" s="9">
        <v>48</v>
      </c>
      <c r="P587" s="9">
        <v>48</v>
      </c>
      <c r="Q587" s="9">
        <v>44.752499999999998</v>
      </c>
      <c r="R587" s="9">
        <v>46.051499999999997</v>
      </c>
      <c r="S587" s="9">
        <v>5</v>
      </c>
      <c r="T587" s="9">
        <v>3</v>
      </c>
      <c r="U587" s="9">
        <v>4</v>
      </c>
      <c r="V587" s="9">
        <v>2.5</v>
      </c>
      <c r="AE587" s="55"/>
    </row>
    <row r="588" spans="1:31">
      <c r="A588" s="9"/>
      <c r="B588" s="9" t="str">
        <f t="shared" si="11"/>
        <v>М48x110</v>
      </c>
      <c r="C588" s="10">
        <v>48</v>
      </c>
      <c r="D588" s="9">
        <v>110</v>
      </c>
      <c r="E588" s="12">
        <v>2008.1028081113645</v>
      </c>
      <c r="F588" s="12">
        <v>2097.1861639228491</v>
      </c>
      <c r="G588" s="12">
        <v>2060.5660247428177</v>
      </c>
      <c r="H588" s="12">
        <v>2044.7229472913973</v>
      </c>
      <c r="I588" s="12">
        <v>1944.9615488414154</v>
      </c>
      <c r="J588" s="12">
        <v>2063.2902826854329</v>
      </c>
      <c r="K588" s="12">
        <v>2026.670143505401</v>
      </c>
      <c r="L588" s="12">
        <v>1981.5816880214479</v>
      </c>
      <c r="M588" s="11">
        <v>76</v>
      </c>
      <c r="N588" s="9">
        <v>80</v>
      </c>
      <c r="O588" s="9">
        <v>48</v>
      </c>
      <c r="P588" s="9">
        <v>48</v>
      </c>
      <c r="Q588" s="9">
        <v>44.752499999999998</v>
      </c>
      <c r="R588" s="9">
        <v>46.051499999999997</v>
      </c>
      <c r="S588" s="9">
        <v>5</v>
      </c>
      <c r="T588" s="9">
        <v>3</v>
      </c>
      <c r="U588" s="9">
        <v>4</v>
      </c>
      <c r="V588" s="9">
        <v>2.5</v>
      </c>
      <c r="AE588" s="55"/>
    </row>
    <row r="589" spans="1:31">
      <c r="A589" s="9"/>
      <c r="B589" s="9" t="str">
        <f t="shared" si="11"/>
        <v>М48x115</v>
      </c>
      <c r="C589" s="10">
        <v>48</v>
      </c>
      <c r="D589" s="9">
        <v>115</v>
      </c>
      <c r="E589" s="12">
        <v>2069.8424555193187</v>
      </c>
      <c r="F589" s="12">
        <v>2162.5619770956382</v>
      </c>
      <c r="G589" s="12">
        <v>2125.9418379156059</v>
      </c>
      <c r="H589" s="12">
        <v>2106.462594699351</v>
      </c>
      <c r="I589" s="12">
        <v>2006.7011962493691</v>
      </c>
      <c r="J589" s="12">
        <v>2128.6660958582215</v>
      </c>
      <c r="K589" s="12">
        <v>2092.0459566781897</v>
      </c>
      <c r="L589" s="12">
        <v>2043.3213354294016</v>
      </c>
      <c r="M589" s="11">
        <v>81</v>
      </c>
      <c r="N589" s="9">
        <v>85</v>
      </c>
      <c r="O589" s="9">
        <v>48</v>
      </c>
      <c r="P589" s="9">
        <v>48</v>
      </c>
      <c r="Q589" s="9">
        <v>44.752499999999998</v>
      </c>
      <c r="R589" s="9">
        <v>46.051499999999997</v>
      </c>
      <c r="S589" s="9">
        <v>5</v>
      </c>
      <c r="T589" s="9">
        <v>3</v>
      </c>
      <c r="U589" s="9">
        <v>4</v>
      </c>
      <c r="V589" s="9">
        <v>2.5</v>
      </c>
      <c r="AE589" s="55"/>
    </row>
    <row r="590" spans="1:31">
      <c r="A590" s="9"/>
      <c r="B590" s="9" t="str">
        <f t="shared" si="11"/>
        <v>М48x120</v>
      </c>
      <c r="C590" s="10">
        <v>48</v>
      </c>
      <c r="D590" s="9">
        <v>120</v>
      </c>
      <c r="E590" s="12">
        <v>2131.582102927272</v>
      </c>
      <c r="F590" s="12">
        <v>2227.9377902684269</v>
      </c>
      <c r="G590" s="12">
        <v>2191.3176510883945</v>
      </c>
      <c r="H590" s="12">
        <v>2168.2022421073048</v>
      </c>
      <c r="I590" s="12">
        <v>2068.4408436573231</v>
      </c>
      <c r="J590" s="12">
        <v>2194.0419090310106</v>
      </c>
      <c r="K590" s="12">
        <v>2157.4217698509783</v>
      </c>
      <c r="L590" s="12">
        <v>2105.0609828373554</v>
      </c>
      <c r="M590" s="11">
        <v>86</v>
      </c>
      <c r="N590" s="9">
        <v>90</v>
      </c>
      <c r="O590" s="9">
        <v>48</v>
      </c>
      <c r="P590" s="9">
        <v>48</v>
      </c>
      <c r="Q590" s="9">
        <v>44.752499999999998</v>
      </c>
      <c r="R590" s="9">
        <v>46.051499999999997</v>
      </c>
      <c r="S590" s="9">
        <v>5</v>
      </c>
      <c r="T590" s="9">
        <v>3</v>
      </c>
      <c r="U590" s="9">
        <v>4</v>
      </c>
      <c r="V590" s="9">
        <v>2.5</v>
      </c>
      <c r="AE590" s="55"/>
    </row>
    <row r="591" spans="1:31">
      <c r="A591" s="9"/>
      <c r="B591" s="9" t="str">
        <f t="shared" si="11"/>
        <v>М48x130</v>
      </c>
      <c r="C591" s="10">
        <v>48</v>
      </c>
      <c r="D591" s="9">
        <v>130</v>
      </c>
      <c r="E591" s="12">
        <v>2232.7762474126093</v>
      </c>
      <c r="F591" s="12">
        <v>2349.6505149506925</v>
      </c>
      <c r="G591" s="12">
        <v>2313.0303757706611</v>
      </c>
      <c r="H591" s="12">
        <v>2269.3963865926421</v>
      </c>
      <c r="I591" s="12">
        <v>2191.920138473231</v>
      </c>
      <c r="J591" s="12">
        <v>2324.7935353765879</v>
      </c>
      <c r="K591" s="12">
        <v>2288.1733961965556</v>
      </c>
      <c r="L591" s="12">
        <v>2228.5402776532628</v>
      </c>
      <c r="M591" s="9">
        <v>108</v>
      </c>
      <c r="N591">
        <v>108</v>
      </c>
      <c r="O591" s="9">
        <v>48</v>
      </c>
      <c r="P591" s="9">
        <v>48</v>
      </c>
      <c r="Q591" s="9">
        <v>44.752499999999998</v>
      </c>
      <c r="R591" s="9">
        <v>46.051499999999997</v>
      </c>
      <c r="S591" s="9">
        <v>5</v>
      </c>
      <c r="T591" s="9">
        <v>3</v>
      </c>
      <c r="U591" s="9">
        <v>4</v>
      </c>
      <c r="V591" s="9">
        <v>2.5</v>
      </c>
      <c r="AE591" s="55"/>
    </row>
    <row r="592" spans="1:31">
      <c r="A592" s="9"/>
      <c r="B592" s="9" t="str">
        <f t="shared" si="11"/>
        <v>М48x140</v>
      </c>
      <c r="C592" s="10">
        <v>48</v>
      </c>
      <c r="D592" s="9">
        <v>140</v>
      </c>
      <c r="E592" s="12">
        <v>2374.8265008373255</v>
      </c>
      <c r="F592" s="12">
        <v>2491.7007683754091</v>
      </c>
      <c r="G592" s="12">
        <v>2455.0806291953768</v>
      </c>
      <c r="H592" s="12">
        <v>2411.4466400173583</v>
      </c>
      <c r="I592" s="12">
        <v>2315.399433289138</v>
      </c>
      <c r="J592" s="12">
        <v>2455.5451617221656</v>
      </c>
      <c r="K592" s="12">
        <v>2418.9250225421329</v>
      </c>
      <c r="L592" s="12">
        <v>2352.0195724691707</v>
      </c>
      <c r="M592" s="9">
        <v>108</v>
      </c>
      <c r="N592" s="9">
        <v>108</v>
      </c>
      <c r="O592" s="9">
        <v>48</v>
      </c>
      <c r="P592" s="9">
        <v>48</v>
      </c>
      <c r="Q592" s="9">
        <v>44.752499999999998</v>
      </c>
      <c r="R592" s="9">
        <v>46.051499999999997</v>
      </c>
      <c r="S592" s="9">
        <v>5</v>
      </c>
      <c r="T592" s="9">
        <v>3</v>
      </c>
      <c r="U592" s="9">
        <v>4</v>
      </c>
      <c r="V592" s="9">
        <v>2.5</v>
      </c>
      <c r="AE592" s="55"/>
    </row>
    <row r="593" spans="1:31">
      <c r="A593" s="9"/>
      <c r="B593" s="9" t="str">
        <f t="shared" si="11"/>
        <v>М48x150</v>
      </c>
      <c r="C593" s="10">
        <v>48</v>
      </c>
      <c r="D593" s="9">
        <v>150</v>
      </c>
      <c r="E593" s="12">
        <v>2516.8767542620417</v>
      </c>
      <c r="F593" s="12">
        <v>2633.7510218001248</v>
      </c>
      <c r="G593" s="12">
        <v>2597.1308826200934</v>
      </c>
      <c r="H593" s="12">
        <v>2553.496893442074</v>
      </c>
      <c r="I593" s="12">
        <v>2438.8787281050459</v>
      </c>
      <c r="J593" s="12">
        <v>2586.2967880677425</v>
      </c>
      <c r="K593" s="12">
        <v>2549.6766488877101</v>
      </c>
      <c r="L593" s="12">
        <v>2475.4988672850777</v>
      </c>
      <c r="M593" s="9">
        <v>108</v>
      </c>
      <c r="N593" s="9">
        <v>108</v>
      </c>
      <c r="O593" s="9">
        <v>48</v>
      </c>
      <c r="P593" s="9">
        <v>48</v>
      </c>
      <c r="Q593" s="9">
        <v>44.752499999999998</v>
      </c>
      <c r="R593" s="9">
        <v>46.051499999999997</v>
      </c>
      <c r="S593" s="9">
        <v>5</v>
      </c>
      <c r="T593" s="9">
        <v>3</v>
      </c>
      <c r="U593" s="9">
        <v>4</v>
      </c>
      <c r="V593" s="9">
        <v>2.5</v>
      </c>
      <c r="AE593" s="55"/>
    </row>
    <row r="594" spans="1:31">
      <c r="A594" s="9"/>
      <c r="B594" s="9" t="str">
        <f t="shared" si="11"/>
        <v>М48x160</v>
      </c>
      <c r="C594" s="10">
        <v>48</v>
      </c>
      <c r="D594" s="9">
        <v>160</v>
      </c>
      <c r="E594" s="12">
        <v>2658.9270076867579</v>
      </c>
      <c r="F594" s="12">
        <v>2775.801275224841</v>
      </c>
      <c r="G594" s="12">
        <v>2739.1811360448091</v>
      </c>
      <c r="H594" s="12">
        <v>2695.5471468667906</v>
      </c>
      <c r="I594" s="12">
        <v>2562.3580229209533</v>
      </c>
      <c r="J594" s="12">
        <v>2717.0484144133197</v>
      </c>
      <c r="K594" s="12">
        <v>2680.4282752332879</v>
      </c>
      <c r="L594" s="12">
        <v>2598.9781621009852</v>
      </c>
      <c r="M594" s="9">
        <v>108</v>
      </c>
      <c r="N594" s="9">
        <v>108</v>
      </c>
      <c r="O594" s="9">
        <v>48</v>
      </c>
      <c r="P594" s="9">
        <v>48</v>
      </c>
      <c r="Q594" s="9">
        <v>44.752499999999998</v>
      </c>
      <c r="R594" s="9">
        <v>46.051499999999997</v>
      </c>
      <c r="S594" s="9">
        <v>5</v>
      </c>
      <c r="T594" s="9">
        <v>3</v>
      </c>
      <c r="U594" s="9">
        <v>4</v>
      </c>
      <c r="V594" s="9">
        <v>2.5</v>
      </c>
      <c r="AE594" s="55"/>
    </row>
    <row r="595" spans="1:31">
      <c r="A595" s="9"/>
      <c r="B595" s="9" t="str">
        <f t="shared" si="11"/>
        <v>М48x170</v>
      </c>
      <c r="C595" s="10">
        <v>48</v>
      </c>
      <c r="D595" s="9">
        <v>170</v>
      </c>
      <c r="E595" s="12">
        <v>2800.9772611114736</v>
      </c>
      <c r="F595" s="12">
        <v>2917.8515286495572</v>
      </c>
      <c r="G595" s="12">
        <v>2881.2313894695253</v>
      </c>
      <c r="H595" s="12">
        <v>2837.5974002915063</v>
      </c>
      <c r="I595" s="12">
        <v>2685.8373177368603</v>
      </c>
      <c r="J595" s="12">
        <v>2847.800040758897</v>
      </c>
      <c r="K595" s="12">
        <v>2811.1799015788652</v>
      </c>
      <c r="L595" s="12">
        <v>2722.4574569168931</v>
      </c>
      <c r="M595" s="9">
        <v>108</v>
      </c>
      <c r="N595" s="9">
        <v>108</v>
      </c>
      <c r="O595" s="9">
        <v>48</v>
      </c>
      <c r="P595" s="9">
        <v>48</v>
      </c>
      <c r="Q595" s="9">
        <v>44.752499999999998</v>
      </c>
      <c r="R595" s="9">
        <v>46.051499999999997</v>
      </c>
      <c r="S595" s="9">
        <v>5</v>
      </c>
      <c r="T595" s="9">
        <v>3</v>
      </c>
      <c r="U595" s="9">
        <v>4</v>
      </c>
      <c r="V595" s="9">
        <v>2.5</v>
      </c>
      <c r="AE595" s="55"/>
    </row>
    <row r="596" spans="1:31">
      <c r="A596" s="9"/>
      <c r="B596" s="9" t="str">
        <f t="shared" si="11"/>
        <v>М48x180</v>
      </c>
      <c r="C596" s="10">
        <v>48</v>
      </c>
      <c r="D596" s="9">
        <v>180</v>
      </c>
      <c r="E596" s="12">
        <v>2943.0275145361893</v>
      </c>
      <c r="F596" s="12">
        <v>3059.9017820742733</v>
      </c>
      <c r="G596" s="12">
        <v>3023.2816428942415</v>
      </c>
      <c r="H596" s="12">
        <v>2979.6476537162225</v>
      </c>
      <c r="I596" s="12">
        <v>2809.3166125527678</v>
      </c>
      <c r="J596" s="12">
        <v>2978.5516671044738</v>
      </c>
      <c r="K596" s="12">
        <v>2941.931527924442</v>
      </c>
      <c r="L596" s="12">
        <v>2845.9367517328005</v>
      </c>
      <c r="M596" s="9">
        <v>108</v>
      </c>
      <c r="N596" s="9">
        <v>108</v>
      </c>
      <c r="O596" s="9">
        <v>48</v>
      </c>
      <c r="P596" s="9">
        <v>48</v>
      </c>
      <c r="Q596" s="9">
        <v>44.752499999999998</v>
      </c>
      <c r="R596" s="9">
        <v>46.051499999999997</v>
      </c>
      <c r="S596" s="9">
        <v>5</v>
      </c>
      <c r="T596" s="9">
        <v>3</v>
      </c>
      <c r="U596" s="9">
        <v>4</v>
      </c>
      <c r="V596" s="9">
        <v>2.5</v>
      </c>
      <c r="AE596" s="55"/>
    </row>
    <row r="597" spans="1:31">
      <c r="A597" s="9"/>
      <c r="B597" s="9" t="str">
        <f t="shared" si="11"/>
        <v>М48x190</v>
      </c>
      <c r="C597" s="10">
        <v>48</v>
      </c>
      <c r="D597" s="9">
        <v>190</v>
      </c>
      <c r="E597" s="12">
        <v>3085.0777679609059</v>
      </c>
      <c r="F597" s="12">
        <v>3201.9520354989891</v>
      </c>
      <c r="G597" s="12">
        <v>3165.3318963189572</v>
      </c>
      <c r="H597" s="12">
        <v>3121.6979071409382</v>
      </c>
      <c r="I597" s="12">
        <v>2932.7959073686752</v>
      </c>
      <c r="J597" s="12">
        <v>3109.3032934500516</v>
      </c>
      <c r="K597" s="12">
        <v>3072.6831542700197</v>
      </c>
      <c r="L597" s="12">
        <v>2969.4160465487075</v>
      </c>
      <c r="M597" s="9">
        <v>108</v>
      </c>
      <c r="N597" s="9">
        <v>108</v>
      </c>
      <c r="O597" s="9">
        <v>48</v>
      </c>
      <c r="P597" s="9">
        <v>48</v>
      </c>
      <c r="Q597" s="9">
        <v>44.752499999999998</v>
      </c>
      <c r="R597" s="9">
        <v>46.051499999999997</v>
      </c>
      <c r="S597" s="9">
        <v>5</v>
      </c>
      <c r="T597" s="9">
        <v>3</v>
      </c>
      <c r="U597" s="9">
        <v>4</v>
      </c>
      <c r="V597" s="9">
        <v>2.5</v>
      </c>
      <c r="AE597" s="55"/>
    </row>
    <row r="598" spans="1:31">
      <c r="A598" s="9"/>
      <c r="B598" s="9" t="str">
        <f t="shared" si="11"/>
        <v>М48x200</v>
      </c>
      <c r="C598" s="10">
        <v>48</v>
      </c>
      <c r="D598" s="9">
        <v>200</v>
      </c>
      <c r="E598" s="12">
        <v>3227.1280213856217</v>
      </c>
      <c r="F598" s="12">
        <v>3344.0022889237061</v>
      </c>
      <c r="G598" s="12">
        <v>3307.3821497436734</v>
      </c>
      <c r="H598" s="12">
        <v>3263.7481605656544</v>
      </c>
      <c r="I598" s="12">
        <v>3056.2752021845827</v>
      </c>
      <c r="J598" s="12">
        <v>3240.0549197956293</v>
      </c>
      <c r="K598" s="12">
        <v>3203.434780615597</v>
      </c>
      <c r="L598" s="12">
        <v>3092.895341364615</v>
      </c>
      <c r="M598" s="9">
        <v>108</v>
      </c>
      <c r="N598" s="9">
        <v>108</v>
      </c>
      <c r="O598" s="9">
        <v>48</v>
      </c>
      <c r="P598" s="9">
        <v>48</v>
      </c>
      <c r="Q598" s="9">
        <v>44.752499999999998</v>
      </c>
      <c r="R598" s="9">
        <v>46.051499999999997</v>
      </c>
      <c r="S598" s="9">
        <v>5</v>
      </c>
      <c r="T598" s="9">
        <v>3</v>
      </c>
      <c r="U598" s="9">
        <v>4</v>
      </c>
      <c r="V598" s="9">
        <v>2.5</v>
      </c>
      <c r="AE598" s="55"/>
    </row>
    <row r="599" spans="1:31">
      <c r="A599" s="9"/>
      <c r="B599" s="9" t="str">
        <f t="shared" si="11"/>
        <v>М48x220</v>
      </c>
      <c r="C599" s="10">
        <v>48</v>
      </c>
      <c r="D599" s="9">
        <v>220</v>
      </c>
      <c r="E599" s="12">
        <v>3487.0862820436032</v>
      </c>
      <c r="F599" s="12">
        <v>3613.4145805702578</v>
      </c>
      <c r="G599" s="12">
        <v>3576.7944413902255</v>
      </c>
      <c r="H599" s="12">
        <v>3523.7064212236355</v>
      </c>
      <c r="I599" s="12">
        <v>3303.2337918163976</v>
      </c>
      <c r="J599" s="12">
        <v>3501.5581724867834</v>
      </c>
      <c r="K599" s="12">
        <v>3464.938033306752</v>
      </c>
      <c r="L599" s="12">
        <v>3339.8539309964308</v>
      </c>
      <c r="M599" s="9">
        <v>121</v>
      </c>
      <c r="N599">
        <v>121</v>
      </c>
      <c r="O599" s="9">
        <v>48</v>
      </c>
      <c r="P599" s="9">
        <v>48</v>
      </c>
      <c r="Q599" s="9">
        <v>44.752499999999998</v>
      </c>
      <c r="R599" s="9">
        <v>46.051499999999997</v>
      </c>
      <c r="S599" s="9">
        <v>5</v>
      </c>
      <c r="T599" s="9">
        <v>3</v>
      </c>
      <c r="U599" s="9">
        <v>4</v>
      </c>
      <c r="V599" s="9">
        <v>2.5</v>
      </c>
      <c r="AE599" s="55"/>
    </row>
    <row r="600" spans="1:31">
      <c r="A600" s="9"/>
      <c r="B600" s="9" t="str">
        <f>"М"&amp;C600&amp;"x"&amp;D600</f>
        <v>М48x240</v>
      </c>
      <c r="C600" s="10">
        <v>48</v>
      </c>
      <c r="D600" s="9">
        <v>240</v>
      </c>
      <c r="E600" s="12">
        <v>3771.1867888930351</v>
      </c>
      <c r="F600" s="12">
        <v>3897.5150874196897</v>
      </c>
      <c r="G600" s="12">
        <v>3860.8949482396574</v>
      </c>
      <c r="H600" s="12">
        <v>3807.8069280730679</v>
      </c>
      <c r="I600" s="12">
        <v>3550.1923814482125</v>
      </c>
      <c r="J600" s="12">
        <v>3763.061425177938</v>
      </c>
      <c r="K600" s="12">
        <v>3726.4412859979057</v>
      </c>
      <c r="L600" s="12">
        <v>3586.8125206282457</v>
      </c>
      <c r="M600" s="9">
        <v>121</v>
      </c>
      <c r="N600" s="9">
        <v>121</v>
      </c>
      <c r="O600" s="9">
        <v>48</v>
      </c>
      <c r="P600" s="9">
        <v>48</v>
      </c>
      <c r="Q600" s="9">
        <v>44.752499999999998</v>
      </c>
      <c r="R600" s="9">
        <v>46.051499999999997</v>
      </c>
      <c r="S600" s="9">
        <v>5</v>
      </c>
      <c r="T600" s="9">
        <v>3</v>
      </c>
      <c r="U600" s="9">
        <v>4</v>
      </c>
      <c r="V600" s="9">
        <v>2.5</v>
      </c>
      <c r="AE600" s="55"/>
    </row>
    <row r="601" spans="1:31">
      <c r="A601" s="9"/>
      <c r="B601" s="9" t="str">
        <f>"М"&amp;C601&amp;"x"&amp;D601</f>
        <v>М48x260</v>
      </c>
      <c r="C601" s="10">
        <v>48</v>
      </c>
      <c r="D601" s="9">
        <v>260</v>
      </c>
      <c r="E601" s="12">
        <v>4055.287295742467</v>
      </c>
      <c r="F601" s="12">
        <v>4181.6155942691221</v>
      </c>
      <c r="G601" s="12">
        <v>4144.9954550890898</v>
      </c>
      <c r="H601" s="12">
        <v>4091.9074349225002</v>
      </c>
      <c r="I601" s="12">
        <v>3797.1509710800274</v>
      </c>
      <c r="J601" s="12">
        <v>4024.5646778690925</v>
      </c>
      <c r="K601" s="12">
        <v>3987.9445386890607</v>
      </c>
      <c r="L601" s="12">
        <v>3833.7711102600601</v>
      </c>
      <c r="M601" s="9">
        <v>121</v>
      </c>
      <c r="N601" s="9">
        <v>121</v>
      </c>
      <c r="O601" s="9">
        <v>48</v>
      </c>
      <c r="P601" s="9">
        <v>48</v>
      </c>
      <c r="Q601" s="9">
        <v>44.752499999999998</v>
      </c>
      <c r="R601" s="9">
        <v>46.051499999999997</v>
      </c>
      <c r="S601" s="9">
        <v>5</v>
      </c>
      <c r="T601" s="9">
        <v>3</v>
      </c>
      <c r="U601" s="9">
        <v>4</v>
      </c>
      <c r="V601" s="9">
        <v>2.5</v>
      </c>
      <c r="AE601" s="55"/>
    </row>
    <row r="602" spans="1:31">
      <c r="A602" s="9"/>
      <c r="B602" s="9" t="str">
        <f>"М"&amp;C602&amp;"x"&amp;D602</f>
        <v>М48x280</v>
      </c>
      <c r="C602" s="10">
        <v>48</v>
      </c>
      <c r="D602" s="9">
        <v>280</v>
      </c>
      <c r="E602" s="12">
        <v>4339.3878025919003</v>
      </c>
      <c r="F602" s="12">
        <v>4465.7161011185535</v>
      </c>
      <c r="G602" s="12">
        <v>4429.0959619385221</v>
      </c>
      <c r="H602" s="12">
        <v>4376.0079417719317</v>
      </c>
      <c r="I602" s="12">
        <v>4044.1095607118418</v>
      </c>
      <c r="J602" s="12">
        <v>4286.0679305602471</v>
      </c>
      <c r="K602" s="12">
        <v>4249.4477913802148</v>
      </c>
      <c r="L602" s="12">
        <v>4080.7296998918755</v>
      </c>
      <c r="M602" s="9">
        <v>121</v>
      </c>
      <c r="N602" s="9">
        <v>121</v>
      </c>
      <c r="O602" s="9">
        <v>48</v>
      </c>
      <c r="P602" s="9">
        <v>48</v>
      </c>
      <c r="Q602" s="9">
        <v>44.752499999999998</v>
      </c>
      <c r="R602" s="9">
        <v>46.051499999999997</v>
      </c>
      <c r="S602" s="9">
        <v>5</v>
      </c>
      <c r="T602" s="9">
        <v>3</v>
      </c>
      <c r="U602" s="9">
        <v>4</v>
      </c>
      <c r="V602" s="9">
        <v>2.5</v>
      </c>
      <c r="AE602" s="55"/>
    </row>
    <row r="603" spans="1:31">
      <c r="A603" s="9"/>
      <c r="B603" s="9" t="str">
        <f>"М"&amp;C603&amp;"x"&amp;D603</f>
        <v>М48x300</v>
      </c>
      <c r="C603" s="10">
        <v>48</v>
      </c>
      <c r="D603" s="9">
        <v>300</v>
      </c>
      <c r="E603" s="12">
        <v>4623.4883094413317</v>
      </c>
      <c r="F603" s="12">
        <v>4749.8166079679868</v>
      </c>
      <c r="G603" s="12">
        <v>4713.1964687879545</v>
      </c>
      <c r="H603" s="12">
        <v>4660.108448621364</v>
      </c>
      <c r="I603" s="12">
        <v>4291.0681503436572</v>
      </c>
      <c r="J603" s="12">
        <v>4547.5711832514025</v>
      </c>
      <c r="K603" s="12">
        <v>4510.9510440713702</v>
      </c>
      <c r="L603" s="12">
        <v>4327.6882895236904</v>
      </c>
      <c r="M603" s="9">
        <v>121</v>
      </c>
      <c r="N603" s="9">
        <v>121</v>
      </c>
      <c r="O603" s="9">
        <v>48</v>
      </c>
      <c r="P603" s="9">
        <v>48</v>
      </c>
      <c r="Q603" s="9">
        <v>44.752499999999998</v>
      </c>
      <c r="R603" s="9">
        <v>46.051499999999997</v>
      </c>
      <c r="S603" s="9">
        <v>5</v>
      </c>
      <c r="T603" s="9">
        <v>3</v>
      </c>
      <c r="U603" s="9">
        <v>4</v>
      </c>
      <c r="V603" s="9">
        <v>2.5</v>
      </c>
      <c r="AE603" s="55"/>
    </row>
    <row r="604" spans="1:31">
      <c r="A604" s="9"/>
    </row>
    <row r="605" spans="1:31">
      <c r="A605" s="9"/>
    </row>
    <row r="606" spans="1:31">
      <c r="A606" s="9"/>
    </row>
    <row r="607" spans="1:31">
      <c r="A607" s="9"/>
    </row>
    <row r="608" spans="1:31">
      <c r="A608" s="9"/>
    </row>
    <row r="609" spans="1:1">
      <c r="A609" s="9"/>
    </row>
    <row r="610" spans="1:1">
      <c r="A610" s="9"/>
    </row>
    <row r="611" spans="1:1">
      <c r="A611" s="9"/>
    </row>
    <row r="612" spans="1:1">
      <c r="A612" s="9"/>
    </row>
    <row r="613" spans="1:1">
      <c r="A613" s="9"/>
    </row>
    <row r="614" spans="1:1">
      <c r="A614" s="9"/>
    </row>
    <row r="615" spans="1:1">
      <c r="A615" s="9"/>
    </row>
    <row r="616" spans="1:1">
      <c r="A616" s="9"/>
    </row>
    <row r="617" spans="1:1">
      <c r="A617" s="9"/>
    </row>
    <row r="618" spans="1:1">
      <c r="A618" s="9"/>
    </row>
    <row r="619" spans="1:1">
      <c r="A619" s="9"/>
    </row>
    <row r="620" spans="1:1">
      <c r="A620" s="9"/>
    </row>
    <row r="621" spans="1:1">
      <c r="A621" s="9"/>
    </row>
    <row r="622" spans="1:1">
      <c r="A622" s="9"/>
    </row>
    <row r="623" spans="1:1">
      <c r="A623" s="9"/>
    </row>
    <row r="624" spans="1:1">
      <c r="A624" s="9"/>
    </row>
    <row r="625" spans="1:1">
      <c r="A625" s="9"/>
    </row>
    <row r="626" spans="1:1">
      <c r="A626" s="9"/>
    </row>
    <row r="627" spans="1:1">
      <c r="A627" s="9"/>
    </row>
    <row r="628" spans="1:1">
      <c r="A628" s="9"/>
    </row>
    <row r="629" spans="1:1">
      <c r="A629" s="9"/>
    </row>
    <row r="630" spans="1:1">
      <c r="A630" s="9"/>
    </row>
    <row r="631" spans="1:1">
      <c r="A631" s="9"/>
    </row>
    <row r="632" spans="1:1">
      <c r="A632" s="9"/>
    </row>
    <row r="633" spans="1:1">
      <c r="A633" s="9"/>
    </row>
    <row r="634" spans="1:1">
      <c r="A634" s="9"/>
    </row>
    <row r="635" spans="1:1">
      <c r="A635" s="9"/>
    </row>
    <row r="636" spans="1:1">
      <c r="A636" s="9"/>
    </row>
    <row r="637" spans="1:1">
      <c r="A637" s="9"/>
    </row>
    <row r="638" spans="1:1">
      <c r="A638" s="9"/>
    </row>
    <row r="639" spans="1:1">
      <c r="A639" s="9"/>
    </row>
    <row r="640" spans="1:1">
      <c r="A640" s="9"/>
    </row>
    <row r="641" spans="1:1">
      <c r="A641" s="9"/>
    </row>
    <row r="642" spans="1:1">
      <c r="A642" s="9"/>
    </row>
    <row r="643" spans="1:1">
      <c r="A643" s="9"/>
    </row>
    <row r="644" spans="1:1">
      <c r="A644" s="9"/>
    </row>
    <row r="645" spans="1:1">
      <c r="A645" s="9"/>
    </row>
    <row r="646" spans="1:1">
      <c r="A646" s="9"/>
    </row>
    <row r="647" spans="1:1">
      <c r="A647" s="9"/>
    </row>
    <row r="648" spans="1:1">
      <c r="A648" s="9"/>
    </row>
    <row r="649" spans="1:1">
      <c r="A649" s="9"/>
    </row>
    <row r="650" spans="1:1">
      <c r="A650" s="9"/>
    </row>
    <row r="651" spans="1:1">
      <c r="A651" s="9"/>
    </row>
    <row r="652" spans="1:1">
      <c r="A652" s="9"/>
    </row>
    <row r="653" spans="1:1">
      <c r="A653" s="9"/>
    </row>
    <row r="654" spans="1:1">
      <c r="A654" s="9"/>
    </row>
    <row r="655" spans="1:1">
      <c r="A655" s="9"/>
    </row>
    <row r="656" spans="1:1">
      <c r="A656" s="9"/>
    </row>
    <row r="657" spans="1:1">
      <c r="A657" s="9"/>
    </row>
    <row r="658" spans="1:1">
      <c r="A658" s="9"/>
    </row>
    <row r="659" spans="1:1">
      <c r="A659" s="9"/>
    </row>
    <row r="660" spans="1:1">
      <c r="A660" s="9"/>
    </row>
    <row r="661" spans="1:1">
      <c r="A661" s="9"/>
    </row>
    <row r="662" spans="1:1">
      <c r="A662" s="9"/>
    </row>
    <row r="663" spans="1:1">
      <c r="A663" s="9"/>
    </row>
    <row r="664" spans="1:1">
      <c r="A664" s="9"/>
    </row>
    <row r="665" spans="1:1">
      <c r="A665" s="9"/>
    </row>
    <row r="666" spans="1:1">
      <c r="A666" s="9"/>
    </row>
    <row r="667" spans="1:1">
      <c r="A667" s="9"/>
    </row>
    <row r="668" spans="1:1">
      <c r="A668" s="9"/>
    </row>
    <row r="669" spans="1:1">
      <c r="A669" s="9"/>
    </row>
    <row r="670" spans="1:1">
      <c r="A670" s="9"/>
    </row>
    <row r="671" spans="1:1">
      <c r="A671" s="9"/>
    </row>
  </sheetData>
  <mergeCells count="5">
    <mergeCell ref="A3:D3"/>
    <mergeCell ref="A1:O2"/>
    <mergeCell ref="W3:AB3"/>
    <mergeCell ref="E3:H3"/>
    <mergeCell ref="I3:L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AF654"/>
  <sheetViews>
    <sheetView workbookViewId="0">
      <pane ySplit="4" topLeftCell="A5" activePane="bottomLeft" state="frozen"/>
      <selection activeCell="AA25" sqref="AA25"/>
      <selection pane="bottomLeft" activeCell="AA25" sqref="AA25"/>
    </sheetView>
  </sheetViews>
  <sheetFormatPr defaultRowHeight="18.75"/>
  <cols>
    <col min="5" max="5" width="14.09765625" hidden="1" customWidth="1"/>
    <col min="6" max="12" width="14.09765625" style="60" hidden="1" customWidth="1"/>
    <col min="13" max="22" width="0" hidden="1" customWidth="1"/>
  </cols>
  <sheetData>
    <row r="1" spans="1:32">
      <c r="A1" s="203" t="s">
        <v>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4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32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4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32">
      <c r="A3" s="1"/>
      <c r="B3" s="1"/>
      <c r="C3" s="1"/>
      <c r="D3" s="1"/>
      <c r="E3" s="59" t="s">
        <v>43</v>
      </c>
      <c r="F3" s="142"/>
      <c r="G3" s="142"/>
      <c r="H3" s="142"/>
      <c r="I3" s="142"/>
      <c r="J3" s="142"/>
      <c r="K3" s="142"/>
      <c r="L3" s="142"/>
      <c r="M3" s="25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</row>
    <row r="4" spans="1:32" ht="45">
      <c r="A4" s="2" t="s">
        <v>0</v>
      </c>
      <c r="B4" s="2" t="s">
        <v>1</v>
      </c>
      <c r="C4" s="6" t="s">
        <v>9</v>
      </c>
      <c r="D4" s="6" t="s">
        <v>41</v>
      </c>
      <c r="E4" s="6" t="s">
        <v>44</v>
      </c>
      <c r="F4" s="6"/>
      <c r="G4" s="6" t="s">
        <v>183</v>
      </c>
      <c r="H4" s="6"/>
      <c r="I4" s="6"/>
      <c r="J4" s="6"/>
      <c r="K4" s="6"/>
      <c r="L4" s="6"/>
      <c r="M4" s="6" t="s">
        <v>23</v>
      </c>
      <c r="N4" s="6" t="s">
        <v>24</v>
      </c>
      <c r="O4" s="6" t="s">
        <v>11</v>
      </c>
      <c r="P4" s="6" t="s">
        <v>26</v>
      </c>
      <c r="Q4" s="6" t="s">
        <v>25</v>
      </c>
      <c r="R4" s="6"/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</row>
    <row r="5" spans="1:32">
      <c r="A5" s="3">
        <v>0</v>
      </c>
      <c r="B5" s="3"/>
      <c r="C5" s="3"/>
      <c r="D5" s="3"/>
      <c r="E5" s="74"/>
      <c r="F5" s="74"/>
      <c r="G5" s="74"/>
      <c r="H5" s="74"/>
      <c r="I5" s="74"/>
      <c r="J5" s="74"/>
      <c r="K5" s="74"/>
      <c r="L5" s="74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</row>
    <row r="6" spans="1:32">
      <c r="B6" s="9" t="str">
        <f>"М"&amp;C6&amp;"x"&amp;D6</f>
        <v>М10x45</v>
      </c>
      <c r="C6" s="9">
        <v>10</v>
      </c>
      <c r="D6" s="26">
        <v>45</v>
      </c>
      <c r="E6" s="73">
        <v>2.8000000000000001E-2</v>
      </c>
      <c r="F6" s="73"/>
      <c r="G6" s="73">
        <v>30</v>
      </c>
      <c r="H6" s="73"/>
      <c r="I6" s="73"/>
      <c r="J6" s="73"/>
      <c r="K6" s="73"/>
      <c r="L6" s="73"/>
      <c r="M6">
        <v>22</v>
      </c>
      <c r="N6" s="55">
        <v>22</v>
      </c>
      <c r="O6">
        <v>15</v>
      </c>
      <c r="Q6" s="55"/>
      <c r="R6" s="55"/>
      <c r="S6">
        <v>1.5</v>
      </c>
      <c r="T6">
        <v>1.25</v>
      </c>
      <c r="U6">
        <v>1.6</v>
      </c>
      <c r="V6" s="55">
        <v>1.6</v>
      </c>
    </row>
    <row r="7" spans="1:32">
      <c r="B7" s="26" t="str">
        <f t="shared" ref="B7:B70" si="0">"М"&amp;C7&amp;"x"&amp;D7</f>
        <v>М10x50</v>
      </c>
      <c r="C7" s="26">
        <v>10</v>
      </c>
      <c r="D7" s="26">
        <v>50</v>
      </c>
      <c r="E7" s="73">
        <v>3.1E-2</v>
      </c>
      <c r="F7" s="73"/>
      <c r="G7" s="73">
        <v>35</v>
      </c>
      <c r="H7" s="73"/>
      <c r="I7" s="73"/>
      <c r="J7" s="73"/>
      <c r="K7" s="73"/>
      <c r="L7" s="73"/>
      <c r="M7" s="50">
        <v>22</v>
      </c>
      <c r="N7" s="55">
        <v>22</v>
      </c>
      <c r="O7" s="55">
        <v>15</v>
      </c>
      <c r="P7" s="55"/>
      <c r="Q7" s="55"/>
      <c r="R7" s="55"/>
      <c r="S7" s="55">
        <v>1.5</v>
      </c>
      <c r="T7" s="55">
        <v>1.25</v>
      </c>
      <c r="U7" s="55">
        <v>1.6</v>
      </c>
      <c r="V7" s="55">
        <v>1.6</v>
      </c>
    </row>
    <row r="8" spans="1:32">
      <c r="B8" s="26" t="str">
        <f t="shared" si="0"/>
        <v>М10x55</v>
      </c>
      <c r="C8" s="26">
        <v>10</v>
      </c>
      <c r="D8" s="26">
        <v>55</v>
      </c>
      <c r="E8" s="73">
        <v>3.4000000000000002E-2</v>
      </c>
      <c r="F8" s="73"/>
      <c r="G8" s="73">
        <v>40</v>
      </c>
      <c r="H8" s="73"/>
      <c r="I8" s="73"/>
      <c r="J8" s="73"/>
      <c r="K8" s="73"/>
      <c r="L8" s="73"/>
      <c r="M8" s="50">
        <v>22</v>
      </c>
      <c r="N8" s="55">
        <v>22</v>
      </c>
      <c r="O8" s="55">
        <v>15</v>
      </c>
      <c r="P8" s="55"/>
      <c r="Q8" s="55"/>
      <c r="R8" s="55"/>
      <c r="S8" s="55">
        <v>1.5</v>
      </c>
      <c r="T8" s="55">
        <v>1.25</v>
      </c>
      <c r="U8" s="55">
        <v>1.6</v>
      </c>
      <c r="V8" s="55">
        <v>1.6</v>
      </c>
    </row>
    <row r="9" spans="1:32">
      <c r="B9" s="26" t="str">
        <f t="shared" si="0"/>
        <v>М10x60</v>
      </c>
      <c r="C9" s="26">
        <v>10</v>
      </c>
      <c r="D9" s="26">
        <v>60</v>
      </c>
      <c r="E9" s="73">
        <v>3.6999999999999998E-2</v>
      </c>
      <c r="F9" s="73"/>
      <c r="G9" s="73">
        <v>45</v>
      </c>
      <c r="H9" s="73"/>
      <c r="I9" s="73"/>
      <c r="J9" s="73"/>
      <c r="K9" s="73"/>
      <c r="L9" s="73"/>
      <c r="M9" s="50">
        <v>22</v>
      </c>
      <c r="N9" s="55">
        <v>22</v>
      </c>
      <c r="O9" s="55">
        <v>15</v>
      </c>
      <c r="P9" s="55"/>
      <c r="Q9" s="55"/>
      <c r="R9" s="55"/>
      <c r="S9" s="55">
        <v>1.5</v>
      </c>
      <c r="T9" s="55">
        <v>1.25</v>
      </c>
      <c r="U9" s="55">
        <v>1.6</v>
      </c>
      <c r="V9" s="55">
        <v>1.6</v>
      </c>
    </row>
    <row r="10" spans="1:32">
      <c r="B10" s="26" t="str">
        <f t="shared" si="0"/>
        <v>М10x65</v>
      </c>
      <c r="C10" s="26">
        <v>10</v>
      </c>
      <c r="D10" s="26">
        <v>65</v>
      </c>
      <c r="E10" s="73">
        <v>0.04</v>
      </c>
      <c r="F10" s="73"/>
      <c r="G10" s="73">
        <v>50</v>
      </c>
      <c r="H10" s="73"/>
      <c r="I10" s="73"/>
      <c r="J10" s="73"/>
      <c r="K10" s="73"/>
      <c r="L10" s="73"/>
      <c r="M10" s="50">
        <v>22</v>
      </c>
      <c r="N10" s="55">
        <v>22</v>
      </c>
      <c r="O10" s="55">
        <v>15</v>
      </c>
      <c r="P10" s="55"/>
      <c r="Q10" s="55"/>
      <c r="R10" s="55"/>
      <c r="S10" s="55">
        <v>1.5</v>
      </c>
      <c r="T10" s="55">
        <v>1.25</v>
      </c>
      <c r="U10" s="55">
        <v>1.6</v>
      </c>
      <c r="V10" s="55">
        <v>1.6</v>
      </c>
    </row>
    <row r="11" spans="1:32">
      <c r="B11" s="26" t="str">
        <f t="shared" si="0"/>
        <v>М10x70</v>
      </c>
      <c r="C11" s="26">
        <v>10</v>
      </c>
      <c r="D11" s="26">
        <v>70</v>
      </c>
      <c r="E11" s="73">
        <v>4.2999999999999997E-2</v>
      </c>
      <c r="F11" s="73"/>
      <c r="G11" s="73">
        <v>55</v>
      </c>
      <c r="H11" s="73"/>
      <c r="I11" s="73"/>
      <c r="J11" s="73"/>
      <c r="K11" s="73"/>
      <c r="L11" s="73"/>
      <c r="M11" s="50">
        <v>22</v>
      </c>
      <c r="N11" s="55">
        <v>22</v>
      </c>
      <c r="O11" s="55">
        <v>15</v>
      </c>
      <c r="P11" s="55"/>
      <c r="Q11" s="55"/>
      <c r="R11" s="55"/>
      <c r="S11" s="55">
        <v>1.5</v>
      </c>
      <c r="T11" s="55">
        <v>1.25</v>
      </c>
      <c r="U11" s="55">
        <v>1.6</v>
      </c>
      <c r="V11" s="55">
        <v>1.6</v>
      </c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spans="1:32">
      <c r="B12" s="26" t="str">
        <f t="shared" si="0"/>
        <v>М10x75</v>
      </c>
      <c r="C12" s="26">
        <v>10</v>
      </c>
      <c r="D12" s="26">
        <v>75</v>
      </c>
      <c r="E12" s="73">
        <v>4.5999999999999999E-2</v>
      </c>
      <c r="F12" s="73"/>
      <c r="G12" s="73">
        <v>60</v>
      </c>
      <c r="H12" s="73"/>
      <c r="I12" s="73"/>
      <c r="J12" s="73"/>
      <c r="K12" s="73"/>
      <c r="L12" s="73"/>
      <c r="M12" s="50">
        <v>22</v>
      </c>
      <c r="N12" s="55">
        <v>22</v>
      </c>
      <c r="O12" s="55">
        <v>15</v>
      </c>
      <c r="P12" s="55"/>
      <c r="Q12" s="55"/>
      <c r="R12" s="55"/>
      <c r="S12" s="55">
        <v>1.5</v>
      </c>
      <c r="T12" s="55">
        <v>1.25</v>
      </c>
      <c r="U12" s="55">
        <v>1.6</v>
      </c>
      <c r="V12" s="55">
        <v>1.6</v>
      </c>
    </row>
    <row r="13" spans="1:32">
      <c r="B13" s="26" t="str">
        <f t="shared" si="0"/>
        <v>М10x80</v>
      </c>
      <c r="C13" s="26">
        <v>10</v>
      </c>
      <c r="D13" s="26">
        <v>80</v>
      </c>
      <c r="E13" s="73">
        <v>4.9000000000000002E-2</v>
      </c>
      <c r="F13" s="73"/>
      <c r="G13" s="73">
        <v>65</v>
      </c>
      <c r="H13" s="73"/>
      <c r="I13" s="73"/>
      <c r="J13" s="73"/>
      <c r="K13" s="73"/>
      <c r="L13" s="73"/>
      <c r="M13" s="50">
        <v>22</v>
      </c>
      <c r="N13" s="55">
        <v>22</v>
      </c>
      <c r="O13" s="55">
        <v>15</v>
      </c>
      <c r="P13" s="55"/>
      <c r="Q13" s="55"/>
      <c r="R13" s="55"/>
      <c r="S13" s="55">
        <v>1.5</v>
      </c>
      <c r="T13" s="55">
        <v>1.25</v>
      </c>
      <c r="U13" s="55">
        <v>1.6</v>
      </c>
      <c r="V13" s="55">
        <v>1.6</v>
      </c>
    </row>
    <row r="14" spans="1:32">
      <c r="B14" s="26" t="str">
        <f t="shared" si="0"/>
        <v>М10x85</v>
      </c>
      <c r="C14" s="26">
        <v>10</v>
      </c>
      <c r="D14" s="26">
        <v>85</v>
      </c>
      <c r="E14" s="73">
        <v>5.1999999999999998E-2</v>
      </c>
      <c r="F14" s="73"/>
      <c r="G14" s="73">
        <v>70</v>
      </c>
      <c r="H14" s="73"/>
      <c r="I14" s="73"/>
      <c r="J14" s="73"/>
      <c r="K14" s="73"/>
      <c r="L14" s="73"/>
      <c r="M14" s="50">
        <v>22</v>
      </c>
      <c r="N14" s="55">
        <v>22</v>
      </c>
      <c r="O14" s="55">
        <v>15</v>
      </c>
      <c r="P14" s="55"/>
      <c r="Q14" s="55"/>
      <c r="R14" s="55"/>
      <c r="S14" s="55">
        <v>1.5</v>
      </c>
      <c r="T14" s="55">
        <v>1.25</v>
      </c>
      <c r="U14" s="55">
        <v>1.6</v>
      </c>
      <c r="V14" s="55">
        <v>1.6</v>
      </c>
    </row>
    <row r="15" spans="1:32">
      <c r="B15" s="26" t="str">
        <f t="shared" si="0"/>
        <v>М10x90</v>
      </c>
      <c r="C15" s="26">
        <v>10</v>
      </c>
      <c r="D15" s="26">
        <v>90</v>
      </c>
      <c r="E15" s="73">
        <v>5.5E-2</v>
      </c>
      <c r="F15" s="73"/>
      <c r="G15" s="73">
        <v>75</v>
      </c>
      <c r="H15" s="73"/>
      <c r="I15" s="73"/>
      <c r="J15" s="73"/>
      <c r="K15" s="73"/>
      <c r="L15" s="73"/>
      <c r="M15" s="50">
        <v>22</v>
      </c>
      <c r="N15" s="55">
        <v>22</v>
      </c>
      <c r="O15" s="55">
        <v>15</v>
      </c>
      <c r="P15" s="55"/>
      <c r="Q15" s="55"/>
      <c r="R15" s="55"/>
      <c r="S15" s="55">
        <v>1.5</v>
      </c>
      <c r="T15" s="55">
        <v>1.25</v>
      </c>
      <c r="U15" s="55">
        <v>1.6</v>
      </c>
      <c r="V15" s="55">
        <v>1.6</v>
      </c>
    </row>
    <row r="16" spans="1:32">
      <c r="B16" s="26" t="str">
        <f t="shared" si="0"/>
        <v>М10x95</v>
      </c>
      <c r="C16" s="26">
        <v>10</v>
      </c>
      <c r="D16" s="26">
        <v>95</v>
      </c>
      <c r="E16" s="73">
        <v>5.8000000000000003E-2</v>
      </c>
      <c r="F16" s="73"/>
      <c r="G16" s="73">
        <v>80</v>
      </c>
      <c r="H16" s="73"/>
      <c r="I16" s="73"/>
      <c r="J16" s="73"/>
      <c r="K16" s="73"/>
      <c r="L16" s="73"/>
      <c r="M16" s="50">
        <v>22</v>
      </c>
      <c r="N16" s="55">
        <v>22</v>
      </c>
      <c r="O16" s="55">
        <v>15</v>
      </c>
      <c r="P16" s="55"/>
      <c r="Q16" s="55"/>
      <c r="R16" s="55"/>
      <c r="S16" s="55">
        <v>1.5</v>
      </c>
      <c r="T16" s="55">
        <v>1.25</v>
      </c>
      <c r="U16" s="55">
        <v>1.6</v>
      </c>
      <c r="V16" s="55">
        <v>1.6</v>
      </c>
    </row>
    <row r="17" spans="2:22">
      <c r="B17" s="26" t="str">
        <f t="shared" si="0"/>
        <v>М10x100</v>
      </c>
      <c r="C17" s="26">
        <v>10</v>
      </c>
      <c r="D17" s="26">
        <v>100</v>
      </c>
      <c r="E17" s="73">
        <v>6.0999999999999999E-2</v>
      </c>
      <c r="F17" s="73"/>
      <c r="G17" s="73">
        <v>85</v>
      </c>
      <c r="H17" s="73"/>
      <c r="I17" s="73"/>
      <c r="J17" s="73"/>
      <c r="K17" s="73"/>
      <c r="L17" s="73"/>
      <c r="M17">
        <v>28</v>
      </c>
      <c r="N17" s="55">
        <v>28</v>
      </c>
      <c r="O17" s="55">
        <v>15</v>
      </c>
      <c r="P17" s="55"/>
      <c r="Q17" s="55"/>
      <c r="R17" s="55"/>
      <c r="S17" s="55">
        <v>1.5</v>
      </c>
      <c r="T17" s="55">
        <v>1.25</v>
      </c>
      <c r="U17" s="55">
        <v>1.6</v>
      </c>
      <c r="V17" s="55">
        <v>1.6</v>
      </c>
    </row>
    <row r="18" spans="2:22">
      <c r="B18" s="26" t="str">
        <f t="shared" si="0"/>
        <v>М10x110</v>
      </c>
      <c r="C18" s="26">
        <v>10</v>
      </c>
      <c r="D18" s="26">
        <v>110</v>
      </c>
      <c r="E18" s="73">
        <v>6.4000000000000001E-2</v>
      </c>
      <c r="F18" s="73"/>
      <c r="G18" s="73">
        <v>95</v>
      </c>
      <c r="H18" s="73"/>
      <c r="I18" s="73"/>
      <c r="J18" s="73"/>
      <c r="K18" s="73"/>
      <c r="L18" s="73"/>
      <c r="M18" s="50">
        <v>28</v>
      </c>
      <c r="N18" s="55">
        <v>28</v>
      </c>
      <c r="O18" s="55">
        <v>15</v>
      </c>
      <c r="P18" s="55"/>
      <c r="Q18" s="55"/>
      <c r="R18" s="55"/>
      <c r="S18" s="55">
        <v>1.5</v>
      </c>
      <c r="T18" s="55">
        <v>1.25</v>
      </c>
      <c r="U18" s="55">
        <v>1.6</v>
      </c>
      <c r="V18" s="55">
        <v>1.6</v>
      </c>
    </row>
    <row r="19" spans="2:22">
      <c r="B19" s="26" t="str">
        <f t="shared" si="0"/>
        <v>М10x120</v>
      </c>
      <c r="C19" s="26">
        <v>10</v>
      </c>
      <c r="D19" s="26">
        <v>120</v>
      </c>
      <c r="E19" s="73">
        <v>6.7000000000000004E-2</v>
      </c>
      <c r="F19" s="73"/>
      <c r="G19" s="73">
        <v>105</v>
      </c>
      <c r="H19" s="73"/>
      <c r="I19" s="73"/>
      <c r="J19" s="73"/>
      <c r="K19" s="73"/>
      <c r="L19" s="73"/>
      <c r="M19" s="50">
        <v>28</v>
      </c>
      <c r="N19" s="55">
        <v>28</v>
      </c>
      <c r="O19" s="55">
        <v>15</v>
      </c>
      <c r="P19" s="55"/>
      <c r="Q19" s="55"/>
      <c r="R19" s="55"/>
      <c r="S19" s="55">
        <v>1.5</v>
      </c>
      <c r="T19" s="55">
        <v>1.25</v>
      </c>
      <c r="U19" s="55">
        <v>1.6</v>
      </c>
      <c r="V19" s="55">
        <v>1.6</v>
      </c>
    </row>
    <row r="20" spans="2:22">
      <c r="B20" s="26" t="str">
        <f t="shared" si="0"/>
        <v>М10x130</v>
      </c>
      <c r="C20" s="26">
        <v>10</v>
      </c>
      <c r="D20" s="26">
        <v>130</v>
      </c>
      <c r="E20" s="73">
        <v>7.0000000000000007E-2</v>
      </c>
      <c r="F20" s="73"/>
      <c r="G20" s="73">
        <v>115</v>
      </c>
      <c r="H20" s="73"/>
      <c r="I20" s="73"/>
      <c r="J20" s="73"/>
      <c r="K20" s="73"/>
      <c r="L20" s="73"/>
      <c r="M20" s="50">
        <v>28</v>
      </c>
      <c r="N20" s="55">
        <v>28</v>
      </c>
      <c r="O20" s="55">
        <v>15</v>
      </c>
      <c r="P20" s="55"/>
      <c r="Q20" s="55"/>
      <c r="R20" s="55"/>
      <c r="S20" s="55">
        <v>1.5</v>
      </c>
      <c r="T20" s="55">
        <v>1.25</v>
      </c>
      <c r="U20" s="55">
        <v>1.6</v>
      </c>
      <c r="V20" s="55">
        <v>1.6</v>
      </c>
    </row>
    <row r="21" spans="2:22">
      <c r="B21" s="26" t="str">
        <f t="shared" si="0"/>
        <v>М10x140</v>
      </c>
      <c r="C21" s="26">
        <v>10</v>
      </c>
      <c r="D21" s="26">
        <v>140</v>
      </c>
      <c r="E21" s="73">
        <v>7.2999999999999995E-2</v>
      </c>
      <c r="F21" s="73"/>
      <c r="G21" s="73">
        <v>125</v>
      </c>
      <c r="H21" s="73"/>
      <c r="I21" s="73"/>
      <c r="J21" s="73"/>
      <c r="K21" s="73"/>
      <c r="L21" s="73"/>
      <c r="M21" s="50">
        <v>28</v>
      </c>
      <c r="N21" s="55">
        <v>28</v>
      </c>
      <c r="O21" s="55">
        <v>15</v>
      </c>
      <c r="P21" s="55"/>
      <c r="Q21" s="55"/>
      <c r="R21" s="55"/>
      <c r="S21" s="55">
        <v>1.5</v>
      </c>
      <c r="T21" s="55">
        <v>1.25</v>
      </c>
      <c r="U21" s="55">
        <v>1.6</v>
      </c>
      <c r="V21" s="55">
        <v>1.6</v>
      </c>
    </row>
    <row r="22" spans="2:22">
      <c r="B22" s="26" t="str">
        <f t="shared" si="0"/>
        <v>М10x150</v>
      </c>
      <c r="C22" s="26">
        <v>10</v>
      </c>
      <c r="D22" s="26">
        <v>150</v>
      </c>
      <c r="E22" s="73">
        <v>7.5999999999999998E-2</v>
      </c>
      <c r="F22" s="73"/>
      <c r="G22" s="73">
        <v>135</v>
      </c>
      <c r="H22" s="73"/>
      <c r="I22" s="73"/>
      <c r="J22" s="73"/>
      <c r="K22" s="73"/>
      <c r="L22" s="73"/>
      <c r="M22" s="50">
        <v>28</v>
      </c>
      <c r="N22" s="55">
        <v>28</v>
      </c>
      <c r="O22" s="55">
        <v>15</v>
      </c>
      <c r="P22" s="55"/>
      <c r="Q22" s="55"/>
      <c r="R22" s="55"/>
      <c r="S22" s="55">
        <v>1.5</v>
      </c>
      <c r="T22" s="55">
        <v>1.25</v>
      </c>
      <c r="U22" s="55">
        <v>1.6</v>
      </c>
      <c r="V22" s="55">
        <v>1.6</v>
      </c>
    </row>
    <row r="23" spans="2:22">
      <c r="B23" s="50" t="str">
        <f t="shared" si="0"/>
        <v>М12x55</v>
      </c>
      <c r="C23" s="9">
        <v>12</v>
      </c>
      <c r="D23" s="27">
        <v>55</v>
      </c>
      <c r="E23" s="73">
        <v>4.1000000000000002E-2</v>
      </c>
      <c r="F23" s="73"/>
      <c r="G23" s="73">
        <v>37</v>
      </c>
      <c r="H23" s="73"/>
      <c r="I23" s="73"/>
      <c r="J23" s="73"/>
      <c r="K23" s="73"/>
      <c r="L23" s="73"/>
      <c r="M23">
        <v>25</v>
      </c>
      <c r="N23" s="55">
        <v>25</v>
      </c>
      <c r="O23">
        <v>18</v>
      </c>
      <c r="P23" s="55"/>
      <c r="Q23" s="55"/>
      <c r="R23" s="55"/>
      <c r="S23">
        <v>1.75</v>
      </c>
      <c r="T23" s="55">
        <v>1.25</v>
      </c>
      <c r="U23" s="55">
        <v>1.6</v>
      </c>
      <c r="V23" s="55">
        <v>1.6</v>
      </c>
    </row>
    <row r="24" spans="2:22">
      <c r="B24" s="50" t="str">
        <f t="shared" si="0"/>
        <v>М12x60</v>
      </c>
      <c r="C24" s="27">
        <v>12</v>
      </c>
      <c r="D24" s="27">
        <v>60</v>
      </c>
      <c r="E24" s="73">
        <v>4.4999999999999998E-2</v>
      </c>
      <c r="F24" s="73"/>
      <c r="G24" s="73">
        <v>42</v>
      </c>
      <c r="H24" s="73"/>
      <c r="I24" s="73"/>
      <c r="J24" s="73"/>
      <c r="K24" s="73"/>
      <c r="L24" s="73"/>
      <c r="M24" s="50">
        <v>25</v>
      </c>
      <c r="N24" s="55">
        <v>25</v>
      </c>
      <c r="O24" s="55">
        <v>18</v>
      </c>
      <c r="P24" s="55"/>
      <c r="Q24" s="55"/>
      <c r="R24" s="55"/>
      <c r="S24" s="55">
        <v>1.75</v>
      </c>
      <c r="T24" s="55">
        <v>1.25</v>
      </c>
      <c r="U24" s="55">
        <v>1.6</v>
      </c>
      <c r="V24" s="55">
        <v>1.6</v>
      </c>
    </row>
    <row r="25" spans="2:22">
      <c r="B25" s="50" t="str">
        <f t="shared" si="0"/>
        <v>М12x65</v>
      </c>
      <c r="C25" s="27">
        <v>12</v>
      </c>
      <c r="D25" s="27">
        <v>65</v>
      </c>
      <c r="E25" s="73">
        <v>4.9000000000000002E-2</v>
      </c>
      <c r="F25" s="73"/>
      <c r="G25" s="73">
        <v>47</v>
      </c>
      <c r="H25" s="73"/>
      <c r="I25" s="73"/>
      <c r="J25" s="73"/>
      <c r="K25" s="73"/>
      <c r="L25" s="73"/>
      <c r="M25" s="50">
        <v>25</v>
      </c>
      <c r="N25" s="55">
        <v>25</v>
      </c>
      <c r="O25" s="55">
        <v>18</v>
      </c>
      <c r="P25" s="55"/>
      <c r="Q25" s="55"/>
      <c r="R25" s="55"/>
      <c r="S25" s="55">
        <v>1.75</v>
      </c>
      <c r="T25" s="55">
        <v>1.25</v>
      </c>
      <c r="U25" s="55">
        <v>1.6</v>
      </c>
      <c r="V25" s="55">
        <v>1.6</v>
      </c>
    </row>
    <row r="26" spans="2:22">
      <c r="B26" s="50" t="str">
        <f t="shared" si="0"/>
        <v>М12x70</v>
      </c>
      <c r="C26" s="27">
        <v>12</v>
      </c>
      <c r="D26" s="27">
        <v>70</v>
      </c>
      <c r="E26" s="73">
        <v>5.3999999999999999E-2</v>
      </c>
      <c r="F26" s="73"/>
      <c r="G26" s="73">
        <v>52</v>
      </c>
      <c r="H26" s="73"/>
      <c r="I26" s="73"/>
      <c r="J26" s="73"/>
      <c r="K26" s="73"/>
      <c r="L26" s="73"/>
      <c r="M26" s="50">
        <v>25</v>
      </c>
      <c r="N26" s="55">
        <v>25</v>
      </c>
      <c r="O26" s="55">
        <v>18</v>
      </c>
      <c r="P26" s="55"/>
      <c r="Q26" s="55"/>
      <c r="R26" s="55"/>
      <c r="S26" s="55">
        <v>1.75</v>
      </c>
      <c r="T26" s="55">
        <v>1.25</v>
      </c>
      <c r="U26" s="55">
        <v>1.6</v>
      </c>
      <c r="V26" s="55">
        <v>1.6</v>
      </c>
    </row>
    <row r="27" spans="2:22">
      <c r="B27" s="50" t="str">
        <f t="shared" si="0"/>
        <v>М12x75</v>
      </c>
      <c r="C27" s="27">
        <v>12</v>
      </c>
      <c r="D27" s="27">
        <v>75</v>
      </c>
      <c r="E27" s="73">
        <v>5.8000000000000003E-2</v>
      </c>
      <c r="F27" s="73"/>
      <c r="G27" s="73">
        <v>57</v>
      </c>
      <c r="H27" s="73"/>
      <c r="I27" s="73"/>
      <c r="J27" s="73"/>
      <c r="K27" s="73"/>
      <c r="L27" s="73"/>
      <c r="M27" s="50">
        <v>25</v>
      </c>
      <c r="N27" s="55">
        <v>25</v>
      </c>
      <c r="O27" s="55">
        <v>18</v>
      </c>
      <c r="P27" s="55"/>
      <c r="Q27" s="55"/>
      <c r="R27" s="55"/>
      <c r="S27" s="55">
        <v>1.75</v>
      </c>
      <c r="T27" s="55">
        <v>1.25</v>
      </c>
      <c r="U27" s="55">
        <v>1.6</v>
      </c>
      <c r="V27" s="55">
        <v>1.6</v>
      </c>
    </row>
    <row r="28" spans="2:22">
      <c r="B28" s="50" t="str">
        <f t="shared" si="0"/>
        <v>М12x80</v>
      </c>
      <c r="C28" s="27">
        <v>12</v>
      </c>
      <c r="D28" s="27">
        <v>80</v>
      </c>
      <c r="E28" s="73">
        <v>6.3E-2</v>
      </c>
      <c r="F28" s="73"/>
      <c r="G28" s="73">
        <v>62</v>
      </c>
      <c r="H28" s="73"/>
      <c r="I28" s="73"/>
      <c r="J28" s="73"/>
      <c r="K28" s="73"/>
      <c r="L28" s="73"/>
      <c r="M28" s="50">
        <v>25</v>
      </c>
      <c r="N28" s="55">
        <v>25</v>
      </c>
      <c r="O28" s="55">
        <v>18</v>
      </c>
      <c r="P28" s="55"/>
      <c r="Q28" s="55"/>
      <c r="R28" s="55"/>
      <c r="S28" s="55">
        <v>1.75</v>
      </c>
      <c r="T28" s="55">
        <v>1.25</v>
      </c>
      <c r="U28" s="55">
        <v>1.6</v>
      </c>
      <c r="V28" s="55">
        <v>1.6</v>
      </c>
    </row>
    <row r="29" spans="2:22">
      <c r="B29" s="50" t="str">
        <f t="shared" si="0"/>
        <v>М12x85</v>
      </c>
      <c r="C29" s="27">
        <v>12</v>
      </c>
      <c r="D29" s="27">
        <v>85</v>
      </c>
      <c r="E29" s="73">
        <v>6.7000000000000004E-2</v>
      </c>
      <c r="F29" s="73"/>
      <c r="G29" s="73">
        <v>67</v>
      </c>
      <c r="H29" s="73"/>
      <c r="I29" s="73"/>
      <c r="J29" s="73"/>
      <c r="K29" s="73"/>
      <c r="L29" s="73"/>
      <c r="M29" s="50">
        <v>25</v>
      </c>
      <c r="N29" s="55">
        <v>25</v>
      </c>
      <c r="O29" s="55">
        <v>18</v>
      </c>
      <c r="P29" s="55"/>
      <c r="Q29" s="55"/>
      <c r="R29" s="55"/>
      <c r="S29" s="55">
        <v>1.75</v>
      </c>
      <c r="T29" s="55">
        <v>1.25</v>
      </c>
      <c r="U29" s="55">
        <v>1.6</v>
      </c>
      <c r="V29" s="55">
        <v>1.6</v>
      </c>
    </row>
    <row r="30" spans="2:22">
      <c r="B30" s="50" t="str">
        <f t="shared" si="0"/>
        <v>М12x90</v>
      </c>
      <c r="C30" s="27">
        <v>12</v>
      </c>
      <c r="D30" s="27">
        <v>90</v>
      </c>
      <c r="E30" s="73">
        <v>7.1999999999999995E-2</v>
      </c>
      <c r="F30" s="73"/>
      <c r="G30" s="73">
        <v>72</v>
      </c>
      <c r="H30" s="73"/>
      <c r="I30" s="73"/>
      <c r="J30" s="73"/>
      <c r="K30" s="73"/>
      <c r="L30" s="73"/>
      <c r="M30" s="50">
        <v>25</v>
      </c>
      <c r="N30" s="55">
        <v>25</v>
      </c>
      <c r="O30" s="55">
        <v>18</v>
      </c>
      <c r="P30" s="55"/>
      <c r="Q30" s="55"/>
      <c r="R30" s="55"/>
      <c r="S30" s="55">
        <v>1.75</v>
      </c>
      <c r="T30" s="55">
        <v>1.25</v>
      </c>
      <c r="U30" s="55">
        <v>1.6</v>
      </c>
      <c r="V30" s="55">
        <v>1.6</v>
      </c>
    </row>
    <row r="31" spans="2:22">
      <c r="B31" s="50" t="str">
        <f t="shared" si="0"/>
        <v>М12x95</v>
      </c>
      <c r="C31" s="27">
        <v>12</v>
      </c>
      <c r="D31" s="27">
        <v>95</v>
      </c>
      <c r="E31" s="73">
        <v>7.5999999999999998E-2</v>
      </c>
      <c r="F31" s="73"/>
      <c r="G31" s="73">
        <v>77</v>
      </c>
      <c r="H31" s="73"/>
      <c r="I31" s="73"/>
      <c r="J31" s="73"/>
      <c r="K31" s="73"/>
      <c r="L31" s="73"/>
      <c r="M31" s="50">
        <v>25</v>
      </c>
      <c r="N31" s="55">
        <v>25</v>
      </c>
      <c r="O31" s="55">
        <v>18</v>
      </c>
      <c r="P31" s="55"/>
      <c r="Q31" s="55"/>
      <c r="R31" s="55"/>
      <c r="S31" s="55">
        <v>1.75</v>
      </c>
      <c r="T31" s="55">
        <v>1.25</v>
      </c>
      <c r="U31" s="55">
        <v>1.6</v>
      </c>
      <c r="V31" s="55">
        <v>1.6</v>
      </c>
    </row>
    <row r="32" spans="2:22">
      <c r="B32" s="50" t="str">
        <f t="shared" si="0"/>
        <v>М12x100</v>
      </c>
      <c r="C32" s="27">
        <v>12</v>
      </c>
      <c r="D32" s="27">
        <v>100</v>
      </c>
      <c r="E32" s="73">
        <v>8.1000000000000003E-2</v>
      </c>
      <c r="F32" s="73"/>
      <c r="G32" s="73">
        <v>82</v>
      </c>
      <c r="H32" s="73"/>
      <c r="I32" s="73"/>
      <c r="J32" s="73"/>
      <c r="K32" s="73"/>
      <c r="L32" s="73"/>
      <c r="M32">
        <v>30</v>
      </c>
      <c r="N32" s="55">
        <v>30</v>
      </c>
      <c r="O32" s="55">
        <v>18</v>
      </c>
      <c r="P32" s="55"/>
      <c r="Q32" s="55"/>
      <c r="R32" s="55"/>
      <c r="S32" s="55">
        <v>1.75</v>
      </c>
      <c r="T32" s="55">
        <v>1.25</v>
      </c>
      <c r="U32" s="55">
        <v>1.6</v>
      </c>
      <c r="V32" s="55">
        <v>1.6</v>
      </c>
    </row>
    <row r="33" spans="2:30">
      <c r="B33" s="50" t="str">
        <f t="shared" si="0"/>
        <v>М12x110</v>
      </c>
      <c r="C33" s="27">
        <v>12</v>
      </c>
      <c r="D33" s="27">
        <v>110</v>
      </c>
      <c r="E33" s="73">
        <v>0.09</v>
      </c>
      <c r="F33" s="73"/>
      <c r="G33" s="73">
        <v>92</v>
      </c>
      <c r="H33" s="73"/>
      <c r="I33" s="73"/>
      <c r="J33" s="73"/>
      <c r="K33" s="73"/>
      <c r="L33" s="73"/>
      <c r="M33" s="50">
        <v>30</v>
      </c>
      <c r="N33" s="55">
        <v>30</v>
      </c>
      <c r="O33" s="55">
        <v>18</v>
      </c>
      <c r="P33" s="55"/>
      <c r="Q33" s="55"/>
      <c r="R33" s="55"/>
      <c r="S33" s="55">
        <v>1.75</v>
      </c>
      <c r="T33" s="55">
        <v>1.25</v>
      </c>
      <c r="U33" s="55">
        <v>1.6</v>
      </c>
      <c r="V33" s="55">
        <v>1.6</v>
      </c>
    </row>
    <row r="34" spans="2:30">
      <c r="B34" s="50" t="str">
        <f t="shared" si="0"/>
        <v>М12x120</v>
      </c>
      <c r="C34" s="27">
        <v>12</v>
      </c>
      <c r="D34" s="27">
        <v>120</v>
      </c>
      <c r="E34" s="73">
        <v>9.9000000000000005E-2</v>
      </c>
      <c r="F34" s="73"/>
      <c r="G34" s="73">
        <v>102</v>
      </c>
      <c r="H34" s="73"/>
      <c r="I34" s="73"/>
      <c r="J34" s="73"/>
      <c r="K34" s="73"/>
      <c r="L34" s="73"/>
      <c r="M34" s="50">
        <v>30</v>
      </c>
      <c r="N34" s="55">
        <v>30</v>
      </c>
      <c r="O34" s="55">
        <v>18</v>
      </c>
      <c r="P34" s="55"/>
      <c r="Q34" s="55"/>
      <c r="R34" s="55"/>
      <c r="S34" s="55">
        <v>1.75</v>
      </c>
      <c r="T34" s="55">
        <v>1.25</v>
      </c>
      <c r="U34" s="55">
        <v>1.6</v>
      </c>
      <c r="V34" s="55">
        <v>1.6</v>
      </c>
    </row>
    <row r="35" spans="2:30">
      <c r="B35" s="50" t="str">
        <f t="shared" si="0"/>
        <v>М12x130</v>
      </c>
      <c r="C35" s="27">
        <v>12</v>
      </c>
      <c r="D35" s="27">
        <v>130</v>
      </c>
      <c r="E35" s="73">
        <v>0.108</v>
      </c>
      <c r="F35" s="73"/>
      <c r="G35" s="73">
        <v>112</v>
      </c>
      <c r="H35" s="73"/>
      <c r="I35" s="73"/>
      <c r="J35" s="73"/>
      <c r="K35" s="73"/>
      <c r="L35" s="73"/>
      <c r="M35" s="50">
        <v>30</v>
      </c>
      <c r="N35" s="55">
        <v>30</v>
      </c>
      <c r="O35" s="55">
        <v>18</v>
      </c>
      <c r="P35" s="55"/>
      <c r="Q35" s="55"/>
      <c r="R35" s="55"/>
      <c r="S35" s="55">
        <v>1.75</v>
      </c>
      <c r="T35" s="55">
        <v>1.25</v>
      </c>
      <c r="U35" s="55">
        <v>1.6</v>
      </c>
      <c r="V35" s="55">
        <v>1.6</v>
      </c>
    </row>
    <row r="36" spans="2:30">
      <c r="B36" s="50" t="str">
        <f t="shared" si="0"/>
        <v>М12x140</v>
      </c>
      <c r="C36" s="27">
        <v>12</v>
      </c>
      <c r="D36" s="27">
        <v>140</v>
      </c>
      <c r="E36" s="73">
        <v>0.11700000000000001</v>
      </c>
      <c r="F36" s="73"/>
      <c r="G36" s="73">
        <v>122</v>
      </c>
      <c r="H36" s="73"/>
      <c r="I36" s="73"/>
      <c r="J36" s="73"/>
      <c r="K36" s="73"/>
      <c r="L36" s="73"/>
      <c r="M36" s="50">
        <v>30</v>
      </c>
      <c r="N36" s="55">
        <v>30</v>
      </c>
      <c r="O36" s="55">
        <v>18</v>
      </c>
      <c r="P36" s="55"/>
      <c r="Q36" s="55"/>
      <c r="R36" s="55"/>
      <c r="S36" s="55">
        <v>1.75</v>
      </c>
      <c r="T36" s="55">
        <v>1.25</v>
      </c>
      <c r="U36" s="55">
        <v>1.6</v>
      </c>
      <c r="V36" s="55">
        <v>1.6</v>
      </c>
    </row>
    <row r="37" spans="2:30">
      <c r="B37" s="50" t="str">
        <f t="shared" si="0"/>
        <v>М12x150</v>
      </c>
      <c r="C37" s="27">
        <v>12</v>
      </c>
      <c r="D37" s="27">
        <v>150</v>
      </c>
      <c r="E37" s="73">
        <v>0.126</v>
      </c>
      <c r="F37" s="73"/>
      <c r="G37" s="73">
        <v>132</v>
      </c>
      <c r="H37" s="73"/>
      <c r="I37" s="73"/>
      <c r="J37" s="73"/>
      <c r="K37" s="73"/>
      <c r="L37" s="73"/>
      <c r="M37" s="50">
        <v>30</v>
      </c>
      <c r="N37" s="55">
        <v>30</v>
      </c>
      <c r="O37" s="55">
        <v>18</v>
      </c>
      <c r="P37" s="55"/>
      <c r="Q37" s="55"/>
      <c r="R37" s="55"/>
      <c r="S37" s="55">
        <v>1.75</v>
      </c>
      <c r="T37" s="55">
        <v>1.25</v>
      </c>
      <c r="U37" s="55">
        <v>1.6</v>
      </c>
      <c r="V37" s="55">
        <v>1.6</v>
      </c>
    </row>
    <row r="38" spans="2:30">
      <c r="B38" s="50" t="str">
        <f t="shared" si="0"/>
        <v>М12x160</v>
      </c>
      <c r="C38" s="27">
        <v>12</v>
      </c>
      <c r="D38" s="27">
        <v>160</v>
      </c>
      <c r="E38" s="73">
        <v>0.13500000000000001</v>
      </c>
      <c r="F38" s="73"/>
      <c r="G38" s="73">
        <v>142</v>
      </c>
      <c r="H38" s="73"/>
      <c r="I38" s="73"/>
      <c r="J38" s="73"/>
      <c r="K38" s="73"/>
      <c r="L38" s="73"/>
      <c r="M38" s="50">
        <v>30</v>
      </c>
      <c r="N38" s="55">
        <v>30</v>
      </c>
      <c r="O38" s="55">
        <v>18</v>
      </c>
      <c r="P38" s="55"/>
      <c r="Q38" s="55"/>
      <c r="R38" s="55"/>
      <c r="S38" s="55">
        <v>1.75</v>
      </c>
      <c r="T38" s="55">
        <v>1.25</v>
      </c>
      <c r="U38" s="55">
        <v>1.6</v>
      </c>
      <c r="V38" s="55">
        <v>1.6</v>
      </c>
    </row>
    <row r="39" spans="2:30">
      <c r="B39" s="50" t="str">
        <f t="shared" si="0"/>
        <v>М12x170</v>
      </c>
      <c r="C39" s="27">
        <v>12</v>
      </c>
      <c r="D39" s="27">
        <v>170</v>
      </c>
      <c r="E39" s="73">
        <v>0.14399999999999999</v>
      </c>
      <c r="F39" s="73"/>
      <c r="G39" s="73">
        <v>152</v>
      </c>
      <c r="H39" s="73"/>
      <c r="I39" s="73"/>
      <c r="J39" s="73"/>
      <c r="K39" s="73"/>
      <c r="L39" s="73"/>
      <c r="M39" s="50">
        <v>30</v>
      </c>
      <c r="N39" s="55">
        <v>30</v>
      </c>
      <c r="O39" s="55">
        <v>18</v>
      </c>
      <c r="P39" s="55"/>
      <c r="Q39" s="55"/>
      <c r="R39" s="55"/>
      <c r="S39" s="55">
        <v>1.75</v>
      </c>
      <c r="T39" s="55">
        <v>1.25</v>
      </c>
      <c r="U39" s="55">
        <v>1.6</v>
      </c>
      <c r="V39" s="55">
        <v>1.6</v>
      </c>
    </row>
    <row r="40" spans="2:30">
      <c r="B40" s="50" t="str">
        <f t="shared" si="0"/>
        <v>М12x180</v>
      </c>
      <c r="C40" s="27">
        <v>12</v>
      </c>
      <c r="D40" s="27">
        <v>180</v>
      </c>
      <c r="E40" s="73">
        <v>0.153</v>
      </c>
      <c r="F40" s="73"/>
      <c r="G40" s="73">
        <v>162</v>
      </c>
      <c r="H40" s="73"/>
      <c r="I40" s="73"/>
      <c r="J40" s="73"/>
      <c r="K40" s="73"/>
      <c r="L40" s="73"/>
      <c r="M40" s="50">
        <v>30</v>
      </c>
      <c r="N40" s="55">
        <v>30</v>
      </c>
      <c r="O40" s="55">
        <v>18</v>
      </c>
      <c r="P40" s="55"/>
      <c r="Q40" s="55"/>
      <c r="R40" s="55"/>
      <c r="S40" s="55">
        <v>1.75</v>
      </c>
      <c r="T40" s="55">
        <v>1.25</v>
      </c>
      <c r="U40" s="55">
        <v>1.6</v>
      </c>
      <c r="V40" s="55">
        <v>1.6</v>
      </c>
    </row>
    <row r="41" spans="2:30">
      <c r="B41" s="50" t="str">
        <f t="shared" si="0"/>
        <v>М12x190</v>
      </c>
      <c r="C41" s="27">
        <v>12</v>
      </c>
      <c r="D41" s="27">
        <v>190</v>
      </c>
      <c r="E41" s="73">
        <v>0.16200000000000001</v>
      </c>
      <c r="F41" s="73"/>
      <c r="G41" s="73">
        <v>172</v>
      </c>
      <c r="H41" s="73"/>
      <c r="I41" s="73"/>
      <c r="J41" s="73"/>
      <c r="K41" s="73"/>
      <c r="L41" s="73"/>
      <c r="M41" s="50">
        <v>30</v>
      </c>
      <c r="N41" s="55">
        <v>30</v>
      </c>
      <c r="O41" s="55">
        <v>18</v>
      </c>
      <c r="P41" s="55"/>
      <c r="Q41" s="55"/>
      <c r="R41" s="55"/>
      <c r="S41" s="55">
        <v>1.75</v>
      </c>
      <c r="T41" s="55">
        <v>1.25</v>
      </c>
      <c r="U41" s="55">
        <v>1.6</v>
      </c>
      <c r="V41" s="55">
        <v>1.6</v>
      </c>
    </row>
    <row r="42" spans="2:30">
      <c r="B42" s="50" t="str">
        <f t="shared" si="0"/>
        <v>М12x200</v>
      </c>
      <c r="C42" s="27">
        <v>12</v>
      </c>
      <c r="D42" s="27">
        <v>200</v>
      </c>
      <c r="E42" s="73">
        <v>0.17100000000000001</v>
      </c>
      <c r="F42" s="73"/>
      <c r="G42" s="73">
        <v>182</v>
      </c>
      <c r="H42" s="73"/>
      <c r="I42" s="73"/>
      <c r="J42" s="73"/>
      <c r="K42" s="73"/>
      <c r="L42" s="73"/>
      <c r="M42" s="50">
        <v>30</v>
      </c>
      <c r="N42" s="55">
        <v>30</v>
      </c>
      <c r="O42" s="55">
        <v>18</v>
      </c>
      <c r="P42" s="55"/>
      <c r="Q42" s="55"/>
      <c r="R42" s="55"/>
      <c r="S42" s="55">
        <v>1.75</v>
      </c>
      <c r="T42" s="55">
        <v>1.25</v>
      </c>
      <c r="U42" s="55">
        <v>1.6</v>
      </c>
      <c r="V42" s="55">
        <v>1.6</v>
      </c>
      <c r="W42" s="55"/>
      <c r="X42" s="55"/>
      <c r="Y42" s="55"/>
      <c r="Z42" s="55"/>
      <c r="AA42" s="55"/>
      <c r="AB42" s="55"/>
      <c r="AC42" s="55"/>
      <c r="AD42" s="55"/>
    </row>
    <row r="43" spans="2:30">
      <c r="B43" s="50" t="str">
        <f t="shared" si="0"/>
        <v>М16x70</v>
      </c>
      <c r="C43" s="9">
        <v>16</v>
      </c>
      <c r="D43" s="28">
        <v>70</v>
      </c>
      <c r="E43" s="73">
        <v>9.4E-2</v>
      </c>
      <c r="F43" s="73"/>
      <c r="G43" s="73">
        <v>48</v>
      </c>
      <c r="H43" s="73"/>
      <c r="I43" s="73"/>
      <c r="J43" s="73"/>
      <c r="K43" s="73"/>
      <c r="L43" s="73"/>
      <c r="M43">
        <v>32</v>
      </c>
      <c r="N43" s="55">
        <v>32</v>
      </c>
      <c r="O43" s="55">
        <v>22</v>
      </c>
      <c r="P43" s="55"/>
      <c r="Q43" s="55"/>
      <c r="R43" s="55"/>
      <c r="S43">
        <v>2</v>
      </c>
      <c r="T43">
        <v>1.5</v>
      </c>
      <c r="U43">
        <v>2</v>
      </c>
      <c r="V43" s="55">
        <v>1.6</v>
      </c>
    </row>
    <row r="44" spans="2:30">
      <c r="B44" s="50" t="str">
        <f t="shared" si="0"/>
        <v>М16x75</v>
      </c>
      <c r="C44" s="28">
        <v>16</v>
      </c>
      <c r="D44" s="28">
        <v>75</v>
      </c>
      <c r="E44" s="73">
        <v>0.10199999999999999</v>
      </c>
      <c r="F44" s="73"/>
      <c r="G44" s="73">
        <v>53</v>
      </c>
      <c r="H44" s="73"/>
      <c r="I44" s="73"/>
      <c r="J44" s="73"/>
      <c r="K44" s="73"/>
      <c r="L44" s="73"/>
      <c r="M44" s="50">
        <v>32</v>
      </c>
      <c r="N44" s="55">
        <v>32</v>
      </c>
      <c r="O44" s="55">
        <v>22</v>
      </c>
      <c r="P44" s="55"/>
      <c r="Q44" s="55"/>
      <c r="R44" s="55"/>
      <c r="S44" s="55">
        <v>2</v>
      </c>
      <c r="T44" s="55">
        <v>1.5</v>
      </c>
      <c r="U44" s="55">
        <v>2</v>
      </c>
      <c r="V44" s="55">
        <v>1.6</v>
      </c>
    </row>
    <row r="45" spans="2:30">
      <c r="B45" s="50" t="str">
        <f t="shared" si="0"/>
        <v>М16x80</v>
      </c>
      <c r="C45" s="28">
        <v>16</v>
      </c>
      <c r="D45" s="28">
        <v>80</v>
      </c>
      <c r="E45" s="73">
        <v>0.11</v>
      </c>
      <c r="F45" s="73"/>
      <c r="G45" s="73">
        <v>58</v>
      </c>
      <c r="H45" s="73"/>
      <c r="I45" s="73"/>
      <c r="J45" s="73"/>
      <c r="K45" s="73"/>
      <c r="L45" s="73"/>
      <c r="M45" s="50">
        <v>32</v>
      </c>
      <c r="N45" s="55">
        <v>32</v>
      </c>
      <c r="O45" s="55">
        <v>22</v>
      </c>
      <c r="P45" s="55"/>
      <c r="Q45" s="55"/>
      <c r="R45" s="55"/>
      <c r="S45" s="55">
        <v>2</v>
      </c>
      <c r="T45" s="55">
        <v>1.5</v>
      </c>
      <c r="U45" s="55">
        <v>2</v>
      </c>
      <c r="V45" s="55">
        <v>1.6</v>
      </c>
    </row>
    <row r="46" spans="2:30">
      <c r="B46" s="50" t="str">
        <f t="shared" si="0"/>
        <v>М16x85</v>
      </c>
      <c r="C46" s="28">
        <v>16</v>
      </c>
      <c r="D46" s="28">
        <v>85</v>
      </c>
      <c r="E46" s="73">
        <v>0.11799999999999999</v>
      </c>
      <c r="F46" s="73"/>
      <c r="G46" s="73">
        <v>63</v>
      </c>
      <c r="H46" s="73"/>
      <c r="I46" s="73"/>
      <c r="J46" s="73"/>
      <c r="K46" s="73"/>
      <c r="L46" s="73"/>
      <c r="M46" s="50">
        <v>32</v>
      </c>
      <c r="N46" s="55">
        <v>32</v>
      </c>
      <c r="O46" s="55">
        <v>22</v>
      </c>
      <c r="P46" s="55"/>
      <c r="Q46" s="55"/>
      <c r="R46" s="55"/>
      <c r="S46" s="55">
        <v>2</v>
      </c>
      <c r="T46" s="55">
        <v>1.5</v>
      </c>
      <c r="U46" s="55">
        <v>2</v>
      </c>
      <c r="V46" s="55">
        <v>1.6</v>
      </c>
    </row>
    <row r="47" spans="2:30">
      <c r="B47" s="50" t="str">
        <f t="shared" si="0"/>
        <v>М16x90</v>
      </c>
      <c r="C47" s="28">
        <v>16</v>
      </c>
      <c r="D47" s="28">
        <v>90</v>
      </c>
      <c r="E47" s="73">
        <v>0.126</v>
      </c>
      <c r="F47" s="73"/>
      <c r="G47" s="73">
        <v>68</v>
      </c>
      <c r="H47" s="73"/>
      <c r="I47" s="73"/>
      <c r="J47" s="73"/>
      <c r="K47" s="73"/>
      <c r="L47" s="73"/>
      <c r="M47" s="50">
        <v>32</v>
      </c>
      <c r="N47" s="55">
        <v>32</v>
      </c>
      <c r="O47" s="55">
        <v>22</v>
      </c>
      <c r="P47" s="55"/>
      <c r="Q47" s="55"/>
      <c r="R47" s="55"/>
      <c r="S47" s="55">
        <v>2</v>
      </c>
      <c r="T47" s="55">
        <v>1.5</v>
      </c>
      <c r="U47" s="55">
        <v>2</v>
      </c>
      <c r="V47" s="55">
        <v>1.6</v>
      </c>
    </row>
    <row r="48" spans="2:30">
      <c r="B48" s="50" t="str">
        <f t="shared" si="0"/>
        <v>М16x95</v>
      </c>
      <c r="C48" s="28">
        <v>16</v>
      </c>
      <c r="D48" s="28">
        <v>95</v>
      </c>
      <c r="E48" s="73">
        <v>0.13400000000000001</v>
      </c>
      <c r="F48" s="73"/>
      <c r="G48" s="73">
        <v>73</v>
      </c>
      <c r="H48" s="73"/>
      <c r="I48" s="73"/>
      <c r="J48" s="73"/>
      <c r="K48" s="73"/>
      <c r="L48" s="73"/>
      <c r="M48" s="50">
        <v>32</v>
      </c>
      <c r="N48" s="55">
        <v>32</v>
      </c>
      <c r="O48" s="55">
        <v>22</v>
      </c>
      <c r="P48" s="55"/>
      <c r="Q48" s="55"/>
      <c r="R48" s="55"/>
      <c r="S48" s="55">
        <v>2</v>
      </c>
      <c r="T48" s="55">
        <v>1.5</v>
      </c>
      <c r="U48" s="55">
        <v>2</v>
      </c>
      <c r="V48" s="55">
        <v>1.6</v>
      </c>
    </row>
    <row r="49" spans="2:22">
      <c r="B49" s="50" t="str">
        <f t="shared" si="0"/>
        <v>М16x100</v>
      </c>
      <c r="C49" s="28">
        <v>16</v>
      </c>
      <c r="D49" s="28">
        <v>100</v>
      </c>
      <c r="E49" s="73">
        <v>0.14199999999999999</v>
      </c>
      <c r="F49" s="73"/>
      <c r="G49" s="73">
        <v>78</v>
      </c>
      <c r="H49" s="73"/>
      <c r="I49" s="73"/>
      <c r="J49" s="73"/>
      <c r="K49" s="73"/>
      <c r="L49" s="73"/>
      <c r="M49" s="50">
        <v>32</v>
      </c>
      <c r="N49" s="55">
        <v>32</v>
      </c>
      <c r="O49" s="55">
        <v>22</v>
      </c>
      <c r="P49" s="55"/>
      <c r="Q49" s="55"/>
      <c r="R49" s="55"/>
      <c r="S49" s="55">
        <v>2</v>
      </c>
      <c r="T49" s="55">
        <v>1.5</v>
      </c>
      <c r="U49" s="55">
        <v>2</v>
      </c>
      <c r="V49" s="55">
        <v>1.6</v>
      </c>
    </row>
    <row r="50" spans="2:22">
      <c r="B50" s="50" t="str">
        <f t="shared" si="0"/>
        <v>М16x110</v>
      </c>
      <c r="C50" s="28">
        <v>16</v>
      </c>
      <c r="D50" s="28">
        <v>110</v>
      </c>
      <c r="E50" s="73">
        <v>0.158</v>
      </c>
      <c r="F50" s="73"/>
      <c r="G50" s="73">
        <v>88</v>
      </c>
      <c r="H50" s="73"/>
      <c r="I50" s="73"/>
      <c r="J50" s="73"/>
      <c r="K50" s="73"/>
      <c r="L50" s="73"/>
      <c r="M50" s="50">
        <v>32</v>
      </c>
      <c r="N50" s="55">
        <v>32</v>
      </c>
      <c r="O50" s="55">
        <v>22</v>
      </c>
      <c r="P50" s="55"/>
      <c r="Q50" s="55"/>
      <c r="R50" s="55"/>
      <c r="S50" s="55">
        <v>2</v>
      </c>
      <c r="T50" s="55">
        <v>1.5</v>
      </c>
      <c r="U50" s="55">
        <v>2</v>
      </c>
      <c r="V50" s="55">
        <v>1.6</v>
      </c>
    </row>
    <row r="51" spans="2:22">
      <c r="B51" s="50" t="str">
        <f t="shared" si="0"/>
        <v>М16x120</v>
      </c>
      <c r="C51" s="28">
        <v>16</v>
      </c>
      <c r="D51" s="28">
        <v>120</v>
      </c>
      <c r="E51" s="73">
        <v>0.17299999999999999</v>
      </c>
      <c r="F51" s="73"/>
      <c r="G51" s="73">
        <v>98</v>
      </c>
      <c r="H51" s="73"/>
      <c r="I51" s="73"/>
      <c r="J51" s="73"/>
      <c r="K51" s="73"/>
      <c r="L51" s="73"/>
      <c r="M51" s="50">
        <v>32</v>
      </c>
      <c r="N51" s="55">
        <v>32</v>
      </c>
      <c r="O51" s="55">
        <v>22</v>
      </c>
      <c r="P51" s="55"/>
      <c r="Q51" s="55"/>
      <c r="R51" s="55"/>
      <c r="S51" s="55">
        <v>2</v>
      </c>
      <c r="T51" s="55">
        <v>1.5</v>
      </c>
      <c r="U51" s="55">
        <v>2</v>
      </c>
      <c r="V51" s="55">
        <v>1.6</v>
      </c>
    </row>
    <row r="52" spans="2:22">
      <c r="B52" s="50" t="str">
        <f t="shared" si="0"/>
        <v>М16x130</v>
      </c>
      <c r="C52" s="28">
        <v>16</v>
      </c>
      <c r="D52" s="28">
        <v>130</v>
      </c>
      <c r="E52" s="73">
        <v>0.189</v>
      </c>
      <c r="F52" s="73"/>
      <c r="G52" s="73">
        <v>108</v>
      </c>
      <c r="H52" s="73"/>
      <c r="I52" s="73"/>
      <c r="J52" s="73"/>
      <c r="K52" s="73"/>
      <c r="L52" s="73"/>
      <c r="M52" s="50">
        <v>32</v>
      </c>
      <c r="N52" s="55">
        <v>32</v>
      </c>
      <c r="O52" s="55">
        <v>22</v>
      </c>
      <c r="P52" s="55"/>
      <c r="Q52" s="55"/>
      <c r="R52" s="55"/>
      <c r="S52" s="55">
        <v>2</v>
      </c>
      <c r="T52" s="55">
        <v>1.5</v>
      </c>
      <c r="U52" s="55">
        <v>2</v>
      </c>
      <c r="V52" s="55">
        <v>1.6</v>
      </c>
    </row>
    <row r="53" spans="2:22">
      <c r="B53" s="50" t="str">
        <f t="shared" si="0"/>
        <v>М16x140</v>
      </c>
      <c r="C53" s="28">
        <v>16</v>
      </c>
      <c r="D53" s="28">
        <v>140</v>
      </c>
      <c r="E53" s="73">
        <v>0.20499999999999999</v>
      </c>
      <c r="F53" s="73"/>
      <c r="G53" s="73">
        <v>118</v>
      </c>
      <c r="H53" s="73"/>
      <c r="I53" s="73"/>
      <c r="J53" s="73"/>
      <c r="K53" s="73"/>
      <c r="L53" s="73"/>
      <c r="M53" s="50">
        <v>40</v>
      </c>
      <c r="N53" s="55">
        <v>40</v>
      </c>
      <c r="O53" s="55">
        <v>22</v>
      </c>
      <c r="P53" s="55"/>
      <c r="Q53" s="55"/>
      <c r="R53" s="55"/>
      <c r="S53" s="55">
        <v>2</v>
      </c>
      <c r="T53" s="55">
        <v>1.5</v>
      </c>
      <c r="U53" s="55">
        <v>2</v>
      </c>
      <c r="V53" s="55">
        <v>1.6</v>
      </c>
    </row>
    <row r="54" spans="2:22">
      <c r="B54" s="50" t="str">
        <f t="shared" si="0"/>
        <v>М16x150</v>
      </c>
      <c r="C54" s="28">
        <v>16</v>
      </c>
      <c r="D54" s="28">
        <v>150</v>
      </c>
      <c r="E54" s="73">
        <v>0.221</v>
      </c>
      <c r="F54" s="73"/>
      <c r="G54" s="73">
        <v>128</v>
      </c>
      <c r="H54" s="73"/>
      <c r="I54" s="73"/>
      <c r="J54" s="73"/>
      <c r="K54" s="73"/>
      <c r="L54" s="73"/>
      <c r="M54" s="50">
        <v>40</v>
      </c>
      <c r="N54" s="55">
        <v>40</v>
      </c>
      <c r="O54" s="55">
        <v>22</v>
      </c>
      <c r="P54" s="55"/>
      <c r="Q54" s="55"/>
      <c r="R54" s="55"/>
      <c r="S54" s="55">
        <v>2</v>
      </c>
      <c r="T54" s="55">
        <v>1.5</v>
      </c>
      <c r="U54" s="55">
        <v>2</v>
      </c>
      <c r="V54" s="55">
        <v>1.6</v>
      </c>
    </row>
    <row r="55" spans="2:22">
      <c r="B55" s="50" t="str">
        <f t="shared" si="0"/>
        <v>М16x160</v>
      </c>
      <c r="C55" s="28">
        <v>16</v>
      </c>
      <c r="D55" s="28">
        <v>160</v>
      </c>
      <c r="E55" s="73">
        <v>0.23599999999999999</v>
      </c>
      <c r="F55" s="73"/>
      <c r="G55" s="73">
        <v>138</v>
      </c>
      <c r="H55" s="73"/>
      <c r="I55" s="73"/>
      <c r="J55" s="73"/>
      <c r="K55" s="73"/>
      <c r="L55" s="73"/>
      <c r="M55" s="50">
        <v>40</v>
      </c>
      <c r="N55" s="55">
        <v>40</v>
      </c>
      <c r="O55" s="55">
        <v>22</v>
      </c>
      <c r="P55" s="55"/>
      <c r="Q55" s="55"/>
      <c r="R55" s="55"/>
      <c r="S55" s="55">
        <v>2</v>
      </c>
      <c r="T55" s="55">
        <v>1.5</v>
      </c>
      <c r="U55" s="55">
        <v>2</v>
      </c>
      <c r="V55" s="55">
        <v>1.6</v>
      </c>
    </row>
    <row r="56" spans="2:22">
      <c r="B56" s="50" t="str">
        <f t="shared" si="0"/>
        <v>М16x170</v>
      </c>
      <c r="C56" s="28">
        <v>16</v>
      </c>
      <c r="D56" s="28">
        <v>170</v>
      </c>
      <c r="E56" s="73">
        <v>0.252</v>
      </c>
      <c r="F56" s="73"/>
      <c r="G56" s="73">
        <v>148</v>
      </c>
      <c r="H56" s="73"/>
      <c r="I56" s="73"/>
      <c r="J56" s="73"/>
      <c r="K56" s="73"/>
      <c r="L56" s="73"/>
      <c r="M56" s="50">
        <v>40</v>
      </c>
      <c r="N56" s="55">
        <v>40</v>
      </c>
      <c r="O56" s="55">
        <v>22</v>
      </c>
      <c r="P56" s="55"/>
      <c r="Q56" s="55"/>
      <c r="R56" s="55"/>
      <c r="S56" s="55">
        <v>2</v>
      </c>
      <c r="T56" s="55">
        <v>1.5</v>
      </c>
      <c r="U56" s="55">
        <v>2</v>
      </c>
      <c r="V56" s="55">
        <v>1.6</v>
      </c>
    </row>
    <row r="57" spans="2:22">
      <c r="B57" s="50" t="str">
        <f t="shared" si="0"/>
        <v>М16x180</v>
      </c>
      <c r="C57" s="28">
        <v>16</v>
      </c>
      <c r="D57" s="28">
        <v>180</v>
      </c>
      <c r="E57" s="73">
        <v>0.26800000000000002</v>
      </c>
      <c r="F57" s="73"/>
      <c r="G57" s="73">
        <v>158</v>
      </c>
      <c r="H57" s="73"/>
      <c r="I57" s="73"/>
      <c r="J57" s="73"/>
      <c r="K57" s="73"/>
      <c r="L57" s="73"/>
      <c r="M57" s="50">
        <v>40</v>
      </c>
      <c r="N57" s="55">
        <v>40</v>
      </c>
      <c r="O57" s="55">
        <v>22</v>
      </c>
      <c r="P57" s="55"/>
      <c r="Q57" s="55"/>
      <c r="R57" s="55"/>
      <c r="S57" s="55">
        <v>2</v>
      </c>
      <c r="T57" s="55">
        <v>1.5</v>
      </c>
      <c r="U57" s="55">
        <v>2</v>
      </c>
      <c r="V57" s="55">
        <v>1.6</v>
      </c>
    </row>
    <row r="58" spans="2:22">
      <c r="B58" s="50" t="str">
        <f t="shared" si="0"/>
        <v>М16x190</v>
      </c>
      <c r="C58" s="28">
        <v>16</v>
      </c>
      <c r="D58" s="28">
        <v>190</v>
      </c>
      <c r="E58" s="73">
        <v>0.28299999999999997</v>
      </c>
      <c r="F58" s="73"/>
      <c r="G58" s="73">
        <v>168</v>
      </c>
      <c r="H58" s="73"/>
      <c r="I58" s="73"/>
      <c r="J58" s="73"/>
      <c r="K58" s="73"/>
      <c r="L58" s="73"/>
      <c r="M58" s="50">
        <v>40</v>
      </c>
      <c r="N58" s="55">
        <v>40</v>
      </c>
      <c r="O58" s="55">
        <v>22</v>
      </c>
      <c r="P58" s="55"/>
      <c r="Q58" s="55"/>
      <c r="R58" s="55"/>
      <c r="S58" s="55">
        <v>2</v>
      </c>
      <c r="T58" s="55">
        <v>1.5</v>
      </c>
      <c r="U58" s="55">
        <v>2</v>
      </c>
      <c r="V58" s="55">
        <v>1.6</v>
      </c>
    </row>
    <row r="59" spans="2:22">
      <c r="B59" s="50" t="str">
        <f t="shared" si="0"/>
        <v>М16x200</v>
      </c>
      <c r="C59" s="28">
        <v>16</v>
      </c>
      <c r="D59" s="28">
        <v>200</v>
      </c>
      <c r="E59" s="73">
        <v>0.3</v>
      </c>
      <c r="F59" s="73"/>
      <c r="G59" s="73">
        <v>178</v>
      </c>
      <c r="H59" s="73"/>
      <c r="I59" s="73"/>
      <c r="J59" s="73"/>
      <c r="K59" s="73"/>
      <c r="L59" s="73"/>
      <c r="M59" s="50">
        <v>40</v>
      </c>
      <c r="N59" s="55">
        <v>40</v>
      </c>
      <c r="O59" s="55">
        <v>22</v>
      </c>
      <c r="P59" s="55"/>
      <c r="Q59" s="55"/>
      <c r="R59" s="55"/>
      <c r="S59" s="55">
        <v>2</v>
      </c>
      <c r="T59" s="55">
        <v>1.5</v>
      </c>
      <c r="U59" s="55">
        <v>2</v>
      </c>
      <c r="V59" s="55">
        <v>1.6</v>
      </c>
    </row>
    <row r="60" spans="2:22">
      <c r="B60" s="50" t="str">
        <f t="shared" si="0"/>
        <v>М16x210</v>
      </c>
      <c r="C60" s="28">
        <v>16</v>
      </c>
      <c r="D60" s="28">
        <v>210</v>
      </c>
      <c r="E60" s="73">
        <v>0.316</v>
      </c>
      <c r="F60" s="73"/>
      <c r="G60" s="73">
        <v>188</v>
      </c>
      <c r="H60" s="73"/>
      <c r="I60" s="73"/>
      <c r="J60" s="73"/>
      <c r="K60" s="73"/>
      <c r="L60" s="73"/>
      <c r="M60" s="50">
        <v>40</v>
      </c>
      <c r="N60" s="55">
        <v>40</v>
      </c>
      <c r="O60" s="55">
        <v>22</v>
      </c>
      <c r="P60" s="55"/>
      <c r="Q60" s="55"/>
      <c r="R60" s="55"/>
      <c r="S60" s="55">
        <v>2</v>
      </c>
      <c r="T60" s="55">
        <v>1.5</v>
      </c>
      <c r="U60" s="55">
        <v>2</v>
      </c>
      <c r="V60" s="55">
        <v>1.6</v>
      </c>
    </row>
    <row r="61" spans="2:22">
      <c r="B61" s="50" t="str">
        <f t="shared" si="0"/>
        <v>М16x220</v>
      </c>
      <c r="C61" s="28">
        <v>16</v>
      </c>
      <c r="D61" s="28">
        <v>220</v>
      </c>
      <c r="E61" s="73">
        <v>0.33200000000000002</v>
      </c>
      <c r="F61" s="73"/>
      <c r="G61" s="73">
        <v>198</v>
      </c>
      <c r="H61" s="73"/>
      <c r="I61" s="73"/>
      <c r="J61" s="73"/>
      <c r="K61" s="73"/>
      <c r="L61" s="73"/>
      <c r="M61" s="50">
        <v>40</v>
      </c>
      <c r="N61" s="55">
        <v>40</v>
      </c>
      <c r="O61" s="55">
        <v>22</v>
      </c>
      <c r="P61" s="55"/>
      <c r="Q61" s="55"/>
      <c r="R61" s="55"/>
      <c r="S61" s="55">
        <v>2</v>
      </c>
      <c r="T61" s="55">
        <v>1.5</v>
      </c>
      <c r="U61" s="55">
        <v>2</v>
      </c>
      <c r="V61" s="55">
        <v>1.6</v>
      </c>
    </row>
    <row r="62" spans="2:22">
      <c r="B62" s="50" t="str">
        <f t="shared" si="0"/>
        <v>М16x230</v>
      </c>
      <c r="C62" s="28">
        <v>16</v>
      </c>
      <c r="D62" s="28">
        <v>230</v>
      </c>
      <c r="E62" s="73">
        <v>0.34799999999999998</v>
      </c>
      <c r="F62" s="73"/>
      <c r="G62" s="73">
        <v>208</v>
      </c>
      <c r="H62" s="73"/>
      <c r="I62" s="73"/>
      <c r="J62" s="73"/>
      <c r="K62" s="73"/>
      <c r="L62" s="73"/>
      <c r="M62" s="50">
        <v>40</v>
      </c>
      <c r="N62" s="55">
        <v>40</v>
      </c>
      <c r="O62" s="55">
        <v>22</v>
      </c>
      <c r="P62" s="55"/>
      <c r="Q62" s="55"/>
      <c r="R62" s="55"/>
      <c r="S62" s="55">
        <v>2</v>
      </c>
      <c r="T62" s="55">
        <v>1.5</v>
      </c>
      <c r="U62" s="55">
        <v>2</v>
      </c>
      <c r="V62" s="55">
        <v>1.6</v>
      </c>
    </row>
    <row r="63" spans="2:22">
      <c r="B63" s="50" t="str">
        <f t="shared" si="0"/>
        <v>М20x85</v>
      </c>
      <c r="C63" s="9">
        <v>20</v>
      </c>
      <c r="D63" s="29">
        <v>85</v>
      </c>
      <c r="E63" s="73">
        <v>0.17799999999999999</v>
      </c>
      <c r="F63" s="73"/>
      <c r="G63" s="73">
        <v>57</v>
      </c>
      <c r="H63" s="73"/>
      <c r="I63" s="73"/>
      <c r="J63" s="73"/>
      <c r="K63" s="73"/>
      <c r="L63" s="73"/>
      <c r="M63" s="50">
        <v>40</v>
      </c>
      <c r="N63" s="55">
        <v>40</v>
      </c>
      <c r="O63">
        <v>28</v>
      </c>
      <c r="P63" s="55"/>
      <c r="Q63" s="55"/>
      <c r="R63" s="55"/>
      <c r="S63">
        <v>2.5</v>
      </c>
      <c r="T63" s="55">
        <v>1.5</v>
      </c>
      <c r="U63">
        <v>2.5</v>
      </c>
      <c r="V63" s="55">
        <v>1.6</v>
      </c>
    </row>
    <row r="64" spans="2:22">
      <c r="B64" s="50" t="str">
        <f t="shared" si="0"/>
        <v>М20x90</v>
      </c>
      <c r="C64" s="29">
        <v>20</v>
      </c>
      <c r="D64" s="29">
        <v>90</v>
      </c>
      <c r="E64" s="73">
        <v>0.191</v>
      </c>
      <c r="F64" s="73"/>
      <c r="G64" s="73">
        <v>62</v>
      </c>
      <c r="H64" s="73"/>
      <c r="I64" s="73"/>
      <c r="J64" s="73"/>
      <c r="K64" s="73"/>
      <c r="L64" s="73"/>
      <c r="M64" s="50">
        <v>40</v>
      </c>
      <c r="N64" s="55">
        <v>40</v>
      </c>
      <c r="O64" s="55">
        <v>28</v>
      </c>
      <c r="P64" s="55"/>
      <c r="Q64" s="55"/>
      <c r="R64" s="55"/>
      <c r="S64" s="55">
        <v>2.5</v>
      </c>
      <c r="T64" s="55">
        <v>1.5</v>
      </c>
      <c r="U64" s="55">
        <v>2.5</v>
      </c>
      <c r="V64" s="55">
        <v>1.6</v>
      </c>
    </row>
    <row r="65" spans="2:22">
      <c r="B65" s="50" t="str">
        <f t="shared" si="0"/>
        <v>М20x95</v>
      </c>
      <c r="C65" s="29">
        <v>20</v>
      </c>
      <c r="D65" s="29">
        <v>95</v>
      </c>
      <c r="E65" s="73">
        <v>0.20300000000000001</v>
      </c>
      <c r="F65" s="73"/>
      <c r="G65" s="73">
        <v>67</v>
      </c>
      <c r="H65" s="73"/>
      <c r="I65" s="73"/>
      <c r="J65" s="73"/>
      <c r="K65" s="73"/>
      <c r="L65" s="73"/>
      <c r="M65" s="50">
        <v>40</v>
      </c>
      <c r="N65" s="55">
        <v>40</v>
      </c>
      <c r="O65" s="55">
        <v>28</v>
      </c>
      <c r="P65" s="55"/>
      <c r="Q65" s="55"/>
      <c r="R65" s="55"/>
      <c r="S65" s="55">
        <v>2.5</v>
      </c>
      <c r="T65" s="55">
        <v>1.5</v>
      </c>
      <c r="U65" s="55">
        <v>2.5</v>
      </c>
      <c r="V65" s="55">
        <v>1.6</v>
      </c>
    </row>
    <row r="66" spans="2:22">
      <c r="B66" s="50" t="str">
        <f t="shared" si="0"/>
        <v>М20x100</v>
      </c>
      <c r="C66" s="29">
        <v>20</v>
      </c>
      <c r="D66" s="29">
        <v>100</v>
      </c>
      <c r="E66" s="73">
        <v>0.216</v>
      </c>
      <c r="F66" s="73"/>
      <c r="G66" s="73">
        <v>72</v>
      </c>
      <c r="H66" s="73"/>
      <c r="I66" s="73"/>
      <c r="J66" s="73"/>
      <c r="K66" s="73"/>
      <c r="L66" s="73"/>
      <c r="M66" s="50">
        <v>40</v>
      </c>
      <c r="N66" s="55">
        <v>40</v>
      </c>
      <c r="O66" s="55">
        <v>28</v>
      </c>
      <c r="P66" s="55"/>
      <c r="Q66" s="55"/>
      <c r="R66" s="55"/>
      <c r="S66" s="55">
        <v>2.5</v>
      </c>
      <c r="T66" s="55">
        <v>1.5</v>
      </c>
      <c r="U66" s="55">
        <v>2.5</v>
      </c>
      <c r="V66" s="55">
        <v>1.6</v>
      </c>
    </row>
    <row r="67" spans="2:22">
      <c r="B67" s="50" t="str">
        <f t="shared" si="0"/>
        <v>М20x110</v>
      </c>
      <c r="C67" s="29">
        <v>20</v>
      </c>
      <c r="D67" s="29">
        <v>110</v>
      </c>
      <c r="E67" s="73">
        <v>0.24099999999999999</v>
      </c>
      <c r="F67" s="73"/>
      <c r="G67" s="73">
        <v>82</v>
      </c>
      <c r="H67" s="73"/>
      <c r="I67" s="73"/>
      <c r="J67" s="73"/>
      <c r="K67" s="73"/>
      <c r="L67" s="73"/>
      <c r="M67" s="50">
        <v>40</v>
      </c>
      <c r="N67" s="55">
        <v>40</v>
      </c>
      <c r="O67" s="55">
        <v>28</v>
      </c>
      <c r="P67" s="55"/>
      <c r="Q67" s="55"/>
      <c r="R67" s="55"/>
      <c r="S67" s="55">
        <v>2.5</v>
      </c>
      <c r="T67" s="55">
        <v>1.5</v>
      </c>
      <c r="U67" s="55">
        <v>2.5</v>
      </c>
      <c r="V67" s="55">
        <v>1.6</v>
      </c>
    </row>
    <row r="68" spans="2:22">
      <c r="B68" s="50" t="str">
        <f t="shared" si="0"/>
        <v>М20x120</v>
      </c>
      <c r="C68" s="29">
        <v>20</v>
      </c>
      <c r="D68" s="29">
        <v>120</v>
      </c>
      <c r="E68" s="73">
        <v>0.26600000000000001</v>
      </c>
      <c r="F68" s="73"/>
      <c r="G68" s="73">
        <v>92</v>
      </c>
      <c r="H68" s="73"/>
      <c r="I68" s="73"/>
      <c r="J68" s="73"/>
      <c r="K68" s="73"/>
      <c r="L68" s="73"/>
      <c r="M68" s="50">
        <v>40</v>
      </c>
      <c r="N68" s="55">
        <v>40</v>
      </c>
      <c r="O68" s="55">
        <v>28</v>
      </c>
      <c r="P68" s="55"/>
      <c r="Q68" s="55"/>
      <c r="R68" s="55"/>
      <c r="S68" s="55">
        <v>2.5</v>
      </c>
      <c r="T68" s="55">
        <v>1.5</v>
      </c>
      <c r="U68" s="55">
        <v>2.5</v>
      </c>
      <c r="V68" s="55">
        <v>1.6</v>
      </c>
    </row>
    <row r="69" spans="2:22">
      <c r="B69" s="50" t="str">
        <f t="shared" si="0"/>
        <v>М20x130</v>
      </c>
      <c r="C69" s="29">
        <v>20</v>
      </c>
      <c r="D69" s="29">
        <v>130</v>
      </c>
      <c r="E69" s="73">
        <v>0.28999999999999998</v>
      </c>
      <c r="F69" s="73"/>
      <c r="G69" s="73">
        <v>102</v>
      </c>
      <c r="H69" s="73"/>
      <c r="I69" s="73"/>
      <c r="J69" s="73"/>
      <c r="K69" s="73"/>
      <c r="L69" s="73"/>
      <c r="M69" s="50">
        <v>40</v>
      </c>
      <c r="N69" s="55">
        <v>40</v>
      </c>
      <c r="O69" s="55">
        <v>28</v>
      </c>
      <c r="P69" s="55"/>
      <c r="Q69" s="55"/>
      <c r="R69" s="55"/>
      <c r="S69" s="55">
        <v>2.5</v>
      </c>
      <c r="T69" s="55">
        <v>1.5</v>
      </c>
      <c r="U69" s="55">
        <v>2.5</v>
      </c>
      <c r="V69" s="55">
        <v>1.6</v>
      </c>
    </row>
    <row r="70" spans="2:22">
      <c r="B70" s="50" t="str">
        <f t="shared" si="0"/>
        <v>М20x140</v>
      </c>
      <c r="C70" s="29">
        <v>20</v>
      </c>
      <c r="D70" s="29">
        <v>140</v>
      </c>
      <c r="E70" s="73">
        <v>0.315</v>
      </c>
      <c r="F70" s="73"/>
      <c r="G70" s="73">
        <v>112</v>
      </c>
      <c r="H70" s="73"/>
      <c r="I70" s="73"/>
      <c r="J70" s="73"/>
      <c r="K70" s="73"/>
      <c r="L70" s="73"/>
      <c r="M70" s="50">
        <v>40</v>
      </c>
      <c r="N70" s="55">
        <v>40</v>
      </c>
      <c r="O70" s="55">
        <v>28</v>
      </c>
      <c r="P70" s="55"/>
      <c r="Q70" s="55"/>
      <c r="R70" s="55"/>
      <c r="S70" s="55">
        <v>2.5</v>
      </c>
      <c r="T70" s="55">
        <v>1.5</v>
      </c>
      <c r="U70" s="55">
        <v>2.5</v>
      </c>
      <c r="V70" s="55">
        <v>1.6</v>
      </c>
    </row>
    <row r="71" spans="2:22">
      <c r="B71" s="50" t="str">
        <f t="shared" ref="B71:B134" si="1">"М"&amp;C71&amp;"x"&amp;D71</f>
        <v>М20x150</v>
      </c>
      <c r="C71" s="29">
        <v>20</v>
      </c>
      <c r="D71" s="29">
        <v>150</v>
      </c>
      <c r="E71" s="73">
        <v>0.34</v>
      </c>
      <c r="F71" s="73"/>
      <c r="G71" s="73">
        <v>122</v>
      </c>
      <c r="H71" s="73"/>
      <c r="I71" s="73"/>
      <c r="J71" s="73"/>
      <c r="K71" s="73"/>
      <c r="L71" s="73"/>
      <c r="M71" s="50">
        <v>40</v>
      </c>
      <c r="N71" s="55">
        <v>40</v>
      </c>
      <c r="O71" s="55">
        <v>28</v>
      </c>
      <c r="P71" s="55"/>
      <c r="Q71" s="55"/>
      <c r="R71" s="55"/>
      <c r="S71" s="55">
        <v>2.5</v>
      </c>
      <c r="T71" s="55">
        <v>1.5</v>
      </c>
      <c r="U71" s="55">
        <v>2.5</v>
      </c>
      <c r="V71" s="55">
        <v>1.6</v>
      </c>
    </row>
    <row r="72" spans="2:22">
      <c r="B72" s="50" t="str">
        <f t="shared" si="1"/>
        <v>М20x160</v>
      </c>
      <c r="C72" s="29">
        <v>20</v>
      </c>
      <c r="D72" s="29">
        <v>160</v>
      </c>
      <c r="E72" s="73">
        <v>0.36399999999999999</v>
      </c>
      <c r="F72" s="73"/>
      <c r="G72" s="73">
        <v>132</v>
      </c>
      <c r="H72" s="73"/>
      <c r="I72" s="73"/>
      <c r="J72" s="73"/>
      <c r="K72" s="73"/>
      <c r="L72" s="73"/>
      <c r="M72" s="50">
        <v>40</v>
      </c>
      <c r="N72" s="55">
        <v>40</v>
      </c>
      <c r="O72" s="55">
        <v>28</v>
      </c>
      <c r="P72" s="55"/>
      <c r="Q72" s="55"/>
      <c r="R72" s="55"/>
      <c r="S72" s="55">
        <v>2.5</v>
      </c>
      <c r="T72" s="55">
        <v>1.5</v>
      </c>
      <c r="U72" s="55">
        <v>2.5</v>
      </c>
      <c r="V72" s="55">
        <v>1.6</v>
      </c>
    </row>
    <row r="73" spans="2:22">
      <c r="B73" s="50" t="str">
        <f t="shared" si="1"/>
        <v>М20x170</v>
      </c>
      <c r="C73" s="29">
        <v>20</v>
      </c>
      <c r="D73" s="29">
        <v>170</v>
      </c>
      <c r="E73" s="73">
        <v>0.38900000000000001</v>
      </c>
      <c r="F73" s="73"/>
      <c r="G73" s="73">
        <v>142</v>
      </c>
      <c r="H73" s="73"/>
      <c r="I73" s="73"/>
      <c r="J73" s="73"/>
      <c r="K73" s="73"/>
      <c r="L73" s="73"/>
      <c r="M73">
        <v>48</v>
      </c>
      <c r="N73" s="55">
        <v>48</v>
      </c>
      <c r="O73" s="55">
        <v>28</v>
      </c>
      <c r="P73" s="55"/>
      <c r="Q73" s="55"/>
      <c r="R73" s="55"/>
      <c r="S73" s="55">
        <v>2.5</v>
      </c>
      <c r="T73" s="55">
        <v>1.5</v>
      </c>
      <c r="U73" s="55">
        <v>2.5</v>
      </c>
      <c r="V73" s="55">
        <v>1.6</v>
      </c>
    </row>
    <row r="74" spans="2:22">
      <c r="B74" s="50" t="str">
        <f t="shared" si="1"/>
        <v>М20x180</v>
      </c>
      <c r="C74" s="29">
        <v>20</v>
      </c>
      <c r="D74" s="29">
        <v>180</v>
      </c>
      <c r="E74" s="73">
        <v>0.41299999999999998</v>
      </c>
      <c r="F74" s="73"/>
      <c r="G74" s="73">
        <v>152</v>
      </c>
      <c r="H74" s="73"/>
      <c r="I74" s="73"/>
      <c r="J74" s="73"/>
      <c r="K74" s="73"/>
      <c r="L74" s="73"/>
      <c r="M74" s="50">
        <v>48</v>
      </c>
      <c r="N74" s="55">
        <v>48</v>
      </c>
      <c r="O74" s="55">
        <v>28</v>
      </c>
      <c r="P74" s="55"/>
      <c r="Q74" s="55"/>
      <c r="R74" s="55"/>
      <c r="S74" s="55">
        <v>2.5</v>
      </c>
      <c r="T74" s="55">
        <v>1.5</v>
      </c>
      <c r="U74" s="55">
        <v>2.5</v>
      </c>
      <c r="V74" s="55">
        <v>1.6</v>
      </c>
    </row>
    <row r="75" spans="2:22">
      <c r="B75" s="50" t="str">
        <f t="shared" si="1"/>
        <v>М20x190</v>
      </c>
      <c r="C75" s="29">
        <v>20</v>
      </c>
      <c r="D75" s="29">
        <v>190</v>
      </c>
      <c r="E75" s="73">
        <v>0.438</v>
      </c>
      <c r="F75" s="73"/>
      <c r="G75" s="73">
        <v>162</v>
      </c>
      <c r="H75" s="73"/>
      <c r="I75" s="73"/>
      <c r="J75" s="73"/>
      <c r="K75" s="73"/>
      <c r="L75" s="73"/>
      <c r="M75" s="50">
        <v>48</v>
      </c>
      <c r="N75" s="55">
        <v>48</v>
      </c>
      <c r="O75" s="55">
        <v>28</v>
      </c>
      <c r="P75" s="55"/>
      <c r="Q75" s="55"/>
      <c r="R75" s="55"/>
      <c r="S75" s="55">
        <v>2.5</v>
      </c>
      <c r="T75" s="55">
        <v>1.5</v>
      </c>
      <c r="U75" s="55">
        <v>2.5</v>
      </c>
      <c r="V75" s="55">
        <v>1.6</v>
      </c>
    </row>
    <row r="76" spans="2:22">
      <c r="B76" s="50" t="str">
        <f t="shared" si="1"/>
        <v>М20x200</v>
      </c>
      <c r="C76" s="29">
        <v>20</v>
      </c>
      <c r="D76" s="29">
        <v>200</v>
      </c>
      <c r="E76" s="73">
        <v>0.46300000000000002</v>
      </c>
      <c r="F76" s="73"/>
      <c r="G76" s="73">
        <v>172</v>
      </c>
      <c r="H76" s="73"/>
      <c r="I76" s="73"/>
      <c r="J76" s="73"/>
      <c r="K76" s="73"/>
      <c r="L76" s="73"/>
      <c r="M76" s="50">
        <v>48</v>
      </c>
      <c r="N76" s="55">
        <v>48</v>
      </c>
      <c r="O76" s="55">
        <v>28</v>
      </c>
      <c r="P76" s="55"/>
      <c r="Q76" s="55"/>
      <c r="R76" s="55"/>
      <c r="S76" s="55">
        <v>2.5</v>
      </c>
      <c r="T76" s="55">
        <v>1.5</v>
      </c>
      <c r="U76" s="55">
        <v>2.5</v>
      </c>
      <c r="V76" s="55">
        <v>1.6</v>
      </c>
    </row>
    <row r="77" spans="2:22">
      <c r="B77" s="50" t="str">
        <f t="shared" si="1"/>
        <v>М20x210</v>
      </c>
      <c r="C77" s="29">
        <v>20</v>
      </c>
      <c r="D77" s="29">
        <v>210</v>
      </c>
      <c r="E77" s="73">
        <v>0.48799999999999999</v>
      </c>
      <c r="F77" s="73"/>
      <c r="G77" s="73">
        <v>182</v>
      </c>
      <c r="H77" s="73"/>
      <c r="I77" s="73"/>
      <c r="J77" s="73"/>
      <c r="K77" s="73"/>
      <c r="L77" s="73"/>
      <c r="M77" s="50">
        <v>48</v>
      </c>
      <c r="N77" s="55">
        <v>48</v>
      </c>
      <c r="O77" s="55">
        <v>28</v>
      </c>
      <c r="P77" s="55"/>
      <c r="Q77" s="55"/>
      <c r="R77" s="55"/>
      <c r="S77" s="55">
        <v>2.5</v>
      </c>
      <c r="T77" s="55">
        <v>1.5</v>
      </c>
      <c r="U77" s="55">
        <v>2.5</v>
      </c>
      <c r="V77" s="55">
        <v>1.6</v>
      </c>
    </row>
    <row r="78" spans="2:22">
      <c r="B78" s="50" t="str">
        <f t="shared" si="1"/>
        <v>М20x220</v>
      </c>
      <c r="C78" s="29">
        <v>20</v>
      </c>
      <c r="D78" s="29">
        <v>220</v>
      </c>
      <c r="E78" s="73">
        <v>0.51300000000000001</v>
      </c>
      <c r="F78" s="73"/>
      <c r="G78" s="73">
        <v>192</v>
      </c>
      <c r="H78" s="73"/>
      <c r="I78" s="73"/>
      <c r="J78" s="73"/>
      <c r="K78" s="73"/>
      <c r="L78" s="73"/>
      <c r="M78" s="50">
        <v>48</v>
      </c>
      <c r="N78" s="55">
        <v>48</v>
      </c>
      <c r="O78" s="55">
        <v>28</v>
      </c>
      <c r="P78" s="55"/>
      <c r="Q78" s="55"/>
      <c r="R78" s="55"/>
      <c r="S78" s="55">
        <v>2.5</v>
      </c>
      <c r="T78" s="55">
        <v>1.5</v>
      </c>
      <c r="U78" s="55">
        <v>2.5</v>
      </c>
      <c r="V78" s="55">
        <v>1.6</v>
      </c>
    </row>
    <row r="79" spans="2:22">
      <c r="B79" s="50" t="str">
        <f t="shared" si="1"/>
        <v>М20x230</v>
      </c>
      <c r="C79" s="29">
        <v>20</v>
      </c>
      <c r="D79" s="29">
        <v>230</v>
      </c>
      <c r="E79" s="73">
        <v>0.53800000000000003</v>
      </c>
      <c r="F79" s="73"/>
      <c r="G79" s="73">
        <v>202</v>
      </c>
      <c r="H79" s="73"/>
      <c r="I79" s="73"/>
      <c r="J79" s="73"/>
      <c r="K79" s="73"/>
      <c r="L79" s="73"/>
      <c r="M79" s="50">
        <v>48</v>
      </c>
      <c r="N79" s="55">
        <v>48</v>
      </c>
      <c r="O79" s="55">
        <v>28</v>
      </c>
      <c r="P79" s="55"/>
      <c r="Q79" s="55"/>
      <c r="R79" s="55"/>
      <c r="S79" s="55">
        <v>2.5</v>
      </c>
      <c r="T79" s="55">
        <v>1.5</v>
      </c>
      <c r="U79" s="55">
        <v>2.5</v>
      </c>
      <c r="V79" s="55">
        <v>1.6</v>
      </c>
    </row>
    <row r="80" spans="2:22">
      <c r="B80" s="50" t="str">
        <f t="shared" si="1"/>
        <v>М22x95</v>
      </c>
      <c r="C80" s="155">
        <v>22</v>
      </c>
      <c r="D80" s="30">
        <v>95</v>
      </c>
      <c r="E80" s="73">
        <v>0.246</v>
      </c>
      <c r="F80" s="73"/>
      <c r="G80" s="73">
        <v>65</v>
      </c>
      <c r="H80" s="73"/>
      <c r="I80" s="73"/>
      <c r="J80" s="73"/>
      <c r="K80" s="73"/>
      <c r="L80" s="73"/>
      <c r="M80">
        <v>45</v>
      </c>
      <c r="N80" s="55">
        <v>45</v>
      </c>
      <c r="O80">
        <v>30</v>
      </c>
      <c r="P80" s="55"/>
      <c r="Q80" s="55"/>
      <c r="R80" s="55"/>
      <c r="S80" s="55">
        <v>2.5</v>
      </c>
      <c r="T80" s="55">
        <v>1.5</v>
      </c>
      <c r="U80" s="55">
        <v>2.5</v>
      </c>
      <c r="V80" s="55">
        <v>1.6</v>
      </c>
    </row>
    <row r="81" spans="2:22">
      <c r="B81" s="50" t="str">
        <f t="shared" si="1"/>
        <v>М22x100</v>
      </c>
      <c r="C81" s="155">
        <v>22</v>
      </c>
      <c r="D81" s="30">
        <v>100</v>
      </c>
      <c r="E81" s="73">
        <v>0.26100000000000001</v>
      </c>
      <c r="F81" s="73"/>
      <c r="G81" s="73">
        <v>70</v>
      </c>
      <c r="H81" s="73"/>
      <c r="I81" s="73"/>
      <c r="J81" s="73"/>
      <c r="K81" s="73"/>
      <c r="L81" s="73"/>
      <c r="M81" s="50">
        <v>45</v>
      </c>
      <c r="N81" s="55">
        <v>45</v>
      </c>
      <c r="O81" s="55">
        <v>30</v>
      </c>
      <c r="P81" s="55"/>
      <c r="Q81" s="55"/>
      <c r="R81" s="55"/>
      <c r="S81" s="55">
        <v>2.5</v>
      </c>
      <c r="T81" s="55">
        <v>1.5</v>
      </c>
      <c r="U81" s="55">
        <v>2.5</v>
      </c>
      <c r="V81" s="55">
        <v>1.6</v>
      </c>
    </row>
    <row r="82" spans="2:22">
      <c r="B82" s="50" t="str">
        <f t="shared" si="1"/>
        <v>М22x110</v>
      </c>
      <c r="C82" s="155">
        <v>22</v>
      </c>
      <c r="D82" s="30">
        <v>110</v>
      </c>
      <c r="E82" s="73">
        <v>0.29099999999999998</v>
      </c>
      <c r="F82" s="73"/>
      <c r="G82" s="73">
        <v>80</v>
      </c>
      <c r="H82" s="73"/>
      <c r="I82" s="73"/>
      <c r="J82" s="73"/>
      <c r="K82" s="73"/>
      <c r="L82" s="73"/>
      <c r="M82" s="50">
        <v>45</v>
      </c>
      <c r="N82" s="55">
        <v>45</v>
      </c>
      <c r="O82" s="55">
        <v>30</v>
      </c>
      <c r="P82" s="55"/>
      <c r="Q82" s="55"/>
      <c r="R82" s="55"/>
      <c r="S82" s="55">
        <v>2.5</v>
      </c>
      <c r="T82" s="55">
        <v>1.5</v>
      </c>
      <c r="U82" s="55">
        <v>2.5</v>
      </c>
      <c r="V82" s="55">
        <v>1.6</v>
      </c>
    </row>
    <row r="83" spans="2:22">
      <c r="B83" s="50" t="str">
        <f t="shared" si="1"/>
        <v>М22x120</v>
      </c>
      <c r="C83" s="155">
        <v>22</v>
      </c>
      <c r="D83" s="30">
        <v>120</v>
      </c>
      <c r="E83" s="73">
        <v>0.32100000000000001</v>
      </c>
      <c r="F83" s="73"/>
      <c r="G83" s="73">
        <v>90</v>
      </c>
      <c r="H83" s="73"/>
      <c r="I83" s="73"/>
      <c r="J83" s="73"/>
      <c r="K83" s="73"/>
      <c r="L83" s="73"/>
      <c r="M83" s="50">
        <v>45</v>
      </c>
      <c r="N83" s="55">
        <v>45</v>
      </c>
      <c r="O83" s="55">
        <v>30</v>
      </c>
      <c r="P83" s="55"/>
      <c r="Q83" s="55"/>
      <c r="R83" s="55"/>
      <c r="S83" s="55">
        <v>2.5</v>
      </c>
      <c r="T83" s="55">
        <v>1.5</v>
      </c>
      <c r="U83" s="55">
        <v>2.5</v>
      </c>
      <c r="V83" s="55">
        <v>1.6</v>
      </c>
    </row>
    <row r="84" spans="2:22">
      <c r="B84" s="50" t="str">
        <f t="shared" si="1"/>
        <v>М22x130</v>
      </c>
      <c r="C84" s="155">
        <v>22</v>
      </c>
      <c r="D84" s="30">
        <v>130</v>
      </c>
      <c r="E84" s="73">
        <v>0.35</v>
      </c>
      <c r="F84" s="73"/>
      <c r="G84" s="73">
        <v>100</v>
      </c>
      <c r="H84" s="73"/>
      <c r="I84" s="73"/>
      <c r="J84" s="73"/>
      <c r="K84" s="73"/>
      <c r="L84" s="73"/>
      <c r="M84" s="50">
        <v>45</v>
      </c>
      <c r="N84" s="55">
        <v>45</v>
      </c>
      <c r="O84" s="55">
        <v>30</v>
      </c>
      <c r="P84" s="55"/>
      <c r="Q84" s="55"/>
      <c r="R84" s="55"/>
      <c r="S84" s="55">
        <v>2.5</v>
      </c>
      <c r="T84" s="55">
        <v>1.5</v>
      </c>
      <c r="U84" s="55">
        <v>2.5</v>
      </c>
      <c r="V84" s="55">
        <v>1.6</v>
      </c>
    </row>
    <row r="85" spans="2:22">
      <c r="B85" s="50" t="str">
        <f t="shared" si="1"/>
        <v>М22x140</v>
      </c>
      <c r="C85" s="155">
        <v>22</v>
      </c>
      <c r="D85" s="30">
        <v>140</v>
      </c>
      <c r="E85" s="73">
        <v>0.38</v>
      </c>
      <c r="F85" s="73"/>
      <c r="G85" s="73">
        <v>110</v>
      </c>
      <c r="H85" s="73"/>
      <c r="I85" s="73"/>
      <c r="J85" s="73"/>
      <c r="K85" s="73"/>
      <c r="L85" s="73"/>
      <c r="M85" s="50">
        <v>45</v>
      </c>
      <c r="N85" s="55">
        <v>45</v>
      </c>
      <c r="O85" s="55">
        <v>30</v>
      </c>
      <c r="P85" s="55"/>
      <c r="Q85" s="55"/>
      <c r="R85" s="55"/>
      <c r="S85" s="55">
        <v>2.5</v>
      </c>
      <c r="T85" s="55">
        <v>1.5</v>
      </c>
      <c r="U85" s="55">
        <v>2.5</v>
      </c>
      <c r="V85" s="55">
        <v>1.6</v>
      </c>
    </row>
    <row r="86" spans="2:22">
      <c r="B86" s="50" t="str">
        <f t="shared" si="1"/>
        <v>М22x150</v>
      </c>
      <c r="C86" s="155">
        <v>22</v>
      </c>
      <c r="D86" s="30">
        <v>150</v>
      </c>
      <c r="E86" s="73">
        <v>0.41</v>
      </c>
      <c r="F86" s="73"/>
      <c r="G86" s="73">
        <v>120</v>
      </c>
      <c r="H86" s="73"/>
      <c r="I86" s="73"/>
      <c r="J86" s="73"/>
      <c r="K86" s="73"/>
      <c r="L86" s="73"/>
      <c r="M86" s="50">
        <v>45</v>
      </c>
      <c r="N86" s="55">
        <v>45</v>
      </c>
      <c r="O86" s="55">
        <v>30</v>
      </c>
      <c r="P86" s="55"/>
      <c r="Q86" s="55"/>
      <c r="R86" s="55"/>
      <c r="S86" s="55">
        <v>2.5</v>
      </c>
      <c r="T86" s="55">
        <v>1.5</v>
      </c>
      <c r="U86" s="55">
        <v>2.5</v>
      </c>
      <c r="V86" s="55">
        <v>1.6</v>
      </c>
    </row>
    <row r="87" spans="2:22">
      <c r="B87" s="50" t="str">
        <f t="shared" si="1"/>
        <v>М22x160</v>
      </c>
      <c r="C87" s="155">
        <v>22</v>
      </c>
      <c r="D87" s="30">
        <v>160</v>
      </c>
      <c r="E87" s="73">
        <v>0.44</v>
      </c>
      <c r="F87" s="73"/>
      <c r="G87" s="73">
        <v>130</v>
      </c>
      <c r="H87" s="73"/>
      <c r="I87" s="73"/>
      <c r="J87" s="73"/>
      <c r="K87" s="73"/>
      <c r="L87" s="73"/>
      <c r="M87" s="50">
        <v>45</v>
      </c>
      <c r="N87" s="55">
        <v>45</v>
      </c>
      <c r="O87" s="55">
        <v>30</v>
      </c>
      <c r="P87" s="55"/>
      <c r="Q87" s="55"/>
      <c r="R87" s="55"/>
      <c r="S87" s="55">
        <v>2.5</v>
      </c>
      <c r="T87" s="55">
        <v>1.5</v>
      </c>
      <c r="U87" s="55">
        <v>2.5</v>
      </c>
      <c r="V87" s="55">
        <v>1.6</v>
      </c>
    </row>
    <row r="88" spans="2:22">
      <c r="B88" s="50" t="str">
        <f t="shared" si="1"/>
        <v>М22x170</v>
      </c>
      <c r="C88" s="155">
        <v>22</v>
      </c>
      <c r="D88" s="30">
        <v>170</v>
      </c>
      <c r="E88" s="73">
        <v>0.47</v>
      </c>
      <c r="F88" s="73"/>
      <c r="G88" s="73">
        <v>140</v>
      </c>
      <c r="H88" s="73"/>
      <c r="I88" s="73"/>
      <c r="J88" s="73"/>
      <c r="K88" s="73"/>
      <c r="L88" s="73"/>
      <c r="M88" s="50">
        <v>45</v>
      </c>
      <c r="N88" s="55">
        <v>45</v>
      </c>
      <c r="O88" s="55">
        <v>30</v>
      </c>
      <c r="P88" s="55"/>
      <c r="Q88" s="55"/>
      <c r="R88" s="55"/>
      <c r="S88" s="55">
        <v>2.5</v>
      </c>
      <c r="T88" s="55">
        <v>1.5</v>
      </c>
      <c r="U88" s="55">
        <v>2.5</v>
      </c>
      <c r="V88" s="55">
        <v>1.6</v>
      </c>
    </row>
    <row r="89" spans="2:22">
      <c r="B89" s="50" t="str">
        <f t="shared" si="1"/>
        <v>М22x180</v>
      </c>
      <c r="C89" s="155">
        <v>22</v>
      </c>
      <c r="D89" s="30">
        <v>180</v>
      </c>
      <c r="E89" s="73">
        <v>0.499</v>
      </c>
      <c r="F89" s="73"/>
      <c r="G89" s="73">
        <v>150</v>
      </c>
      <c r="H89" s="73"/>
      <c r="I89" s="73"/>
      <c r="J89" s="73"/>
      <c r="K89" s="73"/>
      <c r="L89" s="73"/>
      <c r="M89" s="50">
        <v>45</v>
      </c>
      <c r="N89" s="55">
        <v>45</v>
      </c>
      <c r="O89" s="55">
        <v>30</v>
      </c>
      <c r="P89" s="55"/>
      <c r="Q89" s="55"/>
      <c r="R89" s="55"/>
      <c r="S89" s="55">
        <v>2.5</v>
      </c>
      <c r="T89" s="55">
        <v>1.5</v>
      </c>
      <c r="U89" s="55">
        <v>2.5</v>
      </c>
      <c r="V89" s="55">
        <v>1.6</v>
      </c>
    </row>
    <row r="90" spans="2:22">
      <c r="B90" s="50" t="str">
        <f t="shared" si="1"/>
        <v>М22x190</v>
      </c>
      <c r="C90" s="155">
        <v>22</v>
      </c>
      <c r="D90" s="30">
        <v>190</v>
      </c>
      <c r="E90" s="73">
        <v>0.52900000000000003</v>
      </c>
      <c r="F90" s="73"/>
      <c r="G90" s="73">
        <v>160</v>
      </c>
      <c r="H90" s="73"/>
      <c r="I90" s="73"/>
      <c r="J90" s="73"/>
      <c r="K90" s="73"/>
      <c r="L90" s="73"/>
      <c r="M90">
        <v>52</v>
      </c>
      <c r="N90" s="55">
        <v>52</v>
      </c>
      <c r="O90" s="55">
        <v>30</v>
      </c>
      <c r="P90" s="55"/>
      <c r="Q90" s="55"/>
      <c r="R90" s="55"/>
      <c r="S90" s="55">
        <v>2.5</v>
      </c>
      <c r="T90" s="55">
        <v>1.5</v>
      </c>
      <c r="U90" s="55">
        <v>2.5</v>
      </c>
      <c r="V90" s="55">
        <v>1.6</v>
      </c>
    </row>
    <row r="91" spans="2:22">
      <c r="B91" s="50" t="str">
        <f t="shared" si="1"/>
        <v>М22x200</v>
      </c>
      <c r="C91" s="155">
        <v>22</v>
      </c>
      <c r="D91" s="30">
        <v>200</v>
      </c>
      <c r="E91" s="73">
        <v>0.55900000000000005</v>
      </c>
      <c r="F91" s="73"/>
      <c r="G91" s="73">
        <v>170</v>
      </c>
      <c r="H91" s="73"/>
      <c r="I91" s="73"/>
      <c r="J91" s="73"/>
      <c r="K91" s="73"/>
      <c r="L91" s="73"/>
      <c r="M91" s="50">
        <v>52</v>
      </c>
      <c r="N91" s="55">
        <v>52</v>
      </c>
      <c r="O91" s="55">
        <v>30</v>
      </c>
      <c r="P91" s="55"/>
      <c r="Q91" s="55"/>
      <c r="R91" s="55"/>
      <c r="S91" s="55">
        <v>2.5</v>
      </c>
      <c r="T91" s="55">
        <v>1.5</v>
      </c>
      <c r="U91" s="55">
        <v>2.5</v>
      </c>
      <c r="V91" s="55">
        <v>1.6</v>
      </c>
    </row>
    <row r="92" spans="2:22">
      <c r="B92" s="50" t="str">
        <f t="shared" si="1"/>
        <v>М22x210</v>
      </c>
      <c r="C92" s="155">
        <v>22</v>
      </c>
      <c r="D92" s="30">
        <v>210</v>
      </c>
      <c r="E92" s="73">
        <v>0.58899999999999997</v>
      </c>
      <c r="F92" s="73"/>
      <c r="G92" s="73">
        <v>180</v>
      </c>
      <c r="H92" s="73"/>
      <c r="I92" s="73"/>
      <c r="J92" s="73"/>
      <c r="K92" s="73"/>
      <c r="L92" s="73"/>
      <c r="M92" s="50">
        <v>52</v>
      </c>
      <c r="N92" s="55">
        <v>52</v>
      </c>
      <c r="O92" s="55">
        <v>30</v>
      </c>
      <c r="P92" s="55"/>
      <c r="Q92" s="55"/>
      <c r="R92" s="55"/>
      <c r="S92" s="55">
        <v>2.5</v>
      </c>
      <c r="T92" s="55">
        <v>1.5</v>
      </c>
      <c r="U92" s="55">
        <v>2.5</v>
      </c>
      <c r="V92" s="55">
        <v>1.6</v>
      </c>
    </row>
    <row r="93" spans="2:22">
      <c r="B93" s="50" t="str">
        <f t="shared" si="1"/>
        <v>М22x220</v>
      </c>
      <c r="C93" s="155">
        <v>22</v>
      </c>
      <c r="D93" s="30">
        <v>220</v>
      </c>
      <c r="E93" s="73">
        <v>0.61899999999999999</v>
      </c>
      <c r="F93" s="73"/>
      <c r="G93" s="73">
        <v>190</v>
      </c>
      <c r="H93" s="73"/>
      <c r="I93" s="73"/>
      <c r="J93" s="73"/>
      <c r="K93" s="73"/>
      <c r="L93" s="73"/>
      <c r="M93" s="50">
        <v>52</v>
      </c>
      <c r="N93" s="55">
        <v>52</v>
      </c>
      <c r="O93" s="55">
        <v>30</v>
      </c>
      <c r="P93" s="55"/>
      <c r="Q93" s="55"/>
      <c r="R93" s="55"/>
      <c r="S93" s="55">
        <v>2.5</v>
      </c>
      <c r="T93" s="55">
        <v>1.5</v>
      </c>
      <c r="U93" s="55">
        <v>2.5</v>
      </c>
      <c r="V93" s="55">
        <v>1.6</v>
      </c>
    </row>
    <row r="94" spans="2:22">
      <c r="B94" s="50" t="str">
        <f t="shared" si="1"/>
        <v>М22x230</v>
      </c>
      <c r="C94" s="155">
        <v>22</v>
      </c>
      <c r="D94" s="30">
        <v>230</v>
      </c>
      <c r="E94" s="73">
        <v>0.64800000000000002</v>
      </c>
      <c r="F94" s="73"/>
      <c r="G94" s="73">
        <v>200</v>
      </c>
      <c r="H94" s="73"/>
      <c r="I94" s="73"/>
      <c r="J94" s="73"/>
      <c r="K94" s="73"/>
      <c r="L94" s="73"/>
      <c r="M94" s="50">
        <v>52</v>
      </c>
      <c r="N94" s="55">
        <v>52</v>
      </c>
      <c r="O94" s="55">
        <v>30</v>
      </c>
      <c r="P94" s="55"/>
      <c r="Q94" s="55"/>
      <c r="R94" s="55"/>
      <c r="S94" s="55">
        <v>2.5</v>
      </c>
      <c r="T94" s="55">
        <v>1.5</v>
      </c>
      <c r="U94" s="55">
        <v>2.5</v>
      </c>
      <c r="V94" s="55">
        <v>1.6</v>
      </c>
    </row>
    <row r="95" spans="2:22">
      <c r="B95" s="50" t="str">
        <f t="shared" si="1"/>
        <v>М24x110</v>
      </c>
      <c r="C95">
        <v>24</v>
      </c>
      <c r="D95" s="31">
        <v>110</v>
      </c>
      <c r="E95" s="73">
        <v>0.33600000000000002</v>
      </c>
      <c r="F95" s="73"/>
      <c r="G95" s="73">
        <v>75</v>
      </c>
      <c r="H95" s="73"/>
      <c r="I95" s="73"/>
      <c r="J95" s="73"/>
      <c r="K95" s="73"/>
      <c r="L95" s="73"/>
      <c r="M95">
        <v>48</v>
      </c>
      <c r="N95" s="55">
        <v>48</v>
      </c>
      <c r="O95">
        <v>35</v>
      </c>
      <c r="P95" s="55"/>
      <c r="Q95" s="55"/>
      <c r="R95" s="55"/>
      <c r="S95">
        <v>3</v>
      </c>
      <c r="T95">
        <v>2</v>
      </c>
      <c r="U95" s="55">
        <v>2.5</v>
      </c>
      <c r="V95">
        <v>2</v>
      </c>
    </row>
    <row r="96" spans="2:22">
      <c r="B96" s="50" t="str">
        <f t="shared" si="1"/>
        <v>М24x120</v>
      </c>
      <c r="C96" s="31">
        <v>24</v>
      </c>
      <c r="D96" s="31">
        <v>120</v>
      </c>
      <c r="E96" s="73">
        <v>0.371</v>
      </c>
      <c r="F96" s="73"/>
      <c r="G96" s="73">
        <v>85</v>
      </c>
      <c r="H96" s="73"/>
      <c r="I96" s="73"/>
      <c r="J96" s="73"/>
      <c r="K96" s="73"/>
      <c r="L96" s="73"/>
      <c r="M96" s="50">
        <v>48</v>
      </c>
      <c r="N96" s="55">
        <v>48</v>
      </c>
      <c r="O96" s="55">
        <v>35</v>
      </c>
      <c r="P96" s="55"/>
      <c r="Q96" s="55"/>
      <c r="R96" s="55"/>
      <c r="S96" s="55">
        <v>3</v>
      </c>
      <c r="T96" s="55">
        <v>2</v>
      </c>
      <c r="U96" s="55">
        <v>2.5</v>
      </c>
      <c r="V96" s="55">
        <v>2</v>
      </c>
    </row>
    <row r="97" spans="2:22">
      <c r="B97" s="50" t="str">
        <f t="shared" si="1"/>
        <v>М24x130</v>
      </c>
      <c r="C97" s="31">
        <v>24</v>
      </c>
      <c r="D97" s="31">
        <v>130</v>
      </c>
      <c r="E97" s="73">
        <v>0.40699999999999997</v>
      </c>
      <c r="F97" s="73"/>
      <c r="G97" s="73">
        <v>95</v>
      </c>
      <c r="H97" s="73"/>
      <c r="I97" s="73"/>
      <c r="J97" s="73"/>
      <c r="K97" s="73"/>
      <c r="L97" s="73"/>
      <c r="M97" s="50">
        <v>48</v>
      </c>
      <c r="N97" s="55">
        <v>48</v>
      </c>
      <c r="O97" s="55">
        <v>35</v>
      </c>
      <c r="P97" s="55"/>
      <c r="Q97" s="55"/>
      <c r="R97" s="55"/>
      <c r="S97" s="55">
        <v>3</v>
      </c>
      <c r="T97" s="55">
        <v>2</v>
      </c>
      <c r="U97" s="55">
        <v>2.5</v>
      </c>
      <c r="V97" s="55">
        <v>2</v>
      </c>
    </row>
    <row r="98" spans="2:22">
      <c r="B98" s="50" t="str">
        <f t="shared" si="1"/>
        <v>М24x140</v>
      </c>
      <c r="C98" s="31">
        <v>24</v>
      </c>
      <c r="D98" s="31">
        <v>140</v>
      </c>
      <c r="E98" s="73">
        <v>0.442</v>
      </c>
      <c r="F98" s="73"/>
      <c r="G98" s="73">
        <v>105</v>
      </c>
      <c r="H98" s="73"/>
      <c r="I98" s="73"/>
      <c r="J98" s="73"/>
      <c r="K98" s="73"/>
      <c r="L98" s="73"/>
      <c r="M98" s="50">
        <v>48</v>
      </c>
      <c r="N98" s="55">
        <v>48</v>
      </c>
      <c r="O98" s="55">
        <v>35</v>
      </c>
      <c r="P98" s="55"/>
      <c r="Q98" s="55"/>
      <c r="R98" s="55"/>
      <c r="S98" s="55">
        <v>3</v>
      </c>
      <c r="T98" s="55">
        <v>2</v>
      </c>
      <c r="U98" s="55">
        <v>2.5</v>
      </c>
      <c r="V98" s="55">
        <v>2</v>
      </c>
    </row>
    <row r="99" spans="2:22">
      <c r="B99" s="50" t="str">
        <f t="shared" si="1"/>
        <v>М24x150</v>
      </c>
      <c r="C99" s="31">
        <v>24</v>
      </c>
      <c r="D99" s="31">
        <v>150</v>
      </c>
      <c r="E99" s="73">
        <v>0.47699999999999998</v>
      </c>
      <c r="F99" s="73"/>
      <c r="G99" s="73">
        <v>115</v>
      </c>
      <c r="H99" s="73"/>
      <c r="I99" s="73"/>
      <c r="J99" s="73"/>
      <c r="K99" s="73"/>
      <c r="L99" s="73"/>
      <c r="M99" s="50">
        <v>48</v>
      </c>
      <c r="N99" s="55">
        <v>48</v>
      </c>
      <c r="O99" s="55">
        <v>35</v>
      </c>
      <c r="P99" s="55"/>
      <c r="Q99" s="55"/>
      <c r="R99" s="55"/>
      <c r="S99" s="55">
        <v>3</v>
      </c>
      <c r="T99" s="55">
        <v>2</v>
      </c>
      <c r="U99" s="55">
        <v>2.5</v>
      </c>
      <c r="V99" s="55">
        <v>2</v>
      </c>
    </row>
    <row r="100" spans="2:22">
      <c r="B100" s="50" t="str">
        <f t="shared" si="1"/>
        <v>М24x160</v>
      </c>
      <c r="C100" s="31">
        <v>24</v>
      </c>
      <c r="D100" s="31">
        <v>160</v>
      </c>
      <c r="E100" s="73">
        <v>0.51300000000000001</v>
      </c>
      <c r="F100" s="73"/>
      <c r="G100" s="73">
        <v>125</v>
      </c>
      <c r="H100" s="73"/>
      <c r="I100" s="73"/>
      <c r="J100" s="73"/>
      <c r="K100" s="73"/>
      <c r="L100" s="73"/>
      <c r="M100" s="50">
        <v>48</v>
      </c>
      <c r="N100" s="55">
        <v>48</v>
      </c>
      <c r="O100" s="55">
        <v>35</v>
      </c>
      <c r="P100" s="55"/>
      <c r="Q100" s="55"/>
      <c r="R100" s="55"/>
      <c r="S100" s="55">
        <v>3</v>
      </c>
      <c r="T100" s="55">
        <v>2</v>
      </c>
      <c r="U100" s="55">
        <v>2.5</v>
      </c>
      <c r="V100" s="55">
        <v>2</v>
      </c>
    </row>
    <row r="101" spans="2:22">
      <c r="B101" s="50" t="str">
        <f t="shared" si="1"/>
        <v>М24x170</v>
      </c>
      <c r="C101" s="31">
        <v>24</v>
      </c>
      <c r="D101" s="31">
        <v>170</v>
      </c>
      <c r="E101" s="73">
        <v>0.54800000000000004</v>
      </c>
      <c r="F101" s="73"/>
      <c r="G101" s="73">
        <v>135</v>
      </c>
      <c r="H101" s="73"/>
      <c r="I101" s="73"/>
      <c r="J101" s="73"/>
      <c r="K101" s="73"/>
      <c r="L101" s="73"/>
      <c r="M101" s="50">
        <v>48</v>
      </c>
      <c r="N101" s="55">
        <v>48</v>
      </c>
      <c r="O101" s="55">
        <v>35</v>
      </c>
      <c r="P101" s="55"/>
      <c r="Q101" s="55"/>
      <c r="R101" s="55"/>
      <c r="S101" s="55">
        <v>3</v>
      </c>
      <c r="T101" s="55">
        <v>2</v>
      </c>
      <c r="U101" s="55">
        <v>2.5</v>
      </c>
      <c r="V101" s="55">
        <v>2</v>
      </c>
    </row>
    <row r="102" spans="2:22">
      <c r="B102" s="50" t="str">
        <f t="shared" si="1"/>
        <v>М24x180</v>
      </c>
      <c r="C102" s="31">
        <v>24</v>
      </c>
      <c r="D102" s="31">
        <v>180</v>
      </c>
      <c r="E102" s="73">
        <v>0.58399999999999996</v>
      </c>
      <c r="F102" s="73"/>
      <c r="G102" s="73">
        <v>145</v>
      </c>
      <c r="H102" s="73"/>
      <c r="I102" s="73"/>
      <c r="J102" s="73"/>
      <c r="K102" s="73"/>
      <c r="L102" s="73"/>
      <c r="M102" s="50">
        <v>48</v>
      </c>
      <c r="N102" s="55">
        <v>48</v>
      </c>
      <c r="O102" s="55">
        <v>35</v>
      </c>
      <c r="P102" s="55"/>
      <c r="Q102" s="55"/>
      <c r="R102" s="55"/>
      <c r="S102" s="55">
        <v>3</v>
      </c>
      <c r="T102" s="55">
        <v>2</v>
      </c>
      <c r="U102" s="55">
        <v>2.5</v>
      </c>
      <c r="V102" s="55">
        <v>2</v>
      </c>
    </row>
    <row r="103" spans="2:22">
      <c r="B103" s="50" t="str">
        <f t="shared" si="1"/>
        <v>М24x190</v>
      </c>
      <c r="C103" s="31">
        <v>24</v>
      </c>
      <c r="D103" s="31">
        <v>190</v>
      </c>
      <c r="E103" s="73">
        <v>0.62</v>
      </c>
      <c r="F103" s="73"/>
      <c r="G103" s="73">
        <v>155</v>
      </c>
      <c r="H103" s="73"/>
      <c r="I103" s="73"/>
      <c r="J103" s="73"/>
      <c r="K103" s="73"/>
      <c r="L103" s="73"/>
      <c r="M103" s="50">
        <v>48</v>
      </c>
      <c r="N103" s="55">
        <v>48</v>
      </c>
      <c r="O103" s="55">
        <v>35</v>
      </c>
      <c r="P103" s="55"/>
      <c r="Q103" s="55"/>
      <c r="R103" s="55"/>
      <c r="S103" s="55">
        <v>3</v>
      </c>
      <c r="T103" s="55">
        <v>2</v>
      </c>
      <c r="U103" s="55">
        <v>2.5</v>
      </c>
      <c r="V103" s="55">
        <v>2</v>
      </c>
    </row>
    <row r="104" spans="2:22">
      <c r="B104" s="50" t="str">
        <f t="shared" si="1"/>
        <v>М24x200</v>
      </c>
      <c r="C104" s="31">
        <v>24</v>
      </c>
      <c r="D104" s="31">
        <v>200</v>
      </c>
      <c r="E104" s="73">
        <v>0.65500000000000003</v>
      </c>
      <c r="F104" s="73"/>
      <c r="G104" s="73">
        <v>165</v>
      </c>
      <c r="H104" s="73"/>
      <c r="I104" s="73"/>
      <c r="J104" s="73"/>
      <c r="K104" s="73"/>
      <c r="L104" s="73"/>
      <c r="M104" s="50">
        <v>48</v>
      </c>
      <c r="N104" s="55">
        <v>48</v>
      </c>
      <c r="O104" s="55">
        <v>35</v>
      </c>
      <c r="P104" s="55"/>
      <c r="Q104" s="55"/>
      <c r="R104" s="55"/>
      <c r="S104" s="55">
        <v>3</v>
      </c>
      <c r="T104" s="55">
        <v>2</v>
      </c>
      <c r="U104" s="55">
        <v>2.5</v>
      </c>
      <c r="V104" s="55">
        <v>2</v>
      </c>
    </row>
    <row r="105" spans="2:22">
      <c r="B105" s="50" t="str">
        <f t="shared" si="1"/>
        <v>М24x210</v>
      </c>
      <c r="C105" s="31">
        <v>24</v>
      </c>
      <c r="D105" s="31">
        <v>210</v>
      </c>
      <c r="E105" s="73">
        <v>0.69099999999999995</v>
      </c>
      <c r="F105" s="73"/>
      <c r="G105" s="73">
        <v>175</v>
      </c>
      <c r="H105" s="73"/>
      <c r="I105" s="73"/>
      <c r="J105" s="73"/>
      <c r="K105" s="73"/>
      <c r="L105" s="73"/>
      <c r="M105">
        <v>58</v>
      </c>
      <c r="N105" s="55">
        <v>58</v>
      </c>
      <c r="O105" s="55">
        <v>35</v>
      </c>
      <c r="P105" s="55"/>
      <c r="Q105" s="55"/>
      <c r="R105" s="55"/>
      <c r="S105" s="55">
        <v>3</v>
      </c>
      <c r="T105" s="55">
        <v>2</v>
      </c>
      <c r="U105" s="55">
        <v>2.5</v>
      </c>
      <c r="V105" s="55">
        <v>2</v>
      </c>
    </row>
    <row r="106" spans="2:22">
      <c r="B106" s="50" t="str">
        <f t="shared" si="1"/>
        <v>М24x220</v>
      </c>
      <c r="C106" s="31">
        <v>24</v>
      </c>
      <c r="D106" s="31">
        <v>220</v>
      </c>
      <c r="E106" s="73">
        <v>0.72599999999999998</v>
      </c>
      <c r="F106" s="73"/>
      <c r="G106" s="73">
        <v>185</v>
      </c>
      <c r="H106" s="73"/>
      <c r="I106" s="73"/>
      <c r="J106" s="73"/>
      <c r="K106" s="73"/>
      <c r="L106" s="73"/>
      <c r="M106" s="50">
        <v>58</v>
      </c>
      <c r="N106" s="55">
        <v>58</v>
      </c>
      <c r="O106" s="55">
        <v>35</v>
      </c>
      <c r="P106" s="55"/>
      <c r="Q106" s="55"/>
      <c r="R106" s="55"/>
      <c r="S106" s="55">
        <v>3</v>
      </c>
      <c r="T106" s="55">
        <v>2</v>
      </c>
      <c r="U106" s="55">
        <v>2.5</v>
      </c>
      <c r="V106" s="55">
        <v>2</v>
      </c>
    </row>
    <row r="107" spans="2:22">
      <c r="B107" s="50" t="str">
        <f t="shared" si="1"/>
        <v>М24x230</v>
      </c>
      <c r="C107" s="31">
        <v>24</v>
      </c>
      <c r="D107" s="31">
        <v>230</v>
      </c>
      <c r="E107" s="73">
        <v>0.76100000000000001</v>
      </c>
      <c r="F107" s="73"/>
      <c r="G107" s="73">
        <v>195</v>
      </c>
      <c r="H107" s="73"/>
      <c r="I107" s="73"/>
      <c r="J107" s="73"/>
      <c r="K107" s="73"/>
      <c r="L107" s="73"/>
      <c r="M107" s="50">
        <v>58</v>
      </c>
      <c r="N107" s="55">
        <v>58</v>
      </c>
      <c r="O107" s="55">
        <v>35</v>
      </c>
      <c r="P107" s="55"/>
      <c r="Q107" s="55"/>
      <c r="R107" s="55"/>
      <c r="S107" s="55">
        <v>3</v>
      </c>
      <c r="T107" s="55">
        <v>2</v>
      </c>
      <c r="U107" s="55">
        <v>2.5</v>
      </c>
      <c r="V107" s="55">
        <v>2</v>
      </c>
    </row>
    <row r="108" spans="2:22">
      <c r="B108" s="50" t="str">
        <f t="shared" si="1"/>
        <v>М24x240</v>
      </c>
      <c r="C108" s="31">
        <v>24</v>
      </c>
      <c r="D108" s="31">
        <v>240</v>
      </c>
      <c r="E108" s="73">
        <v>0.79700000000000004</v>
      </c>
      <c r="F108" s="73"/>
      <c r="G108" s="73">
        <v>205</v>
      </c>
      <c r="H108" s="73"/>
      <c r="I108" s="73"/>
      <c r="J108" s="73"/>
      <c r="K108" s="73"/>
      <c r="L108" s="73"/>
      <c r="M108" s="50">
        <v>58</v>
      </c>
      <c r="N108" s="55">
        <v>58</v>
      </c>
      <c r="O108" s="55">
        <v>35</v>
      </c>
      <c r="P108" s="55"/>
      <c r="Q108" s="55"/>
      <c r="R108" s="55"/>
      <c r="S108" s="55">
        <v>3</v>
      </c>
      <c r="T108" s="55">
        <v>2</v>
      </c>
      <c r="U108" s="55">
        <v>2.5</v>
      </c>
      <c r="V108" s="55">
        <v>2</v>
      </c>
    </row>
    <row r="109" spans="2:22">
      <c r="B109" s="50" t="str">
        <f t="shared" si="1"/>
        <v>М24x250</v>
      </c>
      <c r="C109" s="31">
        <v>24</v>
      </c>
      <c r="D109" s="31">
        <v>250</v>
      </c>
      <c r="E109" s="73">
        <v>0.83299999999999996</v>
      </c>
      <c r="F109" s="73"/>
      <c r="G109" s="73">
        <v>215</v>
      </c>
      <c r="H109" s="73"/>
      <c r="I109" s="73"/>
      <c r="J109" s="73"/>
      <c r="K109" s="73"/>
      <c r="L109" s="73"/>
      <c r="M109" s="50">
        <v>58</v>
      </c>
      <c r="N109" s="55">
        <v>58</v>
      </c>
      <c r="O109" s="55">
        <v>35</v>
      </c>
      <c r="P109" s="55"/>
      <c r="Q109" s="55"/>
      <c r="R109" s="55"/>
      <c r="S109" s="55">
        <v>3</v>
      </c>
      <c r="T109" s="55">
        <v>2</v>
      </c>
      <c r="U109" s="55">
        <v>2.5</v>
      </c>
      <c r="V109" s="55">
        <v>2</v>
      </c>
    </row>
    <row r="110" spans="2:22">
      <c r="B110" s="50" t="str">
        <f t="shared" si="1"/>
        <v>М27x120</v>
      </c>
      <c r="C110" s="150">
        <v>27</v>
      </c>
      <c r="D110" s="32">
        <v>120</v>
      </c>
      <c r="E110" s="73">
        <v>0.46899999999999997</v>
      </c>
      <c r="F110" s="73"/>
      <c r="G110" s="73">
        <v>82</v>
      </c>
      <c r="H110" s="73"/>
      <c r="I110" s="73"/>
      <c r="J110" s="73"/>
      <c r="K110" s="73"/>
      <c r="L110" s="73"/>
      <c r="M110">
        <v>55</v>
      </c>
      <c r="N110" s="55">
        <v>55</v>
      </c>
      <c r="O110">
        <v>38</v>
      </c>
      <c r="P110" s="55"/>
      <c r="Q110" s="55"/>
      <c r="R110" s="55"/>
      <c r="S110" s="55">
        <v>3</v>
      </c>
      <c r="T110" s="55">
        <v>2</v>
      </c>
      <c r="U110" s="55">
        <v>2.5</v>
      </c>
      <c r="V110" s="55">
        <v>2</v>
      </c>
    </row>
    <row r="111" spans="2:22">
      <c r="B111" s="50" t="str">
        <f t="shared" si="1"/>
        <v>М27x130</v>
      </c>
      <c r="C111" s="151">
        <v>27</v>
      </c>
      <c r="D111" s="32">
        <v>130</v>
      </c>
      <c r="E111" s="73">
        <v>0.51400000000000001</v>
      </c>
      <c r="F111" s="73"/>
      <c r="G111" s="73">
        <v>92</v>
      </c>
      <c r="H111" s="73"/>
      <c r="I111" s="73"/>
      <c r="J111" s="73"/>
      <c r="K111" s="73"/>
      <c r="L111" s="73"/>
      <c r="M111" s="50">
        <v>55</v>
      </c>
      <c r="N111" s="55">
        <v>55</v>
      </c>
      <c r="O111" s="55">
        <v>38</v>
      </c>
      <c r="P111" s="55"/>
      <c r="Q111" s="55"/>
      <c r="R111" s="55"/>
      <c r="S111" s="55">
        <v>3</v>
      </c>
      <c r="T111" s="55">
        <v>2</v>
      </c>
      <c r="U111" s="55">
        <v>2.5</v>
      </c>
      <c r="V111" s="55">
        <v>2</v>
      </c>
    </row>
    <row r="112" spans="2:22">
      <c r="B112" s="50" t="str">
        <f t="shared" si="1"/>
        <v>М27x140</v>
      </c>
      <c r="C112" s="151">
        <v>27</v>
      </c>
      <c r="D112" s="32">
        <v>140</v>
      </c>
      <c r="E112" s="73">
        <v>0.55900000000000005</v>
      </c>
      <c r="F112" s="73"/>
      <c r="G112" s="73">
        <v>102</v>
      </c>
      <c r="H112" s="73"/>
      <c r="I112" s="73"/>
      <c r="J112" s="73"/>
      <c r="K112" s="73"/>
      <c r="L112" s="73"/>
      <c r="M112" s="50">
        <v>55</v>
      </c>
      <c r="N112" s="55">
        <v>55</v>
      </c>
      <c r="O112" s="55">
        <v>38</v>
      </c>
      <c r="P112" s="55"/>
      <c r="Q112" s="55"/>
      <c r="R112" s="55"/>
      <c r="S112" s="55">
        <v>3</v>
      </c>
      <c r="T112" s="55">
        <v>2</v>
      </c>
      <c r="U112" s="55">
        <v>2.5</v>
      </c>
      <c r="V112" s="55">
        <v>2</v>
      </c>
    </row>
    <row r="113" spans="2:22">
      <c r="B113" s="50" t="str">
        <f t="shared" si="1"/>
        <v>М27x150</v>
      </c>
      <c r="C113" s="151">
        <v>27</v>
      </c>
      <c r="D113" s="32">
        <v>150</v>
      </c>
      <c r="E113" s="73">
        <v>0.60299999999999998</v>
      </c>
      <c r="F113" s="73"/>
      <c r="G113" s="73">
        <v>112</v>
      </c>
      <c r="H113" s="73"/>
      <c r="I113" s="73"/>
      <c r="J113" s="73"/>
      <c r="K113" s="73"/>
      <c r="L113" s="73"/>
      <c r="M113" s="50">
        <v>55</v>
      </c>
      <c r="N113" s="55">
        <v>55</v>
      </c>
      <c r="O113" s="55">
        <v>38</v>
      </c>
      <c r="P113" s="55"/>
      <c r="Q113" s="55"/>
      <c r="R113" s="55"/>
      <c r="S113" s="55">
        <v>3</v>
      </c>
      <c r="T113" s="55">
        <v>2</v>
      </c>
      <c r="U113" s="55">
        <v>2.5</v>
      </c>
      <c r="V113" s="55">
        <v>2</v>
      </c>
    </row>
    <row r="114" spans="2:22">
      <c r="B114" s="50" t="str">
        <f t="shared" si="1"/>
        <v>М27x160</v>
      </c>
      <c r="C114" s="151">
        <v>27</v>
      </c>
      <c r="D114" s="32">
        <v>160</v>
      </c>
      <c r="E114" s="73">
        <v>0.64800000000000002</v>
      </c>
      <c r="F114" s="73"/>
      <c r="G114" s="73">
        <v>122</v>
      </c>
      <c r="H114" s="73"/>
      <c r="I114" s="73"/>
      <c r="J114" s="73"/>
      <c r="K114" s="73"/>
      <c r="L114" s="73"/>
      <c r="M114" s="50">
        <v>55</v>
      </c>
      <c r="N114" s="55">
        <v>55</v>
      </c>
      <c r="O114" s="55">
        <v>38</v>
      </c>
      <c r="P114" s="55"/>
      <c r="Q114" s="55"/>
      <c r="R114" s="55"/>
      <c r="S114" s="55">
        <v>3</v>
      </c>
      <c r="T114" s="55">
        <v>2</v>
      </c>
      <c r="U114" s="55">
        <v>2.5</v>
      </c>
      <c r="V114" s="55">
        <v>2</v>
      </c>
    </row>
    <row r="115" spans="2:22">
      <c r="B115" s="50" t="str">
        <f t="shared" si="1"/>
        <v>М27x170</v>
      </c>
      <c r="C115" s="151">
        <v>27</v>
      </c>
      <c r="D115" s="32">
        <v>170</v>
      </c>
      <c r="E115" s="73">
        <v>0.69399999999999995</v>
      </c>
      <c r="F115" s="73"/>
      <c r="G115" s="73">
        <v>132</v>
      </c>
      <c r="H115" s="73"/>
      <c r="I115" s="73"/>
      <c r="J115" s="73"/>
      <c r="K115" s="73"/>
      <c r="L115" s="73"/>
      <c r="M115" s="50">
        <v>55</v>
      </c>
      <c r="N115" s="55">
        <v>55</v>
      </c>
      <c r="O115" s="55">
        <v>38</v>
      </c>
      <c r="P115" s="55"/>
      <c r="Q115" s="55"/>
      <c r="R115" s="55"/>
      <c r="S115" s="55">
        <v>3</v>
      </c>
      <c r="T115" s="55">
        <v>2</v>
      </c>
      <c r="U115" s="55">
        <v>2.5</v>
      </c>
      <c r="V115" s="55">
        <v>2</v>
      </c>
    </row>
    <row r="116" spans="2:22">
      <c r="B116" s="50" t="str">
        <f t="shared" si="1"/>
        <v>М27x180</v>
      </c>
      <c r="C116" s="151">
        <v>27</v>
      </c>
      <c r="D116" s="32">
        <v>180</v>
      </c>
      <c r="E116" s="73">
        <v>0.73799999999999999</v>
      </c>
      <c r="F116" s="73"/>
      <c r="G116" s="73">
        <v>142</v>
      </c>
      <c r="H116" s="73"/>
      <c r="I116" s="73"/>
      <c r="J116" s="73"/>
      <c r="K116" s="73"/>
      <c r="L116" s="73"/>
      <c r="M116" s="50">
        <v>55</v>
      </c>
      <c r="N116" s="55">
        <v>55</v>
      </c>
      <c r="O116" s="55">
        <v>38</v>
      </c>
      <c r="P116" s="55"/>
      <c r="Q116" s="55"/>
      <c r="R116" s="55"/>
      <c r="S116" s="55">
        <v>3</v>
      </c>
      <c r="T116" s="55">
        <v>2</v>
      </c>
      <c r="U116" s="55">
        <v>2.5</v>
      </c>
      <c r="V116" s="55">
        <v>2</v>
      </c>
    </row>
    <row r="117" spans="2:22">
      <c r="B117" s="50" t="str">
        <f t="shared" si="1"/>
        <v>М27x190</v>
      </c>
      <c r="C117" s="151">
        <v>27</v>
      </c>
      <c r="D117" s="32">
        <v>190</v>
      </c>
      <c r="E117" s="73">
        <v>0.78400000000000003</v>
      </c>
      <c r="F117" s="73"/>
      <c r="G117" s="73">
        <v>152</v>
      </c>
      <c r="H117" s="73"/>
      <c r="I117" s="73"/>
      <c r="J117" s="73"/>
      <c r="K117" s="73"/>
      <c r="L117" s="73"/>
      <c r="M117" s="50">
        <v>55</v>
      </c>
      <c r="N117" s="55">
        <v>55</v>
      </c>
      <c r="O117" s="55">
        <v>38</v>
      </c>
      <c r="P117" s="55"/>
      <c r="Q117" s="55"/>
      <c r="R117" s="55"/>
      <c r="S117" s="55">
        <v>3</v>
      </c>
      <c r="T117" s="55">
        <v>2</v>
      </c>
      <c r="U117" s="55">
        <v>2.5</v>
      </c>
      <c r="V117" s="55">
        <v>2</v>
      </c>
    </row>
    <row r="118" spans="2:22">
      <c r="B118" s="50" t="str">
        <f t="shared" si="1"/>
        <v>М27x200</v>
      </c>
      <c r="C118" s="151">
        <v>27</v>
      </c>
      <c r="D118" s="32">
        <v>200</v>
      </c>
      <c r="E118" s="73">
        <v>0.82699999999999996</v>
      </c>
      <c r="F118" s="73"/>
      <c r="G118" s="73">
        <v>162</v>
      </c>
      <c r="H118" s="73"/>
      <c r="I118" s="73"/>
      <c r="J118" s="73"/>
      <c r="K118" s="73"/>
      <c r="L118" s="73"/>
      <c r="M118" s="50">
        <v>55</v>
      </c>
      <c r="N118" s="55">
        <v>55</v>
      </c>
      <c r="O118" s="55">
        <v>38</v>
      </c>
      <c r="P118" s="55"/>
      <c r="Q118" s="55"/>
      <c r="R118" s="55"/>
      <c r="S118" s="55">
        <v>3</v>
      </c>
      <c r="T118" s="55">
        <v>2</v>
      </c>
      <c r="U118" s="55">
        <v>2.5</v>
      </c>
      <c r="V118" s="55">
        <v>2</v>
      </c>
    </row>
    <row r="119" spans="2:22">
      <c r="B119" s="50" t="str">
        <f t="shared" si="1"/>
        <v>М27x210</v>
      </c>
      <c r="C119" s="151">
        <v>27</v>
      </c>
      <c r="D119" s="32">
        <v>210</v>
      </c>
      <c r="E119" s="73">
        <v>0.873</v>
      </c>
      <c r="F119" s="73"/>
      <c r="G119" s="73">
        <v>172</v>
      </c>
      <c r="H119" s="73"/>
      <c r="I119" s="73"/>
      <c r="J119" s="73"/>
      <c r="K119" s="73"/>
      <c r="L119" s="73"/>
      <c r="M119" s="50">
        <v>55</v>
      </c>
      <c r="N119" s="55">
        <v>55</v>
      </c>
      <c r="O119" s="55">
        <v>38</v>
      </c>
      <c r="P119" s="55"/>
      <c r="Q119" s="55"/>
      <c r="R119" s="55"/>
      <c r="S119" s="55">
        <v>3</v>
      </c>
      <c r="T119" s="55">
        <v>2</v>
      </c>
      <c r="U119" s="55">
        <v>2.5</v>
      </c>
      <c r="V119" s="55">
        <v>2</v>
      </c>
    </row>
    <row r="120" spans="2:22">
      <c r="B120" s="50" t="str">
        <f t="shared" si="1"/>
        <v>М27x220</v>
      </c>
      <c r="C120" s="151">
        <v>27</v>
      </c>
      <c r="D120" s="32">
        <v>220</v>
      </c>
      <c r="E120" s="73">
        <v>0.91900000000000004</v>
      </c>
      <c r="F120" s="73"/>
      <c r="G120" s="73">
        <v>182</v>
      </c>
      <c r="H120" s="73"/>
      <c r="I120" s="73"/>
      <c r="J120" s="73"/>
      <c r="K120" s="73"/>
      <c r="L120" s="73"/>
      <c r="M120">
        <v>65</v>
      </c>
      <c r="N120" s="55">
        <v>65</v>
      </c>
      <c r="O120" s="55">
        <v>38</v>
      </c>
      <c r="P120" s="55"/>
      <c r="Q120" s="55"/>
      <c r="R120" s="55"/>
      <c r="S120" s="55">
        <v>3</v>
      </c>
      <c r="T120" s="55">
        <v>2</v>
      </c>
      <c r="U120" s="55">
        <v>2.5</v>
      </c>
      <c r="V120" s="55">
        <v>2</v>
      </c>
    </row>
    <row r="121" spans="2:22">
      <c r="B121" s="50" t="str">
        <f t="shared" si="1"/>
        <v>М27x230</v>
      </c>
      <c r="C121" s="151">
        <v>27</v>
      </c>
      <c r="D121" s="32">
        <v>230</v>
      </c>
      <c r="E121" s="73">
        <v>0.96399999999999997</v>
      </c>
      <c r="F121" s="73"/>
      <c r="G121" s="73">
        <v>192</v>
      </c>
      <c r="H121" s="73"/>
      <c r="I121" s="73"/>
      <c r="J121" s="73"/>
      <c r="K121" s="73"/>
      <c r="L121" s="73"/>
      <c r="M121" s="50">
        <v>65</v>
      </c>
      <c r="N121" s="55">
        <v>65</v>
      </c>
      <c r="O121" s="55">
        <v>38</v>
      </c>
      <c r="P121" s="55"/>
      <c r="Q121" s="55"/>
      <c r="R121" s="55"/>
      <c r="S121" s="55">
        <v>3</v>
      </c>
      <c r="T121" s="55">
        <v>2</v>
      </c>
      <c r="U121" s="55">
        <v>2.5</v>
      </c>
      <c r="V121" s="55">
        <v>2</v>
      </c>
    </row>
    <row r="122" spans="2:22">
      <c r="B122" s="50" t="str">
        <f t="shared" si="1"/>
        <v>М27x240</v>
      </c>
      <c r="C122" s="151">
        <v>27</v>
      </c>
      <c r="D122" s="32">
        <v>240</v>
      </c>
      <c r="E122" s="73">
        <v>1.0089999999999999</v>
      </c>
      <c r="F122" s="73"/>
      <c r="G122" s="73">
        <v>202</v>
      </c>
      <c r="H122" s="73"/>
      <c r="I122" s="73"/>
      <c r="J122" s="73"/>
      <c r="K122" s="73"/>
      <c r="L122" s="73"/>
      <c r="M122" s="50">
        <v>65</v>
      </c>
      <c r="N122" s="55">
        <v>65</v>
      </c>
      <c r="O122" s="55">
        <v>38</v>
      </c>
      <c r="P122" s="55"/>
      <c r="Q122" s="55"/>
      <c r="R122" s="55"/>
      <c r="S122" s="55">
        <v>3</v>
      </c>
      <c r="T122" s="55">
        <v>2</v>
      </c>
      <c r="U122" s="55">
        <v>2.5</v>
      </c>
      <c r="V122" s="55">
        <v>2</v>
      </c>
    </row>
    <row r="123" spans="2:22">
      <c r="B123" s="50" t="str">
        <f t="shared" si="1"/>
        <v>М27x250</v>
      </c>
      <c r="C123" s="151">
        <v>27</v>
      </c>
      <c r="D123" s="32">
        <v>250</v>
      </c>
      <c r="E123" s="73">
        <v>1.0529999999999999</v>
      </c>
      <c r="F123" s="73"/>
      <c r="G123" s="73">
        <v>212</v>
      </c>
      <c r="H123" s="73"/>
      <c r="I123" s="73"/>
      <c r="J123" s="73"/>
      <c r="K123" s="73"/>
      <c r="L123" s="73"/>
      <c r="M123" s="50">
        <v>65</v>
      </c>
      <c r="N123" s="55">
        <v>65</v>
      </c>
      <c r="O123" s="55">
        <v>38</v>
      </c>
      <c r="P123" s="55"/>
      <c r="Q123" s="55"/>
      <c r="R123" s="55"/>
      <c r="S123" s="55">
        <v>3</v>
      </c>
      <c r="T123" s="55">
        <v>2</v>
      </c>
      <c r="U123" s="55">
        <v>2.5</v>
      </c>
      <c r="V123" s="55">
        <v>2</v>
      </c>
    </row>
    <row r="124" spans="2:22">
      <c r="B124" s="50" t="str">
        <f t="shared" si="1"/>
        <v>М27x260</v>
      </c>
      <c r="C124" s="151">
        <v>27</v>
      </c>
      <c r="D124" s="32">
        <v>260</v>
      </c>
      <c r="E124" s="73">
        <v>1.0980000000000001</v>
      </c>
      <c r="F124" s="73"/>
      <c r="G124" s="73">
        <v>222</v>
      </c>
      <c r="H124" s="73"/>
      <c r="I124" s="73"/>
      <c r="J124" s="73"/>
      <c r="K124" s="73"/>
      <c r="L124" s="73"/>
      <c r="M124" s="50">
        <v>65</v>
      </c>
      <c r="N124" s="55">
        <v>65</v>
      </c>
      <c r="O124" s="55">
        <v>38</v>
      </c>
      <c r="P124" s="55"/>
      <c r="Q124" s="55"/>
      <c r="R124" s="55"/>
      <c r="S124" s="55">
        <v>3</v>
      </c>
      <c r="T124" s="55">
        <v>2</v>
      </c>
      <c r="U124" s="55">
        <v>2.5</v>
      </c>
      <c r="V124" s="55">
        <v>2</v>
      </c>
    </row>
    <row r="125" spans="2:22">
      <c r="B125" s="50" t="str">
        <f t="shared" si="1"/>
        <v>М27x270</v>
      </c>
      <c r="C125" s="151">
        <v>27</v>
      </c>
      <c r="D125" s="32">
        <v>270</v>
      </c>
      <c r="E125" s="73">
        <v>1.141</v>
      </c>
      <c r="F125" s="73"/>
      <c r="G125" s="73">
        <v>232</v>
      </c>
      <c r="H125" s="73"/>
      <c r="I125" s="73"/>
      <c r="J125" s="73"/>
      <c r="K125" s="73"/>
      <c r="L125" s="73"/>
      <c r="M125" s="50">
        <v>65</v>
      </c>
      <c r="N125" s="55">
        <v>65</v>
      </c>
      <c r="O125" s="55">
        <v>38</v>
      </c>
      <c r="P125" s="55"/>
      <c r="Q125" s="55"/>
      <c r="R125" s="55"/>
      <c r="S125" s="55">
        <v>3</v>
      </c>
      <c r="T125" s="55">
        <v>2</v>
      </c>
      <c r="U125" s="55">
        <v>2.5</v>
      </c>
      <c r="V125" s="55">
        <v>2</v>
      </c>
    </row>
    <row r="126" spans="2:22">
      <c r="B126" s="50" t="str">
        <f t="shared" si="1"/>
        <v>М30x130</v>
      </c>
      <c r="C126">
        <v>30</v>
      </c>
      <c r="D126" s="33">
        <v>130</v>
      </c>
      <c r="E126" s="73">
        <v>0.623</v>
      </c>
      <c r="F126" s="73"/>
      <c r="G126" s="73">
        <v>88</v>
      </c>
      <c r="H126" s="73"/>
      <c r="I126" s="73"/>
      <c r="J126" s="73"/>
      <c r="K126" s="73"/>
      <c r="L126" s="73"/>
      <c r="M126">
        <v>60</v>
      </c>
      <c r="N126" s="55">
        <v>60</v>
      </c>
      <c r="O126">
        <v>42</v>
      </c>
      <c r="P126" s="55"/>
      <c r="Q126" s="55"/>
      <c r="R126" s="55"/>
      <c r="S126">
        <v>3.5</v>
      </c>
      <c r="T126" s="55">
        <v>2</v>
      </c>
      <c r="U126" s="55">
        <v>2.5</v>
      </c>
      <c r="V126" s="55">
        <v>2</v>
      </c>
    </row>
    <row r="127" spans="2:22">
      <c r="B127" s="50" t="str">
        <f t="shared" si="1"/>
        <v>М30x140</v>
      </c>
      <c r="C127" s="33">
        <v>30</v>
      </c>
      <c r="D127" s="33">
        <v>140</v>
      </c>
      <c r="E127" s="73">
        <v>0.67900000000000005</v>
      </c>
      <c r="F127" s="73"/>
      <c r="G127" s="73">
        <v>98</v>
      </c>
      <c r="H127" s="73"/>
      <c r="I127" s="73"/>
      <c r="J127" s="73"/>
      <c r="K127" s="73"/>
      <c r="L127" s="73"/>
      <c r="M127" s="50">
        <v>60</v>
      </c>
      <c r="N127" s="55">
        <v>60</v>
      </c>
      <c r="O127" s="55">
        <v>42</v>
      </c>
      <c r="P127" s="55"/>
      <c r="Q127" s="55"/>
      <c r="R127" s="55"/>
      <c r="S127" s="55">
        <v>3.5</v>
      </c>
      <c r="T127" s="55">
        <v>2</v>
      </c>
      <c r="U127" s="55">
        <v>2.5</v>
      </c>
      <c r="V127" s="55">
        <v>2</v>
      </c>
    </row>
    <row r="128" spans="2:22">
      <c r="B128" s="50" t="str">
        <f t="shared" si="1"/>
        <v>М30x150</v>
      </c>
      <c r="C128" s="33">
        <v>30</v>
      </c>
      <c r="D128" s="33">
        <v>150</v>
      </c>
      <c r="E128" s="73">
        <v>0.73399999999999999</v>
      </c>
      <c r="F128" s="73"/>
      <c r="G128" s="73">
        <v>108</v>
      </c>
      <c r="H128" s="73"/>
      <c r="I128" s="73"/>
      <c r="J128" s="73"/>
      <c r="K128" s="73"/>
      <c r="L128" s="73"/>
      <c r="M128" s="50">
        <v>60</v>
      </c>
      <c r="N128" s="55">
        <v>60</v>
      </c>
      <c r="O128" s="55">
        <v>42</v>
      </c>
      <c r="P128" s="55"/>
      <c r="Q128" s="55"/>
      <c r="R128" s="55"/>
      <c r="S128" s="55">
        <v>3.5</v>
      </c>
      <c r="T128" s="55">
        <v>2</v>
      </c>
      <c r="U128" s="55">
        <v>2.5</v>
      </c>
      <c r="V128" s="55">
        <v>2</v>
      </c>
    </row>
    <row r="129" spans="2:22">
      <c r="B129" s="50" t="str">
        <f t="shared" si="1"/>
        <v>М30x160</v>
      </c>
      <c r="C129" s="33">
        <v>30</v>
      </c>
      <c r="D129" s="33">
        <v>160</v>
      </c>
      <c r="E129" s="73">
        <v>0.75</v>
      </c>
      <c r="F129" s="73"/>
      <c r="G129" s="73">
        <v>118</v>
      </c>
      <c r="H129" s="73"/>
      <c r="I129" s="73"/>
      <c r="J129" s="73"/>
      <c r="K129" s="73"/>
      <c r="L129" s="73"/>
      <c r="M129" s="50">
        <v>60</v>
      </c>
      <c r="N129" s="55">
        <v>60</v>
      </c>
      <c r="O129" s="55">
        <v>42</v>
      </c>
      <c r="P129" s="55"/>
      <c r="Q129" s="55"/>
      <c r="R129" s="55"/>
      <c r="S129" s="55">
        <v>3.5</v>
      </c>
      <c r="T129" s="55">
        <v>2</v>
      </c>
      <c r="U129" s="55">
        <v>2.5</v>
      </c>
      <c r="V129" s="55">
        <v>2</v>
      </c>
    </row>
    <row r="130" spans="2:22">
      <c r="B130" s="50" t="str">
        <f t="shared" si="1"/>
        <v>М30x170</v>
      </c>
      <c r="C130" s="33">
        <v>30</v>
      </c>
      <c r="D130" s="33">
        <v>170</v>
      </c>
      <c r="E130" s="73">
        <v>0.84499999999999997</v>
      </c>
      <c r="F130" s="73"/>
      <c r="G130" s="73">
        <v>128</v>
      </c>
      <c r="H130" s="73"/>
      <c r="I130" s="73"/>
      <c r="J130" s="73"/>
      <c r="K130" s="73"/>
      <c r="L130" s="73"/>
      <c r="M130" s="50">
        <v>60</v>
      </c>
      <c r="N130" s="55">
        <v>60</v>
      </c>
      <c r="O130" s="55">
        <v>42</v>
      </c>
      <c r="P130" s="55"/>
      <c r="Q130" s="55"/>
      <c r="R130" s="55"/>
      <c r="S130" s="55">
        <v>3.5</v>
      </c>
      <c r="T130" s="55">
        <v>2</v>
      </c>
      <c r="U130" s="55">
        <v>2.5</v>
      </c>
      <c r="V130" s="55">
        <v>2</v>
      </c>
    </row>
    <row r="131" spans="2:22">
      <c r="B131" s="50" t="str">
        <f t="shared" si="1"/>
        <v>М30x180</v>
      </c>
      <c r="C131" s="33">
        <v>30</v>
      </c>
      <c r="D131" s="33">
        <v>180</v>
      </c>
      <c r="E131" s="73">
        <v>0.90100000000000002</v>
      </c>
      <c r="F131" s="73"/>
      <c r="G131" s="73">
        <v>138</v>
      </c>
      <c r="H131" s="73"/>
      <c r="I131" s="73"/>
      <c r="J131" s="73"/>
      <c r="K131" s="73"/>
      <c r="L131" s="73"/>
      <c r="M131" s="50">
        <v>60</v>
      </c>
      <c r="N131" s="55">
        <v>60</v>
      </c>
      <c r="O131" s="55">
        <v>42</v>
      </c>
      <c r="P131" s="55"/>
      <c r="Q131" s="55"/>
      <c r="R131" s="55"/>
      <c r="S131" s="55">
        <v>3.5</v>
      </c>
      <c r="T131" s="55">
        <v>2</v>
      </c>
      <c r="U131" s="55">
        <v>2.5</v>
      </c>
      <c r="V131" s="55">
        <v>2</v>
      </c>
    </row>
    <row r="132" spans="2:22">
      <c r="B132" s="50" t="str">
        <f t="shared" si="1"/>
        <v>М30x190</v>
      </c>
      <c r="C132" s="33">
        <v>30</v>
      </c>
      <c r="D132" s="33">
        <v>190</v>
      </c>
      <c r="E132" s="73">
        <v>0.45600000000000002</v>
      </c>
      <c r="F132" s="73"/>
      <c r="G132" s="73">
        <v>148</v>
      </c>
      <c r="H132" s="73"/>
      <c r="I132" s="73"/>
      <c r="J132" s="73"/>
      <c r="K132" s="73"/>
      <c r="L132" s="73"/>
      <c r="M132" s="50">
        <v>60</v>
      </c>
      <c r="N132" s="55">
        <v>60</v>
      </c>
      <c r="O132" s="55">
        <v>42</v>
      </c>
      <c r="P132" s="55"/>
      <c r="Q132" s="55"/>
      <c r="R132" s="55"/>
      <c r="S132" s="55">
        <v>3.5</v>
      </c>
      <c r="T132" s="55">
        <v>2</v>
      </c>
      <c r="U132" s="55">
        <v>2.5</v>
      </c>
      <c r="V132" s="55">
        <v>2</v>
      </c>
    </row>
    <row r="133" spans="2:22">
      <c r="B133" s="50" t="str">
        <f t="shared" si="1"/>
        <v>М30x200</v>
      </c>
      <c r="C133" s="33">
        <v>30</v>
      </c>
      <c r="D133" s="33">
        <v>200</v>
      </c>
      <c r="E133" s="73">
        <v>1.012</v>
      </c>
      <c r="F133" s="73"/>
      <c r="G133" s="73">
        <v>158</v>
      </c>
      <c r="H133" s="73"/>
      <c r="I133" s="73"/>
      <c r="J133" s="73"/>
      <c r="K133" s="73"/>
      <c r="L133" s="73"/>
      <c r="M133" s="50">
        <v>60</v>
      </c>
      <c r="N133" s="55">
        <v>60</v>
      </c>
      <c r="O133" s="55">
        <v>42</v>
      </c>
      <c r="P133" s="55"/>
      <c r="Q133" s="55"/>
      <c r="R133" s="55"/>
      <c r="S133" s="55">
        <v>3.5</v>
      </c>
      <c r="T133" s="55">
        <v>2</v>
      </c>
      <c r="U133" s="55">
        <v>2.5</v>
      </c>
      <c r="V133" s="55">
        <v>2</v>
      </c>
    </row>
    <row r="134" spans="2:22">
      <c r="B134" s="50" t="str">
        <f t="shared" si="1"/>
        <v>М30x210</v>
      </c>
      <c r="C134" s="33">
        <v>30</v>
      </c>
      <c r="D134" s="33">
        <v>210</v>
      </c>
      <c r="E134" s="73">
        <v>1.0669999999999999</v>
      </c>
      <c r="F134" s="73"/>
      <c r="G134" s="73">
        <v>168</v>
      </c>
      <c r="H134" s="73"/>
      <c r="I134" s="73"/>
      <c r="J134" s="73"/>
      <c r="K134" s="73"/>
      <c r="L134" s="73"/>
      <c r="M134" s="50">
        <v>60</v>
      </c>
      <c r="N134" s="55">
        <v>60</v>
      </c>
      <c r="O134" s="55">
        <v>42</v>
      </c>
      <c r="P134" s="55"/>
      <c r="Q134" s="55"/>
      <c r="R134" s="55"/>
      <c r="S134" s="55">
        <v>3.5</v>
      </c>
      <c r="T134" s="55">
        <v>2</v>
      </c>
      <c r="U134" s="55">
        <v>2.5</v>
      </c>
      <c r="V134" s="55">
        <v>2</v>
      </c>
    </row>
    <row r="135" spans="2:22">
      <c r="B135" s="50" t="str">
        <f t="shared" ref="B135:B198" si="2">"М"&amp;C135&amp;"x"&amp;D135</f>
        <v>М30x220</v>
      </c>
      <c r="C135" s="33">
        <v>30</v>
      </c>
      <c r="D135" s="33">
        <v>220</v>
      </c>
      <c r="E135" s="73">
        <v>1.123</v>
      </c>
      <c r="F135" s="73"/>
      <c r="G135" s="73">
        <v>178</v>
      </c>
      <c r="H135" s="73"/>
      <c r="I135" s="73"/>
      <c r="J135" s="73"/>
      <c r="K135" s="73"/>
      <c r="L135" s="73"/>
      <c r="M135" s="50">
        <v>60</v>
      </c>
      <c r="N135" s="55">
        <v>60</v>
      </c>
      <c r="O135" s="55">
        <v>42</v>
      </c>
      <c r="P135" s="55"/>
      <c r="Q135" s="55"/>
      <c r="R135" s="55"/>
      <c r="S135" s="55">
        <v>3.5</v>
      </c>
      <c r="T135" s="55">
        <v>2</v>
      </c>
      <c r="U135" s="55">
        <v>2.5</v>
      </c>
      <c r="V135" s="55">
        <v>2</v>
      </c>
    </row>
    <row r="136" spans="2:22">
      <c r="B136" s="50" t="str">
        <f t="shared" si="2"/>
        <v>М30x230</v>
      </c>
      <c r="C136" s="33">
        <v>30</v>
      </c>
      <c r="D136" s="33">
        <v>230</v>
      </c>
      <c r="E136" s="73">
        <v>1.1779999999999999</v>
      </c>
      <c r="F136" s="73"/>
      <c r="G136" s="73">
        <v>188</v>
      </c>
      <c r="H136" s="73"/>
      <c r="I136" s="73"/>
      <c r="J136" s="73"/>
      <c r="K136" s="73"/>
      <c r="L136" s="73"/>
      <c r="M136" s="50">
        <v>60</v>
      </c>
      <c r="N136" s="55">
        <v>60</v>
      </c>
      <c r="O136" s="55">
        <v>42</v>
      </c>
      <c r="P136" s="55"/>
      <c r="Q136" s="55"/>
      <c r="R136" s="55"/>
      <c r="S136" s="55">
        <v>3.5</v>
      </c>
      <c r="T136" s="55">
        <v>2</v>
      </c>
      <c r="U136" s="55">
        <v>2.5</v>
      </c>
      <c r="V136" s="55">
        <v>2</v>
      </c>
    </row>
    <row r="137" spans="2:22">
      <c r="B137" s="50" t="str">
        <f t="shared" si="2"/>
        <v>М30x240</v>
      </c>
      <c r="C137" s="33">
        <v>30</v>
      </c>
      <c r="D137" s="33">
        <v>240</v>
      </c>
      <c r="E137" s="73">
        <v>1.234</v>
      </c>
      <c r="F137" s="73"/>
      <c r="G137" s="73">
        <v>198</v>
      </c>
      <c r="H137" s="73"/>
      <c r="I137" s="73"/>
      <c r="J137" s="73"/>
      <c r="K137" s="73"/>
      <c r="L137" s="73"/>
      <c r="M137" s="50">
        <v>60</v>
      </c>
      <c r="N137" s="55">
        <v>60</v>
      </c>
      <c r="O137" s="55">
        <v>42</v>
      </c>
      <c r="P137" s="55"/>
      <c r="Q137" s="55"/>
      <c r="R137" s="55"/>
      <c r="S137" s="55">
        <v>3.5</v>
      </c>
      <c r="T137" s="55">
        <v>2</v>
      </c>
      <c r="U137" s="55">
        <v>2.5</v>
      </c>
      <c r="V137" s="55">
        <v>2</v>
      </c>
    </row>
    <row r="138" spans="2:22">
      <c r="B138" s="50" t="str">
        <f t="shared" si="2"/>
        <v>М30x250</v>
      </c>
      <c r="C138" s="33">
        <v>30</v>
      </c>
      <c r="D138" s="33">
        <v>250</v>
      </c>
      <c r="E138" s="73">
        <v>1.2889999999999999</v>
      </c>
      <c r="F138" s="73"/>
      <c r="G138" s="73">
        <v>208</v>
      </c>
      <c r="H138" s="73"/>
      <c r="I138" s="73"/>
      <c r="J138" s="73"/>
      <c r="K138" s="73"/>
      <c r="L138" s="73"/>
      <c r="M138">
        <v>70</v>
      </c>
      <c r="N138" s="55">
        <v>70</v>
      </c>
      <c r="O138" s="55">
        <v>42</v>
      </c>
      <c r="P138" s="55"/>
      <c r="Q138" s="55"/>
      <c r="R138" s="55"/>
      <c r="S138" s="55">
        <v>3.5</v>
      </c>
      <c r="T138" s="55">
        <v>2</v>
      </c>
      <c r="U138" s="55">
        <v>2.5</v>
      </c>
      <c r="V138" s="55">
        <v>2</v>
      </c>
    </row>
    <row r="139" spans="2:22">
      <c r="B139" s="50" t="str">
        <f t="shared" si="2"/>
        <v>М30x260</v>
      </c>
      <c r="C139" s="33">
        <v>30</v>
      </c>
      <c r="D139" s="33">
        <v>260</v>
      </c>
      <c r="E139" s="73">
        <v>1.345</v>
      </c>
      <c r="F139" s="73"/>
      <c r="G139" s="73">
        <v>218</v>
      </c>
      <c r="H139" s="73"/>
      <c r="I139" s="73"/>
      <c r="J139" s="73"/>
      <c r="K139" s="73"/>
      <c r="L139" s="73"/>
      <c r="M139" s="50">
        <v>70</v>
      </c>
      <c r="N139" s="55">
        <v>70</v>
      </c>
      <c r="O139" s="55">
        <v>42</v>
      </c>
      <c r="P139" s="55"/>
      <c r="Q139" s="55"/>
      <c r="R139" s="55"/>
      <c r="S139" s="55">
        <v>3.5</v>
      </c>
      <c r="T139" s="55">
        <v>2</v>
      </c>
      <c r="U139" s="55">
        <v>2.5</v>
      </c>
      <c r="V139" s="55">
        <v>2</v>
      </c>
    </row>
    <row r="140" spans="2:22">
      <c r="B140" s="50" t="str">
        <f t="shared" si="2"/>
        <v>М30x270</v>
      </c>
      <c r="C140" s="33">
        <v>30</v>
      </c>
      <c r="D140" s="33">
        <v>270</v>
      </c>
      <c r="E140" s="73">
        <v>1.4</v>
      </c>
      <c r="F140" s="73"/>
      <c r="G140" s="73">
        <v>228</v>
      </c>
      <c r="H140" s="73"/>
      <c r="I140" s="73"/>
      <c r="J140" s="73"/>
      <c r="K140" s="73"/>
      <c r="L140" s="73"/>
      <c r="M140" s="50">
        <v>70</v>
      </c>
      <c r="N140" s="55">
        <v>70</v>
      </c>
      <c r="O140" s="55">
        <v>42</v>
      </c>
      <c r="P140" s="55"/>
      <c r="Q140" s="55"/>
      <c r="R140" s="55"/>
      <c r="S140" s="55">
        <v>3.5</v>
      </c>
      <c r="T140" s="55">
        <v>2</v>
      </c>
      <c r="U140" s="55">
        <v>2.5</v>
      </c>
      <c r="V140" s="55">
        <v>2</v>
      </c>
    </row>
    <row r="141" spans="2:22">
      <c r="B141" s="50" t="str">
        <f t="shared" si="2"/>
        <v>М30x280</v>
      </c>
      <c r="C141" s="33">
        <v>30</v>
      </c>
      <c r="D141" s="33">
        <v>280</v>
      </c>
      <c r="E141" s="73">
        <v>1.4550000000000001</v>
      </c>
      <c r="F141" s="73"/>
      <c r="G141" s="73">
        <v>238</v>
      </c>
      <c r="H141" s="73"/>
      <c r="I141" s="73"/>
      <c r="J141" s="73"/>
      <c r="K141" s="73"/>
      <c r="L141" s="73"/>
      <c r="M141" s="50">
        <v>70</v>
      </c>
      <c r="N141" s="55">
        <v>70</v>
      </c>
      <c r="O141" s="55">
        <v>42</v>
      </c>
      <c r="P141" s="55"/>
      <c r="Q141" s="55"/>
      <c r="R141" s="55"/>
      <c r="S141" s="55">
        <v>3.5</v>
      </c>
      <c r="T141" s="55">
        <v>2</v>
      </c>
      <c r="U141" s="55">
        <v>2.5</v>
      </c>
      <c r="V141" s="55">
        <v>2</v>
      </c>
    </row>
    <row r="142" spans="2:22">
      <c r="B142" s="50" t="str">
        <f t="shared" si="2"/>
        <v>М30x290</v>
      </c>
      <c r="C142" s="33">
        <v>30</v>
      </c>
      <c r="D142" s="33">
        <v>290</v>
      </c>
      <c r="E142" s="73">
        <v>1.5109999999999999</v>
      </c>
      <c r="F142" s="73"/>
      <c r="G142" s="73">
        <v>248</v>
      </c>
      <c r="H142" s="73"/>
      <c r="I142" s="73"/>
      <c r="J142" s="73"/>
      <c r="K142" s="73"/>
      <c r="L142" s="73"/>
      <c r="M142" s="50">
        <v>70</v>
      </c>
      <c r="N142" s="55">
        <v>70</v>
      </c>
      <c r="O142" s="55">
        <v>42</v>
      </c>
      <c r="P142" s="55"/>
      <c r="Q142" s="55"/>
      <c r="R142" s="55"/>
      <c r="S142" s="55">
        <v>3.5</v>
      </c>
      <c r="T142" s="55">
        <v>2</v>
      </c>
      <c r="U142" s="55">
        <v>2.5</v>
      </c>
      <c r="V142" s="55">
        <v>2</v>
      </c>
    </row>
    <row r="143" spans="2:22">
      <c r="B143" s="50" t="str">
        <f t="shared" si="2"/>
        <v>М30x300</v>
      </c>
      <c r="C143" s="33">
        <v>30</v>
      </c>
      <c r="D143" s="33">
        <v>300</v>
      </c>
      <c r="E143" s="73">
        <v>1.5669999999999999</v>
      </c>
      <c r="F143" s="73"/>
      <c r="G143" s="73">
        <v>258</v>
      </c>
      <c r="H143" s="73"/>
      <c r="I143" s="73"/>
      <c r="J143" s="73"/>
      <c r="K143" s="73"/>
      <c r="L143" s="73"/>
      <c r="M143" s="50">
        <v>70</v>
      </c>
      <c r="N143" s="55">
        <v>70</v>
      </c>
      <c r="O143" s="55">
        <v>42</v>
      </c>
      <c r="P143" s="55"/>
      <c r="Q143" s="55"/>
      <c r="R143" s="55"/>
      <c r="S143" s="55">
        <v>3.5</v>
      </c>
      <c r="T143" s="55">
        <v>2</v>
      </c>
      <c r="U143" s="55">
        <v>2.5</v>
      </c>
      <c r="V143" s="55">
        <v>2</v>
      </c>
    </row>
    <row r="144" spans="2:22">
      <c r="B144" s="50" t="str">
        <f t="shared" si="2"/>
        <v>М30x310</v>
      </c>
      <c r="C144" s="33">
        <v>30</v>
      </c>
      <c r="D144" s="33">
        <v>310</v>
      </c>
      <c r="E144" s="73">
        <v>1.6220000000000001</v>
      </c>
      <c r="F144" s="73"/>
      <c r="G144" s="73">
        <v>268</v>
      </c>
      <c r="H144" s="73"/>
      <c r="I144" s="73"/>
      <c r="J144" s="73"/>
      <c r="K144" s="73"/>
      <c r="L144" s="73"/>
      <c r="M144" s="50">
        <v>70</v>
      </c>
      <c r="N144" s="55">
        <v>70</v>
      </c>
      <c r="O144" s="55">
        <v>42</v>
      </c>
      <c r="P144" s="55"/>
      <c r="Q144" s="55"/>
      <c r="R144" s="55"/>
      <c r="S144" s="55">
        <v>3.5</v>
      </c>
      <c r="T144" s="55">
        <v>2</v>
      </c>
      <c r="U144" s="55">
        <v>2.5</v>
      </c>
      <c r="V144" s="55">
        <v>2</v>
      </c>
    </row>
    <row r="145" spans="2:22">
      <c r="B145" s="50" t="str">
        <f t="shared" si="2"/>
        <v>М30x320</v>
      </c>
      <c r="C145" s="33">
        <v>30</v>
      </c>
      <c r="D145" s="33">
        <v>320</v>
      </c>
      <c r="E145" s="73">
        <v>1.6779999999999999</v>
      </c>
      <c r="F145" s="73"/>
      <c r="G145" s="73">
        <v>278</v>
      </c>
      <c r="H145" s="73"/>
      <c r="I145" s="73"/>
      <c r="J145" s="73"/>
      <c r="K145" s="73"/>
      <c r="L145" s="73"/>
      <c r="M145" s="50">
        <v>70</v>
      </c>
      <c r="N145" s="55">
        <v>70</v>
      </c>
      <c r="O145" s="55">
        <v>42</v>
      </c>
      <c r="P145" s="55"/>
      <c r="Q145" s="55"/>
      <c r="R145" s="55"/>
      <c r="S145" s="55">
        <v>3.5</v>
      </c>
      <c r="T145" s="55">
        <v>2</v>
      </c>
      <c r="U145" s="55">
        <v>2.5</v>
      </c>
      <c r="V145" s="55">
        <v>2</v>
      </c>
    </row>
    <row r="146" spans="2:22">
      <c r="B146" s="50" t="str">
        <f t="shared" si="2"/>
        <v>М30x330</v>
      </c>
      <c r="C146" s="33">
        <v>30</v>
      </c>
      <c r="D146" s="33">
        <v>330</v>
      </c>
      <c r="E146" s="73">
        <v>1.7330000000000001</v>
      </c>
      <c r="F146" s="73"/>
      <c r="G146" s="73">
        <v>288</v>
      </c>
      <c r="H146" s="73"/>
      <c r="I146" s="73"/>
      <c r="J146" s="73"/>
      <c r="K146" s="73"/>
      <c r="L146" s="73"/>
      <c r="M146" s="50">
        <v>70</v>
      </c>
      <c r="N146" s="55">
        <v>70</v>
      </c>
      <c r="O146" s="55">
        <v>42</v>
      </c>
      <c r="P146" s="55"/>
      <c r="Q146" s="55"/>
      <c r="R146" s="55"/>
      <c r="S146" s="55">
        <v>3.5</v>
      </c>
      <c r="T146" s="55">
        <v>2</v>
      </c>
      <c r="U146" s="55">
        <v>2.5</v>
      </c>
      <c r="V146" s="55">
        <v>2</v>
      </c>
    </row>
    <row r="147" spans="2:22">
      <c r="B147" s="50" t="str">
        <f t="shared" si="2"/>
        <v>М30x340</v>
      </c>
      <c r="C147" s="33">
        <v>30</v>
      </c>
      <c r="D147" s="33">
        <v>340</v>
      </c>
      <c r="E147" s="73">
        <v>1.788</v>
      </c>
      <c r="F147" s="73"/>
      <c r="G147" s="73">
        <v>298</v>
      </c>
      <c r="H147" s="73"/>
      <c r="I147" s="73"/>
      <c r="J147" s="73"/>
      <c r="K147" s="73"/>
      <c r="L147" s="73"/>
      <c r="M147" s="50">
        <v>70</v>
      </c>
      <c r="N147" s="55">
        <v>70</v>
      </c>
      <c r="O147" s="55">
        <v>42</v>
      </c>
      <c r="P147" s="55"/>
      <c r="Q147" s="55"/>
      <c r="R147" s="55"/>
      <c r="S147" s="55">
        <v>3.5</v>
      </c>
      <c r="T147" s="55">
        <v>2</v>
      </c>
      <c r="U147" s="55">
        <v>2.5</v>
      </c>
      <c r="V147" s="55">
        <v>2</v>
      </c>
    </row>
    <row r="148" spans="2:22">
      <c r="B148" s="50" t="str">
        <f t="shared" si="2"/>
        <v>М36x150</v>
      </c>
      <c r="C148">
        <v>36</v>
      </c>
      <c r="D148" s="34">
        <v>150</v>
      </c>
      <c r="E148" s="73">
        <v>1.042</v>
      </c>
      <c r="F148" s="73"/>
      <c r="G148" s="73">
        <v>100</v>
      </c>
      <c r="H148" s="73"/>
      <c r="I148" s="73"/>
      <c r="J148" s="73"/>
      <c r="K148" s="73"/>
      <c r="L148" s="73"/>
      <c r="M148" s="50">
        <v>70</v>
      </c>
      <c r="N148" s="55">
        <v>70</v>
      </c>
      <c r="O148">
        <v>50</v>
      </c>
      <c r="P148" s="55"/>
      <c r="Q148" s="55"/>
      <c r="R148" s="55"/>
      <c r="S148">
        <v>4</v>
      </c>
      <c r="T148">
        <v>3</v>
      </c>
      <c r="U148">
        <v>3</v>
      </c>
      <c r="V148">
        <v>2.5</v>
      </c>
    </row>
    <row r="149" spans="2:22">
      <c r="B149" s="50" t="str">
        <f t="shared" si="2"/>
        <v>М36x160</v>
      </c>
      <c r="C149" s="34">
        <v>36</v>
      </c>
      <c r="D149" s="34">
        <v>160</v>
      </c>
      <c r="E149" s="73">
        <v>1.1220000000000001</v>
      </c>
      <c r="F149" s="73"/>
      <c r="G149" s="73">
        <v>110</v>
      </c>
      <c r="H149" s="73"/>
      <c r="I149" s="73"/>
      <c r="J149" s="73"/>
      <c r="K149" s="73"/>
      <c r="L149" s="73"/>
      <c r="M149" s="50">
        <v>70</v>
      </c>
      <c r="N149" s="55">
        <v>70</v>
      </c>
      <c r="O149" s="55">
        <v>50</v>
      </c>
      <c r="P149" s="55"/>
      <c r="Q149" s="55"/>
      <c r="R149" s="55"/>
      <c r="S149" s="55">
        <v>4</v>
      </c>
      <c r="T149" s="55">
        <v>3</v>
      </c>
      <c r="U149" s="55">
        <v>3</v>
      </c>
      <c r="V149" s="55">
        <v>2.5</v>
      </c>
    </row>
    <row r="150" spans="2:22">
      <c r="B150" s="50" t="str">
        <f t="shared" si="2"/>
        <v>М36x170</v>
      </c>
      <c r="C150" s="34">
        <v>36</v>
      </c>
      <c r="D150" s="34">
        <v>170</v>
      </c>
      <c r="E150" s="73">
        <v>1.202</v>
      </c>
      <c r="F150" s="73"/>
      <c r="G150" s="73">
        <v>120</v>
      </c>
      <c r="H150" s="73"/>
      <c r="I150" s="73"/>
      <c r="J150" s="73"/>
      <c r="K150" s="73"/>
      <c r="L150" s="73"/>
      <c r="M150" s="50">
        <v>70</v>
      </c>
      <c r="N150" s="55">
        <v>70</v>
      </c>
      <c r="O150" s="55">
        <v>50</v>
      </c>
      <c r="P150" s="55"/>
      <c r="Q150" s="55"/>
      <c r="R150" s="55"/>
      <c r="S150" s="55">
        <v>4</v>
      </c>
      <c r="T150" s="55">
        <v>3</v>
      </c>
      <c r="U150" s="55">
        <v>3</v>
      </c>
      <c r="V150" s="55">
        <v>2.5</v>
      </c>
    </row>
    <row r="151" spans="2:22">
      <c r="B151" s="50" t="str">
        <f t="shared" si="2"/>
        <v>М36x180</v>
      </c>
      <c r="C151" s="34">
        <v>36</v>
      </c>
      <c r="D151" s="34">
        <v>180</v>
      </c>
      <c r="E151" s="73">
        <v>1.282</v>
      </c>
      <c r="F151" s="73"/>
      <c r="G151" s="73">
        <v>130</v>
      </c>
      <c r="H151" s="73"/>
      <c r="I151" s="73"/>
      <c r="J151" s="73"/>
      <c r="K151" s="73"/>
      <c r="L151" s="73"/>
      <c r="M151" s="50">
        <v>70</v>
      </c>
      <c r="N151" s="55">
        <v>70</v>
      </c>
      <c r="O151" s="55">
        <v>50</v>
      </c>
      <c r="P151" s="55"/>
      <c r="Q151" s="55"/>
      <c r="R151" s="55"/>
      <c r="S151" s="55">
        <v>4</v>
      </c>
      <c r="T151" s="55">
        <v>3</v>
      </c>
      <c r="U151" s="55">
        <v>3</v>
      </c>
      <c r="V151" s="55">
        <v>2.5</v>
      </c>
    </row>
    <row r="152" spans="2:22">
      <c r="B152" s="50" t="str">
        <f t="shared" si="2"/>
        <v>М36x190</v>
      </c>
      <c r="C152" s="34">
        <v>36</v>
      </c>
      <c r="D152" s="34">
        <v>190</v>
      </c>
      <c r="E152" s="73">
        <v>1.3620000000000001</v>
      </c>
      <c r="F152" s="73"/>
      <c r="G152" s="73">
        <v>140</v>
      </c>
      <c r="H152" s="73"/>
      <c r="I152" s="73"/>
      <c r="J152" s="73"/>
      <c r="K152" s="73"/>
      <c r="L152" s="73"/>
      <c r="M152" s="50">
        <v>70</v>
      </c>
      <c r="N152" s="55">
        <v>70</v>
      </c>
      <c r="O152" s="55">
        <v>50</v>
      </c>
      <c r="P152" s="55"/>
      <c r="Q152" s="55"/>
      <c r="R152" s="55"/>
      <c r="S152" s="55">
        <v>4</v>
      </c>
      <c r="T152" s="55">
        <v>3</v>
      </c>
      <c r="U152" s="55">
        <v>3</v>
      </c>
      <c r="V152" s="55">
        <v>2.5</v>
      </c>
    </row>
    <row r="153" spans="2:22">
      <c r="B153" s="50" t="str">
        <f t="shared" si="2"/>
        <v>М36x200</v>
      </c>
      <c r="C153" s="34">
        <v>36</v>
      </c>
      <c r="D153" s="34">
        <v>200</v>
      </c>
      <c r="E153" s="73">
        <v>1.4430000000000001</v>
      </c>
      <c r="F153" s="73"/>
      <c r="G153" s="73">
        <v>150</v>
      </c>
      <c r="H153" s="73"/>
      <c r="I153" s="73"/>
      <c r="J153" s="73"/>
      <c r="K153" s="73"/>
      <c r="L153" s="73"/>
      <c r="M153" s="50">
        <v>70</v>
      </c>
      <c r="N153" s="55">
        <v>70</v>
      </c>
      <c r="O153" s="55">
        <v>50</v>
      </c>
      <c r="P153" s="55"/>
      <c r="Q153" s="55"/>
      <c r="R153" s="55"/>
      <c r="S153" s="55">
        <v>4</v>
      </c>
      <c r="T153" s="55">
        <v>3</v>
      </c>
      <c r="U153" s="55">
        <v>3</v>
      </c>
      <c r="V153" s="55">
        <v>2.5</v>
      </c>
    </row>
    <row r="154" spans="2:22">
      <c r="B154" s="50" t="str">
        <f t="shared" si="2"/>
        <v>М36x210</v>
      </c>
      <c r="C154" s="34">
        <v>36</v>
      </c>
      <c r="D154" s="34">
        <v>210</v>
      </c>
      <c r="E154" s="73">
        <v>1.5229999999999999</v>
      </c>
      <c r="F154" s="73"/>
      <c r="G154" s="73">
        <v>160</v>
      </c>
      <c r="H154" s="73"/>
      <c r="I154" s="73"/>
      <c r="J154" s="73"/>
      <c r="K154" s="73"/>
      <c r="L154" s="73"/>
      <c r="M154" s="50">
        <v>70</v>
      </c>
      <c r="N154" s="55">
        <v>70</v>
      </c>
      <c r="O154" s="55">
        <v>50</v>
      </c>
      <c r="P154" s="55"/>
      <c r="Q154" s="55"/>
      <c r="R154" s="55"/>
      <c r="S154" s="55">
        <v>4</v>
      </c>
      <c r="T154" s="55">
        <v>3</v>
      </c>
      <c r="U154" s="55">
        <v>3</v>
      </c>
      <c r="V154" s="55">
        <v>2.5</v>
      </c>
    </row>
    <row r="155" spans="2:22">
      <c r="B155" s="50" t="str">
        <f t="shared" si="2"/>
        <v>М36x220</v>
      </c>
      <c r="C155" s="34">
        <v>36</v>
      </c>
      <c r="D155" s="34">
        <v>220</v>
      </c>
      <c r="E155" s="73">
        <v>1.603</v>
      </c>
      <c r="F155" s="73"/>
      <c r="G155" s="73">
        <v>170</v>
      </c>
      <c r="H155" s="73"/>
      <c r="I155" s="73"/>
      <c r="J155" s="73"/>
      <c r="K155" s="73"/>
      <c r="L155" s="73"/>
      <c r="M155" s="50">
        <v>70</v>
      </c>
      <c r="N155" s="55">
        <v>70</v>
      </c>
      <c r="O155" s="55">
        <v>50</v>
      </c>
      <c r="P155" s="55"/>
      <c r="Q155" s="55"/>
      <c r="R155" s="55"/>
      <c r="S155" s="55">
        <v>4</v>
      </c>
      <c r="T155" s="55">
        <v>3</v>
      </c>
      <c r="U155" s="55">
        <v>3</v>
      </c>
      <c r="V155" s="55">
        <v>2.5</v>
      </c>
    </row>
    <row r="156" spans="2:22">
      <c r="B156" s="50" t="str">
        <f t="shared" si="2"/>
        <v>М36x230</v>
      </c>
      <c r="C156" s="34">
        <v>36</v>
      </c>
      <c r="D156" s="34">
        <v>230</v>
      </c>
      <c r="E156" s="73">
        <v>1.6830000000000001</v>
      </c>
      <c r="F156" s="73"/>
      <c r="G156" s="73">
        <v>180</v>
      </c>
      <c r="H156" s="73"/>
      <c r="I156" s="73"/>
      <c r="J156" s="73"/>
      <c r="K156" s="73"/>
      <c r="L156" s="73"/>
      <c r="M156" s="50">
        <v>70</v>
      </c>
      <c r="N156" s="55">
        <v>70</v>
      </c>
      <c r="O156" s="55">
        <v>50</v>
      </c>
      <c r="P156" s="55"/>
      <c r="Q156" s="55"/>
      <c r="R156" s="55"/>
      <c r="S156" s="55">
        <v>4</v>
      </c>
      <c r="T156" s="55">
        <v>3</v>
      </c>
      <c r="U156" s="55">
        <v>3</v>
      </c>
      <c r="V156" s="55">
        <v>2.5</v>
      </c>
    </row>
    <row r="157" spans="2:22">
      <c r="B157" s="50" t="str">
        <f t="shared" si="2"/>
        <v>М36x240</v>
      </c>
      <c r="C157" s="34">
        <v>36</v>
      </c>
      <c r="D157" s="34">
        <v>240</v>
      </c>
      <c r="E157" s="73">
        <v>1.7629999999999999</v>
      </c>
      <c r="F157" s="73"/>
      <c r="G157" s="73">
        <v>190</v>
      </c>
      <c r="H157" s="73"/>
      <c r="I157" s="73"/>
      <c r="J157" s="73"/>
      <c r="K157" s="73"/>
      <c r="L157" s="73"/>
      <c r="M157" s="50">
        <v>70</v>
      </c>
      <c r="N157" s="55">
        <v>70</v>
      </c>
      <c r="O157" s="55">
        <v>50</v>
      </c>
      <c r="P157" s="55"/>
      <c r="Q157" s="55"/>
      <c r="R157" s="55"/>
      <c r="S157" s="55">
        <v>4</v>
      </c>
      <c r="T157" s="55">
        <v>3</v>
      </c>
      <c r="U157" s="55">
        <v>3</v>
      </c>
      <c r="V157" s="55">
        <v>2.5</v>
      </c>
    </row>
    <row r="158" spans="2:22">
      <c r="B158" s="50" t="str">
        <f t="shared" si="2"/>
        <v>М36x250</v>
      </c>
      <c r="C158" s="34">
        <v>36</v>
      </c>
      <c r="D158" s="34">
        <v>250</v>
      </c>
      <c r="E158" s="73">
        <v>1.843</v>
      </c>
      <c r="F158" s="73"/>
      <c r="G158" s="73">
        <v>200</v>
      </c>
      <c r="H158" s="73"/>
      <c r="I158" s="73"/>
      <c r="J158" s="73"/>
      <c r="K158" s="73"/>
      <c r="L158" s="73"/>
      <c r="M158">
        <v>80</v>
      </c>
      <c r="N158" s="55">
        <v>80</v>
      </c>
      <c r="O158" s="55">
        <v>50</v>
      </c>
      <c r="P158" s="55"/>
      <c r="Q158" s="55"/>
      <c r="R158" s="55"/>
      <c r="S158" s="55">
        <v>4</v>
      </c>
      <c r="T158" s="55">
        <v>3</v>
      </c>
      <c r="U158" s="55">
        <v>3</v>
      </c>
      <c r="V158" s="55">
        <v>2.5</v>
      </c>
    </row>
    <row r="159" spans="2:22">
      <c r="B159" s="50" t="str">
        <f t="shared" si="2"/>
        <v>М36x260</v>
      </c>
      <c r="C159" s="34">
        <v>36</v>
      </c>
      <c r="D159" s="34">
        <v>260</v>
      </c>
      <c r="E159" s="73">
        <v>1.923</v>
      </c>
      <c r="F159" s="73"/>
      <c r="G159" s="73">
        <v>210</v>
      </c>
      <c r="H159" s="73"/>
      <c r="I159" s="73"/>
      <c r="J159" s="73"/>
      <c r="K159" s="73"/>
      <c r="L159" s="73"/>
      <c r="M159" s="50">
        <v>80</v>
      </c>
      <c r="N159" s="55">
        <v>80</v>
      </c>
      <c r="O159" s="55">
        <v>50</v>
      </c>
      <c r="P159" s="55"/>
      <c r="Q159" s="55"/>
      <c r="R159" s="55"/>
      <c r="S159" s="55">
        <v>4</v>
      </c>
      <c r="T159" s="55">
        <v>3</v>
      </c>
      <c r="U159" s="55">
        <v>3</v>
      </c>
      <c r="V159" s="55">
        <v>2.5</v>
      </c>
    </row>
    <row r="160" spans="2:22">
      <c r="B160" s="50" t="str">
        <f t="shared" si="2"/>
        <v>М36x270</v>
      </c>
      <c r="C160" s="34">
        <v>36</v>
      </c>
      <c r="D160" s="34">
        <v>270</v>
      </c>
      <c r="E160" s="73">
        <v>2.0030000000000001</v>
      </c>
      <c r="F160" s="73"/>
      <c r="G160" s="73">
        <v>220</v>
      </c>
      <c r="H160" s="73"/>
      <c r="I160" s="73"/>
      <c r="J160" s="73"/>
      <c r="K160" s="73"/>
      <c r="L160" s="73"/>
      <c r="M160" s="50">
        <v>80</v>
      </c>
      <c r="N160" s="55">
        <v>80</v>
      </c>
      <c r="O160" s="55">
        <v>50</v>
      </c>
      <c r="P160" s="55"/>
      <c r="Q160" s="55"/>
      <c r="R160" s="55"/>
      <c r="S160" s="55">
        <v>4</v>
      </c>
      <c r="T160" s="55">
        <v>3</v>
      </c>
      <c r="U160" s="55">
        <v>3</v>
      </c>
      <c r="V160" s="55">
        <v>2.5</v>
      </c>
    </row>
    <row r="161" spans="2:22">
      <c r="B161" s="50" t="str">
        <f t="shared" si="2"/>
        <v>М36x280</v>
      </c>
      <c r="C161" s="34">
        <v>36</v>
      </c>
      <c r="D161" s="34">
        <v>280</v>
      </c>
      <c r="E161" s="73">
        <v>2.0830000000000002</v>
      </c>
      <c r="F161" s="73"/>
      <c r="G161" s="73">
        <v>230</v>
      </c>
      <c r="H161" s="73"/>
      <c r="I161" s="73"/>
      <c r="J161" s="73"/>
      <c r="K161" s="73"/>
      <c r="L161" s="73"/>
      <c r="M161" s="50">
        <v>80</v>
      </c>
      <c r="N161" s="55">
        <v>80</v>
      </c>
      <c r="O161" s="55">
        <v>50</v>
      </c>
      <c r="P161" s="55"/>
      <c r="Q161" s="55"/>
      <c r="R161" s="55"/>
      <c r="S161" s="55">
        <v>4</v>
      </c>
      <c r="T161" s="55">
        <v>3</v>
      </c>
      <c r="U161" s="55">
        <v>3</v>
      </c>
      <c r="V161" s="55">
        <v>2.5</v>
      </c>
    </row>
    <row r="162" spans="2:22">
      <c r="B162" s="50" t="str">
        <f t="shared" si="2"/>
        <v>М36x290</v>
      </c>
      <c r="C162" s="34">
        <v>36</v>
      </c>
      <c r="D162" s="34">
        <v>290</v>
      </c>
      <c r="E162" s="73">
        <v>2.1640000000000001</v>
      </c>
      <c r="F162" s="73"/>
      <c r="G162" s="73">
        <v>240</v>
      </c>
      <c r="H162" s="73"/>
      <c r="I162" s="73"/>
      <c r="J162" s="73"/>
      <c r="K162" s="73"/>
      <c r="L162" s="73"/>
      <c r="M162" s="50">
        <v>80</v>
      </c>
      <c r="N162" s="55">
        <v>80</v>
      </c>
      <c r="O162" s="55">
        <v>50</v>
      </c>
      <c r="P162" s="55"/>
      <c r="Q162" s="55"/>
      <c r="R162" s="55"/>
      <c r="S162" s="55">
        <v>4</v>
      </c>
      <c r="T162" s="55">
        <v>3</v>
      </c>
      <c r="U162" s="55">
        <v>3</v>
      </c>
      <c r="V162" s="55">
        <v>2.5</v>
      </c>
    </row>
    <row r="163" spans="2:22">
      <c r="B163" s="50" t="str">
        <f t="shared" si="2"/>
        <v>М36x300</v>
      </c>
      <c r="C163" s="34">
        <v>36</v>
      </c>
      <c r="D163" s="34">
        <v>300</v>
      </c>
      <c r="E163" s="73">
        <v>2.2450000000000001</v>
      </c>
      <c r="F163" s="73"/>
      <c r="G163" s="73">
        <v>250</v>
      </c>
      <c r="H163" s="73"/>
      <c r="I163" s="73"/>
      <c r="J163" s="73"/>
      <c r="K163" s="73"/>
      <c r="L163" s="73"/>
      <c r="M163" s="50">
        <v>80</v>
      </c>
      <c r="N163" s="55">
        <v>80</v>
      </c>
      <c r="O163" s="55">
        <v>50</v>
      </c>
      <c r="P163" s="55"/>
      <c r="Q163" s="55"/>
      <c r="R163" s="55"/>
      <c r="S163" s="55">
        <v>4</v>
      </c>
      <c r="T163" s="55">
        <v>3</v>
      </c>
      <c r="U163" s="55">
        <v>3</v>
      </c>
      <c r="V163" s="55">
        <v>2.5</v>
      </c>
    </row>
    <row r="164" spans="2:22">
      <c r="B164" s="50" t="str">
        <f t="shared" si="2"/>
        <v>М36x310</v>
      </c>
      <c r="C164" s="34">
        <v>36</v>
      </c>
      <c r="D164" s="34">
        <v>310</v>
      </c>
      <c r="E164" s="73">
        <v>2.323</v>
      </c>
      <c r="F164" s="73"/>
      <c r="G164" s="73">
        <v>260</v>
      </c>
      <c r="H164" s="73"/>
      <c r="I164" s="73"/>
      <c r="J164" s="73"/>
      <c r="K164" s="73"/>
      <c r="L164" s="73"/>
      <c r="M164" s="50">
        <v>80</v>
      </c>
      <c r="N164" s="55">
        <v>80</v>
      </c>
      <c r="O164" s="55">
        <v>50</v>
      </c>
      <c r="P164" s="55"/>
      <c r="Q164" s="55"/>
      <c r="R164" s="55"/>
      <c r="S164" s="55">
        <v>4</v>
      </c>
      <c r="T164" s="55">
        <v>3</v>
      </c>
      <c r="U164" s="55">
        <v>3</v>
      </c>
      <c r="V164" s="55">
        <v>2.5</v>
      </c>
    </row>
    <row r="165" spans="2:22">
      <c r="B165" s="50" t="str">
        <f t="shared" si="2"/>
        <v>М36x320</v>
      </c>
      <c r="C165" s="34">
        <v>36</v>
      </c>
      <c r="D165" s="34">
        <v>320</v>
      </c>
      <c r="E165" s="73">
        <v>2.4020000000000001</v>
      </c>
      <c r="F165" s="73"/>
      <c r="G165" s="73">
        <v>270</v>
      </c>
      <c r="H165" s="73"/>
      <c r="I165" s="73"/>
      <c r="J165" s="73"/>
      <c r="K165" s="73"/>
      <c r="L165" s="73"/>
      <c r="M165" s="50">
        <v>80</v>
      </c>
      <c r="N165" s="55">
        <v>80</v>
      </c>
      <c r="O165" s="55">
        <v>50</v>
      </c>
      <c r="P165" s="55"/>
      <c r="Q165" s="55"/>
      <c r="R165" s="55"/>
      <c r="S165" s="55">
        <v>4</v>
      </c>
      <c r="T165" s="55">
        <v>3</v>
      </c>
      <c r="U165" s="55">
        <v>3</v>
      </c>
      <c r="V165" s="55">
        <v>2.5</v>
      </c>
    </row>
    <row r="166" spans="2:22">
      <c r="B166" s="50" t="str">
        <f t="shared" si="2"/>
        <v>М36x330</v>
      </c>
      <c r="C166" s="34">
        <v>36</v>
      </c>
      <c r="D166" s="34">
        <v>330</v>
      </c>
      <c r="E166" s="73">
        <v>2.4820000000000002</v>
      </c>
      <c r="F166" s="73"/>
      <c r="G166" s="73">
        <v>280</v>
      </c>
      <c r="H166" s="73"/>
      <c r="I166" s="73"/>
      <c r="J166" s="73"/>
      <c r="K166" s="73"/>
      <c r="L166" s="73"/>
      <c r="M166" s="50">
        <v>80</v>
      </c>
      <c r="N166" s="55">
        <v>80</v>
      </c>
      <c r="O166" s="55">
        <v>50</v>
      </c>
      <c r="P166" s="55"/>
      <c r="Q166" s="55"/>
      <c r="R166" s="55"/>
      <c r="S166" s="55">
        <v>4</v>
      </c>
      <c r="T166" s="55">
        <v>3</v>
      </c>
      <c r="U166" s="55">
        <v>3</v>
      </c>
      <c r="V166" s="55">
        <v>2.5</v>
      </c>
    </row>
    <row r="167" spans="2:22">
      <c r="B167" s="50" t="str">
        <f t="shared" si="2"/>
        <v>М36x340</v>
      </c>
      <c r="C167" s="34">
        <v>36</v>
      </c>
      <c r="D167" s="34">
        <v>340</v>
      </c>
      <c r="E167" s="73">
        <v>2.5630000000000002</v>
      </c>
      <c r="F167" s="73"/>
      <c r="G167" s="73">
        <v>290</v>
      </c>
      <c r="H167" s="73"/>
      <c r="I167" s="73"/>
      <c r="J167" s="73"/>
      <c r="K167" s="73"/>
      <c r="L167" s="73"/>
      <c r="M167" s="50">
        <v>80</v>
      </c>
      <c r="N167" s="55">
        <v>80</v>
      </c>
      <c r="O167" s="55">
        <v>50</v>
      </c>
      <c r="P167" s="55"/>
      <c r="Q167" s="55"/>
      <c r="R167" s="55"/>
      <c r="S167" s="55">
        <v>4</v>
      </c>
      <c r="T167" s="55">
        <v>3</v>
      </c>
      <c r="U167" s="55">
        <v>3</v>
      </c>
      <c r="V167" s="55">
        <v>2.5</v>
      </c>
    </row>
    <row r="168" spans="2:22">
      <c r="B168" s="50" t="str">
        <f t="shared" si="2"/>
        <v>М36x350</v>
      </c>
      <c r="C168" s="34">
        <v>36</v>
      </c>
      <c r="D168" s="34">
        <v>350</v>
      </c>
      <c r="E168" s="73">
        <v>2.6419999999999999</v>
      </c>
      <c r="F168" s="73"/>
      <c r="G168" s="73">
        <v>300</v>
      </c>
      <c r="H168" s="73"/>
      <c r="I168" s="73"/>
      <c r="J168" s="73"/>
      <c r="K168" s="73"/>
      <c r="L168" s="73"/>
      <c r="M168" s="50">
        <v>80</v>
      </c>
      <c r="N168" s="55">
        <v>80</v>
      </c>
      <c r="O168" s="55">
        <v>50</v>
      </c>
      <c r="P168" s="55"/>
      <c r="Q168" s="55"/>
      <c r="R168" s="55"/>
      <c r="S168" s="55">
        <v>4</v>
      </c>
      <c r="T168" s="55">
        <v>3</v>
      </c>
      <c r="U168" s="55">
        <v>3</v>
      </c>
      <c r="V168" s="55">
        <v>2.5</v>
      </c>
    </row>
    <row r="169" spans="2:22">
      <c r="B169" s="50" t="str">
        <f t="shared" si="2"/>
        <v>М36x360</v>
      </c>
      <c r="C169" s="34">
        <v>36</v>
      </c>
      <c r="D169" s="34">
        <v>360</v>
      </c>
      <c r="E169" s="73">
        <v>2.722</v>
      </c>
      <c r="F169" s="73"/>
      <c r="G169" s="73">
        <v>310</v>
      </c>
      <c r="H169" s="73"/>
      <c r="I169" s="73"/>
      <c r="J169" s="73"/>
      <c r="K169" s="73"/>
      <c r="L169" s="73"/>
      <c r="M169" s="50">
        <v>80</v>
      </c>
      <c r="N169" s="55">
        <v>80</v>
      </c>
      <c r="O169" s="55">
        <v>50</v>
      </c>
      <c r="P169" s="55"/>
      <c r="Q169" s="55"/>
      <c r="R169" s="55"/>
      <c r="S169" s="55">
        <v>4</v>
      </c>
      <c r="T169" s="55">
        <v>3</v>
      </c>
      <c r="U169" s="55">
        <v>3</v>
      </c>
      <c r="V169" s="55">
        <v>2.5</v>
      </c>
    </row>
    <row r="170" spans="2:22">
      <c r="B170" s="50" t="str">
        <f t="shared" si="2"/>
        <v>М36x370</v>
      </c>
      <c r="C170" s="34">
        <v>36</v>
      </c>
      <c r="D170" s="34">
        <v>370</v>
      </c>
      <c r="E170" s="73">
        <v>2.8039999999999998</v>
      </c>
      <c r="F170" s="73"/>
      <c r="G170" s="73">
        <v>320</v>
      </c>
      <c r="H170" s="73"/>
      <c r="I170" s="73"/>
      <c r="J170" s="73"/>
      <c r="K170" s="73"/>
      <c r="L170" s="73"/>
      <c r="M170" s="50">
        <v>80</v>
      </c>
      <c r="N170" s="55">
        <v>80</v>
      </c>
      <c r="O170" s="55">
        <v>50</v>
      </c>
      <c r="P170" s="55"/>
      <c r="Q170" s="55"/>
      <c r="R170" s="55"/>
      <c r="S170" s="55">
        <v>4</v>
      </c>
      <c r="T170" s="55">
        <v>3</v>
      </c>
      <c r="U170" s="55">
        <v>3</v>
      </c>
      <c r="V170" s="55">
        <v>2.5</v>
      </c>
    </row>
    <row r="171" spans="2:22">
      <c r="B171" s="50" t="str">
        <f t="shared" si="2"/>
        <v>М36x380</v>
      </c>
      <c r="C171" s="34">
        <v>36</v>
      </c>
      <c r="D171" s="34">
        <v>380</v>
      </c>
      <c r="E171" s="73">
        <v>2.887</v>
      </c>
      <c r="F171" s="73"/>
      <c r="G171" s="73">
        <v>330</v>
      </c>
      <c r="H171" s="73"/>
      <c r="I171" s="73"/>
      <c r="J171" s="73"/>
      <c r="K171" s="73"/>
      <c r="L171" s="73"/>
      <c r="M171" s="50">
        <v>80</v>
      </c>
      <c r="N171" s="55">
        <v>80</v>
      </c>
      <c r="O171" s="55">
        <v>50</v>
      </c>
      <c r="P171" s="55"/>
      <c r="Q171" s="55"/>
      <c r="R171" s="55"/>
      <c r="S171" s="55">
        <v>4</v>
      </c>
      <c r="T171" s="55">
        <v>3</v>
      </c>
      <c r="U171" s="55">
        <v>3</v>
      </c>
      <c r="V171" s="55">
        <v>2.5</v>
      </c>
    </row>
    <row r="172" spans="2:22">
      <c r="B172" s="50" t="str">
        <f t="shared" si="2"/>
        <v>М36x390</v>
      </c>
      <c r="C172" s="34">
        <v>36</v>
      </c>
      <c r="D172" s="34">
        <v>390</v>
      </c>
      <c r="E172" s="73">
        <v>2.964</v>
      </c>
      <c r="F172" s="73"/>
      <c r="G172" s="73">
        <v>340</v>
      </c>
      <c r="H172" s="73"/>
      <c r="I172" s="73"/>
      <c r="J172" s="73"/>
      <c r="K172" s="73"/>
      <c r="L172" s="73"/>
      <c r="M172" s="50">
        <v>80</v>
      </c>
      <c r="N172" s="55">
        <v>80</v>
      </c>
      <c r="O172" s="55">
        <v>50</v>
      </c>
      <c r="P172" s="55"/>
      <c r="Q172" s="55"/>
      <c r="R172" s="55"/>
      <c r="S172" s="55">
        <v>4</v>
      </c>
      <c r="T172" s="55">
        <v>3</v>
      </c>
      <c r="U172" s="55">
        <v>3</v>
      </c>
      <c r="V172" s="55">
        <v>2.5</v>
      </c>
    </row>
    <row r="173" spans="2:22">
      <c r="B173" s="50" t="str">
        <f t="shared" si="2"/>
        <v>М36x400</v>
      </c>
      <c r="C173" s="34">
        <v>36</v>
      </c>
      <c r="D173" s="34">
        <v>400</v>
      </c>
      <c r="E173" s="73">
        <v>3.4420000000000002</v>
      </c>
      <c r="F173" s="73"/>
      <c r="G173" s="73">
        <v>350</v>
      </c>
      <c r="H173" s="73"/>
      <c r="I173" s="73"/>
      <c r="J173" s="73"/>
      <c r="K173" s="73"/>
      <c r="L173" s="73"/>
      <c r="M173" s="50">
        <v>80</v>
      </c>
      <c r="N173" s="55">
        <v>80</v>
      </c>
      <c r="O173" s="55">
        <v>50</v>
      </c>
      <c r="P173" s="55"/>
      <c r="Q173" s="55"/>
      <c r="R173" s="55"/>
      <c r="S173" s="55">
        <v>4</v>
      </c>
      <c r="T173" s="55">
        <v>3</v>
      </c>
      <c r="U173" s="55">
        <v>3</v>
      </c>
      <c r="V173" s="55">
        <v>2.5</v>
      </c>
    </row>
    <row r="174" spans="2:22">
      <c r="B174" s="50" t="str">
        <f t="shared" si="2"/>
        <v>М42x160</v>
      </c>
      <c r="C174">
        <v>42</v>
      </c>
      <c r="D174" s="35">
        <v>160</v>
      </c>
      <c r="E174" s="73">
        <v>1.52</v>
      </c>
      <c r="F174" s="73"/>
      <c r="G174" s="73">
        <v>102</v>
      </c>
      <c r="H174" s="73"/>
      <c r="I174" s="73"/>
      <c r="J174" s="73"/>
      <c r="K174" s="73"/>
      <c r="L174" s="73"/>
      <c r="M174">
        <v>75</v>
      </c>
      <c r="N174" s="55">
        <v>75</v>
      </c>
      <c r="O174">
        <v>58</v>
      </c>
      <c r="P174" s="55"/>
      <c r="Q174" s="55"/>
      <c r="R174" s="55"/>
      <c r="S174">
        <v>4.5</v>
      </c>
      <c r="T174" s="55">
        <v>3</v>
      </c>
      <c r="U174" s="55">
        <v>3</v>
      </c>
      <c r="V174" s="55">
        <v>2.5</v>
      </c>
    </row>
    <row r="175" spans="2:22">
      <c r="B175" s="50" t="str">
        <f t="shared" si="2"/>
        <v>М42x170</v>
      </c>
      <c r="C175" s="35">
        <v>42</v>
      </c>
      <c r="D175" s="35">
        <v>170</v>
      </c>
      <c r="E175" s="73">
        <v>1.6279999999999999</v>
      </c>
      <c r="F175" s="73"/>
      <c r="G175" s="73">
        <v>112</v>
      </c>
      <c r="H175" s="73"/>
      <c r="I175" s="73"/>
      <c r="J175" s="73"/>
      <c r="K175" s="73"/>
      <c r="L175" s="73"/>
      <c r="M175" s="50">
        <v>75</v>
      </c>
      <c r="N175" s="55">
        <v>75</v>
      </c>
      <c r="O175" s="55">
        <v>58</v>
      </c>
      <c r="P175" s="55"/>
      <c r="Q175" s="55"/>
      <c r="R175" s="55"/>
      <c r="S175" s="55">
        <v>4.5</v>
      </c>
      <c r="T175" s="55">
        <v>3</v>
      </c>
      <c r="U175" s="55">
        <v>3</v>
      </c>
      <c r="V175" s="55">
        <v>2.5</v>
      </c>
    </row>
    <row r="176" spans="2:22">
      <c r="B176" s="50" t="str">
        <f t="shared" si="2"/>
        <v>М42x180</v>
      </c>
      <c r="C176" s="35">
        <v>42</v>
      </c>
      <c r="D176" s="35">
        <v>180</v>
      </c>
      <c r="E176" s="73">
        <v>1.7370000000000001</v>
      </c>
      <c r="F176" s="73"/>
      <c r="G176" s="73">
        <v>122</v>
      </c>
      <c r="H176" s="73"/>
      <c r="I176" s="73"/>
      <c r="J176" s="73"/>
      <c r="K176" s="73"/>
      <c r="L176" s="73"/>
      <c r="M176" s="50">
        <v>75</v>
      </c>
      <c r="N176" s="55">
        <v>75</v>
      </c>
      <c r="O176" s="55">
        <v>58</v>
      </c>
      <c r="P176" s="55"/>
      <c r="Q176" s="55"/>
      <c r="R176" s="55"/>
      <c r="S176" s="55">
        <v>4.5</v>
      </c>
      <c r="T176" s="55">
        <v>3</v>
      </c>
      <c r="U176" s="55">
        <v>3</v>
      </c>
      <c r="V176" s="55">
        <v>2.5</v>
      </c>
    </row>
    <row r="177" spans="2:22">
      <c r="B177" s="50" t="str">
        <f t="shared" si="2"/>
        <v>М42x190</v>
      </c>
      <c r="C177" s="35">
        <v>42</v>
      </c>
      <c r="D177" s="35">
        <v>190</v>
      </c>
      <c r="E177" s="73">
        <v>1.845</v>
      </c>
      <c r="F177" s="73"/>
      <c r="G177" s="73">
        <v>132</v>
      </c>
      <c r="H177" s="73"/>
      <c r="I177" s="73"/>
      <c r="J177" s="73"/>
      <c r="K177" s="73"/>
      <c r="L177" s="73"/>
      <c r="M177" s="50">
        <v>75</v>
      </c>
      <c r="N177" s="55">
        <v>75</v>
      </c>
      <c r="O177" s="55">
        <v>58</v>
      </c>
      <c r="P177" s="55"/>
      <c r="Q177" s="55"/>
      <c r="R177" s="55"/>
      <c r="S177" s="55">
        <v>4.5</v>
      </c>
      <c r="T177" s="55">
        <v>3</v>
      </c>
      <c r="U177" s="55">
        <v>3</v>
      </c>
      <c r="V177" s="55">
        <v>2.5</v>
      </c>
    </row>
    <row r="178" spans="2:22">
      <c r="B178" s="50" t="str">
        <f t="shared" si="2"/>
        <v>М42x200</v>
      </c>
      <c r="C178" s="35">
        <v>42</v>
      </c>
      <c r="D178" s="35">
        <v>200</v>
      </c>
      <c r="E178" s="73">
        <v>1.9530000000000001</v>
      </c>
      <c r="F178" s="73"/>
      <c r="G178" s="73">
        <v>142</v>
      </c>
      <c r="H178" s="73"/>
      <c r="I178" s="73"/>
      <c r="J178" s="73"/>
      <c r="K178" s="73"/>
      <c r="L178" s="73"/>
      <c r="M178" s="50">
        <v>75</v>
      </c>
      <c r="N178" s="55">
        <v>75</v>
      </c>
      <c r="O178" s="55">
        <v>58</v>
      </c>
      <c r="P178" s="55"/>
      <c r="Q178" s="55"/>
      <c r="R178" s="55"/>
      <c r="S178" s="55">
        <v>4.5</v>
      </c>
      <c r="T178" s="55">
        <v>3</v>
      </c>
      <c r="U178" s="55">
        <v>3</v>
      </c>
      <c r="V178" s="55">
        <v>2.5</v>
      </c>
    </row>
    <row r="179" spans="2:22">
      <c r="B179" s="50" t="str">
        <f t="shared" si="2"/>
        <v>М42x210</v>
      </c>
      <c r="C179" s="35">
        <v>42</v>
      </c>
      <c r="D179" s="35">
        <v>210</v>
      </c>
      <c r="E179" s="73">
        <v>2.0619999999999998</v>
      </c>
      <c r="F179" s="73"/>
      <c r="G179" s="73">
        <v>152</v>
      </c>
      <c r="H179" s="73"/>
      <c r="I179" s="73"/>
      <c r="J179" s="73"/>
      <c r="K179" s="73"/>
      <c r="L179" s="73"/>
      <c r="M179" s="50">
        <v>75</v>
      </c>
      <c r="N179" s="55">
        <v>75</v>
      </c>
      <c r="O179" s="55">
        <v>58</v>
      </c>
      <c r="P179" s="55"/>
      <c r="Q179" s="55"/>
      <c r="R179" s="55"/>
      <c r="S179" s="55">
        <v>4.5</v>
      </c>
      <c r="T179" s="55">
        <v>3</v>
      </c>
      <c r="U179" s="55">
        <v>3</v>
      </c>
      <c r="V179" s="55">
        <v>2.5</v>
      </c>
    </row>
    <row r="180" spans="2:22">
      <c r="B180" s="50" t="str">
        <f t="shared" si="2"/>
        <v>М42x220</v>
      </c>
      <c r="C180" s="35">
        <v>42</v>
      </c>
      <c r="D180" s="35">
        <v>220</v>
      </c>
      <c r="E180" s="73">
        <v>2.1709999999999998</v>
      </c>
      <c r="F180" s="73"/>
      <c r="G180" s="73">
        <v>162</v>
      </c>
      <c r="H180" s="73"/>
      <c r="I180" s="73"/>
      <c r="J180" s="73"/>
      <c r="K180" s="73"/>
      <c r="L180" s="73"/>
      <c r="M180" s="50">
        <v>75</v>
      </c>
      <c r="N180" s="55">
        <v>75</v>
      </c>
      <c r="O180" s="55">
        <v>58</v>
      </c>
      <c r="P180" s="55"/>
      <c r="Q180" s="55"/>
      <c r="R180" s="55"/>
      <c r="S180" s="55">
        <v>4.5</v>
      </c>
      <c r="T180" s="55">
        <v>3</v>
      </c>
      <c r="U180" s="55">
        <v>3</v>
      </c>
      <c r="V180" s="55">
        <v>2.5</v>
      </c>
    </row>
    <row r="181" spans="2:22">
      <c r="B181" s="50" t="str">
        <f t="shared" si="2"/>
        <v>М42x230</v>
      </c>
      <c r="C181" s="35">
        <v>42</v>
      </c>
      <c r="D181" s="35">
        <v>230</v>
      </c>
      <c r="E181" s="73">
        <v>2.2789999999999999</v>
      </c>
      <c r="F181" s="73"/>
      <c r="G181" s="73">
        <v>172</v>
      </c>
      <c r="H181" s="73"/>
      <c r="I181" s="73"/>
      <c r="J181" s="73"/>
      <c r="K181" s="73"/>
      <c r="L181" s="73"/>
      <c r="M181" s="50">
        <v>75</v>
      </c>
      <c r="N181" s="55">
        <v>75</v>
      </c>
      <c r="O181" s="55">
        <v>58</v>
      </c>
      <c r="P181" s="55"/>
      <c r="Q181" s="55"/>
      <c r="R181" s="55"/>
      <c r="S181" s="55">
        <v>4.5</v>
      </c>
      <c r="T181" s="55">
        <v>3</v>
      </c>
      <c r="U181" s="55">
        <v>3</v>
      </c>
      <c r="V181" s="55">
        <v>2.5</v>
      </c>
    </row>
    <row r="182" spans="2:22">
      <c r="B182" s="50" t="str">
        <f t="shared" si="2"/>
        <v>М42x240</v>
      </c>
      <c r="C182" s="35">
        <v>42</v>
      </c>
      <c r="D182" s="35">
        <v>240</v>
      </c>
      <c r="E182" s="73">
        <v>2.387</v>
      </c>
      <c r="F182" s="73"/>
      <c r="G182" s="73">
        <v>182</v>
      </c>
      <c r="H182" s="73"/>
      <c r="I182" s="73"/>
      <c r="J182" s="73"/>
      <c r="K182" s="73"/>
      <c r="L182" s="73"/>
      <c r="M182" s="50">
        <v>75</v>
      </c>
      <c r="N182" s="55">
        <v>75</v>
      </c>
      <c r="O182" s="55">
        <v>58</v>
      </c>
      <c r="P182" s="55"/>
      <c r="Q182" s="55"/>
      <c r="R182" s="55"/>
      <c r="S182" s="55">
        <v>4.5</v>
      </c>
      <c r="T182" s="55">
        <v>3</v>
      </c>
      <c r="U182" s="55">
        <v>3</v>
      </c>
      <c r="V182" s="55">
        <v>2.5</v>
      </c>
    </row>
    <row r="183" spans="2:22">
      <c r="B183" s="50" t="str">
        <f t="shared" si="2"/>
        <v>М42x250</v>
      </c>
      <c r="C183" s="35">
        <v>42</v>
      </c>
      <c r="D183" s="35">
        <v>250</v>
      </c>
      <c r="E183" s="73">
        <v>2.4940000000000002</v>
      </c>
      <c r="F183" s="73"/>
      <c r="G183" s="73">
        <v>192</v>
      </c>
      <c r="H183" s="73"/>
      <c r="I183" s="73"/>
      <c r="J183" s="73"/>
      <c r="K183" s="73"/>
      <c r="L183" s="73"/>
      <c r="M183" s="50">
        <v>75</v>
      </c>
      <c r="N183" s="55">
        <v>75</v>
      </c>
      <c r="O183" s="55">
        <v>58</v>
      </c>
      <c r="P183" s="55"/>
      <c r="Q183" s="55"/>
      <c r="R183" s="55"/>
      <c r="S183" s="55">
        <v>4.5</v>
      </c>
      <c r="T183" s="55">
        <v>3</v>
      </c>
      <c r="U183" s="55">
        <v>3</v>
      </c>
      <c r="V183" s="55">
        <v>2.5</v>
      </c>
    </row>
    <row r="184" spans="2:22">
      <c r="B184" s="50" t="str">
        <f t="shared" si="2"/>
        <v>М42x260</v>
      </c>
      <c r="C184" s="35">
        <v>42</v>
      </c>
      <c r="D184" s="35">
        <v>260</v>
      </c>
      <c r="E184" s="73">
        <v>2.6019999999999999</v>
      </c>
      <c r="F184" s="73"/>
      <c r="G184" s="73">
        <v>202</v>
      </c>
      <c r="H184" s="73"/>
      <c r="I184" s="73"/>
      <c r="J184" s="73"/>
      <c r="K184" s="73"/>
      <c r="L184" s="73"/>
      <c r="M184" s="50">
        <v>75</v>
      </c>
      <c r="N184" s="55">
        <v>75</v>
      </c>
      <c r="O184" s="55">
        <v>58</v>
      </c>
      <c r="P184" s="55"/>
      <c r="Q184" s="55"/>
      <c r="R184" s="55"/>
      <c r="S184" s="55">
        <v>4.5</v>
      </c>
      <c r="T184" s="55">
        <v>3</v>
      </c>
      <c r="U184" s="55">
        <v>3</v>
      </c>
      <c r="V184" s="55">
        <v>2.5</v>
      </c>
    </row>
    <row r="185" spans="2:22">
      <c r="B185" s="50" t="str">
        <f t="shared" si="2"/>
        <v>М42x270</v>
      </c>
      <c r="C185" s="35">
        <v>42</v>
      </c>
      <c r="D185" s="35">
        <v>270</v>
      </c>
      <c r="E185" s="73">
        <v>2.7120000000000002</v>
      </c>
      <c r="F185" s="73"/>
      <c r="G185" s="73">
        <v>212</v>
      </c>
      <c r="H185" s="73"/>
      <c r="I185" s="73"/>
      <c r="J185" s="73"/>
      <c r="K185" s="73"/>
      <c r="L185" s="73"/>
      <c r="M185" s="50">
        <v>75</v>
      </c>
      <c r="N185" s="55">
        <v>75</v>
      </c>
      <c r="O185" s="55">
        <v>58</v>
      </c>
      <c r="P185" s="55"/>
      <c r="Q185" s="55"/>
      <c r="R185" s="55"/>
      <c r="S185" s="55">
        <v>4.5</v>
      </c>
      <c r="T185" s="55">
        <v>3</v>
      </c>
      <c r="U185" s="55">
        <v>3</v>
      </c>
      <c r="V185" s="55">
        <v>2.5</v>
      </c>
    </row>
    <row r="186" spans="2:22">
      <c r="B186" s="50" t="str">
        <f t="shared" si="2"/>
        <v>М42x280</v>
      </c>
      <c r="C186" s="35">
        <v>42</v>
      </c>
      <c r="D186" s="35">
        <v>280</v>
      </c>
      <c r="E186" s="73">
        <v>2.8220000000000001</v>
      </c>
      <c r="F186" s="73"/>
      <c r="G186" s="73">
        <v>222</v>
      </c>
      <c r="H186" s="73"/>
      <c r="I186" s="73"/>
      <c r="J186" s="73"/>
      <c r="K186" s="73"/>
      <c r="L186" s="73"/>
      <c r="M186" s="50">
        <v>75</v>
      </c>
      <c r="N186" s="55">
        <v>75</v>
      </c>
      <c r="O186" s="55">
        <v>58</v>
      </c>
      <c r="P186" s="55"/>
      <c r="Q186" s="55"/>
      <c r="R186" s="55"/>
      <c r="S186" s="55">
        <v>4.5</v>
      </c>
      <c r="T186" s="55">
        <v>3</v>
      </c>
      <c r="U186" s="55">
        <v>3</v>
      </c>
      <c r="V186" s="55">
        <v>2.5</v>
      </c>
    </row>
    <row r="187" spans="2:22">
      <c r="B187" s="50" t="str">
        <f t="shared" si="2"/>
        <v>М42x290</v>
      </c>
      <c r="C187" s="35">
        <v>42</v>
      </c>
      <c r="D187" s="35">
        <v>290</v>
      </c>
      <c r="E187" s="73">
        <v>2.927</v>
      </c>
      <c r="F187" s="73"/>
      <c r="G187" s="73">
        <v>232</v>
      </c>
      <c r="H187" s="73"/>
      <c r="I187" s="73"/>
      <c r="J187" s="73"/>
      <c r="K187" s="73"/>
      <c r="L187" s="73"/>
      <c r="M187" s="50">
        <v>75</v>
      </c>
      <c r="N187" s="55">
        <v>75</v>
      </c>
      <c r="O187" s="55">
        <v>58</v>
      </c>
      <c r="P187" s="55"/>
      <c r="Q187" s="55"/>
      <c r="R187" s="55"/>
      <c r="S187" s="55">
        <v>4.5</v>
      </c>
      <c r="T187" s="55">
        <v>3</v>
      </c>
      <c r="U187" s="55">
        <v>3</v>
      </c>
      <c r="V187" s="55">
        <v>2.5</v>
      </c>
    </row>
    <row r="188" spans="2:22">
      <c r="B188" s="50" t="str">
        <f t="shared" si="2"/>
        <v>М42x300</v>
      </c>
      <c r="C188" s="35">
        <v>42</v>
      </c>
      <c r="D188" s="35">
        <v>300</v>
      </c>
      <c r="E188" s="73">
        <v>3.032</v>
      </c>
      <c r="F188" s="73"/>
      <c r="G188" s="73">
        <v>242</v>
      </c>
      <c r="H188" s="73"/>
      <c r="I188" s="73"/>
      <c r="J188" s="73"/>
      <c r="K188" s="73"/>
      <c r="L188" s="73"/>
      <c r="M188">
        <v>90</v>
      </c>
      <c r="N188" s="55">
        <v>90</v>
      </c>
      <c r="O188" s="55">
        <v>58</v>
      </c>
      <c r="P188" s="55"/>
      <c r="Q188" s="55"/>
      <c r="R188" s="55"/>
      <c r="S188" s="55">
        <v>4.5</v>
      </c>
      <c r="T188" s="55">
        <v>3</v>
      </c>
      <c r="U188" s="55">
        <v>3</v>
      </c>
      <c r="V188" s="55">
        <v>2.5</v>
      </c>
    </row>
    <row r="189" spans="2:22">
      <c r="B189" s="50" t="str">
        <f t="shared" si="2"/>
        <v>М42x310</v>
      </c>
      <c r="C189" s="35">
        <v>42</v>
      </c>
      <c r="D189" s="35">
        <v>310</v>
      </c>
      <c r="E189" s="73">
        <v>3.1419999999999999</v>
      </c>
      <c r="F189" s="73"/>
      <c r="G189" s="73">
        <v>252</v>
      </c>
      <c r="H189" s="73"/>
      <c r="I189" s="73"/>
      <c r="J189" s="73"/>
      <c r="K189" s="73"/>
      <c r="L189" s="73"/>
      <c r="M189" s="50">
        <v>90</v>
      </c>
      <c r="N189" s="55">
        <v>90</v>
      </c>
      <c r="O189" s="55">
        <v>58</v>
      </c>
      <c r="P189" s="55"/>
      <c r="Q189" s="55"/>
      <c r="R189" s="55"/>
      <c r="S189" s="55">
        <v>4.5</v>
      </c>
      <c r="T189" s="55">
        <v>3</v>
      </c>
      <c r="U189" s="55">
        <v>3</v>
      </c>
      <c r="V189" s="55">
        <v>2.5</v>
      </c>
    </row>
    <row r="190" spans="2:22">
      <c r="B190" s="50" t="str">
        <f t="shared" si="2"/>
        <v>М42x320</v>
      </c>
      <c r="C190" s="35">
        <v>42</v>
      </c>
      <c r="D190" s="35">
        <v>320</v>
      </c>
      <c r="E190" s="73">
        <v>3.2519999999999998</v>
      </c>
      <c r="F190" s="73"/>
      <c r="G190" s="73">
        <v>262</v>
      </c>
      <c r="H190" s="73"/>
      <c r="I190" s="73"/>
      <c r="J190" s="73"/>
      <c r="K190" s="73"/>
      <c r="L190" s="73"/>
      <c r="M190" s="50">
        <v>90</v>
      </c>
      <c r="N190" s="55">
        <v>90</v>
      </c>
      <c r="O190" s="55">
        <v>58</v>
      </c>
      <c r="P190" s="55"/>
      <c r="Q190" s="55"/>
      <c r="R190" s="55"/>
      <c r="S190" s="55">
        <v>4.5</v>
      </c>
      <c r="T190" s="55">
        <v>3</v>
      </c>
      <c r="U190" s="55">
        <v>3</v>
      </c>
      <c r="V190" s="55">
        <v>2.5</v>
      </c>
    </row>
    <row r="191" spans="2:22">
      <c r="B191" s="50" t="str">
        <f t="shared" si="2"/>
        <v>М42x330</v>
      </c>
      <c r="C191" s="35">
        <v>42</v>
      </c>
      <c r="D191" s="35">
        <v>330</v>
      </c>
      <c r="E191" s="73">
        <v>3.3620000000000001</v>
      </c>
      <c r="F191" s="73"/>
      <c r="G191" s="73">
        <v>272</v>
      </c>
      <c r="H191" s="73"/>
      <c r="I191" s="73"/>
      <c r="J191" s="73"/>
      <c r="K191" s="73"/>
      <c r="L191" s="73"/>
      <c r="M191" s="50">
        <v>90</v>
      </c>
      <c r="N191" s="55">
        <v>90</v>
      </c>
      <c r="O191" s="55">
        <v>58</v>
      </c>
      <c r="P191" s="55"/>
      <c r="Q191" s="55"/>
      <c r="R191" s="55"/>
      <c r="S191" s="55">
        <v>4.5</v>
      </c>
      <c r="T191" s="55">
        <v>3</v>
      </c>
      <c r="U191" s="55">
        <v>3</v>
      </c>
      <c r="V191" s="55">
        <v>2.5</v>
      </c>
    </row>
    <row r="192" spans="2:22">
      <c r="B192" s="50" t="str">
        <f t="shared" si="2"/>
        <v>М42x340</v>
      </c>
      <c r="C192" s="35">
        <v>42</v>
      </c>
      <c r="D192" s="35">
        <v>340</v>
      </c>
      <c r="E192" s="73">
        <v>3.472</v>
      </c>
      <c r="F192" s="73"/>
      <c r="G192" s="73">
        <v>282</v>
      </c>
      <c r="H192" s="73"/>
      <c r="I192" s="73"/>
      <c r="J192" s="73"/>
      <c r="K192" s="73"/>
      <c r="L192" s="73"/>
      <c r="M192" s="50">
        <v>90</v>
      </c>
      <c r="N192" s="55">
        <v>90</v>
      </c>
      <c r="O192" s="55">
        <v>58</v>
      </c>
      <c r="P192" s="55"/>
      <c r="Q192" s="55"/>
      <c r="R192" s="55"/>
      <c r="S192" s="55">
        <v>4.5</v>
      </c>
      <c r="T192" s="55">
        <v>3</v>
      </c>
      <c r="U192" s="55">
        <v>3</v>
      </c>
      <c r="V192" s="55">
        <v>2.5</v>
      </c>
    </row>
    <row r="193" spans="2:22">
      <c r="B193" s="50" t="str">
        <f t="shared" si="2"/>
        <v>М42x350</v>
      </c>
      <c r="C193" s="35">
        <v>42</v>
      </c>
      <c r="D193" s="35">
        <v>350</v>
      </c>
      <c r="E193" s="73">
        <v>3.5819999999999999</v>
      </c>
      <c r="F193" s="73"/>
      <c r="G193" s="73">
        <v>292</v>
      </c>
      <c r="H193" s="73"/>
      <c r="I193" s="73"/>
      <c r="J193" s="73"/>
      <c r="K193" s="73"/>
      <c r="L193" s="73"/>
      <c r="M193" s="50">
        <v>90</v>
      </c>
      <c r="N193" s="55">
        <v>90</v>
      </c>
      <c r="O193" s="55">
        <v>58</v>
      </c>
      <c r="P193" s="55"/>
      <c r="Q193" s="55"/>
      <c r="R193" s="55"/>
      <c r="S193" s="55">
        <v>4.5</v>
      </c>
      <c r="T193" s="55">
        <v>3</v>
      </c>
      <c r="U193" s="55">
        <v>3</v>
      </c>
      <c r="V193" s="55">
        <v>2.5</v>
      </c>
    </row>
    <row r="194" spans="2:22">
      <c r="B194" s="50" t="str">
        <f t="shared" si="2"/>
        <v>М42x360</v>
      </c>
      <c r="C194" s="35">
        <v>42</v>
      </c>
      <c r="D194" s="35">
        <v>360</v>
      </c>
      <c r="E194" s="73">
        <v>3.6920000000000002</v>
      </c>
      <c r="F194" s="73"/>
      <c r="G194" s="73">
        <v>302</v>
      </c>
      <c r="H194" s="73"/>
      <c r="I194" s="73"/>
      <c r="J194" s="73"/>
      <c r="K194" s="73"/>
      <c r="L194" s="73"/>
      <c r="M194" s="50">
        <v>90</v>
      </c>
      <c r="N194" s="55">
        <v>90</v>
      </c>
      <c r="O194" s="55">
        <v>58</v>
      </c>
      <c r="P194" s="55"/>
      <c r="Q194" s="55"/>
      <c r="R194" s="55"/>
      <c r="S194" s="55">
        <v>4.5</v>
      </c>
      <c r="T194" s="55">
        <v>3</v>
      </c>
      <c r="U194" s="55">
        <v>3</v>
      </c>
      <c r="V194" s="55">
        <v>2.5</v>
      </c>
    </row>
    <row r="195" spans="2:22">
      <c r="B195" s="50" t="str">
        <f t="shared" si="2"/>
        <v>М42x370</v>
      </c>
      <c r="C195" s="35">
        <v>42</v>
      </c>
      <c r="D195" s="35">
        <v>370</v>
      </c>
      <c r="E195" s="73">
        <v>3.7989999999999999</v>
      </c>
      <c r="F195" s="73"/>
      <c r="G195" s="73">
        <v>312</v>
      </c>
      <c r="H195" s="73"/>
      <c r="I195" s="73"/>
      <c r="J195" s="73"/>
      <c r="K195" s="73"/>
      <c r="L195" s="73"/>
      <c r="M195" s="50">
        <v>90</v>
      </c>
      <c r="N195" s="55">
        <v>90</v>
      </c>
      <c r="O195" s="55">
        <v>58</v>
      </c>
      <c r="P195" s="55"/>
      <c r="Q195" s="55"/>
      <c r="R195" s="55"/>
      <c r="S195" s="55">
        <v>4.5</v>
      </c>
      <c r="T195" s="55">
        <v>3</v>
      </c>
      <c r="U195" s="55">
        <v>3</v>
      </c>
      <c r="V195" s="55">
        <v>2.5</v>
      </c>
    </row>
    <row r="196" spans="2:22">
      <c r="B196" s="50" t="str">
        <f t="shared" si="2"/>
        <v>М42x380</v>
      </c>
      <c r="C196" s="35">
        <v>42</v>
      </c>
      <c r="D196" s="35">
        <v>380</v>
      </c>
      <c r="E196" s="73">
        <v>3.907</v>
      </c>
      <c r="F196" s="73"/>
      <c r="G196" s="73">
        <v>322</v>
      </c>
      <c r="H196" s="73"/>
      <c r="I196" s="73"/>
      <c r="J196" s="73"/>
      <c r="K196" s="73"/>
      <c r="L196" s="73"/>
      <c r="M196" s="50">
        <v>90</v>
      </c>
      <c r="N196" s="55">
        <v>90</v>
      </c>
      <c r="O196" s="55">
        <v>58</v>
      </c>
      <c r="P196" s="55"/>
      <c r="Q196" s="55"/>
      <c r="R196" s="55"/>
      <c r="S196" s="55">
        <v>4.5</v>
      </c>
      <c r="T196" s="55">
        <v>3</v>
      </c>
      <c r="U196" s="55">
        <v>3</v>
      </c>
      <c r="V196" s="55">
        <v>2.5</v>
      </c>
    </row>
    <row r="197" spans="2:22">
      <c r="B197" s="50" t="str">
        <f t="shared" si="2"/>
        <v>М42x390</v>
      </c>
      <c r="C197" s="35">
        <v>42</v>
      </c>
      <c r="D197" s="35">
        <v>390</v>
      </c>
      <c r="E197" s="73">
        <v>4.0190000000000001</v>
      </c>
      <c r="F197" s="73"/>
      <c r="G197" s="73">
        <v>332</v>
      </c>
      <c r="H197" s="73"/>
      <c r="I197" s="73"/>
      <c r="J197" s="73"/>
      <c r="K197" s="73"/>
      <c r="L197" s="73"/>
      <c r="M197" s="50">
        <v>90</v>
      </c>
      <c r="N197" s="55">
        <v>90</v>
      </c>
      <c r="O197" s="55">
        <v>58</v>
      </c>
      <c r="P197" s="55"/>
      <c r="Q197" s="55"/>
      <c r="R197" s="55"/>
      <c r="S197" s="55">
        <v>4.5</v>
      </c>
      <c r="T197" s="55">
        <v>3</v>
      </c>
      <c r="U197" s="55">
        <v>3</v>
      </c>
      <c r="V197" s="55">
        <v>2.5</v>
      </c>
    </row>
    <row r="198" spans="2:22">
      <c r="B198" s="50" t="str">
        <f t="shared" si="2"/>
        <v>М42x400</v>
      </c>
      <c r="C198" s="35">
        <v>42</v>
      </c>
      <c r="D198" s="35">
        <v>400</v>
      </c>
      <c r="E198" s="73">
        <v>4.1319999999999997</v>
      </c>
      <c r="F198" s="73"/>
      <c r="G198" s="73">
        <v>342</v>
      </c>
      <c r="H198" s="73"/>
      <c r="I198" s="73"/>
      <c r="J198" s="73"/>
      <c r="K198" s="73"/>
      <c r="L198" s="73"/>
      <c r="M198" s="50">
        <v>90</v>
      </c>
      <c r="N198" s="55">
        <v>90</v>
      </c>
      <c r="O198" s="55">
        <v>58</v>
      </c>
      <c r="P198" s="55"/>
      <c r="Q198" s="55"/>
      <c r="R198" s="55"/>
      <c r="S198" s="55">
        <v>4.5</v>
      </c>
      <c r="T198" s="55">
        <v>3</v>
      </c>
      <c r="U198" s="55">
        <v>3</v>
      </c>
      <c r="V198" s="55">
        <v>2.5</v>
      </c>
    </row>
    <row r="199" spans="2:22">
      <c r="B199" s="50" t="str">
        <f t="shared" ref="B199:B262" si="3">"М"&amp;C199&amp;"x"&amp;D199</f>
        <v>М42x410</v>
      </c>
      <c r="C199" s="35">
        <v>42</v>
      </c>
      <c r="D199" s="35">
        <v>410</v>
      </c>
      <c r="E199" s="73">
        <v>4.2320000000000002</v>
      </c>
      <c r="F199" s="73"/>
      <c r="G199" s="73">
        <v>352</v>
      </c>
      <c r="H199" s="73"/>
      <c r="I199" s="73"/>
      <c r="J199" s="73"/>
      <c r="K199" s="73"/>
      <c r="L199" s="73"/>
      <c r="M199" s="50">
        <v>90</v>
      </c>
      <c r="N199" s="55">
        <v>90</v>
      </c>
      <c r="O199" s="55">
        <v>58</v>
      </c>
      <c r="P199" s="55"/>
      <c r="Q199" s="55"/>
      <c r="R199" s="55"/>
      <c r="S199" s="55">
        <v>4.5</v>
      </c>
      <c r="T199" s="55">
        <v>3</v>
      </c>
      <c r="U199" s="55">
        <v>3</v>
      </c>
      <c r="V199" s="55">
        <v>2.5</v>
      </c>
    </row>
    <row r="200" spans="2:22">
      <c r="B200" s="50" t="str">
        <f t="shared" si="3"/>
        <v>М48x200</v>
      </c>
      <c r="C200">
        <v>48</v>
      </c>
      <c r="D200" s="36">
        <v>200</v>
      </c>
      <c r="E200" s="73">
        <v>2.504</v>
      </c>
      <c r="F200" s="73"/>
      <c r="G200" s="73">
        <v>135</v>
      </c>
      <c r="H200" s="73"/>
      <c r="I200" s="73"/>
      <c r="J200" s="73"/>
      <c r="K200" s="73"/>
      <c r="L200" s="73"/>
      <c r="M200" s="50">
        <v>90</v>
      </c>
      <c r="N200" s="55">
        <v>90</v>
      </c>
      <c r="O200">
        <v>65</v>
      </c>
      <c r="P200" s="55"/>
      <c r="Q200" s="55"/>
      <c r="R200" s="55"/>
      <c r="S200">
        <v>5</v>
      </c>
      <c r="T200" s="55">
        <v>3</v>
      </c>
      <c r="U200">
        <v>4</v>
      </c>
      <c r="V200" s="55">
        <v>2.5</v>
      </c>
    </row>
    <row r="201" spans="2:22">
      <c r="B201" s="50" t="str">
        <f t="shared" si="3"/>
        <v>М48x210</v>
      </c>
      <c r="C201" s="36">
        <v>48</v>
      </c>
      <c r="D201" s="36">
        <v>210</v>
      </c>
      <c r="E201" s="73">
        <v>2.645</v>
      </c>
      <c r="F201" s="73"/>
      <c r="G201" s="73">
        <v>145</v>
      </c>
      <c r="H201" s="73"/>
      <c r="I201" s="73"/>
      <c r="J201" s="73"/>
      <c r="K201" s="73"/>
      <c r="L201" s="73"/>
      <c r="M201" s="50">
        <v>90</v>
      </c>
      <c r="N201" s="55">
        <v>90</v>
      </c>
      <c r="O201" s="55">
        <v>65</v>
      </c>
      <c r="P201" s="55"/>
      <c r="Q201" s="55"/>
      <c r="R201" s="55"/>
      <c r="S201" s="55">
        <v>5</v>
      </c>
      <c r="T201" s="55">
        <v>3</v>
      </c>
      <c r="U201" s="55">
        <v>4</v>
      </c>
      <c r="V201" s="55">
        <v>2.5</v>
      </c>
    </row>
    <row r="202" spans="2:22">
      <c r="B202" s="50" t="str">
        <f t="shared" si="3"/>
        <v>М48x220</v>
      </c>
      <c r="C202" s="36">
        <v>48</v>
      </c>
      <c r="D202" s="36">
        <v>220</v>
      </c>
      <c r="E202" s="73">
        <v>2.7869999999999999</v>
      </c>
      <c r="F202" s="73"/>
      <c r="G202" s="73">
        <v>155</v>
      </c>
      <c r="H202" s="73"/>
      <c r="I202" s="73"/>
      <c r="J202" s="73"/>
      <c r="K202" s="73"/>
      <c r="L202" s="73"/>
      <c r="M202" s="50">
        <v>90</v>
      </c>
      <c r="N202" s="55">
        <v>90</v>
      </c>
      <c r="O202" s="55">
        <v>65</v>
      </c>
      <c r="P202" s="55"/>
      <c r="Q202" s="55"/>
      <c r="R202" s="55"/>
      <c r="S202" s="55">
        <v>5</v>
      </c>
      <c r="T202" s="55">
        <v>3</v>
      </c>
      <c r="U202" s="55">
        <v>4</v>
      </c>
      <c r="V202" s="55">
        <v>2.5</v>
      </c>
    </row>
    <row r="203" spans="2:22">
      <c r="B203" s="50" t="str">
        <f t="shared" si="3"/>
        <v>М48x230</v>
      </c>
      <c r="C203" s="36">
        <v>48</v>
      </c>
      <c r="D203" s="36">
        <v>230</v>
      </c>
      <c r="E203" s="73">
        <v>2.9289999999999998</v>
      </c>
      <c r="F203" s="73"/>
      <c r="G203" s="73">
        <v>165</v>
      </c>
      <c r="H203" s="73"/>
      <c r="I203" s="73"/>
      <c r="J203" s="73"/>
      <c r="K203" s="73"/>
      <c r="L203" s="73"/>
      <c r="M203" s="50">
        <v>90</v>
      </c>
      <c r="N203" s="55">
        <v>90</v>
      </c>
      <c r="O203" s="55">
        <v>65</v>
      </c>
      <c r="P203" s="55"/>
      <c r="Q203" s="55"/>
      <c r="R203" s="55"/>
      <c r="S203" s="55">
        <v>5</v>
      </c>
      <c r="T203" s="55">
        <v>3</v>
      </c>
      <c r="U203" s="55">
        <v>4</v>
      </c>
      <c r="V203" s="55">
        <v>2.5</v>
      </c>
    </row>
    <row r="204" spans="2:22">
      <c r="B204" s="50" t="str">
        <f t="shared" si="3"/>
        <v>М48x240</v>
      </c>
      <c r="C204" s="36">
        <v>48</v>
      </c>
      <c r="D204" s="36">
        <v>240</v>
      </c>
      <c r="E204" s="73">
        <v>3.0710000000000002</v>
      </c>
      <c r="F204" s="73"/>
      <c r="G204" s="73">
        <v>175</v>
      </c>
      <c r="H204" s="73"/>
      <c r="I204" s="73"/>
      <c r="J204" s="73"/>
      <c r="K204" s="73"/>
      <c r="L204" s="73"/>
      <c r="M204" s="50">
        <v>90</v>
      </c>
      <c r="N204" s="55">
        <v>90</v>
      </c>
      <c r="O204" s="55">
        <v>65</v>
      </c>
      <c r="P204" s="55"/>
      <c r="Q204" s="55"/>
      <c r="R204" s="55"/>
      <c r="S204" s="55">
        <v>5</v>
      </c>
      <c r="T204" s="55">
        <v>3</v>
      </c>
      <c r="U204" s="55">
        <v>4</v>
      </c>
      <c r="V204" s="55">
        <v>2.5</v>
      </c>
    </row>
    <row r="205" spans="2:22">
      <c r="B205" s="50" t="str">
        <f t="shared" si="3"/>
        <v>М48x250</v>
      </c>
      <c r="C205" s="36">
        <v>48</v>
      </c>
      <c r="D205" s="36">
        <v>250</v>
      </c>
      <c r="E205" s="73">
        <v>3.214</v>
      </c>
      <c r="F205" s="73"/>
      <c r="G205" s="73">
        <v>185</v>
      </c>
      <c r="H205" s="73"/>
      <c r="I205" s="73"/>
      <c r="J205" s="73"/>
      <c r="K205" s="73"/>
      <c r="L205" s="73"/>
      <c r="M205" s="50">
        <v>90</v>
      </c>
      <c r="N205" s="55">
        <v>90</v>
      </c>
      <c r="O205" s="55">
        <v>65</v>
      </c>
      <c r="P205" s="55"/>
      <c r="Q205" s="55"/>
      <c r="R205" s="55"/>
      <c r="S205" s="55">
        <v>5</v>
      </c>
      <c r="T205" s="55">
        <v>3</v>
      </c>
      <c r="U205" s="55">
        <v>4</v>
      </c>
      <c r="V205" s="55">
        <v>2.5</v>
      </c>
    </row>
    <row r="206" spans="2:22">
      <c r="B206" s="50" t="str">
        <f t="shared" si="3"/>
        <v>М48x260</v>
      </c>
      <c r="C206" s="36">
        <v>48</v>
      </c>
      <c r="D206" s="36">
        <v>260</v>
      </c>
      <c r="E206" s="73">
        <v>3.3580000000000001</v>
      </c>
      <c r="F206" s="73"/>
      <c r="G206" s="73">
        <v>195</v>
      </c>
      <c r="H206" s="73"/>
      <c r="I206" s="73"/>
      <c r="J206" s="73"/>
      <c r="K206" s="73"/>
      <c r="L206" s="73"/>
      <c r="M206" s="50">
        <v>90</v>
      </c>
      <c r="N206" s="55">
        <v>90</v>
      </c>
      <c r="O206" s="55">
        <v>65</v>
      </c>
      <c r="P206" s="55"/>
      <c r="Q206" s="55"/>
      <c r="R206" s="55"/>
      <c r="S206" s="55">
        <v>5</v>
      </c>
      <c r="T206" s="55">
        <v>3</v>
      </c>
      <c r="U206" s="55">
        <v>4</v>
      </c>
      <c r="V206" s="55">
        <v>2.5</v>
      </c>
    </row>
    <row r="207" spans="2:22">
      <c r="B207" s="50" t="str">
        <f t="shared" si="3"/>
        <v>М48x270</v>
      </c>
      <c r="C207" s="36">
        <v>48</v>
      </c>
      <c r="D207" s="36">
        <v>270</v>
      </c>
      <c r="E207" s="73">
        <v>3.4990000000000001</v>
      </c>
      <c r="F207" s="73"/>
      <c r="G207" s="73">
        <v>205</v>
      </c>
      <c r="H207" s="73"/>
      <c r="I207" s="73"/>
      <c r="J207" s="73"/>
      <c r="K207" s="73"/>
      <c r="L207" s="73"/>
      <c r="M207" s="50">
        <v>90</v>
      </c>
      <c r="N207" s="55">
        <v>90</v>
      </c>
      <c r="O207" s="55">
        <v>65</v>
      </c>
      <c r="P207" s="55"/>
      <c r="Q207" s="55"/>
      <c r="R207" s="55"/>
      <c r="S207" s="55">
        <v>5</v>
      </c>
      <c r="T207" s="55">
        <v>3</v>
      </c>
      <c r="U207" s="55">
        <v>4</v>
      </c>
      <c r="V207" s="55">
        <v>2.5</v>
      </c>
    </row>
    <row r="208" spans="2:22">
      <c r="B208" s="50" t="str">
        <f t="shared" si="3"/>
        <v>М48x280</v>
      </c>
      <c r="C208" s="36">
        <v>48</v>
      </c>
      <c r="D208" s="36">
        <v>280</v>
      </c>
      <c r="E208" s="73">
        <v>3.64</v>
      </c>
      <c r="F208" s="73"/>
      <c r="G208" s="73">
        <v>215</v>
      </c>
      <c r="H208" s="73"/>
      <c r="I208" s="73"/>
      <c r="J208" s="73"/>
      <c r="K208" s="73"/>
      <c r="L208" s="73"/>
      <c r="M208" s="50">
        <v>90</v>
      </c>
      <c r="N208" s="55">
        <v>90</v>
      </c>
      <c r="O208" s="55">
        <v>65</v>
      </c>
      <c r="P208" s="55"/>
      <c r="Q208" s="55"/>
      <c r="R208" s="55"/>
      <c r="S208" s="55">
        <v>5</v>
      </c>
      <c r="T208" s="55">
        <v>3</v>
      </c>
      <c r="U208" s="55">
        <v>4</v>
      </c>
      <c r="V208" s="55">
        <v>2.5</v>
      </c>
    </row>
    <row r="209" spans="2:22">
      <c r="B209" s="50" t="str">
        <f t="shared" si="3"/>
        <v>М48x290</v>
      </c>
      <c r="C209" s="36">
        <v>48</v>
      </c>
      <c r="D209" s="36">
        <v>290</v>
      </c>
      <c r="E209" s="73">
        <v>3.782</v>
      </c>
      <c r="F209" s="73"/>
      <c r="G209" s="73">
        <v>225</v>
      </c>
      <c r="H209" s="73"/>
      <c r="I209" s="73"/>
      <c r="J209" s="73"/>
      <c r="K209" s="73"/>
      <c r="L209" s="73"/>
      <c r="M209" s="50">
        <v>90</v>
      </c>
      <c r="N209" s="55">
        <v>90</v>
      </c>
      <c r="O209" s="55">
        <v>65</v>
      </c>
      <c r="P209" s="55"/>
      <c r="Q209" s="55"/>
      <c r="R209" s="55"/>
      <c r="S209" s="55">
        <v>5</v>
      </c>
      <c r="T209" s="55">
        <v>3</v>
      </c>
      <c r="U209" s="55">
        <v>4</v>
      </c>
      <c r="V209" s="55">
        <v>2.5</v>
      </c>
    </row>
    <row r="210" spans="2:22">
      <c r="B210" s="50" t="str">
        <f t="shared" si="3"/>
        <v>М48x300</v>
      </c>
      <c r="C210" s="36">
        <v>48</v>
      </c>
      <c r="D210" s="36">
        <v>300</v>
      </c>
      <c r="E210" s="73">
        <v>3.9249999999999998</v>
      </c>
      <c r="F210" s="73"/>
      <c r="G210" s="73">
        <v>235</v>
      </c>
      <c r="H210" s="73"/>
      <c r="I210" s="73"/>
      <c r="J210" s="73"/>
      <c r="K210" s="73"/>
      <c r="L210" s="73"/>
      <c r="M210" s="50">
        <v>90</v>
      </c>
      <c r="N210" s="55">
        <v>90</v>
      </c>
      <c r="O210" s="55">
        <v>65</v>
      </c>
      <c r="P210" s="55"/>
      <c r="Q210" s="55"/>
      <c r="R210" s="55"/>
      <c r="S210" s="55">
        <v>5</v>
      </c>
      <c r="T210" s="55">
        <v>3</v>
      </c>
      <c r="U210" s="55">
        <v>4</v>
      </c>
      <c r="V210" s="55">
        <v>2.5</v>
      </c>
    </row>
    <row r="211" spans="2:22">
      <c r="B211" s="50" t="str">
        <f t="shared" si="3"/>
        <v>М48x310</v>
      </c>
      <c r="C211" s="36">
        <v>48</v>
      </c>
      <c r="D211" s="36">
        <v>310</v>
      </c>
      <c r="E211" s="73">
        <v>4.0670000000000002</v>
      </c>
      <c r="F211" s="73"/>
      <c r="G211" s="73">
        <v>245</v>
      </c>
      <c r="H211" s="73"/>
      <c r="I211" s="73"/>
      <c r="J211" s="73"/>
      <c r="K211" s="73"/>
      <c r="L211" s="73"/>
      <c r="M211" s="50">
        <v>90</v>
      </c>
      <c r="N211" s="55">
        <v>90</v>
      </c>
      <c r="O211" s="55">
        <v>65</v>
      </c>
      <c r="P211" s="55"/>
      <c r="Q211" s="55"/>
      <c r="R211" s="55"/>
      <c r="S211" s="55">
        <v>5</v>
      </c>
      <c r="T211" s="55">
        <v>3</v>
      </c>
      <c r="U211" s="55">
        <v>4</v>
      </c>
      <c r="V211" s="55">
        <v>2.5</v>
      </c>
    </row>
    <row r="212" spans="2:22">
      <c r="B212" s="50" t="str">
        <f t="shared" si="3"/>
        <v>М48x320</v>
      </c>
      <c r="C212" s="36">
        <v>48</v>
      </c>
      <c r="D212" s="36">
        <v>320</v>
      </c>
      <c r="E212" s="73">
        <v>4.21</v>
      </c>
      <c r="F212" s="73"/>
      <c r="G212" s="73">
        <v>255</v>
      </c>
      <c r="H212" s="73"/>
      <c r="I212" s="73"/>
      <c r="J212" s="73"/>
      <c r="K212" s="73"/>
      <c r="L212" s="73"/>
      <c r="M212" s="50">
        <v>90</v>
      </c>
      <c r="N212" s="55">
        <v>90</v>
      </c>
      <c r="O212" s="55">
        <v>65</v>
      </c>
      <c r="P212" s="55"/>
      <c r="Q212" s="55"/>
      <c r="R212" s="55"/>
      <c r="S212" s="55">
        <v>5</v>
      </c>
      <c r="T212" s="55">
        <v>3</v>
      </c>
      <c r="U212" s="55">
        <v>4</v>
      </c>
      <c r="V212" s="55">
        <v>2.5</v>
      </c>
    </row>
    <row r="213" spans="2:22">
      <c r="B213" s="50" t="str">
        <f t="shared" si="3"/>
        <v>М48x330</v>
      </c>
      <c r="C213" s="36">
        <v>48</v>
      </c>
      <c r="D213" s="36">
        <v>330</v>
      </c>
      <c r="E213" s="73">
        <v>4.3499999999999996</v>
      </c>
      <c r="F213" s="73"/>
      <c r="G213" s="73">
        <v>265</v>
      </c>
      <c r="H213" s="73"/>
      <c r="I213" s="73"/>
      <c r="J213" s="73"/>
      <c r="K213" s="73"/>
      <c r="L213" s="73"/>
      <c r="M213" s="50">
        <v>90</v>
      </c>
      <c r="N213" s="55">
        <v>90</v>
      </c>
      <c r="O213" s="55">
        <v>65</v>
      </c>
      <c r="P213" s="55"/>
      <c r="Q213" s="55"/>
      <c r="R213" s="55"/>
      <c r="S213" s="55">
        <v>5</v>
      </c>
      <c r="T213" s="55">
        <v>3</v>
      </c>
      <c r="U213" s="55">
        <v>4</v>
      </c>
      <c r="V213" s="55">
        <v>2.5</v>
      </c>
    </row>
    <row r="214" spans="2:22">
      <c r="B214" s="50" t="str">
        <f t="shared" si="3"/>
        <v>М48x340</v>
      </c>
      <c r="C214" s="36">
        <v>48</v>
      </c>
      <c r="D214" s="36">
        <v>340</v>
      </c>
      <c r="E214" s="73">
        <v>4.49</v>
      </c>
      <c r="F214" s="73"/>
      <c r="G214" s="73">
        <v>275</v>
      </c>
      <c r="H214" s="73"/>
      <c r="I214" s="73"/>
      <c r="J214" s="73"/>
      <c r="K214" s="73"/>
      <c r="L214" s="73"/>
      <c r="M214" s="50">
        <v>90</v>
      </c>
      <c r="N214" s="55">
        <v>90</v>
      </c>
      <c r="O214" s="55">
        <v>65</v>
      </c>
      <c r="P214" s="55"/>
      <c r="Q214" s="55"/>
      <c r="R214" s="55"/>
      <c r="S214" s="55">
        <v>5</v>
      </c>
      <c r="T214" s="55">
        <v>3</v>
      </c>
      <c r="U214" s="55">
        <v>4</v>
      </c>
      <c r="V214" s="55">
        <v>2.5</v>
      </c>
    </row>
    <row r="215" spans="2:22">
      <c r="B215" s="50" t="str">
        <f t="shared" si="3"/>
        <v>М48x350</v>
      </c>
      <c r="C215" s="36">
        <v>48</v>
      </c>
      <c r="D215" s="36">
        <v>350</v>
      </c>
      <c r="E215" s="73">
        <v>4.6349999999999998</v>
      </c>
      <c r="F215" s="73"/>
      <c r="G215" s="73">
        <v>285</v>
      </c>
      <c r="H215" s="73"/>
      <c r="I215" s="73"/>
      <c r="J215" s="73"/>
      <c r="K215" s="73"/>
      <c r="L215" s="73"/>
      <c r="M215">
        <v>100</v>
      </c>
      <c r="N215" s="55">
        <v>100</v>
      </c>
      <c r="O215" s="55">
        <v>65</v>
      </c>
      <c r="P215" s="55"/>
      <c r="Q215" s="55"/>
      <c r="R215" s="55"/>
      <c r="S215" s="55">
        <v>5</v>
      </c>
      <c r="T215" s="55">
        <v>3</v>
      </c>
      <c r="U215" s="55">
        <v>4</v>
      </c>
      <c r="V215" s="55">
        <v>2.5</v>
      </c>
    </row>
    <row r="216" spans="2:22">
      <c r="B216" s="50" t="str">
        <f t="shared" si="3"/>
        <v>М48x360</v>
      </c>
      <c r="C216" s="36">
        <v>48</v>
      </c>
      <c r="D216" s="36">
        <v>360</v>
      </c>
      <c r="E216" s="73">
        <v>4.78</v>
      </c>
      <c r="F216" s="73"/>
      <c r="G216" s="73">
        <v>295</v>
      </c>
      <c r="H216" s="73"/>
      <c r="I216" s="73"/>
      <c r="J216" s="73"/>
      <c r="K216" s="73"/>
      <c r="L216" s="73"/>
      <c r="M216" s="50">
        <v>100</v>
      </c>
      <c r="N216" s="55">
        <v>100</v>
      </c>
      <c r="O216" s="55">
        <v>65</v>
      </c>
      <c r="P216" s="55"/>
      <c r="Q216" s="55"/>
      <c r="R216" s="55"/>
      <c r="S216" s="55">
        <v>5</v>
      </c>
      <c r="T216" s="55">
        <v>3</v>
      </c>
      <c r="U216" s="55">
        <v>4</v>
      </c>
      <c r="V216" s="55">
        <v>2.5</v>
      </c>
    </row>
    <row r="217" spans="2:22">
      <c r="B217" s="50" t="str">
        <f t="shared" si="3"/>
        <v>М48x370</v>
      </c>
      <c r="C217" s="36">
        <v>48</v>
      </c>
      <c r="D217" s="36">
        <v>370</v>
      </c>
      <c r="E217" s="73">
        <v>4.92</v>
      </c>
      <c r="F217" s="73"/>
      <c r="G217" s="73">
        <v>305</v>
      </c>
      <c r="H217" s="73"/>
      <c r="I217" s="73"/>
      <c r="J217" s="73"/>
      <c r="K217" s="73"/>
      <c r="L217" s="73"/>
      <c r="M217" s="50">
        <v>100</v>
      </c>
      <c r="N217" s="55">
        <v>100</v>
      </c>
      <c r="O217" s="55">
        <v>65</v>
      </c>
      <c r="P217" s="55"/>
      <c r="Q217" s="55"/>
      <c r="R217" s="55"/>
      <c r="S217" s="55">
        <v>5</v>
      </c>
      <c r="T217" s="55">
        <v>3</v>
      </c>
      <c r="U217" s="55">
        <v>4</v>
      </c>
      <c r="V217" s="55">
        <v>2.5</v>
      </c>
    </row>
    <row r="218" spans="2:22">
      <c r="B218" s="50" t="str">
        <f t="shared" si="3"/>
        <v>М48x380</v>
      </c>
      <c r="C218" s="36">
        <v>48</v>
      </c>
      <c r="D218" s="36">
        <v>380</v>
      </c>
      <c r="E218" s="73">
        <v>5.0599999999999996</v>
      </c>
      <c r="F218" s="73"/>
      <c r="G218" s="73">
        <v>315</v>
      </c>
      <c r="H218" s="73"/>
      <c r="I218" s="73"/>
      <c r="J218" s="73"/>
      <c r="K218" s="73"/>
      <c r="L218" s="73"/>
      <c r="M218" s="50">
        <v>100</v>
      </c>
      <c r="N218" s="55">
        <v>100</v>
      </c>
      <c r="O218" s="55">
        <v>65</v>
      </c>
      <c r="P218" s="55"/>
      <c r="Q218" s="55"/>
      <c r="R218" s="55"/>
      <c r="S218" s="55">
        <v>5</v>
      </c>
      <c r="T218" s="55">
        <v>3</v>
      </c>
      <c r="U218" s="55">
        <v>4</v>
      </c>
      <c r="V218" s="55">
        <v>2.5</v>
      </c>
    </row>
    <row r="219" spans="2:22">
      <c r="B219" s="50" t="str">
        <f t="shared" si="3"/>
        <v>М48x390</v>
      </c>
      <c r="C219" s="36">
        <v>48</v>
      </c>
      <c r="D219" s="36">
        <v>390</v>
      </c>
      <c r="E219" s="73">
        <v>5.202</v>
      </c>
      <c r="F219" s="73"/>
      <c r="G219" s="73">
        <v>325</v>
      </c>
      <c r="H219" s="73"/>
      <c r="I219" s="73"/>
      <c r="J219" s="73"/>
      <c r="K219" s="73"/>
      <c r="L219" s="73"/>
      <c r="M219" s="50">
        <v>100</v>
      </c>
      <c r="N219" s="55">
        <v>100</v>
      </c>
      <c r="O219" s="55">
        <v>65</v>
      </c>
      <c r="P219" s="55"/>
      <c r="Q219" s="55"/>
      <c r="R219" s="55"/>
      <c r="S219" s="55">
        <v>5</v>
      </c>
      <c r="T219" s="55">
        <v>3</v>
      </c>
      <c r="U219" s="55">
        <v>4</v>
      </c>
      <c r="V219" s="55">
        <v>2.5</v>
      </c>
    </row>
    <row r="220" spans="2:22">
      <c r="B220" s="50" t="str">
        <f t="shared" si="3"/>
        <v>М48x400</v>
      </c>
      <c r="C220" s="36">
        <v>48</v>
      </c>
      <c r="D220" s="36">
        <v>400</v>
      </c>
      <c r="E220" s="73">
        <v>5.3449999999999998</v>
      </c>
      <c r="F220" s="73"/>
      <c r="G220" s="73">
        <v>335</v>
      </c>
      <c r="H220" s="73"/>
      <c r="I220" s="73"/>
      <c r="J220" s="73"/>
      <c r="K220" s="73"/>
      <c r="L220" s="73"/>
      <c r="M220" s="50">
        <v>100</v>
      </c>
      <c r="N220" s="55">
        <v>100</v>
      </c>
      <c r="O220" s="55">
        <v>65</v>
      </c>
      <c r="P220" s="55"/>
      <c r="Q220" s="55"/>
      <c r="R220" s="55"/>
      <c r="S220" s="55">
        <v>5</v>
      </c>
      <c r="T220" s="55">
        <v>3</v>
      </c>
      <c r="U220" s="55">
        <v>4</v>
      </c>
      <c r="V220" s="55">
        <v>2.5</v>
      </c>
    </row>
    <row r="221" spans="2:22">
      <c r="B221" s="50" t="str">
        <f t="shared" si="3"/>
        <v>М48x410</v>
      </c>
      <c r="C221" s="36">
        <v>48</v>
      </c>
      <c r="D221" s="36">
        <v>410</v>
      </c>
      <c r="E221" s="73">
        <v>5.4870000000000001</v>
      </c>
      <c r="F221" s="73"/>
      <c r="G221" s="73">
        <v>345</v>
      </c>
      <c r="H221" s="73"/>
      <c r="I221" s="73"/>
      <c r="J221" s="73"/>
      <c r="K221" s="73"/>
      <c r="L221" s="73"/>
      <c r="M221" s="50">
        <v>100</v>
      </c>
      <c r="N221" s="55">
        <v>100</v>
      </c>
      <c r="O221" s="55">
        <v>65</v>
      </c>
      <c r="P221" s="55"/>
      <c r="Q221" s="55"/>
      <c r="R221" s="55"/>
      <c r="S221" s="55">
        <v>5</v>
      </c>
      <c r="T221" s="55">
        <v>3</v>
      </c>
      <c r="U221" s="55">
        <v>4</v>
      </c>
      <c r="V221" s="55">
        <v>2.5</v>
      </c>
    </row>
    <row r="222" spans="2:22">
      <c r="B222" s="50" t="str">
        <f t="shared" si="3"/>
        <v>М48x420</v>
      </c>
      <c r="C222" s="36">
        <v>48</v>
      </c>
      <c r="D222" s="36">
        <v>420</v>
      </c>
      <c r="E222" s="73">
        <v>5.63</v>
      </c>
      <c r="F222" s="73"/>
      <c r="G222" s="73">
        <v>355</v>
      </c>
      <c r="H222" s="73"/>
      <c r="I222" s="73"/>
      <c r="J222" s="73"/>
      <c r="K222" s="73"/>
      <c r="L222" s="73"/>
      <c r="M222" s="50">
        <v>100</v>
      </c>
      <c r="N222" s="55">
        <v>100</v>
      </c>
      <c r="O222" s="55">
        <v>65</v>
      </c>
      <c r="P222" s="55"/>
      <c r="Q222" s="55"/>
      <c r="R222" s="55"/>
      <c r="S222" s="55">
        <v>5</v>
      </c>
      <c r="T222" s="55">
        <v>3</v>
      </c>
      <c r="U222" s="55">
        <v>4</v>
      </c>
      <c r="V222" s="55">
        <v>2.5</v>
      </c>
    </row>
    <row r="223" spans="2:22">
      <c r="B223" s="50" t="str">
        <f t="shared" si="3"/>
        <v>М48x430</v>
      </c>
      <c r="C223" s="36">
        <v>48</v>
      </c>
      <c r="D223" s="36">
        <v>430</v>
      </c>
      <c r="E223" s="73">
        <v>5.7750000000000004</v>
      </c>
      <c r="F223" s="73"/>
      <c r="G223" s="73">
        <v>365</v>
      </c>
      <c r="H223" s="73"/>
      <c r="I223" s="73"/>
      <c r="J223" s="73"/>
      <c r="K223" s="73"/>
      <c r="L223" s="73"/>
      <c r="M223" s="50">
        <v>100</v>
      </c>
      <c r="N223" s="55">
        <v>100</v>
      </c>
      <c r="O223" s="55">
        <v>65</v>
      </c>
      <c r="P223" s="55"/>
      <c r="Q223" s="55"/>
      <c r="R223" s="55"/>
      <c r="S223" s="55">
        <v>5</v>
      </c>
      <c r="T223" s="55">
        <v>3</v>
      </c>
      <c r="U223" s="55">
        <v>4</v>
      </c>
      <c r="V223" s="55">
        <v>2.5</v>
      </c>
    </row>
    <row r="224" spans="2:22">
      <c r="B224" s="50" t="str">
        <f t="shared" si="3"/>
        <v>М48x440</v>
      </c>
      <c r="C224" s="36">
        <v>48</v>
      </c>
      <c r="D224" s="36">
        <v>440</v>
      </c>
      <c r="E224" s="73">
        <v>5.92</v>
      </c>
      <c r="F224" s="73"/>
      <c r="G224" s="73">
        <v>375</v>
      </c>
      <c r="H224" s="73"/>
      <c r="I224" s="73"/>
      <c r="J224" s="73"/>
      <c r="K224" s="73"/>
      <c r="L224" s="73"/>
      <c r="M224" s="50">
        <v>100</v>
      </c>
      <c r="N224" s="55">
        <v>100</v>
      </c>
      <c r="O224" s="55">
        <v>65</v>
      </c>
      <c r="P224" s="55"/>
      <c r="Q224" s="55"/>
      <c r="R224" s="55"/>
      <c r="S224" s="55">
        <v>5</v>
      </c>
      <c r="T224" s="55">
        <v>3</v>
      </c>
      <c r="U224" s="55">
        <v>4</v>
      </c>
      <c r="V224" s="55">
        <v>2.5</v>
      </c>
    </row>
    <row r="225" spans="2:22">
      <c r="B225" s="50" t="str">
        <f t="shared" si="3"/>
        <v>М52x220</v>
      </c>
      <c r="C225" s="150">
        <v>52</v>
      </c>
      <c r="D225" s="37">
        <v>220</v>
      </c>
      <c r="E225" s="73">
        <v>3.28</v>
      </c>
      <c r="F225" s="73"/>
      <c r="G225" s="73">
        <v>150</v>
      </c>
      <c r="H225" s="73"/>
      <c r="I225" s="73"/>
      <c r="J225" s="73"/>
      <c r="K225" s="73"/>
      <c r="L225" s="73"/>
      <c r="M225">
        <v>95</v>
      </c>
      <c r="N225" s="55">
        <v>95</v>
      </c>
      <c r="O225">
        <v>70</v>
      </c>
      <c r="P225" s="55"/>
      <c r="Q225" s="55"/>
      <c r="R225" s="55"/>
      <c r="S225" s="55">
        <v>5</v>
      </c>
      <c r="T225" s="55">
        <v>3</v>
      </c>
      <c r="U225" s="55">
        <v>4</v>
      </c>
      <c r="V225" s="55">
        <v>2.5</v>
      </c>
    </row>
    <row r="226" spans="2:22">
      <c r="B226" s="50" t="str">
        <f t="shared" si="3"/>
        <v>М52x230</v>
      </c>
      <c r="C226" s="151">
        <v>52</v>
      </c>
      <c r="D226" s="37">
        <v>230</v>
      </c>
      <c r="E226" s="73">
        <v>3.4460000000000002</v>
      </c>
      <c r="F226" s="73"/>
      <c r="G226" s="73">
        <v>160</v>
      </c>
      <c r="H226" s="73"/>
      <c r="I226" s="73"/>
      <c r="J226" s="73"/>
      <c r="K226" s="73"/>
      <c r="L226" s="73"/>
      <c r="M226" s="50">
        <v>95</v>
      </c>
      <c r="N226" s="55">
        <v>95</v>
      </c>
      <c r="O226" s="55">
        <v>70</v>
      </c>
      <c r="P226" s="55"/>
      <c r="Q226" s="55"/>
      <c r="R226" s="55"/>
      <c r="S226" s="55">
        <v>5</v>
      </c>
      <c r="T226" s="55">
        <v>3</v>
      </c>
      <c r="U226" s="55">
        <v>4</v>
      </c>
      <c r="V226" s="55">
        <v>2.5</v>
      </c>
    </row>
    <row r="227" spans="2:22">
      <c r="B227" s="50" t="str">
        <f t="shared" si="3"/>
        <v>М52x240</v>
      </c>
      <c r="C227" s="151">
        <v>52</v>
      </c>
      <c r="D227" s="37">
        <v>240</v>
      </c>
      <c r="E227" s="73">
        <v>3.6120000000000001</v>
      </c>
      <c r="F227" s="73"/>
      <c r="G227" s="73">
        <v>170</v>
      </c>
      <c r="H227" s="73"/>
      <c r="I227" s="73"/>
      <c r="J227" s="73"/>
      <c r="K227" s="73"/>
      <c r="L227" s="73"/>
      <c r="M227" s="50">
        <v>95</v>
      </c>
      <c r="N227" s="55">
        <v>95</v>
      </c>
      <c r="O227" s="55">
        <v>70</v>
      </c>
      <c r="P227" s="55"/>
      <c r="Q227" s="55"/>
      <c r="R227" s="55"/>
      <c r="S227" s="55">
        <v>5</v>
      </c>
      <c r="T227" s="55">
        <v>3</v>
      </c>
      <c r="U227" s="55">
        <v>4</v>
      </c>
      <c r="V227" s="55">
        <v>2.5</v>
      </c>
    </row>
    <row r="228" spans="2:22">
      <c r="B228" s="50" t="str">
        <f t="shared" si="3"/>
        <v>М52x250</v>
      </c>
      <c r="C228" s="151">
        <v>52</v>
      </c>
      <c r="D228" s="37">
        <v>250</v>
      </c>
      <c r="E228" s="73">
        <v>3.778</v>
      </c>
      <c r="F228" s="73"/>
      <c r="G228" s="73">
        <v>180</v>
      </c>
      <c r="H228" s="73"/>
      <c r="I228" s="73"/>
      <c r="J228" s="73"/>
      <c r="K228" s="73"/>
      <c r="L228" s="73"/>
      <c r="M228" s="50">
        <v>95</v>
      </c>
      <c r="N228" s="55">
        <v>95</v>
      </c>
      <c r="O228" s="55">
        <v>70</v>
      </c>
      <c r="P228" s="55"/>
      <c r="Q228" s="55"/>
      <c r="R228" s="55"/>
      <c r="S228" s="55">
        <v>5</v>
      </c>
      <c r="T228" s="55">
        <v>3</v>
      </c>
      <c r="U228" s="55">
        <v>4</v>
      </c>
      <c r="V228" s="55">
        <v>2.5</v>
      </c>
    </row>
    <row r="229" spans="2:22">
      <c r="B229" s="50" t="str">
        <f t="shared" si="3"/>
        <v>М52x260</v>
      </c>
      <c r="C229" s="151">
        <v>52</v>
      </c>
      <c r="D229" s="37">
        <v>260</v>
      </c>
      <c r="E229" s="73">
        <v>3.9449999999999998</v>
      </c>
      <c r="F229" s="73"/>
      <c r="G229" s="73">
        <v>190</v>
      </c>
      <c r="H229" s="73"/>
      <c r="I229" s="73"/>
      <c r="J229" s="73"/>
      <c r="K229" s="73"/>
      <c r="L229" s="73"/>
      <c r="M229" s="50">
        <v>95</v>
      </c>
      <c r="N229" s="55">
        <v>95</v>
      </c>
      <c r="O229" s="55">
        <v>70</v>
      </c>
      <c r="P229" s="55"/>
      <c r="Q229" s="55"/>
      <c r="R229" s="55"/>
      <c r="S229" s="55">
        <v>5</v>
      </c>
      <c r="T229" s="55">
        <v>3</v>
      </c>
      <c r="U229" s="55">
        <v>4</v>
      </c>
      <c r="V229" s="55">
        <v>2.5</v>
      </c>
    </row>
    <row r="230" spans="2:22">
      <c r="B230" s="50" t="str">
        <f t="shared" si="3"/>
        <v>М52x270</v>
      </c>
      <c r="C230" s="151">
        <v>52</v>
      </c>
      <c r="D230" s="37">
        <v>270</v>
      </c>
      <c r="E230" s="73">
        <v>4.1120000000000001</v>
      </c>
      <c r="F230" s="73"/>
      <c r="G230" s="73">
        <v>200</v>
      </c>
      <c r="H230" s="73"/>
      <c r="I230" s="73"/>
      <c r="J230" s="73"/>
      <c r="K230" s="73"/>
      <c r="L230" s="73"/>
      <c r="M230" s="50">
        <v>95</v>
      </c>
      <c r="N230" s="55">
        <v>95</v>
      </c>
      <c r="O230" s="55">
        <v>70</v>
      </c>
      <c r="P230" s="55"/>
      <c r="Q230" s="55"/>
      <c r="R230" s="55"/>
      <c r="S230" s="55">
        <v>5</v>
      </c>
      <c r="T230" s="55">
        <v>3</v>
      </c>
      <c r="U230" s="55">
        <v>4</v>
      </c>
      <c r="V230" s="55">
        <v>2.5</v>
      </c>
    </row>
    <row r="231" spans="2:22">
      <c r="B231" s="50" t="str">
        <f t="shared" si="3"/>
        <v>М52x280</v>
      </c>
      <c r="C231" s="151">
        <v>52</v>
      </c>
      <c r="D231" s="37">
        <v>280</v>
      </c>
      <c r="E231" s="73">
        <v>4.28</v>
      </c>
      <c r="F231" s="73"/>
      <c r="G231" s="73">
        <v>210</v>
      </c>
      <c r="H231" s="73"/>
      <c r="I231" s="73"/>
      <c r="J231" s="73"/>
      <c r="K231" s="73"/>
      <c r="L231" s="73"/>
      <c r="M231" s="50">
        <v>95</v>
      </c>
      <c r="N231" s="55">
        <v>95</v>
      </c>
      <c r="O231" s="55">
        <v>70</v>
      </c>
      <c r="P231" s="55"/>
      <c r="Q231" s="55"/>
      <c r="R231" s="55"/>
      <c r="S231" s="55">
        <v>5</v>
      </c>
      <c r="T231" s="55">
        <v>3</v>
      </c>
      <c r="U231" s="55">
        <v>4</v>
      </c>
      <c r="V231" s="55">
        <v>2.5</v>
      </c>
    </row>
    <row r="232" spans="2:22">
      <c r="B232" s="50" t="str">
        <f t="shared" si="3"/>
        <v>М52x290</v>
      </c>
      <c r="C232" s="151">
        <v>52</v>
      </c>
      <c r="D232" s="37">
        <v>290</v>
      </c>
      <c r="E232" s="73">
        <v>4.4450000000000003</v>
      </c>
      <c r="F232" s="73"/>
      <c r="G232" s="73">
        <v>220</v>
      </c>
      <c r="H232" s="73"/>
      <c r="I232" s="73"/>
      <c r="J232" s="73"/>
      <c r="K232" s="73"/>
      <c r="L232" s="73"/>
      <c r="M232" s="50">
        <v>95</v>
      </c>
      <c r="N232" s="55">
        <v>95</v>
      </c>
      <c r="O232" s="55">
        <v>70</v>
      </c>
      <c r="P232" s="55"/>
      <c r="Q232" s="55"/>
      <c r="R232" s="55"/>
      <c r="S232" s="55">
        <v>5</v>
      </c>
      <c r="T232" s="55">
        <v>3</v>
      </c>
      <c r="U232" s="55">
        <v>4</v>
      </c>
      <c r="V232" s="55">
        <v>2.5</v>
      </c>
    </row>
    <row r="233" spans="2:22">
      <c r="B233" s="50" t="str">
        <f t="shared" si="3"/>
        <v>М52x300</v>
      </c>
      <c r="C233" s="151">
        <v>52</v>
      </c>
      <c r="D233" s="37">
        <v>300</v>
      </c>
      <c r="E233" s="73">
        <v>4.6100000000000003</v>
      </c>
      <c r="F233" s="73"/>
      <c r="G233" s="73">
        <v>230</v>
      </c>
      <c r="H233" s="73"/>
      <c r="I233" s="73"/>
      <c r="J233" s="73"/>
      <c r="K233" s="73"/>
      <c r="L233" s="73"/>
      <c r="M233" s="50">
        <v>95</v>
      </c>
      <c r="N233" s="55">
        <v>95</v>
      </c>
      <c r="O233" s="55">
        <v>70</v>
      </c>
      <c r="P233" s="55"/>
      <c r="Q233" s="55"/>
      <c r="R233" s="55"/>
      <c r="S233" s="55">
        <v>5</v>
      </c>
      <c r="T233" s="55">
        <v>3</v>
      </c>
      <c r="U233" s="55">
        <v>4</v>
      </c>
      <c r="V233" s="55">
        <v>2.5</v>
      </c>
    </row>
    <row r="234" spans="2:22">
      <c r="B234" s="50" t="str">
        <f t="shared" si="3"/>
        <v>М52x310</v>
      </c>
      <c r="C234" s="151">
        <v>52</v>
      </c>
      <c r="D234" s="37">
        <v>310</v>
      </c>
      <c r="E234" s="73">
        <v>4.7770000000000001</v>
      </c>
      <c r="F234" s="73"/>
      <c r="G234" s="73">
        <v>240</v>
      </c>
      <c r="H234" s="73"/>
      <c r="I234" s="73"/>
      <c r="J234" s="73"/>
      <c r="K234" s="73"/>
      <c r="L234" s="73"/>
      <c r="M234" s="50">
        <v>95</v>
      </c>
      <c r="N234" s="55">
        <v>95</v>
      </c>
      <c r="O234" s="55">
        <v>70</v>
      </c>
      <c r="P234" s="55"/>
      <c r="Q234" s="55"/>
      <c r="R234" s="55"/>
      <c r="S234" s="55">
        <v>5</v>
      </c>
      <c r="T234" s="55">
        <v>3</v>
      </c>
      <c r="U234" s="55">
        <v>4</v>
      </c>
      <c r="V234" s="55">
        <v>2.5</v>
      </c>
    </row>
    <row r="235" spans="2:22">
      <c r="B235" s="50" t="str">
        <f t="shared" si="3"/>
        <v>М52x320</v>
      </c>
      <c r="C235" s="151">
        <v>52</v>
      </c>
      <c r="D235" s="37">
        <v>320</v>
      </c>
      <c r="E235" s="73">
        <v>4.9450000000000003</v>
      </c>
      <c r="F235" s="73"/>
      <c r="G235" s="73">
        <v>250</v>
      </c>
      <c r="H235" s="73"/>
      <c r="I235" s="73"/>
      <c r="J235" s="73"/>
      <c r="K235" s="73"/>
      <c r="L235" s="73"/>
      <c r="M235" s="50">
        <v>95</v>
      </c>
      <c r="N235" s="55">
        <v>95</v>
      </c>
      <c r="O235" s="55">
        <v>70</v>
      </c>
      <c r="P235" s="55"/>
      <c r="Q235" s="55"/>
      <c r="R235" s="55"/>
      <c r="S235" s="55">
        <v>5</v>
      </c>
      <c r="T235" s="55">
        <v>3</v>
      </c>
      <c r="U235" s="55">
        <v>4</v>
      </c>
      <c r="V235" s="55">
        <v>2.5</v>
      </c>
    </row>
    <row r="236" spans="2:22">
      <c r="B236" s="50" t="str">
        <f t="shared" si="3"/>
        <v>М52x330</v>
      </c>
      <c r="C236" s="151">
        <v>52</v>
      </c>
      <c r="D236" s="37">
        <v>330</v>
      </c>
      <c r="E236" s="73">
        <v>5.1120000000000001</v>
      </c>
      <c r="F236" s="73"/>
      <c r="G236" s="73">
        <v>260</v>
      </c>
      <c r="H236" s="73"/>
      <c r="I236" s="73"/>
      <c r="J236" s="73"/>
      <c r="K236" s="73"/>
      <c r="L236" s="73"/>
      <c r="M236" s="50">
        <v>95</v>
      </c>
      <c r="N236" s="55">
        <v>95</v>
      </c>
      <c r="O236" s="55">
        <v>70</v>
      </c>
      <c r="P236" s="55"/>
      <c r="Q236" s="55"/>
      <c r="R236" s="55"/>
      <c r="S236" s="55">
        <v>5</v>
      </c>
      <c r="T236" s="55">
        <v>3</v>
      </c>
      <c r="U236" s="55">
        <v>4</v>
      </c>
      <c r="V236" s="55">
        <v>2.5</v>
      </c>
    </row>
    <row r="237" spans="2:22">
      <c r="B237" s="50" t="str">
        <f t="shared" si="3"/>
        <v>М52x340</v>
      </c>
      <c r="C237" s="151">
        <v>52</v>
      </c>
      <c r="D237" s="37">
        <v>340</v>
      </c>
      <c r="E237" s="73">
        <v>5.28</v>
      </c>
      <c r="F237" s="73"/>
      <c r="G237" s="73">
        <v>270</v>
      </c>
      <c r="H237" s="73"/>
      <c r="I237" s="73"/>
      <c r="J237" s="73"/>
      <c r="K237" s="73"/>
      <c r="L237" s="73"/>
      <c r="M237" s="50">
        <v>95</v>
      </c>
      <c r="N237" s="55">
        <v>95</v>
      </c>
      <c r="O237" s="55">
        <v>70</v>
      </c>
      <c r="P237" s="55"/>
      <c r="Q237" s="55"/>
      <c r="R237" s="55"/>
      <c r="S237" s="55">
        <v>5</v>
      </c>
      <c r="T237" s="55">
        <v>3</v>
      </c>
      <c r="U237" s="55">
        <v>4</v>
      </c>
      <c r="V237" s="55">
        <v>2.5</v>
      </c>
    </row>
    <row r="238" spans="2:22">
      <c r="B238" s="50" t="str">
        <f t="shared" si="3"/>
        <v>М52x350</v>
      </c>
      <c r="C238" s="151">
        <v>52</v>
      </c>
      <c r="D238" s="37">
        <v>350</v>
      </c>
      <c r="E238" s="73">
        <v>5.4450000000000003</v>
      </c>
      <c r="F238" s="73"/>
      <c r="G238" s="73">
        <v>280</v>
      </c>
      <c r="H238" s="73"/>
      <c r="I238" s="73"/>
      <c r="J238" s="73"/>
      <c r="K238" s="73"/>
      <c r="L238" s="73"/>
      <c r="M238" s="50">
        <v>95</v>
      </c>
      <c r="N238" s="55">
        <v>95</v>
      </c>
      <c r="O238" s="55">
        <v>70</v>
      </c>
      <c r="P238" s="55"/>
      <c r="Q238" s="55"/>
      <c r="R238" s="55"/>
      <c r="S238" s="55">
        <v>5</v>
      </c>
      <c r="T238" s="55">
        <v>3</v>
      </c>
      <c r="U238" s="55">
        <v>4</v>
      </c>
      <c r="V238" s="55">
        <v>2.5</v>
      </c>
    </row>
    <row r="239" spans="2:22">
      <c r="B239" s="50" t="str">
        <f t="shared" si="3"/>
        <v>М52x360</v>
      </c>
      <c r="C239" s="151">
        <v>52</v>
      </c>
      <c r="D239" s="37">
        <v>360</v>
      </c>
      <c r="E239" s="73">
        <v>5.61</v>
      </c>
      <c r="F239" s="73"/>
      <c r="G239" s="73">
        <v>290</v>
      </c>
      <c r="H239" s="73"/>
      <c r="I239" s="73"/>
      <c r="J239" s="73"/>
      <c r="K239" s="73"/>
      <c r="L239" s="73"/>
      <c r="M239" s="50">
        <v>95</v>
      </c>
      <c r="N239" s="55">
        <v>95</v>
      </c>
      <c r="O239" s="55">
        <v>70</v>
      </c>
      <c r="P239" s="55"/>
      <c r="Q239" s="55"/>
      <c r="R239" s="55"/>
      <c r="S239" s="55">
        <v>5</v>
      </c>
      <c r="T239" s="55">
        <v>3</v>
      </c>
      <c r="U239" s="55">
        <v>4</v>
      </c>
      <c r="V239" s="55">
        <v>2.5</v>
      </c>
    </row>
    <row r="240" spans="2:22">
      <c r="B240" s="50" t="str">
        <f t="shared" si="3"/>
        <v>М52x370</v>
      </c>
      <c r="C240" s="151">
        <v>52</v>
      </c>
      <c r="D240" s="37">
        <v>370</v>
      </c>
      <c r="E240" s="73">
        <v>5.7770000000000001</v>
      </c>
      <c r="F240" s="73"/>
      <c r="G240" s="73">
        <v>300</v>
      </c>
      <c r="H240" s="73"/>
      <c r="I240" s="73"/>
      <c r="J240" s="73"/>
      <c r="K240" s="73"/>
      <c r="L240" s="73"/>
      <c r="M240" s="50">
        <v>95</v>
      </c>
      <c r="N240" s="55">
        <v>95</v>
      </c>
      <c r="O240" s="55">
        <v>70</v>
      </c>
      <c r="P240" s="55"/>
      <c r="Q240" s="55"/>
      <c r="R240" s="55"/>
      <c r="S240" s="55">
        <v>5</v>
      </c>
      <c r="T240" s="55">
        <v>3</v>
      </c>
      <c r="U240" s="55">
        <v>4</v>
      </c>
      <c r="V240" s="55">
        <v>2.5</v>
      </c>
    </row>
    <row r="241" spans="2:22">
      <c r="B241" s="50" t="str">
        <f t="shared" si="3"/>
        <v>М52x380</v>
      </c>
      <c r="C241" s="151">
        <v>52</v>
      </c>
      <c r="D241" s="37">
        <v>380</v>
      </c>
      <c r="E241" s="73">
        <v>5.9450000000000003</v>
      </c>
      <c r="F241" s="73"/>
      <c r="G241" s="73">
        <v>310</v>
      </c>
      <c r="H241" s="73"/>
      <c r="I241" s="73"/>
      <c r="J241" s="73"/>
      <c r="K241" s="73"/>
      <c r="L241" s="73"/>
      <c r="M241" s="50">
        <v>95</v>
      </c>
      <c r="N241" s="55">
        <v>95</v>
      </c>
      <c r="O241" s="55">
        <v>70</v>
      </c>
      <c r="P241" s="55"/>
      <c r="Q241" s="55"/>
      <c r="R241" s="55"/>
      <c r="S241" s="55">
        <v>5</v>
      </c>
      <c r="T241" s="55">
        <v>3</v>
      </c>
      <c r="U241" s="55">
        <v>4</v>
      </c>
      <c r="V241" s="55">
        <v>2.5</v>
      </c>
    </row>
    <row r="242" spans="2:22">
      <c r="B242" s="50" t="str">
        <f t="shared" si="3"/>
        <v>М52x390</v>
      </c>
      <c r="C242" s="151">
        <v>52</v>
      </c>
      <c r="D242" s="37">
        <v>390</v>
      </c>
      <c r="E242" s="73">
        <v>6.1070000000000002</v>
      </c>
      <c r="F242" s="73"/>
      <c r="G242" s="73">
        <v>320</v>
      </c>
      <c r="H242" s="73"/>
      <c r="I242" s="73"/>
      <c r="J242" s="73"/>
      <c r="K242" s="73"/>
      <c r="L242" s="73"/>
      <c r="M242">
        <v>105</v>
      </c>
      <c r="N242" s="55">
        <v>105</v>
      </c>
      <c r="O242" s="55">
        <v>70</v>
      </c>
      <c r="P242" s="55"/>
      <c r="Q242" s="55"/>
      <c r="R242" s="55"/>
      <c r="S242" s="55">
        <v>5</v>
      </c>
      <c r="T242" s="55">
        <v>3</v>
      </c>
      <c r="U242" s="55">
        <v>4</v>
      </c>
      <c r="V242" s="55">
        <v>2.5</v>
      </c>
    </row>
    <row r="243" spans="2:22">
      <c r="B243" s="50" t="str">
        <f t="shared" si="3"/>
        <v>М52x400</v>
      </c>
      <c r="C243" s="151">
        <v>52</v>
      </c>
      <c r="D243" s="37">
        <v>400</v>
      </c>
      <c r="E243" s="73">
        <v>6.27</v>
      </c>
      <c r="F243" s="73"/>
      <c r="G243" s="73">
        <v>330</v>
      </c>
      <c r="H243" s="73"/>
      <c r="I243" s="73"/>
      <c r="J243" s="73"/>
      <c r="K243" s="73"/>
      <c r="L243" s="73"/>
      <c r="M243" s="50">
        <v>105</v>
      </c>
      <c r="N243" s="55">
        <v>105</v>
      </c>
      <c r="O243" s="55">
        <v>70</v>
      </c>
      <c r="P243" s="55"/>
      <c r="Q243" s="55"/>
      <c r="R243" s="55"/>
      <c r="S243" s="55">
        <v>5</v>
      </c>
      <c r="T243" s="55">
        <v>3</v>
      </c>
      <c r="U243" s="55">
        <v>4</v>
      </c>
      <c r="V243" s="55">
        <v>2.5</v>
      </c>
    </row>
    <row r="244" spans="2:22">
      <c r="B244" s="50" t="str">
        <f t="shared" si="3"/>
        <v>М52x410</v>
      </c>
      <c r="C244" s="151">
        <v>52</v>
      </c>
      <c r="D244" s="37">
        <v>410</v>
      </c>
      <c r="E244" s="73">
        <v>6.4349999999999996</v>
      </c>
      <c r="F244" s="73"/>
      <c r="G244" s="73">
        <v>340</v>
      </c>
      <c r="H244" s="73"/>
      <c r="I244" s="73"/>
      <c r="J244" s="73"/>
      <c r="K244" s="73"/>
      <c r="L244" s="73"/>
      <c r="M244" s="50">
        <v>105</v>
      </c>
      <c r="N244" s="55">
        <v>105</v>
      </c>
      <c r="O244" s="55">
        <v>70</v>
      </c>
      <c r="P244" s="55"/>
      <c r="Q244" s="55"/>
      <c r="R244" s="55"/>
      <c r="S244" s="55">
        <v>5</v>
      </c>
      <c r="T244" s="55">
        <v>3</v>
      </c>
      <c r="U244" s="55">
        <v>4</v>
      </c>
      <c r="V244" s="55">
        <v>2.5</v>
      </c>
    </row>
    <row r="245" spans="2:22">
      <c r="B245" s="50" t="str">
        <f t="shared" si="3"/>
        <v>М52x420</v>
      </c>
      <c r="C245" s="151">
        <v>52</v>
      </c>
      <c r="D245" s="37">
        <v>420</v>
      </c>
      <c r="E245" s="73">
        <v>6.6</v>
      </c>
      <c r="F245" s="73"/>
      <c r="G245" s="73">
        <v>350</v>
      </c>
      <c r="H245" s="73"/>
      <c r="I245" s="73"/>
      <c r="J245" s="73"/>
      <c r="K245" s="73"/>
      <c r="L245" s="73"/>
      <c r="M245" s="50">
        <v>105</v>
      </c>
      <c r="N245" s="55">
        <v>105</v>
      </c>
      <c r="O245" s="55">
        <v>70</v>
      </c>
      <c r="P245" s="55"/>
      <c r="Q245" s="55"/>
      <c r="R245" s="55"/>
      <c r="S245" s="55">
        <v>5</v>
      </c>
      <c r="T245" s="55">
        <v>3</v>
      </c>
      <c r="U245" s="55">
        <v>4</v>
      </c>
      <c r="V245" s="55">
        <v>2.5</v>
      </c>
    </row>
    <row r="246" spans="2:22">
      <c r="B246" s="50" t="str">
        <f t="shared" si="3"/>
        <v>М52x430</v>
      </c>
      <c r="C246" s="151">
        <v>52</v>
      </c>
      <c r="D246" s="37">
        <v>430</v>
      </c>
      <c r="E246" s="73">
        <v>6.77</v>
      </c>
      <c r="F246" s="73"/>
      <c r="G246" s="73">
        <v>360</v>
      </c>
      <c r="H246" s="73"/>
      <c r="I246" s="73"/>
      <c r="J246" s="73"/>
      <c r="K246" s="73"/>
      <c r="L246" s="73"/>
      <c r="M246" s="50">
        <v>105</v>
      </c>
      <c r="N246" s="55">
        <v>105</v>
      </c>
      <c r="O246" s="55">
        <v>70</v>
      </c>
      <c r="P246" s="55"/>
      <c r="Q246" s="55"/>
      <c r="R246" s="55"/>
      <c r="S246" s="55">
        <v>5</v>
      </c>
      <c r="T246" s="55">
        <v>3</v>
      </c>
      <c r="U246" s="55">
        <v>4</v>
      </c>
      <c r="V246" s="55">
        <v>2.5</v>
      </c>
    </row>
    <row r="247" spans="2:22">
      <c r="B247" s="50" t="str">
        <f t="shared" si="3"/>
        <v>М52x440</v>
      </c>
      <c r="C247" s="151">
        <v>52</v>
      </c>
      <c r="D247" s="37">
        <v>440</v>
      </c>
      <c r="E247" s="73">
        <v>6.94</v>
      </c>
      <c r="F247" s="73"/>
      <c r="G247" s="73">
        <v>370</v>
      </c>
      <c r="H247" s="73"/>
      <c r="I247" s="73"/>
      <c r="J247" s="73"/>
      <c r="K247" s="73"/>
      <c r="L247" s="73"/>
      <c r="M247" s="50">
        <v>105</v>
      </c>
      <c r="N247" s="55">
        <v>105</v>
      </c>
      <c r="O247" s="55">
        <v>70</v>
      </c>
      <c r="P247" s="55"/>
      <c r="Q247" s="55"/>
      <c r="R247" s="55"/>
      <c r="S247" s="55">
        <v>5</v>
      </c>
      <c r="T247" s="55">
        <v>3</v>
      </c>
      <c r="U247" s="55">
        <v>4</v>
      </c>
      <c r="V247" s="55">
        <v>2.5</v>
      </c>
    </row>
    <row r="248" spans="2:22">
      <c r="B248" s="50" t="str">
        <f t="shared" si="3"/>
        <v>М52x450</v>
      </c>
      <c r="C248" s="151">
        <v>52</v>
      </c>
      <c r="D248" s="37">
        <v>450</v>
      </c>
      <c r="E248" s="73">
        <v>7.11</v>
      </c>
      <c r="F248" s="73"/>
      <c r="G248" s="73">
        <v>380</v>
      </c>
      <c r="H248" s="73"/>
      <c r="I248" s="73"/>
      <c r="J248" s="73"/>
      <c r="K248" s="73"/>
      <c r="L248" s="73"/>
      <c r="M248" s="50">
        <v>105</v>
      </c>
      <c r="N248" s="55">
        <v>105</v>
      </c>
      <c r="O248" s="55">
        <v>70</v>
      </c>
      <c r="P248" s="55"/>
      <c r="Q248" s="55"/>
      <c r="R248" s="55"/>
      <c r="S248" s="55">
        <v>5</v>
      </c>
      <c r="T248" s="55">
        <v>3</v>
      </c>
      <c r="U248" s="55">
        <v>4</v>
      </c>
      <c r="V248" s="55">
        <v>2.5</v>
      </c>
    </row>
    <row r="249" spans="2:22">
      <c r="B249" s="50" t="str">
        <f t="shared" si="3"/>
        <v>М52x460</v>
      </c>
      <c r="C249" s="151">
        <v>52</v>
      </c>
      <c r="D249" s="37">
        <v>460</v>
      </c>
      <c r="E249" s="73">
        <v>7.28</v>
      </c>
      <c r="F249" s="73"/>
      <c r="G249" s="73">
        <v>390</v>
      </c>
      <c r="H249" s="73"/>
      <c r="I249" s="73"/>
      <c r="J249" s="73"/>
      <c r="K249" s="73"/>
      <c r="L249" s="73"/>
      <c r="M249" s="50">
        <v>105</v>
      </c>
      <c r="N249" s="55">
        <v>105</v>
      </c>
      <c r="O249" s="55">
        <v>70</v>
      </c>
      <c r="P249" s="55"/>
      <c r="Q249" s="55"/>
      <c r="R249" s="55"/>
      <c r="S249" s="55">
        <v>5</v>
      </c>
      <c r="T249" s="55">
        <v>3</v>
      </c>
      <c r="U249" s="55">
        <v>4</v>
      </c>
      <c r="V249" s="55">
        <v>2.5</v>
      </c>
    </row>
    <row r="250" spans="2:22">
      <c r="B250" s="50" t="str">
        <f t="shared" si="3"/>
        <v>М52x470</v>
      </c>
      <c r="C250" s="151">
        <v>52</v>
      </c>
      <c r="D250" s="37">
        <v>470</v>
      </c>
      <c r="E250" s="73">
        <v>7.44</v>
      </c>
      <c r="F250" s="73"/>
      <c r="G250" s="73">
        <v>400</v>
      </c>
      <c r="H250" s="73"/>
      <c r="I250" s="73"/>
      <c r="J250" s="73"/>
      <c r="K250" s="73"/>
      <c r="L250" s="73"/>
      <c r="M250" s="50">
        <v>105</v>
      </c>
      <c r="N250" s="55">
        <v>105</v>
      </c>
      <c r="O250" s="55">
        <v>70</v>
      </c>
      <c r="P250" s="55"/>
      <c r="Q250" s="55"/>
      <c r="R250" s="55"/>
      <c r="S250" s="55">
        <v>5</v>
      </c>
      <c r="T250" s="55">
        <v>3</v>
      </c>
      <c r="U250" s="55">
        <v>4</v>
      </c>
      <c r="V250" s="55">
        <v>2.5</v>
      </c>
    </row>
    <row r="251" spans="2:22">
      <c r="B251" s="50" t="str">
        <f t="shared" si="3"/>
        <v>М52x480</v>
      </c>
      <c r="C251" s="151">
        <v>52</v>
      </c>
      <c r="D251" s="37">
        <v>480</v>
      </c>
      <c r="E251" s="73">
        <v>7.6</v>
      </c>
      <c r="F251" s="73"/>
      <c r="G251" s="73">
        <v>410</v>
      </c>
      <c r="H251" s="73"/>
      <c r="I251" s="73"/>
      <c r="J251" s="73"/>
      <c r="K251" s="73"/>
      <c r="L251" s="73"/>
      <c r="M251" s="50">
        <v>105</v>
      </c>
      <c r="N251" s="55">
        <v>105</v>
      </c>
      <c r="O251" s="55">
        <v>70</v>
      </c>
      <c r="P251" s="55"/>
      <c r="Q251" s="55"/>
      <c r="R251" s="55"/>
      <c r="S251" s="55">
        <v>5</v>
      </c>
      <c r="T251" s="55">
        <v>3</v>
      </c>
      <c r="U251" s="55">
        <v>4</v>
      </c>
      <c r="V251" s="55">
        <v>2.5</v>
      </c>
    </row>
    <row r="252" spans="2:22">
      <c r="B252" s="50" t="str">
        <f t="shared" si="3"/>
        <v>М52x490</v>
      </c>
      <c r="C252" s="151">
        <v>52</v>
      </c>
      <c r="D252" s="37">
        <v>490</v>
      </c>
      <c r="E252" s="73">
        <v>7.77</v>
      </c>
      <c r="F252" s="73"/>
      <c r="G252" s="73">
        <v>420</v>
      </c>
      <c r="H252" s="73"/>
      <c r="I252" s="73"/>
      <c r="J252" s="73"/>
      <c r="K252" s="73"/>
      <c r="L252" s="73"/>
      <c r="M252" s="50">
        <v>105</v>
      </c>
      <c r="N252" s="55">
        <v>105</v>
      </c>
      <c r="O252" s="55">
        <v>70</v>
      </c>
      <c r="P252" s="55"/>
      <c r="Q252" s="55"/>
      <c r="R252" s="55"/>
      <c r="S252" s="55">
        <v>5</v>
      </c>
      <c r="T252" s="55">
        <v>3</v>
      </c>
      <c r="U252" s="55">
        <v>4</v>
      </c>
      <c r="V252" s="55">
        <v>2.5</v>
      </c>
    </row>
    <row r="253" spans="2:22">
      <c r="B253" s="50" t="str">
        <f t="shared" si="3"/>
        <v>М52x500</v>
      </c>
      <c r="C253" s="151">
        <v>52</v>
      </c>
      <c r="D253" s="37">
        <v>500</v>
      </c>
      <c r="E253" s="73">
        <v>7.94</v>
      </c>
      <c r="F253" s="73"/>
      <c r="G253" s="73">
        <v>430</v>
      </c>
      <c r="H253" s="73"/>
      <c r="I253" s="73"/>
      <c r="J253" s="73"/>
      <c r="K253" s="73"/>
      <c r="L253" s="73"/>
      <c r="M253" s="50">
        <v>105</v>
      </c>
      <c r="N253" s="55">
        <v>105</v>
      </c>
      <c r="O253" s="55">
        <v>70</v>
      </c>
      <c r="P253" s="55"/>
      <c r="Q253" s="55"/>
      <c r="R253" s="55"/>
      <c r="S253" s="55">
        <v>5</v>
      </c>
      <c r="T253" s="55">
        <v>3</v>
      </c>
      <c r="U253" s="55">
        <v>4</v>
      </c>
      <c r="V253" s="55">
        <v>2.5</v>
      </c>
    </row>
    <row r="254" spans="2:22">
      <c r="B254" s="50" t="str">
        <f t="shared" si="3"/>
        <v>М56x250</v>
      </c>
      <c r="C254">
        <v>56</v>
      </c>
      <c r="D254" s="38">
        <v>250</v>
      </c>
      <c r="E254" s="73">
        <v>4.3319999999999999</v>
      </c>
      <c r="F254" s="73"/>
      <c r="G254" s="73">
        <v>175</v>
      </c>
      <c r="H254" s="73"/>
      <c r="I254" s="73"/>
      <c r="J254" s="73"/>
      <c r="K254" s="73"/>
      <c r="L254" s="73"/>
      <c r="M254" s="50">
        <v>105</v>
      </c>
      <c r="N254" s="55">
        <v>105</v>
      </c>
      <c r="O254">
        <v>75</v>
      </c>
      <c r="P254" s="55"/>
      <c r="Q254" s="55"/>
      <c r="R254" s="55"/>
      <c r="S254">
        <v>5.5</v>
      </c>
      <c r="T254">
        <v>4</v>
      </c>
      <c r="U254">
        <v>4</v>
      </c>
      <c r="V254">
        <v>3</v>
      </c>
    </row>
    <row r="255" spans="2:22">
      <c r="B255" s="50" t="str">
        <f t="shared" si="3"/>
        <v>М56x260</v>
      </c>
      <c r="C255" s="38">
        <v>56</v>
      </c>
      <c r="D255" s="38">
        <v>260</v>
      </c>
      <c r="E255" s="73">
        <v>4.5250000000000004</v>
      </c>
      <c r="F255" s="73"/>
      <c r="G255" s="73">
        <v>185</v>
      </c>
      <c r="H255" s="73"/>
      <c r="I255" s="73"/>
      <c r="J255" s="73"/>
      <c r="K255" s="73"/>
      <c r="L255" s="73"/>
      <c r="M255" s="50">
        <v>105</v>
      </c>
      <c r="N255" s="55">
        <v>105</v>
      </c>
      <c r="O255" s="55">
        <v>75</v>
      </c>
      <c r="P255" s="55"/>
      <c r="Q255" s="55"/>
      <c r="R255" s="55"/>
      <c r="S255" s="55">
        <v>5.5</v>
      </c>
      <c r="T255" s="55">
        <v>4</v>
      </c>
      <c r="U255" s="55">
        <v>4</v>
      </c>
      <c r="V255" s="55">
        <v>3</v>
      </c>
    </row>
    <row r="256" spans="2:22">
      <c r="B256" s="50" t="str">
        <f t="shared" si="3"/>
        <v>М56x270</v>
      </c>
      <c r="C256" s="38">
        <v>56</v>
      </c>
      <c r="D256" s="38">
        <v>270</v>
      </c>
      <c r="E256" s="73">
        <v>4.7169999999999996</v>
      </c>
      <c r="F256" s="73"/>
      <c r="G256" s="73">
        <v>195</v>
      </c>
      <c r="H256" s="73"/>
      <c r="I256" s="73"/>
      <c r="J256" s="73"/>
      <c r="K256" s="73"/>
      <c r="L256" s="73"/>
      <c r="M256" s="50">
        <v>105</v>
      </c>
      <c r="N256" s="55">
        <v>105</v>
      </c>
      <c r="O256" s="55">
        <v>75</v>
      </c>
      <c r="P256" s="55"/>
      <c r="Q256" s="55"/>
      <c r="R256" s="55"/>
      <c r="S256" s="55">
        <v>5.5</v>
      </c>
      <c r="T256" s="55">
        <v>4</v>
      </c>
      <c r="U256" s="55">
        <v>4</v>
      </c>
      <c r="V256" s="55">
        <v>3</v>
      </c>
    </row>
    <row r="257" spans="2:22">
      <c r="B257" s="50" t="str">
        <f t="shared" si="3"/>
        <v>М56x280</v>
      </c>
      <c r="C257" s="38">
        <v>56</v>
      </c>
      <c r="D257" s="38">
        <v>280</v>
      </c>
      <c r="E257" s="73">
        <v>4.91</v>
      </c>
      <c r="F257" s="73"/>
      <c r="G257" s="73">
        <v>205</v>
      </c>
      <c r="H257" s="73"/>
      <c r="I257" s="73"/>
      <c r="J257" s="73"/>
      <c r="K257" s="73"/>
      <c r="L257" s="73"/>
      <c r="M257" s="50">
        <v>105</v>
      </c>
      <c r="N257" s="55">
        <v>105</v>
      </c>
      <c r="O257" s="55">
        <v>75</v>
      </c>
      <c r="P257" s="55"/>
      <c r="Q257" s="55"/>
      <c r="R257" s="55"/>
      <c r="S257" s="55">
        <v>5.5</v>
      </c>
      <c r="T257" s="55">
        <v>4</v>
      </c>
      <c r="U257" s="55">
        <v>4</v>
      </c>
      <c r="V257" s="55">
        <v>3</v>
      </c>
    </row>
    <row r="258" spans="2:22">
      <c r="B258" s="50" t="str">
        <f t="shared" si="3"/>
        <v>М56x290</v>
      </c>
      <c r="C258" s="38">
        <v>56</v>
      </c>
      <c r="D258" s="38">
        <v>290</v>
      </c>
      <c r="E258" s="73">
        <v>5.1050000000000004</v>
      </c>
      <c r="F258" s="73"/>
      <c r="G258" s="73">
        <v>215</v>
      </c>
      <c r="H258" s="73"/>
      <c r="I258" s="73"/>
      <c r="J258" s="73"/>
      <c r="K258" s="73"/>
      <c r="L258" s="73"/>
      <c r="M258" s="50">
        <v>105</v>
      </c>
      <c r="N258" s="55">
        <v>105</v>
      </c>
      <c r="O258" s="55">
        <v>75</v>
      </c>
      <c r="P258" s="55"/>
      <c r="Q258" s="55"/>
      <c r="R258" s="55"/>
      <c r="S258" s="55">
        <v>5.5</v>
      </c>
      <c r="T258" s="55">
        <v>4</v>
      </c>
      <c r="U258" s="55">
        <v>4</v>
      </c>
      <c r="V258" s="55">
        <v>3</v>
      </c>
    </row>
    <row r="259" spans="2:22">
      <c r="B259" s="50" t="str">
        <f t="shared" si="3"/>
        <v>М56x300</v>
      </c>
      <c r="C259" s="38">
        <v>56</v>
      </c>
      <c r="D259" s="38">
        <v>300</v>
      </c>
      <c r="E259" s="73">
        <v>5.3</v>
      </c>
      <c r="F259" s="73"/>
      <c r="G259" s="73">
        <v>225</v>
      </c>
      <c r="H259" s="73"/>
      <c r="I259" s="73"/>
      <c r="J259" s="73"/>
      <c r="K259" s="73"/>
      <c r="L259" s="73"/>
      <c r="M259" s="50">
        <v>105</v>
      </c>
      <c r="N259" s="55">
        <v>105</v>
      </c>
      <c r="O259" s="55">
        <v>75</v>
      </c>
      <c r="P259" s="55"/>
      <c r="Q259" s="55"/>
      <c r="R259" s="55"/>
      <c r="S259" s="55">
        <v>5.5</v>
      </c>
      <c r="T259" s="55">
        <v>4</v>
      </c>
      <c r="U259" s="55">
        <v>4</v>
      </c>
      <c r="V259" s="55">
        <v>3</v>
      </c>
    </row>
    <row r="260" spans="2:22">
      <c r="B260" s="50" t="str">
        <f t="shared" si="3"/>
        <v>М56x310</v>
      </c>
      <c r="C260" s="38">
        <v>56</v>
      </c>
      <c r="D260" s="38">
        <v>310</v>
      </c>
      <c r="E260" s="73">
        <v>5.492</v>
      </c>
      <c r="F260" s="73"/>
      <c r="G260" s="73">
        <v>235</v>
      </c>
      <c r="H260" s="73"/>
      <c r="I260" s="73"/>
      <c r="J260" s="73"/>
      <c r="K260" s="73"/>
      <c r="L260" s="73"/>
      <c r="M260" s="50">
        <v>105</v>
      </c>
      <c r="N260" s="55">
        <v>105</v>
      </c>
      <c r="O260" s="55">
        <v>75</v>
      </c>
      <c r="P260" s="55"/>
      <c r="Q260" s="55"/>
      <c r="R260" s="55"/>
      <c r="S260" s="55">
        <v>5.5</v>
      </c>
      <c r="T260" s="55">
        <v>4</v>
      </c>
      <c r="U260" s="55">
        <v>4</v>
      </c>
      <c r="V260" s="55">
        <v>3</v>
      </c>
    </row>
    <row r="261" spans="2:22">
      <c r="B261" s="50" t="str">
        <f t="shared" si="3"/>
        <v>М56x320</v>
      </c>
      <c r="C261" s="38">
        <v>56</v>
      </c>
      <c r="D261" s="38">
        <v>320</v>
      </c>
      <c r="E261" s="73">
        <v>5.6849999999999996</v>
      </c>
      <c r="F261" s="73"/>
      <c r="G261" s="73">
        <v>245</v>
      </c>
      <c r="H261" s="73"/>
      <c r="I261" s="73"/>
      <c r="J261" s="73"/>
      <c r="K261" s="73"/>
      <c r="L261" s="73"/>
      <c r="M261" s="50">
        <v>105</v>
      </c>
      <c r="N261" s="55">
        <v>105</v>
      </c>
      <c r="O261" s="55">
        <v>75</v>
      </c>
      <c r="P261" s="55"/>
      <c r="Q261" s="55"/>
      <c r="R261" s="55"/>
      <c r="S261" s="55">
        <v>5.5</v>
      </c>
      <c r="T261" s="55">
        <v>4</v>
      </c>
      <c r="U261" s="55">
        <v>4</v>
      </c>
      <c r="V261" s="55">
        <v>3</v>
      </c>
    </row>
    <row r="262" spans="2:22">
      <c r="B262" s="50" t="str">
        <f t="shared" si="3"/>
        <v>М56x330</v>
      </c>
      <c r="C262" s="38">
        <v>56</v>
      </c>
      <c r="D262" s="38">
        <v>330</v>
      </c>
      <c r="E262" s="73">
        <v>5.8769999999999998</v>
      </c>
      <c r="F262" s="73"/>
      <c r="G262" s="73">
        <v>255</v>
      </c>
      <c r="H262" s="73"/>
      <c r="I262" s="73"/>
      <c r="J262" s="73"/>
      <c r="K262" s="73"/>
      <c r="L262" s="73"/>
      <c r="M262" s="50">
        <v>105</v>
      </c>
      <c r="N262" s="55">
        <v>105</v>
      </c>
      <c r="O262" s="55">
        <v>75</v>
      </c>
      <c r="P262" s="55"/>
      <c r="Q262" s="55"/>
      <c r="R262" s="55"/>
      <c r="S262" s="55">
        <v>5.5</v>
      </c>
      <c r="T262" s="55">
        <v>4</v>
      </c>
      <c r="U262" s="55">
        <v>4</v>
      </c>
      <c r="V262" s="55">
        <v>3</v>
      </c>
    </row>
    <row r="263" spans="2:22">
      <c r="B263" s="50" t="str">
        <f t="shared" ref="B263:B326" si="4">"М"&amp;C263&amp;"x"&amp;D263</f>
        <v>М56x340</v>
      </c>
      <c r="C263" s="38">
        <v>56</v>
      </c>
      <c r="D263" s="38">
        <v>340</v>
      </c>
      <c r="E263" s="73">
        <v>6.07</v>
      </c>
      <c r="F263" s="73"/>
      <c r="G263" s="73">
        <v>265</v>
      </c>
      <c r="H263" s="73"/>
      <c r="I263" s="73"/>
      <c r="J263" s="73"/>
      <c r="K263" s="73"/>
      <c r="L263" s="73"/>
      <c r="M263" s="50">
        <v>105</v>
      </c>
      <c r="N263" s="55">
        <v>105</v>
      </c>
      <c r="O263" s="55">
        <v>75</v>
      </c>
      <c r="P263" s="55"/>
      <c r="Q263" s="55"/>
      <c r="R263" s="55"/>
      <c r="S263" s="55">
        <v>5.5</v>
      </c>
      <c r="T263" s="55">
        <v>4</v>
      </c>
      <c r="U263" s="55">
        <v>4</v>
      </c>
      <c r="V263" s="55">
        <v>3</v>
      </c>
    </row>
    <row r="264" spans="2:22">
      <c r="B264" s="50" t="str">
        <f t="shared" si="4"/>
        <v>М56x350</v>
      </c>
      <c r="C264" s="38">
        <v>56</v>
      </c>
      <c r="D264" s="38">
        <v>350</v>
      </c>
      <c r="E264" s="73">
        <v>6.2619999999999996</v>
      </c>
      <c r="F264" s="73"/>
      <c r="G264" s="73">
        <v>275</v>
      </c>
      <c r="H264" s="73"/>
      <c r="I264" s="73"/>
      <c r="J264" s="73"/>
      <c r="K264" s="73"/>
      <c r="L264" s="73"/>
      <c r="M264" s="50">
        <v>105</v>
      </c>
      <c r="N264" s="55">
        <v>105</v>
      </c>
      <c r="O264" s="55">
        <v>75</v>
      </c>
      <c r="P264" s="55"/>
      <c r="Q264" s="55"/>
      <c r="R264" s="55"/>
      <c r="S264" s="55">
        <v>5.5</v>
      </c>
      <c r="T264" s="55">
        <v>4</v>
      </c>
      <c r="U264" s="55">
        <v>4</v>
      </c>
      <c r="V264" s="55">
        <v>3</v>
      </c>
    </row>
    <row r="265" spans="2:22">
      <c r="B265" s="50" t="str">
        <f t="shared" si="4"/>
        <v>М56x360</v>
      </c>
      <c r="C265" s="38">
        <v>56</v>
      </c>
      <c r="D265" s="38">
        <v>360</v>
      </c>
      <c r="E265" s="73">
        <v>6.4550000000000001</v>
      </c>
      <c r="F265" s="73"/>
      <c r="G265" s="73">
        <v>285</v>
      </c>
      <c r="H265" s="73"/>
      <c r="I265" s="73"/>
      <c r="J265" s="73"/>
      <c r="K265" s="73"/>
      <c r="L265" s="73"/>
      <c r="M265" s="50">
        <v>105</v>
      </c>
      <c r="N265" s="55">
        <v>105</v>
      </c>
      <c r="O265" s="55">
        <v>75</v>
      </c>
      <c r="P265" s="55"/>
      <c r="Q265" s="55"/>
      <c r="R265" s="55"/>
      <c r="S265" s="55">
        <v>5.5</v>
      </c>
      <c r="T265" s="55">
        <v>4</v>
      </c>
      <c r="U265" s="55">
        <v>4</v>
      </c>
      <c r="V265" s="55">
        <v>3</v>
      </c>
    </row>
    <row r="266" spans="2:22">
      <c r="B266" s="50" t="str">
        <f t="shared" si="4"/>
        <v>М56x370</v>
      </c>
      <c r="C266" s="38">
        <v>56</v>
      </c>
      <c r="D266" s="38">
        <v>370</v>
      </c>
      <c r="E266" s="73">
        <v>6.6470000000000002</v>
      </c>
      <c r="F266" s="73"/>
      <c r="G266" s="73">
        <v>295</v>
      </c>
      <c r="H266" s="73"/>
      <c r="I266" s="73"/>
      <c r="J266" s="73"/>
      <c r="K266" s="73"/>
      <c r="L266" s="73"/>
      <c r="M266" s="50">
        <v>105</v>
      </c>
      <c r="N266" s="55">
        <v>105</v>
      </c>
      <c r="O266" s="55">
        <v>75</v>
      </c>
      <c r="P266" s="55"/>
      <c r="Q266" s="55"/>
      <c r="R266" s="55"/>
      <c r="S266" s="55">
        <v>5.5</v>
      </c>
      <c r="T266" s="55">
        <v>4</v>
      </c>
      <c r="U266" s="55">
        <v>4</v>
      </c>
      <c r="V266" s="55">
        <v>3</v>
      </c>
    </row>
    <row r="267" spans="2:22">
      <c r="B267" s="50" t="str">
        <f t="shared" si="4"/>
        <v>М56x380</v>
      </c>
      <c r="C267" s="38">
        <v>56</v>
      </c>
      <c r="D267" s="38">
        <v>380</v>
      </c>
      <c r="E267" s="73">
        <v>6.84</v>
      </c>
      <c r="F267" s="73"/>
      <c r="G267" s="73">
        <v>305</v>
      </c>
      <c r="H267" s="73"/>
      <c r="I267" s="73"/>
      <c r="J267" s="73"/>
      <c r="K267" s="73"/>
      <c r="L267" s="73"/>
      <c r="M267" s="50">
        <v>105</v>
      </c>
      <c r="N267" s="55">
        <v>105</v>
      </c>
      <c r="O267" s="55">
        <v>75</v>
      </c>
      <c r="P267" s="55"/>
      <c r="Q267" s="55"/>
      <c r="R267" s="55"/>
      <c r="S267" s="55">
        <v>5.5</v>
      </c>
      <c r="T267" s="55">
        <v>4</v>
      </c>
      <c r="U267" s="55">
        <v>4</v>
      </c>
      <c r="V267" s="55">
        <v>3</v>
      </c>
    </row>
    <row r="268" spans="2:22">
      <c r="B268" s="50" t="str">
        <f t="shared" si="4"/>
        <v>М56x390</v>
      </c>
      <c r="C268" s="38">
        <v>56</v>
      </c>
      <c r="D268" s="38">
        <v>390</v>
      </c>
      <c r="E268" s="73">
        <v>7.0350000000000001</v>
      </c>
      <c r="F268" s="73"/>
      <c r="G268" s="73">
        <v>315</v>
      </c>
      <c r="H268" s="73"/>
      <c r="I268" s="73"/>
      <c r="J268" s="73"/>
      <c r="K268" s="73"/>
      <c r="L268" s="73"/>
      <c r="M268" s="50">
        <v>105</v>
      </c>
      <c r="N268" s="55">
        <v>105</v>
      </c>
      <c r="O268" s="55">
        <v>75</v>
      </c>
      <c r="P268" s="55"/>
      <c r="Q268" s="55"/>
      <c r="R268" s="55"/>
      <c r="S268" s="55">
        <v>5.5</v>
      </c>
      <c r="T268" s="55">
        <v>4</v>
      </c>
      <c r="U268" s="55">
        <v>4</v>
      </c>
      <c r="V268" s="55">
        <v>3</v>
      </c>
    </row>
    <row r="269" spans="2:22">
      <c r="B269" s="50" t="str">
        <f t="shared" si="4"/>
        <v>М56x400</v>
      </c>
      <c r="C269" s="38">
        <v>56</v>
      </c>
      <c r="D269" s="38">
        <v>400</v>
      </c>
      <c r="E269" s="73">
        <v>7.23</v>
      </c>
      <c r="F269" s="73"/>
      <c r="G269" s="73">
        <v>325</v>
      </c>
      <c r="H269" s="73"/>
      <c r="I269" s="73"/>
      <c r="J269" s="73"/>
      <c r="K269" s="73"/>
      <c r="L269" s="73"/>
      <c r="M269" s="50">
        <v>105</v>
      </c>
      <c r="N269" s="55">
        <v>105</v>
      </c>
      <c r="O269" s="55">
        <v>75</v>
      </c>
      <c r="P269" s="55"/>
      <c r="Q269" s="55"/>
      <c r="R269" s="55"/>
      <c r="S269" s="55">
        <v>5.5</v>
      </c>
      <c r="T269" s="55">
        <v>4</v>
      </c>
      <c r="U269" s="55">
        <v>4</v>
      </c>
      <c r="V269" s="55">
        <v>3</v>
      </c>
    </row>
    <row r="270" spans="2:22">
      <c r="B270" s="50" t="str">
        <f t="shared" si="4"/>
        <v>М56x410</v>
      </c>
      <c r="C270" s="38">
        <v>56</v>
      </c>
      <c r="D270" s="38">
        <v>410</v>
      </c>
      <c r="E270" s="73">
        <v>7.42</v>
      </c>
      <c r="F270" s="73"/>
      <c r="G270" s="73">
        <v>335</v>
      </c>
      <c r="H270" s="73"/>
      <c r="I270" s="73"/>
      <c r="J270" s="73"/>
      <c r="K270" s="73"/>
      <c r="L270" s="73"/>
      <c r="M270" s="50">
        <v>105</v>
      </c>
      <c r="N270" s="55">
        <v>105</v>
      </c>
      <c r="O270" s="55">
        <v>75</v>
      </c>
      <c r="P270" s="55"/>
      <c r="Q270" s="55"/>
      <c r="R270" s="55"/>
      <c r="S270" s="55">
        <v>5.5</v>
      </c>
      <c r="T270" s="55">
        <v>4</v>
      </c>
      <c r="U270" s="55">
        <v>4</v>
      </c>
      <c r="V270" s="55">
        <v>3</v>
      </c>
    </row>
    <row r="271" spans="2:22">
      <c r="B271" s="50" t="str">
        <f t="shared" si="4"/>
        <v>М56x420</v>
      </c>
      <c r="C271" s="38">
        <v>56</v>
      </c>
      <c r="D271" s="38">
        <v>420</v>
      </c>
      <c r="E271" s="73">
        <v>7.61</v>
      </c>
      <c r="F271" s="73"/>
      <c r="G271" s="73">
        <v>345</v>
      </c>
      <c r="H271" s="73"/>
      <c r="I271" s="73"/>
      <c r="J271" s="73"/>
      <c r="K271" s="73"/>
      <c r="L271" s="73"/>
      <c r="M271" s="50">
        <v>105</v>
      </c>
      <c r="N271" s="55">
        <v>105</v>
      </c>
      <c r="O271" s="55">
        <v>75</v>
      </c>
      <c r="P271" s="55"/>
      <c r="Q271" s="55"/>
      <c r="R271" s="55"/>
      <c r="S271" s="55">
        <v>5.5</v>
      </c>
      <c r="T271" s="55">
        <v>4</v>
      </c>
      <c r="U271" s="55">
        <v>4</v>
      </c>
      <c r="V271" s="55">
        <v>3</v>
      </c>
    </row>
    <row r="272" spans="2:22">
      <c r="B272" s="50" t="str">
        <f t="shared" si="4"/>
        <v>М56x430</v>
      </c>
      <c r="C272" s="38">
        <v>56</v>
      </c>
      <c r="D272" s="38">
        <v>430</v>
      </c>
      <c r="E272" s="73">
        <v>7.81</v>
      </c>
      <c r="F272" s="73"/>
      <c r="G272" s="73">
        <v>355</v>
      </c>
      <c r="H272" s="73"/>
      <c r="I272" s="73"/>
      <c r="J272" s="73"/>
      <c r="K272" s="73"/>
      <c r="L272" s="73"/>
      <c r="M272">
        <v>120</v>
      </c>
      <c r="N272" s="55">
        <v>120</v>
      </c>
      <c r="O272" s="55">
        <v>75</v>
      </c>
      <c r="P272" s="55"/>
      <c r="Q272" s="55"/>
      <c r="R272" s="55"/>
      <c r="S272" s="55">
        <v>5.5</v>
      </c>
      <c r="T272" s="55">
        <v>4</v>
      </c>
      <c r="U272" s="55">
        <v>4</v>
      </c>
      <c r="V272" s="55">
        <v>3</v>
      </c>
    </row>
    <row r="273" spans="2:22">
      <c r="B273" s="50" t="str">
        <f t="shared" si="4"/>
        <v>М56x440</v>
      </c>
      <c r="C273" s="38">
        <v>56</v>
      </c>
      <c r="D273" s="38">
        <v>440</v>
      </c>
      <c r="E273" s="73">
        <v>8.01</v>
      </c>
      <c r="F273" s="73"/>
      <c r="G273" s="73">
        <v>365</v>
      </c>
      <c r="H273" s="73"/>
      <c r="I273" s="73"/>
      <c r="J273" s="73"/>
      <c r="K273" s="73"/>
      <c r="L273" s="73"/>
      <c r="M273" s="50">
        <v>120</v>
      </c>
      <c r="N273" s="55">
        <v>120</v>
      </c>
      <c r="O273" s="55">
        <v>75</v>
      </c>
      <c r="P273" s="55"/>
      <c r="Q273" s="55"/>
      <c r="R273" s="55"/>
      <c r="S273" s="55">
        <v>5.5</v>
      </c>
      <c r="T273" s="55">
        <v>4</v>
      </c>
      <c r="U273" s="55">
        <v>4</v>
      </c>
      <c r="V273" s="55">
        <v>3</v>
      </c>
    </row>
    <row r="274" spans="2:22">
      <c r="B274" s="50" t="str">
        <f t="shared" si="4"/>
        <v>М56x450</v>
      </c>
      <c r="C274" s="38">
        <v>56</v>
      </c>
      <c r="D274" s="38">
        <v>450</v>
      </c>
      <c r="E274" s="73">
        <v>8.1999999999999993</v>
      </c>
      <c r="F274" s="73"/>
      <c r="G274" s="73">
        <v>375</v>
      </c>
      <c r="H274" s="73"/>
      <c r="I274" s="73"/>
      <c r="J274" s="73"/>
      <c r="K274" s="73"/>
      <c r="L274" s="73"/>
      <c r="M274" s="50">
        <v>120</v>
      </c>
      <c r="N274" s="55">
        <v>120</v>
      </c>
      <c r="O274" s="55">
        <v>75</v>
      </c>
      <c r="P274" s="55"/>
      <c r="Q274" s="55"/>
      <c r="R274" s="55"/>
      <c r="S274" s="55">
        <v>5.5</v>
      </c>
      <c r="T274" s="55">
        <v>4</v>
      </c>
      <c r="U274" s="55">
        <v>4</v>
      </c>
      <c r="V274" s="55">
        <v>3</v>
      </c>
    </row>
    <row r="275" spans="2:22">
      <c r="B275" s="50" t="str">
        <f t="shared" si="4"/>
        <v>М56x460</v>
      </c>
      <c r="C275" s="38">
        <v>56</v>
      </c>
      <c r="D275" s="38">
        <v>460</v>
      </c>
      <c r="E275" s="73">
        <v>8.39</v>
      </c>
      <c r="F275" s="73"/>
      <c r="G275" s="73">
        <v>385</v>
      </c>
      <c r="H275" s="73"/>
      <c r="I275" s="73"/>
      <c r="J275" s="73"/>
      <c r="K275" s="73"/>
      <c r="L275" s="73"/>
      <c r="M275" s="50">
        <v>120</v>
      </c>
      <c r="N275" s="55">
        <v>120</v>
      </c>
      <c r="O275" s="55">
        <v>75</v>
      </c>
      <c r="P275" s="55"/>
      <c r="Q275" s="55"/>
      <c r="R275" s="55"/>
      <c r="S275" s="55">
        <v>5.5</v>
      </c>
      <c r="T275" s="55">
        <v>4</v>
      </c>
      <c r="U275" s="55">
        <v>4</v>
      </c>
      <c r="V275" s="55">
        <v>3</v>
      </c>
    </row>
    <row r="276" spans="2:22">
      <c r="B276" s="50" t="str">
        <f t="shared" si="4"/>
        <v>М56x470</v>
      </c>
      <c r="C276" s="38">
        <v>56</v>
      </c>
      <c r="D276" s="38">
        <v>470</v>
      </c>
      <c r="E276" s="73">
        <v>8.58</v>
      </c>
      <c r="F276" s="73"/>
      <c r="G276" s="73">
        <v>395</v>
      </c>
      <c r="H276" s="73"/>
      <c r="I276" s="73"/>
      <c r="J276" s="73"/>
      <c r="K276" s="73"/>
      <c r="L276" s="73"/>
      <c r="M276" s="50">
        <v>120</v>
      </c>
      <c r="N276" s="55">
        <v>120</v>
      </c>
      <c r="O276" s="55">
        <v>75</v>
      </c>
      <c r="P276" s="55"/>
      <c r="Q276" s="55"/>
      <c r="R276" s="55"/>
      <c r="S276" s="55">
        <v>5.5</v>
      </c>
      <c r="T276" s="55">
        <v>4</v>
      </c>
      <c r="U276" s="55">
        <v>4</v>
      </c>
      <c r="V276" s="55">
        <v>3</v>
      </c>
    </row>
    <row r="277" spans="2:22">
      <c r="B277" s="50" t="str">
        <f t="shared" si="4"/>
        <v>М56x480</v>
      </c>
      <c r="C277" s="38">
        <v>56</v>
      </c>
      <c r="D277" s="38">
        <v>480</v>
      </c>
      <c r="E277" s="73">
        <v>8.77</v>
      </c>
      <c r="F277" s="73"/>
      <c r="G277" s="73">
        <v>405</v>
      </c>
      <c r="H277" s="73"/>
      <c r="I277" s="73"/>
      <c r="J277" s="73"/>
      <c r="K277" s="73"/>
      <c r="L277" s="73"/>
      <c r="M277" s="50">
        <v>120</v>
      </c>
      <c r="N277" s="55">
        <v>120</v>
      </c>
      <c r="O277" s="55">
        <v>75</v>
      </c>
      <c r="P277" s="55"/>
      <c r="Q277" s="55"/>
      <c r="R277" s="55"/>
      <c r="S277" s="55">
        <v>5.5</v>
      </c>
      <c r="T277" s="55">
        <v>4</v>
      </c>
      <c r="U277" s="55">
        <v>4</v>
      </c>
      <c r="V277" s="55">
        <v>3</v>
      </c>
    </row>
    <row r="278" spans="2:22">
      <c r="B278" s="50" t="str">
        <f t="shared" si="4"/>
        <v>М56x490</v>
      </c>
      <c r="C278" s="38">
        <v>56</v>
      </c>
      <c r="D278" s="38">
        <v>490</v>
      </c>
      <c r="E278" s="73">
        <v>8.9649999999999999</v>
      </c>
      <c r="F278" s="73"/>
      <c r="G278" s="73">
        <v>415</v>
      </c>
      <c r="H278" s="73"/>
      <c r="I278" s="73"/>
      <c r="J278" s="73"/>
      <c r="K278" s="73"/>
      <c r="L278" s="73"/>
      <c r="M278" s="50">
        <v>120</v>
      </c>
      <c r="N278" s="55">
        <v>120</v>
      </c>
      <c r="O278" s="55">
        <v>75</v>
      </c>
      <c r="P278" s="55"/>
      <c r="Q278" s="55"/>
      <c r="R278" s="55"/>
      <c r="S278" s="55">
        <v>5.5</v>
      </c>
      <c r="T278" s="55">
        <v>4</v>
      </c>
      <c r="U278" s="55">
        <v>4</v>
      </c>
      <c r="V278" s="55">
        <v>3</v>
      </c>
    </row>
    <row r="279" spans="2:22">
      <c r="B279" s="50" t="str">
        <f t="shared" si="4"/>
        <v>М56x500</v>
      </c>
      <c r="C279" s="38">
        <v>56</v>
      </c>
      <c r="D279" s="38">
        <v>500</v>
      </c>
      <c r="E279" s="73">
        <v>9.16</v>
      </c>
      <c r="F279" s="73"/>
      <c r="G279" s="73">
        <v>425</v>
      </c>
      <c r="H279" s="73"/>
      <c r="I279" s="73"/>
      <c r="J279" s="73"/>
      <c r="K279" s="73"/>
      <c r="L279" s="73"/>
      <c r="M279" s="50">
        <v>120</v>
      </c>
      <c r="N279" s="55">
        <v>120</v>
      </c>
      <c r="O279" s="55">
        <v>75</v>
      </c>
      <c r="P279" s="55"/>
      <c r="Q279" s="55"/>
      <c r="R279" s="55"/>
      <c r="S279" s="55">
        <v>5.5</v>
      </c>
      <c r="T279" s="55">
        <v>4</v>
      </c>
      <c r="U279" s="55">
        <v>4</v>
      </c>
      <c r="V279" s="55">
        <v>3</v>
      </c>
    </row>
    <row r="280" spans="2:22">
      <c r="B280" s="50" t="str">
        <f t="shared" si="4"/>
        <v>М56x510</v>
      </c>
      <c r="C280" s="38">
        <v>56</v>
      </c>
      <c r="D280" s="38">
        <v>510</v>
      </c>
      <c r="E280" s="73">
        <v>9.35</v>
      </c>
      <c r="F280" s="73"/>
      <c r="G280" s="73">
        <v>435</v>
      </c>
      <c r="H280" s="73"/>
      <c r="I280" s="73"/>
      <c r="J280" s="73"/>
      <c r="K280" s="73"/>
      <c r="L280" s="73"/>
      <c r="M280" s="50">
        <v>120</v>
      </c>
      <c r="N280" s="55">
        <v>120</v>
      </c>
      <c r="O280" s="55">
        <v>75</v>
      </c>
      <c r="P280" s="55"/>
      <c r="Q280" s="55"/>
      <c r="R280" s="55"/>
      <c r="S280" s="55">
        <v>5.5</v>
      </c>
      <c r="T280" s="55">
        <v>4</v>
      </c>
      <c r="U280" s="55">
        <v>4</v>
      </c>
      <c r="V280" s="55">
        <v>3</v>
      </c>
    </row>
    <row r="281" spans="2:22">
      <c r="B281" s="50" t="str">
        <f t="shared" si="4"/>
        <v>М56x520</v>
      </c>
      <c r="C281" s="38">
        <v>56</v>
      </c>
      <c r="D281" s="38">
        <v>520</v>
      </c>
      <c r="E281" s="73">
        <v>9.5399999999999991</v>
      </c>
      <c r="F281" s="73"/>
      <c r="G281" s="73">
        <v>445</v>
      </c>
      <c r="H281" s="73"/>
      <c r="I281" s="73"/>
      <c r="J281" s="73"/>
      <c r="K281" s="73"/>
      <c r="L281" s="73"/>
      <c r="M281" s="50">
        <v>120</v>
      </c>
      <c r="N281" s="55">
        <v>120</v>
      </c>
      <c r="O281" s="55">
        <v>75</v>
      </c>
      <c r="P281" s="55"/>
      <c r="Q281" s="55"/>
      <c r="R281" s="55"/>
      <c r="S281" s="55">
        <v>5.5</v>
      </c>
      <c r="T281" s="55">
        <v>4</v>
      </c>
      <c r="U281" s="55">
        <v>4</v>
      </c>
      <c r="V281" s="55">
        <v>3</v>
      </c>
    </row>
    <row r="282" spans="2:22">
      <c r="B282" s="50" t="str">
        <f t="shared" si="4"/>
        <v>М60x280</v>
      </c>
      <c r="C282" s="150">
        <v>60</v>
      </c>
      <c r="D282" s="39">
        <v>280</v>
      </c>
      <c r="E282" s="73">
        <v>5.62</v>
      </c>
      <c r="F282" s="73"/>
      <c r="G282" s="73">
        <v>200</v>
      </c>
      <c r="H282" s="73"/>
      <c r="I282" s="73"/>
      <c r="J282" s="73"/>
      <c r="K282" s="73"/>
      <c r="L282" s="73"/>
      <c r="M282">
        <v>115</v>
      </c>
      <c r="N282" s="55">
        <v>115</v>
      </c>
      <c r="O282">
        <v>80</v>
      </c>
      <c r="P282" s="55"/>
      <c r="Q282" s="55"/>
      <c r="R282" s="55"/>
      <c r="S282" s="55">
        <v>5.5</v>
      </c>
      <c r="T282" s="55">
        <v>4</v>
      </c>
      <c r="U282" s="55">
        <v>4</v>
      </c>
      <c r="V282" s="55">
        <v>3</v>
      </c>
    </row>
    <row r="283" spans="2:22">
      <c r="B283" s="50" t="str">
        <f t="shared" si="4"/>
        <v>М60x290</v>
      </c>
      <c r="C283" s="151">
        <v>60</v>
      </c>
      <c r="D283" s="39">
        <v>290</v>
      </c>
      <c r="E283" s="73">
        <v>5.8419999999999996</v>
      </c>
      <c r="F283" s="73"/>
      <c r="G283" s="73">
        <v>210</v>
      </c>
      <c r="H283" s="73"/>
      <c r="I283" s="73"/>
      <c r="J283" s="73"/>
      <c r="K283" s="73"/>
      <c r="L283" s="73"/>
      <c r="M283" s="50">
        <v>115</v>
      </c>
      <c r="N283" s="55">
        <v>115</v>
      </c>
      <c r="O283" s="55">
        <v>80</v>
      </c>
      <c r="P283" s="55"/>
      <c r="Q283" s="55"/>
      <c r="R283" s="55"/>
      <c r="S283" s="55">
        <v>5.5</v>
      </c>
      <c r="T283" s="55">
        <v>4</v>
      </c>
      <c r="U283" s="55">
        <v>4</v>
      </c>
      <c r="V283" s="55">
        <v>3</v>
      </c>
    </row>
    <row r="284" spans="2:22">
      <c r="B284" s="50" t="str">
        <f t="shared" si="4"/>
        <v>М60x300</v>
      </c>
      <c r="C284" s="151">
        <v>60</v>
      </c>
      <c r="D284" s="39">
        <v>300</v>
      </c>
      <c r="E284" s="73">
        <v>6.0650000000000004</v>
      </c>
      <c r="F284" s="73"/>
      <c r="G284" s="73">
        <v>220</v>
      </c>
      <c r="H284" s="73"/>
      <c r="I284" s="73"/>
      <c r="J284" s="73"/>
      <c r="K284" s="73"/>
      <c r="L284" s="73"/>
      <c r="M284" s="50">
        <v>115</v>
      </c>
      <c r="N284" s="55">
        <v>115</v>
      </c>
      <c r="O284" s="55">
        <v>80</v>
      </c>
      <c r="P284" s="55"/>
      <c r="Q284" s="55"/>
      <c r="R284" s="55"/>
      <c r="S284" s="55">
        <v>5.5</v>
      </c>
      <c r="T284" s="55">
        <v>4</v>
      </c>
      <c r="U284" s="55">
        <v>4</v>
      </c>
      <c r="V284" s="55">
        <v>3</v>
      </c>
    </row>
    <row r="285" spans="2:22">
      <c r="B285" s="50" t="str">
        <f t="shared" si="4"/>
        <v>М60x310</v>
      </c>
      <c r="C285" s="151">
        <v>60</v>
      </c>
      <c r="D285" s="39">
        <v>310</v>
      </c>
      <c r="E285" s="73">
        <v>6.2869999999999999</v>
      </c>
      <c r="F285" s="73"/>
      <c r="G285" s="73">
        <v>230</v>
      </c>
      <c r="H285" s="73"/>
      <c r="I285" s="73"/>
      <c r="J285" s="73"/>
      <c r="K285" s="73"/>
      <c r="L285" s="73"/>
      <c r="M285" s="50">
        <v>115</v>
      </c>
      <c r="N285" s="55">
        <v>115</v>
      </c>
      <c r="O285" s="55">
        <v>80</v>
      </c>
      <c r="P285" s="55"/>
      <c r="Q285" s="55"/>
      <c r="R285" s="55"/>
      <c r="S285" s="55">
        <v>5.5</v>
      </c>
      <c r="T285" s="55">
        <v>4</v>
      </c>
      <c r="U285" s="55">
        <v>4</v>
      </c>
      <c r="V285" s="55">
        <v>3</v>
      </c>
    </row>
    <row r="286" spans="2:22">
      <c r="B286" s="50" t="str">
        <f t="shared" si="4"/>
        <v>М60x320</v>
      </c>
      <c r="C286" s="151">
        <v>60</v>
      </c>
      <c r="D286" s="39">
        <v>320</v>
      </c>
      <c r="E286" s="73">
        <v>6.51</v>
      </c>
      <c r="F286" s="73"/>
      <c r="G286" s="73">
        <v>240</v>
      </c>
      <c r="H286" s="73"/>
      <c r="I286" s="73"/>
      <c r="J286" s="73"/>
      <c r="K286" s="73"/>
      <c r="L286" s="73"/>
      <c r="M286" s="50">
        <v>115</v>
      </c>
      <c r="N286" s="55">
        <v>115</v>
      </c>
      <c r="O286" s="55">
        <v>80</v>
      </c>
      <c r="P286" s="55"/>
      <c r="Q286" s="55"/>
      <c r="R286" s="55"/>
      <c r="S286" s="55">
        <v>5.5</v>
      </c>
      <c r="T286" s="55">
        <v>4</v>
      </c>
      <c r="U286" s="55">
        <v>4</v>
      </c>
      <c r="V286" s="55">
        <v>3</v>
      </c>
    </row>
    <row r="287" spans="2:22">
      <c r="B287" s="50" t="str">
        <f t="shared" si="4"/>
        <v>М60x330</v>
      </c>
      <c r="C287" s="151">
        <v>60</v>
      </c>
      <c r="D287" s="39">
        <v>330</v>
      </c>
      <c r="E287" s="73">
        <v>6.73</v>
      </c>
      <c r="F287" s="73"/>
      <c r="G287" s="73">
        <v>250</v>
      </c>
      <c r="H287" s="73"/>
      <c r="I287" s="73"/>
      <c r="J287" s="73"/>
      <c r="K287" s="73"/>
      <c r="L287" s="73"/>
      <c r="M287" s="50">
        <v>115</v>
      </c>
      <c r="N287" s="55">
        <v>115</v>
      </c>
      <c r="O287" s="55">
        <v>80</v>
      </c>
      <c r="P287" s="55"/>
      <c r="Q287" s="55"/>
      <c r="R287" s="55"/>
      <c r="S287" s="55">
        <v>5.5</v>
      </c>
      <c r="T287" s="55">
        <v>4</v>
      </c>
      <c r="U287" s="55">
        <v>4</v>
      </c>
      <c r="V287" s="55">
        <v>3</v>
      </c>
    </row>
    <row r="288" spans="2:22">
      <c r="B288" s="50" t="str">
        <f t="shared" si="4"/>
        <v>М60x340</v>
      </c>
      <c r="C288" s="151">
        <v>60</v>
      </c>
      <c r="D288" s="39">
        <v>340</v>
      </c>
      <c r="E288" s="73">
        <v>6.95</v>
      </c>
      <c r="F288" s="73"/>
      <c r="G288" s="73">
        <v>260</v>
      </c>
      <c r="H288" s="73"/>
      <c r="I288" s="73"/>
      <c r="J288" s="73"/>
      <c r="K288" s="73"/>
      <c r="L288" s="73"/>
      <c r="M288" s="50">
        <v>115</v>
      </c>
      <c r="N288" s="55">
        <v>115</v>
      </c>
      <c r="O288" s="55">
        <v>80</v>
      </c>
      <c r="P288" s="55"/>
      <c r="Q288" s="55"/>
      <c r="R288" s="55"/>
      <c r="S288" s="55">
        <v>5.5</v>
      </c>
      <c r="T288" s="55">
        <v>4</v>
      </c>
      <c r="U288" s="55">
        <v>4</v>
      </c>
      <c r="V288" s="55">
        <v>3</v>
      </c>
    </row>
    <row r="289" spans="2:22">
      <c r="B289" s="50" t="str">
        <f t="shared" si="4"/>
        <v>М60x350</v>
      </c>
      <c r="C289" s="151">
        <v>60</v>
      </c>
      <c r="D289" s="39">
        <v>350</v>
      </c>
      <c r="E289" s="73">
        <v>7.1749999999999998</v>
      </c>
      <c r="F289" s="73"/>
      <c r="G289" s="73">
        <v>270</v>
      </c>
      <c r="H289" s="73"/>
      <c r="I289" s="73"/>
      <c r="J289" s="73"/>
      <c r="K289" s="73"/>
      <c r="L289" s="73"/>
      <c r="M289" s="50">
        <v>115</v>
      </c>
      <c r="N289" s="55">
        <v>115</v>
      </c>
      <c r="O289" s="55">
        <v>80</v>
      </c>
      <c r="P289" s="55"/>
      <c r="Q289" s="55"/>
      <c r="R289" s="55"/>
      <c r="S289" s="55">
        <v>5.5</v>
      </c>
      <c r="T289" s="55">
        <v>4</v>
      </c>
      <c r="U289" s="55">
        <v>4</v>
      </c>
      <c r="V289" s="55">
        <v>3</v>
      </c>
    </row>
    <row r="290" spans="2:22">
      <c r="B290" s="50" t="str">
        <f t="shared" si="4"/>
        <v>М60x360</v>
      </c>
      <c r="C290" s="151">
        <v>60</v>
      </c>
      <c r="D290" s="39">
        <v>360</v>
      </c>
      <c r="E290" s="73">
        <v>7.4</v>
      </c>
      <c r="F290" s="73"/>
      <c r="G290" s="73">
        <v>280</v>
      </c>
      <c r="H290" s="73"/>
      <c r="I290" s="73"/>
      <c r="J290" s="73"/>
      <c r="K290" s="73"/>
      <c r="L290" s="73"/>
      <c r="M290" s="50">
        <v>115</v>
      </c>
      <c r="N290" s="55">
        <v>115</v>
      </c>
      <c r="O290" s="55">
        <v>80</v>
      </c>
      <c r="P290" s="55"/>
      <c r="Q290" s="55"/>
      <c r="R290" s="55"/>
      <c r="S290" s="55">
        <v>5.5</v>
      </c>
      <c r="T290" s="55">
        <v>4</v>
      </c>
      <c r="U290" s="55">
        <v>4</v>
      </c>
      <c r="V290" s="55">
        <v>3</v>
      </c>
    </row>
    <row r="291" spans="2:22">
      <c r="B291" s="50" t="str">
        <f t="shared" si="4"/>
        <v>М60x370</v>
      </c>
      <c r="C291" s="151">
        <v>60</v>
      </c>
      <c r="D291" s="39">
        <v>370</v>
      </c>
      <c r="E291" s="73">
        <v>7.62</v>
      </c>
      <c r="F291" s="73"/>
      <c r="G291" s="73">
        <v>290</v>
      </c>
      <c r="H291" s="73"/>
      <c r="I291" s="73"/>
      <c r="J291" s="73"/>
      <c r="K291" s="73"/>
      <c r="L291" s="73"/>
      <c r="M291" s="50">
        <v>115</v>
      </c>
      <c r="N291" s="55">
        <v>115</v>
      </c>
      <c r="O291" s="55">
        <v>80</v>
      </c>
      <c r="P291" s="55"/>
      <c r="Q291" s="55"/>
      <c r="R291" s="55"/>
      <c r="S291" s="55">
        <v>5.5</v>
      </c>
      <c r="T291" s="55">
        <v>4</v>
      </c>
      <c r="U291" s="55">
        <v>4</v>
      </c>
      <c r="V291" s="55">
        <v>3</v>
      </c>
    </row>
    <row r="292" spans="2:22">
      <c r="B292" s="50" t="str">
        <f t="shared" si="4"/>
        <v>М60x380</v>
      </c>
      <c r="C292" s="151">
        <v>60</v>
      </c>
      <c r="D292" s="39">
        <v>380</v>
      </c>
      <c r="E292" s="73">
        <v>7.84</v>
      </c>
      <c r="F292" s="73"/>
      <c r="G292" s="73">
        <v>300</v>
      </c>
      <c r="H292" s="73"/>
      <c r="I292" s="73"/>
      <c r="J292" s="73"/>
      <c r="K292" s="73"/>
      <c r="L292" s="73"/>
      <c r="M292" s="50">
        <v>115</v>
      </c>
      <c r="N292" s="55">
        <v>115</v>
      </c>
      <c r="O292" s="55">
        <v>80</v>
      </c>
      <c r="P292" s="55"/>
      <c r="Q292" s="55"/>
      <c r="R292" s="55"/>
      <c r="S292" s="55">
        <v>5.5</v>
      </c>
      <c r="T292" s="55">
        <v>4</v>
      </c>
      <c r="U292" s="55">
        <v>4</v>
      </c>
      <c r="V292" s="55">
        <v>3</v>
      </c>
    </row>
    <row r="293" spans="2:22">
      <c r="B293" s="50" t="str">
        <f t="shared" si="4"/>
        <v>М60x390</v>
      </c>
      <c r="C293" s="151">
        <v>60</v>
      </c>
      <c r="D293" s="39">
        <v>390</v>
      </c>
      <c r="E293" s="73">
        <v>8.0649999999999995</v>
      </c>
      <c r="F293" s="73"/>
      <c r="G293" s="73">
        <v>310</v>
      </c>
      <c r="H293" s="73"/>
      <c r="I293" s="73"/>
      <c r="J293" s="73"/>
      <c r="K293" s="73"/>
      <c r="L293" s="73"/>
      <c r="M293" s="50">
        <v>115</v>
      </c>
      <c r="N293" s="55">
        <v>115</v>
      </c>
      <c r="O293" s="55">
        <v>80</v>
      </c>
      <c r="P293" s="55"/>
      <c r="Q293" s="55"/>
      <c r="R293" s="55"/>
      <c r="S293" s="55">
        <v>5.5</v>
      </c>
      <c r="T293" s="55">
        <v>4</v>
      </c>
      <c r="U293" s="55">
        <v>4</v>
      </c>
      <c r="V293" s="55">
        <v>3</v>
      </c>
    </row>
    <row r="294" spans="2:22">
      <c r="B294" s="50" t="str">
        <f t="shared" si="4"/>
        <v>М60x400</v>
      </c>
      <c r="C294" s="151">
        <v>60</v>
      </c>
      <c r="D294" s="39">
        <v>400</v>
      </c>
      <c r="E294" s="73">
        <v>8.2899999999999991</v>
      </c>
      <c r="F294" s="73"/>
      <c r="G294" s="73">
        <v>320</v>
      </c>
      <c r="H294" s="73"/>
      <c r="I294" s="73"/>
      <c r="J294" s="73"/>
      <c r="K294" s="73"/>
      <c r="L294" s="73"/>
      <c r="M294" s="50">
        <v>115</v>
      </c>
      <c r="N294" s="55">
        <v>115</v>
      </c>
      <c r="O294" s="55">
        <v>80</v>
      </c>
      <c r="P294" s="55"/>
      <c r="Q294" s="55"/>
      <c r="R294" s="55"/>
      <c r="S294" s="55">
        <v>5.5</v>
      </c>
      <c r="T294" s="55">
        <v>4</v>
      </c>
      <c r="U294" s="55">
        <v>4</v>
      </c>
      <c r="V294" s="55">
        <v>3</v>
      </c>
    </row>
    <row r="295" spans="2:22">
      <c r="B295" s="50" t="str">
        <f t="shared" si="4"/>
        <v>М60x410</v>
      </c>
      <c r="C295" s="151">
        <v>60</v>
      </c>
      <c r="D295" s="39">
        <v>410</v>
      </c>
      <c r="E295" s="73">
        <v>8.51</v>
      </c>
      <c r="F295" s="73"/>
      <c r="G295" s="73">
        <v>330</v>
      </c>
      <c r="H295" s="73"/>
      <c r="I295" s="73"/>
      <c r="J295" s="73"/>
      <c r="K295" s="73"/>
      <c r="L295" s="73"/>
      <c r="M295" s="50">
        <v>115</v>
      </c>
      <c r="N295" s="55">
        <v>115</v>
      </c>
      <c r="O295" s="55">
        <v>80</v>
      </c>
      <c r="P295" s="55"/>
      <c r="Q295" s="55"/>
      <c r="R295" s="55"/>
      <c r="S295" s="55">
        <v>5.5</v>
      </c>
      <c r="T295" s="55">
        <v>4</v>
      </c>
      <c r="U295" s="55">
        <v>4</v>
      </c>
      <c r="V295" s="55">
        <v>3</v>
      </c>
    </row>
    <row r="296" spans="2:22">
      <c r="B296" s="50" t="str">
        <f t="shared" si="4"/>
        <v>М60x420</v>
      </c>
      <c r="C296" s="151">
        <v>60</v>
      </c>
      <c r="D296" s="39">
        <v>420</v>
      </c>
      <c r="E296" s="73">
        <v>8.73</v>
      </c>
      <c r="F296" s="73"/>
      <c r="G296" s="73">
        <v>340</v>
      </c>
      <c r="H296" s="73"/>
      <c r="I296" s="73"/>
      <c r="J296" s="73"/>
      <c r="K296" s="73"/>
      <c r="L296" s="73"/>
      <c r="M296" s="50">
        <v>115</v>
      </c>
      <c r="N296" s="55">
        <v>115</v>
      </c>
      <c r="O296" s="55">
        <v>80</v>
      </c>
      <c r="P296" s="55"/>
      <c r="Q296" s="55"/>
      <c r="R296" s="55"/>
      <c r="S296" s="55">
        <v>5.5</v>
      </c>
      <c r="T296" s="55">
        <v>4</v>
      </c>
      <c r="U296" s="55">
        <v>4</v>
      </c>
      <c r="V296" s="55">
        <v>3</v>
      </c>
    </row>
    <row r="297" spans="2:22">
      <c r="B297" s="50" t="str">
        <f t="shared" si="4"/>
        <v>М60x430</v>
      </c>
      <c r="C297" s="151">
        <v>60</v>
      </c>
      <c r="D297" s="39">
        <v>430</v>
      </c>
      <c r="E297" s="73">
        <v>8.9499999999999993</v>
      </c>
      <c r="F297" s="73"/>
      <c r="G297" s="73">
        <v>350</v>
      </c>
      <c r="H297" s="73"/>
      <c r="I297" s="73"/>
      <c r="J297" s="73"/>
      <c r="K297" s="73"/>
      <c r="L297" s="73"/>
      <c r="M297" s="50">
        <v>115</v>
      </c>
      <c r="N297" s="55">
        <v>115</v>
      </c>
      <c r="O297" s="55">
        <v>80</v>
      </c>
      <c r="P297" s="55"/>
      <c r="Q297" s="55"/>
      <c r="R297" s="55"/>
      <c r="S297" s="55">
        <v>5.5</v>
      </c>
      <c r="T297" s="55">
        <v>4</v>
      </c>
      <c r="U297" s="55">
        <v>4</v>
      </c>
      <c r="V297" s="55">
        <v>3</v>
      </c>
    </row>
    <row r="298" spans="2:22">
      <c r="B298" s="50" t="str">
        <f t="shared" si="4"/>
        <v>М60x440</v>
      </c>
      <c r="C298" s="151">
        <v>60</v>
      </c>
      <c r="D298" s="39">
        <v>440</v>
      </c>
      <c r="E298" s="73">
        <v>9.17</v>
      </c>
      <c r="F298" s="73"/>
      <c r="G298" s="73">
        <v>360</v>
      </c>
      <c r="H298" s="73"/>
      <c r="I298" s="73"/>
      <c r="J298" s="73"/>
      <c r="K298" s="73"/>
      <c r="L298" s="73"/>
      <c r="M298" s="50">
        <v>115</v>
      </c>
      <c r="N298" s="55">
        <v>115</v>
      </c>
      <c r="O298" s="55">
        <v>80</v>
      </c>
      <c r="P298" s="55"/>
      <c r="Q298" s="55"/>
      <c r="R298" s="55"/>
      <c r="S298" s="55">
        <v>5.5</v>
      </c>
      <c r="T298" s="55">
        <v>4</v>
      </c>
      <c r="U298" s="55">
        <v>4</v>
      </c>
      <c r="V298" s="55">
        <v>3</v>
      </c>
    </row>
    <row r="299" spans="2:22">
      <c r="B299" s="50" t="str">
        <f t="shared" si="4"/>
        <v>М60x450</v>
      </c>
      <c r="C299" s="151">
        <v>60</v>
      </c>
      <c r="D299" s="39">
        <v>450</v>
      </c>
      <c r="E299" s="73">
        <v>9.39</v>
      </c>
      <c r="F299" s="73"/>
      <c r="G299" s="73">
        <v>370</v>
      </c>
      <c r="H299" s="73"/>
      <c r="I299" s="73"/>
      <c r="J299" s="73"/>
      <c r="K299" s="73"/>
      <c r="L299" s="73"/>
      <c r="M299" s="50">
        <v>115</v>
      </c>
      <c r="N299" s="55">
        <v>115</v>
      </c>
      <c r="O299" s="55">
        <v>80</v>
      </c>
      <c r="P299" s="55"/>
      <c r="Q299" s="55"/>
      <c r="R299" s="55"/>
      <c r="S299" s="55">
        <v>5.5</v>
      </c>
      <c r="T299" s="55">
        <v>4</v>
      </c>
      <c r="U299" s="55">
        <v>4</v>
      </c>
      <c r="V299" s="55">
        <v>3</v>
      </c>
    </row>
    <row r="300" spans="2:22">
      <c r="B300" s="50" t="str">
        <f t="shared" si="4"/>
        <v>М60x460</v>
      </c>
      <c r="C300" s="151">
        <v>60</v>
      </c>
      <c r="D300" s="39">
        <v>460</v>
      </c>
      <c r="E300" s="73">
        <v>9.61</v>
      </c>
      <c r="F300" s="73"/>
      <c r="G300" s="73">
        <v>380</v>
      </c>
      <c r="H300" s="73"/>
      <c r="I300" s="73"/>
      <c r="J300" s="73"/>
      <c r="K300" s="73"/>
      <c r="L300" s="73"/>
      <c r="M300">
        <v>130</v>
      </c>
      <c r="N300" s="55">
        <v>130</v>
      </c>
      <c r="O300" s="55">
        <v>80</v>
      </c>
      <c r="P300" s="55"/>
      <c r="Q300" s="55"/>
      <c r="R300" s="55"/>
      <c r="S300" s="55">
        <v>5.5</v>
      </c>
      <c r="T300" s="55">
        <v>4</v>
      </c>
      <c r="U300" s="55">
        <v>4</v>
      </c>
      <c r="V300" s="55">
        <v>3</v>
      </c>
    </row>
    <row r="301" spans="2:22">
      <c r="B301" s="50" t="str">
        <f t="shared" si="4"/>
        <v>М60x470</v>
      </c>
      <c r="C301" s="151">
        <v>60</v>
      </c>
      <c r="D301" s="39">
        <v>470</v>
      </c>
      <c r="E301" s="73">
        <v>10.06</v>
      </c>
      <c r="F301" s="73"/>
      <c r="G301" s="73">
        <v>390</v>
      </c>
      <c r="H301" s="73"/>
      <c r="I301" s="73"/>
      <c r="J301" s="73"/>
      <c r="K301" s="73"/>
      <c r="L301" s="73"/>
      <c r="M301" s="50">
        <v>130</v>
      </c>
      <c r="N301" s="55">
        <v>130</v>
      </c>
      <c r="O301" s="55">
        <v>80</v>
      </c>
      <c r="P301" s="55"/>
      <c r="Q301" s="55"/>
      <c r="R301" s="55"/>
      <c r="S301" s="55">
        <v>5.5</v>
      </c>
      <c r="T301" s="55">
        <v>4</v>
      </c>
      <c r="U301" s="55">
        <v>4</v>
      </c>
      <c r="V301" s="55">
        <v>3</v>
      </c>
    </row>
    <row r="302" spans="2:22">
      <c r="B302" s="50" t="str">
        <f t="shared" si="4"/>
        <v>М60x480</v>
      </c>
      <c r="C302" s="151">
        <v>60</v>
      </c>
      <c r="D302" s="39">
        <v>480</v>
      </c>
      <c r="E302" s="73">
        <v>10.28</v>
      </c>
      <c r="F302" s="73"/>
      <c r="G302" s="73">
        <v>400</v>
      </c>
      <c r="H302" s="73"/>
      <c r="I302" s="73"/>
      <c r="J302" s="73"/>
      <c r="K302" s="73"/>
      <c r="L302" s="73"/>
      <c r="M302" s="50">
        <v>130</v>
      </c>
      <c r="N302" s="55">
        <v>130</v>
      </c>
      <c r="O302" s="55">
        <v>80</v>
      </c>
      <c r="P302" s="55"/>
      <c r="Q302" s="55"/>
      <c r="R302" s="55"/>
      <c r="S302" s="55">
        <v>5.5</v>
      </c>
      <c r="T302" s="55">
        <v>4</v>
      </c>
      <c r="U302" s="55">
        <v>4</v>
      </c>
      <c r="V302" s="55">
        <v>3</v>
      </c>
    </row>
    <row r="303" spans="2:22">
      <c r="B303" s="50" t="str">
        <f t="shared" si="4"/>
        <v>М60x490</v>
      </c>
      <c r="C303" s="151">
        <v>60</v>
      </c>
      <c r="D303" s="39">
        <v>490</v>
      </c>
      <c r="E303" s="73">
        <v>10.51</v>
      </c>
      <c r="F303" s="73"/>
      <c r="G303" s="73">
        <v>410</v>
      </c>
      <c r="H303" s="73"/>
      <c r="I303" s="73"/>
      <c r="J303" s="73"/>
      <c r="K303" s="73"/>
      <c r="L303" s="73"/>
      <c r="M303" s="50">
        <v>130</v>
      </c>
      <c r="N303" s="55">
        <v>130</v>
      </c>
      <c r="O303" s="55">
        <v>80</v>
      </c>
      <c r="P303" s="55"/>
      <c r="Q303" s="55"/>
      <c r="R303" s="55"/>
      <c r="S303" s="55">
        <v>5.5</v>
      </c>
      <c r="T303" s="55">
        <v>4</v>
      </c>
      <c r="U303" s="55">
        <v>4</v>
      </c>
      <c r="V303" s="55">
        <v>3</v>
      </c>
    </row>
    <row r="304" spans="2:22">
      <c r="B304" s="50" t="str">
        <f t="shared" si="4"/>
        <v>М60x500</v>
      </c>
      <c r="C304" s="151">
        <v>60</v>
      </c>
      <c r="D304" s="39">
        <v>500</v>
      </c>
      <c r="E304" s="73">
        <v>10.73</v>
      </c>
      <c r="F304" s="73"/>
      <c r="G304" s="73">
        <v>420</v>
      </c>
      <c r="H304" s="73"/>
      <c r="I304" s="73"/>
      <c r="J304" s="73"/>
      <c r="K304" s="73"/>
      <c r="L304" s="73"/>
      <c r="M304" s="50">
        <v>130</v>
      </c>
      <c r="N304" s="55">
        <v>130</v>
      </c>
      <c r="O304" s="55">
        <v>80</v>
      </c>
      <c r="P304" s="55"/>
      <c r="Q304" s="55"/>
      <c r="R304" s="55"/>
      <c r="S304" s="55">
        <v>5.5</v>
      </c>
      <c r="T304" s="55">
        <v>4</v>
      </c>
      <c r="U304" s="55">
        <v>4</v>
      </c>
      <c r="V304" s="55">
        <v>3</v>
      </c>
    </row>
    <row r="305" spans="2:22">
      <c r="B305" s="50" t="str">
        <f t="shared" si="4"/>
        <v>М60x510</v>
      </c>
      <c r="C305" s="151">
        <v>60</v>
      </c>
      <c r="D305" s="39">
        <v>510</v>
      </c>
      <c r="E305" s="73">
        <v>10.96</v>
      </c>
      <c r="F305" s="73"/>
      <c r="G305" s="73">
        <v>430</v>
      </c>
      <c r="H305" s="73"/>
      <c r="I305" s="73"/>
      <c r="J305" s="73"/>
      <c r="K305" s="73"/>
      <c r="L305" s="73"/>
      <c r="M305" s="50">
        <v>130</v>
      </c>
      <c r="N305" s="55">
        <v>130</v>
      </c>
      <c r="O305" s="55">
        <v>80</v>
      </c>
      <c r="P305" s="55"/>
      <c r="Q305" s="55"/>
      <c r="R305" s="55"/>
      <c r="S305" s="55">
        <v>5.5</v>
      </c>
      <c r="T305" s="55">
        <v>4</v>
      </c>
      <c r="U305" s="55">
        <v>4</v>
      </c>
      <c r="V305" s="55">
        <v>3</v>
      </c>
    </row>
    <row r="306" spans="2:22">
      <c r="B306" s="50" t="str">
        <f t="shared" si="4"/>
        <v>М60x520</v>
      </c>
      <c r="C306" s="151">
        <v>60</v>
      </c>
      <c r="D306" s="39">
        <v>520</v>
      </c>
      <c r="E306" s="73">
        <v>11.18</v>
      </c>
      <c r="F306" s="73"/>
      <c r="G306" s="73">
        <v>440</v>
      </c>
      <c r="H306" s="73"/>
      <c r="I306" s="73"/>
      <c r="J306" s="73"/>
      <c r="K306" s="73"/>
      <c r="L306" s="73"/>
      <c r="M306" s="50">
        <v>130</v>
      </c>
      <c r="N306" s="55">
        <v>130</v>
      </c>
      <c r="O306" s="55">
        <v>80</v>
      </c>
      <c r="P306" s="55"/>
      <c r="Q306" s="55"/>
      <c r="R306" s="55"/>
      <c r="S306" s="55">
        <v>5.5</v>
      </c>
      <c r="T306" s="55">
        <v>4</v>
      </c>
      <c r="U306" s="55">
        <v>4</v>
      </c>
      <c r="V306" s="55">
        <v>3</v>
      </c>
    </row>
    <row r="307" spans="2:22">
      <c r="B307" s="50" t="str">
        <f t="shared" si="4"/>
        <v>М60x530</v>
      </c>
      <c r="C307" s="151">
        <v>60</v>
      </c>
      <c r="D307" s="39">
        <v>530</v>
      </c>
      <c r="E307" s="73">
        <v>11.41</v>
      </c>
      <c r="F307" s="73"/>
      <c r="G307" s="73">
        <v>450</v>
      </c>
      <c r="H307" s="73"/>
      <c r="I307" s="73"/>
      <c r="J307" s="73"/>
      <c r="K307" s="73"/>
      <c r="L307" s="73"/>
      <c r="M307" s="50">
        <v>130</v>
      </c>
      <c r="N307" s="55">
        <v>130</v>
      </c>
      <c r="O307" s="55">
        <v>80</v>
      </c>
      <c r="P307" s="55"/>
      <c r="Q307" s="55"/>
      <c r="R307" s="55"/>
      <c r="S307" s="55">
        <v>5.5</v>
      </c>
      <c r="T307" s="55">
        <v>4</v>
      </c>
      <c r="U307" s="55">
        <v>4</v>
      </c>
      <c r="V307" s="55">
        <v>3</v>
      </c>
    </row>
    <row r="308" spans="2:22">
      <c r="B308" s="50" t="str">
        <f t="shared" si="4"/>
        <v>М60x540</v>
      </c>
      <c r="C308" s="151">
        <v>60</v>
      </c>
      <c r="D308" s="39">
        <v>540</v>
      </c>
      <c r="E308" s="73">
        <v>11.61</v>
      </c>
      <c r="F308" s="73"/>
      <c r="G308" s="73">
        <v>460</v>
      </c>
      <c r="H308" s="73"/>
      <c r="I308" s="73"/>
      <c r="J308" s="73"/>
      <c r="K308" s="73"/>
      <c r="L308" s="73"/>
      <c r="M308" s="50">
        <v>130</v>
      </c>
      <c r="N308" s="55">
        <v>130</v>
      </c>
      <c r="O308" s="55">
        <v>80</v>
      </c>
      <c r="P308" s="55"/>
      <c r="Q308" s="55"/>
      <c r="R308" s="55"/>
      <c r="S308" s="55">
        <v>5.5</v>
      </c>
      <c r="T308" s="55">
        <v>4</v>
      </c>
      <c r="U308" s="55">
        <v>4</v>
      </c>
      <c r="V308" s="55">
        <v>3</v>
      </c>
    </row>
    <row r="309" spans="2:22">
      <c r="B309" s="50" t="str">
        <f t="shared" si="4"/>
        <v>М64x310</v>
      </c>
      <c r="C309">
        <v>64</v>
      </c>
      <c r="D309" s="40">
        <v>310</v>
      </c>
      <c r="E309" s="73">
        <v>7.12</v>
      </c>
      <c r="F309" s="73"/>
      <c r="G309" s="73">
        <v>220</v>
      </c>
      <c r="H309" s="73"/>
      <c r="I309" s="73"/>
      <c r="J309" s="73"/>
      <c r="K309" s="73"/>
      <c r="L309" s="73"/>
      <c r="M309">
        <v>120</v>
      </c>
      <c r="N309" s="55">
        <v>120</v>
      </c>
      <c r="O309">
        <v>90</v>
      </c>
      <c r="P309" s="55"/>
      <c r="Q309" s="55"/>
      <c r="R309" s="55"/>
      <c r="S309">
        <v>6</v>
      </c>
      <c r="T309" s="55">
        <v>4</v>
      </c>
      <c r="U309" s="55">
        <v>4</v>
      </c>
      <c r="V309" s="55">
        <v>3</v>
      </c>
    </row>
    <row r="310" spans="2:22">
      <c r="B310" s="50" t="str">
        <f t="shared" si="4"/>
        <v>М64x320</v>
      </c>
      <c r="C310" s="40">
        <v>64</v>
      </c>
      <c r="D310" s="40">
        <v>320</v>
      </c>
      <c r="E310" s="73">
        <v>7.37</v>
      </c>
      <c r="F310" s="73"/>
      <c r="G310" s="73">
        <v>230</v>
      </c>
      <c r="H310" s="73"/>
      <c r="I310" s="73"/>
      <c r="J310" s="73"/>
      <c r="K310" s="73"/>
      <c r="L310" s="73"/>
      <c r="M310" s="50">
        <v>120</v>
      </c>
      <c r="N310" s="55">
        <v>120</v>
      </c>
      <c r="O310" s="55">
        <v>90</v>
      </c>
      <c r="P310" s="55"/>
      <c r="Q310" s="55"/>
      <c r="R310" s="55"/>
      <c r="S310" s="55">
        <v>6</v>
      </c>
      <c r="T310" s="55">
        <v>4</v>
      </c>
      <c r="U310" s="55">
        <v>4</v>
      </c>
      <c r="V310" s="55">
        <v>3</v>
      </c>
    </row>
    <row r="311" spans="2:22">
      <c r="B311" s="50" t="str">
        <f t="shared" si="4"/>
        <v>М64x330</v>
      </c>
      <c r="C311" s="40">
        <v>64</v>
      </c>
      <c r="D311" s="40">
        <v>330</v>
      </c>
      <c r="E311" s="73">
        <v>7.625</v>
      </c>
      <c r="F311" s="73"/>
      <c r="G311" s="73">
        <v>240</v>
      </c>
      <c r="H311" s="73"/>
      <c r="I311" s="73"/>
      <c r="J311" s="73"/>
      <c r="K311" s="73"/>
      <c r="L311" s="73"/>
      <c r="M311" s="50">
        <v>120</v>
      </c>
      <c r="N311" s="55">
        <v>120</v>
      </c>
      <c r="O311" s="55">
        <v>90</v>
      </c>
      <c r="P311" s="55"/>
      <c r="Q311" s="55"/>
      <c r="R311" s="55"/>
      <c r="S311" s="55">
        <v>6</v>
      </c>
      <c r="T311" s="55">
        <v>4</v>
      </c>
      <c r="U311" s="55">
        <v>4</v>
      </c>
      <c r="V311" s="55">
        <v>3</v>
      </c>
    </row>
    <row r="312" spans="2:22">
      <c r="B312" s="50" t="str">
        <f t="shared" si="4"/>
        <v>М64x340</v>
      </c>
      <c r="C312" s="40">
        <v>64</v>
      </c>
      <c r="D312" s="40">
        <v>340</v>
      </c>
      <c r="E312" s="73">
        <v>7.88</v>
      </c>
      <c r="F312" s="73"/>
      <c r="G312" s="73">
        <v>250</v>
      </c>
      <c r="H312" s="73"/>
      <c r="I312" s="73"/>
      <c r="J312" s="73"/>
      <c r="K312" s="73"/>
      <c r="L312" s="73"/>
      <c r="M312" s="50">
        <v>120</v>
      </c>
      <c r="N312" s="55">
        <v>120</v>
      </c>
      <c r="O312" s="55">
        <v>90</v>
      </c>
      <c r="P312" s="55"/>
      <c r="Q312" s="55"/>
      <c r="R312" s="55"/>
      <c r="S312" s="55">
        <v>6</v>
      </c>
      <c r="T312" s="55">
        <v>4</v>
      </c>
      <c r="U312" s="55">
        <v>4</v>
      </c>
      <c r="V312" s="55">
        <v>3</v>
      </c>
    </row>
    <row r="313" spans="2:22">
      <c r="B313" s="50" t="str">
        <f t="shared" si="4"/>
        <v>М64x350</v>
      </c>
      <c r="C313" s="40">
        <v>64</v>
      </c>
      <c r="D313" s="40">
        <v>350</v>
      </c>
      <c r="E313" s="73">
        <v>8.1300000000000008</v>
      </c>
      <c r="F313" s="73"/>
      <c r="G313" s="73">
        <v>260</v>
      </c>
      <c r="H313" s="73"/>
      <c r="I313" s="73"/>
      <c r="J313" s="73"/>
      <c r="K313" s="73"/>
      <c r="L313" s="73"/>
      <c r="M313" s="50">
        <v>120</v>
      </c>
      <c r="N313" s="55">
        <v>120</v>
      </c>
      <c r="O313" s="55">
        <v>90</v>
      </c>
      <c r="P313" s="55"/>
      <c r="Q313" s="55"/>
      <c r="R313" s="55"/>
      <c r="S313" s="55">
        <v>6</v>
      </c>
      <c r="T313" s="55">
        <v>4</v>
      </c>
      <c r="U313" s="55">
        <v>4</v>
      </c>
      <c r="V313" s="55">
        <v>3</v>
      </c>
    </row>
    <row r="314" spans="2:22">
      <c r="B314" s="50" t="str">
        <f t="shared" si="4"/>
        <v>М64x360</v>
      </c>
      <c r="C314" s="40">
        <v>64</v>
      </c>
      <c r="D314" s="40">
        <v>360</v>
      </c>
      <c r="E314" s="73">
        <v>8.3800000000000008</v>
      </c>
      <c r="F314" s="73"/>
      <c r="G314" s="73">
        <v>270</v>
      </c>
      <c r="H314" s="73"/>
      <c r="I314" s="73"/>
      <c r="J314" s="73"/>
      <c r="K314" s="73"/>
      <c r="L314" s="73"/>
      <c r="M314" s="50">
        <v>120</v>
      </c>
      <c r="N314" s="55">
        <v>120</v>
      </c>
      <c r="O314" s="55">
        <v>90</v>
      </c>
      <c r="P314" s="55"/>
      <c r="Q314" s="55"/>
      <c r="R314" s="55"/>
      <c r="S314" s="55">
        <v>6</v>
      </c>
      <c r="T314" s="55">
        <v>4</v>
      </c>
      <c r="U314" s="55">
        <v>4</v>
      </c>
      <c r="V314" s="55">
        <v>3</v>
      </c>
    </row>
    <row r="315" spans="2:22">
      <c r="B315" s="50" t="str">
        <f t="shared" si="4"/>
        <v>М64x370</v>
      </c>
      <c r="C315" s="40">
        <v>64</v>
      </c>
      <c r="D315" s="40">
        <v>370</v>
      </c>
      <c r="E315" s="73">
        <v>8.6349999999999998</v>
      </c>
      <c r="F315" s="73"/>
      <c r="G315" s="73">
        <v>280</v>
      </c>
      <c r="H315" s="73"/>
      <c r="I315" s="73"/>
      <c r="J315" s="73"/>
      <c r="K315" s="73"/>
      <c r="L315" s="73"/>
      <c r="M315" s="50">
        <v>120</v>
      </c>
      <c r="N315" s="55">
        <v>120</v>
      </c>
      <c r="O315" s="55">
        <v>90</v>
      </c>
      <c r="P315" s="55"/>
      <c r="Q315" s="55"/>
      <c r="R315" s="55"/>
      <c r="S315" s="55">
        <v>6</v>
      </c>
      <c r="T315" s="55">
        <v>4</v>
      </c>
      <c r="U315" s="55">
        <v>4</v>
      </c>
      <c r="V315" s="55">
        <v>3</v>
      </c>
    </row>
    <row r="316" spans="2:22">
      <c r="B316" s="50" t="str">
        <f t="shared" si="4"/>
        <v>М64x380</v>
      </c>
      <c r="C316" s="40">
        <v>64</v>
      </c>
      <c r="D316" s="40">
        <v>380</v>
      </c>
      <c r="E316" s="73">
        <v>8.89</v>
      </c>
      <c r="F316" s="73"/>
      <c r="G316" s="73">
        <v>290</v>
      </c>
      <c r="H316" s="73"/>
      <c r="I316" s="73"/>
      <c r="J316" s="73"/>
      <c r="K316" s="73"/>
      <c r="L316" s="73"/>
      <c r="M316" s="50">
        <v>120</v>
      </c>
      <c r="N316" s="55">
        <v>120</v>
      </c>
      <c r="O316" s="55">
        <v>90</v>
      </c>
      <c r="P316" s="55"/>
      <c r="Q316" s="55"/>
      <c r="R316" s="55"/>
      <c r="S316" s="55">
        <v>6</v>
      </c>
      <c r="T316" s="55">
        <v>4</v>
      </c>
      <c r="U316" s="55">
        <v>4</v>
      </c>
      <c r="V316" s="55">
        <v>3</v>
      </c>
    </row>
    <row r="317" spans="2:22">
      <c r="B317" s="50" t="str">
        <f t="shared" si="4"/>
        <v>М64x390</v>
      </c>
      <c r="C317" s="40">
        <v>64</v>
      </c>
      <c r="D317" s="40">
        <v>390</v>
      </c>
      <c r="E317" s="73">
        <v>9.14</v>
      </c>
      <c r="F317" s="73"/>
      <c r="G317" s="73">
        <v>300</v>
      </c>
      <c r="H317" s="73"/>
      <c r="I317" s="73"/>
      <c r="J317" s="73"/>
      <c r="K317" s="73"/>
      <c r="L317" s="73"/>
      <c r="M317" s="50">
        <v>120</v>
      </c>
      <c r="N317" s="55">
        <v>120</v>
      </c>
      <c r="O317" s="55">
        <v>90</v>
      </c>
      <c r="P317" s="55"/>
      <c r="Q317" s="55"/>
      <c r="R317" s="55"/>
      <c r="S317" s="55">
        <v>6</v>
      </c>
      <c r="T317" s="55">
        <v>4</v>
      </c>
      <c r="U317" s="55">
        <v>4</v>
      </c>
      <c r="V317" s="55">
        <v>3</v>
      </c>
    </row>
    <row r="318" spans="2:22">
      <c r="B318" s="50" t="str">
        <f t="shared" si="4"/>
        <v>М64x400</v>
      </c>
      <c r="C318" s="40">
        <v>64</v>
      </c>
      <c r="D318" s="40">
        <v>400</v>
      </c>
      <c r="E318" s="73">
        <v>9.39</v>
      </c>
      <c r="F318" s="73"/>
      <c r="G318" s="73">
        <v>310</v>
      </c>
      <c r="H318" s="73"/>
      <c r="I318" s="73"/>
      <c r="J318" s="73"/>
      <c r="K318" s="73"/>
      <c r="L318" s="73"/>
      <c r="M318" s="50">
        <v>120</v>
      </c>
      <c r="N318" s="55">
        <v>120</v>
      </c>
      <c r="O318" s="55">
        <v>90</v>
      </c>
      <c r="P318" s="55"/>
      <c r="Q318" s="55"/>
      <c r="R318" s="55"/>
      <c r="S318" s="55">
        <v>6</v>
      </c>
      <c r="T318" s="55">
        <v>4</v>
      </c>
      <c r="U318" s="55">
        <v>4</v>
      </c>
      <c r="V318" s="55">
        <v>3</v>
      </c>
    </row>
    <row r="319" spans="2:22">
      <c r="B319" s="50" t="str">
        <f t="shared" si="4"/>
        <v>М64x410</v>
      </c>
      <c r="C319" s="40">
        <v>64</v>
      </c>
      <c r="D319" s="40">
        <v>410</v>
      </c>
      <c r="E319" s="73">
        <v>9.6449999999999996</v>
      </c>
      <c r="F319" s="73"/>
      <c r="G319" s="73">
        <v>320</v>
      </c>
      <c r="H319" s="73"/>
      <c r="I319" s="73"/>
      <c r="J319" s="73"/>
      <c r="K319" s="73"/>
      <c r="L319" s="73"/>
      <c r="M319" s="50">
        <v>120</v>
      </c>
      <c r="N319" s="55">
        <v>120</v>
      </c>
      <c r="O319" s="55">
        <v>90</v>
      </c>
      <c r="P319" s="55"/>
      <c r="Q319" s="55"/>
      <c r="R319" s="55"/>
      <c r="S319" s="55">
        <v>6</v>
      </c>
      <c r="T319" s="55">
        <v>4</v>
      </c>
      <c r="U319" s="55">
        <v>4</v>
      </c>
      <c r="V319" s="55">
        <v>3</v>
      </c>
    </row>
    <row r="320" spans="2:22">
      <c r="B320" s="50" t="str">
        <f t="shared" si="4"/>
        <v>М64x420</v>
      </c>
      <c r="C320" s="40">
        <v>64</v>
      </c>
      <c r="D320" s="40">
        <v>420</v>
      </c>
      <c r="E320" s="73">
        <v>9.9</v>
      </c>
      <c r="F320" s="73"/>
      <c r="G320" s="73">
        <v>330</v>
      </c>
      <c r="H320" s="73"/>
      <c r="I320" s="73"/>
      <c r="J320" s="73"/>
      <c r="K320" s="73"/>
      <c r="L320" s="73"/>
      <c r="M320" s="50">
        <v>120</v>
      </c>
      <c r="N320" s="55">
        <v>120</v>
      </c>
      <c r="O320" s="55">
        <v>90</v>
      </c>
      <c r="P320" s="55"/>
      <c r="Q320" s="55"/>
      <c r="R320" s="55"/>
      <c r="S320" s="55">
        <v>6</v>
      </c>
      <c r="T320" s="55">
        <v>4</v>
      </c>
      <c r="U320" s="55">
        <v>4</v>
      </c>
      <c r="V320" s="55">
        <v>3</v>
      </c>
    </row>
    <row r="321" spans="2:22">
      <c r="B321" s="50" t="str">
        <f t="shared" si="4"/>
        <v>М64x430</v>
      </c>
      <c r="C321" s="40">
        <v>64</v>
      </c>
      <c r="D321" s="40">
        <v>430</v>
      </c>
      <c r="E321" s="73">
        <v>10.15</v>
      </c>
      <c r="F321" s="73"/>
      <c r="G321" s="73">
        <v>340</v>
      </c>
      <c r="H321" s="73"/>
      <c r="I321" s="73"/>
      <c r="J321" s="73"/>
      <c r="K321" s="73"/>
      <c r="L321" s="73"/>
      <c r="M321" s="50">
        <v>120</v>
      </c>
      <c r="N321" s="55">
        <v>120</v>
      </c>
      <c r="O321" s="55">
        <v>90</v>
      </c>
      <c r="P321" s="55"/>
      <c r="Q321" s="55"/>
      <c r="R321" s="55"/>
      <c r="S321" s="55">
        <v>6</v>
      </c>
      <c r="T321" s="55">
        <v>4</v>
      </c>
      <c r="U321" s="55">
        <v>4</v>
      </c>
      <c r="V321" s="55">
        <v>3</v>
      </c>
    </row>
    <row r="322" spans="2:22">
      <c r="B322" s="50" t="str">
        <f t="shared" si="4"/>
        <v>М64x440</v>
      </c>
      <c r="C322" s="40">
        <v>64</v>
      </c>
      <c r="D322" s="40">
        <v>440</v>
      </c>
      <c r="E322" s="73">
        <v>10.41</v>
      </c>
      <c r="F322" s="73"/>
      <c r="G322" s="73">
        <v>350</v>
      </c>
      <c r="H322" s="73"/>
      <c r="I322" s="73"/>
      <c r="J322" s="73"/>
      <c r="K322" s="73"/>
      <c r="L322" s="73"/>
      <c r="M322" s="50">
        <v>120</v>
      </c>
      <c r="N322" s="55">
        <v>120</v>
      </c>
      <c r="O322" s="55">
        <v>90</v>
      </c>
      <c r="P322" s="55"/>
      <c r="Q322" s="55"/>
      <c r="R322" s="55"/>
      <c r="S322" s="55">
        <v>6</v>
      </c>
      <c r="T322" s="55">
        <v>4</v>
      </c>
      <c r="U322" s="55">
        <v>4</v>
      </c>
      <c r="V322" s="55">
        <v>3</v>
      </c>
    </row>
    <row r="323" spans="2:22">
      <c r="B323" s="50" t="str">
        <f t="shared" si="4"/>
        <v>М64x450</v>
      </c>
      <c r="C323" s="40">
        <v>64</v>
      </c>
      <c r="D323" s="40">
        <v>450</v>
      </c>
      <c r="E323" s="73">
        <v>10.66</v>
      </c>
      <c r="F323" s="73"/>
      <c r="G323" s="73">
        <v>360</v>
      </c>
      <c r="H323" s="73"/>
      <c r="I323" s="73"/>
      <c r="J323" s="73"/>
      <c r="K323" s="73"/>
      <c r="L323" s="73"/>
      <c r="M323" s="50">
        <v>120</v>
      </c>
      <c r="N323" s="55">
        <v>120</v>
      </c>
      <c r="O323" s="55">
        <v>90</v>
      </c>
      <c r="P323" s="55"/>
      <c r="Q323" s="55"/>
      <c r="R323" s="55"/>
      <c r="S323" s="55">
        <v>6</v>
      </c>
      <c r="T323" s="55">
        <v>4</v>
      </c>
      <c r="U323" s="55">
        <v>4</v>
      </c>
      <c r="V323" s="55">
        <v>3</v>
      </c>
    </row>
    <row r="324" spans="2:22">
      <c r="B324" s="50" t="str">
        <f t="shared" si="4"/>
        <v>М64x460</v>
      </c>
      <c r="C324" s="40">
        <v>64</v>
      </c>
      <c r="D324" s="40">
        <v>460</v>
      </c>
      <c r="E324" s="73">
        <v>10.91</v>
      </c>
      <c r="F324" s="73"/>
      <c r="G324" s="73">
        <v>370</v>
      </c>
      <c r="H324" s="73"/>
      <c r="I324" s="73"/>
      <c r="J324" s="73"/>
      <c r="K324" s="73"/>
      <c r="L324" s="73"/>
      <c r="M324" s="50">
        <v>120</v>
      </c>
      <c r="N324" s="55">
        <v>120</v>
      </c>
      <c r="O324" s="55">
        <v>90</v>
      </c>
      <c r="P324" s="55"/>
      <c r="Q324" s="55"/>
      <c r="R324" s="55"/>
      <c r="S324" s="55">
        <v>6</v>
      </c>
      <c r="T324" s="55">
        <v>4</v>
      </c>
      <c r="U324" s="55">
        <v>4</v>
      </c>
      <c r="V324" s="55">
        <v>3</v>
      </c>
    </row>
    <row r="325" spans="2:22">
      <c r="B325" s="50" t="str">
        <f t="shared" si="4"/>
        <v>М64x470</v>
      </c>
      <c r="C325" s="40">
        <v>64</v>
      </c>
      <c r="D325" s="40">
        <v>470</v>
      </c>
      <c r="E325" s="73">
        <v>11.16</v>
      </c>
      <c r="F325" s="73"/>
      <c r="G325" s="73">
        <v>380</v>
      </c>
      <c r="H325" s="73"/>
      <c r="I325" s="73"/>
      <c r="J325" s="73"/>
      <c r="K325" s="73"/>
      <c r="L325" s="73"/>
      <c r="M325" s="50">
        <v>120</v>
      </c>
      <c r="N325" s="55">
        <v>120</v>
      </c>
      <c r="O325" s="55">
        <v>90</v>
      </c>
      <c r="P325" s="55"/>
      <c r="Q325" s="55"/>
      <c r="R325" s="55"/>
      <c r="S325" s="55">
        <v>6</v>
      </c>
      <c r="T325" s="55">
        <v>4</v>
      </c>
      <c r="U325" s="55">
        <v>4</v>
      </c>
      <c r="V325" s="55">
        <v>3</v>
      </c>
    </row>
    <row r="326" spans="2:22">
      <c r="B326" s="50" t="str">
        <f t="shared" si="4"/>
        <v>М64x480</v>
      </c>
      <c r="C326" s="40">
        <v>64</v>
      </c>
      <c r="D326" s="40">
        <v>480</v>
      </c>
      <c r="E326" s="73">
        <v>11.42</v>
      </c>
      <c r="F326" s="73"/>
      <c r="G326" s="73">
        <v>390</v>
      </c>
      <c r="H326" s="73"/>
      <c r="I326" s="73"/>
      <c r="J326" s="73"/>
      <c r="K326" s="73"/>
      <c r="L326" s="73"/>
      <c r="M326" s="50">
        <v>120</v>
      </c>
      <c r="N326" s="55">
        <v>120</v>
      </c>
      <c r="O326" s="55">
        <v>90</v>
      </c>
      <c r="P326" s="55"/>
      <c r="Q326" s="55"/>
      <c r="R326" s="55"/>
      <c r="S326" s="55">
        <v>6</v>
      </c>
      <c r="T326" s="55">
        <v>4</v>
      </c>
      <c r="U326" s="55">
        <v>4</v>
      </c>
      <c r="V326" s="55">
        <v>3</v>
      </c>
    </row>
    <row r="327" spans="2:22">
      <c r="B327" s="50" t="str">
        <f t="shared" ref="B327:B390" si="5">"М"&amp;C327&amp;"x"&amp;D327</f>
        <v>М64x490</v>
      </c>
      <c r="C327" s="40">
        <v>64</v>
      </c>
      <c r="D327" s="40">
        <v>490</v>
      </c>
      <c r="E327" s="73">
        <v>11.67</v>
      </c>
      <c r="F327" s="73"/>
      <c r="G327" s="73">
        <v>400</v>
      </c>
      <c r="H327" s="73"/>
      <c r="I327" s="73"/>
      <c r="J327" s="73"/>
      <c r="K327" s="73"/>
      <c r="L327" s="73"/>
      <c r="M327" s="50">
        <v>120</v>
      </c>
      <c r="N327" s="55">
        <v>120</v>
      </c>
      <c r="O327" s="55">
        <v>90</v>
      </c>
      <c r="P327" s="55"/>
      <c r="Q327" s="55"/>
      <c r="R327" s="55"/>
      <c r="S327" s="55">
        <v>6</v>
      </c>
      <c r="T327" s="55">
        <v>4</v>
      </c>
      <c r="U327" s="55">
        <v>4</v>
      </c>
      <c r="V327" s="55">
        <v>3</v>
      </c>
    </row>
    <row r="328" spans="2:22">
      <c r="B328" s="50" t="str">
        <f t="shared" si="5"/>
        <v>М64x500</v>
      </c>
      <c r="C328" s="40">
        <v>64</v>
      </c>
      <c r="D328" s="40">
        <v>500</v>
      </c>
      <c r="E328" s="73">
        <v>11.93</v>
      </c>
      <c r="F328" s="73"/>
      <c r="G328" s="73">
        <v>410</v>
      </c>
      <c r="H328" s="73"/>
      <c r="I328" s="73"/>
      <c r="J328" s="73"/>
      <c r="K328" s="73"/>
      <c r="L328" s="73"/>
      <c r="M328">
        <v>135</v>
      </c>
      <c r="N328" s="55">
        <v>135</v>
      </c>
      <c r="O328" s="55">
        <v>90</v>
      </c>
      <c r="P328" s="55"/>
      <c r="Q328" s="55"/>
      <c r="R328" s="55"/>
      <c r="S328" s="55">
        <v>6</v>
      </c>
      <c r="T328" s="55">
        <v>4</v>
      </c>
      <c r="U328" s="55">
        <v>4</v>
      </c>
      <c r="V328" s="55">
        <v>3</v>
      </c>
    </row>
    <row r="329" spans="2:22">
      <c r="B329" s="50" t="str">
        <f t="shared" si="5"/>
        <v>М64x510</v>
      </c>
      <c r="C329" s="40">
        <v>64</v>
      </c>
      <c r="D329" s="40">
        <v>510</v>
      </c>
      <c r="E329" s="73">
        <v>12.17</v>
      </c>
      <c r="F329" s="73"/>
      <c r="G329" s="73">
        <v>420</v>
      </c>
      <c r="H329" s="73"/>
      <c r="I329" s="73"/>
      <c r="J329" s="73"/>
      <c r="K329" s="73"/>
      <c r="L329" s="73"/>
      <c r="M329" s="50">
        <v>135</v>
      </c>
      <c r="N329" s="55">
        <v>135</v>
      </c>
      <c r="O329" s="55">
        <v>90</v>
      </c>
      <c r="P329" s="55"/>
      <c r="Q329" s="55"/>
      <c r="R329" s="55"/>
      <c r="S329" s="55">
        <v>6</v>
      </c>
      <c r="T329" s="55">
        <v>4</v>
      </c>
      <c r="U329" s="55">
        <v>4</v>
      </c>
      <c r="V329" s="55">
        <v>3</v>
      </c>
    </row>
    <row r="330" spans="2:22">
      <c r="B330" s="50" t="str">
        <f t="shared" si="5"/>
        <v>М64x520</v>
      </c>
      <c r="C330" s="40">
        <v>64</v>
      </c>
      <c r="D330" s="40">
        <v>520</v>
      </c>
      <c r="E330" s="73">
        <v>12.42</v>
      </c>
      <c r="F330" s="73"/>
      <c r="G330" s="73">
        <v>430</v>
      </c>
      <c r="H330" s="73"/>
      <c r="I330" s="73"/>
      <c r="J330" s="73"/>
      <c r="K330" s="73"/>
      <c r="L330" s="73"/>
      <c r="M330" s="50">
        <v>135</v>
      </c>
      <c r="N330" s="55">
        <v>135</v>
      </c>
      <c r="O330" s="55">
        <v>90</v>
      </c>
      <c r="P330" s="55"/>
      <c r="Q330" s="55"/>
      <c r="R330" s="55"/>
      <c r="S330" s="55">
        <v>6</v>
      </c>
      <c r="T330" s="55">
        <v>4</v>
      </c>
      <c r="U330" s="55">
        <v>4</v>
      </c>
      <c r="V330" s="55">
        <v>3</v>
      </c>
    </row>
    <row r="331" spans="2:22">
      <c r="B331" s="50" t="str">
        <f t="shared" si="5"/>
        <v>М64x530</v>
      </c>
      <c r="C331" s="40">
        <v>64</v>
      </c>
      <c r="D331" s="40">
        <v>530</v>
      </c>
      <c r="E331" s="73">
        <v>12.68</v>
      </c>
      <c r="F331" s="73"/>
      <c r="G331" s="73">
        <v>440</v>
      </c>
      <c r="H331" s="73"/>
      <c r="I331" s="73"/>
      <c r="J331" s="73"/>
      <c r="K331" s="73"/>
      <c r="L331" s="73"/>
      <c r="M331" s="50">
        <v>135</v>
      </c>
      <c r="N331" s="55">
        <v>135</v>
      </c>
      <c r="O331" s="55">
        <v>90</v>
      </c>
      <c r="P331" s="55"/>
      <c r="Q331" s="55"/>
      <c r="R331" s="55"/>
      <c r="S331" s="55">
        <v>6</v>
      </c>
      <c r="T331" s="55">
        <v>4</v>
      </c>
      <c r="U331" s="55">
        <v>4</v>
      </c>
      <c r="V331" s="55">
        <v>3</v>
      </c>
    </row>
    <row r="332" spans="2:22">
      <c r="B332" s="50" t="str">
        <f t="shared" si="5"/>
        <v>М64x540</v>
      </c>
      <c r="C332" s="40">
        <v>64</v>
      </c>
      <c r="D332" s="40">
        <v>540</v>
      </c>
      <c r="E332" s="73">
        <v>12.94</v>
      </c>
      <c r="F332" s="73"/>
      <c r="G332" s="73">
        <v>450</v>
      </c>
      <c r="H332" s="73"/>
      <c r="I332" s="73"/>
      <c r="J332" s="73"/>
      <c r="K332" s="73"/>
      <c r="L332" s="73"/>
      <c r="M332" s="50">
        <v>135</v>
      </c>
      <c r="N332" s="55">
        <v>135</v>
      </c>
      <c r="O332" s="55">
        <v>90</v>
      </c>
      <c r="P332" s="55"/>
      <c r="Q332" s="55"/>
      <c r="R332" s="55"/>
      <c r="S332" s="55">
        <v>6</v>
      </c>
      <c r="T332" s="55">
        <v>4</v>
      </c>
      <c r="U332" s="55">
        <v>4</v>
      </c>
      <c r="V332" s="55">
        <v>3</v>
      </c>
    </row>
    <row r="333" spans="2:22">
      <c r="B333" s="50" t="str">
        <f t="shared" si="5"/>
        <v>М64x550</v>
      </c>
      <c r="C333" s="40">
        <v>64</v>
      </c>
      <c r="D333" s="40">
        <v>550</v>
      </c>
      <c r="E333" s="73">
        <v>13.19</v>
      </c>
      <c r="F333" s="73"/>
      <c r="G333" s="73">
        <v>460</v>
      </c>
      <c r="H333" s="73"/>
      <c r="I333" s="73"/>
      <c r="J333" s="73"/>
      <c r="K333" s="73"/>
      <c r="L333" s="73"/>
      <c r="M333" s="50">
        <v>135</v>
      </c>
      <c r="N333" s="55">
        <v>135</v>
      </c>
      <c r="O333" s="55">
        <v>90</v>
      </c>
      <c r="P333" s="55"/>
      <c r="Q333" s="55"/>
      <c r="R333" s="55"/>
      <c r="S333" s="55">
        <v>6</v>
      </c>
      <c r="T333" s="55">
        <v>4</v>
      </c>
      <c r="U333" s="55">
        <v>4</v>
      </c>
      <c r="V333" s="55">
        <v>3</v>
      </c>
    </row>
    <row r="334" spans="2:22">
      <c r="B334" s="50" t="str">
        <f t="shared" si="5"/>
        <v>М64x560</v>
      </c>
      <c r="C334" s="40">
        <v>64</v>
      </c>
      <c r="D334" s="40">
        <v>560</v>
      </c>
      <c r="E334" s="73">
        <v>13.45</v>
      </c>
      <c r="F334" s="73"/>
      <c r="G334" s="73">
        <v>470</v>
      </c>
      <c r="H334" s="73"/>
      <c r="I334" s="73"/>
      <c r="J334" s="73"/>
      <c r="K334" s="73"/>
      <c r="L334" s="73"/>
      <c r="M334" s="50">
        <v>135</v>
      </c>
      <c r="N334" s="55">
        <v>135</v>
      </c>
      <c r="O334" s="55">
        <v>90</v>
      </c>
      <c r="P334" s="55"/>
      <c r="Q334" s="55"/>
      <c r="R334" s="55"/>
      <c r="S334" s="55">
        <v>6</v>
      </c>
      <c r="T334" s="55">
        <v>4</v>
      </c>
      <c r="U334" s="55">
        <v>4</v>
      </c>
      <c r="V334" s="55">
        <v>3</v>
      </c>
    </row>
    <row r="335" spans="2:22">
      <c r="B335" s="50" t="str">
        <f t="shared" si="5"/>
        <v>М64x570</v>
      </c>
      <c r="C335" s="40">
        <v>64</v>
      </c>
      <c r="D335" s="40">
        <v>570</v>
      </c>
      <c r="E335" s="73">
        <v>13.7</v>
      </c>
      <c r="F335" s="73"/>
      <c r="G335" s="73">
        <v>480</v>
      </c>
      <c r="H335" s="73"/>
      <c r="I335" s="73"/>
      <c r="J335" s="73"/>
      <c r="K335" s="73"/>
      <c r="L335" s="73"/>
      <c r="M335" s="50">
        <v>135</v>
      </c>
      <c r="N335" s="55">
        <v>135</v>
      </c>
      <c r="O335" s="55">
        <v>90</v>
      </c>
      <c r="P335" s="55"/>
      <c r="Q335" s="55"/>
      <c r="R335" s="55"/>
      <c r="S335" s="55">
        <v>6</v>
      </c>
      <c r="T335" s="55">
        <v>4</v>
      </c>
      <c r="U335" s="55">
        <v>4</v>
      </c>
      <c r="V335" s="55">
        <v>3</v>
      </c>
    </row>
    <row r="336" spans="2:22">
      <c r="B336" s="50" t="str">
        <f t="shared" si="5"/>
        <v>М64x580</v>
      </c>
      <c r="C336" s="40">
        <v>64</v>
      </c>
      <c r="D336" s="40">
        <v>580</v>
      </c>
      <c r="E336" s="73">
        <v>13.95</v>
      </c>
      <c r="F336" s="73"/>
      <c r="G336" s="73">
        <v>490</v>
      </c>
      <c r="H336" s="73"/>
      <c r="I336" s="73"/>
      <c r="J336" s="73"/>
      <c r="K336" s="73"/>
      <c r="L336" s="73"/>
      <c r="M336" s="50">
        <v>135</v>
      </c>
      <c r="N336" s="55">
        <v>135</v>
      </c>
      <c r="O336" s="55">
        <v>90</v>
      </c>
      <c r="P336" s="55"/>
      <c r="Q336" s="55"/>
      <c r="R336" s="55"/>
      <c r="S336" s="55">
        <v>6</v>
      </c>
      <c r="T336" s="55">
        <v>4</v>
      </c>
      <c r="U336" s="55">
        <v>4</v>
      </c>
      <c r="V336" s="55">
        <v>3</v>
      </c>
    </row>
    <row r="337" spans="2:22">
      <c r="B337" s="50" t="str">
        <f t="shared" si="5"/>
        <v>М64x590</v>
      </c>
      <c r="C337" s="40">
        <v>64</v>
      </c>
      <c r="D337" s="40">
        <v>590</v>
      </c>
      <c r="E337" s="73">
        <v>14.2</v>
      </c>
      <c r="F337" s="73"/>
      <c r="G337" s="73">
        <v>500</v>
      </c>
      <c r="H337" s="73"/>
      <c r="I337" s="73"/>
      <c r="J337" s="73"/>
      <c r="K337" s="73"/>
      <c r="L337" s="73"/>
      <c r="M337" s="50">
        <v>135</v>
      </c>
      <c r="N337" s="55">
        <v>135</v>
      </c>
      <c r="O337" s="55">
        <v>90</v>
      </c>
      <c r="P337" s="55"/>
      <c r="Q337" s="55"/>
      <c r="R337" s="55"/>
      <c r="S337" s="55">
        <v>6</v>
      </c>
      <c r="T337" s="55">
        <v>4</v>
      </c>
      <c r="U337" s="55">
        <v>4</v>
      </c>
      <c r="V337" s="55">
        <v>3</v>
      </c>
    </row>
    <row r="338" spans="2:22">
      <c r="B338" s="50" t="str">
        <f t="shared" si="5"/>
        <v>М64x600</v>
      </c>
      <c r="C338" s="40">
        <v>64</v>
      </c>
      <c r="D338" s="40">
        <v>600</v>
      </c>
      <c r="E338" s="73">
        <v>14.45</v>
      </c>
      <c r="F338" s="73"/>
      <c r="G338" s="73">
        <v>510</v>
      </c>
      <c r="H338" s="73"/>
      <c r="I338" s="73"/>
      <c r="J338" s="73"/>
      <c r="K338" s="73"/>
      <c r="L338" s="73"/>
      <c r="M338" s="50">
        <v>135</v>
      </c>
      <c r="N338" s="55">
        <v>135</v>
      </c>
      <c r="O338" s="55">
        <v>90</v>
      </c>
      <c r="P338" s="55"/>
      <c r="Q338" s="55"/>
      <c r="R338" s="55"/>
      <c r="S338" s="55">
        <v>6</v>
      </c>
      <c r="T338" s="55">
        <v>4</v>
      </c>
      <c r="U338" s="55">
        <v>4</v>
      </c>
      <c r="V338" s="55">
        <v>3</v>
      </c>
    </row>
    <row r="339" spans="2:22">
      <c r="B339" s="50" t="str">
        <f t="shared" si="5"/>
        <v>М68x330</v>
      </c>
      <c r="C339" s="150">
        <v>68</v>
      </c>
      <c r="D339" s="51">
        <v>330</v>
      </c>
      <c r="E339" s="73">
        <v>8.6199999999999992</v>
      </c>
      <c r="F339" s="73"/>
      <c r="G339" s="73">
        <v>235</v>
      </c>
      <c r="H339" s="73"/>
      <c r="I339" s="73"/>
      <c r="J339" s="73"/>
      <c r="K339" s="73"/>
      <c r="L339" s="73"/>
      <c r="M339">
        <v>125</v>
      </c>
      <c r="N339" s="55">
        <v>125</v>
      </c>
      <c r="O339">
        <v>95</v>
      </c>
      <c r="P339" s="55"/>
      <c r="Q339" s="55"/>
      <c r="R339" s="55"/>
      <c r="S339" s="55">
        <v>6</v>
      </c>
      <c r="T339" s="55">
        <v>4</v>
      </c>
      <c r="U339" s="55">
        <v>4</v>
      </c>
      <c r="V339" s="55">
        <v>3</v>
      </c>
    </row>
    <row r="340" spans="2:22">
      <c r="B340" s="50" t="str">
        <f t="shared" si="5"/>
        <v>М68x340</v>
      </c>
      <c r="C340" s="151">
        <v>68</v>
      </c>
      <c r="D340" s="51">
        <v>340</v>
      </c>
      <c r="E340" s="73">
        <v>8.91</v>
      </c>
      <c r="F340" s="73"/>
      <c r="G340" s="73">
        <v>245</v>
      </c>
      <c r="H340" s="73"/>
      <c r="I340" s="73"/>
      <c r="J340" s="73"/>
      <c r="K340" s="73"/>
      <c r="L340" s="73"/>
      <c r="M340" s="50">
        <v>125</v>
      </c>
      <c r="N340" s="55">
        <v>125</v>
      </c>
      <c r="O340" s="55">
        <v>95</v>
      </c>
      <c r="P340" s="55"/>
      <c r="Q340" s="55"/>
      <c r="R340" s="55"/>
      <c r="S340" s="55">
        <v>6</v>
      </c>
      <c r="T340" s="55">
        <v>4</v>
      </c>
      <c r="U340" s="55">
        <v>4</v>
      </c>
      <c r="V340" s="55">
        <v>3</v>
      </c>
    </row>
    <row r="341" spans="2:22">
      <c r="B341" s="50" t="str">
        <f t="shared" si="5"/>
        <v>М68x350</v>
      </c>
      <c r="C341" s="151">
        <v>68</v>
      </c>
      <c r="D341" s="51">
        <v>350</v>
      </c>
      <c r="E341" s="73">
        <v>9.19</v>
      </c>
      <c r="F341" s="73"/>
      <c r="G341" s="73">
        <v>255</v>
      </c>
      <c r="H341" s="73"/>
      <c r="I341" s="73"/>
      <c r="J341" s="73"/>
      <c r="K341" s="73"/>
      <c r="L341" s="73"/>
      <c r="M341" s="50">
        <v>125</v>
      </c>
      <c r="N341" s="55">
        <v>125</v>
      </c>
      <c r="O341" s="55">
        <v>95</v>
      </c>
      <c r="P341" s="55"/>
      <c r="Q341" s="55"/>
      <c r="R341" s="55"/>
      <c r="S341" s="55">
        <v>6</v>
      </c>
      <c r="T341" s="55">
        <v>4</v>
      </c>
      <c r="U341" s="55">
        <v>4</v>
      </c>
      <c r="V341" s="55">
        <v>3</v>
      </c>
    </row>
    <row r="342" spans="2:22">
      <c r="B342" s="50" t="str">
        <f t="shared" si="5"/>
        <v>М68x360</v>
      </c>
      <c r="C342" s="151">
        <v>68</v>
      </c>
      <c r="D342" s="51">
        <v>360</v>
      </c>
      <c r="E342" s="73">
        <v>9.4700000000000006</v>
      </c>
      <c r="F342" s="73"/>
      <c r="G342" s="73">
        <v>265</v>
      </c>
      <c r="H342" s="73"/>
      <c r="I342" s="73"/>
      <c r="J342" s="73"/>
      <c r="K342" s="73"/>
      <c r="L342" s="73"/>
      <c r="M342" s="50">
        <v>125</v>
      </c>
      <c r="N342" s="55">
        <v>125</v>
      </c>
      <c r="O342" s="55">
        <v>95</v>
      </c>
      <c r="P342" s="55"/>
      <c r="Q342" s="55"/>
      <c r="R342" s="55"/>
      <c r="S342" s="55">
        <v>6</v>
      </c>
      <c r="T342" s="55">
        <v>4</v>
      </c>
      <c r="U342" s="55">
        <v>4</v>
      </c>
      <c r="V342" s="55">
        <v>3</v>
      </c>
    </row>
    <row r="343" spans="2:22">
      <c r="B343" s="50" t="str">
        <f t="shared" si="5"/>
        <v>М68x370</v>
      </c>
      <c r="C343" s="151">
        <v>68</v>
      </c>
      <c r="D343" s="51">
        <v>370</v>
      </c>
      <c r="E343" s="73">
        <v>9.76</v>
      </c>
      <c r="F343" s="73"/>
      <c r="G343" s="73">
        <v>275</v>
      </c>
      <c r="H343" s="73"/>
      <c r="I343" s="73"/>
      <c r="J343" s="73"/>
      <c r="K343" s="73"/>
      <c r="L343" s="73"/>
      <c r="M343" s="50">
        <v>125</v>
      </c>
      <c r="N343" s="55">
        <v>125</v>
      </c>
      <c r="O343" s="55">
        <v>95</v>
      </c>
      <c r="P343" s="55"/>
      <c r="Q343" s="55"/>
      <c r="R343" s="55"/>
      <c r="S343" s="55">
        <v>6</v>
      </c>
      <c r="T343" s="55">
        <v>4</v>
      </c>
      <c r="U343" s="55">
        <v>4</v>
      </c>
      <c r="V343" s="55">
        <v>3</v>
      </c>
    </row>
    <row r="344" spans="2:22">
      <c r="B344" s="50" t="str">
        <f t="shared" si="5"/>
        <v>М68x380</v>
      </c>
      <c r="C344" s="151">
        <v>68</v>
      </c>
      <c r="D344" s="51">
        <v>380</v>
      </c>
      <c r="E344" s="73">
        <v>10.050000000000001</v>
      </c>
      <c r="F344" s="73"/>
      <c r="G344" s="73">
        <v>285</v>
      </c>
      <c r="H344" s="73"/>
      <c r="I344" s="73"/>
      <c r="J344" s="73"/>
      <c r="K344" s="73"/>
      <c r="L344" s="73"/>
      <c r="M344" s="50">
        <v>125</v>
      </c>
      <c r="N344" s="55">
        <v>125</v>
      </c>
      <c r="O344" s="55">
        <v>95</v>
      </c>
      <c r="P344" s="55"/>
      <c r="Q344" s="55"/>
      <c r="R344" s="55"/>
      <c r="S344" s="55">
        <v>6</v>
      </c>
      <c r="T344" s="55">
        <v>4</v>
      </c>
      <c r="U344" s="55">
        <v>4</v>
      </c>
      <c r="V344" s="55">
        <v>3</v>
      </c>
    </row>
    <row r="345" spans="2:22">
      <c r="B345" s="50" t="str">
        <f t="shared" si="5"/>
        <v>М68x390</v>
      </c>
      <c r="C345" s="151">
        <v>68</v>
      </c>
      <c r="D345" s="51">
        <v>390</v>
      </c>
      <c r="E345" s="73">
        <v>10.33</v>
      </c>
      <c r="F345" s="73"/>
      <c r="G345" s="73">
        <v>295</v>
      </c>
      <c r="H345" s="73"/>
      <c r="I345" s="73"/>
      <c r="J345" s="73"/>
      <c r="K345" s="73"/>
      <c r="L345" s="73"/>
      <c r="M345" s="50">
        <v>125</v>
      </c>
      <c r="N345" s="55">
        <v>125</v>
      </c>
      <c r="O345" s="55">
        <v>95</v>
      </c>
      <c r="P345" s="55"/>
      <c r="Q345" s="55"/>
      <c r="R345" s="55"/>
      <c r="S345" s="55">
        <v>6</v>
      </c>
      <c r="T345" s="55">
        <v>4</v>
      </c>
      <c r="U345" s="55">
        <v>4</v>
      </c>
      <c r="V345" s="55">
        <v>3</v>
      </c>
    </row>
    <row r="346" spans="2:22">
      <c r="B346" s="50" t="str">
        <f t="shared" si="5"/>
        <v>М68x400</v>
      </c>
      <c r="C346" s="151">
        <v>68</v>
      </c>
      <c r="D346" s="51">
        <v>400</v>
      </c>
      <c r="E346" s="73">
        <v>10.61</v>
      </c>
      <c r="F346" s="73"/>
      <c r="G346" s="73">
        <v>305</v>
      </c>
      <c r="H346" s="73"/>
      <c r="I346" s="73"/>
      <c r="J346" s="73"/>
      <c r="K346" s="73"/>
      <c r="L346" s="73"/>
      <c r="M346" s="50">
        <v>125</v>
      </c>
      <c r="N346" s="55">
        <v>125</v>
      </c>
      <c r="O346" s="55">
        <v>95</v>
      </c>
      <c r="P346" s="55"/>
      <c r="Q346" s="55"/>
      <c r="R346" s="55"/>
      <c r="S346" s="55">
        <v>6</v>
      </c>
      <c r="T346" s="55">
        <v>4</v>
      </c>
      <c r="U346" s="55">
        <v>4</v>
      </c>
      <c r="V346" s="55">
        <v>3</v>
      </c>
    </row>
    <row r="347" spans="2:22">
      <c r="B347" s="50" t="str">
        <f t="shared" si="5"/>
        <v>М68x410</v>
      </c>
      <c r="C347" s="151">
        <v>68</v>
      </c>
      <c r="D347" s="51">
        <v>410</v>
      </c>
      <c r="E347" s="73">
        <v>10.9</v>
      </c>
      <c r="F347" s="73"/>
      <c r="G347" s="73">
        <v>315</v>
      </c>
      <c r="H347" s="73"/>
      <c r="I347" s="73"/>
      <c r="J347" s="73"/>
      <c r="K347" s="73"/>
      <c r="L347" s="73"/>
      <c r="M347" s="50">
        <v>125</v>
      </c>
      <c r="N347" s="55">
        <v>125</v>
      </c>
      <c r="O347" s="55">
        <v>95</v>
      </c>
      <c r="P347" s="55"/>
      <c r="Q347" s="55"/>
      <c r="R347" s="55"/>
      <c r="S347" s="55">
        <v>6</v>
      </c>
      <c r="T347" s="55">
        <v>4</v>
      </c>
      <c r="U347" s="55">
        <v>4</v>
      </c>
      <c r="V347" s="55">
        <v>3</v>
      </c>
    </row>
    <row r="348" spans="2:22">
      <c r="B348" s="50" t="str">
        <f t="shared" si="5"/>
        <v>М68x420</v>
      </c>
      <c r="C348" s="151">
        <v>68</v>
      </c>
      <c r="D348" s="51">
        <v>420</v>
      </c>
      <c r="E348" s="73">
        <v>11.19</v>
      </c>
      <c r="F348" s="73"/>
      <c r="G348" s="73">
        <v>325</v>
      </c>
      <c r="H348" s="73"/>
      <c r="I348" s="73"/>
      <c r="J348" s="73"/>
      <c r="K348" s="73"/>
      <c r="L348" s="73"/>
      <c r="M348" s="50">
        <v>125</v>
      </c>
      <c r="N348" s="55">
        <v>125</v>
      </c>
      <c r="O348" s="55">
        <v>95</v>
      </c>
      <c r="P348" s="55"/>
      <c r="Q348" s="55"/>
      <c r="R348" s="55"/>
      <c r="S348" s="55">
        <v>6</v>
      </c>
      <c r="T348" s="55">
        <v>4</v>
      </c>
      <c r="U348" s="55">
        <v>4</v>
      </c>
      <c r="V348" s="55">
        <v>3</v>
      </c>
    </row>
    <row r="349" spans="2:22">
      <c r="B349" s="50" t="str">
        <f t="shared" si="5"/>
        <v>М68x430</v>
      </c>
      <c r="C349" s="151">
        <v>68</v>
      </c>
      <c r="D349" s="51">
        <v>430</v>
      </c>
      <c r="E349" s="73">
        <v>11.47</v>
      </c>
      <c r="F349" s="73"/>
      <c r="G349" s="73">
        <v>335</v>
      </c>
      <c r="H349" s="73"/>
      <c r="I349" s="73"/>
      <c r="J349" s="73"/>
      <c r="K349" s="73"/>
      <c r="L349" s="73"/>
      <c r="M349" s="50">
        <v>125</v>
      </c>
      <c r="N349" s="55">
        <v>125</v>
      </c>
      <c r="O349" s="55">
        <v>95</v>
      </c>
      <c r="P349" s="55"/>
      <c r="Q349" s="55"/>
      <c r="R349" s="55"/>
      <c r="S349" s="55">
        <v>6</v>
      </c>
      <c r="T349" s="55">
        <v>4</v>
      </c>
      <c r="U349" s="55">
        <v>4</v>
      </c>
      <c r="V349" s="55">
        <v>3</v>
      </c>
    </row>
    <row r="350" spans="2:22">
      <c r="B350" s="50" t="str">
        <f t="shared" si="5"/>
        <v>М68x440</v>
      </c>
      <c r="C350" s="151">
        <v>68</v>
      </c>
      <c r="D350" s="51">
        <v>440</v>
      </c>
      <c r="E350" s="73">
        <v>11.75</v>
      </c>
      <c r="F350" s="73"/>
      <c r="G350" s="73">
        <v>345</v>
      </c>
      <c r="H350" s="73"/>
      <c r="I350" s="73"/>
      <c r="J350" s="73"/>
      <c r="K350" s="73"/>
      <c r="L350" s="73"/>
      <c r="M350" s="50">
        <v>125</v>
      </c>
      <c r="N350" s="55">
        <v>125</v>
      </c>
      <c r="O350" s="55">
        <v>95</v>
      </c>
      <c r="P350" s="55"/>
      <c r="Q350" s="55"/>
      <c r="R350" s="55"/>
      <c r="S350" s="55">
        <v>6</v>
      </c>
      <c r="T350" s="55">
        <v>4</v>
      </c>
      <c r="U350" s="55">
        <v>4</v>
      </c>
      <c r="V350" s="55">
        <v>3</v>
      </c>
    </row>
    <row r="351" spans="2:22">
      <c r="B351" s="50" t="str">
        <f t="shared" si="5"/>
        <v>М68x450</v>
      </c>
      <c r="C351" s="151">
        <v>68</v>
      </c>
      <c r="D351" s="51">
        <v>450</v>
      </c>
      <c r="E351" s="73">
        <v>12.04</v>
      </c>
      <c r="F351" s="73"/>
      <c r="G351" s="73">
        <v>355</v>
      </c>
      <c r="H351" s="73"/>
      <c r="I351" s="73"/>
      <c r="J351" s="73"/>
      <c r="K351" s="73"/>
      <c r="L351" s="73"/>
      <c r="M351" s="50">
        <v>125</v>
      </c>
      <c r="N351" s="55">
        <v>125</v>
      </c>
      <c r="O351" s="55">
        <v>95</v>
      </c>
      <c r="P351" s="55"/>
      <c r="Q351" s="55"/>
      <c r="R351" s="55"/>
      <c r="S351" s="55">
        <v>6</v>
      </c>
      <c r="T351" s="55">
        <v>4</v>
      </c>
      <c r="U351" s="55">
        <v>4</v>
      </c>
      <c r="V351" s="55">
        <v>3</v>
      </c>
    </row>
    <row r="352" spans="2:22">
      <c r="B352" s="50" t="str">
        <f t="shared" si="5"/>
        <v>М68x460</v>
      </c>
      <c r="C352" s="151">
        <v>68</v>
      </c>
      <c r="D352" s="51">
        <v>460</v>
      </c>
      <c r="E352" s="73">
        <v>12.33</v>
      </c>
      <c r="F352" s="73"/>
      <c r="G352" s="73">
        <v>365</v>
      </c>
      <c r="H352" s="73"/>
      <c r="I352" s="73"/>
      <c r="J352" s="73"/>
      <c r="K352" s="73"/>
      <c r="L352" s="73"/>
      <c r="M352" s="50">
        <v>125</v>
      </c>
      <c r="N352" s="55">
        <v>125</v>
      </c>
      <c r="O352" s="55">
        <v>95</v>
      </c>
      <c r="P352" s="55"/>
      <c r="Q352" s="55"/>
      <c r="R352" s="55"/>
      <c r="S352" s="55">
        <v>6</v>
      </c>
      <c r="T352" s="55">
        <v>4</v>
      </c>
      <c r="U352" s="55">
        <v>4</v>
      </c>
      <c r="V352" s="55">
        <v>3</v>
      </c>
    </row>
    <row r="353" spans="2:22">
      <c r="B353" s="50" t="str">
        <f t="shared" si="5"/>
        <v>М68x470</v>
      </c>
      <c r="C353" s="151">
        <v>68</v>
      </c>
      <c r="D353" s="51">
        <v>470</v>
      </c>
      <c r="E353" s="73">
        <v>12.6</v>
      </c>
      <c r="F353" s="73"/>
      <c r="G353" s="73">
        <v>375</v>
      </c>
      <c r="H353" s="73"/>
      <c r="I353" s="73"/>
      <c r="J353" s="73"/>
      <c r="K353" s="73"/>
      <c r="L353" s="73"/>
      <c r="M353" s="50">
        <v>125</v>
      </c>
      <c r="N353" s="55">
        <v>125</v>
      </c>
      <c r="O353" s="55">
        <v>95</v>
      </c>
      <c r="P353" s="55"/>
      <c r="Q353" s="55"/>
      <c r="R353" s="55"/>
      <c r="S353" s="55">
        <v>6</v>
      </c>
      <c r="T353" s="55">
        <v>4</v>
      </c>
      <c r="U353" s="55">
        <v>4</v>
      </c>
      <c r="V353" s="55">
        <v>3</v>
      </c>
    </row>
    <row r="354" spans="2:22">
      <c r="B354" s="50" t="str">
        <f t="shared" si="5"/>
        <v>М68x480</v>
      </c>
      <c r="C354" s="151">
        <v>68</v>
      </c>
      <c r="D354" s="51">
        <v>480</v>
      </c>
      <c r="E354" s="73">
        <v>12.88</v>
      </c>
      <c r="F354" s="73"/>
      <c r="G354" s="73">
        <v>385</v>
      </c>
      <c r="H354" s="73"/>
      <c r="I354" s="73"/>
      <c r="J354" s="73"/>
      <c r="K354" s="73"/>
      <c r="L354" s="73"/>
      <c r="M354" s="50">
        <v>125</v>
      </c>
      <c r="N354" s="55">
        <v>125</v>
      </c>
      <c r="O354" s="55">
        <v>95</v>
      </c>
      <c r="P354" s="55"/>
      <c r="Q354" s="55"/>
      <c r="R354" s="55"/>
      <c r="S354" s="55">
        <v>6</v>
      </c>
      <c r="T354" s="55">
        <v>4</v>
      </c>
      <c r="U354" s="55">
        <v>4</v>
      </c>
      <c r="V354" s="55">
        <v>3</v>
      </c>
    </row>
    <row r="355" spans="2:22">
      <c r="B355" s="50" t="str">
        <f t="shared" si="5"/>
        <v>М68x490</v>
      </c>
      <c r="C355" s="151">
        <v>68</v>
      </c>
      <c r="D355" s="51">
        <v>490</v>
      </c>
      <c r="E355" s="73">
        <v>13.17</v>
      </c>
      <c r="F355" s="73"/>
      <c r="G355" s="73">
        <v>395</v>
      </c>
      <c r="H355" s="73"/>
      <c r="I355" s="73"/>
      <c r="J355" s="73"/>
      <c r="K355" s="73"/>
      <c r="L355" s="73"/>
      <c r="M355" s="50">
        <v>125</v>
      </c>
      <c r="N355" s="55">
        <v>125</v>
      </c>
      <c r="O355" s="55">
        <v>95</v>
      </c>
      <c r="P355" s="55"/>
      <c r="Q355" s="55"/>
      <c r="R355" s="55"/>
      <c r="S355" s="55">
        <v>6</v>
      </c>
      <c r="T355" s="55">
        <v>4</v>
      </c>
      <c r="U355" s="55">
        <v>4</v>
      </c>
      <c r="V355" s="55">
        <v>3</v>
      </c>
    </row>
    <row r="356" spans="2:22">
      <c r="B356" s="50" t="str">
        <f t="shared" si="5"/>
        <v>М68x500</v>
      </c>
      <c r="C356" s="151">
        <v>68</v>
      </c>
      <c r="D356" s="51">
        <v>500</v>
      </c>
      <c r="E356" s="73">
        <v>13.46</v>
      </c>
      <c r="F356" s="73"/>
      <c r="G356" s="73">
        <v>405</v>
      </c>
      <c r="H356" s="73"/>
      <c r="I356" s="73"/>
      <c r="J356" s="73"/>
      <c r="K356" s="73"/>
      <c r="L356" s="73"/>
      <c r="M356" s="50">
        <v>125</v>
      </c>
      <c r="N356" s="55">
        <v>125</v>
      </c>
      <c r="O356" s="55">
        <v>95</v>
      </c>
      <c r="P356" s="55"/>
      <c r="Q356" s="55"/>
      <c r="R356" s="55"/>
      <c r="S356" s="55">
        <v>6</v>
      </c>
      <c r="T356" s="55">
        <v>4</v>
      </c>
      <c r="U356" s="55">
        <v>4</v>
      </c>
      <c r="V356" s="55">
        <v>3</v>
      </c>
    </row>
    <row r="357" spans="2:22">
      <c r="B357" s="50" t="str">
        <f t="shared" si="5"/>
        <v>М68x510</v>
      </c>
      <c r="C357" s="151">
        <v>68</v>
      </c>
      <c r="D357" s="51">
        <v>510</v>
      </c>
      <c r="E357" s="73">
        <v>13.75</v>
      </c>
      <c r="F357" s="73"/>
      <c r="G357" s="73">
        <v>415</v>
      </c>
      <c r="H357" s="73"/>
      <c r="I357" s="73"/>
      <c r="J357" s="73"/>
      <c r="K357" s="73"/>
      <c r="L357" s="73"/>
      <c r="M357" s="50">
        <v>125</v>
      </c>
      <c r="N357" s="55">
        <v>125</v>
      </c>
      <c r="O357" s="55">
        <v>95</v>
      </c>
      <c r="P357" s="55"/>
      <c r="Q357" s="55"/>
      <c r="R357" s="55"/>
      <c r="S357" s="55">
        <v>6</v>
      </c>
      <c r="T357" s="55">
        <v>4</v>
      </c>
      <c r="U357" s="55">
        <v>4</v>
      </c>
      <c r="V357" s="55">
        <v>3</v>
      </c>
    </row>
    <row r="358" spans="2:22">
      <c r="B358" s="50" t="str">
        <f t="shared" si="5"/>
        <v>М68x520</v>
      </c>
      <c r="C358" s="151">
        <v>68</v>
      </c>
      <c r="D358" s="51">
        <v>520</v>
      </c>
      <c r="E358" s="73">
        <v>14.04</v>
      </c>
      <c r="F358" s="73"/>
      <c r="G358" s="73">
        <v>425</v>
      </c>
      <c r="H358" s="73"/>
      <c r="I358" s="73"/>
      <c r="J358" s="73"/>
      <c r="K358" s="73"/>
      <c r="L358" s="73"/>
      <c r="M358" s="50">
        <v>125</v>
      </c>
      <c r="N358" s="55">
        <v>125</v>
      </c>
      <c r="O358" s="55">
        <v>95</v>
      </c>
      <c r="P358" s="55"/>
      <c r="Q358" s="55"/>
      <c r="R358" s="55"/>
      <c r="S358" s="55">
        <v>6</v>
      </c>
      <c r="T358" s="55">
        <v>4</v>
      </c>
      <c r="U358" s="55">
        <v>4</v>
      </c>
      <c r="V358" s="55">
        <v>3</v>
      </c>
    </row>
    <row r="359" spans="2:22">
      <c r="B359" s="50" t="str">
        <f t="shared" si="5"/>
        <v>М68x530</v>
      </c>
      <c r="C359" s="151">
        <v>68</v>
      </c>
      <c r="D359" s="51">
        <v>530</v>
      </c>
      <c r="E359" s="73">
        <v>14.32</v>
      </c>
      <c r="F359" s="73"/>
      <c r="G359" s="73">
        <v>435</v>
      </c>
      <c r="H359" s="73"/>
      <c r="I359" s="73"/>
      <c r="J359" s="73"/>
      <c r="K359" s="73"/>
      <c r="L359" s="73"/>
      <c r="M359" s="50">
        <v>125</v>
      </c>
      <c r="N359" s="55">
        <v>125</v>
      </c>
      <c r="O359" s="55">
        <v>95</v>
      </c>
      <c r="P359" s="55"/>
      <c r="Q359" s="55"/>
      <c r="R359" s="55"/>
      <c r="S359" s="55">
        <v>6</v>
      </c>
      <c r="T359" s="55">
        <v>4</v>
      </c>
      <c r="U359" s="55">
        <v>4</v>
      </c>
      <c r="V359" s="55">
        <v>3</v>
      </c>
    </row>
    <row r="360" spans="2:22">
      <c r="B360" s="50" t="str">
        <f t="shared" si="5"/>
        <v>М68x540</v>
      </c>
      <c r="C360" s="151">
        <v>68</v>
      </c>
      <c r="D360" s="51">
        <v>540</v>
      </c>
      <c r="E360" s="73">
        <v>14.6</v>
      </c>
      <c r="F360" s="73"/>
      <c r="G360" s="73">
        <v>445</v>
      </c>
      <c r="H360" s="73"/>
      <c r="I360" s="73"/>
      <c r="J360" s="73"/>
      <c r="K360" s="73"/>
      <c r="L360" s="73"/>
      <c r="M360" s="50">
        <v>125</v>
      </c>
      <c r="N360" s="55">
        <v>125</v>
      </c>
      <c r="O360" s="55">
        <v>95</v>
      </c>
      <c r="P360" s="55"/>
      <c r="Q360" s="55"/>
      <c r="R360" s="55"/>
      <c r="S360" s="55">
        <v>6</v>
      </c>
      <c r="T360" s="55">
        <v>4</v>
      </c>
      <c r="U360" s="55">
        <v>4</v>
      </c>
      <c r="V360" s="55">
        <v>3</v>
      </c>
    </row>
    <row r="361" spans="2:22">
      <c r="B361" s="50" t="str">
        <f t="shared" si="5"/>
        <v>М68x550</v>
      </c>
      <c r="C361" s="151">
        <v>68</v>
      </c>
      <c r="D361" s="51">
        <v>550</v>
      </c>
      <c r="E361" s="73">
        <v>14.89</v>
      </c>
      <c r="F361" s="73"/>
      <c r="G361" s="73">
        <v>455</v>
      </c>
      <c r="H361" s="73"/>
      <c r="I361" s="73"/>
      <c r="J361" s="73"/>
      <c r="K361" s="73"/>
      <c r="L361" s="73"/>
      <c r="M361">
        <v>145</v>
      </c>
      <c r="N361" s="55">
        <v>145</v>
      </c>
      <c r="O361" s="55">
        <v>95</v>
      </c>
      <c r="P361" s="55"/>
      <c r="Q361" s="55"/>
      <c r="R361" s="55"/>
      <c r="S361" s="55">
        <v>6</v>
      </c>
      <c r="T361" s="55">
        <v>4</v>
      </c>
      <c r="U361" s="55">
        <v>4</v>
      </c>
      <c r="V361" s="55">
        <v>3</v>
      </c>
    </row>
    <row r="362" spans="2:22">
      <c r="B362" s="50" t="str">
        <f t="shared" si="5"/>
        <v>М68x560</v>
      </c>
      <c r="C362" s="151">
        <v>68</v>
      </c>
      <c r="D362" s="51">
        <v>560</v>
      </c>
      <c r="E362" s="73">
        <v>15.18</v>
      </c>
      <c r="F362" s="73"/>
      <c r="G362" s="73">
        <v>465</v>
      </c>
      <c r="H362" s="73"/>
      <c r="I362" s="73"/>
      <c r="J362" s="73"/>
      <c r="K362" s="73"/>
      <c r="L362" s="73"/>
      <c r="M362" s="50">
        <v>145</v>
      </c>
      <c r="N362" s="55">
        <v>145</v>
      </c>
      <c r="O362" s="55">
        <v>95</v>
      </c>
      <c r="P362" s="55"/>
      <c r="Q362" s="55"/>
      <c r="R362" s="55"/>
      <c r="S362" s="55">
        <v>6</v>
      </c>
      <c r="T362" s="55">
        <v>4</v>
      </c>
      <c r="U362" s="55">
        <v>4</v>
      </c>
      <c r="V362" s="55">
        <v>3</v>
      </c>
    </row>
    <row r="363" spans="2:22">
      <c r="B363" s="50" t="str">
        <f t="shared" si="5"/>
        <v>М68x570</v>
      </c>
      <c r="C363" s="151">
        <v>68</v>
      </c>
      <c r="D363" s="51">
        <v>570</v>
      </c>
      <c r="E363" s="73">
        <v>15.46</v>
      </c>
      <c r="F363" s="73"/>
      <c r="G363" s="73">
        <v>475</v>
      </c>
      <c r="H363" s="73"/>
      <c r="I363" s="73"/>
      <c r="J363" s="73"/>
      <c r="K363" s="73"/>
      <c r="L363" s="73"/>
      <c r="M363" s="50">
        <v>145</v>
      </c>
      <c r="N363" s="55">
        <v>145</v>
      </c>
      <c r="O363" s="55">
        <v>95</v>
      </c>
      <c r="P363" s="55"/>
      <c r="Q363" s="55"/>
      <c r="R363" s="55"/>
      <c r="S363" s="55">
        <v>6</v>
      </c>
      <c r="T363" s="55">
        <v>4</v>
      </c>
      <c r="U363" s="55">
        <v>4</v>
      </c>
      <c r="V363" s="55">
        <v>3</v>
      </c>
    </row>
    <row r="364" spans="2:22">
      <c r="B364" s="50" t="str">
        <f t="shared" si="5"/>
        <v>М68x580</v>
      </c>
      <c r="C364" s="151">
        <v>68</v>
      </c>
      <c r="D364" s="51">
        <v>580</v>
      </c>
      <c r="E364" s="73">
        <v>15.74</v>
      </c>
      <c r="F364" s="73"/>
      <c r="G364" s="73">
        <v>485</v>
      </c>
      <c r="H364" s="73"/>
      <c r="I364" s="73"/>
      <c r="J364" s="73"/>
      <c r="K364" s="73"/>
      <c r="L364" s="73"/>
      <c r="M364" s="50">
        <v>145</v>
      </c>
      <c r="N364" s="55">
        <v>145</v>
      </c>
      <c r="O364" s="55">
        <v>95</v>
      </c>
      <c r="P364" s="55"/>
      <c r="Q364" s="55"/>
      <c r="R364" s="55"/>
      <c r="S364" s="55">
        <v>6</v>
      </c>
      <c r="T364" s="55">
        <v>4</v>
      </c>
      <c r="U364" s="55">
        <v>4</v>
      </c>
      <c r="V364" s="55">
        <v>3</v>
      </c>
    </row>
    <row r="365" spans="2:22">
      <c r="B365" s="50" t="str">
        <f t="shared" si="5"/>
        <v>М68x590</v>
      </c>
      <c r="C365" s="151">
        <v>68</v>
      </c>
      <c r="D365" s="51">
        <v>590</v>
      </c>
      <c r="E365" s="73">
        <v>16.02</v>
      </c>
      <c r="F365" s="73"/>
      <c r="G365" s="73">
        <v>495</v>
      </c>
      <c r="H365" s="73"/>
      <c r="I365" s="73"/>
      <c r="J365" s="73"/>
      <c r="K365" s="73"/>
      <c r="L365" s="73"/>
      <c r="M365" s="50">
        <v>145</v>
      </c>
      <c r="N365" s="55">
        <v>145</v>
      </c>
      <c r="O365" s="55">
        <v>95</v>
      </c>
      <c r="P365" s="55"/>
      <c r="Q365" s="55"/>
      <c r="R365" s="55"/>
      <c r="S365" s="55">
        <v>6</v>
      </c>
      <c r="T365" s="55">
        <v>4</v>
      </c>
      <c r="U365" s="55">
        <v>4</v>
      </c>
      <c r="V365" s="55">
        <v>3</v>
      </c>
    </row>
    <row r="366" spans="2:22">
      <c r="B366" s="50" t="str">
        <f t="shared" si="5"/>
        <v>М68x600</v>
      </c>
      <c r="C366" s="151">
        <v>68</v>
      </c>
      <c r="D366" s="51">
        <v>600</v>
      </c>
      <c r="E366" s="73">
        <v>16.309999999999999</v>
      </c>
      <c r="F366" s="73"/>
      <c r="G366" s="73">
        <v>505</v>
      </c>
      <c r="H366" s="73"/>
      <c r="I366" s="73"/>
      <c r="J366" s="73"/>
      <c r="K366" s="73"/>
      <c r="L366" s="73"/>
      <c r="M366" s="50">
        <v>145</v>
      </c>
      <c r="N366" s="55">
        <v>145</v>
      </c>
      <c r="O366" s="55">
        <v>95</v>
      </c>
      <c r="P366" s="55"/>
      <c r="Q366" s="55"/>
      <c r="R366" s="55"/>
      <c r="S366" s="55">
        <v>6</v>
      </c>
      <c r="T366" s="55">
        <v>4</v>
      </c>
      <c r="U366" s="55">
        <v>4</v>
      </c>
      <c r="V366" s="55">
        <v>3</v>
      </c>
    </row>
    <row r="367" spans="2:22">
      <c r="B367" s="50" t="str">
        <f t="shared" si="5"/>
        <v>М68x610</v>
      </c>
      <c r="C367" s="151">
        <v>68</v>
      </c>
      <c r="D367" s="51">
        <v>610</v>
      </c>
      <c r="E367" s="73">
        <v>16.600000000000001</v>
      </c>
      <c r="F367" s="73"/>
      <c r="G367" s="73">
        <v>515</v>
      </c>
      <c r="H367" s="73"/>
      <c r="I367" s="73"/>
      <c r="J367" s="73"/>
      <c r="K367" s="73"/>
      <c r="L367" s="73"/>
      <c r="M367" s="50">
        <v>145</v>
      </c>
      <c r="N367" s="55">
        <v>145</v>
      </c>
      <c r="O367" s="55">
        <v>95</v>
      </c>
      <c r="P367" s="55"/>
      <c r="Q367" s="55"/>
      <c r="R367" s="55"/>
      <c r="S367" s="55">
        <v>6</v>
      </c>
      <c r="T367" s="55">
        <v>4</v>
      </c>
      <c r="U367" s="55">
        <v>4</v>
      </c>
      <c r="V367" s="55">
        <v>3</v>
      </c>
    </row>
    <row r="368" spans="2:22">
      <c r="B368" s="50" t="str">
        <f t="shared" si="5"/>
        <v>М68x620</v>
      </c>
      <c r="C368" s="151">
        <v>68</v>
      </c>
      <c r="D368" s="51">
        <v>620</v>
      </c>
      <c r="E368" s="73">
        <v>16.89</v>
      </c>
      <c r="F368" s="73"/>
      <c r="G368" s="73">
        <v>525</v>
      </c>
      <c r="H368" s="73"/>
      <c r="I368" s="73"/>
      <c r="J368" s="73"/>
      <c r="K368" s="73"/>
      <c r="L368" s="73"/>
      <c r="M368" s="50">
        <v>145</v>
      </c>
      <c r="N368" s="55">
        <v>145</v>
      </c>
      <c r="O368" s="55">
        <v>95</v>
      </c>
      <c r="P368" s="55"/>
      <c r="Q368" s="55"/>
      <c r="R368" s="55"/>
      <c r="S368" s="55">
        <v>6</v>
      </c>
      <c r="T368" s="55">
        <v>4</v>
      </c>
      <c r="U368" s="55">
        <v>4</v>
      </c>
      <c r="V368" s="55">
        <v>3</v>
      </c>
    </row>
    <row r="369" spans="2:22">
      <c r="B369" s="50" t="str">
        <f t="shared" si="5"/>
        <v>М68x630</v>
      </c>
      <c r="C369" s="151">
        <v>68</v>
      </c>
      <c r="D369" s="51">
        <v>630</v>
      </c>
      <c r="E369" s="73">
        <v>17.16</v>
      </c>
      <c r="F369" s="73"/>
      <c r="G369" s="73">
        <v>535</v>
      </c>
      <c r="H369" s="73"/>
      <c r="I369" s="73"/>
      <c r="J369" s="73"/>
      <c r="K369" s="73"/>
      <c r="L369" s="73"/>
      <c r="M369" s="50">
        <v>145</v>
      </c>
      <c r="N369" s="55">
        <v>145</v>
      </c>
      <c r="O369" s="55">
        <v>95</v>
      </c>
      <c r="P369" s="55"/>
      <c r="Q369" s="55"/>
      <c r="R369" s="55"/>
      <c r="S369" s="55">
        <v>6</v>
      </c>
      <c r="T369" s="55">
        <v>4</v>
      </c>
      <c r="U369" s="55">
        <v>4</v>
      </c>
      <c r="V369" s="55">
        <v>3</v>
      </c>
    </row>
    <row r="370" spans="2:22">
      <c r="B370" s="50" t="str">
        <f t="shared" si="5"/>
        <v>М68x640</v>
      </c>
      <c r="C370" s="151">
        <v>68</v>
      </c>
      <c r="D370" s="51">
        <v>640</v>
      </c>
      <c r="E370" s="73">
        <v>17.440000000000001</v>
      </c>
      <c r="F370" s="73"/>
      <c r="G370" s="73">
        <v>545</v>
      </c>
      <c r="H370" s="73"/>
      <c r="I370" s="73"/>
      <c r="J370" s="73"/>
      <c r="K370" s="73"/>
      <c r="L370" s="73"/>
      <c r="M370" s="50">
        <v>145</v>
      </c>
      <c r="N370" s="55">
        <v>145</v>
      </c>
      <c r="O370" s="55">
        <v>95</v>
      </c>
      <c r="P370" s="55"/>
      <c r="Q370" s="55"/>
      <c r="R370" s="55"/>
      <c r="S370" s="55">
        <v>6</v>
      </c>
      <c r="T370" s="55">
        <v>4</v>
      </c>
      <c r="U370" s="55">
        <v>4</v>
      </c>
      <c r="V370" s="55">
        <v>3</v>
      </c>
    </row>
    <row r="371" spans="2:22">
      <c r="B371" s="50" t="str">
        <f t="shared" si="5"/>
        <v>М68x650</v>
      </c>
      <c r="C371" s="151">
        <v>68</v>
      </c>
      <c r="D371" s="51">
        <v>650</v>
      </c>
      <c r="E371" s="73">
        <v>17.739999999999998</v>
      </c>
      <c r="F371" s="73"/>
      <c r="G371" s="73">
        <v>555</v>
      </c>
      <c r="H371" s="73"/>
      <c r="I371" s="73"/>
      <c r="J371" s="73"/>
      <c r="K371" s="73"/>
      <c r="L371" s="73"/>
      <c r="M371" s="50">
        <v>145</v>
      </c>
      <c r="N371" s="55">
        <v>145</v>
      </c>
      <c r="O371" s="55">
        <v>95</v>
      </c>
      <c r="P371" s="55"/>
      <c r="Q371" s="55"/>
      <c r="R371" s="55"/>
      <c r="S371" s="55">
        <v>6</v>
      </c>
      <c r="T371" s="55">
        <v>4</v>
      </c>
      <c r="U371" s="55">
        <v>4</v>
      </c>
      <c r="V371" s="55">
        <v>3</v>
      </c>
    </row>
    <row r="372" spans="2:22">
      <c r="B372" s="50" t="str">
        <f t="shared" si="5"/>
        <v>М72x340</v>
      </c>
      <c r="C372">
        <v>72</v>
      </c>
      <c r="D372" s="52">
        <v>340</v>
      </c>
      <c r="E372" s="73">
        <v>9.9600000000000009</v>
      </c>
      <c r="F372" s="73"/>
      <c r="G372" s="73">
        <v>240</v>
      </c>
      <c r="H372" s="73"/>
      <c r="I372" s="73"/>
      <c r="J372" s="73"/>
      <c r="K372" s="73"/>
      <c r="L372" s="73"/>
      <c r="M372">
        <v>135</v>
      </c>
      <c r="N372" s="55">
        <v>135</v>
      </c>
      <c r="O372">
        <v>100</v>
      </c>
      <c r="P372" s="55"/>
      <c r="Q372" s="55"/>
      <c r="R372" s="55"/>
      <c r="S372" s="56">
        <v>6</v>
      </c>
      <c r="T372" s="56">
        <v>4</v>
      </c>
      <c r="U372" s="55">
        <v>4</v>
      </c>
      <c r="V372" s="55">
        <v>3</v>
      </c>
    </row>
    <row r="373" spans="2:22">
      <c r="B373" s="50" t="str">
        <f t="shared" si="5"/>
        <v>М72x350</v>
      </c>
      <c r="C373" s="41">
        <v>72</v>
      </c>
      <c r="D373" s="52">
        <v>350</v>
      </c>
      <c r="E373" s="73">
        <v>10.27</v>
      </c>
      <c r="F373" s="73"/>
      <c r="G373" s="73">
        <v>250</v>
      </c>
      <c r="H373" s="73"/>
      <c r="I373" s="73"/>
      <c r="J373" s="73"/>
      <c r="K373" s="73"/>
      <c r="L373" s="73"/>
      <c r="M373" s="50">
        <v>135</v>
      </c>
      <c r="N373" s="55">
        <v>135</v>
      </c>
      <c r="O373" s="55">
        <v>100</v>
      </c>
      <c r="P373" s="55"/>
      <c r="Q373" s="55"/>
      <c r="R373" s="55"/>
      <c r="S373">
        <v>6</v>
      </c>
      <c r="T373">
        <v>4</v>
      </c>
      <c r="U373" s="55">
        <v>4</v>
      </c>
      <c r="V373" s="55">
        <v>3</v>
      </c>
    </row>
    <row r="374" spans="2:22">
      <c r="B374" s="50" t="str">
        <f t="shared" si="5"/>
        <v>М72x360</v>
      </c>
      <c r="C374" s="41">
        <v>72</v>
      </c>
      <c r="D374" s="52">
        <v>360</v>
      </c>
      <c r="E374" s="73">
        <v>10.58</v>
      </c>
      <c r="F374" s="73"/>
      <c r="G374" s="73">
        <v>260</v>
      </c>
      <c r="H374" s="73"/>
      <c r="I374" s="73"/>
      <c r="J374" s="73"/>
      <c r="K374" s="73"/>
      <c r="L374" s="73"/>
      <c r="M374" s="50">
        <v>135</v>
      </c>
      <c r="N374" s="55">
        <v>135</v>
      </c>
      <c r="O374" s="55">
        <v>100</v>
      </c>
      <c r="P374" s="55"/>
      <c r="Q374" s="55"/>
      <c r="R374" s="55"/>
      <c r="S374" s="55">
        <v>6</v>
      </c>
      <c r="T374" s="55">
        <v>4</v>
      </c>
      <c r="U374" s="55">
        <v>4</v>
      </c>
      <c r="V374" s="55">
        <v>3</v>
      </c>
    </row>
    <row r="375" spans="2:22">
      <c r="B375" s="50" t="str">
        <f t="shared" si="5"/>
        <v>М72x370</v>
      </c>
      <c r="C375" s="41">
        <v>72</v>
      </c>
      <c r="D375" s="52">
        <v>370</v>
      </c>
      <c r="E375" s="73">
        <v>10.9</v>
      </c>
      <c r="F375" s="73"/>
      <c r="G375" s="73">
        <v>270</v>
      </c>
      <c r="H375" s="73"/>
      <c r="I375" s="73"/>
      <c r="J375" s="73"/>
      <c r="K375" s="73"/>
      <c r="L375" s="73"/>
      <c r="M375" s="50">
        <v>135</v>
      </c>
      <c r="N375" s="55">
        <v>135</v>
      </c>
      <c r="O375" s="55">
        <v>100</v>
      </c>
      <c r="P375" s="55"/>
      <c r="Q375" s="55"/>
      <c r="R375" s="55"/>
      <c r="S375" s="55">
        <v>6</v>
      </c>
      <c r="T375" s="55">
        <v>4</v>
      </c>
      <c r="U375" s="55">
        <v>4</v>
      </c>
      <c r="V375" s="55">
        <v>3</v>
      </c>
    </row>
    <row r="376" spans="2:22">
      <c r="B376" s="50" t="str">
        <f t="shared" si="5"/>
        <v>М72x380</v>
      </c>
      <c r="C376" s="41">
        <v>72</v>
      </c>
      <c r="D376" s="52">
        <v>380</v>
      </c>
      <c r="E376" s="73">
        <v>11.22</v>
      </c>
      <c r="F376" s="73"/>
      <c r="G376" s="73">
        <v>280</v>
      </c>
      <c r="H376" s="73"/>
      <c r="I376" s="73"/>
      <c r="J376" s="73"/>
      <c r="K376" s="73"/>
      <c r="L376" s="73"/>
      <c r="M376" s="50">
        <v>135</v>
      </c>
      <c r="N376" s="55">
        <v>135</v>
      </c>
      <c r="O376" s="55">
        <v>100</v>
      </c>
      <c r="P376" s="55"/>
      <c r="Q376" s="55"/>
      <c r="R376" s="55"/>
      <c r="S376" s="55">
        <v>6</v>
      </c>
      <c r="T376" s="55">
        <v>4</v>
      </c>
      <c r="U376" s="55">
        <v>4</v>
      </c>
      <c r="V376" s="55">
        <v>3</v>
      </c>
    </row>
    <row r="377" spans="2:22">
      <c r="B377" s="50" t="str">
        <f t="shared" si="5"/>
        <v>М72x390</v>
      </c>
      <c r="C377" s="41">
        <v>72</v>
      </c>
      <c r="D377" s="52">
        <v>390</v>
      </c>
      <c r="E377" s="73">
        <v>11.54</v>
      </c>
      <c r="F377" s="73"/>
      <c r="G377" s="73">
        <v>290</v>
      </c>
      <c r="H377" s="73"/>
      <c r="I377" s="73"/>
      <c r="J377" s="73"/>
      <c r="K377" s="73"/>
      <c r="L377" s="73"/>
      <c r="M377" s="50">
        <v>135</v>
      </c>
      <c r="N377" s="55">
        <v>135</v>
      </c>
      <c r="O377" s="55">
        <v>100</v>
      </c>
      <c r="P377" s="55"/>
      <c r="Q377" s="55"/>
      <c r="R377" s="55"/>
      <c r="S377" s="55">
        <v>6</v>
      </c>
      <c r="T377" s="55">
        <v>4</v>
      </c>
      <c r="U377" s="55">
        <v>4</v>
      </c>
      <c r="V377" s="55">
        <v>3</v>
      </c>
    </row>
    <row r="378" spans="2:22">
      <c r="B378" s="50" t="str">
        <f t="shared" si="5"/>
        <v>М72x400</v>
      </c>
      <c r="C378" s="41">
        <v>72</v>
      </c>
      <c r="D378" s="52">
        <v>400</v>
      </c>
      <c r="E378" s="73">
        <v>11.87</v>
      </c>
      <c r="F378" s="73"/>
      <c r="G378" s="73">
        <v>300</v>
      </c>
      <c r="H378" s="73"/>
      <c r="I378" s="73"/>
      <c r="J378" s="73"/>
      <c r="K378" s="73"/>
      <c r="L378" s="73"/>
      <c r="M378" s="50">
        <v>135</v>
      </c>
      <c r="N378" s="55">
        <v>135</v>
      </c>
      <c r="O378" s="55">
        <v>100</v>
      </c>
      <c r="P378" s="55"/>
      <c r="Q378" s="55"/>
      <c r="R378" s="55"/>
      <c r="S378" s="55">
        <v>6</v>
      </c>
      <c r="T378" s="55">
        <v>4</v>
      </c>
      <c r="U378" s="55">
        <v>4</v>
      </c>
      <c r="V378" s="55">
        <v>3</v>
      </c>
    </row>
    <row r="379" spans="2:22">
      <c r="B379" s="50" t="str">
        <f t="shared" si="5"/>
        <v>М72x410</v>
      </c>
      <c r="C379" s="41">
        <v>72</v>
      </c>
      <c r="D379" s="52">
        <v>410</v>
      </c>
      <c r="E379" s="73">
        <v>12.08</v>
      </c>
      <c r="F379" s="73"/>
      <c r="G379" s="73">
        <v>310</v>
      </c>
      <c r="H379" s="73"/>
      <c r="I379" s="73"/>
      <c r="J379" s="73"/>
      <c r="K379" s="73"/>
      <c r="L379" s="73"/>
      <c r="M379" s="50">
        <v>135</v>
      </c>
      <c r="N379" s="55">
        <v>135</v>
      </c>
      <c r="O379" s="55">
        <v>100</v>
      </c>
      <c r="P379" s="55"/>
      <c r="Q379" s="55"/>
      <c r="R379" s="55"/>
      <c r="S379" s="55">
        <v>6</v>
      </c>
      <c r="T379" s="55">
        <v>4</v>
      </c>
      <c r="U379" s="55">
        <v>4</v>
      </c>
      <c r="V379" s="55">
        <v>3</v>
      </c>
    </row>
    <row r="380" spans="2:22">
      <c r="B380" s="50" t="str">
        <f t="shared" si="5"/>
        <v>М72x420</v>
      </c>
      <c r="C380" s="41">
        <v>72</v>
      </c>
      <c r="D380" s="52">
        <v>420</v>
      </c>
      <c r="E380" s="73">
        <v>12.3</v>
      </c>
      <c r="F380" s="73"/>
      <c r="G380" s="73">
        <v>320</v>
      </c>
      <c r="H380" s="73"/>
      <c r="I380" s="73"/>
      <c r="J380" s="73"/>
      <c r="K380" s="73"/>
      <c r="L380" s="73"/>
      <c r="M380" s="50">
        <v>135</v>
      </c>
      <c r="N380" s="55">
        <v>135</v>
      </c>
      <c r="O380" s="55">
        <v>100</v>
      </c>
      <c r="P380" s="55"/>
      <c r="Q380" s="55"/>
      <c r="R380" s="55"/>
      <c r="S380" s="55">
        <v>6</v>
      </c>
      <c r="T380" s="55">
        <v>4</v>
      </c>
      <c r="U380" s="55">
        <v>4</v>
      </c>
      <c r="V380" s="55">
        <v>3</v>
      </c>
    </row>
    <row r="381" spans="2:22">
      <c r="B381" s="50" t="str">
        <f t="shared" si="5"/>
        <v>М72x430</v>
      </c>
      <c r="C381" s="41">
        <v>72</v>
      </c>
      <c r="D381" s="52">
        <v>430</v>
      </c>
      <c r="E381" s="73">
        <v>12.72</v>
      </c>
      <c r="F381" s="73"/>
      <c r="G381" s="73">
        <v>330</v>
      </c>
      <c r="H381" s="73"/>
      <c r="I381" s="73"/>
      <c r="J381" s="73"/>
      <c r="K381" s="73"/>
      <c r="L381" s="73"/>
      <c r="M381" s="50">
        <v>135</v>
      </c>
      <c r="N381" s="55">
        <v>135</v>
      </c>
      <c r="O381" s="55">
        <v>100</v>
      </c>
      <c r="P381" s="55"/>
      <c r="Q381" s="55"/>
      <c r="R381" s="55"/>
      <c r="S381" s="55">
        <v>6</v>
      </c>
      <c r="T381" s="55">
        <v>4</v>
      </c>
      <c r="U381" s="55">
        <v>4</v>
      </c>
      <c r="V381" s="55">
        <v>3</v>
      </c>
    </row>
    <row r="382" spans="2:22">
      <c r="B382" s="50" t="str">
        <f t="shared" si="5"/>
        <v>М72x440</v>
      </c>
      <c r="C382" s="41">
        <v>72</v>
      </c>
      <c r="D382" s="52">
        <v>440</v>
      </c>
      <c r="E382" s="73">
        <v>13.14</v>
      </c>
      <c r="F382" s="73"/>
      <c r="G382" s="73">
        <v>340</v>
      </c>
      <c r="H382" s="73"/>
      <c r="I382" s="73"/>
      <c r="J382" s="73"/>
      <c r="K382" s="73"/>
      <c r="L382" s="73"/>
      <c r="M382" s="50">
        <v>135</v>
      </c>
      <c r="N382" s="55">
        <v>135</v>
      </c>
      <c r="O382" s="55">
        <v>100</v>
      </c>
      <c r="P382" s="55"/>
      <c r="Q382" s="55"/>
      <c r="R382" s="55"/>
      <c r="S382" s="55">
        <v>6</v>
      </c>
      <c r="T382" s="55">
        <v>4</v>
      </c>
      <c r="U382" s="55">
        <v>4</v>
      </c>
      <c r="V382" s="55">
        <v>3</v>
      </c>
    </row>
    <row r="383" spans="2:22">
      <c r="B383" s="50" t="str">
        <f t="shared" si="5"/>
        <v>М72x450</v>
      </c>
      <c r="C383" s="41">
        <v>72</v>
      </c>
      <c r="D383" s="52">
        <v>450</v>
      </c>
      <c r="E383" s="73">
        <v>13.46</v>
      </c>
      <c r="F383" s="73"/>
      <c r="G383" s="73">
        <v>350</v>
      </c>
      <c r="H383" s="73"/>
      <c r="I383" s="73"/>
      <c r="J383" s="73"/>
      <c r="K383" s="73"/>
      <c r="L383" s="73"/>
      <c r="M383" s="50">
        <v>135</v>
      </c>
      <c r="N383" s="55">
        <v>135</v>
      </c>
      <c r="O383" s="55">
        <v>100</v>
      </c>
      <c r="P383" s="55"/>
      <c r="Q383" s="55"/>
      <c r="R383" s="55"/>
      <c r="S383" s="55">
        <v>6</v>
      </c>
      <c r="T383" s="55">
        <v>4</v>
      </c>
      <c r="U383" s="55">
        <v>4</v>
      </c>
      <c r="V383" s="55">
        <v>3</v>
      </c>
    </row>
    <row r="384" spans="2:22">
      <c r="B384" s="50" t="str">
        <f t="shared" si="5"/>
        <v>М72x460</v>
      </c>
      <c r="C384" s="41">
        <v>72</v>
      </c>
      <c r="D384" s="52">
        <v>460</v>
      </c>
      <c r="E384" s="73">
        <v>13.78</v>
      </c>
      <c r="F384" s="73"/>
      <c r="G384" s="73">
        <v>360</v>
      </c>
      <c r="H384" s="73"/>
      <c r="I384" s="73"/>
      <c r="J384" s="73"/>
      <c r="K384" s="73"/>
      <c r="L384" s="73"/>
      <c r="M384" s="50">
        <v>135</v>
      </c>
      <c r="N384" s="55">
        <v>135</v>
      </c>
      <c r="O384" s="55">
        <v>100</v>
      </c>
      <c r="P384" s="55"/>
      <c r="Q384" s="55"/>
      <c r="R384" s="55"/>
      <c r="S384" s="55">
        <v>6</v>
      </c>
      <c r="T384" s="55">
        <v>4</v>
      </c>
      <c r="U384" s="55">
        <v>4</v>
      </c>
      <c r="V384" s="55">
        <v>3</v>
      </c>
    </row>
    <row r="385" spans="2:22">
      <c r="B385" s="50" t="str">
        <f t="shared" si="5"/>
        <v>М72x470</v>
      </c>
      <c r="C385" s="41">
        <v>72</v>
      </c>
      <c r="D385" s="52">
        <v>470</v>
      </c>
      <c r="E385" s="73">
        <v>14.1</v>
      </c>
      <c r="F385" s="73"/>
      <c r="G385" s="73">
        <v>370</v>
      </c>
      <c r="H385" s="73"/>
      <c r="I385" s="73"/>
      <c r="J385" s="73"/>
      <c r="K385" s="73"/>
      <c r="L385" s="73"/>
      <c r="M385" s="50">
        <v>135</v>
      </c>
      <c r="N385" s="55">
        <v>135</v>
      </c>
      <c r="O385" s="55">
        <v>100</v>
      </c>
      <c r="P385" s="55"/>
      <c r="Q385" s="55"/>
      <c r="R385" s="55"/>
      <c r="S385" s="55">
        <v>6</v>
      </c>
      <c r="T385" s="55">
        <v>4</v>
      </c>
      <c r="U385" s="55">
        <v>4</v>
      </c>
      <c r="V385" s="55">
        <v>3</v>
      </c>
    </row>
    <row r="386" spans="2:22">
      <c r="B386" s="50" t="str">
        <f t="shared" si="5"/>
        <v>М72x480</v>
      </c>
      <c r="C386" s="41">
        <v>72</v>
      </c>
      <c r="D386" s="52">
        <v>480</v>
      </c>
      <c r="E386" s="73">
        <v>14.42</v>
      </c>
      <c r="F386" s="73"/>
      <c r="G386" s="73">
        <v>380</v>
      </c>
      <c r="H386" s="73"/>
      <c r="I386" s="73"/>
      <c r="J386" s="73"/>
      <c r="K386" s="73"/>
      <c r="L386" s="73"/>
      <c r="M386" s="50">
        <v>135</v>
      </c>
      <c r="N386" s="55">
        <v>135</v>
      </c>
      <c r="O386" s="55">
        <v>100</v>
      </c>
      <c r="P386" s="55"/>
      <c r="Q386" s="55"/>
      <c r="R386" s="55"/>
      <c r="S386" s="55">
        <v>6</v>
      </c>
      <c r="T386" s="55">
        <v>4</v>
      </c>
      <c r="U386" s="55">
        <v>4</v>
      </c>
      <c r="V386" s="55">
        <v>3</v>
      </c>
    </row>
    <row r="387" spans="2:22">
      <c r="B387" s="50" t="str">
        <f t="shared" si="5"/>
        <v>М72x490</v>
      </c>
      <c r="C387" s="41">
        <v>72</v>
      </c>
      <c r="D387" s="52">
        <v>490</v>
      </c>
      <c r="E387" s="73">
        <v>14.74</v>
      </c>
      <c r="F387" s="73"/>
      <c r="G387" s="73">
        <v>390</v>
      </c>
      <c r="H387" s="73"/>
      <c r="I387" s="73"/>
      <c r="J387" s="73"/>
      <c r="K387" s="73"/>
      <c r="L387" s="73"/>
      <c r="M387" s="50">
        <v>135</v>
      </c>
      <c r="N387" s="55">
        <v>135</v>
      </c>
      <c r="O387" s="55">
        <v>100</v>
      </c>
      <c r="P387" s="55"/>
      <c r="Q387" s="55"/>
      <c r="R387" s="55"/>
      <c r="S387" s="55">
        <v>6</v>
      </c>
      <c r="T387" s="55">
        <v>4</v>
      </c>
      <c r="U387" s="55">
        <v>4</v>
      </c>
      <c r="V387" s="55">
        <v>3</v>
      </c>
    </row>
    <row r="388" spans="2:22">
      <c r="B388" s="50" t="str">
        <f t="shared" si="5"/>
        <v>М72x500</v>
      </c>
      <c r="C388" s="41">
        <v>72</v>
      </c>
      <c r="D388" s="52">
        <v>500</v>
      </c>
      <c r="E388" s="73">
        <v>15.06</v>
      </c>
      <c r="F388" s="73"/>
      <c r="G388" s="73">
        <v>400</v>
      </c>
      <c r="H388" s="73"/>
      <c r="I388" s="73"/>
      <c r="J388" s="73"/>
      <c r="K388" s="73"/>
      <c r="L388" s="73"/>
      <c r="M388" s="50">
        <v>135</v>
      </c>
      <c r="N388" s="55">
        <v>135</v>
      </c>
      <c r="O388" s="55">
        <v>100</v>
      </c>
      <c r="P388" s="55"/>
      <c r="Q388" s="55"/>
      <c r="R388" s="55"/>
      <c r="S388" s="55">
        <v>6</v>
      </c>
      <c r="T388" s="55">
        <v>4</v>
      </c>
      <c r="U388" s="55">
        <v>4</v>
      </c>
      <c r="V388" s="55">
        <v>3</v>
      </c>
    </row>
    <row r="389" spans="2:22">
      <c r="B389" s="50" t="str">
        <f t="shared" si="5"/>
        <v>М72x510</v>
      </c>
      <c r="C389" s="41">
        <v>72</v>
      </c>
      <c r="D389" s="52">
        <v>510</v>
      </c>
      <c r="E389" s="73">
        <v>15.38</v>
      </c>
      <c r="F389" s="73"/>
      <c r="G389" s="73">
        <v>410</v>
      </c>
      <c r="H389" s="73"/>
      <c r="I389" s="73"/>
      <c r="J389" s="73"/>
      <c r="K389" s="73"/>
      <c r="L389" s="73"/>
      <c r="M389" s="50">
        <v>135</v>
      </c>
      <c r="N389" s="55">
        <v>135</v>
      </c>
      <c r="O389" s="55">
        <v>100</v>
      </c>
      <c r="P389" s="55"/>
      <c r="Q389" s="55"/>
      <c r="R389" s="55"/>
      <c r="S389" s="55">
        <v>6</v>
      </c>
      <c r="T389" s="55">
        <v>4</v>
      </c>
      <c r="U389" s="55">
        <v>4</v>
      </c>
      <c r="V389" s="55">
        <v>3</v>
      </c>
    </row>
    <row r="390" spans="2:22">
      <c r="B390" s="50" t="str">
        <f t="shared" si="5"/>
        <v>М72x520</v>
      </c>
      <c r="C390" s="41">
        <v>72</v>
      </c>
      <c r="D390" s="52">
        <v>520</v>
      </c>
      <c r="E390" s="73">
        <v>15.7</v>
      </c>
      <c r="F390" s="73"/>
      <c r="G390" s="73">
        <v>420</v>
      </c>
      <c r="H390" s="73"/>
      <c r="I390" s="73"/>
      <c r="J390" s="73"/>
      <c r="K390" s="73"/>
      <c r="L390" s="73"/>
      <c r="M390" s="50">
        <v>135</v>
      </c>
      <c r="N390" s="55">
        <v>135</v>
      </c>
      <c r="O390" s="55">
        <v>100</v>
      </c>
      <c r="P390" s="55"/>
      <c r="Q390" s="55"/>
      <c r="R390" s="55"/>
      <c r="S390" s="55">
        <v>6</v>
      </c>
      <c r="T390" s="55">
        <v>4</v>
      </c>
      <c r="U390" s="55">
        <v>4</v>
      </c>
      <c r="V390" s="55">
        <v>3</v>
      </c>
    </row>
    <row r="391" spans="2:22">
      <c r="B391" s="50" t="str">
        <f t="shared" ref="B391:B454" si="6">"М"&amp;C391&amp;"x"&amp;D391</f>
        <v>М72x530</v>
      </c>
      <c r="C391" s="41">
        <v>72</v>
      </c>
      <c r="D391" s="52">
        <v>530</v>
      </c>
      <c r="E391" s="73">
        <v>16.010000000000002</v>
      </c>
      <c r="F391" s="73"/>
      <c r="G391" s="73">
        <v>430</v>
      </c>
      <c r="H391" s="73"/>
      <c r="I391" s="73"/>
      <c r="J391" s="73"/>
      <c r="K391" s="73"/>
      <c r="L391" s="73"/>
      <c r="M391" s="50">
        <v>135</v>
      </c>
      <c r="N391" s="55">
        <v>135</v>
      </c>
      <c r="O391" s="55">
        <v>100</v>
      </c>
      <c r="P391" s="55"/>
      <c r="Q391" s="55"/>
      <c r="R391" s="55"/>
      <c r="S391" s="55">
        <v>6</v>
      </c>
      <c r="T391" s="55">
        <v>4</v>
      </c>
      <c r="U391" s="55">
        <v>4</v>
      </c>
      <c r="V391" s="55">
        <v>3</v>
      </c>
    </row>
    <row r="392" spans="2:22">
      <c r="B392" s="50" t="str">
        <f t="shared" si="6"/>
        <v>М72x540</v>
      </c>
      <c r="C392" s="41">
        <v>72</v>
      </c>
      <c r="D392" s="52">
        <v>540</v>
      </c>
      <c r="E392" s="73">
        <v>16.32</v>
      </c>
      <c r="F392" s="73"/>
      <c r="G392" s="73">
        <v>440</v>
      </c>
      <c r="H392" s="73"/>
      <c r="I392" s="73"/>
      <c r="J392" s="73"/>
      <c r="K392" s="73"/>
      <c r="L392" s="73"/>
      <c r="M392" s="50">
        <v>135</v>
      </c>
      <c r="N392" s="55">
        <v>135</v>
      </c>
      <c r="O392" s="55">
        <v>100</v>
      </c>
      <c r="P392" s="55"/>
      <c r="Q392" s="55"/>
      <c r="R392" s="55"/>
      <c r="S392" s="55">
        <v>6</v>
      </c>
      <c r="T392" s="55">
        <v>4</v>
      </c>
      <c r="U392" s="55">
        <v>4</v>
      </c>
      <c r="V392" s="55">
        <v>3</v>
      </c>
    </row>
    <row r="393" spans="2:22">
      <c r="B393" s="50" t="str">
        <f t="shared" si="6"/>
        <v>М72x550</v>
      </c>
      <c r="C393" s="41">
        <v>72</v>
      </c>
      <c r="D393" s="52">
        <v>550</v>
      </c>
      <c r="E393" s="73">
        <v>16.649999999999999</v>
      </c>
      <c r="F393" s="73"/>
      <c r="G393" s="73">
        <v>450</v>
      </c>
      <c r="H393" s="73"/>
      <c r="I393" s="73"/>
      <c r="J393" s="73"/>
      <c r="K393" s="73"/>
      <c r="L393" s="73"/>
      <c r="M393" s="50">
        <v>135</v>
      </c>
      <c r="N393" s="55">
        <v>135</v>
      </c>
      <c r="O393" s="55">
        <v>100</v>
      </c>
      <c r="P393" s="55"/>
      <c r="Q393" s="55"/>
      <c r="R393" s="55"/>
      <c r="S393" s="55">
        <v>6</v>
      </c>
      <c r="T393" s="55">
        <v>4</v>
      </c>
      <c r="U393" s="55">
        <v>4</v>
      </c>
      <c r="V393" s="55">
        <v>3</v>
      </c>
    </row>
    <row r="394" spans="2:22">
      <c r="B394" s="50" t="str">
        <f t="shared" si="6"/>
        <v>М72x560</v>
      </c>
      <c r="C394" s="41">
        <v>72</v>
      </c>
      <c r="D394" s="52">
        <v>560</v>
      </c>
      <c r="E394" s="73">
        <v>16.98</v>
      </c>
      <c r="F394" s="73"/>
      <c r="G394" s="73">
        <v>460</v>
      </c>
      <c r="H394" s="73"/>
      <c r="I394" s="73"/>
      <c r="J394" s="73"/>
      <c r="K394" s="73"/>
      <c r="L394" s="73"/>
      <c r="M394" s="50">
        <v>135</v>
      </c>
      <c r="N394" s="55">
        <v>135</v>
      </c>
      <c r="O394" s="55">
        <v>100</v>
      </c>
      <c r="P394" s="55"/>
      <c r="Q394" s="55"/>
      <c r="R394" s="55"/>
      <c r="S394" s="55">
        <v>6</v>
      </c>
      <c r="T394" s="55">
        <v>4</v>
      </c>
      <c r="U394" s="55">
        <v>4</v>
      </c>
      <c r="V394" s="55">
        <v>3</v>
      </c>
    </row>
    <row r="395" spans="2:22">
      <c r="B395" s="50" t="str">
        <f t="shared" si="6"/>
        <v>М72x570</v>
      </c>
      <c r="C395" s="41">
        <v>72</v>
      </c>
      <c r="D395" s="52">
        <v>570</v>
      </c>
      <c r="E395" s="73">
        <v>17.29</v>
      </c>
      <c r="F395" s="73"/>
      <c r="G395" s="73">
        <v>470</v>
      </c>
      <c r="H395" s="73"/>
      <c r="I395" s="73"/>
      <c r="J395" s="73"/>
      <c r="K395" s="73"/>
      <c r="L395" s="73"/>
      <c r="M395" s="50">
        <v>135</v>
      </c>
      <c r="N395" s="55">
        <v>135</v>
      </c>
      <c r="O395" s="55">
        <v>100</v>
      </c>
      <c r="P395" s="55"/>
      <c r="Q395" s="55"/>
      <c r="R395" s="55"/>
      <c r="S395" s="55">
        <v>6</v>
      </c>
      <c r="T395" s="55">
        <v>4</v>
      </c>
      <c r="U395" s="55">
        <v>4</v>
      </c>
      <c r="V395" s="55">
        <v>3</v>
      </c>
    </row>
    <row r="396" spans="2:22">
      <c r="B396" s="50" t="str">
        <f t="shared" si="6"/>
        <v>М72x580</v>
      </c>
      <c r="C396" s="41">
        <v>72</v>
      </c>
      <c r="D396" s="52">
        <v>580</v>
      </c>
      <c r="E396" s="73">
        <v>17.61</v>
      </c>
      <c r="F396" s="73"/>
      <c r="G396" s="73">
        <v>480</v>
      </c>
      <c r="H396" s="73"/>
      <c r="I396" s="73"/>
      <c r="J396" s="73"/>
      <c r="K396" s="73"/>
      <c r="L396" s="73"/>
      <c r="M396" s="50">
        <v>135</v>
      </c>
      <c r="N396" s="55">
        <v>135</v>
      </c>
      <c r="O396" s="55">
        <v>100</v>
      </c>
      <c r="P396" s="55"/>
      <c r="Q396" s="55"/>
      <c r="R396" s="55"/>
      <c r="S396" s="55">
        <v>6</v>
      </c>
      <c r="T396" s="55">
        <v>4</v>
      </c>
      <c r="U396" s="55">
        <v>4</v>
      </c>
      <c r="V396" s="55">
        <v>3</v>
      </c>
    </row>
    <row r="397" spans="2:22">
      <c r="B397" s="50" t="str">
        <f t="shared" si="6"/>
        <v>М72x590</v>
      </c>
      <c r="C397" s="41">
        <v>72</v>
      </c>
      <c r="D397" s="52">
        <v>590</v>
      </c>
      <c r="E397" s="73">
        <v>17.91</v>
      </c>
      <c r="F397" s="73"/>
      <c r="G397" s="73">
        <v>490</v>
      </c>
      <c r="H397" s="73"/>
      <c r="I397" s="73"/>
      <c r="J397" s="73"/>
      <c r="K397" s="73"/>
      <c r="L397" s="73"/>
      <c r="M397">
        <v>155</v>
      </c>
      <c r="N397" s="55">
        <v>155</v>
      </c>
      <c r="O397" s="55">
        <v>100</v>
      </c>
      <c r="P397" s="55"/>
      <c r="Q397" s="55"/>
      <c r="R397" s="55"/>
      <c r="S397" s="55">
        <v>6</v>
      </c>
      <c r="T397" s="55">
        <v>4</v>
      </c>
      <c r="U397" s="55">
        <v>4</v>
      </c>
      <c r="V397" s="55">
        <v>3</v>
      </c>
    </row>
    <row r="398" spans="2:22">
      <c r="B398" s="50" t="str">
        <f t="shared" si="6"/>
        <v>М72x600</v>
      </c>
      <c r="C398" s="41">
        <v>72</v>
      </c>
      <c r="D398" s="52">
        <v>600</v>
      </c>
      <c r="E398" s="73">
        <v>18.21</v>
      </c>
      <c r="F398" s="73"/>
      <c r="G398" s="73">
        <v>500</v>
      </c>
      <c r="H398" s="73"/>
      <c r="I398" s="73"/>
      <c r="J398" s="73"/>
      <c r="K398" s="73"/>
      <c r="L398" s="73"/>
      <c r="M398" s="50">
        <v>155</v>
      </c>
      <c r="N398" s="55">
        <v>155</v>
      </c>
      <c r="O398" s="55">
        <v>100</v>
      </c>
      <c r="P398" s="55"/>
      <c r="Q398" s="55"/>
      <c r="R398" s="55"/>
      <c r="S398" s="55">
        <v>6</v>
      </c>
      <c r="T398" s="55">
        <v>4</v>
      </c>
      <c r="U398" s="55">
        <v>4</v>
      </c>
      <c r="V398" s="55">
        <v>3</v>
      </c>
    </row>
    <row r="399" spans="2:22">
      <c r="B399" s="50" t="str">
        <f t="shared" si="6"/>
        <v>М72x610</v>
      </c>
      <c r="C399" s="41">
        <v>72</v>
      </c>
      <c r="D399" s="52">
        <v>610</v>
      </c>
      <c r="E399" s="73">
        <v>18.53</v>
      </c>
      <c r="F399" s="73"/>
      <c r="G399" s="73">
        <v>510</v>
      </c>
      <c r="H399" s="73"/>
      <c r="I399" s="73"/>
      <c r="J399" s="73"/>
      <c r="K399" s="73"/>
      <c r="L399" s="73"/>
      <c r="M399" s="50">
        <v>155</v>
      </c>
      <c r="N399" s="55">
        <v>155</v>
      </c>
      <c r="O399" s="55">
        <v>100</v>
      </c>
      <c r="P399" s="55"/>
      <c r="Q399" s="55"/>
      <c r="R399" s="55"/>
      <c r="S399" s="55">
        <v>6</v>
      </c>
      <c r="T399" s="55">
        <v>4</v>
      </c>
      <c r="U399" s="55">
        <v>4</v>
      </c>
      <c r="V399" s="55">
        <v>3</v>
      </c>
    </row>
    <row r="400" spans="2:22">
      <c r="B400" s="50" t="str">
        <f t="shared" si="6"/>
        <v>М72x620</v>
      </c>
      <c r="C400" s="41">
        <v>72</v>
      </c>
      <c r="D400" s="52">
        <v>620</v>
      </c>
      <c r="E400" s="73">
        <v>18.86</v>
      </c>
      <c r="F400" s="73"/>
      <c r="G400" s="73">
        <v>520</v>
      </c>
      <c r="H400" s="73"/>
      <c r="I400" s="73"/>
      <c r="J400" s="73"/>
      <c r="K400" s="73"/>
      <c r="L400" s="73"/>
      <c r="M400" s="50">
        <v>155</v>
      </c>
      <c r="N400" s="55">
        <v>155</v>
      </c>
      <c r="O400" s="55">
        <v>100</v>
      </c>
      <c r="P400" s="55"/>
      <c r="Q400" s="55"/>
      <c r="R400" s="55"/>
      <c r="S400" s="55">
        <v>6</v>
      </c>
      <c r="T400" s="55">
        <v>4</v>
      </c>
      <c r="U400" s="55">
        <v>4</v>
      </c>
      <c r="V400" s="55">
        <v>3</v>
      </c>
    </row>
    <row r="401" spans="2:22">
      <c r="B401" s="50" t="str">
        <f t="shared" si="6"/>
        <v>М72x630</v>
      </c>
      <c r="C401" s="41">
        <v>72</v>
      </c>
      <c r="D401" s="52">
        <v>630</v>
      </c>
      <c r="E401" s="73">
        <v>19.18</v>
      </c>
      <c r="F401" s="73"/>
      <c r="G401" s="73">
        <v>530</v>
      </c>
      <c r="H401" s="73"/>
      <c r="I401" s="73"/>
      <c r="J401" s="73"/>
      <c r="K401" s="73"/>
      <c r="L401" s="73"/>
      <c r="M401" s="50">
        <v>155</v>
      </c>
      <c r="N401" s="55">
        <v>155</v>
      </c>
      <c r="O401" s="55">
        <v>100</v>
      </c>
      <c r="P401" s="55"/>
      <c r="Q401" s="55"/>
      <c r="R401" s="55"/>
      <c r="S401" s="55">
        <v>6</v>
      </c>
      <c r="T401" s="55">
        <v>4</v>
      </c>
      <c r="U401" s="55">
        <v>4</v>
      </c>
      <c r="V401" s="55">
        <v>3</v>
      </c>
    </row>
    <row r="402" spans="2:22">
      <c r="B402" s="50" t="str">
        <f t="shared" si="6"/>
        <v>М72x640</v>
      </c>
      <c r="C402" s="41">
        <v>72</v>
      </c>
      <c r="D402" s="52">
        <v>640</v>
      </c>
      <c r="E402" s="73">
        <v>19.510000000000002</v>
      </c>
      <c r="F402" s="73"/>
      <c r="G402" s="73">
        <v>540</v>
      </c>
      <c r="H402" s="73"/>
      <c r="I402" s="73"/>
      <c r="J402" s="73"/>
      <c r="K402" s="73"/>
      <c r="L402" s="73"/>
      <c r="M402" s="50">
        <v>155</v>
      </c>
      <c r="N402" s="55">
        <v>155</v>
      </c>
      <c r="O402" s="55">
        <v>100</v>
      </c>
      <c r="P402" s="55"/>
      <c r="Q402" s="55"/>
      <c r="R402" s="55"/>
      <c r="S402" s="55">
        <v>6</v>
      </c>
      <c r="T402" s="55">
        <v>4</v>
      </c>
      <c r="U402" s="55">
        <v>4</v>
      </c>
      <c r="V402" s="55">
        <v>3</v>
      </c>
    </row>
    <row r="403" spans="2:22">
      <c r="B403" s="50" t="str">
        <f t="shared" si="6"/>
        <v>М72x650</v>
      </c>
      <c r="C403" s="41">
        <v>72</v>
      </c>
      <c r="D403" s="52">
        <v>650</v>
      </c>
      <c r="E403" s="73">
        <v>19.829999999999998</v>
      </c>
      <c r="F403" s="73"/>
      <c r="G403" s="73">
        <v>550</v>
      </c>
      <c r="H403" s="73"/>
      <c r="I403" s="73"/>
      <c r="J403" s="73"/>
      <c r="K403" s="73"/>
      <c r="L403" s="73"/>
      <c r="M403" s="50">
        <v>155</v>
      </c>
      <c r="N403" s="55">
        <v>155</v>
      </c>
      <c r="O403" s="55">
        <v>100</v>
      </c>
      <c r="P403" s="55"/>
      <c r="Q403" s="55"/>
      <c r="R403" s="55"/>
      <c r="S403" s="55">
        <v>6</v>
      </c>
      <c r="T403" s="55">
        <v>4</v>
      </c>
      <c r="U403" s="55">
        <v>4</v>
      </c>
      <c r="V403" s="55">
        <v>3</v>
      </c>
    </row>
    <row r="404" spans="2:22">
      <c r="B404" s="50" t="str">
        <f t="shared" si="6"/>
        <v>М72x660</v>
      </c>
      <c r="C404" s="41">
        <v>72</v>
      </c>
      <c r="D404" s="52">
        <v>660</v>
      </c>
      <c r="E404" s="73">
        <v>20.16</v>
      </c>
      <c r="F404" s="73"/>
      <c r="G404" s="73">
        <v>560</v>
      </c>
      <c r="H404" s="73"/>
      <c r="I404" s="73"/>
      <c r="J404" s="73"/>
      <c r="K404" s="73"/>
      <c r="L404" s="73"/>
      <c r="M404" s="50">
        <v>155</v>
      </c>
      <c r="N404" s="55">
        <v>155</v>
      </c>
      <c r="O404" s="55">
        <v>100</v>
      </c>
      <c r="P404" s="55"/>
      <c r="Q404" s="55"/>
      <c r="R404" s="55"/>
      <c r="S404" s="55">
        <v>6</v>
      </c>
      <c r="T404" s="55">
        <v>4</v>
      </c>
      <c r="U404" s="55">
        <v>4</v>
      </c>
      <c r="V404" s="55">
        <v>3</v>
      </c>
    </row>
    <row r="405" spans="2:22">
      <c r="B405" s="50" t="str">
        <f t="shared" si="6"/>
        <v>М72x670</v>
      </c>
      <c r="C405" s="41">
        <v>72</v>
      </c>
      <c r="D405" s="52">
        <v>670</v>
      </c>
      <c r="E405" s="73">
        <v>20.48</v>
      </c>
      <c r="F405" s="73"/>
      <c r="G405" s="73">
        <v>570</v>
      </c>
      <c r="H405" s="73"/>
      <c r="I405" s="73"/>
      <c r="J405" s="73"/>
      <c r="K405" s="73"/>
      <c r="L405" s="73"/>
      <c r="M405" s="50">
        <v>155</v>
      </c>
      <c r="N405" s="55">
        <v>155</v>
      </c>
      <c r="O405" s="55">
        <v>100</v>
      </c>
      <c r="P405" s="55"/>
      <c r="Q405" s="55"/>
      <c r="R405" s="55"/>
      <c r="S405" s="55">
        <v>6</v>
      </c>
      <c r="T405" s="55">
        <v>4</v>
      </c>
      <c r="U405" s="55">
        <v>4</v>
      </c>
      <c r="V405" s="55">
        <v>3</v>
      </c>
    </row>
    <row r="406" spans="2:22">
      <c r="B406" s="50" t="str">
        <f t="shared" si="6"/>
        <v>М72x680</v>
      </c>
      <c r="C406" s="41">
        <v>72</v>
      </c>
      <c r="D406" s="52">
        <v>680</v>
      </c>
      <c r="E406" s="73">
        <v>20.81</v>
      </c>
      <c r="F406" s="73"/>
      <c r="G406" s="73">
        <v>580</v>
      </c>
      <c r="H406" s="73"/>
      <c r="I406" s="73"/>
      <c r="J406" s="73"/>
      <c r="K406" s="73"/>
      <c r="L406" s="73"/>
      <c r="M406" s="50">
        <v>155</v>
      </c>
      <c r="N406" s="55">
        <v>155</v>
      </c>
      <c r="O406" s="55">
        <v>100</v>
      </c>
      <c r="P406" s="55"/>
      <c r="Q406" s="55"/>
      <c r="R406" s="55"/>
      <c r="S406" s="55">
        <v>6</v>
      </c>
      <c r="T406" s="55">
        <v>4</v>
      </c>
      <c r="U406" s="55">
        <v>4</v>
      </c>
      <c r="V406" s="55">
        <v>3</v>
      </c>
    </row>
    <row r="407" spans="2:22">
      <c r="B407" s="50" t="str">
        <f t="shared" si="6"/>
        <v>М76x340</v>
      </c>
      <c r="C407">
        <v>76</v>
      </c>
      <c r="D407" s="53">
        <v>340</v>
      </c>
      <c r="E407" s="73">
        <v>12.097</v>
      </c>
      <c r="F407" s="73"/>
      <c r="G407" s="73">
        <v>235</v>
      </c>
      <c r="H407" s="73"/>
      <c r="I407" s="73"/>
      <c r="J407" s="73"/>
      <c r="K407" s="73"/>
      <c r="L407" s="73"/>
      <c r="M407">
        <v>135</v>
      </c>
      <c r="N407" s="55">
        <v>135</v>
      </c>
      <c r="O407">
        <v>105</v>
      </c>
      <c r="P407" s="55"/>
      <c r="Q407" s="55"/>
      <c r="R407" s="55"/>
      <c r="S407" s="55">
        <v>6</v>
      </c>
      <c r="T407" s="55">
        <v>4</v>
      </c>
      <c r="U407" s="55">
        <v>4</v>
      </c>
      <c r="V407" s="55">
        <v>3</v>
      </c>
    </row>
    <row r="408" spans="2:22">
      <c r="B408" s="50" t="str">
        <f t="shared" si="6"/>
        <v>М76x350</v>
      </c>
      <c r="C408" s="42">
        <v>76</v>
      </c>
      <c r="D408" s="53">
        <v>350</v>
      </c>
      <c r="E408" s="73">
        <v>12.452999999999999</v>
      </c>
      <c r="F408" s="73"/>
      <c r="G408" s="73">
        <v>245</v>
      </c>
      <c r="H408" s="73"/>
      <c r="I408" s="73"/>
      <c r="J408" s="73"/>
      <c r="K408" s="73"/>
      <c r="L408" s="73"/>
      <c r="M408" s="50">
        <v>135</v>
      </c>
      <c r="N408" s="55">
        <v>135</v>
      </c>
      <c r="O408" s="55">
        <v>105</v>
      </c>
      <c r="P408" s="55"/>
      <c r="Q408" s="55"/>
      <c r="R408" s="55"/>
      <c r="S408" s="55">
        <v>6</v>
      </c>
      <c r="T408" s="55">
        <v>4</v>
      </c>
      <c r="U408" s="55">
        <v>4</v>
      </c>
      <c r="V408" s="55">
        <v>3</v>
      </c>
    </row>
    <row r="409" spans="2:22">
      <c r="B409" s="50" t="str">
        <f t="shared" si="6"/>
        <v>М76x360</v>
      </c>
      <c r="C409" s="42">
        <v>76</v>
      </c>
      <c r="D409" s="53">
        <v>360</v>
      </c>
      <c r="E409" s="73">
        <v>12.808999999999999</v>
      </c>
      <c r="F409" s="73"/>
      <c r="G409" s="73">
        <v>255</v>
      </c>
      <c r="H409" s="73"/>
      <c r="I409" s="73"/>
      <c r="J409" s="73"/>
      <c r="K409" s="73"/>
      <c r="L409" s="73"/>
      <c r="M409" s="50">
        <v>135</v>
      </c>
      <c r="N409" s="55">
        <v>135</v>
      </c>
      <c r="O409" s="55">
        <v>105</v>
      </c>
      <c r="P409" s="55"/>
      <c r="Q409" s="55"/>
      <c r="R409" s="55"/>
      <c r="S409" s="55">
        <v>6</v>
      </c>
      <c r="T409" s="55">
        <v>4</v>
      </c>
      <c r="U409" s="55">
        <v>4</v>
      </c>
      <c r="V409" s="55">
        <v>3</v>
      </c>
    </row>
    <row r="410" spans="2:22">
      <c r="B410" s="50" t="str">
        <f t="shared" si="6"/>
        <v>М76x370</v>
      </c>
      <c r="C410" s="42">
        <v>76</v>
      </c>
      <c r="D410" s="53">
        <v>370</v>
      </c>
      <c r="E410" s="73">
        <v>13.164999999999999</v>
      </c>
      <c r="F410" s="73"/>
      <c r="G410" s="73">
        <v>265</v>
      </c>
      <c r="H410" s="73"/>
      <c r="I410" s="73"/>
      <c r="J410" s="73"/>
      <c r="K410" s="73"/>
      <c r="L410" s="73"/>
      <c r="M410" s="50">
        <v>135</v>
      </c>
      <c r="N410" s="55">
        <v>135</v>
      </c>
      <c r="O410" s="55">
        <v>105</v>
      </c>
      <c r="P410" s="55"/>
      <c r="Q410" s="55"/>
      <c r="R410" s="55"/>
      <c r="S410" s="55">
        <v>6</v>
      </c>
      <c r="T410" s="55">
        <v>4</v>
      </c>
      <c r="U410" s="55">
        <v>4</v>
      </c>
      <c r="V410" s="55">
        <v>3</v>
      </c>
    </row>
    <row r="411" spans="2:22">
      <c r="B411" s="50" t="str">
        <f t="shared" si="6"/>
        <v>М76x380</v>
      </c>
      <c r="C411" s="42">
        <v>76</v>
      </c>
      <c r="D411" s="53">
        <v>380</v>
      </c>
      <c r="E411" s="73">
        <v>13.52</v>
      </c>
      <c r="F411" s="73"/>
      <c r="G411" s="73">
        <v>275</v>
      </c>
      <c r="H411" s="73"/>
      <c r="I411" s="73"/>
      <c r="J411" s="73"/>
      <c r="K411" s="73"/>
      <c r="L411" s="73"/>
      <c r="M411" s="50">
        <v>135</v>
      </c>
      <c r="N411" s="55">
        <v>135</v>
      </c>
      <c r="O411" s="55">
        <v>105</v>
      </c>
      <c r="P411" s="55"/>
      <c r="Q411" s="55"/>
      <c r="R411" s="55"/>
      <c r="S411" s="55">
        <v>6</v>
      </c>
      <c r="T411" s="55">
        <v>4</v>
      </c>
      <c r="U411" s="55">
        <v>4</v>
      </c>
      <c r="V411" s="55">
        <v>3</v>
      </c>
    </row>
    <row r="412" spans="2:22">
      <c r="B412" s="50" t="str">
        <f t="shared" si="6"/>
        <v>М76x390</v>
      </c>
      <c r="C412" s="42">
        <v>76</v>
      </c>
      <c r="D412" s="53">
        <v>390</v>
      </c>
      <c r="E412" s="73">
        <v>13.875999999999999</v>
      </c>
      <c r="F412" s="73"/>
      <c r="G412" s="73">
        <v>285</v>
      </c>
      <c r="H412" s="73"/>
      <c r="I412" s="73"/>
      <c r="J412" s="73"/>
      <c r="K412" s="73"/>
      <c r="L412" s="73"/>
      <c r="M412" s="50">
        <v>135</v>
      </c>
      <c r="N412" s="55">
        <v>135</v>
      </c>
      <c r="O412" s="55">
        <v>105</v>
      </c>
      <c r="P412" s="55"/>
      <c r="Q412" s="55"/>
      <c r="R412" s="55"/>
      <c r="S412" s="55">
        <v>6</v>
      </c>
      <c r="T412" s="55">
        <v>4</v>
      </c>
      <c r="U412" s="55">
        <v>4</v>
      </c>
      <c r="V412" s="55">
        <v>3</v>
      </c>
    </row>
    <row r="413" spans="2:22">
      <c r="B413" s="50" t="str">
        <f t="shared" si="6"/>
        <v>М76x400</v>
      </c>
      <c r="C413" s="42">
        <v>76</v>
      </c>
      <c r="D413" s="53">
        <v>400</v>
      </c>
      <c r="E413" s="73">
        <v>14.231999999999999</v>
      </c>
      <c r="F413" s="73"/>
      <c r="G413" s="73">
        <v>295</v>
      </c>
      <c r="H413" s="73"/>
      <c r="I413" s="73"/>
      <c r="J413" s="73"/>
      <c r="K413" s="73"/>
      <c r="L413" s="73"/>
      <c r="M413" s="50">
        <v>135</v>
      </c>
      <c r="N413" s="55">
        <v>135</v>
      </c>
      <c r="O413" s="55">
        <v>105</v>
      </c>
      <c r="P413" s="55"/>
      <c r="Q413" s="55"/>
      <c r="R413" s="55"/>
      <c r="S413" s="55">
        <v>6</v>
      </c>
      <c r="T413" s="55">
        <v>4</v>
      </c>
      <c r="U413" s="55">
        <v>4</v>
      </c>
      <c r="V413" s="55">
        <v>3</v>
      </c>
    </row>
    <row r="414" spans="2:22">
      <c r="B414" s="50" t="str">
        <f t="shared" si="6"/>
        <v>М76x410</v>
      </c>
      <c r="C414" s="42">
        <v>76</v>
      </c>
      <c r="D414" s="53">
        <v>410</v>
      </c>
      <c r="E414" s="73">
        <v>14.587999999999999</v>
      </c>
      <c r="F414" s="73"/>
      <c r="G414" s="73">
        <v>305</v>
      </c>
      <c r="H414" s="73"/>
      <c r="I414" s="73"/>
      <c r="J414" s="73"/>
      <c r="K414" s="73"/>
      <c r="L414" s="73"/>
      <c r="M414" s="50">
        <v>135</v>
      </c>
      <c r="N414" s="55">
        <v>135</v>
      </c>
      <c r="O414" s="55">
        <v>105</v>
      </c>
      <c r="P414" s="55"/>
      <c r="Q414" s="55"/>
      <c r="R414" s="55"/>
      <c r="S414" s="55">
        <v>6</v>
      </c>
      <c r="T414" s="55">
        <v>4</v>
      </c>
      <c r="U414" s="55">
        <v>4</v>
      </c>
      <c r="V414" s="55">
        <v>3</v>
      </c>
    </row>
    <row r="415" spans="2:22">
      <c r="B415" s="50" t="str">
        <f t="shared" si="6"/>
        <v>М76x420</v>
      </c>
      <c r="C415" s="42">
        <v>76</v>
      </c>
      <c r="D415" s="53">
        <v>420</v>
      </c>
      <c r="E415" s="73">
        <v>14.944000000000001</v>
      </c>
      <c r="F415" s="73"/>
      <c r="G415" s="73">
        <v>315</v>
      </c>
      <c r="H415" s="73"/>
      <c r="I415" s="73"/>
      <c r="J415" s="73"/>
      <c r="K415" s="73"/>
      <c r="L415" s="73"/>
      <c r="M415" s="50">
        <v>135</v>
      </c>
      <c r="N415" s="55">
        <v>135</v>
      </c>
      <c r="O415" s="55">
        <v>105</v>
      </c>
      <c r="P415" s="55"/>
      <c r="Q415" s="55"/>
      <c r="R415" s="55"/>
      <c r="S415" s="55">
        <v>6</v>
      </c>
      <c r="T415" s="55">
        <v>4</v>
      </c>
      <c r="U415" s="55">
        <v>4</v>
      </c>
      <c r="V415" s="55">
        <v>3</v>
      </c>
    </row>
    <row r="416" spans="2:22">
      <c r="B416" s="50" t="str">
        <f t="shared" si="6"/>
        <v>М76x430</v>
      </c>
      <c r="C416" s="42">
        <v>76</v>
      </c>
      <c r="D416" s="53">
        <v>430</v>
      </c>
      <c r="E416" s="73">
        <v>15.298999999999999</v>
      </c>
      <c r="F416" s="73"/>
      <c r="G416" s="73">
        <v>325</v>
      </c>
      <c r="H416" s="73"/>
      <c r="I416" s="73"/>
      <c r="J416" s="73"/>
      <c r="K416" s="73"/>
      <c r="L416" s="73"/>
      <c r="M416" s="50">
        <v>135</v>
      </c>
      <c r="N416" s="55">
        <v>135</v>
      </c>
      <c r="O416" s="55">
        <v>105</v>
      </c>
      <c r="P416" s="55"/>
      <c r="Q416" s="55"/>
      <c r="R416" s="55"/>
      <c r="S416" s="55">
        <v>6</v>
      </c>
      <c r="T416" s="55">
        <v>4</v>
      </c>
      <c r="U416" s="55">
        <v>4</v>
      </c>
      <c r="V416" s="55">
        <v>3</v>
      </c>
    </row>
    <row r="417" spans="2:22">
      <c r="B417" s="50" t="str">
        <f t="shared" si="6"/>
        <v>М76x440</v>
      </c>
      <c r="C417" s="42">
        <v>76</v>
      </c>
      <c r="D417" s="53">
        <v>440</v>
      </c>
      <c r="E417" s="73">
        <v>15.654999999999999</v>
      </c>
      <c r="F417" s="73"/>
      <c r="G417" s="73">
        <v>335</v>
      </c>
      <c r="H417" s="73"/>
      <c r="I417" s="73"/>
      <c r="J417" s="73"/>
      <c r="K417" s="73"/>
      <c r="L417" s="73"/>
      <c r="M417" s="50">
        <v>135</v>
      </c>
      <c r="N417" s="55">
        <v>135</v>
      </c>
      <c r="O417" s="55">
        <v>105</v>
      </c>
      <c r="P417" s="55"/>
      <c r="Q417" s="55"/>
      <c r="R417" s="55"/>
      <c r="S417" s="55">
        <v>6</v>
      </c>
      <c r="T417" s="55">
        <v>4</v>
      </c>
      <c r="U417" s="55">
        <v>4</v>
      </c>
      <c r="V417" s="55">
        <v>3</v>
      </c>
    </row>
    <row r="418" spans="2:22">
      <c r="B418" s="50" t="str">
        <f t="shared" si="6"/>
        <v>М76x450</v>
      </c>
      <c r="C418" s="42">
        <v>76</v>
      </c>
      <c r="D418" s="53">
        <v>450</v>
      </c>
      <c r="E418" s="73">
        <v>16.010999999999999</v>
      </c>
      <c r="F418" s="73"/>
      <c r="G418" s="73">
        <v>345</v>
      </c>
      <c r="H418" s="73"/>
      <c r="I418" s="73"/>
      <c r="J418" s="73"/>
      <c r="K418" s="73"/>
      <c r="L418" s="73"/>
      <c r="M418" s="50">
        <v>135</v>
      </c>
      <c r="N418" s="55">
        <v>135</v>
      </c>
      <c r="O418" s="55">
        <v>105</v>
      </c>
      <c r="P418" s="55"/>
      <c r="Q418" s="55"/>
      <c r="R418" s="55"/>
      <c r="S418" s="55">
        <v>6</v>
      </c>
      <c r="T418" s="55">
        <v>4</v>
      </c>
      <c r="U418" s="55">
        <v>4</v>
      </c>
      <c r="V418" s="55">
        <v>3</v>
      </c>
    </row>
    <row r="419" spans="2:22">
      <c r="B419" s="50" t="str">
        <f t="shared" si="6"/>
        <v>М76x460</v>
      </c>
      <c r="C419" s="42">
        <v>76</v>
      </c>
      <c r="D419" s="53">
        <v>460</v>
      </c>
      <c r="E419" s="73">
        <v>16.367000000000001</v>
      </c>
      <c r="F419" s="73"/>
      <c r="G419" s="73">
        <v>355</v>
      </c>
      <c r="H419" s="73"/>
      <c r="I419" s="73"/>
      <c r="J419" s="73"/>
      <c r="K419" s="73"/>
      <c r="L419" s="73"/>
      <c r="M419" s="50">
        <v>135</v>
      </c>
      <c r="N419" s="55">
        <v>135</v>
      </c>
      <c r="O419" s="55">
        <v>105</v>
      </c>
      <c r="P419" s="55"/>
      <c r="Q419" s="55"/>
      <c r="R419" s="55"/>
      <c r="S419" s="55">
        <v>6</v>
      </c>
      <c r="T419" s="55">
        <v>4</v>
      </c>
      <c r="U419" s="55">
        <v>4</v>
      </c>
      <c r="V419" s="55">
        <v>3</v>
      </c>
    </row>
    <row r="420" spans="2:22">
      <c r="B420" s="50" t="str">
        <f t="shared" si="6"/>
        <v>М76x470</v>
      </c>
      <c r="C420" s="42">
        <v>76</v>
      </c>
      <c r="D420" s="53">
        <v>470</v>
      </c>
      <c r="E420" s="73">
        <v>16.722999999999999</v>
      </c>
      <c r="F420" s="73"/>
      <c r="G420" s="73">
        <v>365</v>
      </c>
      <c r="H420" s="73"/>
      <c r="I420" s="73"/>
      <c r="J420" s="73"/>
      <c r="K420" s="73"/>
      <c r="L420" s="73"/>
      <c r="M420" s="50">
        <v>135</v>
      </c>
      <c r="N420" s="55">
        <v>135</v>
      </c>
      <c r="O420" s="55">
        <v>105</v>
      </c>
      <c r="P420" s="55"/>
      <c r="Q420" s="55"/>
      <c r="R420" s="55"/>
      <c r="S420" s="55">
        <v>6</v>
      </c>
      <c r="T420" s="55">
        <v>4</v>
      </c>
      <c r="U420" s="55">
        <v>4</v>
      </c>
      <c r="V420" s="55">
        <v>3</v>
      </c>
    </row>
    <row r="421" spans="2:22">
      <c r="B421" s="50" t="str">
        <f t="shared" si="6"/>
        <v>М76x480</v>
      </c>
      <c r="C421" s="42">
        <v>76</v>
      </c>
      <c r="D421" s="53">
        <v>480</v>
      </c>
      <c r="E421" s="73">
        <v>17.077999999999999</v>
      </c>
      <c r="F421" s="73"/>
      <c r="G421" s="73">
        <v>375</v>
      </c>
      <c r="H421" s="73"/>
      <c r="I421" s="73"/>
      <c r="J421" s="73"/>
      <c r="K421" s="73"/>
      <c r="L421" s="73"/>
      <c r="M421" s="50">
        <v>135</v>
      </c>
      <c r="N421" s="55">
        <v>135</v>
      </c>
      <c r="O421" s="55">
        <v>105</v>
      </c>
      <c r="P421" s="55"/>
      <c r="Q421" s="55"/>
      <c r="R421" s="55"/>
      <c r="S421" s="55">
        <v>6</v>
      </c>
      <c r="T421" s="55">
        <v>4</v>
      </c>
      <c r="U421" s="55">
        <v>4</v>
      </c>
      <c r="V421" s="55">
        <v>3</v>
      </c>
    </row>
    <row r="422" spans="2:22">
      <c r="B422" s="50" t="str">
        <f t="shared" si="6"/>
        <v>М76x490</v>
      </c>
      <c r="C422" s="42">
        <v>76</v>
      </c>
      <c r="D422" s="53">
        <v>490</v>
      </c>
      <c r="E422" s="73">
        <v>17.434000000000001</v>
      </c>
      <c r="F422" s="73"/>
      <c r="G422" s="73">
        <v>385</v>
      </c>
      <c r="H422" s="73"/>
      <c r="I422" s="73"/>
      <c r="J422" s="73"/>
      <c r="K422" s="73"/>
      <c r="L422" s="73"/>
      <c r="M422" s="50">
        <v>135</v>
      </c>
      <c r="N422" s="55">
        <v>135</v>
      </c>
      <c r="O422" s="55">
        <v>105</v>
      </c>
      <c r="P422" s="55"/>
      <c r="Q422" s="55"/>
      <c r="R422" s="55"/>
      <c r="S422" s="55">
        <v>6</v>
      </c>
      <c r="T422" s="55">
        <v>4</v>
      </c>
      <c r="U422" s="55">
        <v>4</v>
      </c>
      <c r="V422" s="55">
        <v>3</v>
      </c>
    </row>
    <row r="423" spans="2:22">
      <c r="B423" s="50" t="str">
        <f t="shared" si="6"/>
        <v>М76x500</v>
      </c>
      <c r="C423" s="42">
        <v>76</v>
      </c>
      <c r="D423" s="53">
        <v>500</v>
      </c>
      <c r="E423" s="73">
        <v>17.79</v>
      </c>
      <c r="F423" s="73"/>
      <c r="G423" s="73">
        <v>395</v>
      </c>
      <c r="H423" s="73"/>
      <c r="I423" s="73"/>
      <c r="J423" s="73"/>
      <c r="K423" s="73"/>
      <c r="L423" s="73"/>
      <c r="M423" s="50">
        <v>135</v>
      </c>
      <c r="N423" s="55">
        <v>135</v>
      </c>
      <c r="O423" s="55">
        <v>105</v>
      </c>
      <c r="P423" s="55"/>
      <c r="Q423" s="55"/>
      <c r="R423" s="55"/>
      <c r="S423" s="55">
        <v>6</v>
      </c>
      <c r="T423" s="55">
        <v>4</v>
      </c>
      <c r="U423" s="55">
        <v>4</v>
      </c>
      <c r="V423" s="55">
        <v>3</v>
      </c>
    </row>
    <row r="424" spans="2:22">
      <c r="B424" s="50" t="str">
        <f t="shared" si="6"/>
        <v>М76x510</v>
      </c>
      <c r="C424" s="42">
        <v>76</v>
      </c>
      <c r="D424" s="53">
        <v>510</v>
      </c>
      <c r="E424" s="73">
        <v>18.146000000000001</v>
      </c>
      <c r="F424" s="73"/>
      <c r="G424" s="73">
        <v>405</v>
      </c>
      <c r="H424" s="73"/>
      <c r="I424" s="73"/>
      <c r="J424" s="73"/>
      <c r="K424" s="73"/>
      <c r="L424" s="73"/>
      <c r="M424" s="50">
        <v>135</v>
      </c>
      <c r="N424" s="55">
        <v>135</v>
      </c>
      <c r="O424" s="55">
        <v>105</v>
      </c>
      <c r="P424" s="55"/>
      <c r="Q424" s="55"/>
      <c r="R424" s="55"/>
      <c r="S424" s="55">
        <v>6</v>
      </c>
      <c r="T424" s="55">
        <v>4</v>
      </c>
      <c r="U424" s="55">
        <v>4</v>
      </c>
      <c r="V424" s="55">
        <v>3</v>
      </c>
    </row>
    <row r="425" spans="2:22">
      <c r="B425" s="50" t="str">
        <f t="shared" si="6"/>
        <v>М76x520</v>
      </c>
      <c r="C425" s="42">
        <v>76</v>
      </c>
      <c r="D425" s="53">
        <v>520</v>
      </c>
      <c r="E425" s="73">
        <v>18.501999999999999</v>
      </c>
      <c r="F425" s="73"/>
      <c r="G425" s="73">
        <v>415</v>
      </c>
      <c r="H425" s="73"/>
      <c r="I425" s="73"/>
      <c r="J425" s="73"/>
      <c r="K425" s="73"/>
      <c r="L425" s="73"/>
      <c r="M425" s="50">
        <v>135</v>
      </c>
      <c r="N425" s="55">
        <v>135</v>
      </c>
      <c r="O425" s="55">
        <v>105</v>
      </c>
      <c r="P425" s="55"/>
      <c r="Q425" s="55"/>
      <c r="R425" s="55"/>
      <c r="S425" s="55">
        <v>6</v>
      </c>
      <c r="T425" s="55">
        <v>4</v>
      </c>
      <c r="U425" s="55">
        <v>4</v>
      </c>
      <c r="V425" s="55">
        <v>3</v>
      </c>
    </row>
    <row r="426" spans="2:22">
      <c r="B426" s="50" t="str">
        <f t="shared" si="6"/>
        <v>М76x530</v>
      </c>
      <c r="C426" s="42">
        <v>76</v>
      </c>
      <c r="D426" s="53">
        <v>530</v>
      </c>
      <c r="E426" s="73">
        <v>18.856999999999999</v>
      </c>
      <c r="F426" s="73"/>
      <c r="G426" s="73">
        <v>425</v>
      </c>
      <c r="H426" s="73"/>
      <c r="I426" s="73"/>
      <c r="J426" s="73"/>
      <c r="K426" s="73"/>
      <c r="L426" s="73"/>
      <c r="M426" s="50">
        <v>135</v>
      </c>
      <c r="N426" s="55">
        <v>135</v>
      </c>
      <c r="O426" s="55">
        <v>105</v>
      </c>
      <c r="P426" s="55"/>
      <c r="Q426" s="55"/>
      <c r="R426" s="55"/>
      <c r="S426" s="55">
        <v>6</v>
      </c>
      <c r="T426" s="55">
        <v>4</v>
      </c>
      <c r="U426" s="55">
        <v>4</v>
      </c>
      <c r="V426" s="55">
        <v>3</v>
      </c>
    </row>
    <row r="427" spans="2:22">
      <c r="B427" s="50" t="str">
        <f t="shared" si="6"/>
        <v>М76x540</v>
      </c>
      <c r="C427" s="42">
        <v>76</v>
      </c>
      <c r="D427" s="53">
        <v>540</v>
      </c>
      <c r="E427" s="73">
        <v>19.213000000000001</v>
      </c>
      <c r="F427" s="73"/>
      <c r="G427" s="73">
        <v>435</v>
      </c>
      <c r="H427" s="73"/>
      <c r="I427" s="73"/>
      <c r="J427" s="73"/>
      <c r="K427" s="73"/>
      <c r="L427" s="73"/>
      <c r="M427" s="50">
        <v>135</v>
      </c>
      <c r="N427" s="55">
        <v>135</v>
      </c>
      <c r="O427" s="55">
        <v>105</v>
      </c>
      <c r="P427" s="55"/>
      <c r="Q427" s="55"/>
      <c r="R427" s="55"/>
      <c r="S427" s="55">
        <v>6</v>
      </c>
      <c r="T427" s="55">
        <v>4</v>
      </c>
      <c r="U427" s="55">
        <v>4</v>
      </c>
      <c r="V427" s="55">
        <v>3</v>
      </c>
    </row>
    <row r="428" spans="2:22">
      <c r="B428" s="50" t="str">
        <f t="shared" si="6"/>
        <v>М76x550</v>
      </c>
      <c r="C428" s="42">
        <v>76</v>
      </c>
      <c r="D428" s="53">
        <v>550</v>
      </c>
      <c r="E428" s="73">
        <v>19.509</v>
      </c>
      <c r="F428" s="73"/>
      <c r="G428" s="73">
        <v>445</v>
      </c>
      <c r="H428" s="73"/>
      <c r="I428" s="73"/>
      <c r="J428" s="73"/>
      <c r="K428" s="73"/>
      <c r="L428" s="73"/>
      <c r="M428" s="50">
        <v>135</v>
      </c>
      <c r="N428" s="55">
        <v>135</v>
      </c>
      <c r="O428" s="55">
        <v>105</v>
      </c>
      <c r="P428" s="55"/>
      <c r="Q428" s="55"/>
      <c r="R428" s="55"/>
      <c r="S428" s="55">
        <v>6</v>
      </c>
      <c r="T428" s="55">
        <v>4</v>
      </c>
      <c r="U428" s="55">
        <v>4</v>
      </c>
      <c r="V428" s="55">
        <v>3</v>
      </c>
    </row>
    <row r="429" spans="2:22">
      <c r="B429" s="50" t="str">
        <f t="shared" si="6"/>
        <v>М76x560</v>
      </c>
      <c r="C429" s="42">
        <v>76</v>
      </c>
      <c r="D429" s="53">
        <v>560</v>
      </c>
      <c r="E429" s="73">
        <v>19.925000000000001</v>
      </c>
      <c r="F429" s="73"/>
      <c r="G429" s="73">
        <v>455</v>
      </c>
      <c r="H429" s="73"/>
      <c r="I429" s="73"/>
      <c r="J429" s="73"/>
      <c r="K429" s="73"/>
      <c r="L429" s="73"/>
      <c r="M429" s="50">
        <v>135</v>
      </c>
      <c r="N429" s="55">
        <v>135</v>
      </c>
      <c r="O429" s="55">
        <v>105</v>
      </c>
      <c r="P429" s="55"/>
      <c r="Q429" s="55"/>
      <c r="R429" s="55"/>
      <c r="S429" s="55">
        <v>6</v>
      </c>
      <c r="T429" s="55">
        <v>4</v>
      </c>
      <c r="U429" s="55">
        <v>4</v>
      </c>
      <c r="V429" s="55">
        <v>3</v>
      </c>
    </row>
    <row r="430" spans="2:22">
      <c r="B430" s="50" t="str">
        <f t="shared" si="6"/>
        <v>М76x570</v>
      </c>
      <c r="C430" s="42">
        <v>76</v>
      </c>
      <c r="D430" s="53">
        <v>570</v>
      </c>
      <c r="E430" s="73">
        <v>20.280999999999999</v>
      </c>
      <c r="F430" s="73"/>
      <c r="G430" s="73">
        <v>465</v>
      </c>
      <c r="H430" s="73"/>
      <c r="I430" s="73"/>
      <c r="J430" s="73"/>
      <c r="K430" s="73"/>
      <c r="L430" s="73"/>
      <c r="M430" s="50">
        <v>135</v>
      </c>
      <c r="N430" s="55">
        <v>135</v>
      </c>
      <c r="O430" s="55">
        <v>105</v>
      </c>
      <c r="P430" s="55"/>
      <c r="Q430" s="55"/>
      <c r="R430" s="55"/>
      <c r="S430" s="55">
        <v>6</v>
      </c>
      <c r="T430" s="55">
        <v>4</v>
      </c>
      <c r="U430" s="55">
        <v>4</v>
      </c>
      <c r="V430" s="55">
        <v>3</v>
      </c>
    </row>
    <row r="431" spans="2:22">
      <c r="B431" s="50" t="str">
        <f t="shared" si="6"/>
        <v>М76x580</v>
      </c>
      <c r="C431" s="42">
        <v>76</v>
      </c>
      <c r="D431" s="53">
        <v>580</v>
      </c>
      <c r="E431" s="73">
        <v>20.635999999999999</v>
      </c>
      <c r="F431" s="73"/>
      <c r="G431" s="73">
        <v>475</v>
      </c>
      <c r="H431" s="73"/>
      <c r="I431" s="73"/>
      <c r="J431" s="73"/>
      <c r="K431" s="73"/>
      <c r="L431" s="73"/>
      <c r="M431" s="50">
        <v>135</v>
      </c>
      <c r="N431" s="55">
        <v>135</v>
      </c>
      <c r="O431" s="55">
        <v>105</v>
      </c>
      <c r="P431" s="55"/>
      <c r="Q431" s="55"/>
      <c r="R431" s="55"/>
      <c r="S431" s="55">
        <v>6</v>
      </c>
      <c r="T431" s="55">
        <v>4</v>
      </c>
      <c r="U431" s="55">
        <v>4</v>
      </c>
      <c r="V431" s="55">
        <v>3</v>
      </c>
    </row>
    <row r="432" spans="2:22">
      <c r="B432" s="50" t="str">
        <f t="shared" si="6"/>
        <v>М76x590</v>
      </c>
      <c r="C432" s="42">
        <v>76</v>
      </c>
      <c r="D432" s="53">
        <v>590</v>
      </c>
      <c r="E432" s="73">
        <v>20.992000000000001</v>
      </c>
      <c r="F432" s="73"/>
      <c r="G432" s="73">
        <v>485</v>
      </c>
      <c r="H432" s="73"/>
      <c r="I432" s="73"/>
      <c r="J432" s="73"/>
      <c r="K432" s="73"/>
      <c r="L432" s="73"/>
      <c r="M432">
        <v>155</v>
      </c>
      <c r="N432" s="55">
        <v>155</v>
      </c>
      <c r="O432" s="55">
        <v>105</v>
      </c>
      <c r="P432" s="55"/>
      <c r="Q432" s="55"/>
      <c r="R432" s="55"/>
      <c r="S432" s="55">
        <v>6</v>
      </c>
      <c r="T432" s="55">
        <v>4</v>
      </c>
      <c r="U432" s="55">
        <v>4</v>
      </c>
      <c r="V432" s="55">
        <v>3</v>
      </c>
    </row>
    <row r="433" spans="2:22">
      <c r="B433" s="50" t="str">
        <f t="shared" si="6"/>
        <v>М76x600</v>
      </c>
      <c r="C433" s="42">
        <v>76</v>
      </c>
      <c r="D433" s="53">
        <v>600</v>
      </c>
      <c r="E433" s="73">
        <v>21.347999999999999</v>
      </c>
      <c r="F433" s="73"/>
      <c r="G433" s="73">
        <v>495</v>
      </c>
      <c r="H433" s="73"/>
      <c r="I433" s="73"/>
      <c r="J433" s="73"/>
      <c r="K433" s="73"/>
      <c r="L433" s="73"/>
      <c r="M433" s="50">
        <v>155</v>
      </c>
      <c r="N433" s="55">
        <v>155</v>
      </c>
      <c r="O433" s="55">
        <v>105</v>
      </c>
      <c r="P433" s="55"/>
      <c r="Q433" s="55"/>
      <c r="R433" s="55"/>
      <c r="S433" s="55">
        <v>6</v>
      </c>
      <c r="T433" s="55">
        <v>4</v>
      </c>
      <c r="U433" s="55">
        <v>4</v>
      </c>
      <c r="V433" s="55">
        <v>3</v>
      </c>
    </row>
    <row r="434" spans="2:22">
      <c r="B434" s="50" t="str">
        <f t="shared" si="6"/>
        <v>М76x610</v>
      </c>
      <c r="C434" s="42">
        <v>76</v>
      </c>
      <c r="D434" s="53">
        <v>610</v>
      </c>
      <c r="E434" s="73">
        <v>21.704000000000001</v>
      </c>
      <c r="F434" s="73"/>
      <c r="G434" s="73">
        <v>505</v>
      </c>
      <c r="H434" s="73"/>
      <c r="I434" s="73"/>
      <c r="J434" s="73"/>
      <c r="K434" s="73"/>
      <c r="L434" s="73"/>
      <c r="M434" s="50">
        <v>155</v>
      </c>
      <c r="N434" s="55">
        <v>155</v>
      </c>
      <c r="O434" s="55">
        <v>105</v>
      </c>
      <c r="P434" s="55"/>
      <c r="Q434" s="55"/>
      <c r="R434" s="55"/>
      <c r="S434" s="55">
        <v>6</v>
      </c>
      <c r="T434" s="55">
        <v>4</v>
      </c>
      <c r="U434" s="55">
        <v>4</v>
      </c>
      <c r="V434" s="55">
        <v>3</v>
      </c>
    </row>
    <row r="435" spans="2:22">
      <c r="B435" s="50" t="str">
        <f t="shared" si="6"/>
        <v>М76x620</v>
      </c>
      <c r="C435" s="42">
        <v>76</v>
      </c>
      <c r="D435" s="53">
        <v>620</v>
      </c>
      <c r="E435" s="73">
        <v>22.06</v>
      </c>
      <c r="F435" s="73"/>
      <c r="G435" s="73">
        <v>515</v>
      </c>
      <c r="H435" s="73"/>
      <c r="I435" s="73"/>
      <c r="J435" s="73"/>
      <c r="K435" s="73"/>
      <c r="L435" s="73"/>
      <c r="M435" s="50">
        <v>155</v>
      </c>
      <c r="N435" s="55">
        <v>155</v>
      </c>
      <c r="O435" s="55">
        <v>105</v>
      </c>
      <c r="P435" s="55"/>
      <c r="Q435" s="55"/>
      <c r="R435" s="55"/>
      <c r="S435" s="55">
        <v>6</v>
      </c>
      <c r="T435" s="55">
        <v>4</v>
      </c>
      <c r="U435" s="55">
        <v>4</v>
      </c>
      <c r="V435" s="55">
        <v>3</v>
      </c>
    </row>
    <row r="436" spans="2:22">
      <c r="B436" s="50" t="str">
        <f t="shared" si="6"/>
        <v>М76x630</v>
      </c>
      <c r="C436" s="42">
        <v>76</v>
      </c>
      <c r="D436" s="53">
        <v>630</v>
      </c>
      <c r="E436" s="73">
        <v>22.414999999999999</v>
      </c>
      <c r="F436" s="73"/>
      <c r="G436" s="73">
        <v>525</v>
      </c>
      <c r="H436" s="73"/>
      <c r="I436" s="73"/>
      <c r="J436" s="73"/>
      <c r="K436" s="73"/>
      <c r="L436" s="73"/>
      <c r="M436" s="50">
        <v>155</v>
      </c>
      <c r="N436" s="55">
        <v>155</v>
      </c>
      <c r="O436" s="55">
        <v>105</v>
      </c>
      <c r="P436" s="55"/>
      <c r="Q436" s="55"/>
      <c r="R436" s="55"/>
      <c r="S436" s="55">
        <v>6</v>
      </c>
      <c r="T436" s="55">
        <v>4</v>
      </c>
      <c r="U436" s="55">
        <v>4</v>
      </c>
      <c r="V436" s="55">
        <v>3</v>
      </c>
    </row>
    <row r="437" spans="2:22">
      <c r="B437" s="50" t="str">
        <f t="shared" si="6"/>
        <v>М76x640</v>
      </c>
      <c r="C437" s="42">
        <v>76</v>
      </c>
      <c r="D437" s="53">
        <v>640</v>
      </c>
      <c r="E437" s="73">
        <v>22.771000000000001</v>
      </c>
      <c r="F437" s="73"/>
      <c r="G437" s="73">
        <v>535</v>
      </c>
      <c r="H437" s="73"/>
      <c r="I437" s="73"/>
      <c r="J437" s="73"/>
      <c r="K437" s="73"/>
      <c r="L437" s="73"/>
      <c r="M437" s="50">
        <v>155</v>
      </c>
      <c r="N437" s="55">
        <v>155</v>
      </c>
      <c r="O437" s="55">
        <v>105</v>
      </c>
      <c r="P437" s="55"/>
      <c r="Q437" s="55"/>
      <c r="R437" s="55"/>
      <c r="S437" s="55">
        <v>6</v>
      </c>
      <c r="T437" s="55">
        <v>4</v>
      </c>
      <c r="U437" s="55">
        <v>4</v>
      </c>
      <c r="V437" s="55">
        <v>3</v>
      </c>
    </row>
    <row r="438" spans="2:22">
      <c r="B438" s="50" t="str">
        <f t="shared" si="6"/>
        <v>М76x650</v>
      </c>
      <c r="C438" s="42">
        <v>76</v>
      </c>
      <c r="D438" s="53">
        <v>650</v>
      </c>
      <c r="E438" s="73">
        <v>23.126999999999999</v>
      </c>
      <c r="F438" s="73"/>
      <c r="G438" s="73">
        <v>545</v>
      </c>
      <c r="H438" s="73"/>
      <c r="I438" s="73"/>
      <c r="J438" s="73"/>
      <c r="K438" s="73"/>
      <c r="L438" s="73"/>
      <c r="M438" s="50">
        <v>155</v>
      </c>
      <c r="N438" s="55">
        <v>155</v>
      </c>
      <c r="O438" s="55">
        <v>105</v>
      </c>
      <c r="P438" s="55"/>
      <c r="Q438" s="55"/>
      <c r="R438" s="55"/>
      <c r="S438" s="55">
        <v>6</v>
      </c>
      <c r="T438" s="55">
        <v>4</v>
      </c>
      <c r="U438" s="55">
        <v>4</v>
      </c>
      <c r="V438" s="55">
        <v>3</v>
      </c>
    </row>
    <row r="439" spans="2:22">
      <c r="B439" s="50" t="str">
        <f t="shared" si="6"/>
        <v>М76x660</v>
      </c>
      <c r="C439" s="42">
        <v>76</v>
      </c>
      <c r="D439" s="53">
        <v>660</v>
      </c>
      <c r="E439" s="73">
        <v>23.483000000000001</v>
      </c>
      <c r="F439" s="73"/>
      <c r="G439" s="73">
        <v>555</v>
      </c>
      <c r="H439" s="73"/>
      <c r="I439" s="73"/>
      <c r="J439" s="73"/>
      <c r="K439" s="73"/>
      <c r="L439" s="73"/>
      <c r="M439" s="50">
        <v>155</v>
      </c>
      <c r="N439" s="55">
        <v>155</v>
      </c>
      <c r="O439" s="55">
        <v>105</v>
      </c>
      <c r="P439" s="55"/>
      <c r="Q439" s="55"/>
      <c r="R439" s="55"/>
      <c r="S439" s="55">
        <v>6</v>
      </c>
      <c r="T439" s="55">
        <v>4</v>
      </c>
      <c r="U439" s="55">
        <v>4</v>
      </c>
      <c r="V439" s="55">
        <v>3</v>
      </c>
    </row>
    <row r="440" spans="2:22">
      <c r="B440" s="50" t="str">
        <f t="shared" si="6"/>
        <v>М76x670</v>
      </c>
      <c r="C440" s="42">
        <v>76</v>
      </c>
      <c r="D440" s="53">
        <v>670</v>
      </c>
      <c r="E440" s="73">
        <v>23.838999999999999</v>
      </c>
      <c r="F440" s="73"/>
      <c r="G440" s="73">
        <v>565</v>
      </c>
      <c r="H440" s="73"/>
      <c r="I440" s="73"/>
      <c r="J440" s="73"/>
      <c r="K440" s="73"/>
      <c r="L440" s="73"/>
      <c r="M440" s="50">
        <v>155</v>
      </c>
      <c r="N440" s="55">
        <v>155</v>
      </c>
      <c r="O440" s="55">
        <v>105</v>
      </c>
      <c r="P440" s="55"/>
      <c r="Q440" s="55"/>
      <c r="R440" s="55"/>
      <c r="S440" s="55">
        <v>6</v>
      </c>
      <c r="T440" s="55">
        <v>4</v>
      </c>
      <c r="U440" s="55">
        <v>4</v>
      </c>
      <c r="V440" s="55">
        <v>3</v>
      </c>
    </row>
    <row r="441" spans="2:22">
      <c r="B441" s="50" t="str">
        <f t="shared" si="6"/>
        <v>М76x680</v>
      </c>
      <c r="C441" s="42">
        <v>76</v>
      </c>
      <c r="D441" s="53">
        <v>680</v>
      </c>
      <c r="E441" s="73">
        <v>24.193999999999999</v>
      </c>
      <c r="F441" s="73"/>
      <c r="G441" s="73">
        <v>575</v>
      </c>
      <c r="H441" s="73"/>
      <c r="I441" s="73"/>
      <c r="J441" s="73"/>
      <c r="K441" s="73"/>
      <c r="L441" s="73"/>
      <c r="M441" s="50">
        <v>155</v>
      </c>
      <c r="N441" s="55">
        <v>155</v>
      </c>
      <c r="O441" s="55">
        <v>105</v>
      </c>
      <c r="P441" s="55"/>
      <c r="Q441" s="55"/>
      <c r="R441" s="55"/>
      <c r="S441" s="55">
        <v>6</v>
      </c>
      <c r="T441" s="55">
        <v>4</v>
      </c>
      <c r="U441" s="55">
        <v>4</v>
      </c>
      <c r="V441" s="55">
        <v>3</v>
      </c>
    </row>
    <row r="442" spans="2:22">
      <c r="B442" s="50" t="str">
        <f t="shared" si="6"/>
        <v>М76x690</v>
      </c>
      <c r="C442" s="42">
        <v>76</v>
      </c>
      <c r="D442" s="53">
        <v>690</v>
      </c>
      <c r="E442" s="73">
        <v>24.56</v>
      </c>
      <c r="F442" s="73"/>
      <c r="G442" s="73">
        <v>585</v>
      </c>
      <c r="H442" s="73"/>
      <c r="I442" s="73"/>
      <c r="J442" s="73"/>
      <c r="K442" s="73"/>
      <c r="L442" s="73"/>
      <c r="M442" s="50">
        <v>155</v>
      </c>
      <c r="N442" s="55">
        <v>155</v>
      </c>
      <c r="O442" s="55">
        <v>105</v>
      </c>
      <c r="P442" s="55"/>
      <c r="Q442" s="55"/>
      <c r="R442" s="55"/>
      <c r="S442" s="55">
        <v>6</v>
      </c>
      <c r="T442" s="55">
        <v>4</v>
      </c>
      <c r="U442" s="55">
        <v>4</v>
      </c>
      <c r="V442" s="55">
        <v>3</v>
      </c>
    </row>
    <row r="443" spans="2:22">
      <c r="B443" s="50" t="str">
        <f t="shared" si="6"/>
        <v>М76x700</v>
      </c>
      <c r="C443" s="42">
        <v>76</v>
      </c>
      <c r="D443" s="53">
        <v>700</v>
      </c>
      <c r="E443" s="73">
        <v>24.905999999999999</v>
      </c>
      <c r="F443" s="73"/>
      <c r="G443" s="73">
        <v>595</v>
      </c>
      <c r="H443" s="73"/>
      <c r="I443" s="73"/>
      <c r="J443" s="73"/>
      <c r="K443" s="73"/>
      <c r="L443" s="73"/>
      <c r="M443" s="50">
        <v>155</v>
      </c>
      <c r="N443" s="55">
        <v>155</v>
      </c>
      <c r="O443" s="55">
        <v>105</v>
      </c>
      <c r="P443" s="55"/>
      <c r="Q443" s="55"/>
      <c r="R443" s="55"/>
      <c r="S443" s="55">
        <v>6</v>
      </c>
      <c r="T443" s="55">
        <v>4</v>
      </c>
      <c r="U443" s="55">
        <v>4</v>
      </c>
      <c r="V443" s="55">
        <v>3</v>
      </c>
    </row>
    <row r="444" spans="2:22">
      <c r="B444" s="50" t="str">
        <f t="shared" si="6"/>
        <v>М80x350</v>
      </c>
      <c r="C444">
        <v>80</v>
      </c>
      <c r="D444" s="54">
        <v>350</v>
      </c>
      <c r="E444" s="73">
        <v>13.811</v>
      </c>
      <c r="F444" s="73"/>
      <c r="G444" s="73">
        <v>240</v>
      </c>
      <c r="H444" s="73"/>
      <c r="I444" s="73"/>
      <c r="J444" s="73"/>
      <c r="K444" s="73"/>
      <c r="L444" s="73"/>
      <c r="M444">
        <v>135</v>
      </c>
      <c r="N444" s="55">
        <v>135</v>
      </c>
      <c r="O444">
        <v>110</v>
      </c>
      <c r="P444" s="55"/>
      <c r="Q444" s="55"/>
      <c r="R444" s="55"/>
      <c r="S444" s="55">
        <v>6</v>
      </c>
      <c r="T444" s="55">
        <v>4</v>
      </c>
      <c r="U444" s="55">
        <v>4</v>
      </c>
      <c r="V444" s="55">
        <v>3</v>
      </c>
    </row>
    <row r="445" spans="2:22">
      <c r="B445" s="50" t="str">
        <f t="shared" si="6"/>
        <v>М80x360</v>
      </c>
      <c r="C445" s="43">
        <v>80</v>
      </c>
      <c r="D445" s="54">
        <v>360</v>
      </c>
      <c r="E445" s="73">
        <v>14.206</v>
      </c>
      <c r="F445" s="73"/>
      <c r="G445" s="73">
        <v>250</v>
      </c>
      <c r="H445" s="73"/>
      <c r="I445" s="73"/>
      <c r="J445" s="73"/>
      <c r="K445" s="73"/>
      <c r="L445" s="73"/>
      <c r="M445" s="55">
        <v>135</v>
      </c>
      <c r="N445" s="55">
        <v>135</v>
      </c>
      <c r="O445" s="55">
        <v>110</v>
      </c>
      <c r="P445" s="55"/>
      <c r="Q445" s="55"/>
      <c r="R445" s="55"/>
      <c r="S445" s="55">
        <v>6</v>
      </c>
      <c r="T445" s="55">
        <v>4</v>
      </c>
      <c r="U445" s="55">
        <v>4</v>
      </c>
      <c r="V445" s="55">
        <v>3</v>
      </c>
    </row>
    <row r="446" spans="2:22">
      <c r="B446" s="50" t="str">
        <f t="shared" si="6"/>
        <v>М80x370</v>
      </c>
      <c r="C446" s="43">
        <v>80</v>
      </c>
      <c r="D446" s="54">
        <v>370</v>
      </c>
      <c r="E446" s="73">
        <v>14.6</v>
      </c>
      <c r="F446" s="73"/>
      <c r="G446" s="73">
        <v>260</v>
      </c>
      <c r="H446" s="73"/>
      <c r="I446" s="73"/>
      <c r="J446" s="73"/>
      <c r="K446" s="73"/>
      <c r="L446" s="73"/>
      <c r="M446" s="55">
        <v>135</v>
      </c>
      <c r="N446" s="55">
        <v>135</v>
      </c>
      <c r="O446" s="55">
        <v>110</v>
      </c>
      <c r="P446" s="55"/>
      <c r="Q446" s="55"/>
      <c r="R446" s="55"/>
      <c r="S446" s="55">
        <v>6</v>
      </c>
      <c r="T446" s="55">
        <v>4</v>
      </c>
      <c r="U446" s="55">
        <v>4</v>
      </c>
      <c r="V446" s="55">
        <v>3</v>
      </c>
    </row>
    <row r="447" spans="2:22">
      <c r="B447" s="50" t="str">
        <f t="shared" si="6"/>
        <v>М80x380</v>
      </c>
      <c r="C447" s="43">
        <v>80</v>
      </c>
      <c r="D447" s="54">
        <v>380</v>
      </c>
      <c r="E447" s="73">
        <v>14.994999999999999</v>
      </c>
      <c r="F447" s="73"/>
      <c r="G447" s="73">
        <v>270</v>
      </c>
      <c r="H447" s="73"/>
      <c r="I447" s="73"/>
      <c r="J447" s="73"/>
      <c r="K447" s="73"/>
      <c r="L447" s="73"/>
      <c r="M447" s="55">
        <v>135</v>
      </c>
      <c r="N447" s="55">
        <v>135</v>
      </c>
      <c r="O447" s="55">
        <v>110</v>
      </c>
      <c r="P447" s="55"/>
      <c r="Q447" s="55"/>
      <c r="R447" s="55"/>
      <c r="S447" s="55">
        <v>6</v>
      </c>
      <c r="T447" s="55">
        <v>4</v>
      </c>
      <c r="U447" s="55">
        <v>4</v>
      </c>
      <c r="V447" s="55">
        <v>3</v>
      </c>
    </row>
    <row r="448" spans="2:22">
      <c r="B448" s="50" t="str">
        <f t="shared" si="6"/>
        <v>М80x390</v>
      </c>
      <c r="C448" s="43">
        <v>80</v>
      </c>
      <c r="D448" s="54">
        <v>390</v>
      </c>
      <c r="E448" s="73">
        <v>15.388999999999999</v>
      </c>
      <c r="F448" s="73"/>
      <c r="G448" s="73">
        <v>280</v>
      </c>
      <c r="H448" s="73"/>
      <c r="I448" s="73"/>
      <c r="J448" s="73"/>
      <c r="K448" s="73"/>
      <c r="L448" s="73"/>
      <c r="M448" s="55">
        <v>135</v>
      </c>
      <c r="N448" s="55">
        <v>135</v>
      </c>
      <c r="O448" s="55">
        <v>110</v>
      </c>
      <c r="P448" s="55"/>
      <c r="Q448" s="55"/>
      <c r="R448" s="55"/>
      <c r="S448" s="55">
        <v>6</v>
      </c>
      <c r="T448" s="55">
        <v>4</v>
      </c>
      <c r="U448" s="55">
        <v>4</v>
      </c>
      <c r="V448" s="55">
        <v>3</v>
      </c>
    </row>
    <row r="449" spans="2:22">
      <c r="B449" s="50" t="str">
        <f t="shared" si="6"/>
        <v>М80x400</v>
      </c>
      <c r="C449" s="43">
        <v>80</v>
      </c>
      <c r="D449" s="54">
        <v>400</v>
      </c>
      <c r="E449" s="73">
        <v>15.784000000000001</v>
      </c>
      <c r="F449" s="73"/>
      <c r="G449" s="73">
        <v>290</v>
      </c>
      <c r="H449" s="73"/>
      <c r="I449" s="73"/>
      <c r="J449" s="73"/>
      <c r="K449" s="73"/>
      <c r="L449" s="73"/>
      <c r="M449" s="55">
        <v>135</v>
      </c>
      <c r="N449" s="55">
        <v>135</v>
      </c>
      <c r="O449" s="55">
        <v>110</v>
      </c>
      <c r="P449" s="55"/>
      <c r="Q449" s="55"/>
      <c r="R449" s="55"/>
      <c r="S449" s="55">
        <v>6</v>
      </c>
      <c r="T449" s="55">
        <v>4</v>
      </c>
      <c r="U449" s="55">
        <v>4</v>
      </c>
      <c r="V449" s="55">
        <v>3</v>
      </c>
    </row>
    <row r="450" spans="2:22">
      <c r="B450" s="50" t="str">
        <f t="shared" si="6"/>
        <v>М80x410</v>
      </c>
      <c r="C450" s="43">
        <v>80</v>
      </c>
      <c r="D450" s="54">
        <v>410</v>
      </c>
      <c r="E450" s="73">
        <v>16.177</v>
      </c>
      <c r="F450" s="73"/>
      <c r="G450" s="73">
        <v>300</v>
      </c>
      <c r="H450" s="73"/>
      <c r="I450" s="73"/>
      <c r="J450" s="73"/>
      <c r="K450" s="73"/>
      <c r="L450" s="73"/>
      <c r="M450" s="55">
        <v>135</v>
      </c>
      <c r="N450" s="55">
        <v>135</v>
      </c>
      <c r="O450" s="55">
        <v>110</v>
      </c>
      <c r="P450" s="55"/>
      <c r="Q450" s="55"/>
      <c r="R450" s="55"/>
      <c r="S450" s="55">
        <v>6</v>
      </c>
      <c r="T450" s="55">
        <v>4</v>
      </c>
      <c r="U450" s="55">
        <v>4</v>
      </c>
      <c r="V450" s="55">
        <v>3</v>
      </c>
    </row>
    <row r="451" spans="2:22">
      <c r="B451" s="50" t="str">
        <f t="shared" si="6"/>
        <v>М80x420</v>
      </c>
      <c r="C451" s="43">
        <v>80</v>
      </c>
      <c r="D451" s="54">
        <v>420</v>
      </c>
      <c r="E451" s="73">
        <v>16.573</v>
      </c>
      <c r="F451" s="73"/>
      <c r="G451" s="73">
        <v>310</v>
      </c>
      <c r="H451" s="73"/>
      <c r="I451" s="73"/>
      <c r="J451" s="73"/>
      <c r="K451" s="73"/>
      <c r="L451" s="73"/>
      <c r="M451" s="55">
        <v>135</v>
      </c>
      <c r="N451" s="55">
        <v>135</v>
      </c>
      <c r="O451" s="55">
        <v>110</v>
      </c>
      <c r="P451" s="55"/>
      <c r="Q451" s="55"/>
      <c r="R451" s="55"/>
      <c r="S451" s="55">
        <v>6</v>
      </c>
      <c r="T451" s="55">
        <v>4</v>
      </c>
      <c r="U451" s="55">
        <v>4</v>
      </c>
      <c r="V451" s="55">
        <v>3</v>
      </c>
    </row>
    <row r="452" spans="2:22">
      <c r="B452" s="50" t="str">
        <f t="shared" si="6"/>
        <v>М80x430</v>
      </c>
      <c r="C452" s="43">
        <v>80</v>
      </c>
      <c r="D452" s="54">
        <v>430</v>
      </c>
      <c r="E452" s="73">
        <v>16.968</v>
      </c>
      <c r="F452" s="73"/>
      <c r="G452" s="73">
        <v>320</v>
      </c>
      <c r="H452" s="73"/>
      <c r="I452" s="73"/>
      <c r="J452" s="73"/>
      <c r="K452" s="73"/>
      <c r="L452" s="73"/>
      <c r="M452" s="55">
        <v>135</v>
      </c>
      <c r="N452" s="55">
        <v>135</v>
      </c>
      <c r="O452" s="55">
        <v>110</v>
      </c>
      <c r="P452" s="55"/>
      <c r="Q452" s="55"/>
      <c r="R452" s="55"/>
      <c r="S452" s="55">
        <v>6</v>
      </c>
      <c r="T452" s="55">
        <v>4</v>
      </c>
      <c r="U452" s="55">
        <v>4</v>
      </c>
      <c r="V452" s="55">
        <v>3</v>
      </c>
    </row>
    <row r="453" spans="2:22">
      <c r="B453" s="50" t="str">
        <f t="shared" si="6"/>
        <v>М80x440</v>
      </c>
      <c r="C453" s="43">
        <v>80</v>
      </c>
      <c r="D453" s="54">
        <v>440</v>
      </c>
      <c r="E453" s="73">
        <v>17.361999999999998</v>
      </c>
      <c r="F453" s="73"/>
      <c r="G453" s="73">
        <v>330</v>
      </c>
      <c r="H453" s="73"/>
      <c r="I453" s="73"/>
      <c r="J453" s="73"/>
      <c r="K453" s="73"/>
      <c r="L453" s="73"/>
      <c r="M453" s="55">
        <v>135</v>
      </c>
      <c r="N453" s="55">
        <v>135</v>
      </c>
      <c r="O453" s="55">
        <v>110</v>
      </c>
      <c r="P453" s="55"/>
      <c r="Q453" s="55"/>
      <c r="R453" s="55"/>
      <c r="S453" s="55">
        <v>6</v>
      </c>
      <c r="T453" s="55">
        <v>4</v>
      </c>
      <c r="U453" s="55">
        <v>4</v>
      </c>
      <c r="V453" s="55">
        <v>3</v>
      </c>
    </row>
    <row r="454" spans="2:22">
      <c r="B454" s="50" t="str">
        <f t="shared" si="6"/>
        <v>М80x450</v>
      </c>
      <c r="C454" s="43">
        <v>80</v>
      </c>
      <c r="D454" s="54">
        <v>450</v>
      </c>
      <c r="E454" s="73">
        <v>17.757000000000001</v>
      </c>
      <c r="F454" s="73"/>
      <c r="G454" s="73">
        <v>340</v>
      </c>
      <c r="H454" s="73"/>
      <c r="I454" s="73"/>
      <c r="J454" s="73"/>
      <c r="K454" s="73"/>
      <c r="L454" s="73"/>
      <c r="M454" s="55">
        <v>135</v>
      </c>
      <c r="N454" s="55">
        <v>135</v>
      </c>
      <c r="O454" s="55">
        <v>110</v>
      </c>
      <c r="P454" s="55"/>
      <c r="Q454" s="55"/>
      <c r="R454" s="55"/>
      <c r="S454" s="55">
        <v>6</v>
      </c>
      <c r="T454" s="55">
        <v>4</v>
      </c>
      <c r="U454" s="55">
        <v>4</v>
      </c>
      <c r="V454" s="55">
        <v>3</v>
      </c>
    </row>
    <row r="455" spans="2:22">
      <c r="B455" s="50" t="str">
        <f t="shared" ref="B455:B518" si="7">"М"&amp;C455&amp;"x"&amp;D455</f>
        <v>М80x460</v>
      </c>
      <c r="C455" s="43">
        <v>80</v>
      </c>
      <c r="D455" s="54">
        <v>460</v>
      </c>
      <c r="E455" s="73">
        <v>18.152000000000001</v>
      </c>
      <c r="F455" s="73"/>
      <c r="G455" s="73">
        <v>350</v>
      </c>
      <c r="H455" s="73"/>
      <c r="I455" s="73"/>
      <c r="J455" s="73"/>
      <c r="K455" s="73"/>
      <c r="L455" s="73"/>
      <c r="M455" s="55">
        <v>135</v>
      </c>
      <c r="N455" s="55">
        <v>135</v>
      </c>
      <c r="O455" s="55">
        <v>110</v>
      </c>
      <c r="P455" s="55"/>
      <c r="Q455" s="55"/>
      <c r="R455" s="55"/>
      <c r="S455" s="55">
        <v>6</v>
      </c>
      <c r="T455" s="55">
        <v>4</v>
      </c>
      <c r="U455" s="55">
        <v>4</v>
      </c>
      <c r="V455" s="55">
        <v>3</v>
      </c>
    </row>
    <row r="456" spans="2:22">
      <c r="B456" s="50" t="str">
        <f t="shared" si="7"/>
        <v>М80x470</v>
      </c>
      <c r="C456" s="43">
        <v>80</v>
      </c>
      <c r="D456" s="54">
        <v>470</v>
      </c>
      <c r="E456" s="73">
        <v>18.545999999999999</v>
      </c>
      <c r="F456" s="73"/>
      <c r="G456" s="73">
        <v>360</v>
      </c>
      <c r="H456" s="73"/>
      <c r="I456" s="73"/>
      <c r="J456" s="73"/>
      <c r="K456" s="73"/>
      <c r="L456" s="73"/>
      <c r="M456" s="55">
        <v>135</v>
      </c>
      <c r="N456" s="55">
        <v>135</v>
      </c>
      <c r="O456" s="55">
        <v>110</v>
      </c>
      <c r="P456" s="55"/>
      <c r="Q456" s="55"/>
      <c r="R456" s="55"/>
      <c r="S456" s="55">
        <v>6</v>
      </c>
      <c r="T456" s="55">
        <v>4</v>
      </c>
      <c r="U456" s="55">
        <v>4</v>
      </c>
      <c r="V456" s="55">
        <v>3</v>
      </c>
    </row>
    <row r="457" spans="2:22">
      <c r="B457" s="50" t="str">
        <f t="shared" si="7"/>
        <v>М80x480</v>
      </c>
      <c r="C457" s="43">
        <v>80</v>
      </c>
      <c r="D457" s="54">
        <v>480</v>
      </c>
      <c r="E457" s="73">
        <v>18.940999999999999</v>
      </c>
      <c r="F457" s="73"/>
      <c r="G457" s="73">
        <v>370</v>
      </c>
      <c r="H457" s="73"/>
      <c r="I457" s="73"/>
      <c r="J457" s="73"/>
      <c r="K457" s="73"/>
      <c r="L457" s="73"/>
      <c r="M457" s="55">
        <v>135</v>
      </c>
      <c r="N457" s="55">
        <v>135</v>
      </c>
      <c r="O457" s="55">
        <v>110</v>
      </c>
      <c r="P457" s="55"/>
      <c r="Q457" s="55"/>
      <c r="R457" s="55"/>
      <c r="S457" s="55">
        <v>6</v>
      </c>
      <c r="T457" s="55">
        <v>4</v>
      </c>
      <c r="U457" s="55">
        <v>4</v>
      </c>
      <c r="V457" s="55">
        <v>3</v>
      </c>
    </row>
    <row r="458" spans="2:22">
      <c r="B458" s="50" t="str">
        <f t="shared" si="7"/>
        <v>М80x490</v>
      </c>
      <c r="C458" s="43">
        <v>80</v>
      </c>
      <c r="D458" s="54">
        <v>490</v>
      </c>
      <c r="E458" s="73">
        <v>19.335000000000001</v>
      </c>
      <c r="F458" s="73"/>
      <c r="G458" s="73">
        <v>380</v>
      </c>
      <c r="H458" s="73"/>
      <c r="I458" s="73"/>
      <c r="J458" s="73"/>
      <c r="K458" s="73"/>
      <c r="L458" s="73"/>
      <c r="M458" s="55">
        <v>135</v>
      </c>
      <c r="N458" s="55">
        <v>135</v>
      </c>
      <c r="O458" s="55">
        <v>110</v>
      </c>
      <c r="P458" s="55"/>
      <c r="Q458" s="55"/>
      <c r="R458" s="55"/>
      <c r="S458" s="55">
        <v>6</v>
      </c>
      <c r="T458" s="55">
        <v>4</v>
      </c>
      <c r="U458" s="55">
        <v>4</v>
      </c>
      <c r="V458" s="55">
        <v>3</v>
      </c>
    </row>
    <row r="459" spans="2:22">
      <c r="B459" s="50" t="str">
        <f t="shared" si="7"/>
        <v>М80x500</v>
      </c>
      <c r="C459" s="43">
        <v>80</v>
      </c>
      <c r="D459" s="54">
        <v>500</v>
      </c>
      <c r="E459" s="73">
        <v>19.73</v>
      </c>
      <c r="F459" s="73"/>
      <c r="G459" s="73">
        <v>390</v>
      </c>
      <c r="H459" s="73"/>
      <c r="I459" s="73"/>
      <c r="J459" s="73"/>
      <c r="K459" s="73"/>
      <c r="L459" s="73"/>
      <c r="M459" s="55">
        <v>135</v>
      </c>
      <c r="N459" s="55">
        <v>135</v>
      </c>
      <c r="O459" s="55">
        <v>110</v>
      </c>
      <c r="P459" s="55"/>
      <c r="Q459" s="55"/>
      <c r="R459" s="55"/>
      <c r="S459" s="55">
        <v>6</v>
      </c>
      <c r="T459" s="55">
        <v>4</v>
      </c>
      <c r="U459" s="55">
        <v>4</v>
      </c>
      <c r="V459" s="55">
        <v>3</v>
      </c>
    </row>
    <row r="460" spans="2:22">
      <c r="B460" s="50" t="str">
        <f t="shared" si="7"/>
        <v>М80x510</v>
      </c>
      <c r="C460" s="43">
        <v>80</v>
      </c>
      <c r="D460" s="54">
        <v>510</v>
      </c>
      <c r="E460" s="73">
        <v>20.125</v>
      </c>
      <c r="F460" s="73"/>
      <c r="G460" s="73">
        <v>400</v>
      </c>
      <c r="H460" s="73"/>
      <c r="I460" s="73"/>
      <c r="J460" s="73"/>
      <c r="K460" s="73"/>
      <c r="L460" s="73"/>
      <c r="M460" s="55">
        <v>135</v>
      </c>
      <c r="N460" s="55">
        <v>135</v>
      </c>
      <c r="O460" s="55">
        <v>110</v>
      </c>
      <c r="P460" s="55"/>
      <c r="Q460" s="55"/>
      <c r="R460" s="55"/>
      <c r="S460" s="55">
        <v>6</v>
      </c>
      <c r="T460" s="55">
        <v>4</v>
      </c>
      <c r="U460" s="55">
        <v>4</v>
      </c>
      <c r="V460" s="55">
        <v>3</v>
      </c>
    </row>
    <row r="461" spans="2:22">
      <c r="B461" s="50" t="str">
        <f t="shared" si="7"/>
        <v>М80x520</v>
      </c>
      <c r="C461" s="43">
        <v>80</v>
      </c>
      <c r="D461" s="54">
        <v>520</v>
      </c>
      <c r="E461" s="73">
        <v>20.518999999999998</v>
      </c>
      <c r="F461" s="73"/>
      <c r="G461" s="73">
        <v>410</v>
      </c>
      <c r="H461" s="73"/>
      <c r="I461" s="73"/>
      <c r="J461" s="73"/>
      <c r="K461" s="73"/>
      <c r="L461" s="73"/>
      <c r="M461" s="55">
        <v>135</v>
      </c>
      <c r="N461" s="55">
        <v>135</v>
      </c>
      <c r="O461" s="55">
        <v>110</v>
      </c>
      <c r="P461" s="55"/>
      <c r="Q461" s="55"/>
      <c r="R461" s="55"/>
      <c r="S461" s="55">
        <v>6</v>
      </c>
      <c r="T461" s="55">
        <v>4</v>
      </c>
      <c r="U461" s="55">
        <v>4</v>
      </c>
      <c r="V461" s="55">
        <v>3</v>
      </c>
    </row>
    <row r="462" spans="2:22">
      <c r="B462" s="50" t="str">
        <f t="shared" si="7"/>
        <v>М80x530</v>
      </c>
      <c r="C462" s="43">
        <v>80</v>
      </c>
      <c r="D462" s="54">
        <v>530</v>
      </c>
      <c r="E462" s="73">
        <v>20.914000000000001</v>
      </c>
      <c r="F462" s="73"/>
      <c r="G462" s="73">
        <v>420</v>
      </c>
      <c r="H462" s="73"/>
      <c r="I462" s="73"/>
      <c r="J462" s="73"/>
      <c r="K462" s="73"/>
      <c r="L462" s="73"/>
      <c r="M462" s="55">
        <v>135</v>
      </c>
      <c r="N462" s="55">
        <v>135</v>
      </c>
      <c r="O462" s="55">
        <v>110</v>
      </c>
      <c r="P462" s="55"/>
      <c r="Q462" s="55"/>
      <c r="R462" s="55"/>
      <c r="S462" s="55">
        <v>6</v>
      </c>
      <c r="T462" s="55">
        <v>4</v>
      </c>
      <c r="U462" s="55">
        <v>4</v>
      </c>
      <c r="V462" s="55">
        <v>3</v>
      </c>
    </row>
    <row r="463" spans="2:22">
      <c r="B463" s="50" t="str">
        <f t="shared" si="7"/>
        <v>М80x540</v>
      </c>
      <c r="C463" s="43">
        <v>80</v>
      </c>
      <c r="D463" s="54">
        <v>540</v>
      </c>
      <c r="E463" s="73">
        <v>21.308</v>
      </c>
      <c r="F463" s="73"/>
      <c r="G463" s="73">
        <v>430</v>
      </c>
      <c r="H463" s="73"/>
      <c r="I463" s="73"/>
      <c r="J463" s="73"/>
      <c r="K463" s="73"/>
      <c r="L463" s="73"/>
      <c r="M463" s="55">
        <v>135</v>
      </c>
      <c r="N463" s="55">
        <v>135</v>
      </c>
      <c r="O463" s="55">
        <v>110</v>
      </c>
      <c r="P463" s="55"/>
      <c r="Q463" s="55"/>
      <c r="R463" s="55"/>
      <c r="S463" s="55">
        <v>6</v>
      </c>
      <c r="T463" s="55">
        <v>4</v>
      </c>
      <c r="U463" s="55">
        <v>4</v>
      </c>
      <c r="V463" s="55">
        <v>3</v>
      </c>
    </row>
    <row r="464" spans="2:22">
      <c r="B464" s="50" t="str">
        <f t="shared" si="7"/>
        <v>М80x550</v>
      </c>
      <c r="C464" s="43">
        <v>80</v>
      </c>
      <c r="D464" s="54">
        <v>550</v>
      </c>
      <c r="E464" s="73">
        <v>21.702999999999999</v>
      </c>
      <c r="F464" s="73"/>
      <c r="G464" s="73">
        <v>440</v>
      </c>
      <c r="H464" s="73"/>
      <c r="I464" s="73"/>
      <c r="J464" s="73"/>
      <c r="K464" s="73"/>
      <c r="L464" s="73"/>
      <c r="M464" s="55">
        <v>135</v>
      </c>
      <c r="N464" s="55">
        <v>135</v>
      </c>
      <c r="O464" s="55">
        <v>110</v>
      </c>
      <c r="P464" s="55"/>
      <c r="Q464" s="55"/>
      <c r="R464" s="55"/>
      <c r="S464" s="55">
        <v>6</v>
      </c>
      <c r="T464" s="55">
        <v>4</v>
      </c>
      <c r="U464" s="55">
        <v>4</v>
      </c>
      <c r="V464" s="55">
        <v>3</v>
      </c>
    </row>
    <row r="465" spans="2:22">
      <c r="B465" s="50" t="str">
        <f t="shared" si="7"/>
        <v>М80x560</v>
      </c>
      <c r="C465" s="43">
        <v>80</v>
      </c>
      <c r="D465" s="54">
        <v>560</v>
      </c>
      <c r="E465" s="73">
        <v>22.097999999999999</v>
      </c>
      <c r="F465" s="73"/>
      <c r="G465" s="73">
        <v>450</v>
      </c>
      <c r="H465" s="73"/>
      <c r="I465" s="73"/>
      <c r="J465" s="73"/>
      <c r="K465" s="73"/>
      <c r="L465" s="73"/>
      <c r="M465" s="55">
        <v>135</v>
      </c>
      <c r="N465" s="55">
        <v>135</v>
      </c>
      <c r="O465" s="55">
        <v>110</v>
      </c>
      <c r="P465" s="55"/>
      <c r="Q465" s="55"/>
      <c r="R465" s="55"/>
      <c r="S465" s="55">
        <v>6</v>
      </c>
      <c r="T465" s="55">
        <v>4</v>
      </c>
      <c r="U465" s="55">
        <v>4</v>
      </c>
      <c r="V465" s="55">
        <v>3</v>
      </c>
    </row>
    <row r="466" spans="2:22">
      <c r="B466" s="50" t="str">
        <f t="shared" si="7"/>
        <v>М80x570</v>
      </c>
      <c r="C466" s="43">
        <v>80</v>
      </c>
      <c r="D466" s="54">
        <v>570</v>
      </c>
      <c r="E466" s="73">
        <v>22.492000000000001</v>
      </c>
      <c r="F466" s="73"/>
      <c r="G466" s="73">
        <v>460</v>
      </c>
      <c r="H466" s="73"/>
      <c r="I466" s="73"/>
      <c r="J466" s="73"/>
      <c r="K466" s="73"/>
      <c r="L466" s="73"/>
      <c r="M466" s="55">
        <v>135</v>
      </c>
      <c r="N466" s="55">
        <v>135</v>
      </c>
      <c r="O466" s="55">
        <v>110</v>
      </c>
      <c r="P466" s="55"/>
      <c r="Q466" s="55"/>
      <c r="R466" s="55"/>
      <c r="S466" s="55">
        <v>6</v>
      </c>
      <c r="T466" s="55">
        <v>4</v>
      </c>
      <c r="U466" s="55">
        <v>4</v>
      </c>
      <c r="V466" s="55">
        <v>3</v>
      </c>
    </row>
    <row r="467" spans="2:22">
      <c r="B467" s="50" t="str">
        <f t="shared" si="7"/>
        <v>М80x580</v>
      </c>
      <c r="C467" s="43">
        <v>80</v>
      </c>
      <c r="D467" s="54">
        <v>580</v>
      </c>
      <c r="E467" s="73">
        <v>22.887</v>
      </c>
      <c r="F467" s="73"/>
      <c r="G467" s="73">
        <v>470</v>
      </c>
      <c r="H467" s="73"/>
      <c r="I467" s="73"/>
      <c r="J467" s="73"/>
      <c r="K467" s="73"/>
      <c r="L467" s="73"/>
      <c r="M467" s="55">
        <v>135</v>
      </c>
      <c r="N467" s="55">
        <v>135</v>
      </c>
      <c r="O467" s="55">
        <v>110</v>
      </c>
      <c r="P467" s="55"/>
      <c r="Q467" s="55"/>
      <c r="R467" s="55"/>
      <c r="S467" s="55">
        <v>6</v>
      </c>
      <c r="T467" s="55">
        <v>4</v>
      </c>
      <c r="U467" s="55">
        <v>4</v>
      </c>
      <c r="V467" s="55">
        <v>3</v>
      </c>
    </row>
    <row r="468" spans="2:22">
      <c r="B468" s="50" t="str">
        <f t="shared" si="7"/>
        <v>М80x590</v>
      </c>
      <c r="C468" s="43">
        <v>80</v>
      </c>
      <c r="D468" s="54">
        <v>590</v>
      </c>
      <c r="E468" s="73">
        <v>23.280999999999999</v>
      </c>
      <c r="F468" s="73"/>
      <c r="G468" s="73">
        <v>480</v>
      </c>
      <c r="H468" s="73"/>
      <c r="I468" s="73"/>
      <c r="J468" s="73"/>
      <c r="K468" s="73"/>
      <c r="L468" s="73"/>
      <c r="M468">
        <v>155</v>
      </c>
      <c r="N468" s="55">
        <v>155</v>
      </c>
      <c r="O468" s="55">
        <v>110</v>
      </c>
      <c r="P468" s="55"/>
      <c r="Q468" s="55"/>
      <c r="R468" s="55"/>
      <c r="S468" s="55">
        <v>6</v>
      </c>
      <c r="T468" s="55">
        <v>4</v>
      </c>
      <c r="U468" s="55">
        <v>4</v>
      </c>
      <c r="V468" s="55">
        <v>3</v>
      </c>
    </row>
    <row r="469" spans="2:22">
      <c r="B469" s="50" t="str">
        <f t="shared" si="7"/>
        <v>М80x600</v>
      </c>
      <c r="C469" s="43">
        <v>80</v>
      </c>
      <c r="D469" s="54">
        <v>600</v>
      </c>
      <c r="E469" s="73">
        <v>23.675999999999998</v>
      </c>
      <c r="F469" s="73"/>
      <c r="G469" s="73">
        <v>490</v>
      </c>
      <c r="H469" s="73"/>
      <c r="I469" s="73"/>
      <c r="J469" s="73"/>
      <c r="K469" s="73"/>
      <c r="L469" s="73"/>
      <c r="M469" s="55">
        <v>155</v>
      </c>
      <c r="N469" s="55">
        <v>155</v>
      </c>
      <c r="O469" s="55">
        <v>110</v>
      </c>
      <c r="P469" s="55"/>
      <c r="Q469" s="55"/>
      <c r="R469" s="55"/>
      <c r="S469" s="55">
        <v>6</v>
      </c>
      <c r="T469" s="55">
        <v>4</v>
      </c>
      <c r="U469" s="55">
        <v>4</v>
      </c>
      <c r="V469" s="55">
        <v>3</v>
      </c>
    </row>
    <row r="470" spans="2:22">
      <c r="B470" s="50" t="str">
        <f t="shared" si="7"/>
        <v>М80x610</v>
      </c>
      <c r="C470" s="43">
        <v>80</v>
      </c>
      <c r="D470" s="54">
        <v>610</v>
      </c>
      <c r="E470" s="73">
        <v>24.071000000000002</v>
      </c>
      <c r="F470" s="73"/>
      <c r="G470" s="73">
        <v>500</v>
      </c>
      <c r="H470" s="73"/>
      <c r="I470" s="73"/>
      <c r="J470" s="73"/>
      <c r="K470" s="73"/>
      <c r="L470" s="73"/>
      <c r="M470" s="55">
        <v>155</v>
      </c>
      <c r="N470" s="55">
        <v>155</v>
      </c>
      <c r="O470" s="55">
        <v>110</v>
      </c>
      <c r="P470" s="55"/>
      <c r="Q470" s="55"/>
      <c r="R470" s="55"/>
      <c r="S470" s="55">
        <v>6</v>
      </c>
      <c r="T470" s="55">
        <v>4</v>
      </c>
      <c r="U470" s="55">
        <v>4</v>
      </c>
      <c r="V470" s="55">
        <v>3</v>
      </c>
    </row>
    <row r="471" spans="2:22">
      <c r="B471" s="50" t="str">
        <f t="shared" si="7"/>
        <v>М80x620</v>
      </c>
      <c r="C471" s="43">
        <v>80</v>
      </c>
      <c r="D471" s="54">
        <v>620</v>
      </c>
      <c r="E471" s="73">
        <v>24.466000000000001</v>
      </c>
      <c r="F471" s="73"/>
      <c r="G471" s="73">
        <v>510</v>
      </c>
      <c r="H471" s="73"/>
      <c r="I471" s="73"/>
      <c r="J471" s="73"/>
      <c r="K471" s="73"/>
      <c r="L471" s="73"/>
      <c r="M471" s="55">
        <v>155</v>
      </c>
      <c r="N471" s="55">
        <v>155</v>
      </c>
      <c r="O471" s="55">
        <v>110</v>
      </c>
      <c r="P471" s="55"/>
      <c r="Q471" s="55"/>
      <c r="R471" s="55"/>
      <c r="S471" s="55">
        <v>6</v>
      </c>
      <c r="T471" s="55">
        <v>4</v>
      </c>
      <c r="U471" s="55">
        <v>4</v>
      </c>
      <c r="V471" s="55">
        <v>3</v>
      </c>
    </row>
    <row r="472" spans="2:22">
      <c r="B472" s="50" t="str">
        <f t="shared" si="7"/>
        <v>М80x630</v>
      </c>
      <c r="C472" s="43">
        <v>80</v>
      </c>
      <c r="D472" s="54">
        <v>630</v>
      </c>
      <c r="E472" s="73">
        <v>24.86</v>
      </c>
      <c r="F472" s="73"/>
      <c r="G472" s="73">
        <v>520</v>
      </c>
      <c r="H472" s="73"/>
      <c r="I472" s="73"/>
      <c r="J472" s="73"/>
      <c r="K472" s="73"/>
      <c r="L472" s="73"/>
      <c r="M472" s="55">
        <v>155</v>
      </c>
      <c r="N472" s="55">
        <v>155</v>
      </c>
      <c r="O472" s="55">
        <v>110</v>
      </c>
      <c r="P472" s="55"/>
      <c r="Q472" s="55"/>
      <c r="R472" s="55"/>
      <c r="S472" s="55">
        <v>6</v>
      </c>
      <c r="T472" s="55">
        <v>4</v>
      </c>
      <c r="U472" s="55">
        <v>4</v>
      </c>
      <c r="V472" s="55">
        <v>3</v>
      </c>
    </row>
    <row r="473" spans="2:22">
      <c r="B473" s="50" t="str">
        <f t="shared" si="7"/>
        <v>М80x640</v>
      </c>
      <c r="C473" s="43">
        <v>80</v>
      </c>
      <c r="D473" s="54">
        <v>640</v>
      </c>
      <c r="E473" s="73">
        <v>25.254000000000001</v>
      </c>
      <c r="F473" s="73"/>
      <c r="G473" s="73">
        <v>530</v>
      </c>
      <c r="H473" s="73"/>
      <c r="I473" s="73"/>
      <c r="J473" s="73"/>
      <c r="K473" s="73"/>
      <c r="L473" s="73"/>
      <c r="M473" s="55">
        <v>155</v>
      </c>
      <c r="N473" s="55">
        <v>155</v>
      </c>
      <c r="O473" s="55">
        <v>110</v>
      </c>
      <c r="P473" s="55"/>
      <c r="Q473" s="55"/>
      <c r="R473" s="55"/>
      <c r="S473" s="55">
        <v>6</v>
      </c>
      <c r="T473" s="55">
        <v>4</v>
      </c>
      <c r="U473" s="55">
        <v>4</v>
      </c>
      <c r="V473" s="55">
        <v>3</v>
      </c>
    </row>
    <row r="474" spans="2:22">
      <c r="B474" s="50" t="str">
        <f t="shared" si="7"/>
        <v>М80x650</v>
      </c>
      <c r="C474" s="43">
        <v>80</v>
      </c>
      <c r="D474" s="54">
        <v>650</v>
      </c>
      <c r="E474" s="73">
        <v>25.649000000000001</v>
      </c>
      <c r="F474" s="73"/>
      <c r="G474" s="73">
        <v>540</v>
      </c>
      <c r="H474" s="73"/>
      <c r="I474" s="73"/>
      <c r="J474" s="73"/>
      <c r="K474" s="73"/>
      <c r="L474" s="73"/>
      <c r="M474" s="55">
        <v>155</v>
      </c>
      <c r="N474" s="55">
        <v>155</v>
      </c>
      <c r="O474" s="55">
        <v>110</v>
      </c>
      <c r="P474" s="55"/>
      <c r="Q474" s="55"/>
      <c r="R474" s="55"/>
      <c r="S474" s="55">
        <v>6</v>
      </c>
      <c r="T474" s="55">
        <v>4</v>
      </c>
      <c r="U474" s="55">
        <v>4</v>
      </c>
      <c r="V474" s="55">
        <v>3</v>
      </c>
    </row>
    <row r="475" spans="2:22">
      <c r="B475" s="50" t="str">
        <f t="shared" si="7"/>
        <v>М80x660</v>
      </c>
      <c r="C475" s="43">
        <v>80</v>
      </c>
      <c r="D475" s="54">
        <v>660</v>
      </c>
      <c r="E475" s="73">
        <v>26.044</v>
      </c>
      <c r="F475" s="73"/>
      <c r="G475" s="73">
        <v>550</v>
      </c>
      <c r="H475" s="73"/>
      <c r="I475" s="73"/>
      <c r="J475" s="73"/>
      <c r="K475" s="73"/>
      <c r="L475" s="73"/>
      <c r="M475" s="55">
        <v>155</v>
      </c>
      <c r="N475" s="55">
        <v>155</v>
      </c>
      <c r="O475" s="55">
        <v>110</v>
      </c>
      <c r="P475" s="55"/>
      <c r="Q475" s="55"/>
      <c r="R475" s="55"/>
      <c r="S475" s="55">
        <v>6</v>
      </c>
      <c r="T475" s="55">
        <v>4</v>
      </c>
      <c r="U475" s="55">
        <v>4</v>
      </c>
      <c r="V475" s="55">
        <v>3</v>
      </c>
    </row>
    <row r="476" spans="2:22">
      <c r="B476" s="50" t="str">
        <f t="shared" si="7"/>
        <v>М80x670</v>
      </c>
      <c r="C476" s="43">
        <v>80</v>
      </c>
      <c r="D476" s="54">
        <v>670</v>
      </c>
      <c r="E476" s="73">
        <v>26.437999999999999</v>
      </c>
      <c r="F476" s="73"/>
      <c r="G476" s="73">
        <v>560</v>
      </c>
      <c r="H476" s="73"/>
      <c r="I476" s="73"/>
      <c r="J476" s="73"/>
      <c r="K476" s="73"/>
      <c r="L476" s="73"/>
      <c r="M476" s="55">
        <v>155</v>
      </c>
      <c r="N476" s="55">
        <v>155</v>
      </c>
      <c r="O476" s="55">
        <v>110</v>
      </c>
      <c r="P476" s="55"/>
      <c r="Q476" s="55"/>
      <c r="R476" s="55"/>
      <c r="S476" s="55">
        <v>6</v>
      </c>
      <c r="T476" s="55">
        <v>4</v>
      </c>
      <c r="U476" s="55">
        <v>4</v>
      </c>
      <c r="V476" s="55">
        <v>3</v>
      </c>
    </row>
    <row r="477" spans="2:22">
      <c r="B477" s="50" t="str">
        <f t="shared" si="7"/>
        <v>М80x680</v>
      </c>
      <c r="C477" s="43">
        <v>80</v>
      </c>
      <c r="D477" s="54">
        <v>680</v>
      </c>
      <c r="E477" s="73">
        <v>26.832999999999998</v>
      </c>
      <c r="F477" s="73"/>
      <c r="G477" s="73">
        <v>570</v>
      </c>
      <c r="H477" s="73"/>
      <c r="I477" s="73"/>
      <c r="J477" s="73"/>
      <c r="K477" s="73"/>
      <c r="L477" s="73"/>
      <c r="M477" s="55">
        <v>155</v>
      </c>
      <c r="N477" s="55">
        <v>155</v>
      </c>
      <c r="O477" s="55">
        <v>110</v>
      </c>
      <c r="P477" s="55"/>
      <c r="Q477" s="55"/>
      <c r="R477" s="55"/>
      <c r="S477" s="55">
        <v>6</v>
      </c>
      <c r="T477" s="55">
        <v>4</v>
      </c>
      <c r="U477" s="55">
        <v>4</v>
      </c>
      <c r="V477" s="55">
        <v>3</v>
      </c>
    </row>
    <row r="478" spans="2:22">
      <c r="B478" s="50" t="str">
        <f t="shared" si="7"/>
        <v>М80x690</v>
      </c>
      <c r="C478" s="43">
        <v>80</v>
      </c>
      <c r="D478" s="54">
        <v>690</v>
      </c>
      <c r="E478" s="73">
        <v>27.227</v>
      </c>
      <c r="F478" s="73"/>
      <c r="G478" s="73">
        <v>580</v>
      </c>
      <c r="H478" s="73"/>
      <c r="I478" s="73"/>
      <c r="J478" s="73"/>
      <c r="K478" s="73"/>
      <c r="L478" s="73"/>
      <c r="M478" s="55">
        <v>155</v>
      </c>
      <c r="N478" s="55">
        <v>155</v>
      </c>
      <c r="O478" s="55">
        <v>110</v>
      </c>
      <c r="P478" s="55"/>
      <c r="Q478" s="55"/>
      <c r="R478" s="55"/>
      <c r="S478" s="55">
        <v>6</v>
      </c>
      <c r="T478" s="55">
        <v>4</v>
      </c>
      <c r="U478" s="55">
        <v>4</v>
      </c>
      <c r="V478" s="55">
        <v>3</v>
      </c>
    </row>
    <row r="479" spans="2:22">
      <c r="B479" s="50" t="str">
        <f t="shared" si="7"/>
        <v>М80x700</v>
      </c>
      <c r="C479" s="43">
        <v>80</v>
      </c>
      <c r="D479" s="54">
        <v>700</v>
      </c>
      <c r="E479" s="73">
        <v>27.622</v>
      </c>
      <c r="F479" s="73"/>
      <c r="G479" s="73">
        <v>590</v>
      </c>
      <c r="H479" s="73"/>
      <c r="I479" s="73"/>
      <c r="J479" s="73"/>
      <c r="K479" s="73"/>
      <c r="L479" s="73"/>
      <c r="M479" s="55">
        <v>155</v>
      </c>
      <c r="N479" s="55">
        <v>155</v>
      </c>
      <c r="O479" s="55">
        <v>110</v>
      </c>
      <c r="P479" s="55"/>
      <c r="Q479" s="55"/>
      <c r="R479" s="55"/>
      <c r="S479" s="55">
        <v>6</v>
      </c>
      <c r="T479" s="55">
        <v>4</v>
      </c>
      <c r="U479" s="55">
        <v>4</v>
      </c>
      <c r="V479" s="55">
        <v>3</v>
      </c>
    </row>
    <row r="480" spans="2:22">
      <c r="B480" s="50" t="str">
        <f t="shared" si="7"/>
        <v>М90x360</v>
      </c>
      <c r="C480">
        <v>90</v>
      </c>
      <c r="D480" s="54">
        <v>360</v>
      </c>
      <c r="E480" s="73">
        <v>17.978000000000002</v>
      </c>
      <c r="F480" s="73"/>
      <c r="G480" s="73">
        <v>235</v>
      </c>
      <c r="H480" s="73"/>
      <c r="I480" s="73"/>
      <c r="J480" s="73"/>
      <c r="K480" s="73"/>
      <c r="L480" s="73"/>
      <c r="M480">
        <v>145</v>
      </c>
      <c r="N480" s="55">
        <v>145</v>
      </c>
      <c r="O480">
        <v>125</v>
      </c>
      <c r="P480" s="55"/>
      <c r="Q480" s="55"/>
      <c r="R480" s="55"/>
      <c r="S480" s="55">
        <v>6</v>
      </c>
      <c r="T480" s="55">
        <v>4</v>
      </c>
      <c r="U480" s="55">
        <v>4</v>
      </c>
      <c r="V480" s="55">
        <v>3</v>
      </c>
    </row>
    <row r="481" spans="2:22">
      <c r="B481" s="50" t="str">
        <f t="shared" si="7"/>
        <v>М90x370</v>
      </c>
      <c r="C481" s="44">
        <v>90</v>
      </c>
      <c r="D481" s="54">
        <v>370</v>
      </c>
      <c r="E481" s="73">
        <v>18.478000000000002</v>
      </c>
      <c r="F481" s="73"/>
      <c r="G481" s="73">
        <v>245</v>
      </c>
      <c r="H481" s="73"/>
      <c r="I481" s="73"/>
      <c r="J481" s="73"/>
      <c r="K481" s="73"/>
      <c r="L481" s="73"/>
      <c r="M481" s="55">
        <v>145</v>
      </c>
      <c r="N481" s="55">
        <v>145</v>
      </c>
      <c r="O481" s="55">
        <v>125</v>
      </c>
      <c r="P481" s="55"/>
      <c r="Q481" s="55"/>
      <c r="R481" s="55"/>
      <c r="S481" s="55">
        <v>6</v>
      </c>
      <c r="T481" s="55">
        <v>4</v>
      </c>
      <c r="U481" s="55">
        <v>4</v>
      </c>
      <c r="V481" s="55">
        <v>3</v>
      </c>
    </row>
    <row r="482" spans="2:22">
      <c r="B482" s="50" t="str">
        <f t="shared" si="7"/>
        <v>М90x380</v>
      </c>
      <c r="C482" s="44">
        <v>90</v>
      </c>
      <c r="D482" s="54">
        <v>380</v>
      </c>
      <c r="E482" s="73">
        <v>18.978000000000002</v>
      </c>
      <c r="F482" s="73"/>
      <c r="G482" s="73">
        <v>255</v>
      </c>
      <c r="H482" s="73"/>
      <c r="I482" s="73"/>
      <c r="J482" s="73"/>
      <c r="K482" s="73"/>
      <c r="L482" s="73"/>
      <c r="M482" s="55">
        <v>145</v>
      </c>
      <c r="N482" s="55">
        <v>145</v>
      </c>
      <c r="O482" s="55">
        <v>125</v>
      </c>
      <c r="P482" s="55"/>
      <c r="Q482" s="55"/>
      <c r="R482" s="55"/>
      <c r="S482" s="55">
        <v>6</v>
      </c>
      <c r="T482" s="55">
        <v>4</v>
      </c>
      <c r="U482" s="55">
        <v>4</v>
      </c>
      <c r="V482" s="55">
        <v>3</v>
      </c>
    </row>
    <row r="483" spans="2:22">
      <c r="B483" s="50" t="str">
        <f t="shared" si="7"/>
        <v>М90x390</v>
      </c>
      <c r="C483" s="44">
        <v>90</v>
      </c>
      <c r="D483" s="54">
        <v>390</v>
      </c>
      <c r="E483" s="73">
        <v>19.478000000000002</v>
      </c>
      <c r="F483" s="73"/>
      <c r="G483" s="73">
        <v>265</v>
      </c>
      <c r="H483" s="73"/>
      <c r="I483" s="73"/>
      <c r="J483" s="73"/>
      <c r="K483" s="73"/>
      <c r="L483" s="73"/>
      <c r="M483" s="55">
        <v>145</v>
      </c>
      <c r="N483" s="55">
        <v>145</v>
      </c>
      <c r="O483" s="55">
        <v>125</v>
      </c>
      <c r="P483" s="55"/>
      <c r="Q483" s="55"/>
      <c r="R483" s="55"/>
      <c r="S483" s="55">
        <v>6</v>
      </c>
      <c r="T483" s="55">
        <v>4</v>
      </c>
      <c r="U483" s="55">
        <v>4</v>
      </c>
      <c r="V483" s="55">
        <v>3</v>
      </c>
    </row>
    <row r="484" spans="2:22">
      <c r="B484" s="50" t="str">
        <f t="shared" si="7"/>
        <v>М90x400</v>
      </c>
      <c r="C484" s="44">
        <v>90</v>
      </c>
      <c r="D484" s="54">
        <v>400</v>
      </c>
      <c r="E484" s="73">
        <v>19.977</v>
      </c>
      <c r="F484" s="73"/>
      <c r="G484" s="73">
        <v>275</v>
      </c>
      <c r="H484" s="73"/>
      <c r="I484" s="73"/>
      <c r="J484" s="73"/>
      <c r="K484" s="73"/>
      <c r="L484" s="73"/>
      <c r="M484" s="55">
        <v>145</v>
      </c>
      <c r="N484" s="55">
        <v>145</v>
      </c>
      <c r="O484" s="55">
        <v>125</v>
      </c>
      <c r="P484" s="55"/>
      <c r="Q484" s="55"/>
      <c r="R484" s="55"/>
      <c r="S484" s="55">
        <v>6</v>
      </c>
      <c r="T484" s="55">
        <v>4</v>
      </c>
      <c r="U484" s="55">
        <v>4</v>
      </c>
      <c r="V484" s="55">
        <v>3</v>
      </c>
    </row>
    <row r="485" spans="2:22">
      <c r="B485" s="50" t="str">
        <f t="shared" si="7"/>
        <v>М90x410</v>
      </c>
      <c r="C485" s="44">
        <v>90</v>
      </c>
      <c r="D485" s="54">
        <v>410</v>
      </c>
      <c r="E485" s="73">
        <v>20.475000000000001</v>
      </c>
      <c r="F485" s="73"/>
      <c r="G485" s="73">
        <v>285</v>
      </c>
      <c r="H485" s="73"/>
      <c r="I485" s="73"/>
      <c r="J485" s="73"/>
      <c r="K485" s="73"/>
      <c r="L485" s="73"/>
      <c r="M485" s="55">
        <v>145</v>
      </c>
      <c r="N485" s="55">
        <v>145</v>
      </c>
      <c r="O485" s="55">
        <v>125</v>
      </c>
      <c r="P485" s="55"/>
      <c r="Q485" s="55"/>
      <c r="R485" s="55"/>
      <c r="S485" s="55">
        <v>6</v>
      </c>
      <c r="T485" s="55">
        <v>4</v>
      </c>
      <c r="U485" s="55">
        <v>4</v>
      </c>
      <c r="V485" s="55">
        <v>3</v>
      </c>
    </row>
    <row r="486" spans="2:22">
      <c r="B486" s="50" t="str">
        <f t="shared" si="7"/>
        <v>М90x420</v>
      </c>
      <c r="C486" s="44">
        <v>90</v>
      </c>
      <c r="D486" s="54">
        <v>420</v>
      </c>
      <c r="E486" s="73">
        <v>20.975000000000001</v>
      </c>
      <c r="F486" s="73"/>
      <c r="G486" s="73">
        <v>295</v>
      </c>
      <c r="H486" s="73"/>
      <c r="I486" s="73"/>
      <c r="J486" s="73"/>
      <c r="K486" s="73"/>
      <c r="L486" s="73"/>
      <c r="M486" s="55">
        <v>145</v>
      </c>
      <c r="N486" s="55">
        <v>145</v>
      </c>
      <c r="O486" s="55">
        <v>125</v>
      </c>
      <c r="P486" s="55"/>
      <c r="Q486" s="55"/>
      <c r="R486" s="55"/>
      <c r="S486" s="55">
        <v>6</v>
      </c>
      <c r="T486" s="55">
        <v>4</v>
      </c>
      <c r="U486" s="55">
        <v>4</v>
      </c>
      <c r="V486" s="55">
        <v>3</v>
      </c>
    </row>
    <row r="487" spans="2:22">
      <c r="B487" s="50" t="str">
        <f t="shared" si="7"/>
        <v>М90x430</v>
      </c>
      <c r="C487" s="44">
        <v>90</v>
      </c>
      <c r="D487" s="54">
        <v>430</v>
      </c>
      <c r="E487" s="73">
        <v>21.471</v>
      </c>
      <c r="F487" s="73"/>
      <c r="G487" s="73">
        <v>305</v>
      </c>
      <c r="H487" s="73"/>
      <c r="I487" s="73"/>
      <c r="J487" s="73"/>
      <c r="K487" s="73"/>
      <c r="L487" s="73"/>
      <c r="M487" s="55">
        <v>145</v>
      </c>
      <c r="N487" s="55">
        <v>145</v>
      </c>
      <c r="O487" s="55">
        <v>125</v>
      </c>
      <c r="P487" s="55"/>
      <c r="Q487" s="55"/>
      <c r="R487" s="55"/>
      <c r="S487" s="55">
        <v>6</v>
      </c>
      <c r="T487" s="55">
        <v>4</v>
      </c>
      <c r="U487" s="55">
        <v>4</v>
      </c>
      <c r="V487" s="55">
        <v>3</v>
      </c>
    </row>
    <row r="488" spans="2:22">
      <c r="B488" s="50" t="str">
        <f t="shared" si="7"/>
        <v>М90x440</v>
      </c>
      <c r="C488" s="44">
        <v>90</v>
      </c>
      <c r="D488" s="54">
        <v>440</v>
      </c>
      <c r="E488" s="73">
        <v>21.974</v>
      </c>
      <c r="F488" s="73"/>
      <c r="G488" s="73">
        <v>315</v>
      </c>
      <c r="H488" s="73"/>
      <c r="I488" s="73"/>
      <c r="J488" s="73"/>
      <c r="K488" s="73"/>
      <c r="L488" s="73"/>
      <c r="M488" s="55">
        <v>145</v>
      </c>
      <c r="N488" s="55">
        <v>145</v>
      </c>
      <c r="O488" s="55">
        <v>125</v>
      </c>
      <c r="P488" s="55"/>
      <c r="Q488" s="55"/>
      <c r="R488" s="55"/>
      <c r="S488" s="55">
        <v>6</v>
      </c>
      <c r="T488" s="55">
        <v>4</v>
      </c>
      <c r="U488" s="55">
        <v>4</v>
      </c>
      <c r="V488" s="55">
        <v>3</v>
      </c>
    </row>
    <row r="489" spans="2:22">
      <c r="B489" s="50" t="str">
        <f t="shared" si="7"/>
        <v>М90x450</v>
      </c>
      <c r="C489" s="44">
        <v>90</v>
      </c>
      <c r="D489" s="54">
        <v>450</v>
      </c>
      <c r="E489" s="73">
        <v>22.472999999999999</v>
      </c>
      <c r="F489" s="73"/>
      <c r="G489" s="73">
        <v>325</v>
      </c>
      <c r="H489" s="73"/>
      <c r="I489" s="73"/>
      <c r="J489" s="73"/>
      <c r="K489" s="73"/>
      <c r="L489" s="73"/>
      <c r="M489" s="55">
        <v>145</v>
      </c>
      <c r="N489" s="55">
        <v>145</v>
      </c>
      <c r="O489" s="55">
        <v>125</v>
      </c>
      <c r="P489" s="55"/>
      <c r="Q489" s="55"/>
      <c r="R489" s="55"/>
      <c r="S489" s="55">
        <v>6</v>
      </c>
      <c r="T489" s="55">
        <v>4</v>
      </c>
      <c r="U489" s="55">
        <v>4</v>
      </c>
      <c r="V489" s="55">
        <v>3</v>
      </c>
    </row>
    <row r="490" spans="2:22">
      <c r="B490" s="50" t="str">
        <f t="shared" si="7"/>
        <v>М90x460</v>
      </c>
      <c r="C490" s="44">
        <v>90</v>
      </c>
      <c r="D490" s="54">
        <v>460</v>
      </c>
      <c r="E490" s="73">
        <v>22.972000000000001</v>
      </c>
      <c r="F490" s="73"/>
      <c r="G490" s="73">
        <v>335</v>
      </c>
      <c r="H490" s="73"/>
      <c r="I490" s="73"/>
      <c r="J490" s="73"/>
      <c r="K490" s="73"/>
      <c r="L490" s="73"/>
      <c r="M490" s="55">
        <v>145</v>
      </c>
      <c r="N490" s="55">
        <v>145</v>
      </c>
      <c r="O490" s="55">
        <v>125</v>
      </c>
      <c r="P490" s="55"/>
      <c r="Q490" s="55"/>
      <c r="R490" s="55"/>
      <c r="S490" s="55">
        <v>6</v>
      </c>
      <c r="T490" s="55">
        <v>4</v>
      </c>
      <c r="U490" s="55">
        <v>4</v>
      </c>
      <c r="V490" s="55">
        <v>3</v>
      </c>
    </row>
    <row r="491" spans="2:22">
      <c r="B491" s="50" t="str">
        <f t="shared" si="7"/>
        <v>М90x470</v>
      </c>
      <c r="C491" s="44">
        <v>90</v>
      </c>
      <c r="D491" s="54">
        <v>470</v>
      </c>
      <c r="E491" s="73">
        <v>23.472000000000001</v>
      </c>
      <c r="F491" s="73"/>
      <c r="G491" s="73">
        <v>345</v>
      </c>
      <c r="H491" s="73"/>
      <c r="I491" s="73"/>
      <c r="J491" s="73"/>
      <c r="K491" s="73"/>
      <c r="L491" s="73"/>
      <c r="M491" s="55">
        <v>145</v>
      </c>
      <c r="N491" s="55">
        <v>145</v>
      </c>
      <c r="O491" s="55">
        <v>125</v>
      </c>
      <c r="P491" s="55"/>
      <c r="Q491" s="55"/>
      <c r="R491" s="55"/>
      <c r="S491" s="55">
        <v>6</v>
      </c>
      <c r="T491" s="55">
        <v>4</v>
      </c>
      <c r="U491" s="55">
        <v>4</v>
      </c>
      <c r="V491" s="55">
        <v>3</v>
      </c>
    </row>
    <row r="492" spans="2:22">
      <c r="B492" s="50" t="str">
        <f t="shared" si="7"/>
        <v>М90x480</v>
      </c>
      <c r="C492" s="44">
        <v>90</v>
      </c>
      <c r="D492" s="54">
        <v>480</v>
      </c>
      <c r="E492" s="73">
        <v>23.971</v>
      </c>
      <c r="F492" s="73"/>
      <c r="G492" s="73">
        <v>355</v>
      </c>
      <c r="H492" s="73"/>
      <c r="I492" s="73"/>
      <c r="J492" s="73"/>
      <c r="K492" s="73"/>
      <c r="L492" s="73"/>
      <c r="M492" s="55">
        <v>145</v>
      </c>
      <c r="N492" s="55">
        <v>145</v>
      </c>
      <c r="O492" s="55">
        <v>125</v>
      </c>
      <c r="P492" s="55"/>
      <c r="Q492" s="55"/>
      <c r="R492" s="55"/>
      <c r="S492" s="55">
        <v>6</v>
      </c>
      <c r="T492" s="55">
        <v>4</v>
      </c>
      <c r="U492" s="55">
        <v>4</v>
      </c>
      <c r="V492" s="55">
        <v>3</v>
      </c>
    </row>
    <row r="493" spans="2:22">
      <c r="B493" s="50" t="str">
        <f t="shared" si="7"/>
        <v>М90x490</v>
      </c>
      <c r="C493" s="44">
        <v>90</v>
      </c>
      <c r="D493" s="54">
        <v>490</v>
      </c>
      <c r="E493" s="73">
        <v>24.471</v>
      </c>
      <c r="F493" s="73"/>
      <c r="G493" s="73">
        <v>365</v>
      </c>
      <c r="H493" s="73"/>
      <c r="I493" s="73"/>
      <c r="J493" s="73"/>
      <c r="K493" s="73"/>
      <c r="L493" s="73"/>
      <c r="M493" s="55">
        <v>145</v>
      </c>
      <c r="N493" s="55">
        <v>145</v>
      </c>
      <c r="O493" s="55">
        <v>125</v>
      </c>
      <c r="P493" s="55"/>
      <c r="Q493" s="55"/>
      <c r="R493" s="55"/>
      <c r="S493" s="55">
        <v>6</v>
      </c>
      <c r="T493" s="55">
        <v>4</v>
      </c>
      <c r="U493" s="55">
        <v>4</v>
      </c>
      <c r="V493" s="55">
        <v>3</v>
      </c>
    </row>
    <row r="494" spans="2:22">
      <c r="B494" s="50" t="str">
        <f t="shared" si="7"/>
        <v>М90x500</v>
      </c>
      <c r="C494" s="44">
        <v>90</v>
      </c>
      <c r="D494" s="54">
        <v>500</v>
      </c>
      <c r="E494" s="73">
        <v>24.97</v>
      </c>
      <c r="F494" s="73"/>
      <c r="G494" s="73">
        <v>375</v>
      </c>
      <c r="H494" s="73"/>
      <c r="I494" s="73"/>
      <c r="J494" s="73"/>
      <c r="K494" s="73"/>
      <c r="L494" s="73"/>
      <c r="M494" s="55">
        <v>145</v>
      </c>
      <c r="N494" s="55">
        <v>145</v>
      </c>
      <c r="O494" s="55">
        <v>125</v>
      </c>
      <c r="P494" s="55"/>
      <c r="Q494" s="55"/>
      <c r="R494" s="55"/>
      <c r="S494" s="55">
        <v>6</v>
      </c>
      <c r="T494" s="55">
        <v>4</v>
      </c>
      <c r="U494" s="55">
        <v>4</v>
      </c>
      <c r="V494" s="55">
        <v>3</v>
      </c>
    </row>
    <row r="495" spans="2:22">
      <c r="B495" s="50" t="str">
        <f t="shared" si="7"/>
        <v>М90x510</v>
      </c>
      <c r="C495" s="44">
        <v>90</v>
      </c>
      <c r="D495" s="54">
        <v>510</v>
      </c>
      <c r="E495" s="73">
        <v>25.469000000000001</v>
      </c>
      <c r="F495" s="73"/>
      <c r="G495" s="73">
        <v>385</v>
      </c>
      <c r="H495" s="73"/>
      <c r="I495" s="73"/>
      <c r="J495" s="73"/>
      <c r="K495" s="73"/>
      <c r="L495" s="73"/>
      <c r="M495" s="55">
        <v>145</v>
      </c>
      <c r="N495" s="55">
        <v>145</v>
      </c>
      <c r="O495" s="55">
        <v>125</v>
      </c>
      <c r="P495" s="55"/>
      <c r="Q495" s="55"/>
      <c r="R495" s="55"/>
      <c r="S495" s="55">
        <v>6</v>
      </c>
      <c r="T495" s="55">
        <v>4</v>
      </c>
      <c r="U495" s="55">
        <v>4</v>
      </c>
      <c r="V495" s="55">
        <v>3</v>
      </c>
    </row>
    <row r="496" spans="2:22">
      <c r="B496" s="50" t="str">
        <f t="shared" si="7"/>
        <v>М90x520</v>
      </c>
      <c r="C496" s="44">
        <v>90</v>
      </c>
      <c r="D496" s="54">
        <v>520</v>
      </c>
      <c r="E496" s="73">
        <v>25.969000000000001</v>
      </c>
      <c r="F496" s="73"/>
      <c r="G496" s="73">
        <v>395</v>
      </c>
      <c r="H496" s="73"/>
      <c r="I496" s="73"/>
      <c r="J496" s="73"/>
      <c r="K496" s="73"/>
      <c r="L496" s="73"/>
      <c r="M496" s="55">
        <v>145</v>
      </c>
      <c r="N496" s="55">
        <v>145</v>
      </c>
      <c r="O496" s="55">
        <v>125</v>
      </c>
      <c r="P496" s="55"/>
      <c r="Q496" s="55"/>
      <c r="R496" s="55"/>
      <c r="S496" s="55">
        <v>6</v>
      </c>
      <c r="T496" s="55">
        <v>4</v>
      </c>
      <c r="U496" s="55">
        <v>4</v>
      </c>
      <c r="V496" s="55">
        <v>3</v>
      </c>
    </row>
    <row r="497" spans="2:22">
      <c r="B497" s="50" t="str">
        <f t="shared" si="7"/>
        <v>М90x530</v>
      </c>
      <c r="C497" s="44">
        <v>90</v>
      </c>
      <c r="D497" s="54">
        <v>530</v>
      </c>
      <c r="E497" s="73">
        <v>26.468</v>
      </c>
      <c r="F497" s="73"/>
      <c r="G497" s="73">
        <v>405</v>
      </c>
      <c r="H497" s="73"/>
      <c r="I497" s="73"/>
      <c r="J497" s="73"/>
      <c r="K497" s="73"/>
      <c r="L497" s="73"/>
      <c r="M497" s="55">
        <v>145</v>
      </c>
      <c r="N497" s="55">
        <v>145</v>
      </c>
      <c r="O497" s="55">
        <v>125</v>
      </c>
      <c r="P497" s="55"/>
      <c r="Q497" s="55"/>
      <c r="R497" s="55"/>
      <c r="S497" s="55">
        <v>6</v>
      </c>
      <c r="T497" s="55">
        <v>4</v>
      </c>
      <c r="U497" s="55">
        <v>4</v>
      </c>
      <c r="V497" s="55">
        <v>3</v>
      </c>
    </row>
    <row r="498" spans="2:22">
      <c r="B498" s="50" t="str">
        <f t="shared" si="7"/>
        <v>М90x540</v>
      </c>
      <c r="C498" s="44">
        <v>90</v>
      </c>
      <c r="D498" s="54">
        <v>540</v>
      </c>
      <c r="E498" s="73">
        <v>26.968</v>
      </c>
      <c r="F498" s="73"/>
      <c r="G498" s="73">
        <v>415</v>
      </c>
      <c r="H498" s="73"/>
      <c r="I498" s="73"/>
      <c r="J498" s="73"/>
      <c r="K498" s="73"/>
      <c r="L498" s="73"/>
      <c r="M498" s="55">
        <v>145</v>
      </c>
      <c r="N498" s="55">
        <v>145</v>
      </c>
      <c r="O498" s="55">
        <v>125</v>
      </c>
      <c r="P498" s="55"/>
      <c r="Q498" s="55"/>
      <c r="R498" s="55"/>
      <c r="S498" s="55">
        <v>6</v>
      </c>
      <c r="T498" s="55">
        <v>4</v>
      </c>
      <c r="U498" s="55">
        <v>4</v>
      </c>
      <c r="V498" s="55">
        <v>3</v>
      </c>
    </row>
    <row r="499" spans="2:22">
      <c r="B499" s="50" t="str">
        <f t="shared" si="7"/>
        <v>М90x550</v>
      </c>
      <c r="C499" s="44">
        <v>90</v>
      </c>
      <c r="D499" s="54">
        <v>550</v>
      </c>
      <c r="E499" s="73">
        <v>27.466999999999999</v>
      </c>
      <c r="F499" s="73"/>
      <c r="G499" s="73">
        <v>425</v>
      </c>
      <c r="H499" s="73"/>
      <c r="I499" s="73"/>
      <c r="J499" s="73"/>
      <c r="K499" s="73"/>
      <c r="L499" s="73"/>
      <c r="M499" s="55">
        <v>145</v>
      </c>
      <c r="N499" s="55">
        <v>145</v>
      </c>
      <c r="O499" s="55">
        <v>125</v>
      </c>
      <c r="P499" s="55"/>
      <c r="Q499" s="55"/>
      <c r="R499" s="55"/>
      <c r="S499" s="55">
        <v>6</v>
      </c>
      <c r="T499" s="55">
        <v>4</v>
      </c>
      <c r="U499" s="55">
        <v>4</v>
      </c>
      <c r="V499" s="55">
        <v>3</v>
      </c>
    </row>
    <row r="500" spans="2:22">
      <c r="B500" s="50" t="str">
        <f t="shared" si="7"/>
        <v>М90x560</v>
      </c>
      <c r="C500" s="44">
        <v>90</v>
      </c>
      <c r="D500" s="54">
        <v>560</v>
      </c>
      <c r="E500" s="73">
        <v>27.966000000000001</v>
      </c>
      <c r="F500" s="73"/>
      <c r="G500" s="73">
        <v>435</v>
      </c>
      <c r="H500" s="73"/>
      <c r="I500" s="73"/>
      <c r="J500" s="73"/>
      <c r="K500" s="73"/>
      <c r="L500" s="73"/>
      <c r="M500" s="55">
        <v>145</v>
      </c>
      <c r="N500" s="55">
        <v>145</v>
      </c>
      <c r="O500" s="55">
        <v>125</v>
      </c>
      <c r="P500" s="55"/>
      <c r="Q500" s="55"/>
      <c r="R500" s="55"/>
      <c r="S500" s="55">
        <v>6</v>
      </c>
      <c r="T500" s="55">
        <v>4</v>
      </c>
      <c r="U500" s="55">
        <v>4</v>
      </c>
      <c r="V500" s="55">
        <v>3</v>
      </c>
    </row>
    <row r="501" spans="2:22">
      <c r="B501" s="50" t="str">
        <f t="shared" si="7"/>
        <v>М90x570</v>
      </c>
      <c r="C501" s="44">
        <v>90</v>
      </c>
      <c r="D501" s="54">
        <v>570</v>
      </c>
      <c r="E501" s="73">
        <v>28.466000000000001</v>
      </c>
      <c r="F501" s="73"/>
      <c r="G501" s="73">
        <v>445</v>
      </c>
      <c r="H501" s="73"/>
      <c r="I501" s="73"/>
      <c r="J501" s="73"/>
      <c r="K501" s="73"/>
      <c r="L501" s="73"/>
      <c r="M501" s="55">
        <v>145</v>
      </c>
      <c r="N501" s="55">
        <v>145</v>
      </c>
      <c r="O501" s="55">
        <v>125</v>
      </c>
      <c r="P501" s="55"/>
      <c r="Q501" s="55"/>
      <c r="R501" s="55"/>
      <c r="S501" s="55">
        <v>6</v>
      </c>
      <c r="T501" s="55">
        <v>4</v>
      </c>
      <c r="U501" s="55">
        <v>4</v>
      </c>
      <c r="V501" s="55">
        <v>3</v>
      </c>
    </row>
    <row r="502" spans="2:22">
      <c r="B502" s="50" t="str">
        <f t="shared" si="7"/>
        <v>М90x580</v>
      </c>
      <c r="C502" s="44">
        <v>90</v>
      </c>
      <c r="D502" s="54">
        <v>580</v>
      </c>
      <c r="E502" s="73">
        <v>28.965</v>
      </c>
      <c r="F502" s="73"/>
      <c r="G502" s="73">
        <v>455</v>
      </c>
      <c r="H502" s="73"/>
      <c r="I502" s="73"/>
      <c r="J502" s="73"/>
      <c r="K502" s="73"/>
      <c r="L502" s="73"/>
      <c r="M502" s="55">
        <v>145</v>
      </c>
      <c r="N502" s="55">
        <v>145</v>
      </c>
      <c r="O502" s="55">
        <v>125</v>
      </c>
      <c r="P502" s="55"/>
      <c r="Q502" s="55"/>
      <c r="R502" s="55"/>
      <c r="S502" s="55">
        <v>6</v>
      </c>
      <c r="T502" s="55">
        <v>4</v>
      </c>
      <c r="U502" s="55">
        <v>4</v>
      </c>
      <c r="V502" s="55">
        <v>3</v>
      </c>
    </row>
    <row r="503" spans="2:22">
      <c r="B503" s="50" t="str">
        <f t="shared" si="7"/>
        <v>М90x590</v>
      </c>
      <c r="C503" s="44">
        <v>90</v>
      </c>
      <c r="D503" s="54">
        <v>590</v>
      </c>
      <c r="E503" s="73">
        <v>29.465</v>
      </c>
      <c r="F503" s="73"/>
      <c r="G503" s="73">
        <v>465</v>
      </c>
      <c r="H503" s="73"/>
      <c r="I503" s="73"/>
      <c r="J503" s="73"/>
      <c r="K503" s="73"/>
      <c r="L503" s="73"/>
      <c r="M503" s="55">
        <v>145</v>
      </c>
      <c r="N503" s="55">
        <v>145</v>
      </c>
      <c r="O503" s="55">
        <v>125</v>
      </c>
      <c r="P503" s="55"/>
      <c r="Q503" s="55"/>
      <c r="R503" s="55"/>
      <c r="S503" s="55">
        <v>6</v>
      </c>
      <c r="T503" s="55">
        <v>4</v>
      </c>
      <c r="U503" s="55">
        <v>4</v>
      </c>
      <c r="V503" s="55">
        <v>3</v>
      </c>
    </row>
    <row r="504" spans="2:22">
      <c r="B504" s="50" t="str">
        <f t="shared" si="7"/>
        <v>М90x600</v>
      </c>
      <c r="C504" s="44">
        <v>90</v>
      </c>
      <c r="D504" s="54">
        <v>600</v>
      </c>
      <c r="E504" s="73">
        <v>29.963999999999999</v>
      </c>
      <c r="F504" s="73"/>
      <c r="G504" s="73">
        <v>475</v>
      </c>
      <c r="H504" s="73"/>
      <c r="I504" s="73"/>
      <c r="J504" s="73"/>
      <c r="K504" s="73"/>
      <c r="L504" s="73"/>
      <c r="M504">
        <v>165</v>
      </c>
      <c r="N504" s="55">
        <v>165</v>
      </c>
      <c r="O504" s="55">
        <v>125</v>
      </c>
      <c r="P504" s="55"/>
      <c r="Q504" s="55"/>
      <c r="R504" s="55"/>
      <c r="S504" s="55">
        <v>6</v>
      </c>
      <c r="T504" s="55">
        <v>4</v>
      </c>
      <c r="U504" s="55">
        <v>4</v>
      </c>
      <c r="V504" s="55">
        <v>3</v>
      </c>
    </row>
    <row r="505" spans="2:22">
      <c r="B505" s="50" t="str">
        <f t="shared" si="7"/>
        <v>М90x610</v>
      </c>
      <c r="C505" s="44">
        <v>90</v>
      </c>
      <c r="D505" s="54">
        <v>610</v>
      </c>
      <c r="E505" s="73">
        <v>30.463000000000001</v>
      </c>
      <c r="F505" s="73"/>
      <c r="G505" s="73">
        <v>485</v>
      </c>
      <c r="H505" s="73"/>
      <c r="I505" s="73"/>
      <c r="J505" s="73"/>
      <c r="K505" s="73"/>
      <c r="L505" s="73"/>
      <c r="M505" s="55">
        <v>165</v>
      </c>
      <c r="N505" s="55">
        <v>165</v>
      </c>
      <c r="O505" s="55">
        <v>125</v>
      </c>
      <c r="P505" s="55"/>
      <c r="Q505" s="55"/>
      <c r="R505" s="55"/>
      <c r="S505" s="55">
        <v>6</v>
      </c>
      <c r="T505" s="55">
        <v>4</v>
      </c>
      <c r="U505" s="55">
        <v>4</v>
      </c>
      <c r="V505" s="55">
        <v>3</v>
      </c>
    </row>
    <row r="506" spans="2:22">
      <c r="B506" s="50" t="str">
        <f t="shared" si="7"/>
        <v>М90x620</v>
      </c>
      <c r="C506" s="44">
        <v>90</v>
      </c>
      <c r="D506" s="54">
        <v>620</v>
      </c>
      <c r="E506" s="73">
        <v>30.963000000000001</v>
      </c>
      <c r="F506" s="73"/>
      <c r="G506" s="73">
        <v>495</v>
      </c>
      <c r="H506" s="73"/>
      <c r="I506" s="73"/>
      <c r="J506" s="73"/>
      <c r="K506" s="73"/>
      <c r="L506" s="73"/>
      <c r="M506" s="55">
        <v>165</v>
      </c>
      <c r="N506" s="55">
        <v>165</v>
      </c>
      <c r="O506" s="55">
        <v>125</v>
      </c>
      <c r="P506" s="55"/>
      <c r="Q506" s="55"/>
      <c r="R506" s="55"/>
      <c r="S506" s="55">
        <v>6</v>
      </c>
      <c r="T506" s="55">
        <v>4</v>
      </c>
      <c r="U506" s="55">
        <v>4</v>
      </c>
      <c r="V506" s="55">
        <v>3</v>
      </c>
    </row>
    <row r="507" spans="2:22">
      <c r="B507" s="50" t="str">
        <f t="shared" si="7"/>
        <v>М90x630</v>
      </c>
      <c r="C507" s="44">
        <v>90</v>
      </c>
      <c r="D507" s="54">
        <v>630</v>
      </c>
      <c r="E507" s="73">
        <v>31.462</v>
      </c>
      <c r="F507" s="73"/>
      <c r="G507" s="73">
        <v>505</v>
      </c>
      <c r="H507" s="73"/>
      <c r="I507" s="73"/>
      <c r="J507" s="73"/>
      <c r="K507" s="73"/>
      <c r="L507" s="73"/>
      <c r="M507" s="55">
        <v>165</v>
      </c>
      <c r="N507" s="55">
        <v>165</v>
      </c>
      <c r="O507" s="55">
        <v>125</v>
      </c>
      <c r="P507" s="55"/>
      <c r="Q507" s="55"/>
      <c r="R507" s="55"/>
      <c r="S507" s="55">
        <v>6</v>
      </c>
      <c r="T507" s="55">
        <v>4</v>
      </c>
      <c r="U507" s="55">
        <v>4</v>
      </c>
      <c r="V507" s="55">
        <v>3</v>
      </c>
    </row>
    <row r="508" spans="2:22">
      <c r="B508" s="50" t="str">
        <f t="shared" si="7"/>
        <v>М90x640</v>
      </c>
      <c r="C508" s="44">
        <v>90</v>
      </c>
      <c r="D508" s="54">
        <v>640</v>
      </c>
      <c r="E508" s="73">
        <v>31.962</v>
      </c>
      <c r="F508" s="73"/>
      <c r="G508" s="73">
        <v>515</v>
      </c>
      <c r="H508" s="73"/>
      <c r="I508" s="73"/>
      <c r="J508" s="73"/>
      <c r="K508" s="73"/>
      <c r="L508" s="73"/>
      <c r="M508" s="55">
        <v>165</v>
      </c>
      <c r="N508" s="55">
        <v>165</v>
      </c>
      <c r="O508" s="55">
        <v>125</v>
      </c>
      <c r="P508" s="55"/>
      <c r="Q508" s="55"/>
      <c r="R508" s="55"/>
      <c r="S508" s="55">
        <v>6</v>
      </c>
      <c r="T508" s="55">
        <v>4</v>
      </c>
      <c r="U508" s="55">
        <v>4</v>
      </c>
      <c r="V508" s="55">
        <v>3</v>
      </c>
    </row>
    <row r="509" spans="2:22">
      <c r="B509" s="50" t="str">
        <f t="shared" si="7"/>
        <v>М90x650</v>
      </c>
      <c r="C509" s="44">
        <v>90</v>
      </c>
      <c r="D509" s="44">
        <v>650</v>
      </c>
      <c r="E509" s="73">
        <v>32.460999999999999</v>
      </c>
      <c r="F509" s="73"/>
      <c r="G509" s="73">
        <v>525</v>
      </c>
      <c r="H509" s="73"/>
      <c r="I509" s="73"/>
      <c r="J509" s="73"/>
      <c r="K509" s="73"/>
      <c r="L509" s="73"/>
      <c r="M509" s="55">
        <v>165</v>
      </c>
      <c r="N509" s="55">
        <v>165</v>
      </c>
      <c r="O509" s="55">
        <v>125</v>
      </c>
      <c r="P509" s="55"/>
      <c r="Q509" s="55"/>
      <c r="R509" s="55"/>
      <c r="S509" s="55">
        <v>6</v>
      </c>
      <c r="T509" s="55">
        <v>4</v>
      </c>
      <c r="U509" s="55">
        <v>4</v>
      </c>
      <c r="V509" s="55">
        <v>3</v>
      </c>
    </row>
    <row r="510" spans="2:22">
      <c r="B510" s="50" t="str">
        <f t="shared" si="7"/>
        <v>М90x660</v>
      </c>
      <c r="C510" s="44">
        <v>90</v>
      </c>
      <c r="D510" s="44">
        <v>660</v>
      </c>
      <c r="E510" s="73">
        <v>32.96</v>
      </c>
      <c r="F510" s="73"/>
      <c r="G510" s="73">
        <v>535</v>
      </c>
      <c r="H510" s="73"/>
      <c r="I510" s="73"/>
      <c r="J510" s="73"/>
      <c r="K510" s="73"/>
      <c r="L510" s="73"/>
      <c r="M510" s="55">
        <v>165</v>
      </c>
      <c r="N510" s="55">
        <v>165</v>
      </c>
      <c r="O510" s="55">
        <v>125</v>
      </c>
      <c r="P510" s="55"/>
      <c r="Q510" s="55"/>
      <c r="R510" s="55"/>
      <c r="S510" s="55">
        <v>6</v>
      </c>
      <c r="T510" s="55">
        <v>4</v>
      </c>
      <c r="U510" s="55">
        <v>4</v>
      </c>
      <c r="V510" s="55">
        <v>3</v>
      </c>
    </row>
    <row r="511" spans="2:22">
      <c r="B511" s="50" t="str">
        <f t="shared" si="7"/>
        <v>М90x670</v>
      </c>
      <c r="C511" s="44">
        <v>90</v>
      </c>
      <c r="D511" s="44">
        <v>670</v>
      </c>
      <c r="E511" s="73">
        <v>33.46</v>
      </c>
      <c r="F511" s="73"/>
      <c r="G511" s="73">
        <v>545</v>
      </c>
      <c r="H511" s="73"/>
      <c r="I511" s="73"/>
      <c r="J511" s="73"/>
      <c r="K511" s="73"/>
      <c r="L511" s="73"/>
      <c r="M511" s="55">
        <v>165</v>
      </c>
      <c r="N511" s="55">
        <v>165</v>
      </c>
      <c r="O511" s="55">
        <v>125</v>
      </c>
      <c r="P511" s="55"/>
      <c r="Q511" s="55"/>
      <c r="R511" s="55"/>
      <c r="S511" s="55">
        <v>6</v>
      </c>
      <c r="T511" s="55">
        <v>4</v>
      </c>
      <c r="U511" s="55">
        <v>4</v>
      </c>
      <c r="V511" s="55">
        <v>3</v>
      </c>
    </row>
    <row r="512" spans="2:22">
      <c r="B512" s="50" t="str">
        <f t="shared" si="7"/>
        <v>М90x680</v>
      </c>
      <c r="C512" s="44">
        <v>90</v>
      </c>
      <c r="D512" s="44">
        <v>680</v>
      </c>
      <c r="E512" s="73">
        <v>33.959000000000003</v>
      </c>
      <c r="F512" s="73"/>
      <c r="G512" s="73">
        <v>555</v>
      </c>
      <c r="H512" s="73"/>
      <c r="I512" s="73"/>
      <c r="J512" s="73"/>
      <c r="K512" s="73"/>
      <c r="L512" s="73"/>
      <c r="M512" s="55">
        <v>165</v>
      </c>
      <c r="N512" s="55">
        <v>165</v>
      </c>
      <c r="O512" s="55">
        <v>125</v>
      </c>
      <c r="P512" s="55"/>
      <c r="Q512" s="55"/>
      <c r="R512" s="55"/>
      <c r="S512" s="55">
        <v>6</v>
      </c>
      <c r="T512" s="55">
        <v>4</v>
      </c>
      <c r="U512" s="55">
        <v>4</v>
      </c>
      <c r="V512" s="55">
        <v>3</v>
      </c>
    </row>
    <row r="513" spans="2:22">
      <c r="B513" s="50" t="str">
        <f t="shared" si="7"/>
        <v>М90x690</v>
      </c>
      <c r="C513" s="44">
        <v>90</v>
      </c>
      <c r="D513" s="44">
        <v>690</v>
      </c>
      <c r="E513" s="73">
        <v>34.459000000000003</v>
      </c>
      <c r="F513" s="73"/>
      <c r="G513" s="73">
        <v>565</v>
      </c>
      <c r="H513" s="73"/>
      <c r="I513" s="73"/>
      <c r="J513" s="73"/>
      <c r="K513" s="73"/>
      <c r="L513" s="73"/>
      <c r="M513" s="55">
        <v>165</v>
      </c>
      <c r="N513" s="55">
        <v>165</v>
      </c>
      <c r="O513" s="55">
        <v>125</v>
      </c>
      <c r="P513" s="55"/>
      <c r="Q513" s="55"/>
      <c r="R513" s="55"/>
      <c r="S513" s="55">
        <v>6</v>
      </c>
      <c r="T513" s="55">
        <v>4</v>
      </c>
      <c r="U513" s="55">
        <v>4</v>
      </c>
      <c r="V513" s="55">
        <v>3</v>
      </c>
    </row>
    <row r="514" spans="2:22">
      <c r="B514" s="50" t="str">
        <f t="shared" si="7"/>
        <v>М90x700</v>
      </c>
      <c r="C514" s="44">
        <v>90</v>
      </c>
      <c r="D514" s="44">
        <v>700</v>
      </c>
      <c r="E514" s="73">
        <v>34.957999999999998</v>
      </c>
      <c r="F514" s="73"/>
      <c r="G514" s="73">
        <v>575</v>
      </c>
      <c r="H514" s="73"/>
      <c r="I514" s="73"/>
      <c r="J514" s="73"/>
      <c r="K514" s="73"/>
      <c r="L514" s="73"/>
      <c r="M514" s="55">
        <v>165</v>
      </c>
      <c r="N514" s="55">
        <v>165</v>
      </c>
      <c r="O514" s="55">
        <v>125</v>
      </c>
      <c r="P514" s="55"/>
      <c r="Q514" s="55"/>
      <c r="R514" s="55"/>
      <c r="S514" s="55">
        <v>6</v>
      </c>
      <c r="T514" s="55">
        <v>4</v>
      </c>
      <c r="U514" s="55">
        <v>4</v>
      </c>
      <c r="V514" s="55">
        <v>3</v>
      </c>
    </row>
    <row r="515" spans="2:22">
      <c r="B515" s="50" t="str">
        <f t="shared" si="7"/>
        <v>М90x710</v>
      </c>
      <c r="C515" s="44">
        <v>90</v>
      </c>
      <c r="D515" s="44">
        <v>710</v>
      </c>
      <c r="E515" s="73">
        <v>35.457000000000001</v>
      </c>
      <c r="F515" s="73"/>
      <c r="G515" s="73">
        <v>585</v>
      </c>
      <c r="H515" s="73"/>
      <c r="I515" s="73"/>
      <c r="J515" s="73"/>
      <c r="K515" s="73"/>
      <c r="L515" s="73"/>
      <c r="M515" s="55">
        <v>165</v>
      </c>
      <c r="N515" s="55">
        <v>165</v>
      </c>
      <c r="O515" s="55">
        <v>125</v>
      </c>
      <c r="P515" s="55"/>
      <c r="Q515" s="55"/>
      <c r="R515" s="55"/>
      <c r="S515" s="55">
        <v>6</v>
      </c>
      <c r="T515" s="55">
        <v>4</v>
      </c>
      <c r="U515" s="55">
        <v>4</v>
      </c>
      <c r="V515" s="55">
        <v>3</v>
      </c>
    </row>
    <row r="516" spans="2:22">
      <c r="B516" s="50" t="str">
        <f t="shared" si="7"/>
        <v>М90x720</v>
      </c>
      <c r="C516" s="44">
        <v>90</v>
      </c>
      <c r="D516" s="44">
        <v>720</v>
      </c>
      <c r="E516" s="73">
        <v>35.957000000000001</v>
      </c>
      <c r="F516" s="73"/>
      <c r="G516" s="73">
        <v>595</v>
      </c>
      <c r="H516" s="73"/>
      <c r="I516" s="73"/>
      <c r="J516" s="73"/>
      <c r="K516" s="73"/>
      <c r="L516" s="73"/>
      <c r="M516" s="55">
        <v>165</v>
      </c>
      <c r="N516" s="55">
        <v>165</v>
      </c>
      <c r="O516" s="55">
        <v>125</v>
      </c>
      <c r="P516" s="55"/>
      <c r="Q516" s="55"/>
      <c r="R516" s="55"/>
      <c r="S516" s="55">
        <v>6</v>
      </c>
      <c r="T516" s="55">
        <v>4</v>
      </c>
      <c r="U516" s="55">
        <v>4</v>
      </c>
      <c r="V516" s="55">
        <v>3</v>
      </c>
    </row>
    <row r="517" spans="2:22">
      <c r="B517" s="50" t="str">
        <f t="shared" si="7"/>
        <v>М90x730</v>
      </c>
      <c r="C517" s="44">
        <v>90</v>
      </c>
      <c r="D517" s="44">
        <v>730</v>
      </c>
      <c r="E517" s="73">
        <v>36.456000000000003</v>
      </c>
      <c r="F517" s="73"/>
      <c r="G517" s="73">
        <v>605</v>
      </c>
      <c r="H517" s="73"/>
      <c r="I517" s="73"/>
      <c r="J517" s="73"/>
      <c r="K517" s="73"/>
      <c r="L517" s="73"/>
      <c r="M517" s="55">
        <v>165</v>
      </c>
      <c r="N517" s="55">
        <v>165</v>
      </c>
      <c r="O517" s="55">
        <v>125</v>
      </c>
      <c r="P517" s="55"/>
      <c r="Q517" s="55"/>
      <c r="R517" s="55"/>
      <c r="S517" s="55">
        <v>6</v>
      </c>
      <c r="T517" s="55">
        <v>4</v>
      </c>
      <c r="U517" s="55">
        <v>4</v>
      </c>
      <c r="V517" s="55">
        <v>3</v>
      </c>
    </row>
    <row r="518" spans="2:22">
      <c r="B518" s="50" t="str">
        <f t="shared" si="7"/>
        <v>М90x740</v>
      </c>
      <c r="C518" s="44">
        <v>90</v>
      </c>
      <c r="D518" s="44">
        <v>740</v>
      </c>
      <c r="E518" s="73">
        <v>36.956000000000003</v>
      </c>
      <c r="F518" s="73"/>
      <c r="G518" s="73">
        <v>615</v>
      </c>
      <c r="H518" s="73"/>
      <c r="I518" s="73"/>
      <c r="J518" s="73"/>
      <c r="K518" s="73"/>
      <c r="L518" s="73"/>
      <c r="M518" s="55">
        <v>165</v>
      </c>
      <c r="N518" s="55">
        <v>165</v>
      </c>
      <c r="O518" s="55">
        <v>125</v>
      </c>
      <c r="P518" s="55"/>
      <c r="Q518" s="55"/>
      <c r="R518" s="55"/>
      <c r="S518" s="55">
        <v>6</v>
      </c>
      <c r="T518" s="55">
        <v>4</v>
      </c>
      <c r="U518" s="55">
        <v>4</v>
      </c>
      <c r="V518" s="55">
        <v>3</v>
      </c>
    </row>
    <row r="519" spans="2:22">
      <c r="B519" s="50" t="str">
        <f t="shared" ref="B519:B582" si="8">"М"&amp;C519&amp;"x"&amp;D519</f>
        <v>М90x750</v>
      </c>
      <c r="C519" s="44">
        <v>90</v>
      </c>
      <c r="D519" s="44">
        <v>750</v>
      </c>
      <c r="E519" s="73">
        <v>37.454999999999998</v>
      </c>
      <c r="F519" s="73"/>
      <c r="G519" s="73">
        <v>625</v>
      </c>
      <c r="H519" s="73"/>
      <c r="I519" s="73"/>
      <c r="J519" s="73"/>
      <c r="K519" s="73"/>
      <c r="L519" s="73"/>
      <c r="M519" s="55">
        <v>165</v>
      </c>
      <c r="N519" s="55">
        <v>165</v>
      </c>
      <c r="O519" s="55">
        <v>125</v>
      </c>
      <c r="P519" s="55"/>
      <c r="Q519" s="55"/>
      <c r="R519" s="55"/>
      <c r="S519" s="55">
        <v>6</v>
      </c>
      <c r="T519" s="55">
        <v>4</v>
      </c>
      <c r="U519" s="55">
        <v>4</v>
      </c>
      <c r="V519" s="55">
        <v>3</v>
      </c>
    </row>
    <row r="520" spans="2:22">
      <c r="B520" s="50" t="str">
        <f t="shared" si="8"/>
        <v>М100x450</v>
      </c>
      <c r="C520">
        <v>100</v>
      </c>
      <c r="D520" s="45">
        <v>450</v>
      </c>
      <c r="E520" s="73">
        <v>27.742000000000001</v>
      </c>
      <c r="F520" s="73"/>
      <c r="G520" s="73">
        <v>315</v>
      </c>
      <c r="H520" s="73"/>
      <c r="I520" s="73"/>
      <c r="J520" s="73"/>
      <c r="K520" s="73"/>
      <c r="L520" s="73"/>
      <c r="M520">
        <v>145</v>
      </c>
      <c r="N520" s="55">
        <v>145</v>
      </c>
      <c r="O520">
        <v>135</v>
      </c>
      <c r="P520" s="55"/>
      <c r="Q520" s="55"/>
      <c r="R520" s="55"/>
      <c r="S520" s="55">
        <v>6</v>
      </c>
      <c r="T520" s="55">
        <v>4</v>
      </c>
      <c r="U520" s="55">
        <v>4</v>
      </c>
      <c r="V520" s="55">
        <v>3</v>
      </c>
    </row>
    <row r="521" spans="2:22">
      <c r="B521" s="50" t="str">
        <f t="shared" si="8"/>
        <v>М100x460</v>
      </c>
      <c r="C521" s="45">
        <v>100</v>
      </c>
      <c r="D521" s="45">
        <v>460</v>
      </c>
      <c r="E521" s="73">
        <v>28.359000000000002</v>
      </c>
      <c r="F521" s="73"/>
      <c r="G521" s="73">
        <v>325</v>
      </c>
      <c r="H521" s="73"/>
      <c r="I521" s="73"/>
      <c r="J521" s="73"/>
      <c r="K521" s="73"/>
      <c r="L521" s="73"/>
      <c r="M521" s="55">
        <v>145</v>
      </c>
      <c r="N521" s="55">
        <v>145</v>
      </c>
      <c r="O521" s="55">
        <v>135</v>
      </c>
      <c r="P521" s="55"/>
      <c r="Q521" s="55"/>
      <c r="R521" s="55"/>
      <c r="S521" s="55">
        <v>6</v>
      </c>
      <c r="T521" s="55">
        <v>4</v>
      </c>
      <c r="U521" s="55">
        <v>4</v>
      </c>
      <c r="V521" s="55">
        <v>3</v>
      </c>
    </row>
    <row r="522" spans="2:22">
      <c r="B522" s="50" t="str">
        <f t="shared" si="8"/>
        <v>М100x470</v>
      </c>
      <c r="C522" s="45">
        <v>100</v>
      </c>
      <c r="D522" s="45">
        <v>470</v>
      </c>
      <c r="E522" s="73">
        <v>28.975999999999999</v>
      </c>
      <c r="F522" s="73"/>
      <c r="G522" s="73">
        <v>335</v>
      </c>
      <c r="H522" s="73"/>
      <c r="I522" s="73"/>
      <c r="J522" s="73"/>
      <c r="K522" s="73"/>
      <c r="L522" s="73"/>
      <c r="M522" s="55">
        <v>145</v>
      </c>
      <c r="N522" s="55">
        <v>145</v>
      </c>
      <c r="O522" s="55">
        <v>135</v>
      </c>
      <c r="P522" s="55"/>
      <c r="Q522" s="55"/>
      <c r="R522" s="55"/>
      <c r="S522" s="55">
        <v>6</v>
      </c>
      <c r="T522" s="55">
        <v>4</v>
      </c>
      <c r="U522" s="55">
        <v>4</v>
      </c>
      <c r="V522" s="55">
        <v>3</v>
      </c>
    </row>
    <row r="523" spans="2:22">
      <c r="B523" s="50" t="str">
        <f t="shared" si="8"/>
        <v>М100x480</v>
      </c>
      <c r="C523" s="45">
        <v>100</v>
      </c>
      <c r="D523" s="45">
        <v>480</v>
      </c>
      <c r="E523" s="73">
        <v>29.591999999999999</v>
      </c>
      <c r="F523" s="73"/>
      <c r="G523" s="73">
        <v>345</v>
      </c>
      <c r="H523" s="73"/>
      <c r="I523" s="73"/>
      <c r="J523" s="73"/>
      <c r="K523" s="73"/>
      <c r="L523" s="73"/>
      <c r="M523" s="55">
        <v>145</v>
      </c>
      <c r="N523" s="55">
        <v>145</v>
      </c>
      <c r="O523" s="55">
        <v>135</v>
      </c>
      <c r="P523" s="55"/>
      <c r="Q523" s="55"/>
      <c r="R523" s="55"/>
      <c r="S523" s="55">
        <v>6</v>
      </c>
      <c r="T523" s="55">
        <v>4</v>
      </c>
      <c r="U523" s="55">
        <v>4</v>
      </c>
      <c r="V523" s="55">
        <v>3</v>
      </c>
    </row>
    <row r="524" spans="2:22">
      <c r="B524" s="50" t="str">
        <f t="shared" si="8"/>
        <v>М100x490</v>
      </c>
      <c r="C524" s="45">
        <v>100</v>
      </c>
      <c r="D524" s="45">
        <v>490</v>
      </c>
      <c r="E524" s="73">
        <v>30.207999999999998</v>
      </c>
      <c r="F524" s="73"/>
      <c r="G524" s="73">
        <v>355</v>
      </c>
      <c r="H524" s="73"/>
      <c r="I524" s="73"/>
      <c r="J524" s="73"/>
      <c r="K524" s="73"/>
      <c r="L524" s="73"/>
      <c r="M524" s="55">
        <v>145</v>
      </c>
      <c r="N524" s="55">
        <v>145</v>
      </c>
      <c r="O524" s="55">
        <v>135</v>
      </c>
      <c r="P524" s="55"/>
      <c r="Q524" s="55"/>
      <c r="R524" s="55"/>
      <c r="S524" s="55">
        <v>6</v>
      </c>
      <c r="T524" s="55">
        <v>4</v>
      </c>
      <c r="U524" s="55">
        <v>4</v>
      </c>
      <c r="V524" s="55">
        <v>3</v>
      </c>
    </row>
    <row r="525" spans="2:22">
      <c r="B525" s="50" t="str">
        <f t="shared" si="8"/>
        <v>М100x500</v>
      </c>
      <c r="C525" s="45">
        <v>100</v>
      </c>
      <c r="D525" s="45">
        <v>500</v>
      </c>
      <c r="E525" s="73">
        <v>30.824999999999999</v>
      </c>
      <c r="F525" s="73"/>
      <c r="G525" s="73">
        <v>365</v>
      </c>
      <c r="H525" s="73"/>
      <c r="I525" s="73"/>
      <c r="J525" s="73"/>
      <c r="K525" s="73"/>
      <c r="L525" s="73"/>
      <c r="M525" s="55">
        <v>145</v>
      </c>
      <c r="N525" s="55">
        <v>145</v>
      </c>
      <c r="O525" s="55">
        <v>135</v>
      </c>
      <c r="P525" s="55"/>
      <c r="Q525" s="55"/>
      <c r="R525" s="55"/>
      <c r="S525" s="55">
        <v>6</v>
      </c>
      <c r="T525" s="55">
        <v>4</v>
      </c>
      <c r="U525" s="55">
        <v>4</v>
      </c>
      <c r="V525" s="55">
        <v>3</v>
      </c>
    </row>
    <row r="526" spans="2:22">
      <c r="B526" s="50" t="str">
        <f t="shared" si="8"/>
        <v>М100x510</v>
      </c>
      <c r="C526" s="45">
        <v>100</v>
      </c>
      <c r="D526" s="45">
        <v>510</v>
      </c>
      <c r="E526" s="73">
        <v>31.442</v>
      </c>
      <c r="F526" s="73"/>
      <c r="G526" s="73">
        <v>375</v>
      </c>
      <c r="H526" s="73"/>
      <c r="I526" s="73"/>
      <c r="J526" s="73"/>
      <c r="K526" s="73"/>
      <c r="L526" s="73"/>
      <c r="M526" s="55">
        <v>145</v>
      </c>
      <c r="N526" s="55">
        <v>145</v>
      </c>
      <c r="O526" s="55">
        <v>135</v>
      </c>
      <c r="P526" s="55"/>
      <c r="Q526" s="55"/>
      <c r="R526" s="55"/>
      <c r="S526" s="55">
        <v>6</v>
      </c>
      <c r="T526" s="55">
        <v>4</v>
      </c>
      <c r="U526" s="55">
        <v>4</v>
      </c>
      <c r="V526" s="55">
        <v>3</v>
      </c>
    </row>
    <row r="527" spans="2:22">
      <c r="B527" s="50" t="str">
        <f t="shared" si="8"/>
        <v>М100x520</v>
      </c>
      <c r="C527" s="45">
        <v>100</v>
      </c>
      <c r="D527" s="45">
        <v>520</v>
      </c>
      <c r="E527" s="73">
        <v>32.058</v>
      </c>
      <c r="F527" s="73"/>
      <c r="G527" s="73">
        <v>385</v>
      </c>
      <c r="H527" s="73"/>
      <c r="I527" s="73"/>
      <c r="J527" s="73"/>
      <c r="K527" s="73"/>
      <c r="L527" s="73"/>
      <c r="M527" s="55">
        <v>145</v>
      </c>
      <c r="N527" s="55">
        <v>145</v>
      </c>
      <c r="O527" s="55">
        <v>135</v>
      </c>
      <c r="P527" s="55"/>
      <c r="Q527" s="55"/>
      <c r="R527" s="55"/>
      <c r="S527" s="55">
        <v>6</v>
      </c>
      <c r="T527" s="55">
        <v>4</v>
      </c>
      <c r="U527" s="55">
        <v>4</v>
      </c>
      <c r="V527" s="55">
        <v>3</v>
      </c>
    </row>
    <row r="528" spans="2:22">
      <c r="B528" s="50" t="str">
        <f t="shared" si="8"/>
        <v>М100x530</v>
      </c>
      <c r="C528" s="45">
        <v>100</v>
      </c>
      <c r="D528" s="45">
        <v>530</v>
      </c>
      <c r="E528" s="73">
        <v>32.673999999999999</v>
      </c>
      <c r="F528" s="73"/>
      <c r="G528" s="73">
        <v>395</v>
      </c>
      <c r="H528" s="73"/>
      <c r="I528" s="73"/>
      <c r="J528" s="73"/>
      <c r="K528" s="73"/>
      <c r="L528" s="73"/>
      <c r="M528" s="55">
        <v>145</v>
      </c>
      <c r="N528" s="55">
        <v>145</v>
      </c>
      <c r="O528" s="55">
        <v>135</v>
      </c>
      <c r="P528" s="55"/>
      <c r="Q528" s="55"/>
      <c r="R528" s="55"/>
      <c r="S528" s="55">
        <v>6</v>
      </c>
      <c r="T528" s="55">
        <v>4</v>
      </c>
      <c r="U528" s="55">
        <v>4</v>
      </c>
      <c r="V528" s="55">
        <v>3</v>
      </c>
    </row>
    <row r="529" spans="2:22">
      <c r="B529" s="50" t="str">
        <f t="shared" si="8"/>
        <v>М100x540</v>
      </c>
      <c r="C529" s="45">
        <v>100</v>
      </c>
      <c r="D529" s="45">
        <v>540</v>
      </c>
      <c r="E529" s="73">
        <v>33.290999999999997</v>
      </c>
      <c r="F529" s="73"/>
      <c r="G529" s="73">
        <v>405</v>
      </c>
      <c r="H529" s="73"/>
      <c r="I529" s="73"/>
      <c r="J529" s="73"/>
      <c r="K529" s="73"/>
      <c r="L529" s="73"/>
      <c r="M529" s="55">
        <v>145</v>
      </c>
      <c r="N529" s="55">
        <v>145</v>
      </c>
      <c r="O529" s="55">
        <v>135</v>
      </c>
      <c r="P529" s="55"/>
      <c r="Q529" s="55"/>
      <c r="R529" s="55"/>
      <c r="S529" s="55">
        <v>6</v>
      </c>
      <c r="T529" s="55">
        <v>4</v>
      </c>
      <c r="U529" s="55">
        <v>4</v>
      </c>
      <c r="V529" s="55">
        <v>3</v>
      </c>
    </row>
    <row r="530" spans="2:22">
      <c r="B530" s="50" t="str">
        <f t="shared" si="8"/>
        <v>М100x550</v>
      </c>
      <c r="C530" s="45">
        <v>100</v>
      </c>
      <c r="D530" s="45">
        <v>550</v>
      </c>
      <c r="E530" s="73">
        <v>33.906999999999996</v>
      </c>
      <c r="F530" s="73"/>
      <c r="G530" s="73">
        <v>415</v>
      </c>
      <c r="H530" s="73"/>
      <c r="I530" s="73"/>
      <c r="J530" s="73"/>
      <c r="K530" s="73"/>
      <c r="L530" s="73"/>
      <c r="M530" s="55">
        <v>145</v>
      </c>
      <c r="N530" s="55">
        <v>145</v>
      </c>
      <c r="O530" s="55">
        <v>135</v>
      </c>
      <c r="P530" s="55"/>
      <c r="Q530" s="55"/>
      <c r="R530" s="55"/>
      <c r="S530" s="55">
        <v>6</v>
      </c>
      <c r="T530" s="55">
        <v>4</v>
      </c>
      <c r="U530" s="55">
        <v>4</v>
      </c>
      <c r="V530" s="55">
        <v>3</v>
      </c>
    </row>
    <row r="531" spans="2:22">
      <c r="B531" s="50" t="str">
        <f t="shared" si="8"/>
        <v>М100x560</v>
      </c>
      <c r="C531" s="45">
        <v>100</v>
      </c>
      <c r="D531" s="45">
        <v>560</v>
      </c>
      <c r="E531" s="73">
        <v>34.524000000000001</v>
      </c>
      <c r="F531" s="73"/>
      <c r="G531" s="73">
        <v>425</v>
      </c>
      <c r="H531" s="73"/>
      <c r="I531" s="73"/>
      <c r="J531" s="73"/>
      <c r="K531" s="73"/>
      <c r="L531" s="73"/>
      <c r="M531" s="55">
        <v>145</v>
      </c>
      <c r="N531" s="55">
        <v>145</v>
      </c>
      <c r="O531" s="55">
        <v>135</v>
      </c>
      <c r="P531" s="55"/>
      <c r="Q531" s="55"/>
      <c r="R531" s="55"/>
      <c r="S531" s="55">
        <v>6</v>
      </c>
      <c r="T531" s="55">
        <v>4</v>
      </c>
      <c r="U531" s="55">
        <v>4</v>
      </c>
      <c r="V531" s="55">
        <v>3</v>
      </c>
    </row>
    <row r="532" spans="2:22">
      <c r="B532" s="50" t="str">
        <f t="shared" si="8"/>
        <v>М100x570</v>
      </c>
      <c r="C532" s="45">
        <v>100</v>
      </c>
      <c r="D532" s="45">
        <v>570</v>
      </c>
      <c r="E532" s="73">
        <v>13.141</v>
      </c>
      <c r="F532" s="73"/>
      <c r="G532" s="73">
        <v>435</v>
      </c>
      <c r="H532" s="73"/>
      <c r="I532" s="73"/>
      <c r="J532" s="73"/>
      <c r="K532" s="73"/>
      <c r="L532" s="73"/>
      <c r="M532" s="55">
        <v>145</v>
      </c>
      <c r="N532" s="55">
        <v>145</v>
      </c>
      <c r="O532" s="55">
        <v>135</v>
      </c>
      <c r="P532" s="55"/>
      <c r="Q532" s="55"/>
      <c r="R532" s="55"/>
      <c r="S532" s="55">
        <v>6</v>
      </c>
      <c r="T532" s="55">
        <v>4</v>
      </c>
      <c r="U532" s="55">
        <v>4</v>
      </c>
      <c r="V532" s="55">
        <v>3</v>
      </c>
    </row>
    <row r="533" spans="2:22">
      <c r="B533" s="50" t="str">
        <f t="shared" si="8"/>
        <v>М100x580</v>
      </c>
      <c r="C533" s="45">
        <v>100</v>
      </c>
      <c r="D533" s="45">
        <v>580</v>
      </c>
      <c r="E533" s="73">
        <v>35.756999999999998</v>
      </c>
      <c r="F533" s="73"/>
      <c r="G533" s="73">
        <v>445</v>
      </c>
      <c r="H533" s="73"/>
      <c r="I533" s="73"/>
      <c r="J533" s="73"/>
      <c r="K533" s="73"/>
      <c r="L533" s="73"/>
      <c r="M533" s="55">
        <v>145</v>
      </c>
      <c r="N533" s="55">
        <v>145</v>
      </c>
      <c r="O533" s="55">
        <v>135</v>
      </c>
      <c r="P533" s="55"/>
      <c r="Q533" s="55"/>
      <c r="R533" s="55"/>
      <c r="S533" s="55">
        <v>6</v>
      </c>
      <c r="T533" s="55">
        <v>4</v>
      </c>
      <c r="U533" s="55">
        <v>4</v>
      </c>
      <c r="V533" s="55">
        <v>3</v>
      </c>
    </row>
    <row r="534" spans="2:22">
      <c r="B534" s="50" t="str">
        <f t="shared" si="8"/>
        <v>М100x590</v>
      </c>
      <c r="C534" s="45">
        <v>100</v>
      </c>
      <c r="D534" s="45">
        <v>590</v>
      </c>
      <c r="E534" s="73">
        <v>36.374000000000002</v>
      </c>
      <c r="F534" s="73"/>
      <c r="G534" s="73">
        <v>455</v>
      </c>
      <c r="H534" s="73"/>
      <c r="I534" s="73"/>
      <c r="J534" s="73"/>
      <c r="K534" s="73"/>
      <c r="L534" s="73"/>
      <c r="M534" s="55">
        <v>145</v>
      </c>
      <c r="N534" s="55">
        <v>145</v>
      </c>
      <c r="O534" s="55">
        <v>135</v>
      </c>
      <c r="P534" s="55"/>
      <c r="Q534" s="55"/>
      <c r="R534" s="55"/>
      <c r="S534" s="55">
        <v>6</v>
      </c>
      <c r="T534" s="55">
        <v>4</v>
      </c>
      <c r="U534" s="55">
        <v>4</v>
      </c>
      <c r="V534" s="55">
        <v>3</v>
      </c>
    </row>
    <row r="535" spans="2:22">
      <c r="B535" s="50" t="str">
        <f t="shared" si="8"/>
        <v>М100x600</v>
      </c>
      <c r="C535" s="45">
        <v>100</v>
      </c>
      <c r="D535" s="45">
        <v>600</v>
      </c>
      <c r="E535" s="73">
        <v>36.99</v>
      </c>
      <c r="F535" s="73"/>
      <c r="G535" s="73">
        <v>465</v>
      </c>
      <c r="H535" s="73"/>
      <c r="I535" s="73"/>
      <c r="J535" s="73"/>
      <c r="K535" s="73"/>
      <c r="L535" s="73"/>
      <c r="M535">
        <v>165</v>
      </c>
      <c r="N535" s="55">
        <v>165</v>
      </c>
      <c r="O535" s="55">
        <v>135</v>
      </c>
      <c r="P535" s="55"/>
      <c r="Q535" s="55"/>
      <c r="R535" s="55"/>
      <c r="S535" s="55">
        <v>6</v>
      </c>
      <c r="T535" s="55">
        <v>4</v>
      </c>
      <c r="U535" s="55">
        <v>4</v>
      </c>
      <c r="V535" s="55">
        <v>3</v>
      </c>
    </row>
    <row r="536" spans="2:22">
      <c r="B536" s="50" t="str">
        <f t="shared" si="8"/>
        <v>М100x610</v>
      </c>
      <c r="C536" s="45">
        <v>100</v>
      </c>
      <c r="D536" s="45">
        <v>610</v>
      </c>
      <c r="E536" s="73">
        <v>37.606000000000002</v>
      </c>
      <c r="F536" s="73"/>
      <c r="G536" s="73">
        <v>475</v>
      </c>
      <c r="H536" s="73"/>
      <c r="I536" s="73"/>
      <c r="J536" s="73"/>
      <c r="K536" s="73"/>
      <c r="L536" s="73"/>
      <c r="M536" s="55">
        <v>165</v>
      </c>
      <c r="N536" s="55">
        <v>165</v>
      </c>
      <c r="O536" s="55">
        <v>135</v>
      </c>
      <c r="P536" s="55"/>
      <c r="Q536" s="55"/>
      <c r="R536" s="55"/>
      <c r="S536" s="55">
        <v>6</v>
      </c>
      <c r="T536" s="55">
        <v>4</v>
      </c>
      <c r="U536" s="55">
        <v>4</v>
      </c>
      <c r="V536" s="55">
        <v>3</v>
      </c>
    </row>
    <row r="537" spans="2:22">
      <c r="B537" s="50" t="str">
        <f t="shared" si="8"/>
        <v>М100x620</v>
      </c>
      <c r="C537" s="45">
        <v>100</v>
      </c>
      <c r="D537" s="45">
        <v>620</v>
      </c>
      <c r="E537" s="73">
        <v>38.222999999999999</v>
      </c>
      <c r="F537" s="73"/>
      <c r="G537" s="73">
        <v>485</v>
      </c>
      <c r="H537" s="73"/>
      <c r="I537" s="73"/>
      <c r="J537" s="73"/>
      <c r="K537" s="73"/>
      <c r="L537" s="73"/>
      <c r="M537" s="55">
        <v>165</v>
      </c>
      <c r="N537" s="55">
        <v>165</v>
      </c>
      <c r="O537" s="55">
        <v>135</v>
      </c>
      <c r="P537" s="55"/>
      <c r="Q537" s="55"/>
      <c r="R537" s="55"/>
      <c r="S537" s="55">
        <v>6</v>
      </c>
      <c r="T537" s="55">
        <v>4</v>
      </c>
      <c r="U537" s="55">
        <v>4</v>
      </c>
      <c r="V537" s="55">
        <v>3</v>
      </c>
    </row>
    <row r="538" spans="2:22">
      <c r="B538" s="50" t="str">
        <f t="shared" si="8"/>
        <v>М100x630</v>
      </c>
      <c r="C538" s="45">
        <v>100</v>
      </c>
      <c r="D538" s="45">
        <v>630</v>
      </c>
      <c r="E538" s="73">
        <v>38.840000000000003</v>
      </c>
      <c r="F538" s="73"/>
      <c r="G538" s="73">
        <v>495</v>
      </c>
      <c r="H538" s="73"/>
      <c r="I538" s="73"/>
      <c r="J538" s="73"/>
      <c r="K538" s="73"/>
      <c r="L538" s="73"/>
      <c r="M538" s="55">
        <v>165</v>
      </c>
      <c r="N538" s="55">
        <v>165</v>
      </c>
      <c r="O538" s="55">
        <v>135</v>
      </c>
      <c r="P538" s="55"/>
      <c r="Q538" s="55"/>
      <c r="R538" s="55"/>
      <c r="S538" s="55">
        <v>6</v>
      </c>
      <c r="T538" s="55">
        <v>4</v>
      </c>
      <c r="U538" s="55">
        <v>4</v>
      </c>
      <c r="V538" s="55">
        <v>3</v>
      </c>
    </row>
    <row r="539" spans="2:22">
      <c r="B539" s="50" t="str">
        <f t="shared" si="8"/>
        <v>М100x640</v>
      </c>
      <c r="C539" s="45">
        <v>100</v>
      </c>
      <c r="D539" s="45">
        <v>640</v>
      </c>
      <c r="E539" s="73">
        <v>39.456000000000003</v>
      </c>
      <c r="F539" s="73"/>
      <c r="G539" s="73">
        <v>505</v>
      </c>
      <c r="H539" s="73"/>
      <c r="I539" s="73"/>
      <c r="J539" s="73"/>
      <c r="K539" s="73"/>
      <c r="L539" s="73"/>
      <c r="M539" s="55">
        <v>165</v>
      </c>
      <c r="N539" s="55">
        <v>165</v>
      </c>
      <c r="O539" s="55">
        <v>135</v>
      </c>
      <c r="P539" s="55"/>
      <c r="Q539" s="55"/>
      <c r="R539" s="55"/>
      <c r="S539" s="55">
        <v>6</v>
      </c>
      <c r="T539" s="55">
        <v>4</v>
      </c>
      <c r="U539" s="55">
        <v>4</v>
      </c>
      <c r="V539" s="55">
        <v>3</v>
      </c>
    </row>
    <row r="540" spans="2:22">
      <c r="B540" s="50" t="str">
        <f t="shared" si="8"/>
        <v>М100x650</v>
      </c>
      <c r="C540" s="45">
        <v>100</v>
      </c>
      <c r="D540" s="45">
        <v>650</v>
      </c>
      <c r="E540" s="73">
        <v>40.072000000000003</v>
      </c>
      <c r="F540" s="73"/>
      <c r="G540" s="73">
        <v>515</v>
      </c>
      <c r="H540" s="73"/>
      <c r="I540" s="73"/>
      <c r="J540" s="73"/>
      <c r="K540" s="73"/>
      <c r="L540" s="73"/>
      <c r="M540" s="55">
        <v>165</v>
      </c>
      <c r="N540" s="55">
        <v>165</v>
      </c>
      <c r="O540" s="55">
        <v>135</v>
      </c>
      <c r="P540" s="55"/>
      <c r="Q540" s="55"/>
      <c r="R540" s="55"/>
      <c r="S540" s="55">
        <v>6</v>
      </c>
      <c r="T540" s="55">
        <v>4</v>
      </c>
      <c r="U540" s="55">
        <v>4</v>
      </c>
      <c r="V540" s="55">
        <v>3</v>
      </c>
    </row>
    <row r="541" spans="2:22">
      <c r="B541" s="50" t="str">
        <f t="shared" si="8"/>
        <v>М100x660</v>
      </c>
      <c r="C541" s="45">
        <v>100</v>
      </c>
      <c r="D541" s="45">
        <v>660</v>
      </c>
      <c r="E541" s="73">
        <v>40.689</v>
      </c>
      <c r="F541" s="73"/>
      <c r="G541" s="73">
        <v>525</v>
      </c>
      <c r="H541" s="73"/>
      <c r="I541" s="73"/>
      <c r="J541" s="73"/>
      <c r="K541" s="73"/>
      <c r="L541" s="73"/>
      <c r="M541" s="55">
        <v>165</v>
      </c>
      <c r="N541" s="55">
        <v>165</v>
      </c>
      <c r="O541" s="55">
        <v>135</v>
      </c>
      <c r="P541" s="55"/>
      <c r="Q541" s="55"/>
      <c r="R541" s="55"/>
      <c r="S541" s="55">
        <v>6</v>
      </c>
      <c r="T541" s="55">
        <v>4</v>
      </c>
      <c r="U541" s="55">
        <v>4</v>
      </c>
      <c r="V541" s="55">
        <v>3</v>
      </c>
    </row>
    <row r="542" spans="2:22">
      <c r="B542" s="50" t="str">
        <f t="shared" si="8"/>
        <v>М100x670</v>
      </c>
      <c r="C542" s="45">
        <v>100</v>
      </c>
      <c r="D542" s="45">
        <v>670</v>
      </c>
      <c r="E542" s="73">
        <v>41.305999999999997</v>
      </c>
      <c r="F542" s="73"/>
      <c r="G542" s="73">
        <v>535</v>
      </c>
      <c r="H542" s="73"/>
      <c r="I542" s="73"/>
      <c r="J542" s="73"/>
      <c r="K542" s="73"/>
      <c r="L542" s="73"/>
      <c r="M542" s="55">
        <v>165</v>
      </c>
      <c r="N542" s="55">
        <v>165</v>
      </c>
      <c r="O542" s="55">
        <v>135</v>
      </c>
      <c r="P542" s="55"/>
      <c r="Q542" s="55"/>
      <c r="R542" s="55"/>
      <c r="S542" s="55">
        <v>6</v>
      </c>
      <c r="T542" s="55">
        <v>4</v>
      </c>
      <c r="U542" s="55">
        <v>4</v>
      </c>
      <c r="V542" s="55">
        <v>3</v>
      </c>
    </row>
    <row r="543" spans="2:22">
      <c r="B543" s="50" t="str">
        <f t="shared" si="8"/>
        <v>М100x680</v>
      </c>
      <c r="C543" s="45">
        <v>100</v>
      </c>
      <c r="D543" s="45">
        <v>680</v>
      </c>
      <c r="E543" s="73">
        <v>41.921999999999997</v>
      </c>
      <c r="F543" s="73"/>
      <c r="G543" s="73">
        <v>545</v>
      </c>
      <c r="H543" s="73"/>
      <c r="I543" s="73"/>
      <c r="J543" s="73"/>
      <c r="K543" s="73"/>
      <c r="L543" s="73"/>
      <c r="M543" s="55">
        <v>165</v>
      </c>
      <c r="N543" s="55">
        <v>165</v>
      </c>
      <c r="O543" s="55">
        <v>135</v>
      </c>
      <c r="P543" s="55"/>
      <c r="Q543" s="55"/>
      <c r="R543" s="55"/>
      <c r="S543" s="55">
        <v>6</v>
      </c>
      <c r="T543" s="55">
        <v>4</v>
      </c>
      <c r="U543" s="55">
        <v>4</v>
      </c>
      <c r="V543" s="55">
        <v>3</v>
      </c>
    </row>
    <row r="544" spans="2:22">
      <c r="B544" s="50" t="str">
        <f t="shared" si="8"/>
        <v>М100x690</v>
      </c>
      <c r="C544" s="45">
        <v>100</v>
      </c>
      <c r="D544" s="45">
        <v>690</v>
      </c>
      <c r="E544" s="73">
        <v>42.537999999999997</v>
      </c>
      <c r="F544" s="73"/>
      <c r="G544" s="73">
        <v>555</v>
      </c>
      <c r="H544" s="73"/>
      <c r="I544" s="73"/>
      <c r="J544" s="73"/>
      <c r="K544" s="73"/>
      <c r="L544" s="73"/>
      <c r="M544" s="55">
        <v>165</v>
      </c>
      <c r="N544" s="55">
        <v>165</v>
      </c>
      <c r="O544" s="55">
        <v>135</v>
      </c>
      <c r="P544" s="55"/>
      <c r="Q544" s="55"/>
      <c r="R544" s="55"/>
      <c r="S544" s="55">
        <v>6</v>
      </c>
      <c r="T544" s="55">
        <v>4</v>
      </c>
      <c r="U544" s="55">
        <v>4</v>
      </c>
      <c r="V544" s="55">
        <v>3</v>
      </c>
    </row>
    <row r="545" spans="2:22">
      <c r="B545" s="50" t="str">
        <f t="shared" si="8"/>
        <v>М100x700</v>
      </c>
      <c r="C545" s="45">
        <v>100</v>
      </c>
      <c r="D545" s="45">
        <v>700</v>
      </c>
      <c r="E545" s="73">
        <v>43.155000000000001</v>
      </c>
      <c r="F545" s="73"/>
      <c r="G545" s="73">
        <v>565</v>
      </c>
      <c r="H545" s="73"/>
      <c r="I545" s="73"/>
      <c r="J545" s="73"/>
      <c r="K545" s="73"/>
      <c r="L545" s="73"/>
      <c r="M545" s="55">
        <v>165</v>
      </c>
      <c r="N545" s="55">
        <v>165</v>
      </c>
      <c r="O545" s="55">
        <v>135</v>
      </c>
      <c r="P545" s="55"/>
      <c r="Q545" s="55"/>
      <c r="R545" s="55"/>
      <c r="S545" s="55">
        <v>6</v>
      </c>
      <c r="T545" s="55">
        <v>4</v>
      </c>
      <c r="U545" s="55">
        <v>4</v>
      </c>
      <c r="V545" s="55">
        <v>3</v>
      </c>
    </row>
    <row r="546" spans="2:22">
      <c r="B546" s="50" t="str">
        <f t="shared" si="8"/>
        <v>М100x710</v>
      </c>
      <c r="C546" s="45">
        <v>100</v>
      </c>
      <c r="D546" s="45">
        <v>710</v>
      </c>
      <c r="E546" s="73">
        <v>43.771999999999998</v>
      </c>
      <c r="F546" s="73"/>
      <c r="G546" s="73">
        <v>575</v>
      </c>
      <c r="H546" s="73"/>
      <c r="I546" s="73"/>
      <c r="J546" s="73"/>
      <c r="K546" s="73"/>
      <c r="L546" s="73"/>
      <c r="M546" s="55">
        <v>165</v>
      </c>
      <c r="N546" s="55">
        <v>165</v>
      </c>
      <c r="O546" s="55">
        <v>135</v>
      </c>
      <c r="P546" s="55"/>
      <c r="Q546" s="55"/>
      <c r="R546" s="55"/>
      <c r="S546" s="55">
        <v>6</v>
      </c>
      <c r="T546" s="55">
        <v>4</v>
      </c>
      <c r="U546" s="55">
        <v>4</v>
      </c>
      <c r="V546" s="55">
        <v>3</v>
      </c>
    </row>
    <row r="547" spans="2:22">
      <c r="B547" s="50" t="str">
        <f t="shared" si="8"/>
        <v>М100x720</v>
      </c>
      <c r="C547" s="45">
        <v>100</v>
      </c>
      <c r="D547" s="45">
        <v>720</v>
      </c>
      <c r="E547" s="73">
        <v>44.387999999999998</v>
      </c>
      <c r="F547" s="73"/>
      <c r="G547" s="73">
        <v>585</v>
      </c>
      <c r="H547" s="73"/>
      <c r="I547" s="73"/>
      <c r="J547" s="73"/>
      <c r="K547" s="73"/>
      <c r="L547" s="73"/>
      <c r="M547" s="55">
        <v>165</v>
      </c>
      <c r="N547" s="55">
        <v>165</v>
      </c>
      <c r="O547" s="55">
        <v>135</v>
      </c>
      <c r="P547" s="55"/>
      <c r="Q547" s="55"/>
      <c r="R547" s="55"/>
      <c r="S547" s="55">
        <v>6</v>
      </c>
      <c r="T547" s="55">
        <v>4</v>
      </c>
      <c r="U547" s="55">
        <v>4</v>
      </c>
      <c r="V547" s="55">
        <v>3</v>
      </c>
    </row>
    <row r="548" spans="2:22">
      <c r="B548" s="50" t="str">
        <f t="shared" si="8"/>
        <v>М100x730</v>
      </c>
      <c r="C548" s="45">
        <v>100</v>
      </c>
      <c r="D548" s="45">
        <v>730</v>
      </c>
      <c r="E548" s="73">
        <v>45.003999999999998</v>
      </c>
      <c r="F548" s="73"/>
      <c r="G548" s="73">
        <v>595</v>
      </c>
      <c r="H548" s="73"/>
      <c r="I548" s="73"/>
      <c r="J548" s="73"/>
      <c r="K548" s="73"/>
      <c r="L548" s="73"/>
      <c r="M548" s="55">
        <v>165</v>
      </c>
      <c r="N548" s="55">
        <v>165</v>
      </c>
      <c r="O548" s="55">
        <v>135</v>
      </c>
      <c r="P548" s="55"/>
      <c r="Q548" s="55"/>
      <c r="R548" s="55"/>
      <c r="S548" s="55">
        <v>6</v>
      </c>
      <c r="T548" s="55">
        <v>4</v>
      </c>
      <c r="U548" s="55">
        <v>4</v>
      </c>
      <c r="V548" s="55">
        <v>3</v>
      </c>
    </row>
    <row r="549" spans="2:22">
      <c r="B549" s="50" t="str">
        <f t="shared" si="8"/>
        <v>М100x740</v>
      </c>
      <c r="C549" s="45">
        <v>100</v>
      </c>
      <c r="D549" s="45">
        <v>740</v>
      </c>
      <c r="E549" s="73">
        <v>45.621000000000002</v>
      </c>
      <c r="F549" s="73"/>
      <c r="G549" s="73">
        <v>605</v>
      </c>
      <c r="H549" s="73"/>
      <c r="I549" s="73"/>
      <c r="J549" s="73"/>
      <c r="K549" s="73"/>
      <c r="L549" s="73"/>
      <c r="M549" s="55">
        <v>165</v>
      </c>
      <c r="N549" s="55">
        <v>165</v>
      </c>
      <c r="O549" s="55">
        <v>135</v>
      </c>
      <c r="P549" s="55"/>
      <c r="Q549" s="55"/>
      <c r="R549" s="55"/>
      <c r="S549" s="55">
        <v>6</v>
      </c>
      <c r="T549" s="55">
        <v>4</v>
      </c>
      <c r="U549" s="55">
        <v>4</v>
      </c>
      <c r="V549" s="55">
        <v>3</v>
      </c>
    </row>
    <row r="550" spans="2:22">
      <c r="B550" s="50" t="str">
        <f t="shared" si="8"/>
        <v>М100x750</v>
      </c>
      <c r="C550" s="45">
        <v>100</v>
      </c>
      <c r="D550" s="45">
        <v>750</v>
      </c>
      <c r="E550" s="73">
        <v>46.238</v>
      </c>
      <c r="F550" s="73"/>
      <c r="G550" s="73">
        <v>615</v>
      </c>
      <c r="H550" s="73"/>
      <c r="I550" s="73"/>
      <c r="J550" s="73"/>
      <c r="K550" s="73"/>
      <c r="L550" s="73"/>
      <c r="M550" s="55">
        <v>165</v>
      </c>
      <c r="N550" s="55">
        <v>165</v>
      </c>
      <c r="O550" s="55">
        <v>135</v>
      </c>
      <c r="P550" s="55"/>
      <c r="Q550" s="55"/>
      <c r="R550" s="55"/>
      <c r="S550" s="55">
        <v>6</v>
      </c>
      <c r="T550" s="55">
        <v>4</v>
      </c>
      <c r="U550" s="55">
        <v>4</v>
      </c>
      <c r="V550" s="55">
        <v>3</v>
      </c>
    </row>
    <row r="551" spans="2:22">
      <c r="B551" s="50" t="str">
        <f t="shared" si="8"/>
        <v>М110x460</v>
      </c>
      <c r="C551">
        <v>110</v>
      </c>
      <c r="D551" s="46">
        <v>460</v>
      </c>
      <c r="E551" s="73">
        <v>34.316000000000003</v>
      </c>
      <c r="F551" s="73"/>
      <c r="G551" s="73">
        <v>310</v>
      </c>
      <c r="H551" s="73"/>
      <c r="I551" s="73"/>
      <c r="J551" s="73"/>
      <c r="K551" s="73"/>
      <c r="L551" s="73"/>
      <c r="M551">
        <v>145</v>
      </c>
      <c r="N551" s="55">
        <v>145</v>
      </c>
      <c r="O551">
        <v>150</v>
      </c>
      <c r="P551" s="55"/>
      <c r="Q551" s="55"/>
      <c r="R551" s="55"/>
      <c r="S551" s="55">
        <v>6</v>
      </c>
      <c r="T551" s="55">
        <v>4</v>
      </c>
      <c r="U551" s="55">
        <v>4</v>
      </c>
      <c r="V551" s="55">
        <v>3</v>
      </c>
    </row>
    <row r="552" spans="2:22">
      <c r="B552" s="50" t="str">
        <f t="shared" si="8"/>
        <v>М110x470</v>
      </c>
      <c r="C552" s="46">
        <v>110</v>
      </c>
      <c r="D552" s="46">
        <v>470</v>
      </c>
      <c r="E552" s="73">
        <v>35.061999999999998</v>
      </c>
      <c r="F552" s="73"/>
      <c r="G552" s="73">
        <v>320</v>
      </c>
      <c r="H552" s="73"/>
      <c r="I552" s="73"/>
      <c r="J552" s="73"/>
      <c r="K552" s="73"/>
      <c r="L552" s="73"/>
      <c r="M552" s="55">
        <v>145</v>
      </c>
      <c r="N552" s="55">
        <v>145</v>
      </c>
      <c r="O552" s="55">
        <v>150</v>
      </c>
      <c r="P552" s="55"/>
      <c r="Q552" s="55"/>
      <c r="R552" s="55"/>
      <c r="S552" s="55">
        <v>6</v>
      </c>
      <c r="T552" s="55">
        <v>4</v>
      </c>
      <c r="U552" s="55">
        <v>4</v>
      </c>
      <c r="V552" s="55">
        <v>3</v>
      </c>
    </row>
    <row r="553" spans="2:22">
      <c r="B553" s="50" t="str">
        <f t="shared" si="8"/>
        <v>М110x480</v>
      </c>
      <c r="C553" s="46">
        <v>110</v>
      </c>
      <c r="D553" s="46">
        <v>480</v>
      </c>
      <c r="E553" s="73">
        <v>35.808</v>
      </c>
      <c r="F553" s="73"/>
      <c r="G553" s="73">
        <v>330</v>
      </c>
      <c r="H553" s="73"/>
      <c r="I553" s="73"/>
      <c r="J553" s="73"/>
      <c r="K553" s="73"/>
      <c r="L553" s="73"/>
      <c r="M553" s="55">
        <v>145</v>
      </c>
      <c r="N553" s="55">
        <v>145</v>
      </c>
      <c r="O553" s="55">
        <v>150</v>
      </c>
      <c r="P553" s="55"/>
      <c r="Q553" s="55"/>
      <c r="R553" s="55"/>
      <c r="S553" s="55">
        <v>6</v>
      </c>
      <c r="T553" s="55">
        <v>4</v>
      </c>
      <c r="U553" s="55">
        <v>4</v>
      </c>
      <c r="V553" s="55">
        <v>3</v>
      </c>
    </row>
    <row r="554" spans="2:22">
      <c r="B554" s="50" t="str">
        <f t="shared" si="8"/>
        <v>М110x490</v>
      </c>
      <c r="C554" s="46">
        <v>110</v>
      </c>
      <c r="D554" s="46">
        <v>490</v>
      </c>
      <c r="E554" s="73">
        <v>36.554000000000002</v>
      </c>
      <c r="F554" s="73"/>
      <c r="G554" s="73">
        <v>340</v>
      </c>
      <c r="H554" s="73"/>
      <c r="I554" s="73"/>
      <c r="J554" s="73"/>
      <c r="K554" s="73"/>
      <c r="L554" s="73"/>
      <c r="M554" s="55">
        <v>145</v>
      </c>
      <c r="N554" s="55">
        <v>145</v>
      </c>
      <c r="O554" s="55">
        <v>150</v>
      </c>
      <c r="P554" s="55"/>
      <c r="Q554" s="55"/>
      <c r="R554" s="55"/>
      <c r="S554" s="55">
        <v>6</v>
      </c>
      <c r="T554" s="55">
        <v>4</v>
      </c>
      <c r="U554" s="55">
        <v>4</v>
      </c>
      <c r="V554" s="55">
        <v>3</v>
      </c>
    </row>
    <row r="555" spans="2:22">
      <c r="B555" s="50" t="str">
        <f t="shared" si="8"/>
        <v>М110x500</v>
      </c>
      <c r="C555" s="46">
        <v>110</v>
      </c>
      <c r="D555" s="46">
        <v>500</v>
      </c>
      <c r="E555" s="73">
        <v>37.299999999999997</v>
      </c>
      <c r="F555" s="73"/>
      <c r="G555" s="73">
        <v>350</v>
      </c>
      <c r="H555" s="73"/>
      <c r="I555" s="73"/>
      <c r="J555" s="73"/>
      <c r="K555" s="73"/>
      <c r="L555" s="73"/>
      <c r="M555" s="55">
        <v>145</v>
      </c>
      <c r="N555" s="55">
        <v>145</v>
      </c>
      <c r="O555" s="55">
        <v>150</v>
      </c>
      <c r="P555" s="55"/>
      <c r="Q555" s="55"/>
      <c r="R555" s="55"/>
      <c r="S555" s="55">
        <v>6</v>
      </c>
      <c r="T555" s="55">
        <v>4</v>
      </c>
      <c r="U555" s="55">
        <v>4</v>
      </c>
      <c r="V555" s="55">
        <v>3</v>
      </c>
    </row>
    <row r="556" spans="2:22">
      <c r="B556" s="50" t="str">
        <f t="shared" si="8"/>
        <v>М110x510</v>
      </c>
      <c r="C556" s="46">
        <v>110</v>
      </c>
      <c r="D556" s="46">
        <v>510</v>
      </c>
      <c r="E556" s="73">
        <v>38.045999999999999</v>
      </c>
      <c r="F556" s="73"/>
      <c r="G556" s="73">
        <v>360</v>
      </c>
      <c r="H556" s="73"/>
      <c r="I556" s="73"/>
      <c r="J556" s="73"/>
      <c r="K556" s="73"/>
      <c r="L556" s="73"/>
      <c r="M556" s="55">
        <v>145</v>
      </c>
      <c r="N556" s="55">
        <v>145</v>
      </c>
      <c r="O556" s="55">
        <v>150</v>
      </c>
      <c r="P556" s="55"/>
      <c r="Q556" s="55"/>
      <c r="R556" s="55"/>
      <c r="S556" s="55">
        <v>6</v>
      </c>
      <c r="T556" s="55">
        <v>4</v>
      </c>
      <c r="U556" s="55">
        <v>4</v>
      </c>
      <c r="V556" s="55">
        <v>3</v>
      </c>
    </row>
    <row r="557" spans="2:22">
      <c r="B557" s="50" t="str">
        <f t="shared" si="8"/>
        <v>М110x520</v>
      </c>
      <c r="C557" s="46">
        <v>110</v>
      </c>
      <c r="D557" s="46">
        <v>520</v>
      </c>
      <c r="E557" s="73">
        <v>38.792000000000002</v>
      </c>
      <c r="F557" s="73"/>
      <c r="G557" s="73">
        <v>370</v>
      </c>
      <c r="H557" s="73"/>
      <c r="I557" s="73"/>
      <c r="J557" s="73"/>
      <c r="K557" s="73"/>
      <c r="L557" s="73"/>
      <c r="M557" s="55">
        <v>145</v>
      </c>
      <c r="N557" s="55">
        <v>145</v>
      </c>
      <c r="O557" s="55">
        <v>150</v>
      </c>
      <c r="P557" s="55"/>
      <c r="Q557" s="55"/>
      <c r="R557" s="55"/>
      <c r="S557" s="55">
        <v>6</v>
      </c>
      <c r="T557" s="55">
        <v>4</v>
      </c>
      <c r="U557" s="55">
        <v>4</v>
      </c>
      <c r="V557" s="55">
        <v>3</v>
      </c>
    </row>
    <row r="558" spans="2:22">
      <c r="B558" s="50" t="str">
        <f t="shared" si="8"/>
        <v>М110x530</v>
      </c>
      <c r="C558" s="46">
        <v>110</v>
      </c>
      <c r="D558" s="46">
        <v>530</v>
      </c>
      <c r="E558" s="73">
        <v>39.537999999999997</v>
      </c>
      <c r="F558" s="73"/>
      <c r="G558" s="73">
        <v>380</v>
      </c>
      <c r="H558" s="73"/>
      <c r="I558" s="73"/>
      <c r="J558" s="73"/>
      <c r="K558" s="73"/>
      <c r="L558" s="73"/>
      <c r="M558" s="55">
        <v>145</v>
      </c>
      <c r="N558" s="55">
        <v>145</v>
      </c>
      <c r="O558" s="55">
        <v>150</v>
      </c>
      <c r="P558" s="55"/>
      <c r="Q558" s="55"/>
      <c r="R558" s="55"/>
      <c r="S558" s="55">
        <v>6</v>
      </c>
      <c r="T558" s="55">
        <v>4</v>
      </c>
      <c r="U558" s="55">
        <v>4</v>
      </c>
      <c r="V558" s="55">
        <v>3</v>
      </c>
    </row>
    <row r="559" spans="2:22">
      <c r="B559" s="50" t="str">
        <f t="shared" si="8"/>
        <v>М110x540</v>
      </c>
      <c r="C559" s="46">
        <v>110</v>
      </c>
      <c r="D559" s="46">
        <v>540</v>
      </c>
      <c r="E559" s="73">
        <v>40.286000000000001</v>
      </c>
      <c r="F559" s="73"/>
      <c r="G559" s="73">
        <v>390</v>
      </c>
      <c r="H559" s="73"/>
      <c r="I559" s="73"/>
      <c r="J559" s="73"/>
      <c r="K559" s="73"/>
      <c r="L559" s="73"/>
      <c r="M559" s="55">
        <v>145</v>
      </c>
      <c r="N559" s="55">
        <v>145</v>
      </c>
      <c r="O559" s="55">
        <v>150</v>
      </c>
      <c r="P559" s="55"/>
      <c r="Q559" s="55"/>
      <c r="R559" s="55"/>
      <c r="S559" s="55">
        <v>6</v>
      </c>
      <c r="T559" s="55">
        <v>4</v>
      </c>
      <c r="U559" s="55">
        <v>4</v>
      </c>
      <c r="V559" s="55">
        <v>3</v>
      </c>
    </row>
    <row r="560" spans="2:22">
      <c r="B560" s="50" t="str">
        <f t="shared" si="8"/>
        <v>М110x550</v>
      </c>
      <c r="C560" s="46">
        <v>110</v>
      </c>
      <c r="D560" s="46">
        <v>550</v>
      </c>
      <c r="E560" s="73">
        <v>41.03</v>
      </c>
      <c r="F560" s="73"/>
      <c r="G560" s="73">
        <v>400</v>
      </c>
      <c r="H560" s="73"/>
      <c r="I560" s="73"/>
      <c r="J560" s="73"/>
      <c r="K560" s="73"/>
      <c r="L560" s="73"/>
      <c r="M560" s="55">
        <v>145</v>
      </c>
      <c r="N560" s="55">
        <v>145</v>
      </c>
      <c r="O560" s="55">
        <v>150</v>
      </c>
      <c r="P560" s="55"/>
      <c r="Q560" s="55"/>
      <c r="R560" s="55"/>
      <c r="S560" s="55">
        <v>6</v>
      </c>
      <c r="T560" s="55">
        <v>4</v>
      </c>
      <c r="U560" s="55">
        <v>4</v>
      </c>
      <c r="V560" s="55">
        <v>3</v>
      </c>
    </row>
    <row r="561" spans="2:22">
      <c r="B561" s="50" t="str">
        <f t="shared" si="8"/>
        <v>М110x560</v>
      </c>
      <c r="C561" s="46">
        <v>110</v>
      </c>
      <c r="D561" s="46">
        <v>560</v>
      </c>
      <c r="E561" s="73">
        <v>41.776000000000003</v>
      </c>
      <c r="F561" s="73"/>
      <c r="G561" s="73">
        <v>410</v>
      </c>
      <c r="H561" s="73"/>
      <c r="I561" s="73"/>
      <c r="J561" s="73"/>
      <c r="K561" s="73"/>
      <c r="L561" s="73"/>
      <c r="M561" s="55">
        <v>145</v>
      </c>
      <c r="N561" s="55">
        <v>145</v>
      </c>
      <c r="O561" s="55">
        <v>150</v>
      </c>
      <c r="P561" s="55"/>
      <c r="Q561" s="55"/>
      <c r="R561" s="55"/>
      <c r="S561" s="55">
        <v>6</v>
      </c>
      <c r="T561" s="55">
        <v>4</v>
      </c>
      <c r="U561" s="55">
        <v>4</v>
      </c>
      <c r="V561" s="55">
        <v>3</v>
      </c>
    </row>
    <row r="562" spans="2:22">
      <c r="B562" s="50" t="str">
        <f t="shared" si="8"/>
        <v>М110x570</v>
      </c>
      <c r="C562" s="46">
        <v>110</v>
      </c>
      <c r="D562" s="46">
        <v>570</v>
      </c>
      <c r="E562" s="73">
        <v>42.552</v>
      </c>
      <c r="F562" s="73"/>
      <c r="G562" s="73">
        <v>420</v>
      </c>
      <c r="H562" s="73"/>
      <c r="I562" s="73"/>
      <c r="J562" s="73"/>
      <c r="K562" s="73"/>
      <c r="L562" s="73"/>
      <c r="M562" s="55">
        <v>145</v>
      </c>
      <c r="N562" s="55">
        <v>145</v>
      </c>
      <c r="O562" s="55">
        <v>150</v>
      </c>
      <c r="P562" s="55"/>
      <c r="Q562" s="55"/>
      <c r="R562" s="55"/>
      <c r="S562" s="55">
        <v>6</v>
      </c>
      <c r="T562" s="55">
        <v>4</v>
      </c>
      <c r="U562" s="55">
        <v>4</v>
      </c>
      <c r="V562" s="55">
        <v>3</v>
      </c>
    </row>
    <row r="563" spans="2:22">
      <c r="B563" s="50" t="str">
        <f t="shared" si="8"/>
        <v>М110x580</v>
      </c>
      <c r="C563" s="46">
        <v>110</v>
      </c>
      <c r="D563" s="46">
        <v>580</v>
      </c>
      <c r="E563" s="73">
        <v>43.268000000000001</v>
      </c>
      <c r="F563" s="73"/>
      <c r="G563" s="73">
        <v>430</v>
      </c>
      <c r="H563" s="73"/>
      <c r="I563" s="73"/>
      <c r="J563" s="73"/>
      <c r="K563" s="73"/>
      <c r="L563" s="73"/>
      <c r="M563" s="55">
        <v>145</v>
      </c>
      <c r="N563" s="55">
        <v>145</v>
      </c>
      <c r="O563" s="55">
        <v>150</v>
      </c>
      <c r="P563" s="55"/>
      <c r="Q563" s="55"/>
      <c r="R563" s="55"/>
      <c r="S563" s="55">
        <v>6</v>
      </c>
      <c r="T563" s="55">
        <v>4</v>
      </c>
      <c r="U563" s="55">
        <v>4</v>
      </c>
      <c r="V563" s="55">
        <v>3</v>
      </c>
    </row>
    <row r="564" spans="2:22">
      <c r="B564" s="50" t="str">
        <f t="shared" si="8"/>
        <v>М110x590</v>
      </c>
      <c r="C564" s="46">
        <v>110</v>
      </c>
      <c r="D564" s="46">
        <v>590</v>
      </c>
      <c r="E564" s="73">
        <v>44.014000000000003</v>
      </c>
      <c r="F564" s="73"/>
      <c r="G564" s="73">
        <v>440</v>
      </c>
      <c r="H564" s="73"/>
      <c r="I564" s="73"/>
      <c r="J564" s="73"/>
      <c r="K564" s="73"/>
      <c r="L564" s="73"/>
      <c r="M564" s="55">
        <v>145</v>
      </c>
      <c r="N564" s="55">
        <v>145</v>
      </c>
      <c r="O564" s="55">
        <v>150</v>
      </c>
      <c r="P564" s="55"/>
      <c r="Q564" s="55"/>
      <c r="R564" s="55"/>
      <c r="S564" s="55">
        <v>6</v>
      </c>
      <c r="T564" s="55">
        <v>4</v>
      </c>
      <c r="U564" s="55">
        <v>4</v>
      </c>
      <c r="V564" s="55">
        <v>3</v>
      </c>
    </row>
    <row r="565" spans="2:22">
      <c r="B565" s="50" t="str">
        <f t="shared" si="8"/>
        <v>М110x600</v>
      </c>
      <c r="C565" s="46">
        <v>110</v>
      </c>
      <c r="D565" s="46">
        <v>600</v>
      </c>
      <c r="E565" s="73">
        <v>44.76</v>
      </c>
      <c r="F565" s="73"/>
      <c r="G565" s="73">
        <v>450</v>
      </c>
      <c r="H565" s="73"/>
      <c r="I565" s="73"/>
      <c r="J565" s="73"/>
      <c r="K565" s="73"/>
      <c r="L565" s="73"/>
      <c r="M565">
        <v>165</v>
      </c>
      <c r="N565" s="55">
        <v>165</v>
      </c>
      <c r="O565" s="55">
        <v>150</v>
      </c>
      <c r="P565" s="55"/>
      <c r="Q565" s="55"/>
      <c r="R565" s="55"/>
      <c r="S565" s="55">
        <v>6</v>
      </c>
      <c r="T565" s="55">
        <v>4</v>
      </c>
      <c r="U565" s="55">
        <v>4</v>
      </c>
      <c r="V565" s="55">
        <v>3</v>
      </c>
    </row>
    <row r="566" spans="2:22">
      <c r="B566" s="50" t="str">
        <f t="shared" si="8"/>
        <v>М110x610</v>
      </c>
      <c r="C566" s="46">
        <v>110</v>
      </c>
      <c r="D566" s="46">
        <v>610</v>
      </c>
      <c r="E566" s="73">
        <v>45.506</v>
      </c>
      <c r="F566" s="73"/>
      <c r="G566" s="73">
        <v>460</v>
      </c>
      <c r="H566" s="73"/>
      <c r="I566" s="73"/>
      <c r="J566" s="73"/>
      <c r="K566" s="73"/>
      <c r="L566" s="73"/>
      <c r="M566" s="55">
        <v>165</v>
      </c>
      <c r="N566" s="55">
        <v>165</v>
      </c>
      <c r="O566" s="55">
        <v>150</v>
      </c>
      <c r="P566" s="55"/>
      <c r="Q566" s="55"/>
      <c r="R566" s="55"/>
      <c r="S566" s="55">
        <v>6</v>
      </c>
      <c r="T566" s="55">
        <v>4</v>
      </c>
      <c r="U566" s="55">
        <v>4</v>
      </c>
      <c r="V566" s="55">
        <v>3</v>
      </c>
    </row>
    <row r="567" spans="2:22">
      <c r="B567" s="50" t="str">
        <f t="shared" si="8"/>
        <v>М110x620</v>
      </c>
      <c r="C567" s="46">
        <v>110</v>
      </c>
      <c r="D567" s="46">
        <v>620</v>
      </c>
      <c r="E567" s="73">
        <v>46.252000000000002</v>
      </c>
      <c r="F567" s="73"/>
      <c r="G567" s="73">
        <v>470</v>
      </c>
      <c r="H567" s="73"/>
      <c r="I567" s="73"/>
      <c r="J567" s="73"/>
      <c r="K567" s="73"/>
      <c r="L567" s="73"/>
      <c r="M567" s="55">
        <v>165</v>
      </c>
      <c r="N567" s="55">
        <v>165</v>
      </c>
      <c r="O567" s="55">
        <v>150</v>
      </c>
      <c r="P567" s="55"/>
      <c r="Q567" s="55"/>
      <c r="R567" s="55"/>
      <c r="S567" s="55">
        <v>6</v>
      </c>
      <c r="T567" s="55">
        <v>4</v>
      </c>
      <c r="U567" s="55">
        <v>4</v>
      </c>
      <c r="V567" s="55">
        <v>3</v>
      </c>
    </row>
    <row r="568" spans="2:22">
      <c r="B568" s="50" t="str">
        <f t="shared" si="8"/>
        <v>М110x630</v>
      </c>
      <c r="C568" s="46">
        <v>110</v>
      </c>
      <c r="D568" s="46">
        <v>630</v>
      </c>
      <c r="E568" s="73">
        <v>46.997999999999998</v>
      </c>
      <c r="F568" s="73"/>
      <c r="G568" s="73">
        <v>480</v>
      </c>
      <c r="H568" s="73"/>
      <c r="I568" s="73"/>
      <c r="J568" s="73"/>
      <c r="K568" s="73"/>
      <c r="L568" s="73"/>
      <c r="M568" s="55">
        <v>165</v>
      </c>
      <c r="N568" s="55">
        <v>165</v>
      </c>
      <c r="O568" s="55">
        <v>150</v>
      </c>
      <c r="P568" s="55"/>
      <c r="Q568" s="55"/>
      <c r="R568" s="55"/>
      <c r="S568" s="55">
        <v>6</v>
      </c>
      <c r="T568" s="55">
        <v>4</v>
      </c>
      <c r="U568" s="55">
        <v>4</v>
      </c>
      <c r="V568" s="55">
        <v>3</v>
      </c>
    </row>
    <row r="569" spans="2:22">
      <c r="B569" s="50" t="str">
        <f t="shared" si="8"/>
        <v>М110x640</v>
      </c>
      <c r="C569" s="46">
        <v>110</v>
      </c>
      <c r="D569" s="46">
        <v>640</v>
      </c>
      <c r="E569" s="73">
        <v>47.774000000000001</v>
      </c>
      <c r="F569" s="73"/>
      <c r="G569" s="73">
        <v>490</v>
      </c>
      <c r="H569" s="73"/>
      <c r="I569" s="73"/>
      <c r="J569" s="73"/>
      <c r="K569" s="73"/>
      <c r="L569" s="73"/>
      <c r="M569" s="55">
        <v>165</v>
      </c>
      <c r="N569" s="55">
        <v>165</v>
      </c>
      <c r="O569" s="55">
        <v>150</v>
      </c>
      <c r="P569" s="55"/>
      <c r="Q569" s="55"/>
      <c r="R569" s="55"/>
      <c r="S569" s="55">
        <v>6</v>
      </c>
      <c r="T569" s="55">
        <v>4</v>
      </c>
      <c r="U569" s="55">
        <v>4</v>
      </c>
      <c r="V569" s="55">
        <v>3</v>
      </c>
    </row>
    <row r="570" spans="2:22">
      <c r="B570" s="50" t="str">
        <f t="shared" si="8"/>
        <v>М110x650</v>
      </c>
      <c r="C570" s="46">
        <v>110</v>
      </c>
      <c r="D570" s="46">
        <v>650</v>
      </c>
      <c r="E570" s="73">
        <v>48.49</v>
      </c>
      <c r="F570" s="73"/>
      <c r="G570" s="73">
        <v>500</v>
      </c>
      <c r="H570" s="73"/>
      <c r="I570" s="73"/>
      <c r="J570" s="73"/>
      <c r="K570" s="73"/>
      <c r="L570" s="73"/>
      <c r="M570" s="55">
        <v>165</v>
      </c>
      <c r="N570" s="55">
        <v>165</v>
      </c>
      <c r="O570" s="55">
        <v>150</v>
      </c>
      <c r="P570" s="55"/>
      <c r="Q570" s="55"/>
      <c r="R570" s="55"/>
      <c r="S570" s="55">
        <v>6</v>
      </c>
      <c r="T570" s="55">
        <v>4</v>
      </c>
      <c r="U570" s="55">
        <v>4</v>
      </c>
      <c r="V570" s="55">
        <v>3</v>
      </c>
    </row>
    <row r="571" spans="2:22">
      <c r="B571" s="50" t="str">
        <f t="shared" si="8"/>
        <v>М110x660</v>
      </c>
      <c r="C571" s="46">
        <v>110</v>
      </c>
      <c r="D571" s="46">
        <v>660</v>
      </c>
      <c r="E571" s="73">
        <v>49.235999999999997</v>
      </c>
      <c r="F571" s="73"/>
      <c r="G571" s="73">
        <v>510</v>
      </c>
      <c r="H571" s="73"/>
      <c r="I571" s="73"/>
      <c r="J571" s="73"/>
      <c r="K571" s="73"/>
      <c r="L571" s="73"/>
      <c r="M571" s="55">
        <v>165</v>
      </c>
      <c r="N571" s="55">
        <v>165</v>
      </c>
      <c r="O571" s="55">
        <v>150</v>
      </c>
      <c r="P571" s="55"/>
      <c r="Q571" s="55"/>
      <c r="R571" s="55"/>
      <c r="S571" s="55">
        <v>6</v>
      </c>
      <c r="T571" s="55">
        <v>4</v>
      </c>
      <c r="U571" s="55">
        <v>4</v>
      </c>
      <c r="V571" s="55">
        <v>3</v>
      </c>
    </row>
    <row r="572" spans="2:22">
      <c r="B572" s="50" t="str">
        <f t="shared" si="8"/>
        <v>М110x670</v>
      </c>
      <c r="C572" s="46">
        <v>110</v>
      </c>
      <c r="D572" s="46">
        <v>670</v>
      </c>
      <c r="E572" s="73">
        <v>49.981999999999999</v>
      </c>
      <c r="F572" s="73"/>
      <c r="G572" s="73">
        <v>520</v>
      </c>
      <c r="H572" s="73"/>
      <c r="I572" s="73"/>
      <c r="J572" s="73"/>
      <c r="K572" s="73"/>
      <c r="L572" s="73"/>
      <c r="M572" s="55">
        <v>165</v>
      </c>
      <c r="N572" s="55">
        <v>165</v>
      </c>
      <c r="O572" s="55">
        <v>150</v>
      </c>
      <c r="P572" s="55"/>
      <c r="Q572" s="55"/>
      <c r="R572" s="55"/>
      <c r="S572" s="55">
        <v>6</v>
      </c>
      <c r="T572" s="55">
        <v>4</v>
      </c>
      <c r="U572" s="55">
        <v>4</v>
      </c>
      <c r="V572" s="55">
        <v>3</v>
      </c>
    </row>
    <row r="573" spans="2:22">
      <c r="B573" s="50" t="str">
        <f t="shared" si="8"/>
        <v>М110x680</v>
      </c>
      <c r="C573" s="46">
        <v>110</v>
      </c>
      <c r="D573" s="46">
        <v>680</v>
      </c>
      <c r="E573" s="73">
        <v>50.728000000000002</v>
      </c>
      <c r="F573" s="73"/>
      <c r="G573" s="73">
        <v>530</v>
      </c>
      <c r="H573" s="73"/>
      <c r="I573" s="73"/>
      <c r="J573" s="73"/>
      <c r="K573" s="73"/>
      <c r="L573" s="73"/>
      <c r="M573" s="55">
        <v>165</v>
      </c>
      <c r="N573" s="55">
        <v>165</v>
      </c>
      <c r="O573" s="55">
        <v>150</v>
      </c>
      <c r="P573" s="55"/>
      <c r="Q573" s="55"/>
      <c r="R573" s="55"/>
      <c r="S573" s="55">
        <v>6</v>
      </c>
      <c r="T573" s="55">
        <v>4</v>
      </c>
      <c r="U573" s="55">
        <v>4</v>
      </c>
      <c r="V573" s="55">
        <v>3</v>
      </c>
    </row>
    <row r="574" spans="2:22">
      <c r="B574" s="50" t="str">
        <f t="shared" si="8"/>
        <v>М110x690</v>
      </c>
      <c r="C574" s="46">
        <v>110</v>
      </c>
      <c r="D574" s="46">
        <v>690</v>
      </c>
      <c r="E574" s="73">
        <v>51.473999999999997</v>
      </c>
      <c r="F574" s="73"/>
      <c r="G574" s="73">
        <v>540</v>
      </c>
      <c r="H574" s="73"/>
      <c r="I574" s="73"/>
      <c r="J574" s="73"/>
      <c r="K574" s="73"/>
      <c r="L574" s="73"/>
      <c r="M574" s="55">
        <v>165</v>
      </c>
      <c r="N574" s="55">
        <v>165</v>
      </c>
      <c r="O574" s="55">
        <v>150</v>
      </c>
      <c r="P574" s="55"/>
      <c r="Q574" s="55"/>
      <c r="R574" s="55"/>
      <c r="S574" s="55">
        <v>6</v>
      </c>
      <c r="T574" s="55">
        <v>4</v>
      </c>
      <c r="U574" s="55">
        <v>4</v>
      </c>
      <c r="V574" s="55">
        <v>3</v>
      </c>
    </row>
    <row r="575" spans="2:22">
      <c r="B575" s="50" t="str">
        <f t="shared" si="8"/>
        <v>М110x700</v>
      </c>
      <c r="C575" s="46">
        <v>110</v>
      </c>
      <c r="D575" s="46">
        <v>700</v>
      </c>
      <c r="E575" s="73">
        <v>52.22</v>
      </c>
      <c r="F575" s="73"/>
      <c r="G575" s="73">
        <v>550</v>
      </c>
      <c r="H575" s="73"/>
      <c r="I575" s="73"/>
      <c r="J575" s="73"/>
      <c r="K575" s="73"/>
      <c r="L575" s="73"/>
      <c r="M575" s="55">
        <v>165</v>
      </c>
      <c r="N575" s="55">
        <v>165</v>
      </c>
      <c r="O575" s="55">
        <v>150</v>
      </c>
      <c r="P575" s="55"/>
      <c r="Q575" s="55"/>
      <c r="R575" s="55"/>
      <c r="S575" s="55">
        <v>6</v>
      </c>
      <c r="T575" s="55">
        <v>4</v>
      </c>
      <c r="U575" s="55">
        <v>4</v>
      </c>
      <c r="V575" s="55">
        <v>3</v>
      </c>
    </row>
    <row r="576" spans="2:22">
      <c r="B576" s="50" t="str">
        <f t="shared" si="8"/>
        <v>М110x710</v>
      </c>
      <c r="C576" s="46">
        <v>110</v>
      </c>
      <c r="D576" s="46">
        <v>710</v>
      </c>
      <c r="E576" s="73">
        <v>52.966000000000001</v>
      </c>
      <c r="F576" s="73"/>
      <c r="G576" s="73">
        <v>560</v>
      </c>
      <c r="H576" s="73"/>
      <c r="I576" s="73"/>
      <c r="J576" s="73"/>
      <c r="K576" s="73"/>
      <c r="L576" s="73"/>
      <c r="M576" s="55">
        <v>165</v>
      </c>
      <c r="N576" s="55">
        <v>165</v>
      </c>
      <c r="O576" s="55">
        <v>150</v>
      </c>
      <c r="P576" s="55"/>
      <c r="Q576" s="55"/>
      <c r="R576" s="55"/>
      <c r="S576" s="55">
        <v>6</v>
      </c>
      <c r="T576" s="55">
        <v>4</v>
      </c>
      <c r="U576" s="55">
        <v>4</v>
      </c>
      <c r="V576" s="55">
        <v>3</v>
      </c>
    </row>
    <row r="577" spans="2:22">
      <c r="B577" s="50" t="str">
        <f t="shared" si="8"/>
        <v>М110x720</v>
      </c>
      <c r="C577" s="46">
        <v>110</v>
      </c>
      <c r="D577" s="46">
        <v>720</v>
      </c>
      <c r="E577" s="73">
        <v>53.712000000000003</v>
      </c>
      <c r="F577" s="73"/>
      <c r="G577" s="73">
        <v>570</v>
      </c>
      <c r="H577" s="73"/>
      <c r="I577" s="73"/>
      <c r="J577" s="73"/>
      <c r="K577" s="73"/>
      <c r="L577" s="73"/>
      <c r="M577" s="55">
        <v>165</v>
      </c>
      <c r="N577" s="55">
        <v>165</v>
      </c>
      <c r="O577" s="55">
        <v>150</v>
      </c>
      <c r="P577" s="55"/>
      <c r="Q577" s="55"/>
      <c r="R577" s="55"/>
      <c r="S577" s="55">
        <v>6</v>
      </c>
      <c r="T577" s="55">
        <v>4</v>
      </c>
      <c r="U577" s="55">
        <v>4</v>
      </c>
      <c r="V577" s="55">
        <v>3</v>
      </c>
    </row>
    <row r="578" spans="2:22">
      <c r="B578" s="50" t="str">
        <f t="shared" si="8"/>
        <v>М110x730</v>
      </c>
      <c r="C578" s="46">
        <v>110</v>
      </c>
      <c r="D578" s="46">
        <v>730</v>
      </c>
      <c r="E578" s="73">
        <v>54.457999999999998</v>
      </c>
      <c r="F578" s="73"/>
      <c r="G578" s="73">
        <v>580</v>
      </c>
      <c r="H578" s="73"/>
      <c r="I578" s="73"/>
      <c r="J578" s="73"/>
      <c r="K578" s="73"/>
      <c r="L578" s="73"/>
      <c r="M578" s="55">
        <v>165</v>
      </c>
      <c r="N578" s="55">
        <v>165</v>
      </c>
      <c r="O578" s="55">
        <v>150</v>
      </c>
      <c r="P578" s="55"/>
      <c r="Q578" s="55"/>
      <c r="R578" s="55"/>
      <c r="S578" s="55">
        <v>6</v>
      </c>
      <c r="T578" s="55">
        <v>4</v>
      </c>
      <c r="U578" s="55">
        <v>4</v>
      </c>
      <c r="V578" s="55">
        <v>3</v>
      </c>
    </row>
    <row r="579" spans="2:22">
      <c r="B579" s="50" t="str">
        <f t="shared" si="8"/>
        <v>М110x740</v>
      </c>
      <c r="C579" s="46">
        <v>110</v>
      </c>
      <c r="D579" s="46">
        <v>740</v>
      </c>
      <c r="E579" s="73">
        <v>55.204000000000001</v>
      </c>
      <c r="F579" s="73"/>
      <c r="G579" s="73">
        <v>590</v>
      </c>
      <c r="H579" s="73"/>
      <c r="I579" s="73"/>
      <c r="J579" s="73"/>
      <c r="K579" s="73"/>
      <c r="L579" s="73"/>
      <c r="M579" s="55">
        <v>165</v>
      </c>
      <c r="N579" s="55">
        <v>165</v>
      </c>
      <c r="O579" s="55">
        <v>150</v>
      </c>
      <c r="P579" s="55"/>
      <c r="Q579" s="55"/>
      <c r="R579" s="55"/>
      <c r="S579" s="55">
        <v>6</v>
      </c>
      <c r="T579" s="55">
        <v>4</v>
      </c>
      <c r="U579" s="55">
        <v>4</v>
      </c>
      <c r="V579" s="55">
        <v>3</v>
      </c>
    </row>
    <row r="580" spans="2:22">
      <c r="B580" s="50" t="str">
        <f t="shared" si="8"/>
        <v>М110x750</v>
      </c>
      <c r="C580" s="46">
        <v>110</v>
      </c>
      <c r="D580" s="46">
        <v>750</v>
      </c>
      <c r="E580" s="73">
        <v>55.95</v>
      </c>
      <c r="F580" s="73"/>
      <c r="G580" s="73">
        <v>600</v>
      </c>
      <c r="H580" s="73"/>
      <c r="I580" s="73"/>
      <c r="J580" s="73"/>
      <c r="K580" s="73"/>
      <c r="L580" s="73"/>
      <c r="M580" s="55">
        <v>165</v>
      </c>
      <c r="N580" s="55">
        <v>165</v>
      </c>
      <c r="O580" s="55">
        <v>150</v>
      </c>
      <c r="P580" s="55"/>
      <c r="Q580" s="55"/>
      <c r="R580" s="55"/>
      <c r="S580" s="55">
        <v>6</v>
      </c>
      <c r="T580" s="55">
        <v>4</v>
      </c>
      <c r="U580" s="55">
        <v>4</v>
      </c>
      <c r="V580" s="55">
        <v>3</v>
      </c>
    </row>
    <row r="581" spans="2:22">
      <c r="B581" s="50" t="str">
        <f t="shared" si="8"/>
        <v>М120x500</v>
      </c>
      <c r="C581">
        <v>120</v>
      </c>
      <c r="D581" s="47">
        <v>500</v>
      </c>
      <c r="E581" s="73">
        <v>44.39</v>
      </c>
      <c r="F581" s="73"/>
      <c r="G581" s="73">
        <v>340</v>
      </c>
      <c r="H581" s="73"/>
      <c r="I581" s="73"/>
      <c r="J581" s="73"/>
      <c r="K581" s="73"/>
      <c r="L581" s="73"/>
      <c r="M581">
        <v>175</v>
      </c>
      <c r="N581" s="55">
        <v>175</v>
      </c>
      <c r="O581">
        <v>160</v>
      </c>
      <c r="P581" s="55"/>
      <c r="Q581" s="55"/>
      <c r="R581" s="55"/>
      <c r="S581" s="55">
        <v>6</v>
      </c>
      <c r="T581" s="55">
        <v>4</v>
      </c>
      <c r="U581" s="55">
        <v>4</v>
      </c>
      <c r="V581" s="55">
        <v>3</v>
      </c>
    </row>
    <row r="582" spans="2:22">
      <c r="B582" s="50" t="str">
        <f t="shared" si="8"/>
        <v>М120x510</v>
      </c>
      <c r="C582" s="47">
        <v>120</v>
      </c>
      <c r="D582" s="47">
        <v>510</v>
      </c>
      <c r="E582" s="73">
        <v>45.277999999999999</v>
      </c>
      <c r="F582" s="73"/>
      <c r="G582" s="73">
        <v>350</v>
      </c>
      <c r="H582" s="73"/>
      <c r="I582" s="73"/>
      <c r="J582" s="73"/>
      <c r="K582" s="73"/>
      <c r="L582" s="73"/>
      <c r="M582" s="55">
        <v>175</v>
      </c>
      <c r="N582" s="55">
        <v>175</v>
      </c>
      <c r="O582" s="55">
        <v>160</v>
      </c>
      <c r="P582" s="55"/>
      <c r="Q582" s="55"/>
      <c r="R582" s="55"/>
      <c r="S582" s="55">
        <v>6</v>
      </c>
      <c r="T582" s="55">
        <v>4</v>
      </c>
      <c r="U582" s="55">
        <v>4</v>
      </c>
      <c r="V582" s="55">
        <v>3</v>
      </c>
    </row>
    <row r="583" spans="2:22">
      <c r="B583" s="50" t="str">
        <f t="shared" ref="B583:B646" si="9">"М"&amp;C583&amp;"x"&amp;D583</f>
        <v>М120x520</v>
      </c>
      <c r="C583" s="47">
        <v>120</v>
      </c>
      <c r="D583" s="47">
        <v>520</v>
      </c>
      <c r="E583" s="73">
        <v>46.165999999999997</v>
      </c>
      <c r="F583" s="73"/>
      <c r="G583" s="73">
        <v>360</v>
      </c>
      <c r="H583" s="73"/>
      <c r="I583" s="73"/>
      <c r="J583" s="73"/>
      <c r="K583" s="73"/>
      <c r="L583" s="73"/>
      <c r="M583" s="55">
        <v>175</v>
      </c>
      <c r="N583" s="55">
        <v>175</v>
      </c>
      <c r="O583" s="55">
        <v>160</v>
      </c>
      <c r="P583" s="55"/>
      <c r="Q583" s="55"/>
      <c r="R583" s="55"/>
      <c r="S583" s="55">
        <v>6</v>
      </c>
      <c r="T583" s="55">
        <v>4</v>
      </c>
      <c r="U583" s="55">
        <v>4</v>
      </c>
      <c r="V583" s="55">
        <v>3</v>
      </c>
    </row>
    <row r="584" spans="2:22">
      <c r="B584" s="50" t="str">
        <f t="shared" si="9"/>
        <v>М120x530</v>
      </c>
      <c r="C584" s="47">
        <v>120</v>
      </c>
      <c r="D584" s="47">
        <v>530</v>
      </c>
      <c r="E584" s="73">
        <v>47.052999999999997</v>
      </c>
      <c r="F584" s="73"/>
      <c r="G584" s="73">
        <v>370</v>
      </c>
      <c r="H584" s="73"/>
      <c r="I584" s="73"/>
      <c r="J584" s="73"/>
      <c r="K584" s="73"/>
      <c r="L584" s="73"/>
      <c r="M584" s="55">
        <v>175</v>
      </c>
      <c r="N584" s="55">
        <v>175</v>
      </c>
      <c r="O584" s="55">
        <v>160</v>
      </c>
      <c r="P584" s="55"/>
      <c r="Q584" s="55"/>
      <c r="R584" s="55"/>
      <c r="S584" s="55">
        <v>6</v>
      </c>
      <c r="T584" s="55">
        <v>4</v>
      </c>
      <c r="U584" s="55">
        <v>4</v>
      </c>
      <c r="V584" s="55">
        <v>3</v>
      </c>
    </row>
    <row r="585" spans="2:22">
      <c r="B585" s="50" t="str">
        <f t="shared" si="9"/>
        <v>М120x540</v>
      </c>
      <c r="C585" s="47">
        <v>120</v>
      </c>
      <c r="D585" s="47">
        <v>540</v>
      </c>
      <c r="E585" s="73">
        <v>47.941000000000003</v>
      </c>
      <c r="F585" s="73"/>
      <c r="G585" s="73">
        <v>380</v>
      </c>
      <c r="H585" s="73"/>
      <c r="I585" s="73"/>
      <c r="J585" s="73"/>
      <c r="K585" s="73"/>
      <c r="L585" s="73"/>
      <c r="M585" s="55">
        <v>175</v>
      </c>
      <c r="N585" s="55">
        <v>175</v>
      </c>
      <c r="O585" s="55">
        <v>160</v>
      </c>
      <c r="P585" s="55"/>
      <c r="Q585" s="55"/>
      <c r="R585" s="55"/>
      <c r="S585" s="55">
        <v>6</v>
      </c>
      <c r="T585" s="55">
        <v>4</v>
      </c>
      <c r="U585" s="55">
        <v>4</v>
      </c>
      <c r="V585" s="55">
        <v>3</v>
      </c>
    </row>
    <row r="586" spans="2:22">
      <c r="B586" s="50" t="str">
        <f t="shared" si="9"/>
        <v>М120x550</v>
      </c>
      <c r="C586" s="47">
        <v>120</v>
      </c>
      <c r="D586" s="47">
        <v>550</v>
      </c>
      <c r="E586" s="73">
        <v>48.829000000000001</v>
      </c>
      <c r="F586" s="73"/>
      <c r="G586" s="73">
        <v>390</v>
      </c>
      <c r="H586" s="73"/>
      <c r="I586" s="73"/>
      <c r="J586" s="73"/>
      <c r="K586" s="73"/>
      <c r="L586" s="73"/>
      <c r="M586" s="55">
        <v>175</v>
      </c>
      <c r="N586" s="55">
        <v>175</v>
      </c>
      <c r="O586" s="55">
        <v>160</v>
      </c>
      <c r="P586" s="55"/>
      <c r="Q586" s="55"/>
      <c r="R586" s="55"/>
      <c r="S586" s="55">
        <v>6</v>
      </c>
      <c r="T586" s="55">
        <v>4</v>
      </c>
      <c r="U586" s="55">
        <v>4</v>
      </c>
      <c r="V586" s="55">
        <v>3</v>
      </c>
    </row>
    <row r="587" spans="2:22">
      <c r="B587" s="50" t="str">
        <f t="shared" si="9"/>
        <v>М120x560</v>
      </c>
      <c r="C587" s="47">
        <v>120</v>
      </c>
      <c r="D587" s="47">
        <v>560</v>
      </c>
      <c r="E587" s="73">
        <v>49.716999999999999</v>
      </c>
      <c r="F587" s="73"/>
      <c r="G587" s="73">
        <v>400</v>
      </c>
      <c r="H587" s="73"/>
      <c r="I587" s="73"/>
      <c r="J587" s="73"/>
      <c r="K587" s="73"/>
      <c r="L587" s="73"/>
      <c r="M587" s="55">
        <v>175</v>
      </c>
      <c r="N587" s="55">
        <v>175</v>
      </c>
      <c r="O587" s="55">
        <v>160</v>
      </c>
      <c r="P587" s="55"/>
      <c r="Q587" s="55"/>
      <c r="R587" s="55"/>
      <c r="S587" s="55">
        <v>6</v>
      </c>
      <c r="T587" s="55">
        <v>4</v>
      </c>
      <c r="U587" s="55">
        <v>4</v>
      </c>
      <c r="V587" s="55">
        <v>3</v>
      </c>
    </row>
    <row r="588" spans="2:22">
      <c r="B588" s="50" t="str">
        <f t="shared" si="9"/>
        <v>М120x570</v>
      </c>
      <c r="C588" s="47">
        <v>120</v>
      </c>
      <c r="D588" s="47">
        <v>570</v>
      </c>
      <c r="E588" s="73">
        <v>50.604999999999997</v>
      </c>
      <c r="F588" s="73"/>
      <c r="G588" s="73">
        <v>410</v>
      </c>
      <c r="H588" s="73"/>
      <c r="I588" s="73"/>
      <c r="J588" s="73"/>
      <c r="K588" s="73"/>
      <c r="L588" s="73"/>
      <c r="M588" s="55">
        <v>175</v>
      </c>
      <c r="N588" s="55">
        <v>175</v>
      </c>
      <c r="O588" s="55">
        <v>160</v>
      </c>
      <c r="P588" s="55"/>
      <c r="Q588" s="55"/>
      <c r="R588" s="55"/>
      <c r="S588" s="55">
        <v>6</v>
      </c>
      <c r="T588" s="55">
        <v>4</v>
      </c>
      <c r="U588" s="55">
        <v>4</v>
      </c>
      <c r="V588" s="55">
        <v>3</v>
      </c>
    </row>
    <row r="589" spans="2:22">
      <c r="B589" s="50" t="str">
        <f t="shared" si="9"/>
        <v>М120x580</v>
      </c>
      <c r="C589" s="47">
        <v>120</v>
      </c>
      <c r="D589" s="47">
        <v>580</v>
      </c>
      <c r="E589" s="73">
        <v>51.491999999999997</v>
      </c>
      <c r="F589" s="73"/>
      <c r="G589" s="73">
        <v>420</v>
      </c>
      <c r="H589" s="73"/>
      <c r="I589" s="73"/>
      <c r="J589" s="73"/>
      <c r="K589" s="73"/>
      <c r="L589" s="73"/>
      <c r="M589" s="55">
        <v>175</v>
      </c>
      <c r="N589" s="55">
        <v>175</v>
      </c>
      <c r="O589" s="55">
        <v>160</v>
      </c>
      <c r="P589" s="55"/>
      <c r="Q589" s="55"/>
      <c r="R589" s="55"/>
      <c r="S589" s="55">
        <v>6</v>
      </c>
      <c r="T589" s="55">
        <v>4</v>
      </c>
      <c r="U589" s="55">
        <v>4</v>
      </c>
      <c r="V589" s="55">
        <v>3</v>
      </c>
    </row>
    <row r="590" spans="2:22">
      <c r="B590" s="50" t="str">
        <f t="shared" si="9"/>
        <v>М120x590</v>
      </c>
      <c r="C590" s="47">
        <v>120</v>
      </c>
      <c r="D590" s="47">
        <v>590</v>
      </c>
      <c r="E590" s="73">
        <v>52.38</v>
      </c>
      <c r="F590" s="73"/>
      <c r="G590" s="73">
        <v>430</v>
      </c>
      <c r="H590" s="73"/>
      <c r="I590" s="73"/>
      <c r="J590" s="73"/>
      <c r="K590" s="73"/>
      <c r="L590" s="73"/>
      <c r="M590" s="55">
        <v>175</v>
      </c>
      <c r="N590" s="55">
        <v>175</v>
      </c>
      <c r="O590" s="55">
        <v>160</v>
      </c>
      <c r="P590" s="55"/>
      <c r="Q590" s="55"/>
      <c r="R590" s="55"/>
      <c r="S590" s="55">
        <v>6</v>
      </c>
      <c r="T590" s="55">
        <v>4</v>
      </c>
      <c r="U590" s="55">
        <v>4</v>
      </c>
      <c r="V590" s="55">
        <v>3</v>
      </c>
    </row>
    <row r="591" spans="2:22">
      <c r="B591" s="50" t="str">
        <f t="shared" si="9"/>
        <v>М120x600</v>
      </c>
      <c r="C591" s="47">
        <v>120</v>
      </c>
      <c r="D591" s="47">
        <v>600</v>
      </c>
      <c r="E591" s="73">
        <v>53.287999999999997</v>
      </c>
      <c r="F591" s="73"/>
      <c r="G591" s="73">
        <v>440</v>
      </c>
      <c r="H591" s="73"/>
      <c r="I591" s="73"/>
      <c r="J591" s="73"/>
      <c r="K591" s="73"/>
      <c r="L591" s="73"/>
      <c r="M591" s="55">
        <v>175</v>
      </c>
      <c r="N591" s="55">
        <v>175</v>
      </c>
      <c r="O591" s="55">
        <v>160</v>
      </c>
      <c r="P591" s="55"/>
      <c r="Q591" s="55"/>
      <c r="R591" s="55"/>
      <c r="S591" s="55">
        <v>6</v>
      </c>
      <c r="T591" s="55">
        <v>4</v>
      </c>
      <c r="U591" s="55">
        <v>4</v>
      </c>
      <c r="V591" s="55">
        <v>3</v>
      </c>
    </row>
    <row r="592" spans="2:22">
      <c r="B592" s="50" t="str">
        <f t="shared" si="9"/>
        <v>М120x610</v>
      </c>
      <c r="C592" s="47">
        <v>120</v>
      </c>
      <c r="D592" s="47">
        <v>610</v>
      </c>
      <c r="E592" s="73">
        <v>54.155999999999999</v>
      </c>
      <c r="F592" s="73"/>
      <c r="G592" s="73">
        <v>450</v>
      </c>
      <c r="H592" s="73"/>
      <c r="I592" s="73"/>
      <c r="J592" s="73"/>
      <c r="K592" s="73"/>
      <c r="L592" s="73"/>
      <c r="M592" s="55">
        <v>175</v>
      </c>
      <c r="N592" s="55">
        <v>175</v>
      </c>
      <c r="O592" s="55">
        <v>160</v>
      </c>
      <c r="P592" s="55"/>
      <c r="Q592" s="55"/>
      <c r="R592" s="55"/>
      <c r="S592" s="55">
        <v>6</v>
      </c>
      <c r="T592" s="55">
        <v>4</v>
      </c>
      <c r="U592" s="55">
        <v>4</v>
      </c>
      <c r="V592" s="55">
        <v>3</v>
      </c>
    </row>
    <row r="593" spans="2:22">
      <c r="B593" s="50" t="str">
        <f t="shared" si="9"/>
        <v>М120x620</v>
      </c>
      <c r="C593" s="47">
        <v>120</v>
      </c>
      <c r="D593" s="47">
        <v>620</v>
      </c>
      <c r="E593" s="73">
        <v>55.043999999999997</v>
      </c>
      <c r="F593" s="73"/>
      <c r="G593" s="73">
        <v>460</v>
      </c>
      <c r="H593" s="73"/>
      <c r="I593" s="73"/>
      <c r="J593" s="73"/>
      <c r="K593" s="73"/>
      <c r="L593" s="73"/>
      <c r="M593" s="55">
        <v>175</v>
      </c>
      <c r="N593" s="55">
        <v>175</v>
      </c>
      <c r="O593" s="55">
        <v>160</v>
      </c>
      <c r="P593" s="55"/>
      <c r="Q593" s="55"/>
      <c r="R593" s="55"/>
      <c r="S593" s="55">
        <v>6</v>
      </c>
      <c r="T593" s="55">
        <v>4</v>
      </c>
      <c r="U593" s="55">
        <v>4</v>
      </c>
      <c r="V593" s="55">
        <v>3</v>
      </c>
    </row>
    <row r="594" spans="2:22">
      <c r="B594" s="50" t="str">
        <f t="shared" si="9"/>
        <v>М120x630</v>
      </c>
      <c r="C594" s="47">
        <v>120</v>
      </c>
      <c r="D594" s="47">
        <v>630</v>
      </c>
      <c r="E594" s="73">
        <v>55.930999999999997</v>
      </c>
      <c r="F594" s="73"/>
      <c r="G594" s="73">
        <v>470</v>
      </c>
      <c r="H594" s="73"/>
      <c r="I594" s="73"/>
      <c r="J594" s="73"/>
      <c r="K594" s="73"/>
      <c r="L594" s="73"/>
      <c r="M594" s="55">
        <v>175</v>
      </c>
      <c r="N594" s="55">
        <v>175</v>
      </c>
      <c r="O594" s="55">
        <v>160</v>
      </c>
      <c r="P594" s="55"/>
      <c r="Q594" s="55"/>
      <c r="R594" s="55"/>
      <c r="S594" s="55">
        <v>6</v>
      </c>
      <c r="T594" s="55">
        <v>4</v>
      </c>
      <c r="U594" s="55">
        <v>4</v>
      </c>
      <c r="V594" s="55">
        <v>3</v>
      </c>
    </row>
    <row r="595" spans="2:22">
      <c r="B595" s="50" t="str">
        <f t="shared" si="9"/>
        <v>М120x640</v>
      </c>
      <c r="C595" s="47">
        <v>120</v>
      </c>
      <c r="D595" s="47">
        <v>640</v>
      </c>
      <c r="E595" s="73">
        <v>56.819000000000003</v>
      </c>
      <c r="F595" s="73"/>
      <c r="G595" s="73">
        <v>480</v>
      </c>
      <c r="H595" s="73"/>
      <c r="I595" s="73"/>
      <c r="J595" s="73"/>
      <c r="K595" s="73"/>
      <c r="L595" s="73"/>
      <c r="M595" s="55">
        <v>175</v>
      </c>
      <c r="N595" s="55">
        <v>175</v>
      </c>
      <c r="O595" s="55">
        <v>160</v>
      </c>
      <c r="P595" s="55"/>
      <c r="Q595" s="55"/>
      <c r="R595" s="55"/>
      <c r="S595" s="55">
        <v>6</v>
      </c>
      <c r="T595" s="55">
        <v>4</v>
      </c>
      <c r="U595" s="55">
        <v>4</v>
      </c>
      <c r="V595" s="55">
        <v>3</v>
      </c>
    </row>
    <row r="596" spans="2:22">
      <c r="B596" s="50" t="str">
        <f t="shared" si="9"/>
        <v>М120x650</v>
      </c>
      <c r="C596" s="47">
        <v>120</v>
      </c>
      <c r="D596" s="47">
        <v>650</v>
      </c>
      <c r="E596" s="73">
        <v>57.707000000000001</v>
      </c>
      <c r="F596" s="73"/>
      <c r="G596" s="73">
        <v>490</v>
      </c>
      <c r="H596" s="73"/>
      <c r="I596" s="73"/>
      <c r="J596" s="73"/>
      <c r="K596" s="73"/>
      <c r="L596" s="73"/>
      <c r="M596" s="55">
        <v>175</v>
      </c>
      <c r="N596" s="55">
        <v>175</v>
      </c>
      <c r="O596" s="55">
        <v>160</v>
      </c>
      <c r="P596" s="55"/>
      <c r="Q596" s="55"/>
      <c r="R596" s="55"/>
      <c r="S596" s="55">
        <v>6</v>
      </c>
      <c r="T596" s="55">
        <v>4</v>
      </c>
      <c r="U596" s="55">
        <v>4</v>
      </c>
      <c r="V596" s="55">
        <v>3</v>
      </c>
    </row>
    <row r="597" spans="2:22">
      <c r="B597" s="50" t="str">
        <f t="shared" si="9"/>
        <v>М120x660</v>
      </c>
      <c r="C597" s="47">
        <v>120</v>
      </c>
      <c r="D597" s="47">
        <v>660</v>
      </c>
      <c r="E597" s="73">
        <v>58.594999999999999</v>
      </c>
      <c r="F597" s="73"/>
      <c r="G597" s="73">
        <v>500</v>
      </c>
      <c r="H597" s="73"/>
      <c r="I597" s="73"/>
      <c r="J597" s="73"/>
      <c r="K597" s="73"/>
      <c r="L597" s="73"/>
      <c r="M597" s="55">
        <v>175</v>
      </c>
      <c r="N597" s="55">
        <v>175</v>
      </c>
      <c r="O597" s="55">
        <v>160</v>
      </c>
      <c r="P597" s="55"/>
      <c r="Q597" s="55"/>
      <c r="R597" s="55"/>
      <c r="S597" s="55">
        <v>6</v>
      </c>
      <c r="T597" s="55">
        <v>4</v>
      </c>
      <c r="U597" s="55">
        <v>4</v>
      </c>
      <c r="V597" s="55">
        <v>3</v>
      </c>
    </row>
    <row r="598" spans="2:22">
      <c r="B598" s="50" t="str">
        <f t="shared" si="9"/>
        <v>М120x670</v>
      </c>
      <c r="C598" s="47">
        <v>120</v>
      </c>
      <c r="D598" s="47">
        <v>670</v>
      </c>
      <c r="E598" s="73">
        <v>59.482999999999997</v>
      </c>
      <c r="F598" s="73"/>
      <c r="G598" s="73">
        <v>510</v>
      </c>
      <c r="H598" s="73"/>
      <c r="I598" s="73"/>
      <c r="J598" s="73"/>
      <c r="K598" s="73"/>
      <c r="L598" s="73"/>
      <c r="M598" s="55">
        <v>175</v>
      </c>
      <c r="N598" s="55">
        <v>175</v>
      </c>
      <c r="O598" s="55">
        <v>160</v>
      </c>
      <c r="P598" s="55"/>
      <c r="Q598" s="55"/>
      <c r="R598" s="55"/>
      <c r="S598" s="55">
        <v>6</v>
      </c>
      <c r="T598" s="55">
        <v>4</v>
      </c>
      <c r="U598" s="55">
        <v>4</v>
      </c>
      <c r="V598" s="55">
        <v>3</v>
      </c>
    </row>
    <row r="599" spans="2:22">
      <c r="B599" s="50" t="str">
        <f t="shared" si="9"/>
        <v>М120x680</v>
      </c>
      <c r="C599" s="47">
        <v>120</v>
      </c>
      <c r="D599" s="47">
        <v>680</v>
      </c>
      <c r="E599" s="73">
        <v>60.37</v>
      </c>
      <c r="F599" s="73"/>
      <c r="G599" s="73">
        <v>520</v>
      </c>
      <c r="H599" s="73"/>
      <c r="I599" s="73"/>
      <c r="J599" s="73"/>
      <c r="K599" s="73"/>
      <c r="L599" s="73"/>
      <c r="M599" s="55">
        <v>175</v>
      </c>
      <c r="N599" s="55">
        <v>175</v>
      </c>
      <c r="O599" s="55">
        <v>160</v>
      </c>
      <c r="P599" s="55"/>
      <c r="Q599" s="55"/>
      <c r="R599" s="55"/>
      <c r="S599" s="55">
        <v>6</v>
      </c>
      <c r="T599" s="55">
        <v>4</v>
      </c>
      <c r="U599" s="55">
        <v>4</v>
      </c>
      <c r="V599" s="55">
        <v>3</v>
      </c>
    </row>
    <row r="600" spans="2:22">
      <c r="B600" s="50" t="str">
        <f t="shared" si="9"/>
        <v>М120x690</v>
      </c>
      <c r="C600" s="47">
        <v>120</v>
      </c>
      <c r="D600" s="47">
        <v>690</v>
      </c>
      <c r="E600" s="73">
        <v>61.258000000000003</v>
      </c>
      <c r="F600" s="73"/>
      <c r="G600" s="73">
        <v>530</v>
      </c>
      <c r="H600" s="73"/>
      <c r="I600" s="73"/>
      <c r="J600" s="73"/>
      <c r="K600" s="73"/>
      <c r="L600" s="73"/>
      <c r="M600" s="55">
        <v>175</v>
      </c>
      <c r="N600" s="55">
        <v>175</v>
      </c>
      <c r="O600" s="55">
        <v>160</v>
      </c>
      <c r="P600" s="55"/>
      <c r="Q600" s="55"/>
      <c r="R600" s="55"/>
      <c r="S600" s="55">
        <v>6</v>
      </c>
      <c r="T600" s="55">
        <v>4</v>
      </c>
      <c r="U600" s="55">
        <v>4</v>
      </c>
      <c r="V600" s="55">
        <v>3</v>
      </c>
    </row>
    <row r="601" spans="2:22">
      <c r="B601" s="50" t="str">
        <f t="shared" si="9"/>
        <v>М120x700</v>
      </c>
      <c r="C601" s="47">
        <v>120</v>
      </c>
      <c r="D601" s="47">
        <v>700</v>
      </c>
      <c r="E601" s="73">
        <v>62.146000000000001</v>
      </c>
      <c r="F601" s="73"/>
      <c r="G601" s="73">
        <v>540</v>
      </c>
      <c r="H601" s="73"/>
      <c r="I601" s="73"/>
      <c r="J601" s="73"/>
      <c r="K601" s="73"/>
      <c r="L601" s="73"/>
      <c r="M601" s="55">
        <v>175</v>
      </c>
      <c r="N601" s="55">
        <v>175</v>
      </c>
      <c r="O601" s="55">
        <v>160</v>
      </c>
      <c r="P601" s="55"/>
      <c r="Q601" s="55"/>
      <c r="R601" s="55"/>
      <c r="S601" s="55">
        <v>6</v>
      </c>
      <c r="T601" s="55">
        <v>4</v>
      </c>
      <c r="U601" s="55">
        <v>4</v>
      </c>
      <c r="V601" s="55">
        <v>3</v>
      </c>
    </row>
    <row r="602" spans="2:22">
      <c r="B602" s="50" t="str">
        <f t="shared" si="9"/>
        <v>М120x710</v>
      </c>
      <c r="C602" s="47">
        <v>120</v>
      </c>
      <c r="D602" s="47">
        <v>710</v>
      </c>
      <c r="E602" s="73">
        <v>63.033999999999999</v>
      </c>
      <c r="F602" s="73"/>
      <c r="G602" s="73">
        <v>550</v>
      </c>
      <c r="H602" s="73"/>
      <c r="I602" s="73"/>
      <c r="J602" s="73"/>
      <c r="K602" s="73"/>
      <c r="L602" s="73"/>
      <c r="M602" s="55">
        <v>175</v>
      </c>
      <c r="N602" s="55">
        <v>175</v>
      </c>
      <c r="O602" s="55">
        <v>160</v>
      </c>
      <c r="P602" s="55"/>
      <c r="Q602" s="55"/>
      <c r="R602" s="55"/>
      <c r="S602" s="55">
        <v>6</v>
      </c>
      <c r="T602" s="55">
        <v>4</v>
      </c>
      <c r="U602" s="55">
        <v>4</v>
      </c>
      <c r="V602" s="55">
        <v>3</v>
      </c>
    </row>
    <row r="603" spans="2:22">
      <c r="B603" s="50" t="str">
        <f t="shared" si="9"/>
        <v>М120x720</v>
      </c>
      <c r="C603" s="47">
        <v>120</v>
      </c>
      <c r="D603" s="47">
        <v>720</v>
      </c>
      <c r="E603" s="73">
        <v>63.921999999999997</v>
      </c>
      <c r="F603" s="73"/>
      <c r="G603" s="73">
        <v>560</v>
      </c>
      <c r="H603" s="73"/>
      <c r="I603" s="73"/>
      <c r="J603" s="73"/>
      <c r="K603" s="73"/>
      <c r="L603" s="73"/>
      <c r="M603" s="55">
        <v>175</v>
      </c>
      <c r="N603" s="55">
        <v>175</v>
      </c>
      <c r="O603" s="55">
        <v>160</v>
      </c>
      <c r="P603" s="55"/>
      <c r="Q603" s="55"/>
      <c r="R603" s="55"/>
      <c r="S603" s="55">
        <v>6</v>
      </c>
      <c r="T603" s="55">
        <v>4</v>
      </c>
      <c r="U603" s="55">
        <v>4</v>
      </c>
      <c r="V603" s="55">
        <v>3</v>
      </c>
    </row>
    <row r="604" spans="2:22">
      <c r="B604" s="50" t="str">
        <f t="shared" si="9"/>
        <v>М120x730</v>
      </c>
      <c r="C604" s="47">
        <v>120</v>
      </c>
      <c r="D604" s="47">
        <v>730</v>
      </c>
      <c r="E604" s="73">
        <v>64.808999999999997</v>
      </c>
      <c r="F604" s="73"/>
      <c r="G604" s="73">
        <v>570</v>
      </c>
      <c r="H604" s="73"/>
      <c r="I604" s="73"/>
      <c r="J604" s="73"/>
      <c r="K604" s="73"/>
      <c r="L604" s="73"/>
      <c r="M604" s="55">
        <v>175</v>
      </c>
      <c r="N604" s="55">
        <v>175</v>
      </c>
      <c r="O604" s="55">
        <v>160</v>
      </c>
      <c r="P604" s="55"/>
      <c r="Q604" s="55"/>
      <c r="R604" s="55"/>
      <c r="S604" s="55">
        <v>6</v>
      </c>
      <c r="T604" s="55">
        <v>4</v>
      </c>
      <c r="U604" s="55">
        <v>4</v>
      </c>
      <c r="V604" s="55">
        <v>3</v>
      </c>
    </row>
    <row r="605" spans="2:22">
      <c r="B605" s="50" t="str">
        <f t="shared" si="9"/>
        <v>М120x740</v>
      </c>
      <c r="C605" s="47">
        <v>120</v>
      </c>
      <c r="D605" s="47">
        <v>740</v>
      </c>
      <c r="E605" s="73">
        <v>65.697000000000003</v>
      </c>
      <c r="F605" s="73"/>
      <c r="G605" s="73">
        <v>580</v>
      </c>
      <c r="H605" s="73"/>
      <c r="I605" s="73"/>
      <c r="J605" s="73"/>
      <c r="K605" s="73"/>
      <c r="L605" s="73"/>
      <c r="M605" s="55">
        <v>175</v>
      </c>
      <c r="N605" s="55">
        <v>175</v>
      </c>
      <c r="O605" s="55">
        <v>160</v>
      </c>
      <c r="P605" s="55"/>
      <c r="Q605" s="55"/>
      <c r="R605" s="55"/>
      <c r="S605" s="55">
        <v>6</v>
      </c>
      <c r="T605" s="55">
        <v>4</v>
      </c>
      <c r="U605" s="55">
        <v>4</v>
      </c>
      <c r="V605" s="55">
        <v>3</v>
      </c>
    </row>
    <row r="606" spans="2:22">
      <c r="B606" s="50" t="str">
        <f t="shared" si="9"/>
        <v>М120x750</v>
      </c>
      <c r="C606" s="47">
        <v>120</v>
      </c>
      <c r="D606" s="47">
        <v>750</v>
      </c>
      <c r="E606" s="73">
        <v>66.584999999999994</v>
      </c>
      <c r="F606" s="73"/>
      <c r="G606" s="73">
        <v>590</v>
      </c>
      <c r="H606" s="73"/>
      <c r="I606" s="73"/>
      <c r="J606" s="73"/>
      <c r="K606" s="73"/>
      <c r="L606" s="73"/>
      <c r="M606" s="55">
        <v>175</v>
      </c>
      <c r="N606" s="55">
        <v>175</v>
      </c>
      <c r="O606" s="55">
        <v>160</v>
      </c>
      <c r="P606" s="55"/>
      <c r="Q606" s="55"/>
      <c r="R606" s="55"/>
      <c r="S606" s="55">
        <v>6</v>
      </c>
      <c r="T606" s="55">
        <v>4</v>
      </c>
      <c r="U606" s="55">
        <v>4</v>
      </c>
      <c r="V606" s="55">
        <v>3</v>
      </c>
    </row>
    <row r="607" spans="2:22">
      <c r="B607" s="50" t="str">
        <f t="shared" si="9"/>
        <v>М125x600</v>
      </c>
      <c r="C607">
        <v>125</v>
      </c>
      <c r="D607" s="48">
        <v>600</v>
      </c>
      <c r="E607" s="73">
        <v>57.798000000000002</v>
      </c>
      <c r="F607" s="73"/>
      <c r="G607" s="73">
        <v>430</v>
      </c>
      <c r="H607" s="73"/>
      <c r="I607" s="73"/>
      <c r="J607" s="73"/>
      <c r="K607" s="73"/>
      <c r="L607" s="73"/>
      <c r="M607" s="55">
        <v>175</v>
      </c>
      <c r="N607" s="55">
        <v>175</v>
      </c>
      <c r="O607">
        <v>170</v>
      </c>
      <c r="P607" s="55"/>
      <c r="Q607" s="55"/>
      <c r="R607" s="55"/>
      <c r="S607" s="55">
        <v>6</v>
      </c>
      <c r="T607" s="55">
        <v>4</v>
      </c>
      <c r="U607" s="55">
        <v>4</v>
      </c>
      <c r="V607" s="55">
        <v>3</v>
      </c>
    </row>
    <row r="608" spans="2:22">
      <c r="B608" s="50" t="str">
        <f t="shared" si="9"/>
        <v>М125x610</v>
      </c>
      <c r="C608" s="48">
        <v>125</v>
      </c>
      <c r="D608" s="48">
        <v>610</v>
      </c>
      <c r="E608" s="73">
        <v>57.761000000000003</v>
      </c>
      <c r="F608" s="73"/>
      <c r="G608" s="73">
        <v>440</v>
      </c>
      <c r="H608" s="73"/>
      <c r="I608" s="73"/>
      <c r="J608" s="73"/>
      <c r="K608" s="73"/>
      <c r="L608" s="73"/>
      <c r="M608" s="55">
        <v>175</v>
      </c>
      <c r="N608" s="55">
        <v>175</v>
      </c>
      <c r="O608" s="55">
        <v>170</v>
      </c>
      <c r="P608" s="55"/>
      <c r="Q608" s="55"/>
      <c r="R608" s="55"/>
      <c r="S608" s="55">
        <v>6</v>
      </c>
      <c r="T608" s="55">
        <v>4</v>
      </c>
      <c r="U608" s="55">
        <v>4</v>
      </c>
      <c r="V608" s="55">
        <v>3</v>
      </c>
    </row>
    <row r="609" spans="2:22">
      <c r="B609" s="50" t="str">
        <f t="shared" si="9"/>
        <v>М125x620</v>
      </c>
      <c r="C609" s="48">
        <v>125</v>
      </c>
      <c r="D609" s="48">
        <v>620</v>
      </c>
      <c r="E609" s="73">
        <v>59.725000000000001</v>
      </c>
      <c r="F609" s="73"/>
      <c r="G609" s="73">
        <v>450</v>
      </c>
      <c r="H609" s="73"/>
      <c r="I609" s="73"/>
      <c r="J609" s="73"/>
      <c r="K609" s="73"/>
      <c r="L609" s="73"/>
      <c r="M609" s="55">
        <v>175</v>
      </c>
      <c r="N609" s="55">
        <v>175</v>
      </c>
      <c r="O609" s="55">
        <v>170</v>
      </c>
      <c r="P609" s="55"/>
      <c r="Q609" s="55"/>
      <c r="R609" s="55"/>
      <c r="S609" s="55">
        <v>6</v>
      </c>
      <c r="T609" s="55">
        <v>4</v>
      </c>
      <c r="U609" s="55">
        <v>4</v>
      </c>
      <c r="V609" s="55">
        <v>3</v>
      </c>
    </row>
    <row r="610" spans="2:22">
      <c r="B610" s="50" t="str">
        <f t="shared" si="9"/>
        <v>М125x630</v>
      </c>
      <c r="C610" s="48">
        <v>125</v>
      </c>
      <c r="D610" s="48">
        <v>630</v>
      </c>
      <c r="E610" s="73">
        <v>60.688000000000002</v>
      </c>
      <c r="F610" s="73"/>
      <c r="G610" s="73">
        <v>460</v>
      </c>
      <c r="H610" s="73"/>
      <c r="I610" s="73"/>
      <c r="J610" s="73"/>
      <c r="K610" s="73"/>
      <c r="L610" s="73"/>
      <c r="M610" s="55">
        <v>175</v>
      </c>
      <c r="N610" s="55">
        <v>175</v>
      </c>
      <c r="O610" s="55">
        <v>170</v>
      </c>
      <c r="P610" s="55"/>
      <c r="Q610" s="55"/>
      <c r="R610" s="55"/>
      <c r="S610" s="55">
        <v>6</v>
      </c>
      <c r="T610" s="55">
        <v>4</v>
      </c>
      <c r="U610" s="55">
        <v>4</v>
      </c>
      <c r="V610" s="55">
        <v>3</v>
      </c>
    </row>
    <row r="611" spans="2:22">
      <c r="B611" s="50" t="str">
        <f t="shared" si="9"/>
        <v>М125x640</v>
      </c>
      <c r="C611" s="48">
        <v>125</v>
      </c>
      <c r="D611" s="48">
        <v>640</v>
      </c>
      <c r="E611" s="73">
        <v>61.651000000000003</v>
      </c>
      <c r="F611" s="73"/>
      <c r="G611" s="73">
        <v>470</v>
      </c>
      <c r="H611" s="73"/>
      <c r="I611" s="73"/>
      <c r="J611" s="73"/>
      <c r="K611" s="73"/>
      <c r="L611" s="73"/>
      <c r="M611" s="55">
        <v>175</v>
      </c>
      <c r="N611" s="55">
        <v>175</v>
      </c>
      <c r="O611" s="55">
        <v>170</v>
      </c>
      <c r="P611" s="55"/>
      <c r="Q611" s="55"/>
      <c r="R611" s="55"/>
      <c r="S611" s="55">
        <v>6</v>
      </c>
      <c r="T611" s="55">
        <v>4</v>
      </c>
      <c r="U611" s="55">
        <v>4</v>
      </c>
      <c r="V611" s="55">
        <v>3</v>
      </c>
    </row>
    <row r="612" spans="2:22">
      <c r="B612" s="50" t="str">
        <f t="shared" si="9"/>
        <v>М125x650</v>
      </c>
      <c r="C612" s="48">
        <v>125</v>
      </c>
      <c r="D612" s="48">
        <v>650</v>
      </c>
      <c r="E612" s="73">
        <v>62.613999999999997</v>
      </c>
      <c r="F612" s="73"/>
      <c r="G612" s="73">
        <v>480</v>
      </c>
      <c r="H612" s="73"/>
      <c r="I612" s="73"/>
      <c r="J612" s="73"/>
      <c r="K612" s="73"/>
      <c r="L612" s="73"/>
      <c r="M612" s="55">
        <v>175</v>
      </c>
      <c r="N612" s="55">
        <v>175</v>
      </c>
      <c r="O612" s="55">
        <v>170</v>
      </c>
      <c r="P612" s="55"/>
      <c r="Q612" s="55"/>
      <c r="R612" s="55"/>
      <c r="S612" s="55">
        <v>6</v>
      </c>
      <c r="T612" s="55">
        <v>4</v>
      </c>
      <c r="U612" s="55">
        <v>4</v>
      </c>
      <c r="V612" s="55">
        <v>3</v>
      </c>
    </row>
    <row r="613" spans="2:22">
      <c r="B613" s="50" t="str">
        <f t="shared" si="9"/>
        <v>М125x660</v>
      </c>
      <c r="C613" s="48">
        <v>125</v>
      </c>
      <c r="D613" s="48">
        <v>660</v>
      </c>
      <c r="E613" s="73">
        <v>63.578000000000003</v>
      </c>
      <c r="F613" s="73"/>
      <c r="G613" s="73">
        <v>490</v>
      </c>
      <c r="H613" s="73"/>
      <c r="I613" s="73"/>
      <c r="J613" s="73"/>
      <c r="K613" s="73"/>
      <c r="L613" s="73"/>
      <c r="M613" s="55">
        <v>175</v>
      </c>
      <c r="N613" s="55">
        <v>175</v>
      </c>
      <c r="O613" s="55">
        <v>170</v>
      </c>
      <c r="P613" s="55"/>
      <c r="Q613" s="55"/>
      <c r="R613" s="55"/>
      <c r="S613" s="55">
        <v>6</v>
      </c>
      <c r="T613" s="55">
        <v>4</v>
      </c>
      <c r="U613" s="55">
        <v>4</v>
      </c>
      <c r="V613" s="55">
        <v>3</v>
      </c>
    </row>
    <row r="614" spans="2:22">
      <c r="B614" s="50" t="str">
        <f t="shared" si="9"/>
        <v>М125x670</v>
      </c>
      <c r="C614" s="48">
        <v>125</v>
      </c>
      <c r="D614" s="48">
        <v>670</v>
      </c>
      <c r="E614" s="73">
        <v>64.540999999999997</v>
      </c>
      <c r="F614" s="73"/>
      <c r="G614" s="73">
        <v>500</v>
      </c>
      <c r="H614" s="73"/>
      <c r="I614" s="73"/>
      <c r="J614" s="73"/>
      <c r="K614" s="73"/>
      <c r="L614" s="73"/>
      <c r="M614" s="55">
        <v>175</v>
      </c>
      <c r="N614" s="55">
        <v>175</v>
      </c>
      <c r="O614" s="55">
        <v>170</v>
      </c>
      <c r="P614" s="55"/>
      <c r="Q614" s="55"/>
      <c r="R614" s="55"/>
      <c r="S614" s="55">
        <v>6</v>
      </c>
      <c r="T614" s="55">
        <v>4</v>
      </c>
      <c r="U614" s="55">
        <v>4</v>
      </c>
      <c r="V614" s="55">
        <v>3</v>
      </c>
    </row>
    <row r="615" spans="2:22">
      <c r="B615" s="50" t="str">
        <f t="shared" si="9"/>
        <v>М125x680</v>
      </c>
      <c r="C615" s="48">
        <v>125</v>
      </c>
      <c r="D615" s="48">
        <v>680</v>
      </c>
      <c r="E615" s="73">
        <v>65.504000000000005</v>
      </c>
      <c r="F615" s="73"/>
      <c r="G615" s="73">
        <v>510</v>
      </c>
      <c r="H615" s="73"/>
      <c r="I615" s="73"/>
      <c r="J615" s="73"/>
      <c r="K615" s="73"/>
      <c r="L615" s="73"/>
      <c r="M615" s="55">
        <v>175</v>
      </c>
      <c r="N615" s="55">
        <v>175</v>
      </c>
      <c r="O615" s="55">
        <v>170</v>
      </c>
      <c r="P615" s="55"/>
      <c r="Q615" s="55"/>
      <c r="R615" s="55"/>
      <c r="S615" s="55">
        <v>6</v>
      </c>
      <c r="T615" s="55">
        <v>4</v>
      </c>
      <c r="U615" s="55">
        <v>4</v>
      </c>
      <c r="V615" s="55">
        <v>3</v>
      </c>
    </row>
    <row r="616" spans="2:22">
      <c r="B616" s="50" t="str">
        <f t="shared" si="9"/>
        <v>М125x690</v>
      </c>
      <c r="C616" s="48">
        <v>125</v>
      </c>
      <c r="D616" s="48">
        <v>690</v>
      </c>
      <c r="E616" s="73">
        <v>66.468000000000004</v>
      </c>
      <c r="F616" s="73"/>
      <c r="G616" s="73">
        <v>520</v>
      </c>
      <c r="H616" s="73"/>
      <c r="I616" s="73"/>
      <c r="J616" s="73"/>
      <c r="K616" s="73"/>
      <c r="L616" s="73"/>
      <c r="M616" s="55">
        <v>175</v>
      </c>
      <c r="N616" s="55">
        <v>175</v>
      </c>
      <c r="O616" s="55">
        <v>170</v>
      </c>
      <c r="P616" s="55"/>
      <c r="Q616" s="55"/>
      <c r="R616" s="55"/>
      <c r="S616" s="55">
        <v>6</v>
      </c>
      <c r="T616" s="55">
        <v>4</v>
      </c>
      <c r="U616" s="55">
        <v>4</v>
      </c>
      <c r="V616" s="55">
        <v>3</v>
      </c>
    </row>
    <row r="617" spans="2:22">
      <c r="B617" s="50" t="str">
        <f t="shared" si="9"/>
        <v>М125x700</v>
      </c>
      <c r="C617" s="48">
        <v>125</v>
      </c>
      <c r="D617" s="48">
        <v>700</v>
      </c>
      <c r="E617" s="73">
        <v>67.430999999999997</v>
      </c>
      <c r="F617" s="73"/>
      <c r="G617" s="73">
        <v>530</v>
      </c>
      <c r="H617" s="73"/>
      <c r="I617" s="73"/>
      <c r="J617" s="73"/>
      <c r="K617" s="73"/>
      <c r="L617" s="73"/>
      <c r="M617" s="55">
        <v>175</v>
      </c>
      <c r="N617" s="55">
        <v>175</v>
      </c>
      <c r="O617" s="55">
        <v>170</v>
      </c>
      <c r="P617" s="55"/>
      <c r="Q617" s="55"/>
      <c r="R617" s="55"/>
      <c r="S617" s="55">
        <v>6</v>
      </c>
      <c r="T617" s="55">
        <v>4</v>
      </c>
      <c r="U617" s="55">
        <v>4</v>
      </c>
      <c r="V617" s="55">
        <v>3</v>
      </c>
    </row>
    <row r="618" spans="2:22">
      <c r="B618" s="50" t="str">
        <f t="shared" si="9"/>
        <v>М125x710</v>
      </c>
      <c r="C618" s="48">
        <v>125</v>
      </c>
      <c r="D618" s="48">
        <v>710</v>
      </c>
      <c r="E618" s="73">
        <v>68.394000000000005</v>
      </c>
      <c r="F618" s="73"/>
      <c r="G618" s="73">
        <v>540</v>
      </c>
      <c r="H618" s="73"/>
      <c r="I618" s="73"/>
      <c r="J618" s="73"/>
      <c r="K618" s="73"/>
      <c r="L618" s="73"/>
      <c r="M618" s="55">
        <v>175</v>
      </c>
      <c r="N618" s="55">
        <v>175</v>
      </c>
      <c r="O618" s="55">
        <v>170</v>
      </c>
      <c r="P618" s="55"/>
      <c r="Q618" s="55"/>
      <c r="R618" s="55"/>
      <c r="S618" s="55">
        <v>6</v>
      </c>
      <c r="T618" s="55">
        <v>4</v>
      </c>
      <c r="U618" s="55">
        <v>4</v>
      </c>
      <c r="V618" s="55">
        <v>3</v>
      </c>
    </row>
    <row r="619" spans="2:22">
      <c r="B619" s="50" t="str">
        <f t="shared" si="9"/>
        <v>М125x720</v>
      </c>
      <c r="C619" s="48">
        <v>125</v>
      </c>
      <c r="D619" s="48">
        <v>720</v>
      </c>
      <c r="E619" s="73">
        <v>69.358000000000004</v>
      </c>
      <c r="F619" s="73"/>
      <c r="G619" s="73">
        <v>550</v>
      </c>
      <c r="H619" s="73"/>
      <c r="I619" s="73"/>
      <c r="J619" s="73"/>
      <c r="K619" s="73"/>
      <c r="L619" s="73"/>
      <c r="M619" s="55">
        <v>175</v>
      </c>
      <c r="N619" s="55">
        <v>175</v>
      </c>
      <c r="O619" s="55">
        <v>170</v>
      </c>
      <c r="P619" s="55"/>
      <c r="Q619" s="55"/>
      <c r="R619" s="55"/>
      <c r="S619" s="55">
        <v>6</v>
      </c>
      <c r="T619" s="55">
        <v>4</v>
      </c>
      <c r="U619" s="55">
        <v>4</v>
      </c>
      <c r="V619" s="55">
        <v>3</v>
      </c>
    </row>
    <row r="620" spans="2:22">
      <c r="B620" s="50" t="str">
        <f t="shared" si="9"/>
        <v>М125x730</v>
      </c>
      <c r="C620" s="48">
        <v>125</v>
      </c>
      <c r="D620" s="48">
        <v>730</v>
      </c>
      <c r="E620" s="73">
        <v>70.320999999999998</v>
      </c>
      <c r="F620" s="73"/>
      <c r="G620" s="73">
        <v>560</v>
      </c>
      <c r="H620" s="73"/>
      <c r="I620" s="73"/>
      <c r="J620" s="73"/>
      <c r="K620" s="73"/>
      <c r="L620" s="73"/>
      <c r="M620" s="55">
        <v>175</v>
      </c>
      <c r="N620" s="55">
        <v>175</v>
      </c>
      <c r="O620" s="55">
        <v>170</v>
      </c>
      <c r="P620" s="55"/>
      <c r="Q620" s="55"/>
      <c r="R620" s="55"/>
      <c r="S620" s="55">
        <v>6</v>
      </c>
      <c r="T620" s="55">
        <v>4</v>
      </c>
      <c r="U620" s="55">
        <v>4</v>
      </c>
      <c r="V620" s="55">
        <v>3</v>
      </c>
    </row>
    <row r="621" spans="2:22">
      <c r="B621" s="50" t="str">
        <f t="shared" si="9"/>
        <v>М125x740</v>
      </c>
      <c r="C621" s="48">
        <v>125</v>
      </c>
      <c r="D621" s="48">
        <v>740</v>
      </c>
      <c r="E621" s="73">
        <v>71.284000000000006</v>
      </c>
      <c r="F621" s="73"/>
      <c r="G621" s="73">
        <v>570</v>
      </c>
      <c r="H621" s="73"/>
      <c r="I621" s="73"/>
      <c r="J621" s="73"/>
      <c r="K621" s="73"/>
      <c r="L621" s="73"/>
      <c r="M621" s="55">
        <v>175</v>
      </c>
      <c r="N621" s="55">
        <v>175</v>
      </c>
      <c r="O621" s="55">
        <v>170</v>
      </c>
      <c r="P621" s="55"/>
      <c r="Q621" s="55"/>
      <c r="R621" s="55"/>
      <c r="S621" s="55">
        <v>6</v>
      </c>
      <c r="T621" s="55">
        <v>4</v>
      </c>
      <c r="U621" s="55">
        <v>4</v>
      </c>
      <c r="V621" s="55">
        <v>3</v>
      </c>
    </row>
    <row r="622" spans="2:22">
      <c r="B622" s="50" t="str">
        <f t="shared" si="9"/>
        <v>М125x750</v>
      </c>
      <c r="C622" s="48">
        <v>125</v>
      </c>
      <c r="D622" s="48">
        <v>750</v>
      </c>
      <c r="E622" s="73">
        <v>72.248000000000005</v>
      </c>
      <c r="F622" s="73"/>
      <c r="G622" s="73">
        <v>580</v>
      </c>
      <c r="H622" s="73"/>
      <c r="I622" s="73"/>
      <c r="J622" s="73"/>
      <c r="K622" s="73"/>
      <c r="L622" s="73"/>
      <c r="M622" s="55">
        <v>175</v>
      </c>
      <c r="N622" s="55">
        <v>175</v>
      </c>
      <c r="O622" s="55">
        <v>170</v>
      </c>
      <c r="P622" s="55"/>
      <c r="Q622" s="55"/>
      <c r="R622" s="55"/>
      <c r="S622" s="55">
        <v>6</v>
      </c>
      <c r="T622" s="55">
        <v>4</v>
      </c>
      <c r="U622" s="55">
        <v>4</v>
      </c>
      <c r="V622" s="55">
        <v>3</v>
      </c>
    </row>
    <row r="623" spans="2:22">
      <c r="B623" s="50" t="str">
        <f t="shared" si="9"/>
        <v>М140x600</v>
      </c>
      <c r="C623">
        <v>140</v>
      </c>
      <c r="D623" s="49">
        <v>600</v>
      </c>
      <c r="E623" s="73">
        <v>72.48</v>
      </c>
      <c r="F623" s="73"/>
      <c r="G623" s="73">
        <v>410</v>
      </c>
      <c r="H623" s="73"/>
      <c r="I623" s="73"/>
      <c r="J623" s="73"/>
      <c r="K623" s="73"/>
      <c r="L623" s="73"/>
      <c r="M623">
        <v>210</v>
      </c>
      <c r="N623" s="55">
        <v>210</v>
      </c>
      <c r="O623">
        <v>190</v>
      </c>
      <c r="P623" s="55"/>
      <c r="Q623" s="55"/>
      <c r="R623" s="55"/>
      <c r="S623" s="55">
        <v>6</v>
      </c>
      <c r="T623" s="55">
        <v>4</v>
      </c>
      <c r="U623" s="55">
        <v>4</v>
      </c>
      <c r="V623" s="55">
        <v>3</v>
      </c>
    </row>
    <row r="624" spans="2:22">
      <c r="B624" s="50" t="str">
        <f t="shared" si="9"/>
        <v>М140x610</v>
      </c>
      <c r="C624" s="49">
        <v>140</v>
      </c>
      <c r="D624" s="49">
        <v>610</v>
      </c>
      <c r="E624" s="73">
        <v>93.688000000000002</v>
      </c>
      <c r="F624" s="73"/>
      <c r="G624" s="73">
        <v>420</v>
      </c>
      <c r="H624" s="73"/>
      <c r="I624" s="73"/>
      <c r="J624" s="73"/>
      <c r="K624" s="73"/>
      <c r="L624" s="73"/>
      <c r="M624" s="55">
        <v>210</v>
      </c>
      <c r="N624" s="55">
        <v>210</v>
      </c>
      <c r="O624" s="55">
        <v>190</v>
      </c>
      <c r="P624" s="55"/>
      <c r="Q624" s="55"/>
      <c r="R624" s="55"/>
      <c r="S624" s="55">
        <v>6</v>
      </c>
      <c r="T624" s="55">
        <v>4</v>
      </c>
      <c r="U624" s="55">
        <v>4</v>
      </c>
      <c r="V624" s="55">
        <v>3</v>
      </c>
    </row>
    <row r="625" spans="2:22">
      <c r="B625" s="50" t="str">
        <f t="shared" si="9"/>
        <v>М140x620</v>
      </c>
      <c r="C625" s="49">
        <v>140</v>
      </c>
      <c r="D625" s="49">
        <v>620</v>
      </c>
      <c r="E625" s="73">
        <v>74.896000000000001</v>
      </c>
      <c r="F625" s="73"/>
      <c r="G625" s="73">
        <v>430</v>
      </c>
      <c r="H625" s="73"/>
      <c r="I625" s="73"/>
      <c r="J625" s="73"/>
      <c r="K625" s="73"/>
      <c r="L625" s="73"/>
      <c r="M625" s="55">
        <v>210</v>
      </c>
      <c r="N625" s="55">
        <v>210</v>
      </c>
      <c r="O625" s="55">
        <v>190</v>
      </c>
      <c r="P625" s="55"/>
      <c r="Q625" s="55"/>
      <c r="R625" s="55"/>
      <c r="S625" s="55">
        <v>6</v>
      </c>
      <c r="T625" s="55">
        <v>4</v>
      </c>
      <c r="U625" s="55">
        <v>4</v>
      </c>
      <c r="V625" s="55">
        <v>3</v>
      </c>
    </row>
    <row r="626" spans="2:22">
      <c r="B626" s="50" t="str">
        <f t="shared" si="9"/>
        <v>М140x630</v>
      </c>
      <c r="C626" s="49">
        <v>140</v>
      </c>
      <c r="D626" s="49">
        <v>630</v>
      </c>
      <c r="E626" s="73">
        <v>76.103999999999999</v>
      </c>
      <c r="F626" s="73"/>
      <c r="G626" s="73">
        <v>440</v>
      </c>
      <c r="H626" s="73"/>
      <c r="I626" s="73"/>
      <c r="J626" s="73"/>
      <c r="K626" s="73"/>
      <c r="L626" s="73"/>
      <c r="M626" s="55">
        <v>210</v>
      </c>
      <c r="N626" s="55">
        <v>210</v>
      </c>
      <c r="O626" s="55">
        <v>190</v>
      </c>
      <c r="P626" s="55"/>
      <c r="Q626" s="55"/>
      <c r="R626" s="55"/>
      <c r="S626" s="55">
        <v>6</v>
      </c>
      <c r="T626" s="55">
        <v>4</v>
      </c>
      <c r="U626" s="55">
        <v>4</v>
      </c>
      <c r="V626" s="55">
        <v>3</v>
      </c>
    </row>
    <row r="627" spans="2:22">
      <c r="B627" s="50" t="str">
        <f t="shared" si="9"/>
        <v>М140x640</v>
      </c>
      <c r="C627" s="49">
        <v>140</v>
      </c>
      <c r="D627" s="49">
        <v>640</v>
      </c>
      <c r="E627" s="73">
        <v>77.311999999999998</v>
      </c>
      <c r="F627" s="73"/>
      <c r="G627" s="73">
        <v>450</v>
      </c>
      <c r="H627" s="73"/>
      <c r="I627" s="73"/>
      <c r="J627" s="73"/>
      <c r="K627" s="73"/>
      <c r="L627" s="73"/>
      <c r="M627" s="55">
        <v>210</v>
      </c>
      <c r="N627" s="55">
        <v>210</v>
      </c>
      <c r="O627" s="55">
        <v>190</v>
      </c>
      <c r="P627" s="55"/>
      <c r="Q627" s="55"/>
      <c r="R627" s="55"/>
      <c r="S627" s="55">
        <v>6</v>
      </c>
      <c r="T627" s="55">
        <v>4</v>
      </c>
      <c r="U627" s="55">
        <v>4</v>
      </c>
      <c r="V627" s="55">
        <v>3</v>
      </c>
    </row>
    <row r="628" spans="2:22">
      <c r="B628" s="50" t="str">
        <f t="shared" si="9"/>
        <v>М140x650</v>
      </c>
      <c r="C628" s="49">
        <v>140</v>
      </c>
      <c r="D628" s="49">
        <v>650</v>
      </c>
      <c r="E628" s="73">
        <v>78.52</v>
      </c>
      <c r="F628" s="73"/>
      <c r="G628" s="73">
        <v>460</v>
      </c>
      <c r="H628" s="73"/>
      <c r="I628" s="73"/>
      <c r="J628" s="73"/>
      <c r="K628" s="73"/>
      <c r="L628" s="73"/>
      <c r="M628" s="55">
        <v>210</v>
      </c>
      <c r="N628" s="55">
        <v>210</v>
      </c>
      <c r="O628" s="55">
        <v>190</v>
      </c>
      <c r="P628" s="55"/>
      <c r="Q628" s="55"/>
      <c r="R628" s="55"/>
      <c r="S628" s="55">
        <v>6</v>
      </c>
      <c r="T628" s="55">
        <v>4</v>
      </c>
      <c r="U628" s="55">
        <v>4</v>
      </c>
      <c r="V628" s="55">
        <v>3</v>
      </c>
    </row>
    <row r="629" spans="2:22">
      <c r="B629" s="50" t="str">
        <f t="shared" si="9"/>
        <v>М140x660</v>
      </c>
      <c r="C629" s="49">
        <v>140</v>
      </c>
      <c r="D629" s="49">
        <v>660</v>
      </c>
      <c r="E629" s="73">
        <v>79.727999999999994</v>
      </c>
      <c r="F629" s="73"/>
      <c r="G629" s="73">
        <v>470</v>
      </c>
      <c r="H629" s="73"/>
      <c r="I629" s="73"/>
      <c r="J629" s="73"/>
      <c r="K629" s="73"/>
      <c r="L629" s="73"/>
      <c r="M629" s="55">
        <v>210</v>
      </c>
      <c r="N629" s="55">
        <v>210</v>
      </c>
      <c r="O629" s="55">
        <v>190</v>
      </c>
      <c r="P629" s="55"/>
      <c r="Q629" s="55"/>
      <c r="R629" s="55"/>
      <c r="S629" s="55">
        <v>6</v>
      </c>
      <c r="T629" s="55">
        <v>4</v>
      </c>
      <c r="U629" s="55">
        <v>4</v>
      </c>
      <c r="V629" s="55">
        <v>3</v>
      </c>
    </row>
    <row r="630" spans="2:22">
      <c r="B630" s="50" t="str">
        <f t="shared" si="9"/>
        <v>М140x670</v>
      </c>
      <c r="C630" s="49">
        <v>140</v>
      </c>
      <c r="D630" s="49">
        <v>670</v>
      </c>
      <c r="E630" s="73">
        <v>80.936000000000007</v>
      </c>
      <c r="F630" s="73"/>
      <c r="G630" s="73">
        <v>480</v>
      </c>
      <c r="H630" s="73"/>
      <c r="I630" s="73"/>
      <c r="J630" s="73"/>
      <c r="K630" s="73"/>
      <c r="L630" s="73"/>
      <c r="M630" s="55">
        <v>210</v>
      </c>
      <c r="N630" s="55">
        <v>210</v>
      </c>
      <c r="O630" s="55">
        <v>190</v>
      </c>
      <c r="P630" s="55"/>
      <c r="Q630" s="55"/>
      <c r="R630" s="55"/>
      <c r="S630" s="55">
        <v>6</v>
      </c>
      <c r="T630" s="55">
        <v>4</v>
      </c>
      <c r="U630" s="55">
        <v>4</v>
      </c>
      <c r="V630" s="55">
        <v>3</v>
      </c>
    </row>
    <row r="631" spans="2:22">
      <c r="B631" s="50" t="str">
        <f t="shared" si="9"/>
        <v>М140x680</v>
      </c>
      <c r="C631" s="49">
        <v>140</v>
      </c>
      <c r="D631" s="49">
        <v>680</v>
      </c>
      <c r="E631" s="73">
        <v>82.144000000000005</v>
      </c>
      <c r="F631" s="73"/>
      <c r="G631" s="73">
        <v>490</v>
      </c>
      <c r="H631" s="73"/>
      <c r="I631" s="73"/>
      <c r="J631" s="73"/>
      <c r="K631" s="73"/>
      <c r="L631" s="73"/>
      <c r="M631" s="55">
        <v>210</v>
      </c>
      <c r="N631" s="55">
        <v>210</v>
      </c>
      <c r="O631" s="55">
        <v>190</v>
      </c>
      <c r="P631" s="55"/>
      <c r="Q631" s="55"/>
      <c r="R631" s="55"/>
      <c r="S631" s="55">
        <v>6</v>
      </c>
      <c r="T631" s="55">
        <v>4</v>
      </c>
      <c r="U631" s="55">
        <v>4</v>
      </c>
      <c r="V631" s="55">
        <v>3</v>
      </c>
    </row>
    <row r="632" spans="2:22">
      <c r="B632" s="50" t="str">
        <f t="shared" si="9"/>
        <v>М140x690</v>
      </c>
      <c r="C632" s="49">
        <v>140</v>
      </c>
      <c r="D632" s="49">
        <v>690</v>
      </c>
      <c r="E632" s="73">
        <v>83.358999999999995</v>
      </c>
      <c r="F632" s="73"/>
      <c r="G632" s="73">
        <v>500</v>
      </c>
      <c r="H632" s="73"/>
      <c r="I632" s="73"/>
      <c r="J632" s="73"/>
      <c r="K632" s="73"/>
      <c r="L632" s="73"/>
      <c r="M632" s="55">
        <v>210</v>
      </c>
      <c r="N632" s="55">
        <v>210</v>
      </c>
      <c r="O632" s="55">
        <v>190</v>
      </c>
      <c r="P632" s="55"/>
      <c r="Q632" s="55"/>
      <c r="R632" s="55"/>
      <c r="S632" s="55">
        <v>6</v>
      </c>
      <c r="T632" s="55">
        <v>4</v>
      </c>
      <c r="U632" s="55">
        <v>4</v>
      </c>
      <c r="V632" s="55">
        <v>3</v>
      </c>
    </row>
    <row r="633" spans="2:22">
      <c r="B633" s="50" t="str">
        <f t="shared" si="9"/>
        <v>М140x700</v>
      </c>
      <c r="C633" s="49">
        <v>140</v>
      </c>
      <c r="D633" s="49">
        <v>700</v>
      </c>
      <c r="E633" s="73">
        <v>84.56</v>
      </c>
      <c r="F633" s="73"/>
      <c r="G633" s="73">
        <v>510</v>
      </c>
      <c r="H633" s="73"/>
      <c r="I633" s="73"/>
      <c r="J633" s="73"/>
      <c r="K633" s="73"/>
      <c r="L633" s="73"/>
      <c r="M633" s="55">
        <v>210</v>
      </c>
      <c r="N633" s="55">
        <v>210</v>
      </c>
      <c r="O633" s="55">
        <v>190</v>
      </c>
      <c r="P633" s="55"/>
      <c r="Q633" s="55"/>
      <c r="R633" s="55"/>
      <c r="S633" s="55">
        <v>6</v>
      </c>
      <c r="T633" s="55">
        <v>4</v>
      </c>
      <c r="U633" s="55">
        <v>4</v>
      </c>
      <c r="V633" s="55">
        <v>3</v>
      </c>
    </row>
    <row r="634" spans="2:22">
      <c r="B634" s="50" t="str">
        <f t="shared" si="9"/>
        <v>М140x710</v>
      </c>
      <c r="C634" s="49">
        <v>140</v>
      </c>
      <c r="D634" s="49">
        <v>710</v>
      </c>
      <c r="E634" s="73">
        <v>85.768000000000001</v>
      </c>
      <c r="F634" s="73"/>
      <c r="G634" s="73">
        <v>520</v>
      </c>
      <c r="H634" s="73"/>
      <c r="I634" s="73"/>
      <c r="J634" s="73"/>
      <c r="K634" s="73"/>
      <c r="L634" s="73"/>
      <c r="M634" s="55">
        <v>210</v>
      </c>
      <c r="N634" s="55">
        <v>210</v>
      </c>
      <c r="O634" s="55">
        <v>190</v>
      </c>
      <c r="P634" s="55"/>
      <c r="Q634" s="55"/>
      <c r="R634" s="55"/>
      <c r="S634" s="55">
        <v>6</v>
      </c>
      <c r="T634" s="55">
        <v>4</v>
      </c>
      <c r="U634" s="55">
        <v>4</v>
      </c>
      <c r="V634" s="55">
        <v>3</v>
      </c>
    </row>
    <row r="635" spans="2:22">
      <c r="B635" s="50" t="str">
        <f t="shared" si="9"/>
        <v>М140x720</v>
      </c>
      <c r="C635" s="49">
        <v>140</v>
      </c>
      <c r="D635" s="49">
        <v>720</v>
      </c>
      <c r="E635" s="73">
        <v>86.975999999999999</v>
      </c>
      <c r="F635" s="73"/>
      <c r="G635" s="73">
        <v>530</v>
      </c>
      <c r="H635" s="73"/>
      <c r="I635" s="73"/>
      <c r="J635" s="73"/>
      <c r="K635" s="73"/>
      <c r="L635" s="73"/>
      <c r="M635" s="55">
        <v>210</v>
      </c>
      <c r="N635" s="55">
        <v>210</v>
      </c>
      <c r="O635" s="55">
        <v>190</v>
      </c>
      <c r="P635" s="55"/>
      <c r="Q635" s="55"/>
      <c r="R635" s="55"/>
      <c r="S635" s="55">
        <v>6</v>
      </c>
      <c r="T635" s="55">
        <v>4</v>
      </c>
      <c r="U635" s="55">
        <v>4</v>
      </c>
      <c r="V635" s="55">
        <v>3</v>
      </c>
    </row>
    <row r="636" spans="2:22">
      <c r="B636" s="50" t="str">
        <f t="shared" si="9"/>
        <v>М140x730</v>
      </c>
      <c r="C636" s="49">
        <v>140</v>
      </c>
      <c r="D636" s="49">
        <v>730</v>
      </c>
      <c r="E636" s="73">
        <v>88.183999999999997</v>
      </c>
      <c r="F636" s="73"/>
      <c r="G636" s="73">
        <v>540</v>
      </c>
      <c r="H636" s="73"/>
      <c r="I636" s="73"/>
      <c r="J636" s="73"/>
      <c r="K636" s="73"/>
      <c r="L636" s="73"/>
      <c r="M636" s="55">
        <v>210</v>
      </c>
      <c r="N636" s="55">
        <v>210</v>
      </c>
      <c r="O636" s="55">
        <v>190</v>
      </c>
      <c r="P636" s="55"/>
      <c r="Q636" s="55"/>
      <c r="R636" s="55"/>
      <c r="S636" s="55">
        <v>6</v>
      </c>
      <c r="T636" s="55">
        <v>4</v>
      </c>
      <c r="U636" s="55">
        <v>4</v>
      </c>
      <c r="V636" s="55">
        <v>3</v>
      </c>
    </row>
    <row r="637" spans="2:22">
      <c r="B637" s="50" t="str">
        <f t="shared" si="9"/>
        <v>М140x740</v>
      </c>
      <c r="C637" s="49">
        <v>140</v>
      </c>
      <c r="D637" s="49">
        <v>740</v>
      </c>
      <c r="E637" s="73">
        <v>89.391999999999996</v>
      </c>
      <c r="F637" s="73"/>
      <c r="G637" s="73">
        <v>550</v>
      </c>
      <c r="H637" s="73"/>
      <c r="I637" s="73"/>
      <c r="J637" s="73"/>
      <c r="K637" s="73"/>
      <c r="L637" s="73"/>
      <c r="M637" s="55">
        <v>210</v>
      </c>
      <c r="N637" s="55">
        <v>210</v>
      </c>
      <c r="O637" s="55">
        <v>190</v>
      </c>
      <c r="P637" s="55"/>
      <c r="Q637" s="55"/>
      <c r="R637" s="55"/>
      <c r="S637" s="55">
        <v>6</v>
      </c>
      <c r="T637" s="55">
        <v>4</v>
      </c>
      <c r="U637" s="55">
        <v>4</v>
      </c>
      <c r="V637" s="55">
        <v>3</v>
      </c>
    </row>
    <row r="638" spans="2:22">
      <c r="B638" s="50" t="str">
        <f t="shared" si="9"/>
        <v>М140x750</v>
      </c>
      <c r="C638" s="49">
        <v>140</v>
      </c>
      <c r="D638" s="49">
        <v>750</v>
      </c>
      <c r="E638" s="73">
        <v>90.6</v>
      </c>
      <c r="F638" s="73"/>
      <c r="G638" s="73">
        <v>560</v>
      </c>
      <c r="H638" s="73"/>
      <c r="I638" s="73"/>
      <c r="J638" s="73"/>
      <c r="K638" s="73"/>
      <c r="L638" s="73"/>
      <c r="M638" s="55">
        <v>210</v>
      </c>
      <c r="N638" s="55">
        <v>210</v>
      </c>
      <c r="O638" s="55">
        <v>190</v>
      </c>
      <c r="P638" s="55"/>
      <c r="Q638" s="55"/>
      <c r="R638" s="55"/>
      <c r="S638" s="55">
        <v>6</v>
      </c>
      <c r="T638" s="55">
        <v>4</v>
      </c>
      <c r="U638" s="55">
        <v>4</v>
      </c>
      <c r="V638" s="55">
        <v>3</v>
      </c>
    </row>
    <row r="639" spans="2:22">
      <c r="B639" s="50" t="str">
        <f t="shared" si="9"/>
        <v>М160x600</v>
      </c>
      <c r="C639">
        <v>160</v>
      </c>
      <c r="D639" s="50">
        <v>600</v>
      </c>
      <c r="E639" s="73">
        <v>94.68</v>
      </c>
      <c r="F639" s="73"/>
      <c r="G639" s="73">
        <v>380</v>
      </c>
      <c r="H639" s="73"/>
      <c r="I639" s="73"/>
      <c r="J639" s="73"/>
      <c r="K639" s="73"/>
      <c r="L639" s="73"/>
      <c r="M639">
        <v>240</v>
      </c>
      <c r="N639" s="55">
        <v>240</v>
      </c>
      <c r="O639">
        <v>220</v>
      </c>
      <c r="P639" s="55"/>
      <c r="Q639" s="55"/>
      <c r="R639" s="55"/>
      <c r="S639" s="55">
        <v>6</v>
      </c>
      <c r="T639" s="55">
        <v>4</v>
      </c>
      <c r="U639" s="55">
        <v>4</v>
      </c>
      <c r="V639" s="55">
        <v>3</v>
      </c>
    </row>
    <row r="640" spans="2:22">
      <c r="B640" s="50" t="str">
        <f t="shared" si="9"/>
        <v>М160x610</v>
      </c>
      <c r="C640" s="50">
        <v>160</v>
      </c>
      <c r="D640" s="50">
        <v>610</v>
      </c>
      <c r="E640" s="73">
        <v>96.257999999999996</v>
      </c>
      <c r="F640" s="73"/>
      <c r="G640" s="73">
        <v>390</v>
      </c>
      <c r="H640" s="73"/>
      <c r="I640" s="73"/>
      <c r="J640" s="73"/>
      <c r="K640" s="73"/>
      <c r="L640" s="73"/>
      <c r="M640" s="55">
        <v>240</v>
      </c>
      <c r="N640" s="55">
        <v>240</v>
      </c>
      <c r="O640" s="55">
        <v>220</v>
      </c>
      <c r="P640" s="55"/>
      <c r="Q640" s="55"/>
      <c r="R640" s="55"/>
      <c r="S640" s="55">
        <v>6</v>
      </c>
      <c r="T640" s="55">
        <v>4</v>
      </c>
      <c r="U640" s="55">
        <v>4</v>
      </c>
      <c r="V640" s="55">
        <v>3</v>
      </c>
    </row>
    <row r="641" spans="2:22">
      <c r="B641" s="50" t="str">
        <f t="shared" si="9"/>
        <v>М160x620</v>
      </c>
      <c r="C641" s="50">
        <v>160</v>
      </c>
      <c r="D641" s="50">
        <v>620</v>
      </c>
      <c r="E641" s="73">
        <v>97.835999999999999</v>
      </c>
      <c r="F641" s="73"/>
      <c r="G641" s="73">
        <v>400</v>
      </c>
      <c r="H641" s="73"/>
      <c r="I641" s="73"/>
      <c r="J641" s="73"/>
      <c r="K641" s="73"/>
      <c r="L641" s="73"/>
      <c r="M641" s="55">
        <v>240</v>
      </c>
      <c r="N641" s="55">
        <v>240</v>
      </c>
      <c r="O641" s="55">
        <v>220</v>
      </c>
      <c r="P641" s="55"/>
      <c r="Q641" s="55"/>
      <c r="R641" s="55"/>
      <c r="S641" s="55">
        <v>6</v>
      </c>
      <c r="T641" s="55">
        <v>4</v>
      </c>
      <c r="U641" s="55">
        <v>4</v>
      </c>
      <c r="V641" s="55">
        <v>3</v>
      </c>
    </row>
    <row r="642" spans="2:22">
      <c r="B642" s="50" t="str">
        <f t="shared" si="9"/>
        <v>М160x630</v>
      </c>
      <c r="C642" s="50">
        <v>160</v>
      </c>
      <c r="D642" s="50">
        <v>630</v>
      </c>
      <c r="E642" s="73">
        <v>99.414000000000001</v>
      </c>
      <c r="F642" s="73"/>
      <c r="G642" s="73">
        <v>410</v>
      </c>
      <c r="H642" s="73"/>
      <c r="I642" s="73"/>
      <c r="J642" s="73"/>
      <c r="K642" s="73"/>
      <c r="L642" s="73"/>
      <c r="M642" s="55">
        <v>240</v>
      </c>
      <c r="N642" s="55">
        <v>240</v>
      </c>
      <c r="O642" s="55">
        <v>220</v>
      </c>
      <c r="P642" s="55"/>
      <c r="Q642" s="55"/>
      <c r="R642" s="55"/>
      <c r="S642" s="55">
        <v>6</v>
      </c>
      <c r="T642" s="55">
        <v>4</v>
      </c>
      <c r="U642" s="55">
        <v>4</v>
      </c>
      <c r="V642" s="55">
        <v>3</v>
      </c>
    </row>
    <row r="643" spans="2:22">
      <c r="B643" s="50" t="str">
        <f t="shared" si="9"/>
        <v>М160x640</v>
      </c>
      <c r="C643" s="50">
        <v>160</v>
      </c>
      <c r="D643" s="50">
        <v>640</v>
      </c>
      <c r="E643" s="73">
        <v>100.992</v>
      </c>
      <c r="F643" s="73"/>
      <c r="G643" s="73">
        <v>420</v>
      </c>
      <c r="H643" s="73"/>
      <c r="I643" s="73"/>
      <c r="J643" s="73"/>
      <c r="K643" s="73"/>
      <c r="L643" s="73"/>
      <c r="M643" s="55">
        <v>240</v>
      </c>
      <c r="N643" s="55">
        <v>240</v>
      </c>
      <c r="O643" s="55">
        <v>220</v>
      </c>
      <c r="P643" s="55"/>
      <c r="Q643" s="55"/>
      <c r="R643" s="55"/>
      <c r="S643" s="55">
        <v>6</v>
      </c>
      <c r="T643" s="55">
        <v>4</v>
      </c>
      <c r="U643" s="55">
        <v>4</v>
      </c>
      <c r="V643" s="55">
        <v>3</v>
      </c>
    </row>
    <row r="644" spans="2:22">
      <c r="B644" s="50" t="str">
        <f t="shared" si="9"/>
        <v>М160x650</v>
      </c>
      <c r="C644" s="50">
        <v>160</v>
      </c>
      <c r="D644" s="50">
        <v>650</v>
      </c>
      <c r="E644" s="73">
        <v>102.57</v>
      </c>
      <c r="F644" s="73"/>
      <c r="G644" s="73">
        <v>430</v>
      </c>
      <c r="H644" s="73"/>
      <c r="I644" s="73"/>
      <c r="J644" s="73"/>
      <c r="K644" s="73"/>
      <c r="L644" s="73"/>
      <c r="M644" s="55">
        <v>240</v>
      </c>
      <c r="N644" s="55">
        <v>240</v>
      </c>
      <c r="O644" s="55">
        <v>220</v>
      </c>
      <c r="P644" s="55"/>
      <c r="Q644" s="55"/>
      <c r="R644" s="55"/>
      <c r="S644" s="55">
        <v>6</v>
      </c>
      <c r="T644" s="55">
        <v>4</v>
      </c>
      <c r="U644" s="55">
        <v>4</v>
      </c>
      <c r="V644" s="55">
        <v>3</v>
      </c>
    </row>
    <row r="645" spans="2:22">
      <c r="B645" s="50" t="str">
        <f t="shared" si="9"/>
        <v>М160x660</v>
      </c>
      <c r="C645" s="50">
        <v>160</v>
      </c>
      <c r="D645" s="50">
        <v>660</v>
      </c>
      <c r="E645" s="73">
        <v>104.148</v>
      </c>
      <c r="F645" s="73"/>
      <c r="G645" s="73">
        <v>440</v>
      </c>
      <c r="H645" s="73"/>
      <c r="I645" s="73"/>
      <c r="J645" s="73"/>
      <c r="K645" s="73"/>
      <c r="L645" s="73"/>
      <c r="M645" s="55">
        <v>240</v>
      </c>
      <c r="N645" s="55">
        <v>240</v>
      </c>
      <c r="O645" s="55">
        <v>220</v>
      </c>
      <c r="P645" s="55"/>
      <c r="Q645" s="55"/>
      <c r="R645" s="55"/>
      <c r="S645" s="55">
        <v>6</v>
      </c>
      <c r="T645" s="55">
        <v>4</v>
      </c>
      <c r="U645" s="55">
        <v>4</v>
      </c>
      <c r="V645" s="55">
        <v>3</v>
      </c>
    </row>
    <row r="646" spans="2:22">
      <c r="B646" s="50" t="str">
        <f t="shared" si="9"/>
        <v>М160x670</v>
      </c>
      <c r="C646" s="50">
        <v>160</v>
      </c>
      <c r="D646" s="50">
        <v>670</v>
      </c>
      <c r="E646" s="73">
        <v>105.72799999999999</v>
      </c>
      <c r="F646" s="73"/>
      <c r="G646" s="73">
        <v>450</v>
      </c>
      <c r="H646" s="73"/>
      <c r="I646" s="73"/>
      <c r="J646" s="73"/>
      <c r="K646" s="73"/>
      <c r="L646" s="73"/>
      <c r="M646" s="55">
        <v>240</v>
      </c>
      <c r="N646" s="55">
        <v>240</v>
      </c>
      <c r="O646" s="55">
        <v>220</v>
      </c>
      <c r="P646" s="55"/>
      <c r="Q646" s="55"/>
      <c r="R646" s="55"/>
      <c r="S646" s="55">
        <v>6</v>
      </c>
      <c r="T646" s="55">
        <v>4</v>
      </c>
      <c r="U646" s="55">
        <v>4</v>
      </c>
      <c r="V646" s="55">
        <v>3</v>
      </c>
    </row>
    <row r="647" spans="2:22">
      <c r="B647" s="50" t="str">
        <f t="shared" ref="B647:B654" si="10">"М"&amp;C647&amp;"x"&amp;D647</f>
        <v>М160x680</v>
      </c>
      <c r="C647" s="50">
        <v>160</v>
      </c>
      <c r="D647" s="50">
        <v>680</v>
      </c>
      <c r="E647" s="73">
        <v>10.304</v>
      </c>
      <c r="F647" s="73"/>
      <c r="G647" s="73">
        <v>460</v>
      </c>
      <c r="H647" s="73"/>
      <c r="I647" s="73"/>
      <c r="J647" s="73"/>
      <c r="K647" s="73"/>
      <c r="L647" s="73"/>
      <c r="M647" s="55">
        <v>240</v>
      </c>
      <c r="N647" s="55">
        <v>240</v>
      </c>
      <c r="O647" s="55">
        <v>220</v>
      </c>
      <c r="P647" s="55"/>
      <c r="Q647" s="55"/>
      <c r="R647" s="55"/>
      <c r="S647" s="55">
        <v>6</v>
      </c>
      <c r="T647" s="55">
        <v>4</v>
      </c>
      <c r="U647" s="55">
        <v>4</v>
      </c>
      <c r="V647" s="55">
        <v>3</v>
      </c>
    </row>
    <row r="648" spans="2:22">
      <c r="B648" s="50" t="str">
        <f t="shared" si="10"/>
        <v>М160x690</v>
      </c>
      <c r="C648" s="50">
        <v>160</v>
      </c>
      <c r="D648" s="50">
        <v>690</v>
      </c>
      <c r="E648" s="73">
        <v>108.88200000000001</v>
      </c>
      <c r="F648" s="73"/>
      <c r="G648" s="73">
        <v>470</v>
      </c>
      <c r="H648" s="73"/>
      <c r="I648" s="73"/>
      <c r="J648" s="73"/>
      <c r="K648" s="73"/>
      <c r="L648" s="73"/>
      <c r="M648" s="55">
        <v>240</v>
      </c>
      <c r="N648" s="55">
        <v>240</v>
      </c>
      <c r="O648" s="55">
        <v>220</v>
      </c>
      <c r="P648" s="55"/>
      <c r="Q648" s="55"/>
      <c r="R648" s="55"/>
      <c r="S648" s="55">
        <v>6</v>
      </c>
      <c r="T648" s="55">
        <v>4</v>
      </c>
      <c r="U648" s="55">
        <v>4</v>
      </c>
      <c r="V648" s="55">
        <v>3</v>
      </c>
    </row>
    <row r="649" spans="2:22">
      <c r="B649" s="50" t="str">
        <f t="shared" si="10"/>
        <v>М160x700</v>
      </c>
      <c r="C649" s="50">
        <v>160</v>
      </c>
      <c r="D649" s="50">
        <v>700</v>
      </c>
      <c r="E649" s="73">
        <v>110.46</v>
      </c>
      <c r="F649" s="73"/>
      <c r="G649" s="73">
        <v>480</v>
      </c>
      <c r="H649" s="73"/>
      <c r="I649" s="73"/>
      <c r="J649" s="73"/>
      <c r="K649" s="73"/>
      <c r="L649" s="73"/>
      <c r="M649" s="55">
        <v>240</v>
      </c>
      <c r="N649" s="55">
        <v>240</v>
      </c>
      <c r="O649" s="55">
        <v>220</v>
      </c>
      <c r="P649" s="55"/>
      <c r="Q649" s="55"/>
      <c r="R649" s="55"/>
      <c r="S649" s="55">
        <v>6</v>
      </c>
      <c r="T649" s="55">
        <v>4</v>
      </c>
      <c r="U649" s="55">
        <v>4</v>
      </c>
      <c r="V649" s="55">
        <v>3</v>
      </c>
    </row>
    <row r="650" spans="2:22">
      <c r="B650" s="50" t="str">
        <f t="shared" si="10"/>
        <v>М160x710</v>
      </c>
      <c r="C650" s="50">
        <v>160</v>
      </c>
      <c r="D650" s="50">
        <v>710</v>
      </c>
      <c r="E650" s="73">
        <v>112.038</v>
      </c>
      <c r="F650" s="73"/>
      <c r="G650" s="73">
        <v>490</v>
      </c>
      <c r="H650" s="73"/>
      <c r="I650" s="73"/>
      <c r="J650" s="73"/>
      <c r="K650" s="73"/>
      <c r="L650" s="73"/>
      <c r="M650" s="55">
        <v>240</v>
      </c>
      <c r="N650" s="55">
        <v>240</v>
      </c>
      <c r="O650" s="55">
        <v>220</v>
      </c>
      <c r="P650" s="55"/>
      <c r="Q650" s="55"/>
      <c r="R650" s="55"/>
      <c r="S650" s="55">
        <v>6</v>
      </c>
      <c r="T650" s="55">
        <v>4</v>
      </c>
      <c r="U650" s="55">
        <v>4</v>
      </c>
      <c r="V650" s="55">
        <v>3</v>
      </c>
    </row>
    <row r="651" spans="2:22">
      <c r="B651" s="50" t="str">
        <f t="shared" si="10"/>
        <v>М160x720</v>
      </c>
      <c r="C651" s="50">
        <v>160</v>
      </c>
      <c r="D651" s="50">
        <v>720</v>
      </c>
      <c r="E651" s="73">
        <v>113.616</v>
      </c>
      <c r="F651" s="73"/>
      <c r="G651" s="73">
        <v>500</v>
      </c>
      <c r="H651" s="73"/>
      <c r="I651" s="73"/>
      <c r="J651" s="73"/>
      <c r="K651" s="73"/>
      <c r="L651" s="73"/>
      <c r="M651" s="55">
        <v>240</v>
      </c>
      <c r="N651" s="55">
        <v>240</v>
      </c>
      <c r="O651" s="55">
        <v>220</v>
      </c>
      <c r="P651" s="55"/>
      <c r="Q651" s="55"/>
      <c r="R651" s="55"/>
      <c r="S651" s="55">
        <v>6</v>
      </c>
      <c r="T651" s="55">
        <v>4</v>
      </c>
      <c r="U651" s="55">
        <v>4</v>
      </c>
      <c r="V651" s="55">
        <v>3</v>
      </c>
    </row>
    <row r="652" spans="2:22">
      <c r="B652" s="50" t="str">
        <f t="shared" si="10"/>
        <v>М160x730</v>
      </c>
      <c r="C652" s="50">
        <v>160</v>
      </c>
      <c r="D652" s="50">
        <v>730</v>
      </c>
      <c r="E652" s="73">
        <v>115.194</v>
      </c>
      <c r="F652" s="73"/>
      <c r="G652" s="73">
        <v>510</v>
      </c>
      <c r="H652" s="73"/>
      <c r="I652" s="73"/>
      <c r="J652" s="73"/>
      <c r="K652" s="73"/>
      <c r="L652" s="73"/>
      <c r="M652" s="55">
        <v>240</v>
      </c>
      <c r="N652" s="55">
        <v>240</v>
      </c>
      <c r="O652" s="55">
        <v>220</v>
      </c>
      <c r="P652" s="55"/>
      <c r="Q652" s="55"/>
      <c r="R652" s="55"/>
      <c r="S652" s="55">
        <v>6</v>
      </c>
      <c r="T652" s="55">
        <v>4</v>
      </c>
      <c r="U652" s="55">
        <v>4</v>
      </c>
      <c r="V652" s="55">
        <v>3</v>
      </c>
    </row>
    <row r="653" spans="2:22">
      <c r="B653" s="50" t="str">
        <f t="shared" si="10"/>
        <v>М160x740</v>
      </c>
      <c r="C653" s="50">
        <v>160</v>
      </c>
      <c r="D653" s="50">
        <v>740</v>
      </c>
      <c r="E653" s="73">
        <v>116.77200000000001</v>
      </c>
      <c r="F653" s="73"/>
      <c r="G653" s="73">
        <v>520</v>
      </c>
      <c r="H653" s="73"/>
      <c r="I653" s="73"/>
      <c r="J653" s="73"/>
      <c r="K653" s="73"/>
      <c r="L653" s="73"/>
      <c r="M653" s="55">
        <v>240</v>
      </c>
      <c r="N653" s="55">
        <v>240</v>
      </c>
      <c r="O653" s="55">
        <v>220</v>
      </c>
      <c r="P653" s="55"/>
      <c r="Q653" s="55"/>
      <c r="R653" s="55"/>
      <c r="S653" s="55">
        <v>6</v>
      </c>
      <c r="T653" s="55">
        <v>4</v>
      </c>
      <c r="U653" s="55">
        <v>4</v>
      </c>
      <c r="V653" s="55">
        <v>3</v>
      </c>
    </row>
    <row r="654" spans="2:22">
      <c r="B654" s="50" t="str">
        <f t="shared" si="10"/>
        <v>М160x750</v>
      </c>
      <c r="C654" s="50">
        <v>160</v>
      </c>
      <c r="D654" s="50">
        <v>750</v>
      </c>
      <c r="E654" s="73">
        <v>118.35</v>
      </c>
      <c r="F654" s="73"/>
      <c r="G654" s="73">
        <v>530</v>
      </c>
      <c r="H654" s="73"/>
      <c r="I654" s="73"/>
      <c r="J654" s="73"/>
      <c r="K654" s="73"/>
      <c r="L654" s="73"/>
      <c r="M654" s="55">
        <v>240</v>
      </c>
      <c r="N654" s="55">
        <v>240</v>
      </c>
      <c r="O654" s="55">
        <v>220</v>
      </c>
      <c r="P654" s="55"/>
      <c r="Q654" s="55"/>
      <c r="R654" s="55"/>
      <c r="S654" s="55">
        <v>6</v>
      </c>
      <c r="T654" s="55">
        <v>4</v>
      </c>
      <c r="U654" s="55">
        <v>4</v>
      </c>
      <c r="V654" s="55">
        <v>3</v>
      </c>
    </row>
  </sheetData>
  <mergeCells count="3">
    <mergeCell ref="A1:O2"/>
    <mergeCell ref="A3:D3"/>
    <mergeCell ref="W3:AB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AE669"/>
  <sheetViews>
    <sheetView workbookViewId="0">
      <selection activeCell="AA25" sqref="AA25"/>
    </sheetView>
  </sheetViews>
  <sheetFormatPr defaultRowHeight="18.75"/>
  <cols>
    <col min="5" max="5" width="11.3984375" hidden="1" customWidth="1"/>
    <col min="6" max="12" width="8.796875" style="60" hidden="1" customWidth="1"/>
    <col min="13" max="18" width="8.796875" hidden="1" customWidth="1"/>
    <col min="19" max="22" width="0" hidden="1" customWidth="1"/>
  </cols>
  <sheetData>
    <row r="1" spans="1:31">
      <c r="A1" s="203" t="s">
        <v>42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57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3"/>
      <c r="AD1" s="63"/>
      <c r="AE1" s="63"/>
    </row>
    <row r="2" spans="1:31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57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3"/>
      <c r="AD2" s="63"/>
      <c r="AE2" s="63"/>
    </row>
    <row r="3" spans="1:31">
      <c r="A3" s="1"/>
      <c r="B3" s="1"/>
      <c r="C3" s="1"/>
      <c r="D3" s="1"/>
      <c r="E3" s="59" t="s">
        <v>12</v>
      </c>
      <c r="F3" s="59" t="s">
        <v>13</v>
      </c>
      <c r="G3" s="142"/>
      <c r="H3" s="142"/>
      <c r="I3" s="142"/>
      <c r="J3" s="142"/>
      <c r="K3" s="142"/>
      <c r="L3" s="142"/>
      <c r="M3" s="58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  <c r="AC3" s="63"/>
      <c r="AD3" s="63"/>
      <c r="AE3" s="63"/>
    </row>
    <row r="4" spans="1:31" ht="45">
      <c r="A4" s="2" t="s">
        <v>0</v>
      </c>
      <c r="B4" s="2" t="s">
        <v>1</v>
      </c>
      <c r="C4" s="6" t="s">
        <v>9</v>
      </c>
      <c r="D4" s="6" t="s">
        <v>41</v>
      </c>
      <c r="E4" s="6" t="s">
        <v>44</v>
      </c>
      <c r="F4" s="6" t="s">
        <v>44</v>
      </c>
      <c r="G4" s="6" t="s">
        <v>183</v>
      </c>
      <c r="H4" s="6" t="s">
        <v>184</v>
      </c>
      <c r="I4" s="6"/>
      <c r="J4" s="6"/>
      <c r="K4" s="6"/>
      <c r="L4" s="6"/>
      <c r="M4" s="6" t="s">
        <v>23</v>
      </c>
      <c r="N4" s="6" t="s">
        <v>24</v>
      </c>
      <c r="O4" s="6" t="s">
        <v>11</v>
      </c>
      <c r="P4" s="6" t="s">
        <v>26</v>
      </c>
      <c r="Q4" s="6" t="s">
        <v>25</v>
      </c>
      <c r="R4" s="6"/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  <c r="AC4" s="63"/>
      <c r="AD4" s="63"/>
      <c r="AE4" s="63"/>
    </row>
    <row r="5" spans="1:31">
      <c r="A5" s="3">
        <v>0</v>
      </c>
      <c r="B5" s="3"/>
      <c r="C5" s="3"/>
      <c r="D5" s="3"/>
      <c r="E5" s="3"/>
      <c r="F5" s="3"/>
      <c r="G5" s="7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  <c r="AC5" s="64"/>
      <c r="AD5" s="64"/>
      <c r="AE5" s="64"/>
    </row>
    <row r="6" spans="1:31">
      <c r="A6" s="60"/>
      <c r="B6" s="60" t="str">
        <f>"М"&amp;C6&amp;"x"&amp;D6</f>
        <v>М10x45</v>
      </c>
      <c r="C6" s="60">
        <v>10</v>
      </c>
      <c r="D6" s="60">
        <v>45</v>
      </c>
      <c r="E6" s="73">
        <v>2.8000000000000001E-2</v>
      </c>
      <c r="F6" s="73">
        <v>2.1000000000000001E-2</v>
      </c>
      <c r="G6" s="73">
        <v>30</v>
      </c>
      <c r="H6" s="73">
        <v>6</v>
      </c>
      <c r="I6" s="73"/>
      <c r="J6" s="73"/>
      <c r="K6" s="73"/>
      <c r="L6" s="73"/>
      <c r="M6" s="60">
        <v>22</v>
      </c>
      <c r="N6" s="60">
        <v>22</v>
      </c>
      <c r="O6" s="60">
        <v>15</v>
      </c>
      <c r="P6" s="60">
        <v>7.8</v>
      </c>
      <c r="Q6" s="60">
        <v>8</v>
      </c>
      <c r="R6" s="60"/>
      <c r="S6" s="60">
        <v>1.5</v>
      </c>
      <c r="T6" s="60">
        <v>1.25</v>
      </c>
      <c r="U6" s="60">
        <v>1.6</v>
      </c>
      <c r="V6" s="60">
        <v>1.6</v>
      </c>
      <c r="W6" s="60"/>
      <c r="X6" s="60"/>
      <c r="Y6" s="60"/>
      <c r="Z6" s="60"/>
      <c r="AA6" s="60"/>
      <c r="AB6" s="60"/>
      <c r="AC6" s="55"/>
      <c r="AD6" s="55"/>
      <c r="AE6" s="55"/>
    </row>
    <row r="7" spans="1:31">
      <c r="A7" s="60"/>
      <c r="B7" s="60" t="str">
        <f t="shared" ref="B7:B70" si="0">"М"&amp;C7&amp;"x"&amp;D7</f>
        <v>М10x50</v>
      </c>
      <c r="C7" s="60">
        <v>10</v>
      </c>
      <c r="D7" s="60">
        <v>50</v>
      </c>
      <c r="E7" s="73">
        <v>0.03</v>
      </c>
      <c r="F7" s="73">
        <v>2.3E-2</v>
      </c>
      <c r="G7" s="73">
        <v>35</v>
      </c>
      <c r="H7" s="73">
        <v>6</v>
      </c>
      <c r="I7" s="73"/>
      <c r="J7" s="73"/>
      <c r="K7" s="73"/>
      <c r="L7" s="73"/>
      <c r="M7" s="60">
        <v>22</v>
      </c>
      <c r="N7" s="60">
        <v>22</v>
      </c>
      <c r="O7" s="60">
        <v>15</v>
      </c>
      <c r="P7" s="60">
        <v>7.8</v>
      </c>
      <c r="Q7" s="60">
        <v>8</v>
      </c>
      <c r="R7" s="60"/>
      <c r="S7" s="60">
        <v>1.5</v>
      </c>
      <c r="T7" s="60">
        <v>1.25</v>
      </c>
      <c r="U7" s="60">
        <v>1.6</v>
      </c>
      <c r="V7" s="60">
        <v>1.6</v>
      </c>
      <c r="W7" s="60"/>
      <c r="X7" s="60"/>
      <c r="Y7" s="60"/>
      <c r="Z7" s="60"/>
      <c r="AA7" s="60"/>
      <c r="AB7" s="60"/>
      <c r="AC7" s="55"/>
      <c r="AD7" s="55"/>
      <c r="AE7" s="55"/>
    </row>
    <row r="8" spans="1:31">
      <c r="A8" s="60"/>
      <c r="B8" s="60" t="str">
        <f t="shared" si="0"/>
        <v>М10x55</v>
      </c>
      <c r="C8" s="60">
        <v>10</v>
      </c>
      <c r="D8" s="60">
        <v>55</v>
      </c>
      <c r="E8" s="73">
        <v>3.1E-2</v>
      </c>
      <c r="F8" s="73">
        <v>2.5000000000000001E-2</v>
      </c>
      <c r="G8" s="73">
        <v>40</v>
      </c>
      <c r="H8" s="73">
        <v>6</v>
      </c>
      <c r="I8" s="73"/>
      <c r="J8" s="73"/>
      <c r="K8" s="73"/>
      <c r="L8" s="73"/>
      <c r="M8" s="60">
        <v>22</v>
      </c>
      <c r="N8" s="60">
        <v>22</v>
      </c>
      <c r="O8" s="60">
        <v>15</v>
      </c>
      <c r="P8" s="60">
        <v>7.8</v>
      </c>
      <c r="Q8" s="60">
        <v>8</v>
      </c>
      <c r="R8" s="60"/>
      <c r="S8" s="60">
        <v>1.5</v>
      </c>
      <c r="T8" s="60">
        <v>1.25</v>
      </c>
      <c r="U8" s="60">
        <v>1.6</v>
      </c>
      <c r="V8" s="60">
        <v>1.6</v>
      </c>
      <c r="W8" s="60"/>
      <c r="X8" s="60"/>
      <c r="Y8" s="60"/>
      <c r="Z8" s="60"/>
      <c r="AA8" s="60"/>
      <c r="AB8" s="60"/>
      <c r="AC8" s="55"/>
      <c r="AD8" s="55"/>
      <c r="AE8" s="55"/>
    </row>
    <row r="9" spans="1:31">
      <c r="A9" s="60"/>
      <c r="B9" s="60" t="str">
        <f t="shared" si="0"/>
        <v>М10x60</v>
      </c>
      <c r="C9" s="60">
        <v>10</v>
      </c>
      <c r="D9" s="60">
        <v>60</v>
      </c>
      <c r="E9" s="73">
        <v>3.3000000000000002E-2</v>
      </c>
      <c r="F9" s="73">
        <v>2.7E-2</v>
      </c>
      <c r="G9" s="73">
        <v>45</v>
      </c>
      <c r="H9" s="73">
        <v>6</v>
      </c>
      <c r="I9" s="73"/>
      <c r="J9" s="73"/>
      <c r="K9" s="73"/>
      <c r="L9" s="73"/>
      <c r="M9" s="60">
        <v>22</v>
      </c>
      <c r="N9" s="60">
        <v>22</v>
      </c>
      <c r="O9" s="60">
        <v>15</v>
      </c>
      <c r="P9" s="60">
        <v>7.8</v>
      </c>
      <c r="Q9" s="60">
        <v>8</v>
      </c>
      <c r="R9" s="60"/>
      <c r="S9" s="60">
        <v>1.5</v>
      </c>
      <c r="T9" s="60">
        <v>1.25</v>
      </c>
      <c r="U9" s="60">
        <v>1.6</v>
      </c>
      <c r="V9" s="60">
        <v>1.6</v>
      </c>
      <c r="W9" s="60"/>
      <c r="X9" s="60"/>
      <c r="Y9" s="60"/>
      <c r="Z9" s="60"/>
      <c r="AA9" s="60"/>
      <c r="AB9" s="60"/>
      <c r="AC9" s="55"/>
      <c r="AD9" s="55"/>
      <c r="AE9" s="55"/>
    </row>
    <row r="10" spans="1:31">
      <c r="A10" s="60"/>
      <c r="B10" s="60" t="str">
        <f t="shared" si="0"/>
        <v>М10x65</v>
      </c>
      <c r="C10" s="60">
        <v>10</v>
      </c>
      <c r="D10" s="60">
        <v>65</v>
      </c>
      <c r="E10" s="73">
        <v>3.5999999999999997E-2</v>
      </c>
      <c r="F10" s="73">
        <v>2.9000000000000001E-2</v>
      </c>
      <c r="G10" s="73">
        <v>50</v>
      </c>
      <c r="H10" s="73">
        <v>6</v>
      </c>
      <c r="I10" s="73"/>
      <c r="J10" s="73"/>
      <c r="K10" s="73"/>
      <c r="L10" s="73"/>
      <c r="M10" s="60">
        <v>22</v>
      </c>
      <c r="N10" s="60">
        <v>22</v>
      </c>
      <c r="O10" s="60">
        <v>15</v>
      </c>
      <c r="P10" s="60">
        <v>7.8</v>
      </c>
      <c r="Q10" s="60">
        <v>8</v>
      </c>
      <c r="R10" s="60"/>
      <c r="S10" s="60">
        <v>1.5</v>
      </c>
      <c r="T10" s="60">
        <v>1.25</v>
      </c>
      <c r="U10" s="60">
        <v>1.6</v>
      </c>
      <c r="V10" s="60">
        <v>1.6</v>
      </c>
      <c r="W10" s="60"/>
      <c r="X10" s="60"/>
      <c r="Y10" s="60"/>
      <c r="Z10" s="60"/>
      <c r="AA10" s="60"/>
      <c r="AB10" s="60"/>
      <c r="AC10" s="55"/>
      <c r="AD10" s="55"/>
      <c r="AE10" s="55"/>
    </row>
    <row r="11" spans="1:31">
      <c r="A11" s="60"/>
      <c r="B11" s="60" t="str">
        <f t="shared" si="0"/>
        <v>М10x70</v>
      </c>
      <c r="C11" s="60">
        <v>10</v>
      </c>
      <c r="D11" s="60">
        <v>70</v>
      </c>
      <c r="E11" s="73">
        <v>3.7999999999999999E-2</v>
      </c>
      <c r="F11" s="73">
        <v>3.1E-2</v>
      </c>
      <c r="G11" s="73">
        <v>55</v>
      </c>
      <c r="H11" s="73">
        <v>6</v>
      </c>
      <c r="I11" s="73"/>
      <c r="J11" s="73"/>
      <c r="K11" s="73"/>
      <c r="L11" s="73"/>
      <c r="M11" s="60">
        <v>22</v>
      </c>
      <c r="N11" s="60">
        <v>22</v>
      </c>
      <c r="O11" s="60">
        <v>15</v>
      </c>
      <c r="P11" s="60">
        <v>7.8</v>
      </c>
      <c r="Q11" s="60">
        <v>8</v>
      </c>
      <c r="R11" s="60"/>
      <c r="S11" s="60">
        <v>1.5</v>
      </c>
      <c r="T11" s="60">
        <v>1.25</v>
      </c>
      <c r="U11" s="60">
        <v>1.6</v>
      </c>
      <c r="V11" s="60">
        <v>1.6</v>
      </c>
      <c r="W11" s="60"/>
      <c r="X11" s="60"/>
      <c r="Y11" s="60"/>
      <c r="Z11" s="60"/>
      <c r="AA11" s="60"/>
      <c r="AB11" s="60"/>
      <c r="AC11" s="55"/>
      <c r="AD11" s="55"/>
      <c r="AE11" s="55"/>
    </row>
    <row r="12" spans="1:31">
      <c r="A12" s="60"/>
      <c r="B12" s="60" t="str">
        <f t="shared" si="0"/>
        <v>М10x75</v>
      </c>
      <c r="C12" s="60">
        <v>10</v>
      </c>
      <c r="D12" s="60">
        <v>75</v>
      </c>
      <c r="E12" s="73">
        <v>0.04</v>
      </c>
      <c r="F12" s="73">
        <v>3.3000000000000002E-2</v>
      </c>
      <c r="G12" s="73">
        <v>60</v>
      </c>
      <c r="H12" s="73">
        <v>6</v>
      </c>
      <c r="I12" s="73"/>
      <c r="J12" s="73"/>
      <c r="K12" s="73"/>
      <c r="L12" s="73"/>
      <c r="M12" s="60">
        <v>22</v>
      </c>
      <c r="N12" s="60">
        <v>22</v>
      </c>
      <c r="O12" s="60">
        <v>15</v>
      </c>
      <c r="P12" s="60">
        <v>7.8</v>
      </c>
      <c r="Q12" s="60">
        <v>8</v>
      </c>
      <c r="R12" s="60"/>
      <c r="S12" s="60">
        <v>1.5</v>
      </c>
      <c r="T12" s="60">
        <v>1.25</v>
      </c>
      <c r="U12" s="60">
        <v>1.6</v>
      </c>
      <c r="V12" s="60">
        <v>1.6</v>
      </c>
      <c r="W12" s="60"/>
      <c r="X12" s="60"/>
      <c r="Y12" s="60"/>
      <c r="Z12" s="60"/>
      <c r="AA12" s="60"/>
      <c r="AB12" s="60"/>
      <c r="AC12" s="55"/>
      <c r="AD12" s="55"/>
      <c r="AE12" s="55"/>
    </row>
    <row r="13" spans="1:31">
      <c r="A13" s="60"/>
      <c r="B13" s="60" t="str">
        <f t="shared" si="0"/>
        <v>М10x80</v>
      </c>
      <c r="C13" s="60">
        <v>10</v>
      </c>
      <c r="D13" s="60">
        <v>80</v>
      </c>
      <c r="E13" s="73">
        <v>4.1000000000000002E-2</v>
      </c>
      <c r="F13" s="73">
        <v>3.5000000000000003E-2</v>
      </c>
      <c r="G13" s="73">
        <v>65</v>
      </c>
      <c r="H13" s="73">
        <v>6</v>
      </c>
      <c r="I13" s="73"/>
      <c r="J13" s="73"/>
      <c r="K13" s="73"/>
      <c r="L13" s="73"/>
      <c r="M13" s="60">
        <v>22</v>
      </c>
      <c r="N13" s="60">
        <v>22</v>
      </c>
      <c r="O13" s="60">
        <v>15</v>
      </c>
      <c r="P13" s="60">
        <v>7.8</v>
      </c>
      <c r="Q13" s="60">
        <v>8</v>
      </c>
      <c r="R13" s="60"/>
      <c r="S13" s="60">
        <v>1.5</v>
      </c>
      <c r="T13" s="60">
        <v>1.25</v>
      </c>
      <c r="U13" s="60">
        <v>1.6</v>
      </c>
      <c r="V13" s="60">
        <v>1.6</v>
      </c>
      <c r="W13" s="60"/>
      <c r="X13" s="60"/>
      <c r="Y13" s="60"/>
      <c r="Z13" s="60"/>
      <c r="AA13" s="60"/>
      <c r="AB13" s="60"/>
      <c r="AC13" s="55"/>
      <c r="AD13" s="55"/>
      <c r="AE13" s="55"/>
    </row>
    <row r="14" spans="1:31">
      <c r="A14" s="60"/>
      <c r="B14" s="60" t="str">
        <f t="shared" si="0"/>
        <v>М10x85</v>
      </c>
      <c r="C14" s="60">
        <v>10</v>
      </c>
      <c r="D14" s="60">
        <v>85</v>
      </c>
      <c r="E14" s="73">
        <v>4.2999999999999997E-2</v>
      </c>
      <c r="F14" s="73">
        <v>3.6999999999999998E-2</v>
      </c>
      <c r="G14" s="73">
        <v>70</v>
      </c>
      <c r="H14" s="73">
        <v>6</v>
      </c>
      <c r="I14" s="73"/>
      <c r="J14" s="73"/>
      <c r="K14" s="73"/>
      <c r="L14" s="73"/>
      <c r="M14" s="60">
        <v>22</v>
      </c>
      <c r="N14" s="60">
        <v>22</v>
      </c>
      <c r="O14" s="60">
        <v>15</v>
      </c>
      <c r="P14" s="60">
        <v>7.8</v>
      </c>
      <c r="Q14" s="60">
        <v>8</v>
      </c>
      <c r="R14" s="60"/>
      <c r="S14" s="60">
        <v>1.5</v>
      </c>
      <c r="T14" s="60">
        <v>1.25</v>
      </c>
      <c r="U14" s="60">
        <v>1.6</v>
      </c>
      <c r="V14" s="60">
        <v>1.6</v>
      </c>
      <c r="W14" s="60"/>
      <c r="X14" s="60"/>
      <c r="Y14" s="60"/>
      <c r="Z14" s="60"/>
      <c r="AA14" s="60"/>
      <c r="AB14" s="60"/>
      <c r="AC14" s="55"/>
      <c r="AD14" s="55"/>
      <c r="AE14" s="55"/>
    </row>
    <row r="15" spans="1:31">
      <c r="A15" s="60"/>
      <c r="B15" s="60" t="str">
        <f t="shared" si="0"/>
        <v>М10x90</v>
      </c>
      <c r="C15" s="60">
        <v>10</v>
      </c>
      <c r="D15" s="60">
        <v>90</v>
      </c>
      <c r="E15" s="73">
        <v>4.4999999999999998E-2</v>
      </c>
      <c r="F15" s="73">
        <v>3.9E-2</v>
      </c>
      <c r="G15" s="73">
        <v>75</v>
      </c>
      <c r="H15" s="73">
        <v>6</v>
      </c>
      <c r="I15" s="73"/>
      <c r="J15" s="73"/>
      <c r="K15" s="73"/>
      <c r="L15" s="73"/>
      <c r="M15" s="60">
        <v>22</v>
      </c>
      <c r="N15" s="60">
        <v>22</v>
      </c>
      <c r="O15" s="60">
        <v>15</v>
      </c>
      <c r="P15" s="60">
        <v>7.8</v>
      </c>
      <c r="Q15" s="60">
        <v>8</v>
      </c>
      <c r="R15" s="60"/>
      <c r="S15" s="60">
        <v>1.5</v>
      </c>
      <c r="T15" s="60">
        <v>1.25</v>
      </c>
      <c r="U15" s="60">
        <v>1.6</v>
      </c>
      <c r="V15" s="60">
        <v>1.6</v>
      </c>
      <c r="W15" s="60"/>
      <c r="X15" s="60"/>
      <c r="Y15" s="60"/>
      <c r="Z15" s="60"/>
      <c r="AA15" s="60"/>
      <c r="AB15" s="60"/>
      <c r="AC15" s="55"/>
      <c r="AD15" s="55"/>
      <c r="AE15" s="55"/>
    </row>
    <row r="16" spans="1:31">
      <c r="A16" s="60"/>
      <c r="B16" s="60" t="str">
        <f t="shared" si="0"/>
        <v>М10x95</v>
      </c>
      <c r="C16" s="60">
        <v>10</v>
      </c>
      <c r="D16" s="60">
        <v>95</v>
      </c>
      <c r="E16" s="73">
        <v>4.7E-2</v>
      </c>
      <c r="F16" s="73">
        <v>4.1000000000000002E-2</v>
      </c>
      <c r="G16" s="73">
        <v>80</v>
      </c>
      <c r="H16" s="73">
        <v>6</v>
      </c>
      <c r="I16" s="73"/>
      <c r="J16" s="73"/>
      <c r="K16" s="73"/>
      <c r="L16" s="73"/>
      <c r="M16" s="60">
        <v>22</v>
      </c>
      <c r="N16" s="60">
        <v>22</v>
      </c>
      <c r="O16" s="60">
        <v>15</v>
      </c>
      <c r="P16" s="60">
        <v>7.8</v>
      </c>
      <c r="Q16" s="60">
        <v>8</v>
      </c>
      <c r="R16" s="60"/>
      <c r="S16" s="60">
        <v>1.5</v>
      </c>
      <c r="T16" s="60">
        <v>1.25</v>
      </c>
      <c r="U16" s="60">
        <v>1.6</v>
      </c>
      <c r="V16" s="60">
        <v>1.6</v>
      </c>
      <c r="W16" s="60"/>
      <c r="X16" s="60"/>
      <c r="Y16" s="60"/>
      <c r="Z16" s="60"/>
      <c r="AA16" s="60"/>
      <c r="AB16" s="60"/>
      <c r="AC16" s="55"/>
      <c r="AD16" s="55"/>
      <c r="AE16" s="55"/>
    </row>
    <row r="17" spans="1:31">
      <c r="A17" s="60"/>
      <c r="B17" s="60" t="str">
        <f t="shared" si="0"/>
        <v>М10x100</v>
      </c>
      <c r="C17" s="60">
        <v>10</v>
      </c>
      <c r="D17" s="60">
        <v>100</v>
      </c>
      <c r="E17" s="73">
        <v>4.9000000000000002E-2</v>
      </c>
      <c r="F17" s="73">
        <v>4.2999999999999997E-2</v>
      </c>
      <c r="G17" s="73">
        <v>85</v>
      </c>
      <c r="H17" s="73">
        <v>6</v>
      </c>
      <c r="I17" s="73"/>
      <c r="J17" s="73"/>
      <c r="K17" s="73"/>
      <c r="L17" s="73"/>
      <c r="M17" s="60">
        <v>28</v>
      </c>
      <c r="N17" s="60">
        <v>28</v>
      </c>
      <c r="O17" s="60">
        <v>15</v>
      </c>
      <c r="P17" s="60">
        <v>7.8</v>
      </c>
      <c r="Q17" s="60">
        <v>8</v>
      </c>
      <c r="R17" s="60"/>
      <c r="S17" s="60">
        <v>1.5</v>
      </c>
      <c r="T17" s="60">
        <v>1.25</v>
      </c>
      <c r="U17" s="60">
        <v>1.6</v>
      </c>
      <c r="V17" s="60">
        <v>1.6</v>
      </c>
      <c r="W17" s="60"/>
      <c r="X17" s="60"/>
      <c r="Y17" s="60"/>
      <c r="Z17" s="60"/>
      <c r="AA17" s="60"/>
      <c r="AB17" s="60"/>
      <c r="AC17" s="55"/>
      <c r="AD17" s="55"/>
      <c r="AE17" s="55"/>
    </row>
    <row r="18" spans="1:31">
      <c r="A18" s="60"/>
      <c r="B18" s="60" t="str">
        <f t="shared" si="0"/>
        <v>М10x110</v>
      </c>
      <c r="C18" s="60">
        <v>10</v>
      </c>
      <c r="D18" s="60">
        <v>110</v>
      </c>
      <c r="E18" s="73">
        <v>5.2999999999999999E-2</v>
      </c>
      <c r="F18" s="73">
        <v>4.7E-2</v>
      </c>
      <c r="G18" s="73">
        <v>95</v>
      </c>
      <c r="H18" s="73">
        <v>6</v>
      </c>
      <c r="I18" s="73"/>
      <c r="J18" s="73"/>
      <c r="K18" s="73"/>
      <c r="L18" s="73"/>
      <c r="M18" s="60">
        <v>28</v>
      </c>
      <c r="N18" s="60">
        <v>28</v>
      </c>
      <c r="O18" s="60">
        <v>15</v>
      </c>
      <c r="P18" s="60">
        <v>7.8</v>
      </c>
      <c r="Q18" s="60">
        <v>8</v>
      </c>
      <c r="R18" s="60"/>
      <c r="S18" s="60">
        <v>1.5</v>
      </c>
      <c r="T18" s="60">
        <v>1.25</v>
      </c>
      <c r="U18" s="60">
        <v>1.6</v>
      </c>
      <c r="V18" s="60">
        <v>1.6</v>
      </c>
      <c r="W18" s="60"/>
      <c r="X18" s="60"/>
      <c r="Y18" s="60"/>
      <c r="Z18" s="60"/>
      <c r="AA18" s="60"/>
      <c r="AB18" s="60"/>
      <c r="AC18" s="55"/>
      <c r="AD18" s="55"/>
      <c r="AE18" s="55"/>
    </row>
    <row r="19" spans="1:31">
      <c r="A19" s="60"/>
      <c r="B19" s="60" t="str">
        <f t="shared" si="0"/>
        <v>М10x120</v>
      </c>
      <c r="C19" s="60">
        <v>10</v>
      </c>
      <c r="D19" s="60">
        <v>120</v>
      </c>
      <c r="E19" s="73">
        <v>5.3999999999999999E-2</v>
      </c>
      <c r="F19" s="73">
        <v>5.0999999999999997E-2</v>
      </c>
      <c r="G19" s="73">
        <v>105</v>
      </c>
      <c r="H19" s="73">
        <v>6</v>
      </c>
      <c r="I19" s="73"/>
      <c r="J19" s="73"/>
      <c r="K19" s="73"/>
      <c r="L19" s="73"/>
      <c r="M19" s="60">
        <v>28</v>
      </c>
      <c r="N19" s="60">
        <v>28</v>
      </c>
      <c r="O19" s="60">
        <v>15</v>
      </c>
      <c r="P19" s="60">
        <v>7.8</v>
      </c>
      <c r="Q19" s="60">
        <v>8</v>
      </c>
      <c r="R19" s="60"/>
      <c r="S19" s="60">
        <v>1.5</v>
      </c>
      <c r="T19" s="60">
        <v>1.25</v>
      </c>
      <c r="U19" s="60">
        <v>1.6</v>
      </c>
      <c r="V19" s="60">
        <v>1.6</v>
      </c>
      <c r="W19" s="60"/>
      <c r="X19" s="60"/>
      <c r="Y19" s="60"/>
      <c r="Z19" s="60"/>
      <c r="AA19" s="60"/>
      <c r="AB19" s="60"/>
      <c r="AC19" s="55"/>
      <c r="AD19" s="55"/>
      <c r="AE19" s="55"/>
    </row>
    <row r="20" spans="1:31">
      <c r="A20" s="60"/>
      <c r="B20" s="60" t="str">
        <f t="shared" si="0"/>
        <v>М10x130</v>
      </c>
      <c r="C20" s="60">
        <v>10</v>
      </c>
      <c r="D20" s="60">
        <v>130</v>
      </c>
      <c r="E20" s="73">
        <v>5.5E-2</v>
      </c>
      <c r="F20" s="73">
        <v>5.5E-2</v>
      </c>
      <c r="G20" s="73">
        <v>115</v>
      </c>
      <c r="H20" s="73">
        <v>6</v>
      </c>
      <c r="I20" s="73"/>
      <c r="J20" s="73"/>
      <c r="K20" s="73"/>
      <c r="L20" s="73"/>
      <c r="M20" s="60">
        <v>28</v>
      </c>
      <c r="N20" s="60">
        <v>28</v>
      </c>
      <c r="O20" s="60">
        <v>15</v>
      </c>
      <c r="P20" s="60">
        <v>7.8</v>
      </c>
      <c r="Q20" s="60">
        <v>8</v>
      </c>
      <c r="R20" s="60"/>
      <c r="S20" s="60">
        <v>1.5</v>
      </c>
      <c r="T20" s="60">
        <v>1.25</v>
      </c>
      <c r="U20" s="60">
        <v>1.6</v>
      </c>
      <c r="V20" s="60">
        <v>1.6</v>
      </c>
      <c r="W20" s="60"/>
      <c r="X20" s="60"/>
      <c r="Y20" s="60"/>
      <c r="Z20" s="60"/>
      <c r="AA20" s="60"/>
      <c r="AB20" s="60"/>
      <c r="AC20" s="55"/>
      <c r="AD20" s="55"/>
      <c r="AE20" s="55"/>
    </row>
    <row r="21" spans="1:31">
      <c r="A21" s="60"/>
      <c r="B21" s="60" t="str">
        <f t="shared" si="0"/>
        <v>М10x140</v>
      </c>
      <c r="C21" s="60">
        <v>10</v>
      </c>
      <c r="D21" s="60">
        <v>140</v>
      </c>
      <c r="E21" s="73">
        <v>5.6000000000000001E-2</v>
      </c>
      <c r="F21" s="73">
        <v>5.8000000000000003E-2</v>
      </c>
      <c r="G21" s="73">
        <v>125</v>
      </c>
      <c r="H21" s="73">
        <v>6</v>
      </c>
      <c r="I21" s="73"/>
      <c r="J21" s="73"/>
      <c r="K21" s="73"/>
      <c r="L21" s="73"/>
      <c r="M21" s="60">
        <v>28</v>
      </c>
      <c r="N21" s="60">
        <v>28</v>
      </c>
      <c r="O21" s="60">
        <v>15</v>
      </c>
      <c r="P21" s="60">
        <v>7.8</v>
      </c>
      <c r="Q21" s="60">
        <v>8</v>
      </c>
      <c r="R21" s="60"/>
      <c r="S21" s="60">
        <v>1.5</v>
      </c>
      <c r="T21" s="60">
        <v>1.25</v>
      </c>
      <c r="U21" s="60">
        <v>1.6</v>
      </c>
      <c r="V21" s="60">
        <v>1.6</v>
      </c>
      <c r="W21" s="60"/>
      <c r="X21" s="60"/>
      <c r="Y21" s="60"/>
      <c r="Z21" s="60"/>
      <c r="AA21" s="60"/>
      <c r="AB21" s="60"/>
      <c r="AC21" s="55"/>
      <c r="AD21" s="55"/>
      <c r="AE21" s="55"/>
    </row>
    <row r="22" spans="1:31">
      <c r="A22" s="60"/>
      <c r="B22" s="60" t="str">
        <f t="shared" si="0"/>
        <v>М10x150</v>
      </c>
      <c r="C22" s="60">
        <v>10</v>
      </c>
      <c r="D22" s="60">
        <v>150</v>
      </c>
      <c r="E22" s="73">
        <v>5.7000000000000002E-2</v>
      </c>
      <c r="F22" s="73">
        <v>6.2E-2</v>
      </c>
      <c r="G22" s="73">
        <v>135</v>
      </c>
      <c r="H22" s="73">
        <v>6</v>
      </c>
      <c r="I22" s="73"/>
      <c r="J22" s="73"/>
      <c r="K22" s="73"/>
      <c r="L22" s="73"/>
      <c r="M22" s="60">
        <v>28</v>
      </c>
      <c r="N22" s="60">
        <v>28</v>
      </c>
      <c r="O22" s="60">
        <v>15</v>
      </c>
      <c r="P22" s="60">
        <v>7.8</v>
      </c>
      <c r="Q22" s="60">
        <v>8</v>
      </c>
      <c r="R22" s="60"/>
      <c r="S22" s="60">
        <v>1.5</v>
      </c>
      <c r="T22" s="60">
        <v>1.25</v>
      </c>
      <c r="U22" s="60">
        <v>1.6</v>
      </c>
      <c r="V22" s="60">
        <v>1.6</v>
      </c>
      <c r="W22" s="60"/>
      <c r="X22" s="60"/>
      <c r="Y22" s="60"/>
      <c r="Z22" s="60"/>
      <c r="AA22" s="60"/>
      <c r="AB22" s="60"/>
      <c r="AC22" s="55"/>
      <c r="AD22" s="55"/>
      <c r="AE22" s="55"/>
    </row>
    <row r="23" spans="1:31">
      <c r="A23" s="60"/>
      <c r="B23" s="60" t="str">
        <f t="shared" si="0"/>
        <v>М12x55</v>
      </c>
      <c r="C23" s="60">
        <v>12</v>
      </c>
      <c r="D23" s="60">
        <v>55</v>
      </c>
      <c r="E23" s="73">
        <v>0.04</v>
      </c>
      <c r="F23" s="73">
        <v>3.7999999999999999E-2</v>
      </c>
      <c r="G23" s="73">
        <v>37</v>
      </c>
      <c r="H23" s="73">
        <v>6</v>
      </c>
      <c r="I23" s="73"/>
      <c r="J23" s="73"/>
      <c r="K23" s="73"/>
      <c r="L23" s="73"/>
      <c r="M23" s="60">
        <v>25</v>
      </c>
      <c r="N23" s="60">
        <v>25</v>
      </c>
      <c r="O23" s="60">
        <v>18</v>
      </c>
      <c r="P23" s="60">
        <v>9.5</v>
      </c>
      <c r="Q23" s="60">
        <v>10</v>
      </c>
      <c r="R23" s="60"/>
      <c r="S23" s="60">
        <v>1.75</v>
      </c>
      <c r="T23" s="60">
        <v>1.25</v>
      </c>
      <c r="U23" s="60">
        <v>1.6</v>
      </c>
      <c r="V23" s="60">
        <v>1.6</v>
      </c>
      <c r="W23" s="60"/>
      <c r="X23" s="60"/>
      <c r="Y23" s="60"/>
      <c r="Z23" s="60"/>
      <c r="AA23" s="60"/>
      <c r="AB23" s="60"/>
      <c r="AC23" s="55"/>
      <c r="AD23" s="55"/>
      <c r="AE23" s="55"/>
    </row>
    <row r="24" spans="1:31">
      <c r="A24" s="60"/>
      <c r="B24" s="60" t="str">
        <f t="shared" si="0"/>
        <v>М12x60</v>
      </c>
      <c r="C24" s="60">
        <v>12</v>
      </c>
      <c r="D24" s="60">
        <v>60</v>
      </c>
      <c r="E24" s="73">
        <v>4.3999999999999997E-2</v>
      </c>
      <c r="F24" s="73">
        <v>4.1000000000000002E-2</v>
      </c>
      <c r="G24" s="73">
        <v>42</v>
      </c>
      <c r="H24" s="73">
        <v>6</v>
      </c>
      <c r="I24" s="73"/>
      <c r="J24" s="73"/>
      <c r="K24" s="73"/>
      <c r="L24" s="73"/>
      <c r="M24" s="60">
        <v>25</v>
      </c>
      <c r="N24" s="60">
        <v>25</v>
      </c>
      <c r="O24" s="60">
        <v>18</v>
      </c>
      <c r="P24" s="60">
        <v>9.5</v>
      </c>
      <c r="Q24" s="60">
        <v>10</v>
      </c>
      <c r="R24" s="60"/>
      <c r="S24" s="60">
        <v>1.75</v>
      </c>
      <c r="T24" s="60">
        <v>1.25</v>
      </c>
      <c r="U24" s="60">
        <v>1.6</v>
      </c>
      <c r="V24" s="60">
        <v>1.6</v>
      </c>
      <c r="W24" s="60"/>
      <c r="X24" s="60"/>
      <c r="Y24" s="60"/>
      <c r="Z24" s="60"/>
      <c r="AA24" s="60"/>
      <c r="AB24" s="60"/>
      <c r="AC24" s="55"/>
      <c r="AD24" s="55"/>
      <c r="AE24" s="55"/>
    </row>
    <row r="25" spans="1:31">
      <c r="A25" s="60"/>
      <c r="B25" s="60" t="str">
        <f t="shared" si="0"/>
        <v>М12x65</v>
      </c>
      <c r="C25" s="60">
        <v>12</v>
      </c>
      <c r="D25" s="60">
        <v>65</v>
      </c>
      <c r="E25" s="73">
        <v>4.8000000000000001E-2</v>
      </c>
      <c r="F25" s="73">
        <v>4.2999999999999997E-2</v>
      </c>
      <c r="G25" s="73">
        <v>47</v>
      </c>
      <c r="H25" s="73">
        <v>6</v>
      </c>
      <c r="I25" s="73"/>
      <c r="J25" s="73"/>
      <c r="K25" s="73"/>
      <c r="L25" s="73"/>
      <c r="M25" s="60">
        <v>25</v>
      </c>
      <c r="N25" s="60">
        <v>25</v>
      </c>
      <c r="O25" s="60">
        <v>18</v>
      </c>
      <c r="P25" s="60">
        <v>9.5</v>
      </c>
      <c r="Q25" s="60">
        <v>10</v>
      </c>
      <c r="R25" s="60"/>
      <c r="S25" s="60">
        <v>1.75</v>
      </c>
      <c r="T25" s="60">
        <v>1.25</v>
      </c>
      <c r="U25" s="60">
        <v>1.6</v>
      </c>
      <c r="V25" s="60">
        <v>1.6</v>
      </c>
      <c r="W25" s="60"/>
      <c r="X25" s="60"/>
      <c r="Y25" s="60"/>
      <c r="Z25" s="60"/>
      <c r="AA25" s="60"/>
      <c r="AB25" s="60"/>
      <c r="AC25" s="55"/>
      <c r="AD25" s="55"/>
      <c r="AE25" s="55"/>
    </row>
    <row r="26" spans="1:31">
      <c r="A26" s="60"/>
      <c r="B26" s="60" t="str">
        <f t="shared" si="0"/>
        <v>М12x70</v>
      </c>
      <c r="C26" s="60">
        <v>12</v>
      </c>
      <c r="D26" s="60">
        <v>70</v>
      </c>
      <c r="E26" s="73">
        <v>5.1999999999999998E-2</v>
      </c>
      <c r="F26" s="73">
        <v>4.5999999999999999E-2</v>
      </c>
      <c r="G26" s="73">
        <v>52</v>
      </c>
      <c r="H26" s="73">
        <v>6</v>
      </c>
      <c r="I26" s="73"/>
      <c r="J26" s="73"/>
      <c r="K26" s="73"/>
      <c r="L26" s="73"/>
      <c r="M26" s="60">
        <v>25</v>
      </c>
      <c r="N26" s="60">
        <v>25</v>
      </c>
      <c r="O26" s="60">
        <v>18</v>
      </c>
      <c r="P26" s="60">
        <v>9.5</v>
      </c>
      <c r="Q26" s="60">
        <v>10</v>
      </c>
      <c r="R26" s="60"/>
      <c r="S26" s="60">
        <v>1.75</v>
      </c>
      <c r="T26" s="60">
        <v>1.25</v>
      </c>
      <c r="U26" s="60">
        <v>1.6</v>
      </c>
      <c r="V26" s="60">
        <v>1.6</v>
      </c>
      <c r="W26" s="60"/>
      <c r="X26" s="60"/>
      <c r="Y26" s="60"/>
      <c r="Z26" s="60"/>
      <c r="AA26" s="60"/>
      <c r="AB26" s="60"/>
      <c r="AC26" s="55"/>
      <c r="AD26" s="55"/>
      <c r="AE26" s="55"/>
    </row>
    <row r="27" spans="1:31">
      <c r="A27" s="60"/>
      <c r="B27" s="60" t="str">
        <f t="shared" si="0"/>
        <v>М12x75</v>
      </c>
      <c r="C27" s="60">
        <v>12</v>
      </c>
      <c r="D27" s="60">
        <v>75</v>
      </c>
      <c r="E27" s="73">
        <v>5.6000000000000001E-2</v>
      </c>
      <c r="F27" s="73">
        <v>1.9E-2</v>
      </c>
      <c r="G27" s="73">
        <v>57</v>
      </c>
      <c r="H27" s="73">
        <v>6</v>
      </c>
      <c r="I27" s="73"/>
      <c r="J27" s="73"/>
      <c r="K27" s="73"/>
      <c r="L27" s="73"/>
      <c r="M27" s="60">
        <v>25</v>
      </c>
      <c r="N27" s="60">
        <v>25</v>
      </c>
      <c r="O27" s="60">
        <v>18</v>
      </c>
      <c r="P27" s="60">
        <v>9.5</v>
      </c>
      <c r="Q27" s="60">
        <v>10</v>
      </c>
      <c r="R27" s="60"/>
      <c r="S27" s="60">
        <v>1.75</v>
      </c>
      <c r="T27" s="60">
        <v>1.25</v>
      </c>
      <c r="U27" s="60">
        <v>1.6</v>
      </c>
      <c r="V27" s="60">
        <v>1.6</v>
      </c>
      <c r="W27" s="60"/>
      <c r="X27" s="60"/>
      <c r="Y27" s="60"/>
      <c r="Z27" s="60"/>
      <c r="AA27" s="60"/>
      <c r="AB27" s="60"/>
      <c r="AC27" s="55"/>
      <c r="AD27" s="55"/>
      <c r="AE27" s="55"/>
    </row>
    <row r="28" spans="1:31">
      <c r="A28" s="60"/>
      <c r="B28" s="60" t="str">
        <f t="shared" si="0"/>
        <v>М12x80</v>
      </c>
      <c r="C28" s="60">
        <v>12</v>
      </c>
      <c r="D28" s="60">
        <v>80</v>
      </c>
      <c r="E28" s="73">
        <v>5.8999999999999997E-2</v>
      </c>
      <c r="F28" s="73">
        <v>5.1999999999999998E-2</v>
      </c>
      <c r="G28" s="73">
        <v>62</v>
      </c>
      <c r="H28" s="73">
        <v>6</v>
      </c>
      <c r="I28" s="73"/>
      <c r="J28" s="73"/>
      <c r="K28" s="73"/>
      <c r="L28" s="73"/>
      <c r="M28" s="60">
        <v>25</v>
      </c>
      <c r="N28" s="60">
        <v>25</v>
      </c>
      <c r="O28" s="60">
        <v>18</v>
      </c>
      <c r="P28" s="60">
        <v>9.5</v>
      </c>
      <c r="Q28" s="60">
        <v>10</v>
      </c>
      <c r="R28" s="60"/>
      <c r="S28" s="60">
        <v>1.75</v>
      </c>
      <c r="T28" s="60">
        <v>1.25</v>
      </c>
      <c r="U28" s="60">
        <v>1.6</v>
      </c>
      <c r="V28" s="60">
        <v>1.6</v>
      </c>
      <c r="W28" s="60"/>
      <c r="X28" s="60"/>
      <c r="Y28" s="60"/>
      <c r="Z28" s="60"/>
      <c r="AA28" s="60"/>
      <c r="AB28" s="60"/>
      <c r="AC28" s="55"/>
      <c r="AD28" s="55"/>
      <c r="AE28" s="55"/>
    </row>
    <row r="29" spans="1:31">
      <c r="A29" s="60"/>
      <c r="B29" s="60" t="str">
        <f t="shared" si="0"/>
        <v>М12x85</v>
      </c>
      <c r="C29" s="60">
        <v>12</v>
      </c>
      <c r="D29" s="60">
        <v>85</v>
      </c>
      <c r="E29" s="73">
        <v>6.3E-2</v>
      </c>
      <c r="F29" s="73">
        <v>5.5E-2</v>
      </c>
      <c r="G29" s="73">
        <v>67</v>
      </c>
      <c r="H29" s="73">
        <v>6</v>
      </c>
      <c r="I29" s="73"/>
      <c r="J29" s="73"/>
      <c r="K29" s="73"/>
      <c r="L29" s="73"/>
      <c r="M29" s="60">
        <v>25</v>
      </c>
      <c r="N29" s="60">
        <v>25</v>
      </c>
      <c r="O29" s="60">
        <v>18</v>
      </c>
      <c r="P29" s="60">
        <v>9.5</v>
      </c>
      <c r="Q29" s="60">
        <v>10</v>
      </c>
      <c r="R29" s="60"/>
      <c r="S29" s="60">
        <v>1.75</v>
      </c>
      <c r="T29" s="60">
        <v>1.25</v>
      </c>
      <c r="U29" s="60">
        <v>1.6</v>
      </c>
      <c r="V29" s="60">
        <v>1.6</v>
      </c>
      <c r="W29" s="60"/>
      <c r="X29" s="60"/>
      <c r="Y29" s="60"/>
      <c r="Z29" s="60"/>
      <c r="AA29" s="60"/>
      <c r="AB29" s="60"/>
      <c r="AC29" s="55"/>
      <c r="AD29" s="55"/>
      <c r="AE29" s="55"/>
    </row>
    <row r="30" spans="1:31">
      <c r="A30" s="60"/>
      <c r="B30" s="60" t="str">
        <f t="shared" si="0"/>
        <v>М12x90</v>
      </c>
      <c r="C30" s="60">
        <v>12</v>
      </c>
      <c r="D30" s="60">
        <v>90</v>
      </c>
      <c r="E30" s="73">
        <v>6.7000000000000004E-2</v>
      </c>
      <c r="F30" s="73">
        <v>5.8000000000000003E-2</v>
      </c>
      <c r="G30" s="73">
        <v>72</v>
      </c>
      <c r="H30" s="73">
        <v>6</v>
      </c>
      <c r="I30" s="73"/>
      <c r="J30" s="73"/>
      <c r="K30" s="73"/>
      <c r="L30" s="73"/>
      <c r="M30" s="60">
        <v>25</v>
      </c>
      <c r="N30" s="60">
        <v>25</v>
      </c>
      <c r="O30" s="60">
        <v>18</v>
      </c>
      <c r="P30" s="60">
        <v>9.5</v>
      </c>
      <c r="Q30" s="60">
        <v>10</v>
      </c>
      <c r="R30" s="60"/>
      <c r="S30" s="60">
        <v>1.75</v>
      </c>
      <c r="T30" s="60">
        <v>1.25</v>
      </c>
      <c r="U30" s="60">
        <v>1.6</v>
      </c>
      <c r="V30" s="60">
        <v>1.6</v>
      </c>
      <c r="W30" s="60"/>
      <c r="X30" s="60"/>
      <c r="Y30" s="60"/>
      <c r="Z30" s="60"/>
      <c r="AA30" s="60"/>
      <c r="AB30" s="60"/>
      <c r="AC30" s="55"/>
      <c r="AD30" s="55"/>
      <c r="AE30" s="55"/>
    </row>
    <row r="31" spans="1:31">
      <c r="A31" s="60"/>
      <c r="B31" s="60" t="str">
        <f t="shared" si="0"/>
        <v>М12x95</v>
      </c>
      <c r="C31" s="60">
        <v>12</v>
      </c>
      <c r="D31" s="60">
        <v>95</v>
      </c>
      <c r="E31" s="73">
        <v>7.0999999999999994E-2</v>
      </c>
      <c r="F31" s="73">
        <v>6.0999999999999999E-2</v>
      </c>
      <c r="G31" s="73">
        <v>77</v>
      </c>
      <c r="H31" s="73">
        <v>6</v>
      </c>
      <c r="I31" s="73"/>
      <c r="J31" s="73"/>
      <c r="K31" s="73"/>
      <c r="L31" s="73"/>
      <c r="M31" s="60">
        <v>25</v>
      </c>
      <c r="N31" s="60">
        <v>25</v>
      </c>
      <c r="O31" s="60">
        <v>18</v>
      </c>
      <c r="P31" s="60">
        <v>9.5</v>
      </c>
      <c r="Q31" s="60">
        <v>10</v>
      </c>
      <c r="R31" s="60"/>
      <c r="S31" s="60">
        <v>1.75</v>
      </c>
      <c r="T31" s="60">
        <v>1.25</v>
      </c>
      <c r="U31" s="60">
        <v>1.6</v>
      </c>
      <c r="V31" s="60">
        <v>1.6</v>
      </c>
      <c r="W31" s="60"/>
      <c r="X31" s="60"/>
      <c r="Y31" s="60"/>
      <c r="Z31" s="60"/>
      <c r="AA31" s="60"/>
      <c r="AB31" s="60"/>
      <c r="AC31" s="55"/>
      <c r="AD31" s="55"/>
      <c r="AE31" s="55"/>
    </row>
    <row r="32" spans="1:31">
      <c r="A32" s="60"/>
      <c r="B32" s="60" t="str">
        <f t="shared" si="0"/>
        <v>М12x100</v>
      </c>
      <c r="C32" s="60">
        <v>12</v>
      </c>
      <c r="D32" s="60">
        <v>100</v>
      </c>
      <c r="E32" s="73">
        <v>7.4999999999999997E-2</v>
      </c>
      <c r="F32" s="73">
        <v>6.4000000000000001E-2</v>
      </c>
      <c r="G32" s="73">
        <v>82</v>
      </c>
      <c r="H32" s="73">
        <v>6</v>
      </c>
      <c r="I32" s="73"/>
      <c r="J32" s="73"/>
      <c r="K32" s="73"/>
      <c r="L32" s="73"/>
      <c r="M32" s="60">
        <v>30</v>
      </c>
      <c r="N32" s="60">
        <v>30</v>
      </c>
      <c r="O32" s="60">
        <v>18</v>
      </c>
      <c r="P32" s="60">
        <v>9.5</v>
      </c>
      <c r="Q32" s="60">
        <v>10</v>
      </c>
      <c r="R32" s="60"/>
      <c r="S32" s="60">
        <v>1.75</v>
      </c>
      <c r="T32" s="60">
        <v>1.25</v>
      </c>
      <c r="U32" s="60">
        <v>1.6</v>
      </c>
      <c r="V32" s="60">
        <v>1.6</v>
      </c>
      <c r="W32" s="60"/>
      <c r="X32" s="60"/>
      <c r="Y32" s="60"/>
      <c r="Z32" s="60"/>
      <c r="AA32" s="60"/>
      <c r="AB32" s="60"/>
      <c r="AC32" s="55"/>
      <c r="AD32" s="55"/>
      <c r="AE32" s="55"/>
    </row>
    <row r="33" spans="1:31">
      <c r="A33" s="60"/>
      <c r="B33" s="60" t="str">
        <f t="shared" si="0"/>
        <v>М12x110</v>
      </c>
      <c r="C33" s="60">
        <v>12</v>
      </c>
      <c r="D33" s="60">
        <v>110</v>
      </c>
      <c r="E33" s="73">
        <v>8.2000000000000003E-2</v>
      </c>
      <c r="F33" s="73">
        <v>7.0000000000000007E-2</v>
      </c>
      <c r="G33" s="73">
        <v>92</v>
      </c>
      <c r="H33" s="73">
        <v>6</v>
      </c>
      <c r="I33" s="73"/>
      <c r="J33" s="73"/>
      <c r="K33" s="73"/>
      <c r="L33" s="73"/>
      <c r="M33" s="60">
        <v>30</v>
      </c>
      <c r="N33" s="60">
        <v>30</v>
      </c>
      <c r="O33" s="60">
        <v>18</v>
      </c>
      <c r="P33" s="60">
        <v>9.5</v>
      </c>
      <c r="Q33" s="60">
        <v>10</v>
      </c>
      <c r="R33" s="60"/>
      <c r="S33" s="60">
        <v>1.75</v>
      </c>
      <c r="T33" s="60">
        <v>1.25</v>
      </c>
      <c r="U33" s="60">
        <v>1.6</v>
      </c>
      <c r="V33" s="60">
        <v>1.6</v>
      </c>
      <c r="W33" s="60"/>
      <c r="X33" s="60"/>
      <c r="Y33" s="60"/>
      <c r="Z33" s="60"/>
      <c r="AA33" s="60"/>
      <c r="AB33" s="60"/>
      <c r="AC33" s="55"/>
      <c r="AD33" s="55"/>
      <c r="AE33" s="55"/>
    </row>
    <row r="34" spans="1:31">
      <c r="A34" s="60"/>
      <c r="B34" s="60" t="str">
        <f t="shared" si="0"/>
        <v>М12x120</v>
      </c>
      <c r="C34" s="60">
        <v>12</v>
      </c>
      <c r="D34" s="60">
        <v>120</v>
      </c>
      <c r="E34" s="73">
        <v>0.09</v>
      </c>
      <c r="F34" s="73">
        <v>7.4999999999999997E-2</v>
      </c>
      <c r="G34" s="73">
        <v>102</v>
      </c>
      <c r="H34" s="73">
        <v>6</v>
      </c>
      <c r="I34" s="73"/>
      <c r="J34" s="73"/>
      <c r="K34" s="73"/>
      <c r="L34" s="73"/>
      <c r="M34" s="60">
        <v>30</v>
      </c>
      <c r="N34" s="60">
        <v>30</v>
      </c>
      <c r="O34" s="60">
        <v>18</v>
      </c>
      <c r="P34" s="60">
        <v>9.5</v>
      </c>
      <c r="Q34" s="60">
        <v>10</v>
      </c>
      <c r="R34" s="60"/>
      <c r="S34" s="60">
        <v>1.75</v>
      </c>
      <c r="T34" s="60">
        <v>1.25</v>
      </c>
      <c r="U34" s="60">
        <v>1.6</v>
      </c>
      <c r="V34" s="60">
        <v>1.6</v>
      </c>
      <c r="W34" s="60"/>
      <c r="X34" s="60"/>
      <c r="Y34" s="60"/>
      <c r="Z34" s="60"/>
      <c r="AA34" s="60"/>
      <c r="AB34" s="60"/>
      <c r="AC34" s="55"/>
      <c r="AD34" s="55"/>
      <c r="AE34" s="55"/>
    </row>
    <row r="35" spans="1:31">
      <c r="A35" s="60"/>
      <c r="B35" s="60" t="str">
        <f t="shared" si="0"/>
        <v>М12x130</v>
      </c>
      <c r="C35" s="60">
        <v>12</v>
      </c>
      <c r="D35" s="60">
        <v>130</v>
      </c>
      <c r="E35" s="73">
        <v>9.8000000000000004E-2</v>
      </c>
      <c r="F35" s="73">
        <v>8.1000000000000003E-2</v>
      </c>
      <c r="G35" s="73">
        <v>112</v>
      </c>
      <c r="H35" s="73">
        <v>6</v>
      </c>
      <c r="I35" s="73"/>
      <c r="J35" s="73"/>
      <c r="K35" s="73"/>
      <c r="L35" s="73"/>
      <c r="M35" s="60">
        <v>30</v>
      </c>
      <c r="N35" s="60">
        <v>30</v>
      </c>
      <c r="O35" s="60">
        <v>18</v>
      </c>
      <c r="P35" s="60">
        <v>9.5</v>
      </c>
      <c r="Q35" s="60">
        <v>10</v>
      </c>
      <c r="R35" s="60"/>
      <c r="S35" s="60">
        <v>1.75</v>
      </c>
      <c r="T35" s="60">
        <v>1.25</v>
      </c>
      <c r="U35" s="60">
        <v>1.6</v>
      </c>
      <c r="V35" s="60">
        <v>1.6</v>
      </c>
      <c r="W35" s="60"/>
      <c r="X35" s="60"/>
      <c r="Y35" s="60"/>
      <c r="Z35" s="60"/>
      <c r="AA35" s="60"/>
      <c r="AB35" s="60"/>
      <c r="AC35" s="55"/>
      <c r="AD35" s="55"/>
      <c r="AE35" s="55"/>
    </row>
    <row r="36" spans="1:31">
      <c r="A36" s="60"/>
      <c r="B36" s="60" t="str">
        <f t="shared" si="0"/>
        <v>М12x140</v>
      </c>
      <c r="C36" s="60">
        <v>12</v>
      </c>
      <c r="D36" s="60">
        <v>140</v>
      </c>
      <c r="E36" s="73">
        <v>0.115</v>
      </c>
      <c r="F36" s="73">
        <v>8.5999999999999993E-2</v>
      </c>
      <c r="G36" s="73">
        <v>122</v>
      </c>
      <c r="H36" s="73">
        <v>6</v>
      </c>
      <c r="I36" s="73"/>
      <c r="J36" s="73"/>
      <c r="K36" s="73"/>
      <c r="L36" s="73"/>
      <c r="M36" s="60">
        <v>30</v>
      </c>
      <c r="N36" s="60">
        <v>30</v>
      </c>
      <c r="O36" s="60">
        <v>18</v>
      </c>
      <c r="P36" s="60">
        <v>9.5</v>
      </c>
      <c r="Q36" s="60">
        <v>10</v>
      </c>
      <c r="R36" s="60"/>
      <c r="S36" s="60">
        <v>1.75</v>
      </c>
      <c r="T36" s="60">
        <v>1.25</v>
      </c>
      <c r="U36" s="60">
        <v>1.6</v>
      </c>
      <c r="V36" s="60">
        <v>1.6</v>
      </c>
      <c r="W36" s="60"/>
      <c r="X36" s="60"/>
      <c r="Y36" s="60"/>
      <c r="Z36" s="60"/>
      <c r="AA36" s="60"/>
      <c r="AB36" s="60"/>
      <c r="AC36" s="55"/>
      <c r="AD36" s="55"/>
      <c r="AE36" s="55"/>
    </row>
    <row r="37" spans="1:31">
      <c r="A37" s="60"/>
      <c r="B37" s="60" t="str">
        <f t="shared" si="0"/>
        <v>М12x150</v>
      </c>
      <c r="C37" s="60">
        <v>12</v>
      </c>
      <c r="D37" s="60">
        <v>150</v>
      </c>
      <c r="E37" s="73">
        <v>0.123</v>
      </c>
      <c r="F37" s="73">
        <v>9.1999999999999998E-2</v>
      </c>
      <c r="G37" s="73">
        <v>132</v>
      </c>
      <c r="H37" s="73">
        <v>6</v>
      </c>
      <c r="I37" s="73"/>
      <c r="J37" s="73"/>
      <c r="K37" s="73"/>
      <c r="L37" s="73"/>
      <c r="M37" s="60">
        <v>30</v>
      </c>
      <c r="N37" s="60">
        <v>30</v>
      </c>
      <c r="O37" s="60">
        <v>18</v>
      </c>
      <c r="P37" s="60">
        <v>9.5</v>
      </c>
      <c r="Q37" s="60">
        <v>10</v>
      </c>
      <c r="R37" s="60"/>
      <c r="S37" s="60">
        <v>1.75</v>
      </c>
      <c r="T37" s="60">
        <v>1.25</v>
      </c>
      <c r="U37" s="60">
        <v>1.6</v>
      </c>
      <c r="V37" s="60">
        <v>1.6</v>
      </c>
      <c r="W37" s="60"/>
      <c r="X37" s="60"/>
      <c r="Y37" s="60"/>
      <c r="Z37" s="60"/>
      <c r="AA37" s="60"/>
      <c r="AB37" s="60"/>
      <c r="AC37" s="55"/>
      <c r="AD37" s="55"/>
      <c r="AE37" s="55"/>
    </row>
    <row r="38" spans="1:31">
      <c r="A38" s="60"/>
      <c r="B38" s="60" t="str">
        <f t="shared" si="0"/>
        <v>М12x160</v>
      </c>
      <c r="C38" s="60">
        <v>12</v>
      </c>
      <c r="D38" s="60">
        <v>160</v>
      </c>
      <c r="E38" s="73">
        <v>0.13</v>
      </c>
      <c r="F38" s="73">
        <v>9.8000000000000004E-2</v>
      </c>
      <c r="G38" s="73">
        <v>142</v>
      </c>
      <c r="H38" s="73">
        <v>6</v>
      </c>
      <c r="I38" s="73"/>
      <c r="J38" s="73"/>
      <c r="K38" s="73"/>
      <c r="L38" s="73"/>
      <c r="M38" s="60">
        <v>30</v>
      </c>
      <c r="N38" s="60">
        <v>30</v>
      </c>
      <c r="O38" s="60">
        <v>18</v>
      </c>
      <c r="P38" s="60">
        <v>9.5</v>
      </c>
      <c r="Q38" s="60">
        <v>10</v>
      </c>
      <c r="R38" s="60"/>
      <c r="S38" s="60">
        <v>1.75</v>
      </c>
      <c r="T38" s="60">
        <v>1.25</v>
      </c>
      <c r="U38" s="60">
        <v>1.6</v>
      </c>
      <c r="V38" s="60">
        <v>1.6</v>
      </c>
      <c r="W38" s="60"/>
      <c r="X38" s="60"/>
      <c r="Y38" s="60"/>
      <c r="Z38" s="60"/>
      <c r="AA38" s="60"/>
      <c r="AB38" s="60"/>
      <c r="AC38" s="55"/>
      <c r="AD38" s="55"/>
      <c r="AE38" s="55"/>
    </row>
    <row r="39" spans="1:31">
      <c r="A39" s="60"/>
      <c r="B39" s="60" t="str">
        <f t="shared" si="0"/>
        <v>М12x170</v>
      </c>
      <c r="C39" s="60">
        <v>12</v>
      </c>
      <c r="D39" s="60">
        <v>170</v>
      </c>
      <c r="E39" s="73">
        <v>0.13800000000000001</v>
      </c>
      <c r="F39" s="73">
        <v>0.10299999999999999</v>
      </c>
      <c r="G39" s="73">
        <v>152</v>
      </c>
      <c r="H39" s="73">
        <v>6</v>
      </c>
      <c r="I39" s="73"/>
      <c r="J39" s="73"/>
      <c r="K39" s="73"/>
      <c r="L39" s="73"/>
      <c r="M39" s="60">
        <v>30</v>
      </c>
      <c r="N39" s="60">
        <v>30</v>
      </c>
      <c r="O39" s="60">
        <v>18</v>
      </c>
      <c r="P39" s="60">
        <v>9.5</v>
      </c>
      <c r="Q39" s="60">
        <v>10</v>
      </c>
      <c r="R39" s="60"/>
      <c r="S39" s="60">
        <v>1.75</v>
      </c>
      <c r="T39" s="60">
        <v>1.25</v>
      </c>
      <c r="U39" s="60">
        <v>1.6</v>
      </c>
      <c r="V39" s="60">
        <v>1.6</v>
      </c>
      <c r="W39" s="60"/>
      <c r="X39" s="60"/>
      <c r="Y39" s="60"/>
      <c r="Z39" s="60"/>
      <c r="AA39" s="60"/>
      <c r="AB39" s="60"/>
      <c r="AC39" s="55"/>
      <c r="AD39" s="55"/>
      <c r="AE39" s="55"/>
    </row>
    <row r="40" spans="1:31">
      <c r="A40" s="60"/>
      <c r="B40" s="60" t="str">
        <f t="shared" si="0"/>
        <v>М12x180</v>
      </c>
      <c r="C40" s="60">
        <v>12</v>
      </c>
      <c r="D40" s="60">
        <v>180</v>
      </c>
      <c r="E40" s="73">
        <v>0.14499999999999999</v>
      </c>
      <c r="F40" s="73">
        <v>0.109</v>
      </c>
      <c r="G40" s="73">
        <v>162</v>
      </c>
      <c r="H40" s="73">
        <v>6</v>
      </c>
      <c r="I40" s="73"/>
      <c r="J40" s="73"/>
      <c r="K40" s="73"/>
      <c r="L40" s="73"/>
      <c r="M40" s="60">
        <v>30</v>
      </c>
      <c r="N40" s="60">
        <v>30</v>
      </c>
      <c r="O40" s="60">
        <v>18</v>
      </c>
      <c r="P40" s="60">
        <v>9.5</v>
      </c>
      <c r="Q40" s="60">
        <v>10</v>
      </c>
      <c r="R40" s="60"/>
      <c r="S40" s="60">
        <v>1.75</v>
      </c>
      <c r="T40" s="60">
        <v>1.25</v>
      </c>
      <c r="U40" s="60">
        <v>1.6</v>
      </c>
      <c r="V40" s="60">
        <v>1.6</v>
      </c>
      <c r="W40" s="60"/>
      <c r="X40" s="60"/>
      <c r="Y40" s="60"/>
      <c r="Z40" s="60"/>
      <c r="AA40" s="60"/>
      <c r="AB40" s="60"/>
      <c r="AC40" s="55"/>
      <c r="AD40" s="55"/>
      <c r="AE40" s="55"/>
    </row>
    <row r="41" spans="1:31">
      <c r="A41" s="60"/>
      <c r="B41" s="60" t="str">
        <f t="shared" si="0"/>
        <v>М12x190</v>
      </c>
      <c r="C41" s="60">
        <v>12</v>
      </c>
      <c r="D41" s="60">
        <v>190</v>
      </c>
      <c r="E41" s="73">
        <v>0.153</v>
      </c>
      <c r="F41" s="73">
        <v>0.114</v>
      </c>
      <c r="G41" s="73">
        <v>172</v>
      </c>
      <c r="H41" s="73">
        <v>6</v>
      </c>
      <c r="I41" s="73"/>
      <c r="J41" s="73"/>
      <c r="K41" s="73"/>
      <c r="L41" s="73"/>
      <c r="M41" s="60">
        <v>30</v>
      </c>
      <c r="N41" s="60">
        <v>30</v>
      </c>
      <c r="O41" s="60">
        <v>18</v>
      </c>
      <c r="P41" s="60">
        <v>9.5</v>
      </c>
      <c r="Q41" s="60">
        <v>10</v>
      </c>
      <c r="R41" s="60"/>
      <c r="S41" s="60">
        <v>1.75</v>
      </c>
      <c r="T41" s="60">
        <v>1.25</v>
      </c>
      <c r="U41" s="60">
        <v>1.6</v>
      </c>
      <c r="V41" s="60">
        <v>1.6</v>
      </c>
      <c r="W41" s="60"/>
      <c r="X41" s="60"/>
      <c r="Y41" s="60"/>
      <c r="Z41" s="60"/>
      <c r="AA41" s="60"/>
      <c r="AB41" s="60"/>
      <c r="AC41" s="55"/>
      <c r="AD41" s="55"/>
      <c r="AE41" s="55"/>
    </row>
    <row r="42" spans="1:31">
      <c r="A42" s="60"/>
      <c r="B42" s="60" t="str">
        <f t="shared" si="0"/>
        <v>М12x200</v>
      </c>
      <c r="C42" s="60">
        <v>12</v>
      </c>
      <c r="D42" s="60">
        <v>200</v>
      </c>
      <c r="E42" s="73">
        <v>0.16</v>
      </c>
      <c r="F42" s="73">
        <v>0.12</v>
      </c>
      <c r="G42" s="73">
        <v>182</v>
      </c>
      <c r="H42" s="73">
        <v>6</v>
      </c>
      <c r="I42" s="73"/>
      <c r="J42" s="73"/>
      <c r="K42" s="73"/>
      <c r="L42" s="73"/>
      <c r="M42" s="60">
        <v>30</v>
      </c>
      <c r="N42" s="60">
        <v>30</v>
      </c>
      <c r="O42" s="60">
        <v>18</v>
      </c>
      <c r="P42" s="60">
        <v>9.5</v>
      </c>
      <c r="Q42" s="60">
        <v>10</v>
      </c>
      <c r="R42" s="60"/>
      <c r="S42" s="60">
        <v>1.75</v>
      </c>
      <c r="T42" s="60">
        <v>1.25</v>
      </c>
      <c r="U42" s="60">
        <v>1.6</v>
      </c>
      <c r="V42" s="60">
        <v>1.6</v>
      </c>
      <c r="W42" s="60"/>
      <c r="X42" s="60"/>
      <c r="Y42" s="60"/>
      <c r="Z42" s="60"/>
      <c r="AA42" s="60"/>
      <c r="AB42" s="60"/>
      <c r="AC42" s="55"/>
      <c r="AD42" s="55"/>
      <c r="AE42" s="55"/>
    </row>
    <row r="43" spans="1:31">
      <c r="A43" s="60"/>
      <c r="B43" s="60" t="str">
        <f t="shared" si="0"/>
        <v>М16x70</v>
      </c>
      <c r="C43" s="60">
        <v>16</v>
      </c>
      <c r="D43" s="60">
        <v>70</v>
      </c>
      <c r="E43" s="73">
        <v>9.7000000000000003E-2</v>
      </c>
      <c r="F43" s="73">
        <v>8.8999999999999996E-2</v>
      </c>
      <c r="G43" s="73">
        <v>48</v>
      </c>
      <c r="H43" s="73">
        <v>6</v>
      </c>
      <c r="I43" s="73"/>
      <c r="J43" s="73"/>
      <c r="K43" s="73"/>
      <c r="L43" s="73"/>
      <c r="M43" s="60">
        <v>32</v>
      </c>
      <c r="N43" s="60">
        <v>32</v>
      </c>
      <c r="O43" s="60">
        <v>22</v>
      </c>
      <c r="P43" s="60">
        <v>13</v>
      </c>
      <c r="Q43" s="60">
        <v>14</v>
      </c>
      <c r="R43" s="60"/>
      <c r="S43" s="60">
        <v>2</v>
      </c>
      <c r="T43" s="60">
        <v>1.5</v>
      </c>
      <c r="U43" s="60">
        <v>2</v>
      </c>
      <c r="V43" s="60">
        <v>1.6</v>
      </c>
      <c r="W43" s="60"/>
      <c r="X43" s="60"/>
      <c r="Y43" s="60"/>
      <c r="Z43" s="60"/>
      <c r="AA43" s="60"/>
      <c r="AB43" s="60"/>
      <c r="AC43" s="55"/>
      <c r="AD43" s="55"/>
      <c r="AE43" s="55"/>
    </row>
    <row r="44" spans="1:31">
      <c r="A44" s="60"/>
      <c r="B44" s="60" t="str">
        <f t="shared" si="0"/>
        <v>М16x75</v>
      </c>
      <c r="C44" s="60">
        <v>16</v>
      </c>
      <c r="D44" s="60">
        <v>75</v>
      </c>
      <c r="E44" s="73">
        <v>0.104</v>
      </c>
      <c r="F44" s="73">
        <v>9.5000000000000001E-2</v>
      </c>
      <c r="G44" s="73">
        <v>53</v>
      </c>
      <c r="H44" s="73">
        <v>6</v>
      </c>
      <c r="I44" s="73"/>
      <c r="J44" s="73"/>
      <c r="K44" s="73"/>
      <c r="L44" s="73"/>
      <c r="M44" s="60">
        <v>32</v>
      </c>
      <c r="N44" s="60">
        <v>32</v>
      </c>
      <c r="O44" s="60">
        <v>22</v>
      </c>
      <c r="P44" s="60">
        <v>13</v>
      </c>
      <c r="Q44" s="60">
        <v>14</v>
      </c>
      <c r="R44" s="60"/>
      <c r="S44" s="60">
        <v>2</v>
      </c>
      <c r="T44" s="60">
        <v>1.5</v>
      </c>
      <c r="U44" s="60">
        <v>2</v>
      </c>
      <c r="V44" s="60">
        <v>1.6</v>
      </c>
      <c r="W44" s="60"/>
      <c r="X44" s="60"/>
      <c r="Y44" s="60"/>
      <c r="Z44" s="60"/>
      <c r="AA44" s="60"/>
      <c r="AB44" s="60"/>
      <c r="AC44" s="55"/>
      <c r="AD44" s="55"/>
      <c r="AE44" s="55"/>
    </row>
    <row r="45" spans="1:31">
      <c r="A45" s="60"/>
      <c r="B45" s="60" t="str">
        <f t="shared" si="0"/>
        <v>М16x80</v>
      </c>
      <c r="C45" s="60">
        <v>16</v>
      </c>
      <c r="D45" s="60">
        <v>80</v>
      </c>
      <c r="E45" s="73">
        <v>0.111</v>
      </c>
      <c r="F45" s="73">
        <v>0.1</v>
      </c>
      <c r="G45" s="73">
        <v>58</v>
      </c>
      <c r="H45" s="73">
        <v>6</v>
      </c>
      <c r="I45" s="73"/>
      <c r="J45" s="73"/>
      <c r="K45" s="73"/>
      <c r="L45" s="73"/>
      <c r="M45" s="60">
        <v>32</v>
      </c>
      <c r="N45" s="60">
        <v>32</v>
      </c>
      <c r="O45" s="60">
        <v>22</v>
      </c>
      <c r="P45" s="60">
        <v>13</v>
      </c>
      <c r="Q45" s="60">
        <v>14</v>
      </c>
      <c r="R45" s="60"/>
      <c r="S45" s="60">
        <v>2</v>
      </c>
      <c r="T45" s="60">
        <v>1.5</v>
      </c>
      <c r="U45" s="60">
        <v>2</v>
      </c>
      <c r="V45" s="60">
        <v>1.6</v>
      </c>
      <c r="W45" s="60"/>
      <c r="X45" s="60"/>
      <c r="Y45" s="60"/>
      <c r="Z45" s="60"/>
      <c r="AA45" s="60"/>
      <c r="AB45" s="60"/>
      <c r="AC45" s="55"/>
      <c r="AD45" s="55"/>
      <c r="AE45" s="55"/>
    </row>
    <row r="46" spans="1:31">
      <c r="A46" s="60"/>
      <c r="B46" s="60" t="str">
        <f t="shared" si="0"/>
        <v>М16x85</v>
      </c>
      <c r="C46" s="60">
        <v>16</v>
      </c>
      <c r="D46" s="60">
        <v>85</v>
      </c>
      <c r="E46" s="73">
        <v>0.11799999999999999</v>
      </c>
      <c r="F46" s="73">
        <v>0.105</v>
      </c>
      <c r="G46" s="73">
        <v>63</v>
      </c>
      <c r="H46" s="73">
        <v>6</v>
      </c>
      <c r="I46" s="73"/>
      <c r="J46" s="73"/>
      <c r="K46" s="73"/>
      <c r="L46" s="73"/>
      <c r="M46" s="60">
        <v>32</v>
      </c>
      <c r="N46" s="60">
        <v>32</v>
      </c>
      <c r="O46" s="60">
        <v>22</v>
      </c>
      <c r="P46" s="60">
        <v>13</v>
      </c>
      <c r="Q46" s="60">
        <v>14</v>
      </c>
      <c r="R46" s="60"/>
      <c r="S46" s="60">
        <v>2</v>
      </c>
      <c r="T46" s="60">
        <v>1.5</v>
      </c>
      <c r="U46" s="60">
        <v>2</v>
      </c>
      <c r="V46" s="60">
        <v>1.6</v>
      </c>
      <c r="W46" s="60"/>
      <c r="X46" s="60"/>
      <c r="Y46" s="60"/>
      <c r="Z46" s="60"/>
      <c r="AA46" s="60"/>
      <c r="AB46" s="60"/>
      <c r="AC46" s="55"/>
      <c r="AD46" s="55"/>
      <c r="AE46" s="55"/>
    </row>
    <row r="47" spans="1:31">
      <c r="A47" s="60"/>
      <c r="B47" s="60" t="str">
        <f t="shared" si="0"/>
        <v>М16x90</v>
      </c>
      <c r="C47" s="60">
        <v>16</v>
      </c>
      <c r="D47" s="60">
        <v>90</v>
      </c>
      <c r="E47" s="73">
        <v>0.125</v>
      </c>
      <c r="F47" s="73">
        <v>0.11</v>
      </c>
      <c r="G47" s="73">
        <v>68</v>
      </c>
      <c r="H47" s="73">
        <v>6</v>
      </c>
      <c r="I47" s="73"/>
      <c r="J47" s="73"/>
      <c r="K47" s="73"/>
      <c r="L47" s="73"/>
      <c r="M47" s="60">
        <v>32</v>
      </c>
      <c r="N47" s="60">
        <v>32</v>
      </c>
      <c r="O47" s="60">
        <v>22</v>
      </c>
      <c r="P47" s="60">
        <v>13</v>
      </c>
      <c r="Q47" s="60">
        <v>14</v>
      </c>
      <c r="R47" s="60"/>
      <c r="S47" s="60">
        <v>2</v>
      </c>
      <c r="T47" s="60">
        <v>1.5</v>
      </c>
      <c r="U47" s="60">
        <v>2</v>
      </c>
      <c r="V47" s="60">
        <v>1.6</v>
      </c>
      <c r="W47" s="60"/>
      <c r="X47" s="60"/>
      <c r="Y47" s="60"/>
      <c r="Z47" s="60"/>
      <c r="AA47" s="60"/>
      <c r="AB47" s="60"/>
      <c r="AC47" s="55"/>
      <c r="AD47" s="55"/>
      <c r="AE47" s="55"/>
    </row>
    <row r="48" spans="1:31">
      <c r="A48" s="60"/>
      <c r="B48" s="60" t="str">
        <f t="shared" si="0"/>
        <v>М16x95</v>
      </c>
      <c r="C48" s="60">
        <v>16</v>
      </c>
      <c r="D48" s="60">
        <v>95</v>
      </c>
      <c r="E48" s="73">
        <v>0.13200000000000001</v>
      </c>
      <c r="F48" s="73">
        <v>0.115</v>
      </c>
      <c r="G48" s="73">
        <v>73</v>
      </c>
      <c r="H48" s="73">
        <v>6</v>
      </c>
      <c r="I48" s="73"/>
      <c r="J48" s="73"/>
      <c r="K48" s="73"/>
      <c r="L48" s="73"/>
      <c r="M48" s="60">
        <v>32</v>
      </c>
      <c r="N48" s="60">
        <v>32</v>
      </c>
      <c r="O48" s="60">
        <v>22</v>
      </c>
      <c r="P48" s="60">
        <v>13</v>
      </c>
      <c r="Q48" s="60">
        <v>14</v>
      </c>
      <c r="R48" s="60"/>
      <c r="S48" s="60">
        <v>2</v>
      </c>
      <c r="T48" s="60">
        <v>1.5</v>
      </c>
      <c r="U48" s="60">
        <v>2</v>
      </c>
      <c r="V48" s="60">
        <v>1.6</v>
      </c>
      <c r="W48" s="60"/>
      <c r="X48" s="60"/>
      <c r="Y48" s="60"/>
      <c r="Z48" s="60"/>
      <c r="AA48" s="60"/>
      <c r="AB48" s="60"/>
      <c r="AC48" s="55"/>
      <c r="AD48" s="55"/>
      <c r="AE48" s="55"/>
    </row>
    <row r="49" spans="1:31">
      <c r="A49" s="60"/>
      <c r="B49" s="60" t="str">
        <f t="shared" si="0"/>
        <v>М16x100</v>
      </c>
      <c r="C49" s="60">
        <v>16</v>
      </c>
      <c r="D49" s="60">
        <v>100</v>
      </c>
      <c r="E49" s="73">
        <v>0.13900000000000001</v>
      </c>
      <c r="F49" s="73">
        <v>0.121</v>
      </c>
      <c r="G49" s="73">
        <v>78</v>
      </c>
      <c r="H49" s="73">
        <v>6</v>
      </c>
      <c r="I49" s="73"/>
      <c r="J49" s="73"/>
      <c r="K49" s="73"/>
      <c r="L49" s="73"/>
      <c r="M49" s="60">
        <v>32</v>
      </c>
      <c r="N49" s="60">
        <v>32</v>
      </c>
      <c r="O49" s="60">
        <v>22</v>
      </c>
      <c r="P49" s="60">
        <v>13</v>
      </c>
      <c r="Q49" s="60">
        <v>14</v>
      </c>
      <c r="R49" s="60"/>
      <c r="S49" s="60">
        <v>2</v>
      </c>
      <c r="T49" s="60">
        <v>1.5</v>
      </c>
      <c r="U49" s="60">
        <v>2</v>
      </c>
      <c r="V49" s="60">
        <v>1.6</v>
      </c>
      <c r="W49" s="60"/>
      <c r="X49" s="60"/>
      <c r="Y49" s="60"/>
      <c r="Z49" s="60"/>
      <c r="AA49" s="60"/>
      <c r="AB49" s="60"/>
      <c r="AC49" s="55"/>
      <c r="AD49" s="55"/>
      <c r="AE49" s="55"/>
    </row>
    <row r="50" spans="1:31">
      <c r="A50" s="60"/>
      <c r="B50" s="60" t="str">
        <f t="shared" si="0"/>
        <v>М16x110</v>
      </c>
      <c r="C50" s="60">
        <v>16</v>
      </c>
      <c r="D50" s="60">
        <v>110</v>
      </c>
      <c r="E50" s="73">
        <v>0.153</v>
      </c>
      <c r="F50" s="73">
        <v>0.13100000000000001</v>
      </c>
      <c r="G50" s="73">
        <v>88</v>
      </c>
      <c r="H50" s="73">
        <v>6</v>
      </c>
      <c r="I50" s="73"/>
      <c r="J50" s="73"/>
      <c r="K50" s="73"/>
      <c r="L50" s="73"/>
      <c r="M50" s="60">
        <v>32</v>
      </c>
      <c r="N50" s="60">
        <v>32</v>
      </c>
      <c r="O50" s="60">
        <v>22</v>
      </c>
      <c r="P50" s="60">
        <v>13</v>
      </c>
      <c r="Q50" s="60">
        <v>14</v>
      </c>
      <c r="R50" s="60"/>
      <c r="S50" s="60">
        <v>2</v>
      </c>
      <c r="T50" s="60">
        <v>1.5</v>
      </c>
      <c r="U50" s="60">
        <v>2</v>
      </c>
      <c r="V50" s="60">
        <v>1.6</v>
      </c>
      <c r="W50" s="60"/>
      <c r="X50" s="60"/>
      <c r="Y50" s="60"/>
      <c r="Z50" s="60"/>
      <c r="AA50" s="60"/>
      <c r="AB50" s="60"/>
      <c r="AC50" s="55"/>
      <c r="AD50" s="55"/>
      <c r="AE50" s="55"/>
    </row>
    <row r="51" spans="1:31">
      <c r="A51" s="60"/>
      <c r="B51" s="60" t="str">
        <f t="shared" si="0"/>
        <v>М16x120</v>
      </c>
      <c r="C51" s="60">
        <v>16</v>
      </c>
      <c r="D51" s="60">
        <v>120</v>
      </c>
      <c r="E51" s="73">
        <v>0.16600000000000001</v>
      </c>
      <c r="F51" s="73">
        <v>0.14099999999999999</v>
      </c>
      <c r="G51" s="73">
        <v>98</v>
      </c>
      <c r="H51" s="73">
        <v>6</v>
      </c>
      <c r="I51" s="73"/>
      <c r="J51" s="73"/>
      <c r="K51" s="73"/>
      <c r="L51" s="73"/>
      <c r="M51" s="60">
        <v>32</v>
      </c>
      <c r="N51" s="60">
        <v>32</v>
      </c>
      <c r="O51" s="60">
        <v>22</v>
      </c>
      <c r="P51" s="60">
        <v>13</v>
      </c>
      <c r="Q51" s="60">
        <v>14</v>
      </c>
      <c r="R51" s="60"/>
      <c r="S51" s="60">
        <v>2</v>
      </c>
      <c r="T51" s="60">
        <v>1.5</v>
      </c>
      <c r="U51" s="60">
        <v>2</v>
      </c>
      <c r="V51" s="60">
        <v>1.6</v>
      </c>
      <c r="W51" s="60"/>
      <c r="X51" s="60"/>
      <c r="Y51" s="60"/>
      <c r="Z51" s="60"/>
      <c r="AA51" s="60"/>
      <c r="AB51" s="60"/>
      <c r="AC51" s="55"/>
      <c r="AD51" s="55"/>
      <c r="AE51" s="55"/>
    </row>
    <row r="52" spans="1:31">
      <c r="A52" s="60"/>
      <c r="B52" s="60" t="str">
        <f t="shared" si="0"/>
        <v>М16x130</v>
      </c>
      <c r="C52" s="60">
        <v>16</v>
      </c>
      <c r="D52" s="60">
        <v>130</v>
      </c>
      <c r="E52" s="73">
        <v>0.18</v>
      </c>
      <c r="F52" s="73">
        <v>0.152</v>
      </c>
      <c r="G52" s="73">
        <v>108</v>
      </c>
      <c r="H52" s="73">
        <v>6</v>
      </c>
      <c r="I52" s="73"/>
      <c r="J52" s="73"/>
      <c r="K52" s="73"/>
      <c r="L52" s="73"/>
      <c r="M52" s="60">
        <v>32</v>
      </c>
      <c r="N52" s="60">
        <v>32</v>
      </c>
      <c r="O52" s="60">
        <v>22</v>
      </c>
      <c r="P52" s="60">
        <v>13</v>
      </c>
      <c r="Q52" s="60">
        <v>14</v>
      </c>
      <c r="R52" s="60"/>
      <c r="S52" s="60">
        <v>2</v>
      </c>
      <c r="T52" s="60">
        <v>1.5</v>
      </c>
      <c r="U52" s="60">
        <v>2</v>
      </c>
      <c r="V52" s="60">
        <v>1.6</v>
      </c>
      <c r="W52" s="60"/>
      <c r="X52" s="60"/>
      <c r="Y52" s="60"/>
      <c r="Z52" s="60"/>
      <c r="AA52" s="60"/>
      <c r="AB52" s="60"/>
      <c r="AC52" s="55"/>
      <c r="AD52" s="55"/>
      <c r="AE52" s="55"/>
    </row>
    <row r="53" spans="1:31">
      <c r="A53" s="60"/>
      <c r="B53" s="60" t="str">
        <f t="shared" si="0"/>
        <v>М16x140</v>
      </c>
      <c r="C53" s="60">
        <v>16</v>
      </c>
      <c r="D53" s="60">
        <v>140</v>
      </c>
      <c r="E53" s="73">
        <v>0.19400000000000001</v>
      </c>
      <c r="F53" s="73">
        <v>0.16200000000000001</v>
      </c>
      <c r="G53" s="73">
        <v>118</v>
      </c>
      <c r="H53" s="73">
        <v>6</v>
      </c>
      <c r="I53" s="73"/>
      <c r="J53" s="73"/>
      <c r="K53" s="73"/>
      <c r="L53" s="73"/>
      <c r="M53" s="60">
        <v>40</v>
      </c>
      <c r="N53" s="60">
        <v>40</v>
      </c>
      <c r="O53" s="60">
        <v>22</v>
      </c>
      <c r="P53" s="60">
        <v>13</v>
      </c>
      <c r="Q53" s="60">
        <v>14</v>
      </c>
      <c r="R53" s="60"/>
      <c r="S53" s="60">
        <v>2</v>
      </c>
      <c r="T53" s="60">
        <v>1.5</v>
      </c>
      <c r="U53" s="60">
        <v>2</v>
      </c>
      <c r="V53" s="60">
        <v>1.6</v>
      </c>
      <c r="W53" s="60"/>
      <c r="X53" s="60"/>
      <c r="Y53" s="60"/>
      <c r="Z53" s="60"/>
      <c r="AA53" s="60"/>
      <c r="AB53" s="60"/>
      <c r="AC53" s="55"/>
      <c r="AD53" s="55"/>
      <c r="AE53" s="55"/>
    </row>
    <row r="54" spans="1:31">
      <c r="A54" s="60"/>
      <c r="B54" s="60" t="str">
        <f t="shared" si="0"/>
        <v>М16x150</v>
      </c>
      <c r="C54" s="60">
        <v>16</v>
      </c>
      <c r="D54" s="60">
        <v>150</v>
      </c>
      <c r="E54" s="73">
        <v>0.20799999999999999</v>
      </c>
      <c r="F54" s="73">
        <v>0.17299999999999999</v>
      </c>
      <c r="G54" s="73">
        <v>128</v>
      </c>
      <c r="H54" s="73">
        <v>6</v>
      </c>
      <c r="I54" s="73"/>
      <c r="J54" s="73"/>
      <c r="K54" s="73"/>
      <c r="L54" s="73"/>
      <c r="M54" s="60">
        <v>40</v>
      </c>
      <c r="N54" s="60">
        <v>40</v>
      </c>
      <c r="O54" s="60">
        <v>22</v>
      </c>
      <c r="P54" s="60">
        <v>13</v>
      </c>
      <c r="Q54" s="60">
        <v>14</v>
      </c>
      <c r="R54" s="60"/>
      <c r="S54" s="60">
        <v>2</v>
      </c>
      <c r="T54" s="60">
        <v>1.5</v>
      </c>
      <c r="U54" s="60">
        <v>2</v>
      </c>
      <c r="V54" s="60">
        <v>1.6</v>
      </c>
      <c r="W54" s="60"/>
      <c r="X54" s="60"/>
      <c r="Y54" s="60"/>
      <c r="Z54" s="60"/>
      <c r="AA54" s="60"/>
      <c r="AB54" s="60"/>
      <c r="AC54" s="55"/>
      <c r="AD54" s="55"/>
      <c r="AE54" s="55"/>
    </row>
    <row r="55" spans="1:31">
      <c r="A55" s="60"/>
      <c r="B55" s="60" t="str">
        <f t="shared" si="0"/>
        <v>М16x160</v>
      </c>
      <c r="C55" s="60">
        <v>16</v>
      </c>
      <c r="D55" s="60">
        <v>160</v>
      </c>
      <c r="E55" s="73">
        <v>0.222</v>
      </c>
      <c r="F55" s="73">
        <v>0.183</v>
      </c>
      <c r="G55" s="73">
        <v>138</v>
      </c>
      <c r="H55" s="73">
        <v>6</v>
      </c>
      <c r="I55" s="73"/>
      <c r="J55" s="73"/>
      <c r="K55" s="73"/>
      <c r="L55" s="73"/>
      <c r="M55" s="60">
        <v>40</v>
      </c>
      <c r="N55" s="60">
        <v>40</v>
      </c>
      <c r="O55" s="60">
        <v>22</v>
      </c>
      <c r="P55" s="60">
        <v>13</v>
      </c>
      <c r="Q55" s="60">
        <v>14</v>
      </c>
      <c r="R55" s="60"/>
      <c r="S55" s="60">
        <v>2</v>
      </c>
      <c r="T55" s="60">
        <v>1.5</v>
      </c>
      <c r="U55" s="60">
        <v>2</v>
      </c>
      <c r="V55" s="60">
        <v>1.6</v>
      </c>
      <c r="W55" s="60"/>
      <c r="X55" s="60"/>
      <c r="Y55" s="60"/>
      <c r="Z55" s="60"/>
      <c r="AA55" s="60"/>
      <c r="AB55" s="60"/>
      <c r="AC55" s="55"/>
      <c r="AD55" s="55"/>
      <c r="AE55" s="55"/>
    </row>
    <row r="56" spans="1:31">
      <c r="A56" s="60"/>
      <c r="B56" s="60" t="str">
        <f t="shared" si="0"/>
        <v>М16x170</v>
      </c>
      <c r="C56" s="60">
        <v>16</v>
      </c>
      <c r="D56" s="60">
        <v>170</v>
      </c>
      <c r="E56" s="73">
        <v>0.23599999999999999</v>
      </c>
      <c r="F56" s="73">
        <v>0.193</v>
      </c>
      <c r="G56" s="73">
        <v>148</v>
      </c>
      <c r="H56" s="73">
        <v>6</v>
      </c>
      <c r="I56" s="73"/>
      <c r="J56" s="73"/>
      <c r="K56" s="73"/>
      <c r="L56" s="73"/>
      <c r="M56" s="60">
        <v>40</v>
      </c>
      <c r="N56" s="60">
        <v>40</v>
      </c>
      <c r="O56" s="60">
        <v>22</v>
      </c>
      <c r="P56" s="60">
        <v>13</v>
      </c>
      <c r="Q56" s="60">
        <v>14</v>
      </c>
      <c r="R56" s="60"/>
      <c r="S56" s="60">
        <v>2</v>
      </c>
      <c r="T56" s="60">
        <v>1.5</v>
      </c>
      <c r="U56" s="60">
        <v>2</v>
      </c>
      <c r="V56" s="60">
        <v>1.6</v>
      </c>
      <c r="W56" s="60"/>
      <c r="X56" s="60"/>
      <c r="Y56" s="60"/>
      <c r="Z56" s="60"/>
      <c r="AA56" s="60"/>
      <c r="AB56" s="60"/>
      <c r="AC56" s="55"/>
      <c r="AD56" s="55"/>
      <c r="AE56" s="55"/>
    </row>
    <row r="57" spans="1:31">
      <c r="A57" s="60"/>
      <c r="B57" s="60" t="str">
        <f t="shared" si="0"/>
        <v>М16x180</v>
      </c>
      <c r="C57" s="60">
        <v>16</v>
      </c>
      <c r="D57" s="60">
        <v>180</v>
      </c>
      <c r="E57" s="73">
        <v>0.25</v>
      </c>
      <c r="F57" s="73">
        <v>0.20399999999999999</v>
      </c>
      <c r="G57" s="73">
        <v>158</v>
      </c>
      <c r="H57" s="73">
        <v>6</v>
      </c>
      <c r="I57" s="73"/>
      <c r="J57" s="73"/>
      <c r="K57" s="73"/>
      <c r="L57" s="73"/>
      <c r="M57" s="60">
        <v>40</v>
      </c>
      <c r="N57" s="60">
        <v>40</v>
      </c>
      <c r="O57" s="60">
        <v>22</v>
      </c>
      <c r="P57" s="60">
        <v>13</v>
      </c>
      <c r="Q57" s="60">
        <v>14</v>
      </c>
      <c r="R57" s="60"/>
      <c r="S57" s="60">
        <v>2</v>
      </c>
      <c r="T57" s="60">
        <v>1.5</v>
      </c>
      <c r="U57" s="60">
        <v>2</v>
      </c>
      <c r="V57" s="60">
        <v>1.6</v>
      </c>
      <c r="W57" s="60"/>
      <c r="X57" s="60"/>
      <c r="Y57" s="60"/>
      <c r="Z57" s="60"/>
      <c r="AA57" s="60"/>
      <c r="AB57" s="60"/>
      <c r="AC57" s="55"/>
      <c r="AD57" s="55"/>
      <c r="AE57" s="55"/>
    </row>
    <row r="58" spans="1:31">
      <c r="A58" s="60"/>
      <c r="B58" s="60" t="str">
        <f t="shared" si="0"/>
        <v>М16x190</v>
      </c>
      <c r="C58" s="60">
        <v>16</v>
      </c>
      <c r="D58" s="60">
        <v>190</v>
      </c>
      <c r="E58" s="73">
        <v>0.26400000000000001</v>
      </c>
      <c r="F58" s="73">
        <v>0.214</v>
      </c>
      <c r="G58" s="73">
        <v>168</v>
      </c>
      <c r="H58" s="73">
        <v>6</v>
      </c>
      <c r="I58" s="73"/>
      <c r="J58" s="73"/>
      <c r="K58" s="73"/>
      <c r="L58" s="73"/>
      <c r="M58" s="60">
        <v>40</v>
      </c>
      <c r="N58" s="60">
        <v>40</v>
      </c>
      <c r="O58" s="60">
        <v>22</v>
      </c>
      <c r="P58" s="60">
        <v>13</v>
      </c>
      <c r="Q58" s="60">
        <v>14</v>
      </c>
      <c r="R58" s="60"/>
      <c r="S58" s="60">
        <v>2</v>
      </c>
      <c r="T58" s="60">
        <v>1.5</v>
      </c>
      <c r="U58" s="60">
        <v>2</v>
      </c>
      <c r="V58" s="60">
        <v>1.6</v>
      </c>
      <c r="W58" s="60"/>
      <c r="X58" s="60"/>
      <c r="Y58" s="60"/>
      <c r="Z58" s="60"/>
      <c r="AA58" s="60"/>
      <c r="AB58" s="60"/>
      <c r="AC58" s="55"/>
      <c r="AD58" s="55"/>
      <c r="AE58" s="55"/>
    </row>
    <row r="59" spans="1:31">
      <c r="A59" s="60"/>
      <c r="B59" s="60" t="str">
        <f t="shared" si="0"/>
        <v>М16x200</v>
      </c>
      <c r="C59" s="60">
        <v>16</v>
      </c>
      <c r="D59" s="60">
        <v>200</v>
      </c>
      <c r="E59" s="73">
        <v>0.27700000000000002</v>
      </c>
      <c r="F59" s="73">
        <v>0.22500000000000001</v>
      </c>
      <c r="G59" s="73">
        <v>178</v>
      </c>
      <c r="H59" s="73">
        <v>6</v>
      </c>
      <c r="I59" s="73"/>
      <c r="J59" s="73"/>
      <c r="K59" s="73"/>
      <c r="L59" s="73"/>
      <c r="M59" s="60">
        <v>40</v>
      </c>
      <c r="N59" s="60">
        <v>40</v>
      </c>
      <c r="O59" s="60">
        <v>22</v>
      </c>
      <c r="P59" s="60">
        <v>13</v>
      </c>
      <c r="Q59" s="60">
        <v>14</v>
      </c>
      <c r="R59" s="60"/>
      <c r="S59" s="60">
        <v>2</v>
      </c>
      <c r="T59" s="60">
        <v>1.5</v>
      </c>
      <c r="U59" s="60">
        <v>2</v>
      </c>
      <c r="V59" s="60">
        <v>1.6</v>
      </c>
      <c r="W59" s="60"/>
      <c r="X59" s="60"/>
      <c r="Y59" s="60"/>
      <c r="Z59" s="60"/>
      <c r="AA59" s="60"/>
      <c r="AB59" s="60"/>
      <c r="AC59" s="55"/>
      <c r="AD59" s="55"/>
      <c r="AE59" s="55"/>
    </row>
    <row r="60" spans="1:31">
      <c r="A60" s="60"/>
      <c r="B60" s="60" t="str">
        <f t="shared" si="0"/>
        <v>М16x210</v>
      </c>
      <c r="C60" s="60">
        <v>16</v>
      </c>
      <c r="D60" s="60">
        <v>210</v>
      </c>
      <c r="E60" s="73">
        <v>0.29099999999999998</v>
      </c>
      <c r="F60" s="73">
        <v>0.23499999999999999</v>
      </c>
      <c r="G60" s="73">
        <v>188</v>
      </c>
      <c r="H60" s="73">
        <v>6</v>
      </c>
      <c r="I60" s="73"/>
      <c r="J60" s="73"/>
      <c r="K60" s="73"/>
      <c r="L60" s="73"/>
      <c r="M60" s="60">
        <v>40</v>
      </c>
      <c r="N60" s="60">
        <v>40</v>
      </c>
      <c r="O60" s="60">
        <v>22</v>
      </c>
      <c r="P60" s="60">
        <v>13</v>
      </c>
      <c r="Q60" s="60">
        <v>14</v>
      </c>
      <c r="R60" s="60"/>
      <c r="S60" s="60">
        <v>2</v>
      </c>
      <c r="T60" s="60">
        <v>1.5</v>
      </c>
      <c r="U60" s="60">
        <v>2</v>
      </c>
      <c r="V60" s="60">
        <v>1.6</v>
      </c>
      <c r="W60" s="60"/>
      <c r="X60" s="60"/>
      <c r="Y60" s="60"/>
      <c r="Z60" s="60"/>
      <c r="AA60" s="60"/>
      <c r="AB60" s="60"/>
      <c r="AC60" s="55"/>
      <c r="AD60" s="55"/>
      <c r="AE60" s="55"/>
    </row>
    <row r="61" spans="1:31">
      <c r="A61" s="60"/>
      <c r="B61" s="60" t="str">
        <f t="shared" si="0"/>
        <v>М16x220</v>
      </c>
      <c r="C61" s="60">
        <v>16</v>
      </c>
      <c r="D61" s="60">
        <v>220</v>
      </c>
      <c r="E61" s="73">
        <v>0.30499999999999999</v>
      </c>
      <c r="F61" s="73">
        <v>0.245</v>
      </c>
      <c r="G61" s="73">
        <v>198</v>
      </c>
      <c r="H61" s="73">
        <v>6</v>
      </c>
      <c r="I61" s="73"/>
      <c r="J61" s="73"/>
      <c r="K61" s="73"/>
      <c r="L61" s="73"/>
      <c r="M61" s="60">
        <v>40</v>
      </c>
      <c r="N61" s="60">
        <v>40</v>
      </c>
      <c r="O61" s="60">
        <v>22</v>
      </c>
      <c r="P61" s="60">
        <v>13</v>
      </c>
      <c r="Q61" s="60">
        <v>14</v>
      </c>
      <c r="R61" s="60"/>
      <c r="S61" s="60">
        <v>2</v>
      </c>
      <c r="T61" s="60">
        <v>1.5</v>
      </c>
      <c r="U61" s="60">
        <v>2</v>
      </c>
      <c r="V61" s="60">
        <v>1.6</v>
      </c>
      <c r="W61" s="60"/>
      <c r="X61" s="60"/>
      <c r="Y61" s="60"/>
      <c r="Z61" s="60"/>
      <c r="AA61" s="60"/>
      <c r="AB61" s="60"/>
      <c r="AC61" s="55"/>
      <c r="AD61" s="55"/>
      <c r="AE61" s="55"/>
    </row>
    <row r="62" spans="1:31">
      <c r="A62" s="60"/>
      <c r="B62" s="60" t="str">
        <f t="shared" si="0"/>
        <v>М16x230</v>
      </c>
      <c r="C62" s="60">
        <v>16</v>
      </c>
      <c r="D62" s="60">
        <v>230</v>
      </c>
      <c r="E62" s="73">
        <v>0.31900000000000001</v>
      </c>
      <c r="F62" s="73">
        <v>0.25600000000000001</v>
      </c>
      <c r="G62" s="73">
        <v>208</v>
      </c>
      <c r="H62" s="73">
        <v>6</v>
      </c>
      <c r="I62" s="73"/>
      <c r="J62" s="73"/>
      <c r="K62" s="73"/>
      <c r="L62" s="73"/>
      <c r="M62" s="60">
        <v>40</v>
      </c>
      <c r="N62" s="60">
        <v>40</v>
      </c>
      <c r="O62" s="60">
        <v>22</v>
      </c>
      <c r="P62" s="60">
        <v>13</v>
      </c>
      <c r="Q62" s="60">
        <v>14</v>
      </c>
      <c r="R62" s="60"/>
      <c r="S62" s="60">
        <v>2</v>
      </c>
      <c r="T62" s="60">
        <v>1.5</v>
      </c>
      <c r="U62" s="60">
        <v>2</v>
      </c>
      <c r="V62" s="60">
        <v>1.6</v>
      </c>
      <c r="W62" s="60"/>
      <c r="X62" s="60"/>
      <c r="Y62" s="60"/>
      <c r="Z62" s="60"/>
      <c r="AA62" s="60"/>
      <c r="AB62" s="60"/>
      <c r="AC62" s="55"/>
      <c r="AD62" s="55"/>
      <c r="AE62" s="55"/>
    </row>
    <row r="63" spans="1:31">
      <c r="A63" s="60"/>
      <c r="B63" s="60" t="str">
        <f t="shared" si="0"/>
        <v>М20x85</v>
      </c>
      <c r="C63" s="60">
        <v>20</v>
      </c>
      <c r="D63" s="60">
        <v>85</v>
      </c>
      <c r="E63" s="73">
        <v>0.17</v>
      </c>
      <c r="F63" s="73">
        <v>0.17</v>
      </c>
      <c r="G63" s="73">
        <v>57</v>
      </c>
      <c r="H63" s="73">
        <v>6</v>
      </c>
      <c r="I63" s="73"/>
      <c r="J63" s="73"/>
      <c r="K63" s="73"/>
      <c r="L63" s="73"/>
      <c r="M63" s="60">
        <v>40</v>
      </c>
      <c r="N63" s="60">
        <v>40</v>
      </c>
      <c r="O63" s="60">
        <v>28</v>
      </c>
      <c r="P63" s="60">
        <v>16</v>
      </c>
      <c r="Q63" s="60">
        <v>18</v>
      </c>
      <c r="R63" s="60"/>
      <c r="S63" s="60">
        <v>2.5</v>
      </c>
      <c r="T63" s="60">
        <v>1.5</v>
      </c>
      <c r="U63" s="60">
        <v>2.5</v>
      </c>
      <c r="V63" s="60">
        <v>1.6</v>
      </c>
      <c r="W63" s="60"/>
      <c r="X63" s="60"/>
      <c r="Y63" s="60"/>
      <c r="Z63" s="60"/>
      <c r="AA63" s="60"/>
      <c r="AB63" s="60"/>
      <c r="AC63" s="55"/>
      <c r="AD63" s="55"/>
      <c r="AE63" s="55"/>
    </row>
    <row r="64" spans="1:31">
      <c r="A64" s="60"/>
      <c r="B64" s="60" t="str">
        <f t="shared" si="0"/>
        <v>М20x90</v>
      </c>
      <c r="C64" s="60">
        <v>20</v>
      </c>
      <c r="D64" s="60">
        <v>90</v>
      </c>
      <c r="E64" s="73">
        <v>0.18</v>
      </c>
      <c r="F64" s="73">
        <v>0.17799999999999999</v>
      </c>
      <c r="G64" s="73">
        <v>62</v>
      </c>
      <c r="H64" s="73">
        <v>6</v>
      </c>
      <c r="I64" s="73"/>
      <c r="J64" s="73"/>
      <c r="K64" s="73"/>
      <c r="L64" s="73"/>
      <c r="M64" s="60">
        <v>40</v>
      </c>
      <c r="N64" s="60">
        <v>40</v>
      </c>
      <c r="O64" s="60">
        <v>28</v>
      </c>
      <c r="P64" s="60">
        <v>16</v>
      </c>
      <c r="Q64" s="60">
        <v>18</v>
      </c>
      <c r="R64" s="60"/>
      <c r="S64" s="60">
        <v>2.5</v>
      </c>
      <c r="T64" s="60">
        <v>1.5</v>
      </c>
      <c r="U64" s="60">
        <v>2.5</v>
      </c>
      <c r="V64" s="60">
        <v>1.6</v>
      </c>
      <c r="W64" s="60"/>
      <c r="X64" s="60"/>
      <c r="Y64" s="60"/>
      <c r="Z64" s="60"/>
      <c r="AA64" s="60"/>
      <c r="AB64" s="60"/>
      <c r="AC64" s="55"/>
      <c r="AD64" s="55"/>
      <c r="AE64" s="55"/>
    </row>
    <row r="65" spans="1:31">
      <c r="A65" s="60"/>
      <c r="B65" s="60" t="str">
        <f t="shared" si="0"/>
        <v>М20x95</v>
      </c>
      <c r="C65" s="60">
        <v>20</v>
      </c>
      <c r="D65" s="60">
        <v>95</v>
      </c>
      <c r="E65" s="73">
        <v>0.19</v>
      </c>
      <c r="F65" s="73">
        <v>0.186</v>
      </c>
      <c r="G65" s="73">
        <v>67</v>
      </c>
      <c r="H65" s="73">
        <v>6</v>
      </c>
      <c r="I65" s="73"/>
      <c r="J65" s="73"/>
      <c r="K65" s="73"/>
      <c r="L65" s="73"/>
      <c r="M65" s="60">
        <v>40</v>
      </c>
      <c r="N65" s="60">
        <v>40</v>
      </c>
      <c r="O65" s="60">
        <v>28</v>
      </c>
      <c r="P65" s="60">
        <v>16</v>
      </c>
      <c r="Q65" s="60">
        <v>18</v>
      </c>
      <c r="R65" s="60"/>
      <c r="S65" s="60">
        <v>2.5</v>
      </c>
      <c r="T65" s="60">
        <v>1.5</v>
      </c>
      <c r="U65" s="60">
        <v>2.5</v>
      </c>
      <c r="V65" s="60">
        <v>1.6</v>
      </c>
      <c r="W65" s="60"/>
      <c r="X65" s="60"/>
      <c r="Y65" s="60"/>
      <c r="Z65" s="60"/>
      <c r="AA65" s="60"/>
      <c r="AB65" s="60"/>
      <c r="AC65" s="55"/>
      <c r="AD65" s="55"/>
      <c r="AE65" s="55"/>
    </row>
    <row r="66" spans="1:31">
      <c r="A66" s="60"/>
      <c r="B66" s="60" t="str">
        <f t="shared" si="0"/>
        <v>М20x100</v>
      </c>
      <c r="C66" s="60">
        <v>20</v>
      </c>
      <c r="D66" s="60">
        <v>100</v>
      </c>
      <c r="E66" s="73">
        <v>0.2</v>
      </c>
      <c r="F66" s="73">
        <v>0.19500000000000001</v>
      </c>
      <c r="G66" s="73">
        <v>72</v>
      </c>
      <c r="H66" s="73">
        <v>6</v>
      </c>
      <c r="I66" s="73"/>
      <c r="J66" s="73"/>
      <c r="K66" s="73"/>
      <c r="L66" s="73"/>
      <c r="M66" s="60">
        <v>40</v>
      </c>
      <c r="N66" s="60">
        <v>40</v>
      </c>
      <c r="O66" s="60">
        <v>28</v>
      </c>
      <c r="P66" s="60">
        <v>16</v>
      </c>
      <c r="Q66" s="60">
        <v>18</v>
      </c>
      <c r="R66" s="60"/>
      <c r="S66" s="60">
        <v>2.5</v>
      </c>
      <c r="T66" s="60">
        <v>1.5</v>
      </c>
      <c r="U66" s="60">
        <v>2.5</v>
      </c>
      <c r="V66" s="60">
        <v>1.6</v>
      </c>
      <c r="W66" s="60"/>
      <c r="X66" s="60"/>
      <c r="Y66" s="60"/>
      <c r="Z66" s="60"/>
      <c r="AA66" s="60"/>
      <c r="AB66" s="60"/>
      <c r="AC66" s="55"/>
      <c r="AD66" s="55"/>
      <c r="AE66" s="55"/>
    </row>
    <row r="67" spans="1:31">
      <c r="A67" s="60"/>
      <c r="B67" s="60" t="str">
        <f t="shared" si="0"/>
        <v>М20x110</v>
      </c>
      <c r="C67" s="60">
        <v>20</v>
      </c>
      <c r="D67" s="60">
        <v>110</v>
      </c>
      <c r="E67" s="73">
        <v>0.22</v>
      </c>
      <c r="F67" s="73">
        <v>0.21099999999999999</v>
      </c>
      <c r="G67" s="73">
        <v>82</v>
      </c>
      <c r="H67" s="73">
        <v>6</v>
      </c>
      <c r="I67" s="73"/>
      <c r="J67" s="73"/>
      <c r="K67" s="73"/>
      <c r="L67" s="73"/>
      <c r="M67" s="60">
        <v>40</v>
      </c>
      <c r="N67" s="60">
        <v>40</v>
      </c>
      <c r="O67" s="60">
        <v>28</v>
      </c>
      <c r="P67" s="60">
        <v>16</v>
      </c>
      <c r="Q67" s="60">
        <v>18</v>
      </c>
      <c r="R67" s="60"/>
      <c r="S67" s="60">
        <v>2.5</v>
      </c>
      <c r="T67" s="60">
        <v>1.5</v>
      </c>
      <c r="U67" s="60">
        <v>2.5</v>
      </c>
      <c r="V67" s="60">
        <v>1.6</v>
      </c>
      <c r="W67" s="60"/>
      <c r="X67" s="60"/>
      <c r="Y67" s="60"/>
      <c r="Z67" s="60"/>
      <c r="AA67" s="60"/>
      <c r="AB67" s="60"/>
      <c r="AC67" s="55"/>
      <c r="AD67" s="55"/>
      <c r="AE67" s="55"/>
    </row>
    <row r="68" spans="1:31">
      <c r="A68" s="60"/>
      <c r="B68" s="60" t="str">
        <f t="shared" si="0"/>
        <v>М20x120</v>
      </c>
      <c r="C68" s="60">
        <v>20</v>
      </c>
      <c r="D68" s="60">
        <v>120</v>
      </c>
      <c r="E68" s="73">
        <v>0.24</v>
      </c>
      <c r="F68" s="73">
        <v>0.22800000000000001</v>
      </c>
      <c r="G68" s="73">
        <v>92</v>
      </c>
      <c r="H68" s="73">
        <v>6</v>
      </c>
      <c r="I68" s="73"/>
      <c r="J68" s="73"/>
      <c r="K68" s="73"/>
      <c r="L68" s="73"/>
      <c r="M68" s="60">
        <v>40</v>
      </c>
      <c r="N68" s="60">
        <v>40</v>
      </c>
      <c r="O68" s="60">
        <v>28</v>
      </c>
      <c r="P68" s="60">
        <v>16</v>
      </c>
      <c r="Q68" s="60">
        <v>18</v>
      </c>
      <c r="R68" s="60"/>
      <c r="S68" s="60">
        <v>2.5</v>
      </c>
      <c r="T68" s="60">
        <v>1.5</v>
      </c>
      <c r="U68" s="60">
        <v>2.5</v>
      </c>
      <c r="V68" s="60">
        <v>1.6</v>
      </c>
      <c r="W68" s="60"/>
      <c r="X68" s="60"/>
      <c r="Y68" s="60"/>
      <c r="Z68" s="60"/>
      <c r="AA68" s="60"/>
      <c r="AB68" s="60"/>
      <c r="AC68" s="55"/>
      <c r="AD68" s="55"/>
      <c r="AE68" s="55"/>
    </row>
    <row r="69" spans="1:31">
      <c r="A69" s="60"/>
      <c r="B69" s="60" t="str">
        <f t="shared" si="0"/>
        <v>М20x130</v>
      </c>
      <c r="C69" s="60">
        <v>20</v>
      </c>
      <c r="D69" s="60">
        <v>130</v>
      </c>
      <c r="E69" s="73">
        <v>0.26</v>
      </c>
      <c r="F69" s="73">
        <v>0.24399999999999999</v>
      </c>
      <c r="G69" s="73">
        <v>102</v>
      </c>
      <c r="H69" s="73">
        <v>6</v>
      </c>
      <c r="I69" s="73"/>
      <c r="J69" s="73"/>
      <c r="K69" s="73"/>
      <c r="L69" s="73"/>
      <c r="M69" s="60">
        <v>40</v>
      </c>
      <c r="N69" s="60">
        <v>40</v>
      </c>
      <c r="O69" s="60">
        <v>28</v>
      </c>
      <c r="P69" s="60">
        <v>16</v>
      </c>
      <c r="Q69" s="60">
        <v>18</v>
      </c>
      <c r="R69" s="60"/>
      <c r="S69" s="60">
        <v>2.5</v>
      </c>
      <c r="T69" s="60">
        <v>1.5</v>
      </c>
      <c r="U69" s="60">
        <v>2.5</v>
      </c>
      <c r="V69" s="60">
        <v>1.6</v>
      </c>
      <c r="W69" s="60"/>
      <c r="X69" s="60"/>
      <c r="Y69" s="60"/>
      <c r="Z69" s="60"/>
      <c r="AA69" s="60"/>
      <c r="AB69" s="60"/>
      <c r="AC69" s="55"/>
      <c r="AD69" s="55"/>
      <c r="AE69" s="55"/>
    </row>
    <row r="70" spans="1:31">
      <c r="A70" s="60"/>
      <c r="B70" s="60" t="str">
        <f t="shared" si="0"/>
        <v>М20x140</v>
      </c>
      <c r="C70" s="60">
        <v>20</v>
      </c>
      <c r="D70" s="60">
        <v>140</v>
      </c>
      <c r="E70" s="73">
        <v>0.28000000000000003</v>
      </c>
      <c r="F70" s="73">
        <v>0.26100000000000001</v>
      </c>
      <c r="G70" s="73">
        <v>112</v>
      </c>
      <c r="H70" s="73">
        <v>6</v>
      </c>
      <c r="I70" s="73"/>
      <c r="J70" s="73"/>
      <c r="K70" s="73"/>
      <c r="L70" s="73"/>
      <c r="M70" s="60">
        <v>40</v>
      </c>
      <c r="N70" s="60">
        <v>40</v>
      </c>
      <c r="O70" s="60">
        <v>28</v>
      </c>
      <c r="P70" s="60">
        <v>16</v>
      </c>
      <c r="Q70" s="60">
        <v>18</v>
      </c>
      <c r="R70" s="60"/>
      <c r="S70" s="60">
        <v>2.5</v>
      </c>
      <c r="T70" s="60">
        <v>1.5</v>
      </c>
      <c r="U70" s="60">
        <v>2.5</v>
      </c>
      <c r="V70" s="60">
        <v>1.6</v>
      </c>
      <c r="W70" s="60"/>
      <c r="X70" s="60"/>
      <c r="Y70" s="60"/>
      <c r="Z70" s="60"/>
      <c r="AA70" s="60"/>
      <c r="AB70" s="60"/>
      <c r="AC70" s="55"/>
      <c r="AD70" s="55"/>
      <c r="AE70" s="55"/>
    </row>
    <row r="71" spans="1:31">
      <c r="A71" s="60"/>
      <c r="B71" s="60" t="str">
        <f t="shared" ref="B71:B134" si="1">"М"&amp;C71&amp;"x"&amp;D71</f>
        <v>М20x150</v>
      </c>
      <c r="C71" s="60">
        <v>20</v>
      </c>
      <c r="D71" s="60">
        <v>150</v>
      </c>
      <c r="E71" s="73">
        <v>0.3</v>
      </c>
      <c r="F71" s="73">
        <v>0.27700000000000002</v>
      </c>
      <c r="G71" s="73">
        <v>122</v>
      </c>
      <c r="H71" s="73">
        <v>6</v>
      </c>
      <c r="I71" s="73"/>
      <c r="J71" s="73"/>
      <c r="K71" s="73"/>
      <c r="L71" s="73"/>
      <c r="M71" s="60">
        <v>40</v>
      </c>
      <c r="N71" s="60">
        <v>40</v>
      </c>
      <c r="O71" s="60">
        <v>28</v>
      </c>
      <c r="P71" s="60">
        <v>16</v>
      </c>
      <c r="Q71" s="60">
        <v>18</v>
      </c>
      <c r="R71" s="60"/>
      <c r="S71" s="60">
        <v>2.5</v>
      </c>
      <c r="T71" s="60">
        <v>1.5</v>
      </c>
      <c r="U71" s="60">
        <v>2.5</v>
      </c>
      <c r="V71" s="60">
        <v>1.6</v>
      </c>
      <c r="W71" s="60"/>
      <c r="X71" s="60"/>
      <c r="Y71" s="60"/>
      <c r="Z71" s="60"/>
      <c r="AA71" s="60"/>
      <c r="AB71" s="60"/>
      <c r="AC71" s="55"/>
      <c r="AD71" s="55"/>
      <c r="AE71" s="55"/>
    </row>
    <row r="72" spans="1:31">
      <c r="A72" s="60"/>
      <c r="B72" s="60" t="str">
        <f t="shared" si="1"/>
        <v>М20x160</v>
      </c>
      <c r="C72" s="60">
        <v>20</v>
      </c>
      <c r="D72" s="60">
        <v>160</v>
      </c>
      <c r="E72" s="73">
        <v>0.32</v>
      </c>
      <c r="F72" s="73">
        <v>0.29399999999999998</v>
      </c>
      <c r="G72" s="73">
        <v>132</v>
      </c>
      <c r="H72" s="73">
        <v>6</v>
      </c>
      <c r="I72" s="73"/>
      <c r="J72" s="73"/>
      <c r="K72" s="73"/>
      <c r="L72" s="73"/>
      <c r="M72" s="60">
        <v>40</v>
      </c>
      <c r="N72" s="60">
        <v>40</v>
      </c>
      <c r="O72" s="60">
        <v>28</v>
      </c>
      <c r="P72" s="60">
        <v>16</v>
      </c>
      <c r="Q72" s="60">
        <v>18</v>
      </c>
      <c r="R72" s="60"/>
      <c r="S72" s="60">
        <v>2.5</v>
      </c>
      <c r="T72" s="60">
        <v>1.5</v>
      </c>
      <c r="U72" s="60">
        <v>2.5</v>
      </c>
      <c r="V72" s="60">
        <v>1.6</v>
      </c>
      <c r="W72" s="60"/>
      <c r="X72" s="60"/>
      <c r="Y72" s="60"/>
      <c r="Z72" s="60"/>
      <c r="AA72" s="60"/>
      <c r="AB72" s="60"/>
      <c r="AC72" s="55"/>
      <c r="AD72" s="55"/>
      <c r="AE72" s="55"/>
    </row>
    <row r="73" spans="1:31">
      <c r="A73" s="60"/>
      <c r="B73" s="60" t="str">
        <f t="shared" si="1"/>
        <v>М20x170</v>
      </c>
      <c r="C73" s="60">
        <v>20</v>
      </c>
      <c r="D73" s="60">
        <v>170</v>
      </c>
      <c r="E73" s="73">
        <v>0.34</v>
      </c>
      <c r="F73" s="73">
        <v>0.311</v>
      </c>
      <c r="G73" s="73">
        <v>142</v>
      </c>
      <c r="H73" s="73">
        <v>6</v>
      </c>
      <c r="I73" s="73"/>
      <c r="J73" s="73"/>
      <c r="K73" s="73"/>
      <c r="L73" s="73"/>
      <c r="M73" s="60">
        <v>48</v>
      </c>
      <c r="N73" s="60">
        <v>48</v>
      </c>
      <c r="O73" s="60">
        <v>28</v>
      </c>
      <c r="P73" s="60">
        <v>16</v>
      </c>
      <c r="Q73" s="60">
        <v>18</v>
      </c>
      <c r="R73" s="60"/>
      <c r="S73" s="60">
        <v>2.5</v>
      </c>
      <c r="T73" s="60">
        <v>1.5</v>
      </c>
      <c r="U73" s="60">
        <v>2.5</v>
      </c>
      <c r="V73" s="60">
        <v>1.6</v>
      </c>
      <c r="W73" s="60"/>
      <c r="X73" s="60"/>
      <c r="Y73" s="60"/>
      <c r="Z73" s="60"/>
      <c r="AA73" s="60"/>
      <c r="AB73" s="60"/>
      <c r="AC73" s="55"/>
      <c r="AD73" s="55"/>
      <c r="AE73" s="55"/>
    </row>
    <row r="74" spans="1:31">
      <c r="A74" s="60"/>
      <c r="B74" s="60" t="str">
        <f t="shared" si="1"/>
        <v>М20x180</v>
      </c>
      <c r="C74" s="60">
        <v>20</v>
      </c>
      <c r="D74" s="60">
        <v>180</v>
      </c>
      <c r="E74" s="73">
        <v>0.36</v>
      </c>
      <c r="F74" s="73">
        <v>0.32700000000000001</v>
      </c>
      <c r="G74" s="73">
        <v>152</v>
      </c>
      <c r="H74" s="73">
        <v>6</v>
      </c>
      <c r="I74" s="73"/>
      <c r="J74" s="73"/>
      <c r="K74" s="73"/>
      <c r="L74" s="73"/>
      <c r="M74" s="60">
        <v>48</v>
      </c>
      <c r="N74" s="60">
        <v>48</v>
      </c>
      <c r="O74" s="60">
        <v>28</v>
      </c>
      <c r="P74" s="60">
        <v>16</v>
      </c>
      <c r="Q74" s="60">
        <v>18</v>
      </c>
      <c r="R74" s="60"/>
      <c r="S74" s="60">
        <v>2.5</v>
      </c>
      <c r="T74" s="60">
        <v>1.5</v>
      </c>
      <c r="U74" s="60">
        <v>2.5</v>
      </c>
      <c r="V74" s="60">
        <v>1.6</v>
      </c>
      <c r="W74" s="60"/>
      <c r="X74" s="60"/>
      <c r="Y74" s="60"/>
      <c r="Z74" s="60"/>
      <c r="AA74" s="60"/>
      <c r="AB74" s="60"/>
      <c r="AC74" s="55"/>
      <c r="AD74" s="55"/>
      <c r="AE74" s="55"/>
    </row>
    <row r="75" spans="1:31">
      <c r="A75" s="60"/>
      <c r="B75" s="60" t="str">
        <f t="shared" si="1"/>
        <v>М20x190</v>
      </c>
      <c r="C75" s="60">
        <v>20</v>
      </c>
      <c r="D75" s="60">
        <v>190</v>
      </c>
      <c r="E75" s="73">
        <v>0.38</v>
      </c>
      <c r="F75" s="73">
        <v>0.34399999999999997</v>
      </c>
      <c r="G75" s="73">
        <v>162</v>
      </c>
      <c r="H75" s="73">
        <v>6</v>
      </c>
      <c r="I75" s="73"/>
      <c r="J75" s="73"/>
      <c r="K75" s="73"/>
      <c r="L75" s="73"/>
      <c r="M75" s="60">
        <v>48</v>
      </c>
      <c r="N75" s="60">
        <v>48</v>
      </c>
      <c r="O75" s="60">
        <v>28</v>
      </c>
      <c r="P75" s="60">
        <v>16</v>
      </c>
      <c r="Q75" s="60">
        <v>18</v>
      </c>
      <c r="R75" s="60"/>
      <c r="S75" s="60">
        <v>2.5</v>
      </c>
      <c r="T75" s="60">
        <v>1.5</v>
      </c>
      <c r="U75" s="60">
        <v>2.5</v>
      </c>
      <c r="V75" s="60">
        <v>1.6</v>
      </c>
      <c r="W75" s="60"/>
      <c r="X75" s="60"/>
      <c r="Y75" s="60"/>
      <c r="Z75" s="60"/>
      <c r="AA75" s="60"/>
      <c r="AB75" s="60"/>
      <c r="AC75" s="55"/>
      <c r="AD75" s="55"/>
      <c r="AE75" s="55"/>
    </row>
    <row r="76" spans="1:31">
      <c r="A76" s="60"/>
      <c r="B76" s="60" t="str">
        <f t="shared" si="1"/>
        <v>М20x200</v>
      </c>
      <c r="C76" s="60">
        <v>20</v>
      </c>
      <c r="D76" s="60">
        <v>200</v>
      </c>
      <c r="E76" s="73">
        <v>0.4</v>
      </c>
      <c r="F76" s="73">
        <v>0.36</v>
      </c>
      <c r="G76" s="73">
        <v>172</v>
      </c>
      <c r="H76" s="73">
        <v>6</v>
      </c>
      <c r="I76" s="73"/>
      <c r="J76" s="73"/>
      <c r="K76" s="73"/>
      <c r="L76" s="73"/>
      <c r="M76" s="60">
        <v>48</v>
      </c>
      <c r="N76" s="60">
        <v>48</v>
      </c>
      <c r="O76" s="60">
        <v>28</v>
      </c>
      <c r="P76" s="60">
        <v>16</v>
      </c>
      <c r="Q76" s="60">
        <v>18</v>
      </c>
      <c r="R76" s="60"/>
      <c r="S76" s="60">
        <v>2.5</v>
      </c>
      <c r="T76" s="60">
        <v>1.5</v>
      </c>
      <c r="U76" s="60">
        <v>2.5</v>
      </c>
      <c r="V76" s="60">
        <v>1.6</v>
      </c>
      <c r="W76" s="60"/>
      <c r="X76" s="60"/>
      <c r="Y76" s="60"/>
      <c r="Z76" s="60"/>
      <c r="AA76" s="60"/>
      <c r="AB76" s="60"/>
      <c r="AC76" s="55"/>
      <c r="AD76" s="55"/>
      <c r="AE76" s="55"/>
    </row>
    <row r="77" spans="1:31">
      <c r="A77" s="60"/>
      <c r="B77" s="60" t="str">
        <f t="shared" si="1"/>
        <v>М20x210</v>
      </c>
      <c r="C77" s="60">
        <v>20</v>
      </c>
      <c r="D77" s="60">
        <v>210</v>
      </c>
      <c r="E77" s="73">
        <v>0.42</v>
      </c>
      <c r="F77" s="73">
        <v>0.377</v>
      </c>
      <c r="G77" s="73">
        <v>182</v>
      </c>
      <c r="H77" s="73">
        <v>6</v>
      </c>
      <c r="I77" s="73"/>
      <c r="J77" s="73"/>
      <c r="K77" s="73"/>
      <c r="L77" s="73"/>
      <c r="M77" s="60">
        <v>48</v>
      </c>
      <c r="N77" s="60">
        <v>48</v>
      </c>
      <c r="O77" s="60">
        <v>28</v>
      </c>
      <c r="P77" s="60">
        <v>16</v>
      </c>
      <c r="Q77" s="60">
        <v>18</v>
      </c>
      <c r="R77" s="60"/>
      <c r="S77" s="60">
        <v>2.5</v>
      </c>
      <c r="T77" s="60">
        <v>1.5</v>
      </c>
      <c r="U77" s="60">
        <v>2.5</v>
      </c>
      <c r="V77" s="60">
        <v>1.6</v>
      </c>
      <c r="W77" s="60"/>
      <c r="X77" s="60"/>
      <c r="Y77" s="60"/>
      <c r="Z77" s="60"/>
      <c r="AA77" s="60"/>
      <c r="AB77" s="60"/>
      <c r="AC77" s="55"/>
      <c r="AD77" s="55"/>
      <c r="AE77" s="55"/>
    </row>
    <row r="78" spans="1:31">
      <c r="A78" s="60"/>
      <c r="B78" s="60" t="str">
        <f t="shared" si="1"/>
        <v>М20x220</v>
      </c>
      <c r="C78" s="60">
        <v>20</v>
      </c>
      <c r="D78" s="60">
        <v>220</v>
      </c>
      <c r="E78" s="73">
        <v>0.44</v>
      </c>
      <c r="F78" s="73">
        <v>0.39300000000000002</v>
      </c>
      <c r="G78" s="73">
        <v>192</v>
      </c>
      <c r="H78" s="73">
        <v>6</v>
      </c>
      <c r="I78" s="73"/>
      <c r="J78" s="73"/>
      <c r="K78" s="73"/>
      <c r="L78" s="73"/>
      <c r="M78" s="60">
        <v>48</v>
      </c>
      <c r="N78" s="60">
        <v>48</v>
      </c>
      <c r="O78" s="60">
        <v>28</v>
      </c>
      <c r="P78" s="60">
        <v>16</v>
      </c>
      <c r="Q78" s="60">
        <v>18</v>
      </c>
      <c r="R78" s="60"/>
      <c r="S78" s="60">
        <v>2.5</v>
      </c>
      <c r="T78" s="60">
        <v>1.5</v>
      </c>
      <c r="U78" s="60">
        <v>2.5</v>
      </c>
      <c r="V78" s="60">
        <v>1.6</v>
      </c>
      <c r="W78" s="60"/>
      <c r="X78" s="60"/>
      <c r="Y78" s="60"/>
      <c r="Z78" s="60"/>
      <c r="AA78" s="60"/>
      <c r="AB78" s="60"/>
      <c r="AC78" s="55"/>
      <c r="AD78" s="55"/>
      <c r="AE78" s="55"/>
    </row>
    <row r="79" spans="1:31">
      <c r="A79" s="60"/>
      <c r="B79" s="60" t="str">
        <f t="shared" si="1"/>
        <v>М20x230</v>
      </c>
      <c r="C79" s="60">
        <v>20</v>
      </c>
      <c r="D79" s="60">
        <v>230</v>
      </c>
      <c r="E79" s="73">
        <v>0.46</v>
      </c>
      <c r="F79" s="73">
        <v>0.41</v>
      </c>
      <c r="G79" s="73">
        <v>202</v>
      </c>
      <c r="H79" s="73">
        <v>6</v>
      </c>
      <c r="I79" s="73"/>
      <c r="J79" s="73"/>
      <c r="K79" s="73"/>
      <c r="L79" s="73"/>
      <c r="M79" s="60">
        <v>48</v>
      </c>
      <c r="N79" s="60">
        <v>48</v>
      </c>
      <c r="O79" s="60">
        <v>28</v>
      </c>
      <c r="P79" s="60">
        <v>16</v>
      </c>
      <c r="Q79" s="60">
        <v>18</v>
      </c>
      <c r="R79" s="60"/>
      <c r="S79" s="60">
        <v>2.5</v>
      </c>
      <c r="T79" s="60">
        <v>1.5</v>
      </c>
      <c r="U79" s="60">
        <v>2.5</v>
      </c>
      <c r="V79" s="60">
        <v>1.6</v>
      </c>
      <c r="W79" s="60"/>
      <c r="X79" s="60"/>
      <c r="Y79" s="60"/>
      <c r="Z79" s="60"/>
      <c r="AA79" s="60"/>
      <c r="AB79" s="60"/>
      <c r="AC79" s="55"/>
      <c r="AD79" s="55"/>
      <c r="AE79" s="55"/>
    </row>
    <row r="80" spans="1:31">
      <c r="A80" s="60"/>
      <c r="B80" s="60" t="str">
        <f t="shared" si="1"/>
        <v>М22x95</v>
      </c>
      <c r="C80" s="155">
        <v>22</v>
      </c>
      <c r="D80" s="60">
        <v>95</v>
      </c>
      <c r="E80" s="73">
        <v>0.222</v>
      </c>
      <c r="F80" s="73">
        <v>0.223</v>
      </c>
      <c r="G80" s="73">
        <v>65</v>
      </c>
      <c r="H80" s="73">
        <v>8</v>
      </c>
      <c r="I80" s="73"/>
      <c r="J80" s="73"/>
      <c r="K80" s="73"/>
      <c r="L80" s="73"/>
      <c r="M80" s="60">
        <v>45</v>
      </c>
      <c r="N80" s="60">
        <v>45</v>
      </c>
      <c r="O80" s="60">
        <v>30</v>
      </c>
      <c r="P80" s="60">
        <v>18</v>
      </c>
      <c r="Q80" s="60">
        <v>20</v>
      </c>
      <c r="R80" s="60"/>
      <c r="S80" s="60">
        <v>2.5</v>
      </c>
      <c r="T80" s="60">
        <v>1.5</v>
      </c>
      <c r="U80" s="60">
        <v>2.5</v>
      </c>
      <c r="V80" s="60">
        <v>1.6</v>
      </c>
      <c r="W80" s="60"/>
      <c r="X80" s="60"/>
      <c r="Y80" s="60"/>
      <c r="Z80" s="60"/>
      <c r="AA80" s="60"/>
      <c r="AB80" s="60"/>
      <c r="AC80" s="55"/>
      <c r="AD80" s="55"/>
      <c r="AE80" s="55"/>
    </row>
    <row r="81" spans="1:31">
      <c r="A81" s="60"/>
      <c r="B81" s="60" t="str">
        <f t="shared" si="1"/>
        <v>М22x100</v>
      </c>
      <c r="C81" s="155">
        <v>22</v>
      </c>
      <c r="D81" s="60">
        <v>100</v>
      </c>
      <c r="E81" s="73">
        <v>0.247</v>
      </c>
      <c r="F81" s="73">
        <v>0.24299999999999999</v>
      </c>
      <c r="G81" s="73">
        <v>70</v>
      </c>
      <c r="H81" s="73">
        <v>8</v>
      </c>
      <c r="I81" s="73"/>
      <c r="J81" s="73"/>
      <c r="K81" s="73"/>
      <c r="L81" s="73"/>
      <c r="M81" s="60">
        <v>45</v>
      </c>
      <c r="N81" s="60">
        <v>45</v>
      </c>
      <c r="O81" s="60">
        <v>30</v>
      </c>
      <c r="P81" s="60">
        <v>18</v>
      </c>
      <c r="Q81" s="60">
        <v>20</v>
      </c>
      <c r="R81" s="60"/>
      <c r="S81" s="60">
        <v>2.5</v>
      </c>
      <c r="T81" s="60">
        <v>1.5</v>
      </c>
      <c r="U81" s="60">
        <v>2.5</v>
      </c>
      <c r="V81" s="60">
        <v>1.6</v>
      </c>
      <c r="W81" s="60"/>
      <c r="X81" s="60"/>
      <c r="Y81" s="60"/>
      <c r="Z81" s="60"/>
      <c r="AA81" s="60"/>
      <c r="AB81" s="60"/>
      <c r="AC81" s="55"/>
      <c r="AD81" s="55"/>
      <c r="AE81" s="55"/>
    </row>
    <row r="82" spans="1:31">
      <c r="A82" s="60"/>
      <c r="B82" s="60" t="str">
        <f t="shared" si="1"/>
        <v>М22x110</v>
      </c>
      <c r="C82" s="155">
        <v>22</v>
      </c>
      <c r="D82" s="60">
        <v>110</v>
      </c>
      <c r="E82" s="73">
        <v>0.27100000000000002</v>
      </c>
      <c r="F82" s="73">
        <v>0.26300000000000001</v>
      </c>
      <c r="G82" s="73">
        <v>80</v>
      </c>
      <c r="H82" s="73">
        <v>8</v>
      </c>
      <c r="I82" s="73"/>
      <c r="J82" s="73"/>
      <c r="K82" s="73"/>
      <c r="L82" s="73"/>
      <c r="M82" s="60">
        <v>45</v>
      </c>
      <c r="N82" s="60">
        <v>45</v>
      </c>
      <c r="O82" s="60">
        <v>30</v>
      </c>
      <c r="P82" s="60">
        <v>18</v>
      </c>
      <c r="Q82" s="60">
        <v>20</v>
      </c>
      <c r="R82" s="60"/>
      <c r="S82" s="60">
        <v>2.5</v>
      </c>
      <c r="T82" s="60">
        <v>1.5</v>
      </c>
      <c r="U82" s="60">
        <v>2.5</v>
      </c>
      <c r="V82" s="60">
        <v>1.6</v>
      </c>
      <c r="W82" s="60"/>
      <c r="X82" s="60"/>
      <c r="Y82" s="60"/>
      <c r="Z82" s="60"/>
      <c r="AA82" s="60"/>
      <c r="AB82" s="60"/>
      <c r="AC82" s="55"/>
      <c r="AD82" s="55"/>
      <c r="AE82" s="55"/>
    </row>
    <row r="83" spans="1:31">
      <c r="A83" s="60"/>
      <c r="B83" s="60" t="str">
        <f t="shared" si="1"/>
        <v>М22x120</v>
      </c>
      <c r="C83" s="155">
        <v>22</v>
      </c>
      <c r="D83" s="60">
        <v>120</v>
      </c>
      <c r="E83" s="73">
        <v>0.29599999999999999</v>
      </c>
      <c r="F83" s="73">
        <v>0.28299999999999997</v>
      </c>
      <c r="G83" s="73">
        <v>90</v>
      </c>
      <c r="H83" s="73">
        <v>8</v>
      </c>
      <c r="I83" s="73"/>
      <c r="J83" s="73"/>
      <c r="K83" s="73"/>
      <c r="L83" s="73"/>
      <c r="M83" s="60">
        <v>45</v>
      </c>
      <c r="N83" s="60">
        <v>45</v>
      </c>
      <c r="O83" s="60">
        <v>30</v>
      </c>
      <c r="P83" s="60">
        <v>18</v>
      </c>
      <c r="Q83" s="60">
        <v>20</v>
      </c>
      <c r="R83" s="60"/>
      <c r="S83" s="60">
        <v>2.5</v>
      </c>
      <c r="T83" s="60">
        <v>1.5</v>
      </c>
      <c r="U83" s="60">
        <v>2.5</v>
      </c>
      <c r="V83" s="60">
        <v>1.6</v>
      </c>
      <c r="W83" s="60"/>
      <c r="X83" s="60"/>
      <c r="Y83" s="60"/>
      <c r="Z83" s="60"/>
      <c r="AA83" s="60"/>
      <c r="AB83" s="60"/>
      <c r="AC83" s="55"/>
      <c r="AD83" s="55"/>
      <c r="AE83" s="55"/>
    </row>
    <row r="84" spans="1:31">
      <c r="A84" s="60"/>
      <c r="B84" s="60" t="str">
        <f t="shared" si="1"/>
        <v>М22x130</v>
      </c>
      <c r="C84" s="155">
        <v>22</v>
      </c>
      <c r="D84" s="60">
        <v>130</v>
      </c>
      <c r="E84" s="73">
        <v>0.32100000000000001</v>
      </c>
      <c r="F84" s="73">
        <v>0.30299999999999999</v>
      </c>
      <c r="G84" s="73">
        <v>100</v>
      </c>
      <c r="H84" s="73">
        <v>8</v>
      </c>
      <c r="I84" s="73"/>
      <c r="J84" s="73"/>
      <c r="K84" s="73"/>
      <c r="L84" s="73"/>
      <c r="M84" s="60">
        <v>45</v>
      </c>
      <c r="N84" s="60">
        <v>45</v>
      </c>
      <c r="O84" s="60">
        <v>30</v>
      </c>
      <c r="P84" s="60">
        <v>18</v>
      </c>
      <c r="Q84" s="60">
        <v>20</v>
      </c>
      <c r="R84" s="60"/>
      <c r="S84" s="60">
        <v>2.5</v>
      </c>
      <c r="T84" s="60">
        <v>1.5</v>
      </c>
      <c r="U84" s="60">
        <v>2.5</v>
      </c>
      <c r="V84" s="60">
        <v>1.6</v>
      </c>
      <c r="W84" s="60"/>
      <c r="X84" s="60"/>
      <c r="Y84" s="60"/>
      <c r="Z84" s="60"/>
      <c r="AA84" s="60"/>
      <c r="AB84" s="60"/>
      <c r="AC84" s="55"/>
      <c r="AD84" s="55"/>
      <c r="AE84" s="55"/>
    </row>
    <row r="85" spans="1:31">
      <c r="A85" s="60"/>
      <c r="B85" s="60" t="str">
        <f t="shared" si="1"/>
        <v>М22x140</v>
      </c>
      <c r="C85" s="155">
        <v>22</v>
      </c>
      <c r="D85" s="60">
        <v>140</v>
      </c>
      <c r="E85" s="73">
        <v>0.34499999999999997</v>
      </c>
      <c r="F85" s="73">
        <v>0.32300000000000001</v>
      </c>
      <c r="G85" s="73">
        <v>110</v>
      </c>
      <c r="H85" s="73">
        <v>8</v>
      </c>
      <c r="I85" s="73"/>
      <c r="J85" s="73"/>
      <c r="K85" s="73"/>
      <c r="L85" s="73"/>
      <c r="M85" s="60">
        <v>45</v>
      </c>
      <c r="N85" s="60">
        <v>45</v>
      </c>
      <c r="O85" s="60">
        <v>30</v>
      </c>
      <c r="P85" s="60">
        <v>18</v>
      </c>
      <c r="Q85" s="60">
        <v>20</v>
      </c>
      <c r="R85" s="60"/>
      <c r="S85" s="60">
        <v>2.5</v>
      </c>
      <c r="T85" s="60">
        <v>1.5</v>
      </c>
      <c r="U85" s="60">
        <v>2.5</v>
      </c>
      <c r="V85" s="60">
        <v>1.6</v>
      </c>
      <c r="W85" s="60"/>
      <c r="X85" s="60"/>
      <c r="Y85" s="60"/>
      <c r="Z85" s="60"/>
      <c r="AA85" s="60"/>
      <c r="AB85" s="60"/>
      <c r="AC85" s="55"/>
      <c r="AD85" s="55"/>
      <c r="AE85" s="55"/>
    </row>
    <row r="86" spans="1:31">
      <c r="A86" s="60"/>
      <c r="B86" s="60" t="str">
        <f t="shared" si="1"/>
        <v>М22x150</v>
      </c>
      <c r="C86" s="155">
        <v>22</v>
      </c>
      <c r="D86" s="60">
        <v>150</v>
      </c>
      <c r="E86" s="73">
        <v>0.37</v>
      </c>
      <c r="F86" s="73">
        <v>0.34399999999999997</v>
      </c>
      <c r="G86" s="73">
        <v>120</v>
      </c>
      <c r="H86" s="73">
        <v>8</v>
      </c>
      <c r="I86" s="73"/>
      <c r="J86" s="73"/>
      <c r="K86" s="73"/>
      <c r="L86" s="73"/>
      <c r="M86" s="60">
        <v>45</v>
      </c>
      <c r="N86" s="60">
        <v>45</v>
      </c>
      <c r="O86" s="60">
        <v>30</v>
      </c>
      <c r="P86" s="60">
        <v>18</v>
      </c>
      <c r="Q86" s="60">
        <v>20</v>
      </c>
      <c r="R86" s="60"/>
      <c r="S86" s="60">
        <v>2.5</v>
      </c>
      <c r="T86" s="60">
        <v>1.5</v>
      </c>
      <c r="U86" s="60">
        <v>2.5</v>
      </c>
      <c r="V86" s="60">
        <v>1.6</v>
      </c>
      <c r="W86" s="60"/>
      <c r="X86" s="60"/>
      <c r="Y86" s="60"/>
      <c r="Z86" s="60"/>
      <c r="AA86" s="60"/>
      <c r="AB86" s="60"/>
      <c r="AC86" s="55"/>
      <c r="AD86" s="55"/>
      <c r="AE86" s="55"/>
    </row>
    <row r="87" spans="1:31">
      <c r="A87" s="60"/>
      <c r="B87" s="60" t="str">
        <f t="shared" si="1"/>
        <v>М22x160</v>
      </c>
      <c r="C87" s="155">
        <v>22</v>
      </c>
      <c r="D87" s="60">
        <v>160</v>
      </c>
      <c r="E87" s="73">
        <v>0.39500000000000002</v>
      </c>
      <c r="F87" s="73">
        <v>0.36399999999999999</v>
      </c>
      <c r="G87" s="73">
        <v>130</v>
      </c>
      <c r="H87" s="73">
        <v>8</v>
      </c>
      <c r="I87" s="73"/>
      <c r="J87" s="73"/>
      <c r="K87" s="73"/>
      <c r="L87" s="73"/>
      <c r="M87" s="60">
        <v>45</v>
      </c>
      <c r="N87" s="60">
        <v>45</v>
      </c>
      <c r="O87" s="60">
        <v>30</v>
      </c>
      <c r="P87" s="60">
        <v>18</v>
      </c>
      <c r="Q87" s="60">
        <v>20</v>
      </c>
      <c r="R87" s="60"/>
      <c r="S87" s="60">
        <v>2.5</v>
      </c>
      <c r="T87" s="60">
        <v>1.5</v>
      </c>
      <c r="U87" s="60">
        <v>2.5</v>
      </c>
      <c r="V87" s="60">
        <v>1.6</v>
      </c>
      <c r="W87" s="60"/>
      <c r="X87" s="60"/>
      <c r="Y87" s="60"/>
      <c r="Z87" s="60"/>
      <c r="AA87" s="60"/>
      <c r="AB87" s="60"/>
      <c r="AC87" s="55"/>
      <c r="AD87" s="55"/>
      <c r="AE87" s="55"/>
    </row>
    <row r="88" spans="1:31">
      <c r="A88" s="60"/>
      <c r="B88" s="60" t="str">
        <f t="shared" si="1"/>
        <v>М22x170</v>
      </c>
      <c r="C88" s="155">
        <v>22</v>
      </c>
      <c r="D88" s="60">
        <v>170</v>
      </c>
      <c r="E88" s="73">
        <v>0.41899999999999998</v>
      </c>
      <c r="F88" s="73">
        <v>0.38400000000000001</v>
      </c>
      <c r="G88" s="73">
        <v>140</v>
      </c>
      <c r="H88" s="73">
        <v>8</v>
      </c>
      <c r="I88" s="73"/>
      <c r="J88" s="73"/>
      <c r="K88" s="73"/>
      <c r="L88" s="73"/>
      <c r="M88" s="60">
        <v>45</v>
      </c>
      <c r="N88" s="60">
        <v>45</v>
      </c>
      <c r="O88" s="60">
        <v>30</v>
      </c>
      <c r="P88" s="60">
        <v>18</v>
      </c>
      <c r="Q88" s="60">
        <v>20</v>
      </c>
      <c r="R88" s="60"/>
      <c r="S88" s="60">
        <v>2.5</v>
      </c>
      <c r="T88" s="60">
        <v>1.5</v>
      </c>
      <c r="U88" s="60">
        <v>2.5</v>
      </c>
      <c r="V88" s="60">
        <v>1.6</v>
      </c>
      <c r="W88" s="60"/>
      <c r="X88" s="60"/>
      <c r="Y88" s="60"/>
      <c r="Z88" s="60"/>
      <c r="AA88" s="60"/>
      <c r="AB88" s="60"/>
      <c r="AC88" s="55"/>
      <c r="AD88" s="55"/>
      <c r="AE88" s="55"/>
    </row>
    <row r="89" spans="1:31">
      <c r="A89" s="60"/>
      <c r="B89" s="60" t="str">
        <f t="shared" si="1"/>
        <v>М22x180</v>
      </c>
      <c r="C89" s="155">
        <v>22</v>
      </c>
      <c r="D89" s="60">
        <v>180</v>
      </c>
      <c r="E89" s="73">
        <v>0.44400000000000001</v>
      </c>
      <c r="F89" s="73">
        <v>0.40400000000000003</v>
      </c>
      <c r="G89" s="73">
        <v>150</v>
      </c>
      <c r="H89" s="73">
        <v>8</v>
      </c>
      <c r="I89" s="73"/>
      <c r="J89" s="73"/>
      <c r="K89" s="73"/>
      <c r="L89" s="73"/>
      <c r="M89" s="60">
        <v>45</v>
      </c>
      <c r="N89" s="60">
        <v>45</v>
      </c>
      <c r="O89" s="60">
        <v>30</v>
      </c>
      <c r="P89" s="60">
        <v>18</v>
      </c>
      <c r="Q89" s="60">
        <v>20</v>
      </c>
      <c r="R89" s="60"/>
      <c r="S89" s="60">
        <v>2.5</v>
      </c>
      <c r="T89" s="60">
        <v>1.5</v>
      </c>
      <c r="U89" s="60">
        <v>2.5</v>
      </c>
      <c r="V89" s="60">
        <v>1.6</v>
      </c>
      <c r="W89" s="60"/>
      <c r="X89" s="60"/>
      <c r="Y89" s="60"/>
      <c r="Z89" s="60"/>
      <c r="AA89" s="60"/>
      <c r="AB89" s="60"/>
      <c r="AC89" s="55"/>
      <c r="AD89" s="55"/>
      <c r="AE89" s="55"/>
    </row>
    <row r="90" spans="1:31">
      <c r="A90" s="60"/>
      <c r="B90" s="60" t="str">
        <f t="shared" si="1"/>
        <v>М22x190</v>
      </c>
      <c r="C90" s="155">
        <v>22</v>
      </c>
      <c r="D90" s="60">
        <v>190</v>
      </c>
      <c r="E90" s="73">
        <v>0.46899999999999997</v>
      </c>
      <c r="F90" s="73">
        <v>0.42799999999999999</v>
      </c>
      <c r="G90" s="73">
        <v>160</v>
      </c>
      <c r="H90" s="73">
        <v>8</v>
      </c>
      <c r="I90" s="73"/>
      <c r="J90" s="73"/>
      <c r="K90" s="73"/>
      <c r="L90" s="73"/>
      <c r="M90" s="60">
        <v>52</v>
      </c>
      <c r="N90" s="60">
        <v>52</v>
      </c>
      <c r="O90" s="60">
        <v>30</v>
      </c>
      <c r="P90" s="60">
        <v>18</v>
      </c>
      <c r="Q90" s="60">
        <v>20</v>
      </c>
      <c r="R90" s="60"/>
      <c r="S90" s="60">
        <v>2.5</v>
      </c>
      <c r="T90" s="60">
        <v>1.5</v>
      </c>
      <c r="U90" s="60">
        <v>2.5</v>
      </c>
      <c r="V90" s="60">
        <v>1.6</v>
      </c>
      <c r="W90" s="60"/>
      <c r="X90" s="60"/>
      <c r="Y90" s="60"/>
      <c r="Z90" s="60"/>
      <c r="AA90" s="60"/>
      <c r="AB90" s="60"/>
      <c r="AC90" s="55"/>
      <c r="AD90" s="55"/>
      <c r="AE90" s="55"/>
    </row>
    <row r="91" spans="1:31">
      <c r="A91" s="60"/>
      <c r="B91" s="60" t="str">
        <f t="shared" si="1"/>
        <v>М22x200</v>
      </c>
      <c r="C91" s="155">
        <v>22</v>
      </c>
      <c r="D91" s="60">
        <v>200</v>
      </c>
      <c r="E91" s="73">
        <v>0.49299999999999999</v>
      </c>
      <c r="F91" s="73">
        <v>0.44800000000000001</v>
      </c>
      <c r="G91" s="73">
        <v>170</v>
      </c>
      <c r="H91" s="73">
        <v>8</v>
      </c>
      <c r="I91" s="73"/>
      <c r="J91" s="73"/>
      <c r="K91" s="73"/>
      <c r="L91" s="73"/>
      <c r="M91" s="60">
        <v>52</v>
      </c>
      <c r="N91" s="60">
        <v>52</v>
      </c>
      <c r="O91" s="60">
        <v>30</v>
      </c>
      <c r="P91" s="60">
        <v>18</v>
      </c>
      <c r="Q91" s="60">
        <v>20</v>
      </c>
      <c r="R91" s="60"/>
      <c r="S91" s="60">
        <v>2.5</v>
      </c>
      <c r="T91" s="60">
        <v>1.5</v>
      </c>
      <c r="U91" s="60">
        <v>2.5</v>
      </c>
      <c r="V91" s="60">
        <v>1.6</v>
      </c>
      <c r="W91" s="60"/>
      <c r="X91" s="60"/>
      <c r="Y91" s="60"/>
      <c r="Z91" s="60"/>
      <c r="AA91" s="60"/>
      <c r="AB91" s="60"/>
      <c r="AC91" s="55"/>
      <c r="AD91" s="55"/>
      <c r="AE91" s="55"/>
    </row>
    <row r="92" spans="1:31">
      <c r="A92" s="60"/>
      <c r="B92" s="60" t="str">
        <f t="shared" si="1"/>
        <v>М22x210</v>
      </c>
      <c r="C92" s="155">
        <v>22</v>
      </c>
      <c r="D92" s="60">
        <v>210</v>
      </c>
      <c r="E92" s="73">
        <v>0.51800000000000002</v>
      </c>
      <c r="F92" s="73">
        <v>0.46800000000000003</v>
      </c>
      <c r="G92" s="73">
        <v>180</v>
      </c>
      <c r="H92" s="73">
        <v>8</v>
      </c>
      <c r="I92" s="73"/>
      <c r="J92" s="73"/>
      <c r="K92" s="73"/>
      <c r="L92" s="73"/>
      <c r="M92" s="60">
        <v>52</v>
      </c>
      <c r="N92" s="60">
        <v>52</v>
      </c>
      <c r="O92" s="60">
        <v>30</v>
      </c>
      <c r="P92" s="60">
        <v>18</v>
      </c>
      <c r="Q92" s="60">
        <v>20</v>
      </c>
      <c r="R92" s="60"/>
      <c r="S92" s="60">
        <v>2.5</v>
      </c>
      <c r="T92" s="60">
        <v>1.5</v>
      </c>
      <c r="U92" s="60">
        <v>2.5</v>
      </c>
      <c r="V92" s="60">
        <v>1.6</v>
      </c>
      <c r="W92" s="60"/>
      <c r="X92" s="60"/>
      <c r="Y92" s="60"/>
      <c r="Z92" s="60"/>
      <c r="AA92" s="60"/>
      <c r="AB92" s="60"/>
      <c r="AC92" s="55"/>
      <c r="AD92" s="55"/>
      <c r="AE92" s="55"/>
    </row>
    <row r="93" spans="1:31">
      <c r="A93" s="60"/>
      <c r="B93" s="60" t="str">
        <f t="shared" si="1"/>
        <v>М22x220</v>
      </c>
      <c r="C93" s="155">
        <v>22</v>
      </c>
      <c r="D93" s="60">
        <v>220</v>
      </c>
      <c r="E93" s="73">
        <v>0.54300000000000004</v>
      </c>
      <c r="F93" s="73">
        <v>0.48799999999999999</v>
      </c>
      <c r="G93" s="73">
        <v>190</v>
      </c>
      <c r="H93" s="73">
        <v>8</v>
      </c>
      <c r="I93" s="73"/>
      <c r="J93" s="73"/>
      <c r="K93" s="73"/>
      <c r="L93" s="73"/>
      <c r="M93" s="60">
        <v>52</v>
      </c>
      <c r="N93" s="60">
        <v>52</v>
      </c>
      <c r="O93" s="60">
        <v>30</v>
      </c>
      <c r="P93" s="60">
        <v>18</v>
      </c>
      <c r="Q93" s="60">
        <v>20</v>
      </c>
      <c r="R93" s="60"/>
      <c r="S93" s="60">
        <v>2.5</v>
      </c>
      <c r="T93" s="60">
        <v>1.5</v>
      </c>
      <c r="U93" s="60">
        <v>2.5</v>
      </c>
      <c r="V93" s="60">
        <v>1.6</v>
      </c>
      <c r="W93" s="60"/>
      <c r="X93" s="60"/>
      <c r="Y93" s="60"/>
      <c r="Z93" s="60"/>
      <c r="AA93" s="60"/>
      <c r="AB93" s="60"/>
      <c r="AC93" s="55"/>
      <c r="AD93" s="55"/>
      <c r="AE93" s="55"/>
    </row>
    <row r="94" spans="1:31">
      <c r="A94" s="60"/>
      <c r="B94" s="60" t="str">
        <f t="shared" si="1"/>
        <v>М22x230</v>
      </c>
      <c r="C94" s="155">
        <v>22</v>
      </c>
      <c r="D94" s="60">
        <v>230</v>
      </c>
      <c r="E94" s="73">
        <v>0.56699999999999995</v>
      </c>
      <c r="F94" s="73">
        <v>0.50800000000000001</v>
      </c>
      <c r="G94" s="73">
        <v>200</v>
      </c>
      <c r="H94" s="73">
        <v>8</v>
      </c>
      <c r="I94" s="73"/>
      <c r="J94" s="73"/>
      <c r="K94" s="73"/>
      <c r="L94" s="73"/>
      <c r="M94" s="60">
        <v>52</v>
      </c>
      <c r="N94" s="60">
        <v>52</v>
      </c>
      <c r="O94" s="60">
        <v>30</v>
      </c>
      <c r="P94" s="60">
        <v>18</v>
      </c>
      <c r="Q94" s="60">
        <v>20</v>
      </c>
      <c r="R94" s="60"/>
      <c r="S94" s="60">
        <v>2.5</v>
      </c>
      <c r="T94" s="60">
        <v>1.5</v>
      </c>
      <c r="U94" s="60">
        <v>2.5</v>
      </c>
      <c r="V94" s="60">
        <v>1.6</v>
      </c>
      <c r="W94" s="60"/>
      <c r="X94" s="60"/>
      <c r="Y94" s="60"/>
      <c r="Z94" s="60"/>
      <c r="AA94" s="60"/>
      <c r="AB94" s="60"/>
      <c r="AC94" s="55"/>
      <c r="AD94" s="55"/>
      <c r="AE94" s="55"/>
    </row>
    <row r="95" spans="1:31">
      <c r="A95" s="60"/>
      <c r="B95" s="60" t="str">
        <f t="shared" si="1"/>
        <v>М24x110</v>
      </c>
      <c r="C95" s="60">
        <v>24</v>
      </c>
      <c r="D95" s="60">
        <v>110</v>
      </c>
      <c r="E95" s="73">
        <v>0.32800000000000001</v>
      </c>
      <c r="F95" s="73">
        <v>0.313</v>
      </c>
      <c r="G95" s="73">
        <v>75</v>
      </c>
      <c r="H95" s="73">
        <v>8</v>
      </c>
      <c r="I95" s="73"/>
      <c r="J95" s="73"/>
      <c r="K95" s="73"/>
      <c r="L95" s="73"/>
      <c r="M95" s="60">
        <v>48</v>
      </c>
      <c r="N95" s="60">
        <v>48</v>
      </c>
      <c r="O95" s="60">
        <v>35</v>
      </c>
      <c r="P95" s="60">
        <v>20</v>
      </c>
      <c r="Q95" s="60">
        <v>21</v>
      </c>
      <c r="R95" s="60"/>
      <c r="S95" s="60">
        <v>3</v>
      </c>
      <c r="T95" s="60">
        <v>2</v>
      </c>
      <c r="U95" s="60">
        <v>2.5</v>
      </c>
      <c r="V95" s="60">
        <v>2</v>
      </c>
      <c r="W95" s="60"/>
      <c r="X95" s="60"/>
      <c r="Y95" s="60"/>
      <c r="Z95" s="60"/>
      <c r="AA95" s="60"/>
      <c r="AB95" s="60"/>
      <c r="AC95" s="55"/>
      <c r="AD95" s="55"/>
      <c r="AE95" s="55"/>
    </row>
    <row r="96" spans="1:31">
      <c r="A96" s="60"/>
      <c r="B96" s="60" t="str">
        <f t="shared" si="1"/>
        <v>М24x120</v>
      </c>
      <c r="C96" s="60">
        <v>24</v>
      </c>
      <c r="D96" s="60">
        <v>120</v>
      </c>
      <c r="E96" s="73">
        <v>0.35799999999999998</v>
      </c>
      <c r="F96" s="73">
        <v>0.33600000000000002</v>
      </c>
      <c r="G96" s="73">
        <v>85</v>
      </c>
      <c r="H96" s="73">
        <v>8</v>
      </c>
      <c r="I96" s="73"/>
      <c r="J96" s="73"/>
      <c r="K96" s="73"/>
      <c r="L96" s="73"/>
      <c r="M96" s="60">
        <v>48</v>
      </c>
      <c r="N96" s="60">
        <v>48</v>
      </c>
      <c r="O96" s="60">
        <v>35</v>
      </c>
      <c r="P96" s="60">
        <v>20</v>
      </c>
      <c r="Q96" s="60">
        <v>21</v>
      </c>
      <c r="R96" s="60"/>
      <c r="S96" s="60">
        <v>3</v>
      </c>
      <c r="T96" s="60">
        <v>2</v>
      </c>
      <c r="U96" s="60">
        <v>2.5</v>
      </c>
      <c r="V96" s="60">
        <v>2</v>
      </c>
      <c r="W96" s="60"/>
      <c r="X96" s="60"/>
      <c r="Y96" s="60"/>
      <c r="Z96" s="60"/>
      <c r="AA96" s="60"/>
      <c r="AB96" s="60"/>
      <c r="AC96" s="55"/>
      <c r="AD96" s="55"/>
      <c r="AE96" s="55"/>
    </row>
    <row r="97" spans="1:31">
      <c r="A97" s="60"/>
      <c r="B97" s="60" t="str">
        <f t="shared" si="1"/>
        <v>М24x130</v>
      </c>
      <c r="C97" s="60">
        <v>24</v>
      </c>
      <c r="D97" s="60">
        <v>130</v>
      </c>
      <c r="E97" s="73">
        <v>0.38800000000000001</v>
      </c>
      <c r="F97" s="73">
        <v>0.36</v>
      </c>
      <c r="G97" s="73">
        <v>95</v>
      </c>
      <c r="H97" s="73">
        <v>8</v>
      </c>
      <c r="I97" s="73"/>
      <c r="J97" s="73"/>
      <c r="K97" s="73"/>
      <c r="L97" s="73"/>
      <c r="M97" s="60">
        <v>48</v>
      </c>
      <c r="N97" s="60">
        <v>48</v>
      </c>
      <c r="O97" s="60">
        <v>35</v>
      </c>
      <c r="P97" s="60">
        <v>20</v>
      </c>
      <c r="Q97" s="60">
        <v>21</v>
      </c>
      <c r="R97" s="60"/>
      <c r="S97" s="60">
        <v>3</v>
      </c>
      <c r="T97" s="60">
        <v>2</v>
      </c>
      <c r="U97" s="60">
        <v>2.5</v>
      </c>
      <c r="V97" s="60">
        <v>2</v>
      </c>
      <c r="W97" s="60"/>
      <c r="X97" s="60"/>
      <c r="Y97" s="60"/>
      <c r="Z97" s="60"/>
      <c r="AA97" s="60"/>
      <c r="AB97" s="60"/>
      <c r="AC97" s="55"/>
      <c r="AD97" s="55"/>
      <c r="AE97" s="55"/>
    </row>
    <row r="98" spans="1:31">
      <c r="A98" s="60"/>
      <c r="B98" s="60" t="str">
        <f t="shared" si="1"/>
        <v>М24x140</v>
      </c>
      <c r="C98" s="60">
        <v>24</v>
      </c>
      <c r="D98" s="60">
        <v>140</v>
      </c>
      <c r="E98" s="73">
        <v>0.41799999999999998</v>
      </c>
      <c r="F98" s="73">
        <v>0.38300000000000001</v>
      </c>
      <c r="G98" s="73">
        <v>105</v>
      </c>
      <c r="H98" s="73">
        <v>8</v>
      </c>
      <c r="I98" s="73"/>
      <c r="J98" s="73"/>
      <c r="K98" s="73"/>
      <c r="L98" s="73"/>
      <c r="M98" s="60">
        <v>48</v>
      </c>
      <c r="N98" s="60">
        <v>48</v>
      </c>
      <c r="O98" s="60">
        <v>35</v>
      </c>
      <c r="P98" s="60">
        <v>20</v>
      </c>
      <c r="Q98" s="60">
        <v>21</v>
      </c>
      <c r="R98" s="60"/>
      <c r="S98" s="60">
        <v>3</v>
      </c>
      <c r="T98" s="60">
        <v>2</v>
      </c>
      <c r="U98" s="60">
        <v>2.5</v>
      </c>
      <c r="V98" s="60">
        <v>2</v>
      </c>
      <c r="W98" s="60"/>
      <c r="X98" s="60"/>
      <c r="Y98" s="60"/>
      <c r="Z98" s="60"/>
      <c r="AA98" s="60"/>
      <c r="AB98" s="60"/>
      <c r="AC98" s="55"/>
      <c r="AD98" s="55"/>
      <c r="AE98" s="55"/>
    </row>
    <row r="99" spans="1:31">
      <c r="A99" s="60"/>
      <c r="B99" s="60" t="str">
        <f t="shared" si="1"/>
        <v>М24x150</v>
      </c>
      <c r="C99" s="60">
        <v>24</v>
      </c>
      <c r="D99" s="60">
        <v>150</v>
      </c>
      <c r="E99" s="73">
        <v>0.44800000000000001</v>
      </c>
      <c r="F99" s="73">
        <v>0.40600000000000003</v>
      </c>
      <c r="G99" s="73">
        <v>115</v>
      </c>
      <c r="H99" s="73">
        <v>8</v>
      </c>
      <c r="I99" s="73"/>
      <c r="J99" s="73"/>
      <c r="K99" s="73"/>
      <c r="L99" s="73"/>
      <c r="M99" s="60">
        <v>48</v>
      </c>
      <c r="N99" s="60">
        <v>48</v>
      </c>
      <c r="O99" s="60">
        <v>35</v>
      </c>
      <c r="P99" s="60">
        <v>20</v>
      </c>
      <c r="Q99" s="60">
        <v>21</v>
      </c>
      <c r="R99" s="60"/>
      <c r="S99" s="60">
        <v>3</v>
      </c>
      <c r="T99" s="60">
        <v>2</v>
      </c>
      <c r="U99" s="60">
        <v>2.5</v>
      </c>
      <c r="V99" s="60">
        <v>2</v>
      </c>
      <c r="W99" s="60"/>
      <c r="X99" s="60"/>
      <c r="Y99" s="60"/>
      <c r="Z99" s="60"/>
      <c r="AA99" s="60"/>
      <c r="AB99" s="60"/>
      <c r="AC99" s="55"/>
      <c r="AD99" s="55"/>
      <c r="AE99" s="55"/>
    </row>
    <row r="100" spans="1:31">
      <c r="A100" s="60"/>
      <c r="B100" s="60" t="str">
        <f t="shared" si="1"/>
        <v>М24x160</v>
      </c>
      <c r="C100" s="60">
        <v>24</v>
      </c>
      <c r="D100" s="60">
        <v>160</v>
      </c>
      <c r="E100" s="73">
        <v>0.47699999999999998</v>
      </c>
      <c r="F100" s="73">
        <v>0.43</v>
      </c>
      <c r="G100" s="73">
        <v>125</v>
      </c>
      <c r="H100" s="73">
        <v>8</v>
      </c>
      <c r="I100" s="73"/>
      <c r="J100" s="73"/>
      <c r="K100" s="73"/>
      <c r="L100" s="73"/>
      <c r="M100" s="60">
        <v>48</v>
      </c>
      <c r="N100" s="60">
        <v>48</v>
      </c>
      <c r="O100" s="60">
        <v>35</v>
      </c>
      <c r="P100" s="60">
        <v>20</v>
      </c>
      <c r="Q100" s="60">
        <v>21</v>
      </c>
      <c r="R100" s="60"/>
      <c r="S100" s="60">
        <v>3</v>
      </c>
      <c r="T100" s="60">
        <v>2</v>
      </c>
      <c r="U100" s="60">
        <v>2.5</v>
      </c>
      <c r="V100" s="60">
        <v>2</v>
      </c>
      <c r="W100" s="60"/>
      <c r="X100" s="60"/>
      <c r="Y100" s="60"/>
      <c r="Z100" s="60"/>
      <c r="AA100" s="60"/>
      <c r="AB100" s="60"/>
      <c r="AC100" s="55"/>
      <c r="AD100" s="55"/>
      <c r="AE100" s="55"/>
    </row>
    <row r="101" spans="1:31">
      <c r="A101" s="60"/>
      <c r="B101" s="60" t="str">
        <f t="shared" si="1"/>
        <v>М24x170</v>
      </c>
      <c r="C101" s="60">
        <v>24</v>
      </c>
      <c r="D101" s="60">
        <v>170</v>
      </c>
      <c r="E101" s="73">
        <v>0.50700000000000001</v>
      </c>
      <c r="F101" s="73">
        <v>0.45300000000000001</v>
      </c>
      <c r="G101" s="73">
        <v>135</v>
      </c>
      <c r="H101" s="73">
        <v>8</v>
      </c>
      <c r="I101" s="73"/>
      <c r="J101" s="73"/>
      <c r="K101" s="73"/>
      <c r="L101" s="73"/>
      <c r="M101" s="60">
        <v>48</v>
      </c>
      <c r="N101" s="60">
        <v>48</v>
      </c>
      <c r="O101" s="60">
        <v>35</v>
      </c>
      <c r="P101" s="60">
        <v>20</v>
      </c>
      <c r="Q101" s="60">
        <v>21</v>
      </c>
      <c r="R101" s="60"/>
      <c r="S101" s="60">
        <v>3</v>
      </c>
      <c r="T101" s="60">
        <v>2</v>
      </c>
      <c r="U101" s="60">
        <v>2.5</v>
      </c>
      <c r="V101" s="60">
        <v>2</v>
      </c>
      <c r="W101" s="60"/>
      <c r="X101" s="60"/>
      <c r="Y101" s="60"/>
      <c r="Z101" s="60"/>
      <c r="AA101" s="60"/>
      <c r="AB101" s="60"/>
      <c r="AC101" s="55"/>
      <c r="AD101" s="55"/>
      <c r="AE101" s="55"/>
    </row>
    <row r="102" spans="1:31">
      <c r="A102" s="60"/>
      <c r="B102" s="60" t="str">
        <f t="shared" si="1"/>
        <v>М24x180</v>
      </c>
      <c r="C102" s="60">
        <v>24</v>
      </c>
      <c r="D102" s="60">
        <v>180</v>
      </c>
      <c r="E102" s="73">
        <v>0.53700000000000003</v>
      </c>
      <c r="F102" s="73">
        <v>0.47699999999999998</v>
      </c>
      <c r="G102" s="73">
        <v>145</v>
      </c>
      <c r="H102" s="73">
        <v>8</v>
      </c>
      <c r="I102" s="73"/>
      <c r="J102" s="73"/>
      <c r="K102" s="73"/>
      <c r="L102" s="73"/>
      <c r="M102" s="60">
        <v>48</v>
      </c>
      <c r="N102" s="60">
        <v>48</v>
      </c>
      <c r="O102" s="60">
        <v>35</v>
      </c>
      <c r="P102" s="60">
        <v>20</v>
      </c>
      <c r="Q102" s="60">
        <v>21</v>
      </c>
      <c r="R102" s="60"/>
      <c r="S102" s="60">
        <v>3</v>
      </c>
      <c r="T102" s="60">
        <v>2</v>
      </c>
      <c r="U102" s="60">
        <v>2.5</v>
      </c>
      <c r="V102" s="60">
        <v>2</v>
      </c>
      <c r="W102" s="60"/>
      <c r="X102" s="60"/>
      <c r="Y102" s="60"/>
      <c r="Z102" s="60"/>
      <c r="AA102" s="60"/>
      <c r="AB102" s="60"/>
      <c r="AC102" s="55"/>
      <c r="AD102" s="55"/>
      <c r="AE102" s="55"/>
    </row>
    <row r="103" spans="1:31">
      <c r="A103" s="60"/>
      <c r="B103" s="60" t="str">
        <f t="shared" si="1"/>
        <v>М24x190</v>
      </c>
      <c r="C103" s="60">
        <v>24</v>
      </c>
      <c r="D103" s="60">
        <v>190</v>
      </c>
      <c r="E103" s="73">
        <v>0.56699999999999995</v>
      </c>
      <c r="F103" s="73">
        <v>0.5</v>
      </c>
      <c r="G103" s="73">
        <v>155</v>
      </c>
      <c r="H103" s="73">
        <v>8</v>
      </c>
      <c r="I103" s="73"/>
      <c r="J103" s="73"/>
      <c r="K103" s="73"/>
      <c r="L103" s="73"/>
      <c r="M103" s="60">
        <v>48</v>
      </c>
      <c r="N103" s="60">
        <v>48</v>
      </c>
      <c r="O103" s="60">
        <v>35</v>
      </c>
      <c r="P103" s="60">
        <v>20</v>
      </c>
      <c r="Q103" s="60">
        <v>21</v>
      </c>
      <c r="R103" s="60"/>
      <c r="S103" s="60">
        <v>3</v>
      </c>
      <c r="T103" s="60">
        <v>2</v>
      </c>
      <c r="U103" s="60">
        <v>2.5</v>
      </c>
      <c r="V103" s="60">
        <v>2</v>
      </c>
      <c r="W103" s="60"/>
      <c r="X103" s="60"/>
      <c r="Y103" s="60"/>
      <c r="Z103" s="60"/>
      <c r="AA103" s="60"/>
      <c r="AB103" s="60"/>
      <c r="AC103" s="55"/>
      <c r="AD103" s="55"/>
      <c r="AE103" s="55"/>
    </row>
    <row r="104" spans="1:31">
      <c r="A104" s="60"/>
      <c r="B104" s="60" t="str">
        <f t="shared" si="1"/>
        <v>М24x200</v>
      </c>
      <c r="C104" s="60">
        <v>24</v>
      </c>
      <c r="D104" s="60">
        <v>200</v>
      </c>
      <c r="E104" s="73">
        <v>0.59699999999999998</v>
      </c>
      <c r="F104" s="73">
        <v>0.52400000000000002</v>
      </c>
      <c r="G104" s="73">
        <v>165</v>
      </c>
      <c r="H104" s="73">
        <v>8</v>
      </c>
      <c r="I104" s="73"/>
      <c r="J104" s="73"/>
      <c r="K104" s="73"/>
      <c r="L104" s="73"/>
      <c r="M104" s="60">
        <v>48</v>
      </c>
      <c r="N104" s="60">
        <v>48</v>
      </c>
      <c r="O104" s="60">
        <v>35</v>
      </c>
      <c r="P104" s="60">
        <v>20</v>
      </c>
      <c r="Q104" s="60">
        <v>21</v>
      </c>
      <c r="R104" s="60"/>
      <c r="S104" s="60">
        <v>3</v>
      </c>
      <c r="T104" s="60">
        <v>2</v>
      </c>
      <c r="U104" s="60">
        <v>2.5</v>
      </c>
      <c r="V104" s="60">
        <v>2</v>
      </c>
      <c r="W104" s="60"/>
      <c r="X104" s="60"/>
      <c r="Y104" s="60"/>
      <c r="Z104" s="60"/>
      <c r="AA104" s="60"/>
      <c r="AB104" s="60"/>
      <c r="AC104" s="55"/>
      <c r="AD104" s="55"/>
      <c r="AE104" s="55"/>
    </row>
    <row r="105" spans="1:31">
      <c r="A105" s="60"/>
      <c r="B105" s="60" t="str">
        <f t="shared" si="1"/>
        <v>М24x210</v>
      </c>
      <c r="C105" s="60">
        <v>24</v>
      </c>
      <c r="D105" s="60">
        <v>210</v>
      </c>
      <c r="E105" s="73">
        <v>0.627</v>
      </c>
      <c r="F105" s="73">
        <v>0.54700000000000004</v>
      </c>
      <c r="G105" s="73">
        <v>175</v>
      </c>
      <c r="H105" s="73">
        <v>8</v>
      </c>
      <c r="I105" s="73"/>
      <c r="J105" s="73"/>
      <c r="K105" s="73"/>
      <c r="L105" s="73"/>
      <c r="M105" s="60">
        <v>58</v>
      </c>
      <c r="N105" s="60">
        <v>58</v>
      </c>
      <c r="O105" s="60">
        <v>35</v>
      </c>
      <c r="P105" s="60">
        <v>20</v>
      </c>
      <c r="Q105" s="60">
        <v>21</v>
      </c>
      <c r="R105" s="60"/>
      <c r="S105" s="60">
        <v>3</v>
      </c>
      <c r="T105" s="60">
        <v>2</v>
      </c>
      <c r="U105" s="60">
        <v>2.5</v>
      </c>
      <c r="V105" s="60">
        <v>2</v>
      </c>
      <c r="W105" s="60"/>
      <c r="X105" s="60"/>
      <c r="Y105" s="60"/>
      <c r="Z105" s="60"/>
      <c r="AA105" s="60"/>
      <c r="AB105" s="60"/>
      <c r="AC105" s="55"/>
      <c r="AD105" s="55"/>
      <c r="AE105" s="55"/>
    </row>
    <row r="106" spans="1:31">
      <c r="A106" s="60"/>
      <c r="B106" s="60" t="str">
        <f t="shared" si="1"/>
        <v>М24x220</v>
      </c>
      <c r="C106" s="60">
        <v>24</v>
      </c>
      <c r="D106" s="60">
        <v>220</v>
      </c>
      <c r="E106" s="73">
        <v>0.65600000000000003</v>
      </c>
      <c r="F106" s="73">
        <v>0.56999999999999995</v>
      </c>
      <c r="G106" s="73">
        <v>185</v>
      </c>
      <c r="H106" s="73">
        <v>8</v>
      </c>
      <c r="I106" s="73"/>
      <c r="J106" s="73"/>
      <c r="K106" s="73"/>
      <c r="L106" s="73"/>
      <c r="M106" s="60">
        <v>58</v>
      </c>
      <c r="N106" s="60">
        <v>58</v>
      </c>
      <c r="O106" s="60">
        <v>35</v>
      </c>
      <c r="P106" s="60">
        <v>20</v>
      </c>
      <c r="Q106" s="60">
        <v>21</v>
      </c>
      <c r="R106" s="60"/>
      <c r="S106" s="60">
        <v>3</v>
      </c>
      <c r="T106" s="60">
        <v>2</v>
      </c>
      <c r="U106" s="60">
        <v>2.5</v>
      </c>
      <c r="V106" s="60">
        <v>2</v>
      </c>
      <c r="W106" s="60"/>
      <c r="X106" s="60"/>
      <c r="Y106" s="60"/>
      <c r="Z106" s="60"/>
      <c r="AA106" s="60"/>
      <c r="AB106" s="60"/>
      <c r="AC106" s="55"/>
      <c r="AD106" s="55"/>
      <c r="AE106" s="55"/>
    </row>
    <row r="107" spans="1:31">
      <c r="A107" s="60"/>
      <c r="B107" s="60" t="str">
        <f t="shared" si="1"/>
        <v>М24x230</v>
      </c>
      <c r="C107" s="60">
        <v>24</v>
      </c>
      <c r="D107" s="60">
        <v>230</v>
      </c>
      <c r="E107" s="73">
        <v>0.68600000000000005</v>
      </c>
      <c r="F107" s="73">
        <v>0.59399999999999997</v>
      </c>
      <c r="G107" s="73">
        <v>195</v>
      </c>
      <c r="H107" s="73">
        <v>8</v>
      </c>
      <c r="I107" s="73"/>
      <c r="J107" s="73"/>
      <c r="K107" s="73"/>
      <c r="L107" s="73"/>
      <c r="M107" s="60">
        <v>58</v>
      </c>
      <c r="N107" s="60">
        <v>58</v>
      </c>
      <c r="O107" s="60">
        <v>35</v>
      </c>
      <c r="P107" s="60">
        <v>20</v>
      </c>
      <c r="Q107" s="60">
        <v>21</v>
      </c>
      <c r="R107" s="60"/>
      <c r="S107" s="60">
        <v>3</v>
      </c>
      <c r="T107" s="60">
        <v>2</v>
      </c>
      <c r="U107" s="60">
        <v>2.5</v>
      </c>
      <c r="V107" s="60">
        <v>2</v>
      </c>
      <c r="W107" s="60"/>
      <c r="X107" s="60"/>
      <c r="Y107" s="60"/>
      <c r="Z107" s="60"/>
      <c r="AA107" s="60"/>
      <c r="AB107" s="60"/>
      <c r="AC107" s="55"/>
      <c r="AD107" s="55"/>
      <c r="AE107" s="55"/>
    </row>
    <row r="108" spans="1:31">
      <c r="A108" s="60"/>
      <c r="B108" s="60" t="str">
        <f t="shared" si="1"/>
        <v>М24x240</v>
      </c>
      <c r="C108" s="60">
        <v>24</v>
      </c>
      <c r="D108" s="60">
        <v>240</v>
      </c>
      <c r="E108" s="73">
        <v>0.71599999999999997</v>
      </c>
      <c r="F108" s="73">
        <v>0.61699999999999999</v>
      </c>
      <c r="G108" s="73">
        <v>205</v>
      </c>
      <c r="H108" s="73">
        <v>8</v>
      </c>
      <c r="I108" s="73"/>
      <c r="J108" s="73"/>
      <c r="K108" s="73"/>
      <c r="L108" s="73"/>
      <c r="M108" s="60">
        <v>58</v>
      </c>
      <c r="N108" s="60">
        <v>58</v>
      </c>
      <c r="O108" s="60">
        <v>35</v>
      </c>
      <c r="P108" s="60">
        <v>20</v>
      </c>
      <c r="Q108" s="60">
        <v>21</v>
      </c>
      <c r="R108" s="60"/>
      <c r="S108" s="60">
        <v>3</v>
      </c>
      <c r="T108" s="60">
        <v>2</v>
      </c>
      <c r="U108" s="60">
        <v>2.5</v>
      </c>
      <c r="V108" s="60">
        <v>2</v>
      </c>
      <c r="W108" s="60"/>
      <c r="X108" s="60"/>
      <c r="Y108" s="60"/>
      <c r="Z108" s="60"/>
      <c r="AA108" s="60"/>
      <c r="AB108" s="60"/>
      <c r="AC108" s="55"/>
      <c r="AD108" s="55"/>
      <c r="AE108" s="55"/>
    </row>
    <row r="109" spans="1:31">
      <c r="A109" s="60"/>
      <c r="B109" s="60" t="str">
        <f t="shared" si="1"/>
        <v>М24x250</v>
      </c>
      <c r="C109" s="60">
        <v>24</v>
      </c>
      <c r="D109" s="60">
        <v>250</v>
      </c>
      <c r="E109" s="73">
        <v>0.746</v>
      </c>
      <c r="F109" s="73">
        <v>0.64100000000000001</v>
      </c>
      <c r="G109" s="73">
        <v>215</v>
      </c>
      <c r="H109" s="73">
        <v>8</v>
      </c>
      <c r="I109" s="73"/>
      <c r="J109" s="73"/>
      <c r="K109" s="73"/>
      <c r="L109" s="73"/>
      <c r="M109" s="60">
        <v>58</v>
      </c>
      <c r="N109" s="60">
        <v>58</v>
      </c>
      <c r="O109" s="60">
        <v>35</v>
      </c>
      <c r="P109" s="60">
        <v>20</v>
      </c>
      <c r="Q109" s="60">
        <v>21</v>
      </c>
      <c r="R109" s="60"/>
      <c r="S109" s="60">
        <v>3</v>
      </c>
      <c r="T109" s="60">
        <v>2</v>
      </c>
      <c r="U109" s="60">
        <v>2.5</v>
      </c>
      <c r="V109" s="60">
        <v>2</v>
      </c>
      <c r="W109" s="60"/>
      <c r="X109" s="60"/>
      <c r="Y109" s="60"/>
      <c r="Z109" s="60"/>
      <c r="AA109" s="60"/>
      <c r="AB109" s="60"/>
      <c r="AC109" s="55"/>
      <c r="AD109" s="55"/>
      <c r="AE109" s="55"/>
    </row>
    <row r="110" spans="1:31">
      <c r="A110" s="60"/>
      <c r="B110" s="60" t="str">
        <f t="shared" si="1"/>
        <v>М27x120</v>
      </c>
      <c r="C110" s="158">
        <v>27</v>
      </c>
      <c r="D110" s="60">
        <v>120</v>
      </c>
      <c r="E110" s="73">
        <v>0.46200000000000002</v>
      </c>
      <c r="F110" s="73">
        <v>0.443</v>
      </c>
      <c r="G110" s="73">
        <v>82</v>
      </c>
      <c r="H110" s="73">
        <v>8</v>
      </c>
      <c r="I110" s="73"/>
      <c r="J110" s="73"/>
      <c r="K110" s="73"/>
      <c r="L110" s="73"/>
      <c r="M110" s="60">
        <v>55</v>
      </c>
      <c r="N110" s="60">
        <v>55</v>
      </c>
      <c r="O110" s="60">
        <v>38</v>
      </c>
      <c r="P110" s="60">
        <v>22</v>
      </c>
      <c r="Q110" s="60">
        <v>24</v>
      </c>
      <c r="R110" s="60"/>
      <c r="S110" s="60">
        <v>3</v>
      </c>
      <c r="T110" s="60">
        <v>2</v>
      </c>
      <c r="U110" s="60">
        <v>2.5</v>
      </c>
      <c r="V110" s="60">
        <v>2</v>
      </c>
      <c r="W110" s="60"/>
      <c r="X110" s="60"/>
      <c r="Y110" s="60"/>
      <c r="Z110" s="60"/>
      <c r="AA110" s="60"/>
      <c r="AB110" s="60"/>
      <c r="AC110" s="55"/>
      <c r="AD110" s="55"/>
      <c r="AE110" s="55"/>
    </row>
    <row r="111" spans="1:31">
      <c r="A111" s="60"/>
      <c r="B111" s="60" t="str">
        <f t="shared" si="1"/>
        <v>М27x130</v>
      </c>
      <c r="C111" s="158">
        <v>27</v>
      </c>
      <c r="D111" s="60">
        <v>130</v>
      </c>
      <c r="E111" s="73">
        <v>0.501</v>
      </c>
      <c r="F111" s="73">
        <v>0.47299999999999998</v>
      </c>
      <c r="G111" s="73">
        <v>92</v>
      </c>
      <c r="H111" s="73">
        <v>8</v>
      </c>
      <c r="I111" s="73"/>
      <c r="J111" s="73"/>
      <c r="K111" s="73"/>
      <c r="L111" s="73"/>
      <c r="M111" s="60">
        <v>55</v>
      </c>
      <c r="N111" s="60">
        <v>55</v>
      </c>
      <c r="O111" s="60">
        <v>38</v>
      </c>
      <c r="P111" s="60">
        <v>22</v>
      </c>
      <c r="Q111" s="60">
        <v>24</v>
      </c>
      <c r="R111" s="60"/>
      <c r="S111" s="60">
        <v>3</v>
      </c>
      <c r="T111" s="60">
        <v>2</v>
      </c>
      <c r="U111" s="60">
        <v>2.5</v>
      </c>
      <c r="V111" s="60">
        <v>2</v>
      </c>
      <c r="W111" s="60"/>
      <c r="X111" s="60"/>
      <c r="Y111" s="60"/>
      <c r="Z111" s="60"/>
      <c r="AA111" s="60"/>
      <c r="AB111" s="60"/>
      <c r="AC111" s="55"/>
      <c r="AD111" s="55"/>
      <c r="AE111" s="55"/>
    </row>
    <row r="112" spans="1:31">
      <c r="A112" s="60"/>
      <c r="B112" s="60" t="str">
        <f t="shared" si="1"/>
        <v>М27x140</v>
      </c>
      <c r="C112" s="158">
        <v>27</v>
      </c>
      <c r="D112" s="60">
        <v>140</v>
      </c>
      <c r="E112" s="73">
        <v>0.53900000000000003</v>
      </c>
      <c r="F112" s="73">
        <v>0.503</v>
      </c>
      <c r="G112" s="73">
        <v>102</v>
      </c>
      <c r="H112" s="73">
        <v>8</v>
      </c>
      <c r="I112" s="73"/>
      <c r="J112" s="73"/>
      <c r="K112" s="73"/>
      <c r="L112" s="73"/>
      <c r="M112" s="60">
        <v>55</v>
      </c>
      <c r="N112" s="60">
        <v>55</v>
      </c>
      <c r="O112" s="60">
        <v>38</v>
      </c>
      <c r="P112" s="60">
        <v>22</v>
      </c>
      <c r="Q112" s="60">
        <v>24</v>
      </c>
      <c r="R112" s="60"/>
      <c r="S112" s="60">
        <v>3</v>
      </c>
      <c r="T112" s="60">
        <v>2</v>
      </c>
      <c r="U112" s="60">
        <v>2.5</v>
      </c>
      <c r="V112" s="60">
        <v>2</v>
      </c>
      <c r="W112" s="60"/>
      <c r="X112" s="60"/>
      <c r="Y112" s="60"/>
      <c r="Z112" s="60"/>
      <c r="AA112" s="60"/>
      <c r="AB112" s="60"/>
      <c r="AC112" s="55"/>
      <c r="AD112" s="55"/>
      <c r="AE112" s="55"/>
    </row>
    <row r="113" spans="1:31">
      <c r="A113" s="60"/>
      <c r="B113" s="60" t="str">
        <f t="shared" si="1"/>
        <v>М27x150</v>
      </c>
      <c r="C113" s="158">
        <v>27</v>
      </c>
      <c r="D113" s="60">
        <v>150</v>
      </c>
      <c r="E113" s="73">
        <v>0.57799999999999996</v>
      </c>
      <c r="F113" s="73">
        <v>0.53300000000000003</v>
      </c>
      <c r="G113" s="73">
        <v>112</v>
      </c>
      <c r="H113" s="73">
        <v>8</v>
      </c>
      <c r="I113" s="73"/>
      <c r="J113" s="73"/>
      <c r="K113" s="73"/>
      <c r="L113" s="73"/>
      <c r="M113" s="60">
        <v>55</v>
      </c>
      <c r="N113" s="60">
        <v>55</v>
      </c>
      <c r="O113" s="60">
        <v>38</v>
      </c>
      <c r="P113" s="60">
        <v>22</v>
      </c>
      <c r="Q113" s="60">
        <v>24</v>
      </c>
      <c r="R113" s="60"/>
      <c r="S113" s="60">
        <v>3</v>
      </c>
      <c r="T113" s="60">
        <v>2</v>
      </c>
      <c r="U113" s="60">
        <v>2.5</v>
      </c>
      <c r="V113" s="60">
        <v>2</v>
      </c>
      <c r="W113" s="60"/>
      <c r="X113" s="60"/>
      <c r="Y113" s="60"/>
      <c r="Z113" s="60"/>
      <c r="AA113" s="60"/>
      <c r="AB113" s="60"/>
      <c r="AC113" s="55"/>
      <c r="AD113" s="55"/>
      <c r="AE113" s="55"/>
    </row>
    <row r="114" spans="1:31">
      <c r="A114" s="60"/>
      <c r="B114" s="60" t="str">
        <f t="shared" si="1"/>
        <v>М27x160</v>
      </c>
      <c r="C114" s="158">
        <v>27</v>
      </c>
      <c r="D114" s="60">
        <v>160</v>
      </c>
      <c r="E114" s="73">
        <v>0.61599999999999999</v>
      </c>
      <c r="F114" s="73">
        <v>0.56200000000000006</v>
      </c>
      <c r="G114" s="73">
        <v>122</v>
      </c>
      <c r="H114" s="73">
        <v>8</v>
      </c>
      <c r="I114" s="73"/>
      <c r="J114" s="73"/>
      <c r="K114" s="73"/>
      <c r="L114" s="73"/>
      <c r="M114" s="60">
        <v>55</v>
      </c>
      <c r="N114" s="60">
        <v>55</v>
      </c>
      <c r="O114" s="60">
        <v>38</v>
      </c>
      <c r="P114" s="60">
        <v>22</v>
      </c>
      <c r="Q114" s="60">
        <v>24</v>
      </c>
      <c r="R114" s="60"/>
      <c r="S114" s="60">
        <v>3</v>
      </c>
      <c r="T114" s="60">
        <v>2</v>
      </c>
      <c r="U114" s="60">
        <v>2.5</v>
      </c>
      <c r="V114" s="60">
        <v>2</v>
      </c>
      <c r="W114" s="60"/>
      <c r="X114" s="60"/>
      <c r="Y114" s="60"/>
      <c r="Z114" s="60"/>
      <c r="AA114" s="60"/>
      <c r="AB114" s="60"/>
      <c r="AC114" s="55"/>
      <c r="AD114" s="55"/>
      <c r="AE114" s="55"/>
    </row>
    <row r="115" spans="1:31">
      <c r="A115" s="60"/>
      <c r="B115" s="60" t="str">
        <f t="shared" si="1"/>
        <v>М27x170</v>
      </c>
      <c r="C115" s="158">
        <v>27</v>
      </c>
      <c r="D115" s="60">
        <v>170</v>
      </c>
      <c r="E115" s="73">
        <v>0.65500000000000003</v>
      </c>
      <c r="F115" s="73">
        <v>0.59199999999999997</v>
      </c>
      <c r="G115" s="73">
        <v>132</v>
      </c>
      <c r="H115" s="73">
        <v>8</v>
      </c>
      <c r="I115" s="73"/>
      <c r="J115" s="73"/>
      <c r="K115" s="73"/>
      <c r="L115" s="73"/>
      <c r="M115" s="60">
        <v>55</v>
      </c>
      <c r="N115" s="60">
        <v>55</v>
      </c>
      <c r="O115" s="60">
        <v>38</v>
      </c>
      <c r="P115" s="60">
        <v>22</v>
      </c>
      <c r="Q115" s="60">
        <v>24</v>
      </c>
      <c r="R115" s="60"/>
      <c r="S115" s="60">
        <v>3</v>
      </c>
      <c r="T115" s="60">
        <v>2</v>
      </c>
      <c r="U115" s="60">
        <v>2.5</v>
      </c>
      <c r="V115" s="60">
        <v>2</v>
      </c>
      <c r="W115" s="60"/>
      <c r="X115" s="60"/>
      <c r="Y115" s="60"/>
      <c r="Z115" s="60"/>
      <c r="AA115" s="60"/>
      <c r="AB115" s="60"/>
      <c r="AC115" s="55"/>
      <c r="AD115" s="55"/>
      <c r="AE115" s="55"/>
    </row>
    <row r="116" spans="1:31">
      <c r="A116" s="60"/>
      <c r="B116" s="60" t="str">
        <f t="shared" si="1"/>
        <v>М27x180</v>
      </c>
      <c r="C116" s="158">
        <v>27</v>
      </c>
      <c r="D116" s="60">
        <v>180</v>
      </c>
      <c r="E116" s="73">
        <v>0.69399999999999995</v>
      </c>
      <c r="F116" s="73">
        <v>0.622</v>
      </c>
      <c r="G116" s="73">
        <v>142</v>
      </c>
      <c r="H116" s="73">
        <v>8</v>
      </c>
      <c r="I116" s="73"/>
      <c r="J116" s="73"/>
      <c r="K116" s="73"/>
      <c r="L116" s="73"/>
      <c r="M116" s="60">
        <v>55</v>
      </c>
      <c r="N116" s="60">
        <v>55</v>
      </c>
      <c r="O116" s="60">
        <v>38</v>
      </c>
      <c r="P116" s="60">
        <v>22</v>
      </c>
      <c r="Q116" s="60">
        <v>24</v>
      </c>
      <c r="R116" s="60"/>
      <c r="S116" s="60">
        <v>3</v>
      </c>
      <c r="T116" s="60">
        <v>2</v>
      </c>
      <c r="U116" s="60">
        <v>2.5</v>
      </c>
      <c r="V116" s="60">
        <v>2</v>
      </c>
      <c r="W116" s="60"/>
      <c r="X116" s="60"/>
      <c r="Y116" s="60"/>
      <c r="Z116" s="60"/>
      <c r="AA116" s="60"/>
      <c r="AB116" s="60"/>
      <c r="AC116" s="55"/>
      <c r="AD116" s="55"/>
      <c r="AE116" s="55"/>
    </row>
    <row r="117" spans="1:31">
      <c r="A117" s="60"/>
      <c r="B117" s="60" t="str">
        <f t="shared" si="1"/>
        <v>М27x190</v>
      </c>
      <c r="C117" s="158">
        <v>27</v>
      </c>
      <c r="D117" s="60">
        <v>190</v>
      </c>
      <c r="E117" s="73">
        <v>0.73199999999999998</v>
      </c>
      <c r="F117" s="73">
        <v>0.65200000000000002</v>
      </c>
      <c r="G117" s="73">
        <v>152</v>
      </c>
      <c r="H117" s="73">
        <v>8</v>
      </c>
      <c r="I117" s="73"/>
      <c r="J117" s="73"/>
      <c r="K117" s="73"/>
      <c r="L117" s="73"/>
      <c r="M117" s="60">
        <v>55</v>
      </c>
      <c r="N117" s="60">
        <v>55</v>
      </c>
      <c r="O117" s="60">
        <v>38</v>
      </c>
      <c r="P117" s="60">
        <v>22</v>
      </c>
      <c r="Q117" s="60">
        <v>24</v>
      </c>
      <c r="R117" s="60"/>
      <c r="S117" s="60">
        <v>3</v>
      </c>
      <c r="T117" s="60">
        <v>2</v>
      </c>
      <c r="U117" s="60">
        <v>2.5</v>
      </c>
      <c r="V117" s="60">
        <v>2</v>
      </c>
      <c r="W117" s="60"/>
      <c r="X117" s="60"/>
      <c r="Y117" s="60"/>
      <c r="Z117" s="60"/>
      <c r="AA117" s="60"/>
      <c r="AB117" s="60"/>
      <c r="AC117" s="55"/>
      <c r="AD117" s="55"/>
      <c r="AE117" s="55"/>
    </row>
    <row r="118" spans="1:31">
      <c r="A118" s="60"/>
      <c r="B118" s="60" t="str">
        <f t="shared" si="1"/>
        <v>М27x200</v>
      </c>
      <c r="C118" s="158">
        <v>27</v>
      </c>
      <c r="D118" s="60">
        <v>200</v>
      </c>
      <c r="E118" s="73">
        <v>0.77100000000000002</v>
      </c>
      <c r="F118" s="73">
        <v>0.68100000000000005</v>
      </c>
      <c r="G118" s="73">
        <v>162</v>
      </c>
      <c r="H118" s="73">
        <v>8</v>
      </c>
      <c r="I118" s="73"/>
      <c r="J118" s="73"/>
      <c r="K118" s="73"/>
      <c r="L118" s="73"/>
      <c r="M118" s="60">
        <v>55</v>
      </c>
      <c r="N118" s="60">
        <v>55</v>
      </c>
      <c r="O118" s="60">
        <v>38</v>
      </c>
      <c r="P118" s="60">
        <v>22</v>
      </c>
      <c r="Q118" s="60">
        <v>24</v>
      </c>
      <c r="R118" s="60"/>
      <c r="S118" s="60">
        <v>3</v>
      </c>
      <c r="T118" s="60">
        <v>2</v>
      </c>
      <c r="U118" s="60">
        <v>2.5</v>
      </c>
      <c r="V118" s="60">
        <v>2</v>
      </c>
      <c r="W118" s="60"/>
      <c r="X118" s="60"/>
      <c r="Y118" s="60"/>
      <c r="Z118" s="60"/>
      <c r="AA118" s="60"/>
      <c r="AB118" s="60"/>
      <c r="AC118" s="55"/>
      <c r="AD118" s="55"/>
      <c r="AE118" s="55"/>
    </row>
    <row r="119" spans="1:31">
      <c r="A119" s="60"/>
      <c r="B119" s="60" t="str">
        <f t="shared" si="1"/>
        <v>М27x210</v>
      </c>
      <c r="C119" s="158">
        <v>27</v>
      </c>
      <c r="D119" s="60">
        <v>210</v>
      </c>
      <c r="E119" s="73">
        <v>0.80900000000000005</v>
      </c>
      <c r="F119" s="73">
        <v>0.71099999999999997</v>
      </c>
      <c r="G119" s="73">
        <v>172</v>
      </c>
      <c r="H119" s="73">
        <v>8</v>
      </c>
      <c r="I119" s="73"/>
      <c r="J119" s="73"/>
      <c r="K119" s="73"/>
      <c r="L119" s="73"/>
      <c r="M119" s="60">
        <v>55</v>
      </c>
      <c r="N119" s="60">
        <v>55</v>
      </c>
      <c r="O119" s="60">
        <v>38</v>
      </c>
      <c r="P119" s="60">
        <v>22</v>
      </c>
      <c r="Q119" s="60">
        <v>24</v>
      </c>
      <c r="R119" s="60"/>
      <c r="S119" s="60">
        <v>3</v>
      </c>
      <c r="T119" s="60">
        <v>2</v>
      </c>
      <c r="U119" s="60">
        <v>2.5</v>
      </c>
      <c r="V119" s="60">
        <v>2</v>
      </c>
      <c r="W119" s="60"/>
      <c r="X119" s="60"/>
      <c r="Y119" s="60"/>
      <c r="Z119" s="60"/>
      <c r="AA119" s="60"/>
      <c r="AB119" s="60"/>
      <c r="AC119" s="55"/>
      <c r="AD119" s="55"/>
      <c r="AE119" s="55"/>
    </row>
    <row r="120" spans="1:31">
      <c r="A120" s="60"/>
      <c r="B120" s="60" t="str">
        <f t="shared" si="1"/>
        <v>М27x220</v>
      </c>
      <c r="C120" s="158">
        <v>27</v>
      </c>
      <c r="D120" s="60">
        <v>220</v>
      </c>
      <c r="E120" s="73">
        <v>0.84799999999999998</v>
      </c>
      <c r="F120" s="73">
        <v>0.74099999999999999</v>
      </c>
      <c r="G120" s="73">
        <v>182</v>
      </c>
      <c r="H120" s="73">
        <v>8</v>
      </c>
      <c r="I120" s="73"/>
      <c r="J120" s="73"/>
      <c r="K120" s="73"/>
      <c r="L120" s="73"/>
      <c r="M120" s="60">
        <v>65</v>
      </c>
      <c r="N120" s="60">
        <v>65</v>
      </c>
      <c r="O120" s="60">
        <v>38</v>
      </c>
      <c r="P120" s="60">
        <v>22</v>
      </c>
      <c r="Q120" s="60">
        <v>24</v>
      </c>
      <c r="R120" s="60"/>
      <c r="S120" s="60">
        <v>3</v>
      </c>
      <c r="T120" s="60">
        <v>2</v>
      </c>
      <c r="U120" s="60">
        <v>2.5</v>
      </c>
      <c r="V120" s="60">
        <v>2</v>
      </c>
      <c r="W120" s="60"/>
      <c r="X120" s="60"/>
      <c r="Y120" s="60"/>
      <c r="Z120" s="60"/>
      <c r="AA120" s="60"/>
      <c r="AB120" s="60"/>
      <c r="AC120" s="55"/>
      <c r="AD120" s="55"/>
      <c r="AE120" s="55"/>
    </row>
    <row r="121" spans="1:31">
      <c r="A121" s="60"/>
      <c r="B121" s="60" t="str">
        <f t="shared" si="1"/>
        <v>М27x230</v>
      </c>
      <c r="C121" s="158">
        <v>27</v>
      </c>
      <c r="D121" s="60">
        <v>230</v>
      </c>
      <c r="E121" s="73">
        <v>0.88600000000000001</v>
      </c>
      <c r="F121" s="73">
        <v>0.77100000000000002</v>
      </c>
      <c r="G121" s="73">
        <v>192</v>
      </c>
      <c r="H121" s="73">
        <v>8</v>
      </c>
      <c r="I121" s="73"/>
      <c r="J121" s="73"/>
      <c r="K121" s="73"/>
      <c r="L121" s="73"/>
      <c r="M121" s="60">
        <v>65</v>
      </c>
      <c r="N121" s="60">
        <v>65</v>
      </c>
      <c r="O121" s="60">
        <v>38</v>
      </c>
      <c r="P121" s="60">
        <v>22</v>
      </c>
      <c r="Q121" s="60">
        <v>24</v>
      </c>
      <c r="R121" s="60"/>
      <c r="S121" s="60">
        <v>3</v>
      </c>
      <c r="T121" s="60">
        <v>2</v>
      </c>
      <c r="U121" s="60">
        <v>2.5</v>
      </c>
      <c r="V121" s="60">
        <v>2</v>
      </c>
      <c r="W121" s="60"/>
      <c r="X121" s="60"/>
      <c r="Y121" s="60"/>
      <c r="Z121" s="60"/>
      <c r="AA121" s="60"/>
      <c r="AB121" s="60"/>
      <c r="AC121" s="55"/>
      <c r="AD121" s="55"/>
      <c r="AE121" s="55"/>
    </row>
    <row r="122" spans="1:31">
      <c r="A122" s="60"/>
      <c r="B122" s="60" t="str">
        <f t="shared" si="1"/>
        <v>М27x240</v>
      </c>
      <c r="C122" s="158">
        <v>27</v>
      </c>
      <c r="D122" s="60">
        <v>240</v>
      </c>
      <c r="E122" s="73">
        <v>0.92500000000000004</v>
      </c>
      <c r="F122" s="73">
        <v>0.80100000000000005</v>
      </c>
      <c r="G122" s="73">
        <v>202</v>
      </c>
      <c r="H122" s="73">
        <v>8</v>
      </c>
      <c r="I122" s="73"/>
      <c r="J122" s="73"/>
      <c r="K122" s="73"/>
      <c r="L122" s="73"/>
      <c r="M122" s="60">
        <v>65</v>
      </c>
      <c r="N122" s="60">
        <v>65</v>
      </c>
      <c r="O122" s="60">
        <v>38</v>
      </c>
      <c r="P122" s="60">
        <v>22</v>
      </c>
      <c r="Q122" s="60">
        <v>24</v>
      </c>
      <c r="R122" s="60"/>
      <c r="S122" s="60">
        <v>3</v>
      </c>
      <c r="T122" s="60">
        <v>2</v>
      </c>
      <c r="U122" s="60">
        <v>2.5</v>
      </c>
      <c r="V122" s="60">
        <v>2</v>
      </c>
      <c r="W122" s="60"/>
      <c r="X122" s="60"/>
      <c r="Y122" s="60"/>
      <c r="Z122" s="60"/>
      <c r="AA122" s="60"/>
      <c r="AB122" s="60"/>
      <c r="AC122" s="55"/>
      <c r="AD122" s="55"/>
      <c r="AE122" s="55"/>
    </row>
    <row r="123" spans="1:31">
      <c r="A123" s="60"/>
      <c r="B123" s="60" t="str">
        <f t="shared" si="1"/>
        <v>М27x250</v>
      </c>
      <c r="C123" s="158">
        <v>27</v>
      </c>
      <c r="D123" s="60">
        <v>250</v>
      </c>
      <c r="E123" s="73">
        <v>0.96299999999999997</v>
      </c>
      <c r="F123" s="73">
        <v>0.83099999999999996</v>
      </c>
      <c r="G123" s="73">
        <v>212</v>
      </c>
      <c r="H123" s="73">
        <v>8</v>
      </c>
      <c r="I123" s="73"/>
      <c r="J123" s="73"/>
      <c r="K123" s="73"/>
      <c r="L123" s="73"/>
      <c r="M123" s="60">
        <v>65</v>
      </c>
      <c r="N123" s="60">
        <v>65</v>
      </c>
      <c r="O123" s="60">
        <v>38</v>
      </c>
      <c r="P123" s="60">
        <v>22</v>
      </c>
      <c r="Q123" s="60">
        <v>24</v>
      </c>
      <c r="R123" s="60"/>
      <c r="S123" s="60">
        <v>3</v>
      </c>
      <c r="T123" s="60">
        <v>2</v>
      </c>
      <c r="U123" s="60">
        <v>2.5</v>
      </c>
      <c r="V123" s="60">
        <v>2</v>
      </c>
      <c r="W123" s="60"/>
      <c r="X123" s="60"/>
      <c r="Y123" s="60"/>
      <c r="Z123" s="60"/>
      <c r="AA123" s="60"/>
      <c r="AB123" s="60"/>
      <c r="AC123" s="55"/>
      <c r="AD123" s="55"/>
      <c r="AE123" s="55"/>
    </row>
    <row r="124" spans="1:31">
      <c r="A124" s="60"/>
      <c r="B124" s="60" t="str">
        <f t="shared" si="1"/>
        <v>М27x260</v>
      </c>
      <c r="C124" s="158">
        <v>27</v>
      </c>
      <c r="D124" s="60">
        <v>260</v>
      </c>
      <c r="E124" s="73">
        <v>1.002</v>
      </c>
      <c r="F124" s="73">
        <v>0.86</v>
      </c>
      <c r="G124" s="73">
        <v>222</v>
      </c>
      <c r="H124" s="73">
        <v>8</v>
      </c>
      <c r="I124" s="73"/>
      <c r="J124" s="73"/>
      <c r="K124" s="73"/>
      <c r="L124" s="73"/>
      <c r="M124" s="60">
        <v>65</v>
      </c>
      <c r="N124" s="60">
        <v>65</v>
      </c>
      <c r="O124" s="60">
        <v>38</v>
      </c>
      <c r="P124" s="60">
        <v>22</v>
      </c>
      <c r="Q124" s="60">
        <v>24</v>
      </c>
      <c r="R124" s="60"/>
      <c r="S124" s="60">
        <v>3</v>
      </c>
      <c r="T124" s="60">
        <v>2</v>
      </c>
      <c r="U124" s="60">
        <v>2.5</v>
      </c>
      <c r="V124" s="60">
        <v>2</v>
      </c>
      <c r="W124" s="60"/>
      <c r="X124" s="60"/>
      <c r="Y124" s="60"/>
      <c r="Z124" s="60"/>
      <c r="AA124" s="60"/>
      <c r="AB124" s="60"/>
      <c r="AC124" s="55"/>
      <c r="AD124" s="55"/>
      <c r="AE124" s="55"/>
    </row>
    <row r="125" spans="1:31">
      <c r="A125" s="60"/>
      <c r="B125" s="60" t="str">
        <f t="shared" si="1"/>
        <v>М27x270</v>
      </c>
      <c r="C125" s="150">
        <v>27</v>
      </c>
      <c r="D125" s="60">
        <v>270</v>
      </c>
      <c r="E125" s="73">
        <v>1.04</v>
      </c>
      <c r="F125" s="73">
        <v>0.89</v>
      </c>
      <c r="G125" s="73">
        <v>232</v>
      </c>
      <c r="H125" s="73">
        <v>8</v>
      </c>
      <c r="I125" s="73"/>
      <c r="J125" s="73"/>
      <c r="K125" s="73"/>
      <c r="L125" s="73"/>
      <c r="M125" s="60">
        <v>65</v>
      </c>
      <c r="N125" s="60">
        <v>65</v>
      </c>
      <c r="O125" s="60">
        <v>38</v>
      </c>
      <c r="P125" s="60">
        <v>22</v>
      </c>
      <c r="Q125" s="60">
        <v>24</v>
      </c>
      <c r="R125" s="60"/>
      <c r="S125" s="60">
        <v>3</v>
      </c>
      <c r="T125" s="60">
        <v>2</v>
      </c>
      <c r="U125" s="60">
        <v>2.5</v>
      </c>
      <c r="V125" s="60">
        <v>2</v>
      </c>
      <c r="W125" s="60"/>
      <c r="X125" s="60"/>
      <c r="Y125" s="60"/>
      <c r="Z125" s="60"/>
      <c r="AA125" s="60"/>
      <c r="AB125" s="60"/>
      <c r="AC125" s="55"/>
      <c r="AD125" s="55"/>
      <c r="AE125" s="55"/>
    </row>
    <row r="126" spans="1:31">
      <c r="A126" s="60"/>
      <c r="B126" s="60" t="str">
        <f t="shared" si="1"/>
        <v>М30x130</v>
      </c>
      <c r="C126" s="60">
        <v>30</v>
      </c>
      <c r="D126" s="60">
        <v>130</v>
      </c>
      <c r="E126" s="73">
        <v>0.628</v>
      </c>
      <c r="F126" s="73">
        <v>0.58099999999999996</v>
      </c>
      <c r="G126" s="73">
        <v>88</v>
      </c>
      <c r="H126" s="73">
        <v>8</v>
      </c>
      <c r="I126" s="73"/>
      <c r="J126" s="73"/>
      <c r="K126" s="73"/>
      <c r="L126" s="73"/>
      <c r="M126" s="60">
        <v>60</v>
      </c>
      <c r="N126" s="60">
        <v>60</v>
      </c>
      <c r="O126" s="60">
        <v>42</v>
      </c>
      <c r="P126" s="60">
        <v>24</v>
      </c>
      <c r="Q126" s="60">
        <v>27</v>
      </c>
      <c r="R126" s="60"/>
      <c r="S126" s="60">
        <v>3.5</v>
      </c>
      <c r="T126" s="60">
        <v>2</v>
      </c>
      <c r="U126" s="60">
        <v>2.5</v>
      </c>
      <c r="V126" s="60">
        <v>2</v>
      </c>
      <c r="W126" s="60"/>
      <c r="X126" s="60"/>
      <c r="Y126" s="60"/>
      <c r="Z126" s="60"/>
      <c r="AA126" s="60"/>
      <c r="AB126" s="60"/>
      <c r="AC126" s="55"/>
      <c r="AD126" s="55"/>
      <c r="AE126" s="55"/>
    </row>
    <row r="127" spans="1:31">
      <c r="A127" s="60"/>
      <c r="B127" s="60" t="str">
        <f t="shared" si="1"/>
        <v>М30x140</v>
      </c>
      <c r="C127" s="60">
        <v>30</v>
      </c>
      <c r="D127" s="60">
        <v>140</v>
      </c>
      <c r="E127" s="73">
        <v>0.67700000000000005</v>
      </c>
      <c r="F127" s="73">
        <v>0.629</v>
      </c>
      <c r="G127" s="73">
        <v>98</v>
      </c>
      <c r="H127" s="73">
        <v>8</v>
      </c>
      <c r="I127" s="73"/>
      <c r="J127" s="73"/>
      <c r="K127" s="73"/>
      <c r="L127" s="73"/>
      <c r="M127" s="60">
        <v>60</v>
      </c>
      <c r="N127" s="60">
        <v>60</v>
      </c>
      <c r="O127" s="60">
        <v>42</v>
      </c>
      <c r="P127" s="60">
        <v>24</v>
      </c>
      <c r="Q127" s="60">
        <v>27</v>
      </c>
      <c r="R127" s="60"/>
      <c r="S127" s="60">
        <v>3.5</v>
      </c>
      <c r="T127" s="60">
        <v>2</v>
      </c>
      <c r="U127" s="60">
        <v>2.5</v>
      </c>
      <c r="V127" s="60">
        <v>2</v>
      </c>
      <c r="W127" s="60"/>
      <c r="X127" s="60"/>
      <c r="Y127" s="60"/>
      <c r="Z127" s="60"/>
      <c r="AA127" s="60"/>
      <c r="AB127" s="60"/>
      <c r="AC127" s="55"/>
      <c r="AD127" s="55"/>
      <c r="AE127" s="55"/>
    </row>
    <row r="128" spans="1:31">
      <c r="A128" s="60"/>
      <c r="B128" s="60" t="str">
        <f t="shared" si="1"/>
        <v>М30x150</v>
      </c>
      <c r="C128" s="60">
        <v>30</v>
      </c>
      <c r="D128" s="60">
        <v>150</v>
      </c>
      <c r="E128" s="73">
        <v>0.72499999999999998</v>
      </c>
      <c r="F128" s="73">
        <v>0.66700000000000004</v>
      </c>
      <c r="G128" s="73">
        <v>108</v>
      </c>
      <c r="H128" s="73">
        <v>8</v>
      </c>
      <c r="I128" s="73"/>
      <c r="J128" s="73"/>
      <c r="K128" s="73"/>
      <c r="L128" s="73"/>
      <c r="M128" s="60">
        <v>60</v>
      </c>
      <c r="N128" s="60">
        <v>60</v>
      </c>
      <c r="O128" s="60">
        <v>42</v>
      </c>
      <c r="P128" s="60">
        <v>24</v>
      </c>
      <c r="Q128" s="60">
        <v>27</v>
      </c>
      <c r="R128" s="60"/>
      <c r="S128" s="60">
        <v>3.5</v>
      </c>
      <c r="T128" s="60">
        <v>2</v>
      </c>
      <c r="U128" s="60">
        <v>2.5</v>
      </c>
      <c r="V128" s="60">
        <v>2</v>
      </c>
      <c r="W128" s="60"/>
      <c r="X128" s="60"/>
      <c r="Y128" s="60"/>
      <c r="Z128" s="60"/>
      <c r="AA128" s="60"/>
      <c r="AB128" s="60"/>
      <c r="AC128" s="55"/>
      <c r="AD128" s="55"/>
      <c r="AE128" s="55"/>
    </row>
    <row r="129" spans="1:31">
      <c r="A129" s="60"/>
      <c r="B129" s="60" t="str">
        <f t="shared" si="1"/>
        <v>М30x160</v>
      </c>
      <c r="C129" s="60">
        <v>30</v>
      </c>
      <c r="D129" s="60">
        <v>160</v>
      </c>
      <c r="E129" s="73">
        <v>0.77300000000000002</v>
      </c>
      <c r="F129" s="73">
        <v>0.70499999999999996</v>
      </c>
      <c r="G129" s="73">
        <v>118</v>
      </c>
      <c r="H129" s="73">
        <v>8</v>
      </c>
      <c r="I129" s="73"/>
      <c r="J129" s="73"/>
      <c r="K129" s="73"/>
      <c r="L129" s="73"/>
      <c r="M129" s="60">
        <v>60</v>
      </c>
      <c r="N129" s="60">
        <v>60</v>
      </c>
      <c r="O129" s="60">
        <v>42</v>
      </c>
      <c r="P129" s="60">
        <v>24</v>
      </c>
      <c r="Q129" s="60">
        <v>27</v>
      </c>
      <c r="R129" s="60"/>
      <c r="S129" s="60">
        <v>3.5</v>
      </c>
      <c r="T129" s="60">
        <v>2</v>
      </c>
      <c r="U129" s="60">
        <v>2.5</v>
      </c>
      <c r="V129" s="60">
        <v>2</v>
      </c>
      <c r="W129" s="60"/>
      <c r="X129" s="60"/>
      <c r="Y129" s="60"/>
      <c r="Z129" s="60"/>
      <c r="AA129" s="60"/>
      <c r="AB129" s="60"/>
      <c r="AC129" s="55"/>
      <c r="AD129" s="55"/>
      <c r="AE129" s="55"/>
    </row>
    <row r="130" spans="1:31">
      <c r="A130" s="60"/>
      <c r="B130" s="60" t="str">
        <f t="shared" si="1"/>
        <v>М30x170</v>
      </c>
      <c r="C130" s="60">
        <v>30</v>
      </c>
      <c r="D130" s="60">
        <v>170</v>
      </c>
      <c r="E130" s="73">
        <v>0.82199999999999995</v>
      </c>
      <c r="F130" s="73">
        <v>0.74299999999999999</v>
      </c>
      <c r="G130" s="73">
        <v>128</v>
      </c>
      <c r="H130" s="73">
        <v>8</v>
      </c>
      <c r="I130" s="73"/>
      <c r="J130" s="73"/>
      <c r="K130" s="73"/>
      <c r="L130" s="73"/>
      <c r="M130" s="60">
        <v>60</v>
      </c>
      <c r="N130" s="60">
        <v>60</v>
      </c>
      <c r="O130" s="60">
        <v>42</v>
      </c>
      <c r="P130" s="60">
        <v>24</v>
      </c>
      <c r="Q130" s="60">
        <v>27</v>
      </c>
      <c r="R130" s="60"/>
      <c r="S130" s="60">
        <v>3.5</v>
      </c>
      <c r="T130" s="60">
        <v>2</v>
      </c>
      <c r="U130" s="60">
        <v>2.5</v>
      </c>
      <c r="V130" s="60">
        <v>2</v>
      </c>
      <c r="W130" s="60"/>
      <c r="X130" s="60"/>
      <c r="Y130" s="60"/>
      <c r="Z130" s="60"/>
      <c r="AA130" s="60"/>
      <c r="AB130" s="60"/>
      <c r="AC130" s="55"/>
      <c r="AD130" s="55"/>
      <c r="AE130" s="55"/>
    </row>
    <row r="131" spans="1:31">
      <c r="A131" s="60"/>
      <c r="B131" s="60" t="str">
        <f t="shared" si="1"/>
        <v>М30x180</v>
      </c>
      <c r="C131" s="60">
        <v>30</v>
      </c>
      <c r="D131" s="60">
        <v>180</v>
      </c>
      <c r="E131" s="73">
        <v>0.87</v>
      </c>
      <c r="F131" s="73">
        <v>0.78100000000000003</v>
      </c>
      <c r="G131" s="73">
        <v>138</v>
      </c>
      <c r="H131" s="73">
        <v>8</v>
      </c>
      <c r="I131" s="73"/>
      <c r="J131" s="73"/>
      <c r="K131" s="73"/>
      <c r="L131" s="73"/>
      <c r="M131" s="60">
        <v>60</v>
      </c>
      <c r="N131" s="60">
        <v>60</v>
      </c>
      <c r="O131" s="60">
        <v>42</v>
      </c>
      <c r="P131" s="60">
        <v>24</v>
      </c>
      <c r="Q131" s="60">
        <v>27</v>
      </c>
      <c r="R131" s="60"/>
      <c r="S131" s="60">
        <v>3.5</v>
      </c>
      <c r="T131" s="60">
        <v>2</v>
      </c>
      <c r="U131" s="60">
        <v>2.5</v>
      </c>
      <c r="V131" s="60">
        <v>2</v>
      </c>
      <c r="W131" s="60"/>
      <c r="X131" s="60"/>
      <c r="Y131" s="60"/>
      <c r="Z131" s="60"/>
      <c r="AA131" s="60"/>
      <c r="AB131" s="60"/>
      <c r="AC131" s="55"/>
      <c r="AD131" s="55"/>
      <c r="AE131" s="55"/>
    </row>
    <row r="132" spans="1:31">
      <c r="A132" s="60"/>
      <c r="B132" s="60" t="str">
        <f t="shared" si="1"/>
        <v>М30x190</v>
      </c>
      <c r="C132" s="60">
        <v>30</v>
      </c>
      <c r="D132" s="60">
        <v>190</v>
      </c>
      <c r="E132" s="73">
        <v>0.91800000000000004</v>
      </c>
      <c r="F132" s="73">
        <v>0.81899999999999995</v>
      </c>
      <c r="G132" s="73">
        <v>148</v>
      </c>
      <c r="H132" s="73">
        <v>8</v>
      </c>
      <c r="I132" s="73"/>
      <c r="J132" s="73"/>
      <c r="K132" s="73"/>
      <c r="L132" s="73"/>
      <c r="M132" s="60">
        <v>60</v>
      </c>
      <c r="N132" s="60">
        <v>60</v>
      </c>
      <c r="O132" s="60">
        <v>42</v>
      </c>
      <c r="P132" s="60">
        <v>24</v>
      </c>
      <c r="Q132" s="60">
        <v>27</v>
      </c>
      <c r="R132" s="60"/>
      <c r="S132" s="60">
        <v>3.5</v>
      </c>
      <c r="T132" s="60">
        <v>2</v>
      </c>
      <c r="U132" s="60">
        <v>2.5</v>
      </c>
      <c r="V132" s="60">
        <v>2</v>
      </c>
      <c r="W132" s="60"/>
      <c r="X132" s="60"/>
      <c r="Y132" s="60"/>
      <c r="Z132" s="60"/>
      <c r="AA132" s="60"/>
      <c r="AB132" s="60"/>
      <c r="AC132" s="55"/>
      <c r="AD132" s="55"/>
      <c r="AE132" s="55"/>
    </row>
    <row r="133" spans="1:31">
      <c r="A133" s="60"/>
      <c r="B133" s="60" t="str">
        <f t="shared" si="1"/>
        <v>М30x200</v>
      </c>
      <c r="C133" s="60">
        <v>30</v>
      </c>
      <c r="D133" s="60">
        <v>200</v>
      </c>
      <c r="E133" s="73">
        <v>0.96699999999999997</v>
      </c>
      <c r="F133" s="73">
        <v>0.85699999999999998</v>
      </c>
      <c r="G133" s="73">
        <v>158</v>
      </c>
      <c r="H133" s="73">
        <v>8</v>
      </c>
      <c r="I133" s="73"/>
      <c r="J133" s="73"/>
      <c r="K133" s="73"/>
      <c r="L133" s="73"/>
      <c r="M133" s="60">
        <v>60</v>
      </c>
      <c r="N133" s="60">
        <v>60</v>
      </c>
      <c r="O133" s="60">
        <v>42</v>
      </c>
      <c r="P133" s="60">
        <v>24</v>
      </c>
      <c r="Q133" s="60">
        <v>27</v>
      </c>
      <c r="R133" s="60"/>
      <c r="S133" s="60">
        <v>3.5</v>
      </c>
      <c r="T133" s="60">
        <v>2</v>
      </c>
      <c r="U133" s="60">
        <v>2.5</v>
      </c>
      <c r="V133" s="60">
        <v>2</v>
      </c>
      <c r="W133" s="60"/>
      <c r="X133" s="60"/>
      <c r="Y133" s="60"/>
      <c r="Z133" s="60"/>
      <c r="AA133" s="60"/>
      <c r="AB133" s="60"/>
      <c r="AC133" s="55"/>
      <c r="AD133" s="55"/>
      <c r="AE133" s="55"/>
    </row>
    <row r="134" spans="1:31">
      <c r="A134" s="60"/>
      <c r="B134" s="60" t="str">
        <f t="shared" si="1"/>
        <v>М30x210</v>
      </c>
      <c r="C134" s="60">
        <v>30</v>
      </c>
      <c r="D134" s="60">
        <v>210</v>
      </c>
      <c r="E134" s="73">
        <v>1.0149999999999999</v>
      </c>
      <c r="F134" s="73">
        <v>0.89500000000000002</v>
      </c>
      <c r="G134" s="73">
        <v>168</v>
      </c>
      <c r="H134" s="73">
        <v>8</v>
      </c>
      <c r="I134" s="73"/>
      <c r="J134" s="73"/>
      <c r="K134" s="73"/>
      <c r="L134" s="73"/>
      <c r="M134" s="60">
        <v>60</v>
      </c>
      <c r="N134" s="60">
        <v>60</v>
      </c>
      <c r="O134" s="60">
        <v>42</v>
      </c>
      <c r="P134" s="60">
        <v>24</v>
      </c>
      <c r="Q134" s="60">
        <v>27</v>
      </c>
      <c r="R134" s="60"/>
      <c r="S134" s="60">
        <v>3.5</v>
      </c>
      <c r="T134" s="60">
        <v>2</v>
      </c>
      <c r="U134" s="60">
        <v>2.5</v>
      </c>
      <c r="V134" s="60">
        <v>2</v>
      </c>
      <c r="W134" s="60"/>
      <c r="X134" s="60"/>
      <c r="Y134" s="60"/>
      <c r="Z134" s="60"/>
      <c r="AA134" s="60"/>
      <c r="AB134" s="60"/>
      <c r="AC134" s="55"/>
      <c r="AD134" s="55"/>
      <c r="AE134" s="55"/>
    </row>
    <row r="135" spans="1:31">
      <c r="A135" s="60"/>
      <c r="B135" s="60" t="str">
        <f t="shared" ref="B135:B198" si="2">"М"&amp;C135&amp;"x"&amp;D135</f>
        <v>М30x220</v>
      </c>
      <c r="C135" s="60">
        <v>30</v>
      </c>
      <c r="D135" s="60">
        <v>220</v>
      </c>
      <c r="E135" s="73">
        <v>1.0629999999999999</v>
      </c>
      <c r="F135" s="73">
        <v>0.93300000000000005</v>
      </c>
      <c r="G135" s="73">
        <v>178</v>
      </c>
      <c r="H135" s="73">
        <v>8</v>
      </c>
      <c r="I135" s="73"/>
      <c r="J135" s="73"/>
      <c r="K135" s="73"/>
      <c r="L135" s="73"/>
      <c r="M135" s="60">
        <v>60</v>
      </c>
      <c r="N135" s="60">
        <v>60</v>
      </c>
      <c r="O135" s="60">
        <v>42</v>
      </c>
      <c r="P135" s="60">
        <v>24</v>
      </c>
      <c r="Q135" s="60">
        <v>27</v>
      </c>
      <c r="R135" s="60"/>
      <c r="S135" s="60">
        <v>3.5</v>
      </c>
      <c r="T135" s="60">
        <v>2</v>
      </c>
      <c r="U135" s="60">
        <v>2.5</v>
      </c>
      <c r="V135" s="60">
        <v>2</v>
      </c>
      <c r="W135" s="60"/>
      <c r="X135" s="60"/>
      <c r="Y135" s="60"/>
      <c r="Z135" s="60"/>
      <c r="AA135" s="60"/>
      <c r="AB135" s="60"/>
      <c r="AC135" s="55"/>
      <c r="AD135" s="55"/>
      <c r="AE135" s="55"/>
    </row>
    <row r="136" spans="1:31">
      <c r="A136" s="60"/>
      <c r="B136" s="60" t="str">
        <f t="shared" si="2"/>
        <v>М30x230</v>
      </c>
      <c r="C136" s="60">
        <v>30</v>
      </c>
      <c r="D136" s="60">
        <v>230</v>
      </c>
      <c r="E136" s="73">
        <v>1.1120000000000001</v>
      </c>
      <c r="F136" s="73">
        <v>0.97</v>
      </c>
      <c r="G136" s="73">
        <v>188</v>
      </c>
      <c r="H136" s="73">
        <v>8</v>
      </c>
      <c r="I136" s="73"/>
      <c r="J136" s="73"/>
      <c r="K136" s="73"/>
      <c r="L136" s="73"/>
      <c r="M136" s="60">
        <v>60</v>
      </c>
      <c r="N136" s="60">
        <v>60</v>
      </c>
      <c r="O136" s="60">
        <v>42</v>
      </c>
      <c r="P136" s="60">
        <v>24</v>
      </c>
      <c r="Q136" s="60">
        <v>27</v>
      </c>
      <c r="R136" s="60"/>
      <c r="S136" s="60">
        <v>3.5</v>
      </c>
      <c r="T136" s="60">
        <v>2</v>
      </c>
      <c r="U136" s="60">
        <v>2.5</v>
      </c>
      <c r="V136" s="60">
        <v>2</v>
      </c>
      <c r="W136" s="60"/>
      <c r="X136" s="60"/>
      <c r="Y136" s="60"/>
      <c r="Z136" s="60"/>
      <c r="AA136" s="60"/>
      <c r="AB136" s="60"/>
      <c r="AC136" s="55"/>
      <c r="AD136" s="55"/>
      <c r="AE136" s="55"/>
    </row>
    <row r="137" spans="1:31">
      <c r="A137" s="60"/>
      <c r="B137" s="60" t="str">
        <f t="shared" si="2"/>
        <v>М30x240</v>
      </c>
      <c r="C137" s="60">
        <v>30</v>
      </c>
      <c r="D137" s="60">
        <v>240</v>
      </c>
      <c r="E137" s="73">
        <v>1.1599999999999999</v>
      </c>
      <c r="F137" s="73">
        <v>1.008</v>
      </c>
      <c r="G137" s="73">
        <v>198</v>
      </c>
      <c r="H137" s="73">
        <v>8</v>
      </c>
      <c r="I137" s="73"/>
      <c r="J137" s="73"/>
      <c r="K137" s="73"/>
      <c r="L137" s="73"/>
      <c r="M137" s="60">
        <v>60</v>
      </c>
      <c r="N137" s="60">
        <v>60</v>
      </c>
      <c r="O137" s="60">
        <v>42</v>
      </c>
      <c r="P137" s="60">
        <v>24</v>
      </c>
      <c r="Q137" s="60">
        <v>27</v>
      </c>
      <c r="R137" s="60"/>
      <c r="S137" s="60">
        <v>3.5</v>
      </c>
      <c r="T137" s="60">
        <v>2</v>
      </c>
      <c r="U137" s="60">
        <v>2.5</v>
      </c>
      <c r="V137" s="60">
        <v>2</v>
      </c>
      <c r="W137" s="60"/>
      <c r="X137" s="60"/>
      <c r="Y137" s="60"/>
      <c r="Z137" s="60"/>
      <c r="AA137" s="60"/>
      <c r="AB137" s="60"/>
      <c r="AC137" s="55"/>
      <c r="AD137" s="55"/>
      <c r="AE137" s="55"/>
    </row>
    <row r="138" spans="1:31">
      <c r="A138" s="60"/>
      <c r="B138" s="60" t="str">
        <f t="shared" si="2"/>
        <v>М30x250</v>
      </c>
      <c r="C138" s="60">
        <v>30</v>
      </c>
      <c r="D138" s="60">
        <v>250</v>
      </c>
      <c r="E138" s="73">
        <v>1.2090000000000001</v>
      </c>
      <c r="F138" s="73">
        <v>1.038</v>
      </c>
      <c r="G138" s="73">
        <v>208</v>
      </c>
      <c r="H138" s="73">
        <v>8</v>
      </c>
      <c r="I138" s="73"/>
      <c r="J138" s="73"/>
      <c r="K138" s="73"/>
      <c r="L138" s="73"/>
      <c r="M138" s="60">
        <v>70</v>
      </c>
      <c r="N138" s="60">
        <v>70</v>
      </c>
      <c r="O138" s="60">
        <v>42</v>
      </c>
      <c r="P138" s="60">
        <v>24</v>
      </c>
      <c r="Q138" s="60">
        <v>27</v>
      </c>
      <c r="R138" s="60"/>
      <c r="S138" s="60">
        <v>3.5</v>
      </c>
      <c r="T138" s="60">
        <v>2</v>
      </c>
      <c r="U138" s="60">
        <v>2.5</v>
      </c>
      <c r="V138" s="60">
        <v>2</v>
      </c>
      <c r="W138" s="60"/>
      <c r="X138" s="60"/>
      <c r="Y138" s="60"/>
      <c r="Z138" s="60"/>
      <c r="AA138" s="60"/>
      <c r="AB138" s="60"/>
      <c r="AC138" s="55"/>
      <c r="AD138" s="55"/>
      <c r="AE138" s="55"/>
    </row>
    <row r="139" spans="1:31">
      <c r="A139" s="60"/>
      <c r="B139" s="60" t="str">
        <f t="shared" si="2"/>
        <v>М30x260</v>
      </c>
      <c r="C139" s="60">
        <v>30</v>
      </c>
      <c r="D139" s="60">
        <v>260</v>
      </c>
      <c r="E139" s="73">
        <v>1.2569999999999999</v>
      </c>
      <c r="F139" s="73">
        <v>1.0840000000000001</v>
      </c>
      <c r="G139" s="73">
        <v>218</v>
      </c>
      <c r="H139" s="73">
        <v>8</v>
      </c>
      <c r="I139" s="73"/>
      <c r="J139" s="73"/>
      <c r="K139" s="73"/>
      <c r="L139" s="73"/>
      <c r="M139" s="60">
        <v>70</v>
      </c>
      <c r="N139" s="60">
        <v>70</v>
      </c>
      <c r="O139" s="60">
        <v>42</v>
      </c>
      <c r="P139" s="60">
        <v>24</v>
      </c>
      <c r="Q139" s="60">
        <v>27</v>
      </c>
      <c r="R139" s="60"/>
      <c r="S139" s="60">
        <v>3.5</v>
      </c>
      <c r="T139" s="60">
        <v>2</v>
      </c>
      <c r="U139" s="60">
        <v>2.5</v>
      </c>
      <c r="V139" s="60">
        <v>2</v>
      </c>
      <c r="W139" s="60"/>
      <c r="X139" s="60"/>
      <c r="Y139" s="60"/>
      <c r="Z139" s="60"/>
      <c r="AA139" s="60"/>
      <c r="AB139" s="60"/>
      <c r="AC139" s="55"/>
      <c r="AD139" s="55"/>
      <c r="AE139" s="55"/>
    </row>
    <row r="140" spans="1:31">
      <c r="A140" s="60"/>
      <c r="B140" s="60" t="str">
        <f t="shared" si="2"/>
        <v>М30x270</v>
      </c>
      <c r="C140" s="60">
        <v>30</v>
      </c>
      <c r="D140" s="60">
        <v>270</v>
      </c>
      <c r="E140" s="73">
        <v>1.3049999999999999</v>
      </c>
      <c r="F140" s="73">
        <v>1.1220000000000001</v>
      </c>
      <c r="G140" s="73">
        <v>228</v>
      </c>
      <c r="H140" s="73">
        <v>8</v>
      </c>
      <c r="I140" s="73"/>
      <c r="J140" s="73"/>
      <c r="K140" s="73"/>
      <c r="L140" s="73"/>
      <c r="M140" s="60">
        <v>70</v>
      </c>
      <c r="N140" s="60">
        <v>70</v>
      </c>
      <c r="O140" s="60">
        <v>42</v>
      </c>
      <c r="P140" s="60">
        <v>24</v>
      </c>
      <c r="Q140" s="60">
        <v>27</v>
      </c>
      <c r="R140" s="60"/>
      <c r="S140" s="60">
        <v>3.5</v>
      </c>
      <c r="T140" s="60">
        <v>2</v>
      </c>
      <c r="U140" s="60">
        <v>2.5</v>
      </c>
      <c r="V140" s="60">
        <v>2</v>
      </c>
      <c r="W140" s="60"/>
      <c r="X140" s="60"/>
      <c r="Y140" s="60"/>
      <c r="Z140" s="60"/>
      <c r="AA140" s="60"/>
      <c r="AB140" s="60"/>
      <c r="AC140" s="55"/>
      <c r="AD140" s="55"/>
      <c r="AE140" s="55"/>
    </row>
    <row r="141" spans="1:31">
      <c r="A141" s="60"/>
      <c r="B141" s="60" t="str">
        <f t="shared" si="2"/>
        <v>М30x280</v>
      </c>
      <c r="C141" s="60">
        <v>30</v>
      </c>
      <c r="D141" s="60">
        <v>280</v>
      </c>
      <c r="E141" s="73">
        <v>1.3540000000000001</v>
      </c>
      <c r="F141" s="73">
        <v>1.1599999999999999</v>
      </c>
      <c r="G141" s="73">
        <v>238</v>
      </c>
      <c r="H141" s="73">
        <v>8</v>
      </c>
      <c r="I141" s="73"/>
      <c r="J141" s="73"/>
      <c r="K141" s="73"/>
      <c r="L141" s="73"/>
      <c r="M141" s="60">
        <v>70</v>
      </c>
      <c r="N141" s="60">
        <v>70</v>
      </c>
      <c r="O141" s="60">
        <v>42</v>
      </c>
      <c r="P141" s="60">
        <v>24</v>
      </c>
      <c r="Q141" s="60">
        <v>27</v>
      </c>
      <c r="R141" s="60"/>
      <c r="S141" s="60">
        <v>3.5</v>
      </c>
      <c r="T141" s="60">
        <v>2</v>
      </c>
      <c r="U141" s="60">
        <v>2.5</v>
      </c>
      <c r="V141" s="60">
        <v>2</v>
      </c>
      <c r="W141" s="60"/>
      <c r="X141" s="60"/>
      <c r="Y141" s="60"/>
      <c r="Z141" s="60"/>
      <c r="AA141" s="60"/>
      <c r="AB141" s="60"/>
      <c r="AC141" s="55"/>
      <c r="AD141" s="55"/>
      <c r="AE141" s="55"/>
    </row>
    <row r="142" spans="1:31">
      <c r="A142" s="60"/>
      <c r="B142" s="60" t="str">
        <f t="shared" si="2"/>
        <v>М30x290</v>
      </c>
      <c r="C142" s="60">
        <v>30</v>
      </c>
      <c r="D142" s="60">
        <v>290</v>
      </c>
      <c r="E142" s="73">
        <v>1.4019999999999999</v>
      </c>
      <c r="F142" s="73">
        <v>1.198</v>
      </c>
      <c r="G142" s="73">
        <v>248</v>
      </c>
      <c r="H142" s="73">
        <v>8</v>
      </c>
      <c r="I142" s="73"/>
      <c r="J142" s="73"/>
      <c r="K142" s="73"/>
      <c r="L142" s="73"/>
      <c r="M142" s="60">
        <v>70</v>
      </c>
      <c r="N142" s="60">
        <v>70</v>
      </c>
      <c r="O142" s="60">
        <v>42</v>
      </c>
      <c r="P142" s="60">
        <v>24</v>
      </c>
      <c r="Q142" s="60">
        <v>27</v>
      </c>
      <c r="R142" s="60"/>
      <c r="S142" s="60">
        <v>3.5</v>
      </c>
      <c r="T142" s="60">
        <v>2</v>
      </c>
      <c r="U142" s="60">
        <v>2.5</v>
      </c>
      <c r="V142" s="60">
        <v>2</v>
      </c>
      <c r="W142" s="60"/>
      <c r="X142" s="60"/>
      <c r="Y142" s="60"/>
      <c r="Z142" s="60"/>
      <c r="AA142" s="60"/>
      <c r="AB142" s="60"/>
      <c r="AC142" s="55"/>
      <c r="AD142" s="55"/>
      <c r="AE142" s="55"/>
    </row>
    <row r="143" spans="1:31">
      <c r="A143" s="60"/>
      <c r="B143" s="60" t="str">
        <f t="shared" si="2"/>
        <v>М30x300</v>
      </c>
      <c r="C143" s="60">
        <v>30</v>
      </c>
      <c r="D143" s="60">
        <v>300</v>
      </c>
      <c r="E143" s="73">
        <v>1.45</v>
      </c>
      <c r="F143" s="73">
        <v>1.236</v>
      </c>
      <c r="G143" s="73">
        <v>258</v>
      </c>
      <c r="H143" s="73">
        <v>8</v>
      </c>
      <c r="I143" s="73"/>
      <c r="J143" s="73"/>
      <c r="K143" s="73"/>
      <c r="L143" s="73"/>
      <c r="M143" s="60">
        <v>70</v>
      </c>
      <c r="N143" s="60">
        <v>70</v>
      </c>
      <c r="O143" s="60">
        <v>42</v>
      </c>
      <c r="P143" s="60">
        <v>24</v>
      </c>
      <c r="Q143" s="60">
        <v>27</v>
      </c>
      <c r="R143" s="60"/>
      <c r="S143" s="60">
        <v>3.5</v>
      </c>
      <c r="T143" s="60">
        <v>2</v>
      </c>
      <c r="U143" s="60">
        <v>2.5</v>
      </c>
      <c r="V143" s="60">
        <v>2</v>
      </c>
      <c r="W143" s="60"/>
      <c r="X143" s="60"/>
      <c r="Y143" s="60"/>
      <c r="Z143" s="60"/>
      <c r="AA143" s="60"/>
      <c r="AB143" s="60"/>
      <c r="AC143" s="55"/>
      <c r="AD143" s="55"/>
      <c r="AE143" s="55"/>
    </row>
    <row r="144" spans="1:31">
      <c r="A144" s="60"/>
      <c r="B144" s="60" t="str">
        <f t="shared" si="2"/>
        <v>М30x310</v>
      </c>
      <c r="C144" s="60">
        <v>30</v>
      </c>
      <c r="D144" s="60">
        <v>310</v>
      </c>
      <c r="E144" s="73">
        <v>1.4990000000000001</v>
      </c>
      <c r="F144" s="73">
        <v>1.274</v>
      </c>
      <c r="G144" s="73">
        <v>268</v>
      </c>
      <c r="H144" s="73">
        <v>8</v>
      </c>
      <c r="I144" s="73"/>
      <c r="J144" s="73"/>
      <c r="K144" s="73"/>
      <c r="L144" s="73"/>
      <c r="M144" s="60">
        <v>70</v>
      </c>
      <c r="N144" s="60">
        <v>70</v>
      </c>
      <c r="O144" s="60">
        <v>42</v>
      </c>
      <c r="P144" s="60">
        <v>24</v>
      </c>
      <c r="Q144" s="60">
        <v>27</v>
      </c>
      <c r="R144" s="60"/>
      <c r="S144" s="60">
        <v>3.5</v>
      </c>
      <c r="T144" s="60">
        <v>2</v>
      </c>
      <c r="U144" s="60">
        <v>2.5</v>
      </c>
      <c r="V144" s="60">
        <v>2</v>
      </c>
      <c r="W144" s="60"/>
      <c r="X144" s="60"/>
      <c r="Y144" s="60"/>
      <c r="Z144" s="60"/>
      <c r="AA144" s="60"/>
      <c r="AB144" s="60"/>
      <c r="AC144" s="55"/>
      <c r="AD144" s="55"/>
      <c r="AE144" s="55"/>
    </row>
    <row r="145" spans="1:31">
      <c r="A145" s="60"/>
      <c r="B145" s="60" t="str">
        <f t="shared" si="2"/>
        <v>М30x320</v>
      </c>
      <c r="C145" s="60">
        <v>30</v>
      </c>
      <c r="D145" s="60">
        <v>320</v>
      </c>
      <c r="E145" s="73">
        <v>1.5469999999999999</v>
      </c>
      <c r="F145" s="73">
        <v>1.3120000000000001</v>
      </c>
      <c r="G145" s="73">
        <v>278</v>
      </c>
      <c r="H145" s="73">
        <v>8</v>
      </c>
      <c r="I145" s="73"/>
      <c r="J145" s="73"/>
      <c r="K145" s="73"/>
      <c r="L145" s="73"/>
      <c r="M145" s="60">
        <v>70</v>
      </c>
      <c r="N145" s="60">
        <v>70</v>
      </c>
      <c r="O145" s="60">
        <v>42</v>
      </c>
      <c r="P145" s="60">
        <v>24</v>
      </c>
      <c r="Q145" s="60">
        <v>27</v>
      </c>
      <c r="R145" s="60"/>
      <c r="S145" s="60">
        <v>3.5</v>
      </c>
      <c r="T145" s="60">
        <v>2</v>
      </c>
      <c r="U145" s="60">
        <v>2.5</v>
      </c>
      <c r="V145" s="60">
        <v>2</v>
      </c>
      <c r="W145" s="60"/>
      <c r="X145" s="60"/>
      <c r="Y145" s="60"/>
      <c r="Z145" s="60"/>
      <c r="AA145" s="60"/>
      <c r="AB145" s="60"/>
      <c r="AC145" s="55"/>
      <c r="AD145" s="55"/>
      <c r="AE145" s="55"/>
    </row>
    <row r="146" spans="1:31">
      <c r="A146" s="60"/>
      <c r="B146" s="60" t="str">
        <f t="shared" si="2"/>
        <v>М30x330</v>
      </c>
      <c r="C146" s="60">
        <v>30</v>
      </c>
      <c r="D146" s="60">
        <v>330</v>
      </c>
      <c r="E146" s="73">
        <v>1.595</v>
      </c>
      <c r="F146" s="73">
        <v>1.35</v>
      </c>
      <c r="G146" s="73">
        <v>288</v>
      </c>
      <c r="H146" s="73">
        <v>8</v>
      </c>
      <c r="I146" s="73"/>
      <c r="J146" s="73"/>
      <c r="K146" s="73"/>
      <c r="L146" s="73"/>
      <c r="M146" s="60">
        <v>70</v>
      </c>
      <c r="N146" s="60">
        <v>70</v>
      </c>
      <c r="O146" s="60">
        <v>42</v>
      </c>
      <c r="P146" s="60">
        <v>24</v>
      </c>
      <c r="Q146" s="60">
        <v>27</v>
      </c>
      <c r="R146" s="60"/>
      <c r="S146" s="60">
        <v>3.5</v>
      </c>
      <c r="T146" s="60">
        <v>2</v>
      </c>
      <c r="U146" s="60">
        <v>2.5</v>
      </c>
      <c r="V146" s="60">
        <v>2</v>
      </c>
      <c r="W146" s="60"/>
      <c r="X146" s="60"/>
      <c r="Y146" s="60"/>
      <c r="Z146" s="60"/>
      <c r="AA146" s="60"/>
      <c r="AB146" s="60"/>
      <c r="AC146" s="55"/>
      <c r="AD146" s="55"/>
      <c r="AE146" s="55"/>
    </row>
    <row r="147" spans="1:31">
      <c r="A147" s="60"/>
      <c r="B147" s="60" t="str">
        <f t="shared" si="2"/>
        <v>М30x340</v>
      </c>
      <c r="C147" s="60">
        <v>30</v>
      </c>
      <c r="D147" s="60">
        <v>340</v>
      </c>
      <c r="E147" s="73">
        <v>1.6439999999999999</v>
      </c>
      <c r="F147" s="73">
        <v>1.387</v>
      </c>
      <c r="G147" s="73">
        <v>298</v>
      </c>
      <c r="H147" s="73">
        <v>8</v>
      </c>
      <c r="I147" s="73"/>
      <c r="J147" s="73"/>
      <c r="K147" s="73"/>
      <c r="L147" s="73"/>
      <c r="M147" s="60">
        <v>70</v>
      </c>
      <c r="N147" s="60">
        <v>70</v>
      </c>
      <c r="O147" s="60">
        <v>42</v>
      </c>
      <c r="P147" s="60">
        <v>24</v>
      </c>
      <c r="Q147" s="60">
        <v>27</v>
      </c>
      <c r="R147" s="60"/>
      <c r="S147" s="60">
        <v>3.5</v>
      </c>
      <c r="T147" s="60">
        <v>2</v>
      </c>
      <c r="U147" s="60">
        <v>2.5</v>
      </c>
      <c r="V147" s="60">
        <v>2</v>
      </c>
      <c r="W147" s="60"/>
      <c r="X147" s="60"/>
      <c r="Y147" s="60"/>
      <c r="Z147" s="60"/>
      <c r="AA147" s="60"/>
      <c r="AB147" s="60"/>
      <c r="AC147" s="55"/>
      <c r="AD147" s="55"/>
      <c r="AE147" s="55"/>
    </row>
    <row r="148" spans="1:31">
      <c r="A148" s="60"/>
      <c r="B148" s="60" t="str">
        <f t="shared" si="2"/>
        <v>М36x150</v>
      </c>
      <c r="C148" s="60">
        <v>36</v>
      </c>
      <c r="D148" s="60">
        <v>150</v>
      </c>
      <c r="E148" s="73">
        <v>1.0069999999999999</v>
      </c>
      <c r="F148" s="73">
        <v>1.016</v>
      </c>
      <c r="G148" s="73">
        <v>100</v>
      </c>
      <c r="H148" s="73">
        <v>12</v>
      </c>
      <c r="I148" s="73"/>
      <c r="J148" s="73"/>
      <c r="K148" s="73"/>
      <c r="L148" s="73"/>
      <c r="M148" s="60">
        <v>70</v>
      </c>
      <c r="N148" s="60">
        <v>70</v>
      </c>
      <c r="O148" s="60">
        <v>50</v>
      </c>
      <c r="P148" s="60">
        <v>30</v>
      </c>
      <c r="Q148" s="60">
        <v>33</v>
      </c>
      <c r="R148" s="60"/>
      <c r="S148" s="60">
        <v>4</v>
      </c>
      <c r="T148" s="60">
        <v>3</v>
      </c>
      <c r="U148" s="60">
        <v>3</v>
      </c>
      <c r="V148" s="60">
        <v>2.5</v>
      </c>
      <c r="W148" s="60"/>
      <c r="X148" s="60"/>
      <c r="Y148" s="60"/>
      <c r="Z148" s="60"/>
      <c r="AA148" s="60"/>
      <c r="AB148" s="60"/>
      <c r="AC148" s="55"/>
      <c r="AD148" s="55"/>
      <c r="AE148" s="55"/>
    </row>
    <row r="149" spans="1:31">
      <c r="A149" s="60"/>
      <c r="B149" s="60" t="str">
        <f t="shared" si="2"/>
        <v>М36x160</v>
      </c>
      <c r="C149" s="60">
        <v>36</v>
      </c>
      <c r="D149" s="60">
        <v>160</v>
      </c>
      <c r="E149" s="73">
        <v>1.0740000000000001</v>
      </c>
      <c r="F149" s="73">
        <v>1.087</v>
      </c>
      <c r="G149" s="73">
        <v>110</v>
      </c>
      <c r="H149" s="73">
        <v>12</v>
      </c>
      <c r="I149" s="73"/>
      <c r="J149" s="73"/>
      <c r="K149" s="73"/>
      <c r="L149" s="73"/>
      <c r="M149" s="60">
        <v>70</v>
      </c>
      <c r="N149" s="60">
        <v>70</v>
      </c>
      <c r="O149" s="60">
        <v>50</v>
      </c>
      <c r="P149" s="60">
        <v>30</v>
      </c>
      <c r="Q149" s="60">
        <v>33</v>
      </c>
      <c r="R149" s="60"/>
      <c r="S149" s="60">
        <v>4</v>
      </c>
      <c r="T149" s="60">
        <v>3</v>
      </c>
      <c r="U149" s="60">
        <v>3</v>
      </c>
      <c r="V149" s="60">
        <v>2.5</v>
      </c>
      <c r="W149" s="60"/>
      <c r="X149" s="60"/>
      <c r="Y149" s="60"/>
      <c r="Z149" s="60"/>
      <c r="AA149" s="60"/>
      <c r="AB149" s="60"/>
      <c r="AC149" s="55"/>
      <c r="AD149" s="55"/>
      <c r="AE149" s="55"/>
    </row>
    <row r="150" spans="1:31">
      <c r="A150" s="60"/>
      <c r="B150" s="60" t="str">
        <f t="shared" si="2"/>
        <v>М36x170</v>
      </c>
      <c r="C150" s="60">
        <v>36</v>
      </c>
      <c r="D150" s="60">
        <v>170</v>
      </c>
      <c r="E150" s="73">
        <v>1.141</v>
      </c>
      <c r="F150" s="73">
        <v>1.143</v>
      </c>
      <c r="G150" s="73">
        <v>120</v>
      </c>
      <c r="H150" s="73">
        <v>12</v>
      </c>
      <c r="I150" s="73"/>
      <c r="J150" s="73"/>
      <c r="K150" s="73"/>
      <c r="L150" s="73"/>
      <c r="M150" s="60">
        <v>70</v>
      </c>
      <c r="N150" s="60">
        <v>70</v>
      </c>
      <c r="O150" s="60">
        <v>50</v>
      </c>
      <c r="P150" s="60">
        <v>30</v>
      </c>
      <c r="Q150" s="60">
        <v>33</v>
      </c>
      <c r="R150" s="60"/>
      <c r="S150" s="60">
        <v>4</v>
      </c>
      <c r="T150" s="60">
        <v>3</v>
      </c>
      <c r="U150" s="60">
        <v>3</v>
      </c>
      <c r="V150" s="60">
        <v>2.5</v>
      </c>
      <c r="W150" s="60"/>
      <c r="X150" s="60"/>
      <c r="Y150" s="60"/>
      <c r="Z150" s="60"/>
      <c r="AA150" s="60"/>
      <c r="AB150" s="60"/>
      <c r="AC150" s="55"/>
      <c r="AD150" s="55"/>
      <c r="AE150" s="55"/>
    </row>
    <row r="151" spans="1:31">
      <c r="A151" s="60"/>
      <c r="B151" s="60" t="str">
        <f t="shared" si="2"/>
        <v>М36x180</v>
      </c>
      <c r="C151" s="60">
        <v>36</v>
      </c>
      <c r="D151" s="60">
        <v>180</v>
      </c>
      <c r="E151" s="73">
        <v>1.2090000000000001</v>
      </c>
      <c r="F151" s="73">
        <v>1.198</v>
      </c>
      <c r="G151" s="73">
        <v>130</v>
      </c>
      <c r="H151" s="73">
        <v>12</v>
      </c>
      <c r="I151" s="73"/>
      <c r="J151" s="73"/>
      <c r="K151" s="73"/>
      <c r="L151" s="73"/>
      <c r="M151" s="60">
        <v>70</v>
      </c>
      <c r="N151" s="60">
        <v>70</v>
      </c>
      <c r="O151" s="60">
        <v>50</v>
      </c>
      <c r="P151" s="60">
        <v>30</v>
      </c>
      <c r="Q151" s="60">
        <v>33</v>
      </c>
      <c r="R151" s="60"/>
      <c r="S151" s="60">
        <v>4</v>
      </c>
      <c r="T151" s="60">
        <v>3</v>
      </c>
      <c r="U151" s="60">
        <v>3</v>
      </c>
      <c r="V151" s="60">
        <v>2.5</v>
      </c>
      <c r="W151" s="60"/>
      <c r="X151" s="60"/>
      <c r="Y151" s="60"/>
      <c r="Z151" s="60"/>
      <c r="AA151" s="60"/>
      <c r="AB151" s="60"/>
      <c r="AC151" s="55"/>
      <c r="AD151" s="55"/>
      <c r="AE151" s="55"/>
    </row>
    <row r="152" spans="1:31">
      <c r="A152" s="60"/>
      <c r="B152" s="60" t="str">
        <f t="shared" si="2"/>
        <v>М36x190</v>
      </c>
      <c r="C152" s="60">
        <v>36</v>
      </c>
      <c r="D152" s="60">
        <v>190</v>
      </c>
      <c r="E152" s="73">
        <v>1.276</v>
      </c>
      <c r="F152" s="73">
        <v>1.254</v>
      </c>
      <c r="G152" s="73">
        <v>140</v>
      </c>
      <c r="H152" s="73">
        <v>12</v>
      </c>
      <c r="I152" s="73"/>
      <c r="J152" s="73"/>
      <c r="K152" s="73"/>
      <c r="L152" s="73"/>
      <c r="M152" s="60">
        <v>70</v>
      </c>
      <c r="N152" s="60">
        <v>70</v>
      </c>
      <c r="O152" s="60">
        <v>50</v>
      </c>
      <c r="P152" s="60">
        <v>30</v>
      </c>
      <c r="Q152" s="60">
        <v>33</v>
      </c>
      <c r="R152" s="60"/>
      <c r="S152" s="60">
        <v>4</v>
      </c>
      <c r="T152" s="60">
        <v>3</v>
      </c>
      <c r="U152" s="60">
        <v>3</v>
      </c>
      <c r="V152" s="60">
        <v>2.5</v>
      </c>
      <c r="W152" s="60"/>
      <c r="X152" s="60"/>
      <c r="Y152" s="60"/>
      <c r="Z152" s="60"/>
      <c r="AA152" s="60"/>
      <c r="AB152" s="60"/>
      <c r="AC152" s="55"/>
      <c r="AD152" s="55"/>
      <c r="AE152" s="55"/>
    </row>
    <row r="153" spans="1:31">
      <c r="A153" s="60"/>
      <c r="B153" s="60" t="str">
        <f t="shared" si="2"/>
        <v>М36x200</v>
      </c>
      <c r="C153" s="60">
        <v>36</v>
      </c>
      <c r="D153" s="60">
        <v>200</v>
      </c>
      <c r="E153" s="73">
        <v>1.343</v>
      </c>
      <c r="F153" s="73">
        <v>1.3089999999999999</v>
      </c>
      <c r="G153" s="73">
        <v>150</v>
      </c>
      <c r="H153" s="73">
        <v>12</v>
      </c>
      <c r="I153" s="73"/>
      <c r="J153" s="73"/>
      <c r="K153" s="73"/>
      <c r="L153" s="73"/>
      <c r="M153" s="60">
        <v>70</v>
      </c>
      <c r="N153" s="60">
        <v>70</v>
      </c>
      <c r="O153" s="60">
        <v>50</v>
      </c>
      <c r="P153" s="60">
        <v>30</v>
      </c>
      <c r="Q153" s="60">
        <v>33</v>
      </c>
      <c r="R153" s="60"/>
      <c r="S153" s="60">
        <v>4</v>
      </c>
      <c r="T153" s="60">
        <v>3</v>
      </c>
      <c r="U153" s="60">
        <v>3</v>
      </c>
      <c r="V153" s="60">
        <v>2.5</v>
      </c>
      <c r="W153" s="60"/>
      <c r="X153" s="60"/>
      <c r="Y153" s="60"/>
      <c r="Z153" s="60"/>
      <c r="AA153" s="60"/>
      <c r="AB153" s="60"/>
      <c r="AC153" s="55"/>
      <c r="AD153" s="55"/>
      <c r="AE153" s="55"/>
    </row>
    <row r="154" spans="1:31">
      <c r="A154" s="60"/>
      <c r="B154" s="60" t="str">
        <f t="shared" si="2"/>
        <v>М36x210</v>
      </c>
      <c r="C154" s="60">
        <v>36</v>
      </c>
      <c r="D154" s="60">
        <v>210</v>
      </c>
      <c r="E154" s="73">
        <v>1.41</v>
      </c>
      <c r="F154" s="73">
        <v>1.365</v>
      </c>
      <c r="G154" s="73">
        <v>160</v>
      </c>
      <c r="H154" s="73">
        <v>12</v>
      </c>
      <c r="I154" s="73"/>
      <c r="J154" s="73"/>
      <c r="K154" s="73"/>
      <c r="L154" s="73"/>
      <c r="M154" s="60">
        <v>70</v>
      </c>
      <c r="N154" s="60">
        <v>70</v>
      </c>
      <c r="O154" s="60">
        <v>50</v>
      </c>
      <c r="P154" s="60">
        <v>30</v>
      </c>
      <c r="Q154" s="60">
        <v>33</v>
      </c>
      <c r="R154" s="60"/>
      <c r="S154" s="60">
        <v>4</v>
      </c>
      <c r="T154" s="60">
        <v>3</v>
      </c>
      <c r="U154" s="60">
        <v>3</v>
      </c>
      <c r="V154" s="60">
        <v>2.5</v>
      </c>
      <c r="W154" s="60"/>
      <c r="X154" s="60"/>
      <c r="Y154" s="60"/>
      <c r="Z154" s="60"/>
      <c r="AA154" s="60"/>
      <c r="AB154" s="60"/>
      <c r="AC154" s="55"/>
      <c r="AD154" s="55"/>
      <c r="AE154" s="55"/>
    </row>
    <row r="155" spans="1:31">
      <c r="A155" s="60"/>
      <c r="B155" s="60" t="str">
        <f t="shared" si="2"/>
        <v>М36x220</v>
      </c>
      <c r="C155" s="60">
        <v>36</v>
      </c>
      <c r="D155" s="60">
        <v>220</v>
      </c>
      <c r="E155" s="73">
        <v>1.4770000000000001</v>
      </c>
      <c r="F155" s="73">
        <v>1.42</v>
      </c>
      <c r="G155" s="73">
        <v>170</v>
      </c>
      <c r="H155" s="73">
        <v>12</v>
      </c>
      <c r="I155" s="73"/>
      <c r="J155" s="73"/>
      <c r="K155" s="73"/>
      <c r="L155" s="73"/>
      <c r="M155" s="60">
        <v>70</v>
      </c>
      <c r="N155" s="60">
        <v>70</v>
      </c>
      <c r="O155" s="60">
        <v>50</v>
      </c>
      <c r="P155" s="60">
        <v>30</v>
      </c>
      <c r="Q155" s="60">
        <v>33</v>
      </c>
      <c r="R155" s="60"/>
      <c r="S155" s="60">
        <v>4</v>
      </c>
      <c r="T155" s="60">
        <v>3</v>
      </c>
      <c r="U155" s="60">
        <v>3</v>
      </c>
      <c r="V155" s="60">
        <v>2.5</v>
      </c>
      <c r="W155" s="60"/>
      <c r="X155" s="60"/>
      <c r="Y155" s="60"/>
      <c r="Z155" s="60"/>
      <c r="AA155" s="60"/>
      <c r="AB155" s="60"/>
      <c r="AC155" s="55"/>
      <c r="AD155" s="55"/>
      <c r="AE155" s="55"/>
    </row>
    <row r="156" spans="1:31">
      <c r="A156" s="60"/>
      <c r="B156" s="60" t="str">
        <f t="shared" si="2"/>
        <v>М36x230</v>
      </c>
      <c r="C156" s="60">
        <v>36</v>
      </c>
      <c r="D156" s="60">
        <v>230</v>
      </c>
      <c r="E156" s="73">
        <v>1.544</v>
      </c>
      <c r="F156" s="73">
        <v>1.476</v>
      </c>
      <c r="G156" s="73">
        <v>180</v>
      </c>
      <c r="H156" s="73">
        <v>12</v>
      </c>
      <c r="I156" s="73"/>
      <c r="J156" s="73"/>
      <c r="K156" s="73"/>
      <c r="L156" s="73"/>
      <c r="M156" s="60">
        <v>70</v>
      </c>
      <c r="N156" s="60">
        <v>70</v>
      </c>
      <c r="O156" s="60">
        <v>50</v>
      </c>
      <c r="P156" s="60">
        <v>30</v>
      </c>
      <c r="Q156" s="60">
        <v>33</v>
      </c>
      <c r="R156" s="60"/>
      <c r="S156" s="60">
        <v>4</v>
      </c>
      <c r="T156" s="60">
        <v>3</v>
      </c>
      <c r="U156" s="60">
        <v>3</v>
      </c>
      <c r="V156" s="60">
        <v>2.5</v>
      </c>
      <c r="W156" s="60"/>
      <c r="X156" s="60"/>
      <c r="Y156" s="60"/>
      <c r="Z156" s="60"/>
      <c r="AA156" s="60"/>
      <c r="AB156" s="60"/>
      <c r="AC156" s="55"/>
      <c r="AD156" s="55"/>
      <c r="AE156" s="55"/>
    </row>
    <row r="157" spans="1:31">
      <c r="A157" s="60"/>
      <c r="B157" s="60" t="str">
        <f t="shared" si="2"/>
        <v>М36x240</v>
      </c>
      <c r="C157" s="60">
        <v>36</v>
      </c>
      <c r="D157" s="60">
        <v>240</v>
      </c>
      <c r="E157" s="73">
        <v>1.611</v>
      </c>
      <c r="F157" s="73">
        <v>1.5309999999999999</v>
      </c>
      <c r="G157" s="73">
        <v>190</v>
      </c>
      <c r="H157" s="73">
        <v>12</v>
      </c>
      <c r="I157" s="73"/>
      <c r="J157" s="73"/>
      <c r="K157" s="73"/>
      <c r="L157" s="73"/>
      <c r="M157" s="60">
        <v>70</v>
      </c>
      <c r="N157" s="60">
        <v>70</v>
      </c>
      <c r="O157" s="60">
        <v>50</v>
      </c>
      <c r="P157" s="60">
        <v>30</v>
      </c>
      <c r="Q157" s="60">
        <v>33</v>
      </c>
      <c r="R157" s="60"/>
      <c r="S157" s="60">
        <v>4</v>
      </c>
      <c r="T157" s="60">
        <v>3</v>
      </c>
      <c r="U157" s="60">
        <v>3</v>
      </c>
      <c r="V157" s="60">
        <v>2.5</v>
      </c>
      <c r="W157" s="60"/>
      <c r="X157" s="60"/>
      <c r="Y157" s="60"/>
      <c r="Z157" s="60"/>
      <c r="AA157" s="60"/>
      <c r="AB157" s="60"/>
      <c r="AC157" s="55"/>
      <c r="AD157" s="55"/>
      <c r="AE157" s="55"/>
    </row>
    <row r="158" spans="1:31">
      <c r="A158" s="60"/>
      <c r="B158" s="60" t="str">
        <f t="shared" si="2"/>
        <v>М36x250</v>
      </c>
      <c r="C158" s="60">
        <v>36</v>
      </c>
      <c r="D158" s="60">
        <v>250</v>
      </c>
      <c r="E158" s="73">
        <v>1.679</v>
      </c>
      <c r="F158" s="73">
        <v>1.587</v>
      </c>
      <c r="G158" s="73">
        <v>200</v>
      </c>
      <c r="H158" s="73">
        <v>12</v>
      </c>
      <c r="I158" s="73"/>
      <c r="J158" s="73"/>
      <c r="K158" s="73"/>
      <c r="L158" s="73"/>
      <c r="M158" s="60">
        <v>80</v>
      </c>
      <c r="N158" s="60">
        <v>80</v>
      </c>
      <c r="O158" s="60">
        <v>50</v>
      </c>
      <c r="P158" s="60">
        <v>30</v>
      </c>
      <c r="Q158" s="60">
        <v>33</v>
      </c>
      <c r="R158" s="60"/>
      <c r="S158" s="60">
        <v>4</v>
      </c>
      <c r="T158" s="60">
        <v>3</v>
      </c>
      <c r="U158" s="60">
        <v>3</v>
      </c>
      <c r="V158" s="60">
        <v>2.5</v>
      </c>
      <c r="W158" s="60"/>
      <c r="X158" s="60"/>
      <c r="Y158" s="60"/>
      <c r="Z158" s="60"/>
      <c r="AA158" s="60"/>
      <c r="AB158" s="60"/>
      <c r="AC158" s="55"/>
      <c r="AD158" s="55"/>
      <c r="AE158" s="55"/>
    </row>
    <row r="159" spans="1:31">
      <c r="A159" s="60"/>
      <c r="B159" s="60" t="str">
        <f t="shared" si="2"/>
        <v>М36x260</v>
      </c>
      <c r="C159" s="60">
        <v>36</v>
      </c>
      <c r="D159" s="60">
        <v>260</v>
      </c>
      <c r="E159" s="73">
        <v>1.746</v>
      </c>
      <c r="F159" s="73">
        <v>1.6419999999999999</v>
      </c>
      <c r="G159" s="73">
        <v>210</v>
      </c>
      <c r="H159" s="73">
        <v>12</v>
      </c>
      <c r="I159" s="73"/>
      <c r="J159" s="73"/>
      <c r="K159" s="73"/>
      <c r="L159" s="73"/>
      <c r="M159" s="60">
        <v>80</v>
      </c>
      <c r="N159" s="60">
        <v>80</v>
      </c>
      <c r="O159" s="60">
        <v>50</v>
      </c>
      <c r="P159" s="60">
        <v>30</v>
      </c>
      <c r="Q159" s="60">
        <v>33</v>
      </c>
      <c r="R159" s="60"/>
      <c r="S159" s="60">
        <v>4</v>
      </c>
      <c r="T159" s="60">
        <v>3</v>
      </c>
      <c r="U159" s="60">
        <v>3</v>
      </c>
      <c r="V159" s="60">
        <v>2.5</v>
      </c>
      <c r="W159" s="60"/>
      <c r="X159" s="60"/>
      <c r="Y159" s="60"/>
      <c r="Z159" s="60"/>
      <c r="AA159" s="60"/>
      <c r="AB159" s="60"/>
      <c r="AC159" s="55"/>
      <c r="AD159" s="55"/>
      <c r="AE159" s="55"/>
    </row>
    <row r="160" spans="1:31">
      <c r="A160" s="60"/>
      <c r="B160" s="60" t="str">
        <f t="shared" si="2"/>
        <v>М36x270</v>
      </c>
      <c r="C160" s="60">
        <v>36</v>
      </c>
      <c r="D160" s="60">
        <v>270</v>
      </c>
      <c r="E160" s="73">
        <v>1.8129999999999999</v>
      </c>
      <c r="F160" s="73">
        <v>1.6970000000000001</v>
      </c>
      <c r="G160" s="73">
        <v>220</v>
      </c>
      <c r="H160" s="73">
        <v>12</v>
      </c>
      <c r="I160" s="73"/>
      <c r="J160" s="73"/>
      <c r="K160" s="73"/>
      <c r="L160" s="73"/>
      <c r="M160" s="60">
        <v>80</v>
      </c>
      <c r="N160" s="60">
        <v>80</v>
      </c>
      <c r="O160" s="60">
        <v>50</v>
      </c>
      <c r="P160" s="60">
        <v>30</v>
      </c>
      <c r="Q160" s="60">
        <v>33</v>
      </c>
      <c r="R160" s="60"/>
      <c r="S160" s="60">
        <v>4</v>
      </c>
      <c r="T160" s="60">
        <v>3</v>
      </c>
      <c r="U160" s="60">
        <v>3</v>
      </c>
      <c r="V160" s="60">
        <v>2.5</v>
      </c>
      <c r="W160" s="60"/>
      <c r="X160" s="60"/>
      <c r="Y160" s="60"/>
      <c r="Z160" s="60"/>
      <c r="AA160" s="60"/>
      <c r="AB160" s="60"/>
      <c r="AC160" s="55"/>
      <c r="AD160" s="55"/>
      <c r="AE160" s="55"/>
    </row>
    <row r="161" spans="1:31">
      <c r="A161" s="60"/>
      <c r="B161" s="60" t="str">
        <f t="shared" si="2"/>
        <v>М36x280</v>
      </c>
      <c r="C161" s="60">
        <v>36</v>
      </c>
      <c r="D161" s="60">
        <v>280</v>
      </c>
      <c r="E161" s="73">
        <v>1.88</v>
      </c>
      <c r="F161" s="73">
        <v>1.7529999999999999</v>
      </c>
      <c r="G161" s="73">
        <v>230</v>
      </c>
      <c r="H161" s="73">
        <v>12</v>
      </c>
      <c r="I161" s="73"/>
      <c r="J161" s="73"/>
      <c r="K161" s="73"/>
      <c r="L161" s="73"/>
      <c r="M161" s="60">
        <v>80</v>
      </c>
      <c r="N161" s="60">
        <v>80</v>
      </c>
      <c r="O161" s="60">
        <v>50</v>
      </c>
      <c r="P161" s="60">
        <v>30</v>
      </c>
      <c r="Q161" s="60">
        <v>33</v>
      </c>
      <c r="R161" s="60"/>
      <c r="S161" s="60">
        <v>4</v>
      </c>
      <c r="T161" s="60">
        <v>3</v>
      </c>
      <c r="U161" s="60">
        <v>3</v>
      </c>
      <c r="V161" s="60">
        <v>2.5</v>
      </c>
      <c r="W161" s="60"/>
      <c r="X161" s="60"/>
      <c r="Y161" s="60"/>
      <c r="Z161" s="60"/>
      <c r="AA161" s="60"/>
      <c r="AB161" s="60"/>
      <c r="AC161" s="55"/>
      <c r="AD161" s="55"/>
      <c r="AE161" s="55"/>
    </row>
    <row r="162" spans="1:31">
      <c r="A162" s="60"/>
      <c r="B162" s="60" t="str">
        <f t="shared" si="2"/>
        <v>М36x290</v>
      </c>
      <c r="C162" s="60">
        <v>36</v>
      </c>
      <c r="D162" s="60">
        <v>290</v>
      </c>
      <c r="E162" s="73">
        <v>1.9470000000000001</v>
      </c>
      <c r="F162" s="73">
        <v>1.8080000000000001</v>
      </c>
      <c r="G162" s="73">
        <v>240</v>
      </c>
      <c r="H162" s="73">
        <v>12</v>
      </c>
      <c r="I162" s="73"/>
      <c r="J162" s="73"/>
      <c r="K162" s="73"/>
      <c r="L162" s="73"/>
      <c r="M162" s="60">
        <v>80</v>
      </c>
      <c r="N162" s="60">
        <v>80</v>
      </c>
      <c r="O162" s="60">
        <v>50</v>
      </c>
      <c r="P162" s="60">
        <v>30</v>
      </c>
      <c r="Q162" s="60">
        <v>33</v>
      </c>
      <c r="R162" s="60"/>
      <c r="S162" s="60">
        <v>4</v>
      </c>
      <c r="T162" s="60">
        <v>3</v>
      </c>
      <c r="U162" s="60">
        <v>3</v>
      </c>
      <c r="V162" s="60">
        <v>2.5</v>
      </c>
      <c r="W162" s="60"/>
      <c r="X162" s="60"/>
      <c r="Y162" s="60"/>
      <c r="Z162" s="60"/>
      <c r="AA162" s="60"/>
      <c r="AB162" s="60"/>
      <c r="AC162" s="55"/>
      <c r="AD162" s="55"/>
      <c r="AE162" s="55"/>
    </row>
    <row r="163" spans="1:31">
      <c r="A163" s="60"/>
      <c r="B163" s="60" t="str">
        <f t="shared" si="2"/>
        <v>М36x300</v>
      </c>
      <c r="C163" s="60">
        <v>36</v>
      </c>
      <c r="D163" s="60">
        <v>300</v>
      </c>
      <c r="E163" s="73">
        <v>2.0139999999999998</v>
      </c>
      <c r="F163" s="73">
        <v>1.8540000000000001</v>
      </c>
      <c r="G163" s="73">
        <v>250</v>
      </c>
      <c r="H163" s="73">
        <v>12</v>
      </c>
      <c r="I163" s="73"/>
      <c r="J163" s="73"/>
      <c r="K163" s="73"/>
      <c r="L163" s="73"/>
      <c r="M163" s="60">
        <v>80</v>
      </c>
      <c r="N163" s="60">
        <v>80</v>
      </c>
      <c r="O163" s="60">
        <v>50</v>
      </c>
      <c r="P163" s="60">
        <v>30</v>
      </c>
      <c r="Q163" s="60">
        <v>33</v>
      </c>
      <c r="R163" s="60"/>
      <c r="S163" s="60">
        <v>4</v>
      </c>
      <c r="T163" s="60">
        <v>3</v>
      </c>
      <c r="U163" s="60">
        <v>3</v>
      </c>
      <c r="V163" s="60">
        <v>2.5</v>
      </c>
      <c r="W163" s="60"/>
      <c r="X163" s="60"/>
      <c r="Y163" s="60"/>
      <c r="Z163" s="60"/>
      <c r="AA163" s="60"/>
      <c r="AB163" s="60"/>
      <c r="AC163" s="55"/>
      <c r="AD163" s="55"/>
      <c r="AE163" s="55"/>
    </row>
    <row r="164" spans="1:31">
      <c r="A164" s="60"/>
      <c r="B164" s="60" t="str">
        <f t="shared" si="2"/>
        <v>М36x310</v>
      </c>
      <c r="C164" s="60">
        <v>36</v>
      </c>
      <c r="D164" s="60">
        <v>310</v>
      </c>
      <c r="E164" s="73">
        <v>2.081</v>
      </c>
      <c r="F164" s="73">
        <v>1.909</v>
      </c>
      <c r="G164" s="73">
        <v>260</v>
      </c>
      <c r="H164" s="73">
        <v>12</v>
      </c>
      <c r="I164" s="73"/>
      <c r="J164" s="73"/>
      <c r="K164" s="73"/>
      <c r="L164" s="73"/>
      <c r="M164" s="60">
        <v>80</v>
      </c>
      <c r="N164" s="60">
        <v>80</v>
      </c>
      <c r="O164" s="60">
        <v>50</v>
      </c>
      <c r="P164" s="60">
        <v>30</v>
      </c>
      <c r="Q164" s="60">
        <v>33</v>
      </c>
      <c r="R164" s="60"/>
      <c r="S164" s="60">
        <v>4</v>
      </c>
      <c r="T164" s="60">
        <v>3</v>
      </c>
      <c r="U164" s="60">
        <v>3</v>
      </c>
      <c r="V164" s="60">
        <v>2.5</v>
      </c>
      <c r="W164" s="60"/>
      <c r="X164" s="60"/>
      <c r="Y164" s="60"/>
      <c r="Z164" s="60"/>
      <c r="AA164" s="60"/>
      <c r="AB164" s="60"/>
      <c r="AC164" s="55"/>
      <c r="AD164" s="55"/>
      <c r="AE164" s="55"/>
    </row>
    <row r="165" spans="1:31">
      <c r="A165" s="60"/>
      <c r="B165" s="60" t="str">
        <f t="shared" si="2"/>
        <v>М36x320</v>
      </c>
      <c r="C165" s="60">
        <v>36</v>
      </c>
      <c r="D165" s="60">
        <v>320</v>
      </c>
      <c r="E165" s="73">
        <v>2.1480000000000001</v>
      </c>
      <c r="F165" s="73">
        <v>1.9750000000000001</v>
      </c>
      <c r="G165" s="73">
        <v>270</v>
      </c>
      <c r="H165" s="73">
        <v>12</v>
      </c>
      <c r="I165" s="73"/>
      <c r="J165" s="73"/>
      <c r="K165" s="73"/>
      <c r="L165" s="73"/>
      <c r="M165" s="60">
        <v>80</v>
      </c>
      <c r="N165" s="60">
        <v>80</v>
      </c>
      <c r="O165" s="60">
        <v>50</v>
      </c>
      <c r="P165" s="60">
        <v>30</v>
      </c>
      <c r="Q165" s="60">
        <v>33</v>
      </c>
      <c r="R165" s="60"/>
      <c r="S165" s="60">
        <v>4</v>
      </c>
      <c r="T165" s="60">
        <v>3</v>
      </c>
      <c r="U165" s="60">
        <v>3</v>
      </c>
      <c r="V165" s="60">
        <v>2.5</v>
      </c>
      <c r="W165" s="60"/>
      <c r="X165" s="60"/>
      <c r="Y165" s="60"/>
      <c r="Z165" s="60"/>
      <c r="AA165" s="60"/>
      <c r="AB165" s="60"/>
      <c r="AC165" s="55"/>
      <c r="AD165" s="55"/>
      <c r="AE165" s="55"/>
    </row>
    <row r="166" spans="1:31">
      <c r="A166" s="60"/>
      <c r="B166" s="60" t="str">
        <f t="shared" si="2"/>
        <v>М36x330</v>
      </c>
      <c r="C166" s="60">
        <v>36</v>
      </c>
      <c r="D166" s="60">
        <v>330</v>
      </c>
      <c r="E166" s="73">
        <v>2.2160000000000002</v>
      </c>
      <c r="F166" s="73">
        <v>2.0190000000000001</v>
      </c>
      <c r="G166" s="73">
        <v>280</v>
      </c>
      <c r="H166" s="73">
        <v>12</v>
      </c>
      <c r="I166" s="73"/>
      <c r="J166" s="73"/>
      <c r="K166" s="73"/>
      <c r="L166" s="73"/>
      <c r="M166" s="60">
        <v>80</v>
      </c>
      <c r="N166" s="60">
        <v>80</v>
      </c>
      <c r="O166" s="60">
        <v>50</v>
      </c>
      <c r="P166" s="60">
        <v>30</v>
      </c>
      <c r="Q166" s="60">
        <v>33</v>
      </c>
      <c r="R166" s="60"/>
      <c r="S166" s="60">
        <v>4</v>
      </c>
      <c r="T166" s="60">
        <v>3</v>
      </c>
      <c r="U166" s="60">
        <v>3</v>
      </c>
      <c r="V166" s="60">
        <v>2.5</v>
      </c>
      <c r="W166" s="60"/>
      <c r="X166" s="60"/>
      <c r="Y166" s="60"/>
      <c r="Z166" s="60"/>
      <c r="AA166" s="60"/>
      <c r="AB166" s="60"/>
      <c r="AC166" s="55"/>
      <c r="AD166" s="55"/>
      <c r="AE166" s="55"/>
    </row>
    <row r="167" spans="1:31">
      <c r="A167" s="60"/>
      <c r="B167" s="60" t="str">
        <f t="shared" si="2"/>
        <v>М36x340</v>
      </c>
      <c r="C167" s="60">
        <v>36</v>
      </c>
      <c r="D167" s="60">
        <v>340</v>
      </c>
      <c r="E167" s="73">
        <v>2.2829999999999999</v>
      </c>
      <c r="F167" s="73">
        <v>2.0859999999999999</v>
      </c>
      <c r="G167" s="73">
        <v>290</v>
      </c>
      <c r="H167" s="73">
        <v>12</v>
      </c>
      <c r="I167" s="73"/>
      <c r="J167" s="73"/>
      <c r="K167" s="73"/>
      <c r="L167" s="73"/>
      <c r="M167" s="60">
        <v>80</v>
      </c>
      <c r="N167" s="60">
        <v>80</v>
      </c>
      <c r="O167" s="60">
        <v>50</v>
      </c>
      <c r="P167" s="60">
        <v>30</v>
      </c>
      <c r="Q167" s="60">
        <v>33</v>
      </c>
      <c r="R167" s="60"/>
      <c r="S167" s="60">
        <v>4</v>
      </c>
      <c r="T167" s="60">
        <v>3</v>
      </c>
      <c r="U167" s="60">
        <v>3</v>
      </c>
      <c r="V167" s="60">
        <v>2.5</v>
      </c>
      <c r="W167" s="60"/>
      <c r="X167" s="60"/>
      <c r="Y167" s="60"/>
      <c r="Z167" s="60"/>
      <c r="AA167" s="60"/>
      <c r="AB167" s="60"/>
      <c r="AC167" s="55"/>
      <c r="AD167" s="55"/>
      <c r="AE167" s="55"/>
    </row>
    <row r="168" spans="1:31">
      <c r="A168" s="60"/>
      <c r="B168" s="60" t="str">
        <f t="shared" si="2"/>
        <v>М36x350</v>
      </c>
      <c r="C168" s="60">
        <v>36</v>
      </c>
      <c r="D168" s="60">
        <v>350</v>
      </c>
      <c r="E168" s="73">
        <v>2.35</v>
      </c>
      <c r="F168" s="73">
        <v>2.1389999999999998</v>
      </c>
      <c r="G168" s="73">
        <v>300</v>
      </c>
      <c r="H168" s="73">
        <v>12</v>
      </c>
      <c r="I168" s="73"/>
      <c r="J168" s="73"/>
      <c r="K168" s="73"/>
      <c r="L168" s="73"/>
      <c r="M168" s="60">
        <v>80</v>
      </c>
      <c r="N168" s="60">
        <v>80</v>
      </c>
      <c r="O168" s="60">
        <v>50</v>
      </c>
      <c r="P168" s="60">
        <v>30</v>
      </c>
      <c r="Q168" s="60">
        <v>33</v>
      </c>
      <c r="R168" s="60"/>
      <c r="S168" s="60">
        <v>4</v>
      </c>
      <c r="T168" s="60">
        <v>3</v>
      </c>
      <c r="U168" s="60">
        <v>3</v>
      </c>
      <c r="V168" s="60">
        <v>2.5</v>
      </c>
      <c r="W168" s="60"/>
      <c r="X168" s="60"/>
      <c r="Y168" s="60"/>
      <c r="Z168" s="60"/>
      <c r="AA168" s="60"/>
      <c r="AB168" s="60"/>
      <c r="AC168" s="55"/>
      <c r="AD168" s="55"/>
      <c r="AE168" s="55"/>
    </row>
    <row r="169" spans="1:31">
      <c r="A169" s="60"/>
      <c r="B169" s="60" t="str">
        <f t="shared" si="2"/>
        <v>М36x360</v>
      </c>
      <c r="C169" s="60">
        <v>36</v>
      </c>
      <c r="D169" s="60">
        <v>360</v>
      </c>
      <c r="E169" s="73">
        <v>2.4169999999999998</v>
      </c>
      <c r="F169" s="73">
        <v>2.1970000000000001</v>
      </c>
      <c r="G169" s="73">
        <v>310</v>
      </c>
      <c r="H169" s="73">
        <v>12</v>
      </c>
      <c r="I169" s="73"/>
      <c r="J169" s="73"/>
      <c r="K169" s="73"/>
      <c r="L169" s="73"/>
      <c r="M169" s="60">
        <v>80</v>
      </c>
      <c r="N169" s="60">
        <v>80</v>
      </c>
      <c r="O169" s="60">
        <v>50</v>
      </c>
      <c r="P169" s="60">
        <v>30</v>
      </c>
      <c r="Q169" s="60">
        <v>33</v>
      </c>
      <c r="R169" s="60"/>
      <c r="S169" s="60">
        <v>4</v>
      </c>
      <c r="T169" s="60">
        <v>3</v>
      </c>
      <c r="U169" s="60">
        <v>3</v>
      </c>
      <c r="V169" s="60">
        <v>2.5</v>
      </c>
      <c r="W169" s="60"/>
      <c r="X169" s="60"/>
      <c r="Y169" s="60"/>
      <c r="Z169" s="60"/>
      <c r="AA169" s="60"/>
      <c r="AB169" s="60"/>
      <c r="AC169" s="55"/>
      <c r="AD169" s="55"/>
      <c r="AE169" s="55"/>
    </row>
    <row r="170" spans="1:31">
      <c r="A170" s="60"/>
      <c r="B170" s="60" t="str">
        <f t="shared" si="2"/>
        <v>М36x370</v>
      </c>
      <c r="C170" s="60">
        <v>36</v>
      </c>
      <c r="D170" s="60">
        <v>370</v>
      </c>
      <c r="E170" s="73">
        <v>2.484</v>
      </c>
      <c r="F170" s="73">
        <v>2.2490000000000001</v>
      </c>
      <c r="G170" s="73">
        <v>320</v>
      </c>
      <c r="H170" s="73">
        <v>12</v>
      </c>
      <c r="I170" s="73"/>
      <c r="J170" s="73"/>
      <c r="K170" s="73"/>
      <c r="L170" s="73"/>
      <c r="M170" s="60">
        <v>80</v>
      </c>
      <c r="N170" s="60">
        <v>80</v>
      </c>
      <c r="O170" s="60">
        <v>50</v>
      </c>
      <c r="P170" s="60">
        <v>30</v>
      </c>
      <c r="Q170" s="60">
        <v>33</v>
      </c>
      <c r="R170" s="60"/>
      <c r="S170" s="60">
        <v>4</v>
      </c>
      <c r="T170" s="60">
        <v>3</v>
      </c>
      <c r="U170" s="60">
        <v>3</v>
      </c>
      <c r="V170" s="60">
        <v>2.5</v>
      </c>
      <c r="W170" s="60"/>
      <c r="X170" s="60"/>
      <c r="Y170" s="60"/>
      <c r="Z170" s="60"/>
      <c r="AA170" s="60"/>
      <c r="AB170" s="60"/>
      <c r="AC170" s="55"/>
      <c r="AD170" s="55"/>
      <c r="AE170" s="55"/>
    </row>
    <row r="171" spans="1:31">
      <c r="A171" s="60"/>
      <c r="B171" s="60" t="str">
        <f t="shared" si="2"/>
        <v>М36x380</v>
      </c>
      <c r="C171" s="60">
        <v>36</v>
      </c>
      <c r="D171" s="60">
        <v>380</v>
      </c>
      <c r="E171" s="73">
        <v>2.5510000000000002</v>
      </c>
      <c r="F171" s="73">
        <v>2.3079999999999998</v>
      </c>
      <c r="G171" s="73">
        <v>330</v>
      </c>
      <c r="H171" s="73">
        <v>12</v>
      </c>
      <c r="I171" s="73"/>
      <c r="J171" s="73"/>
      <c r="K171" s="73"/>
      <c r="L171" s="73"/>
      <c r="M171" s="60">
        <v>80</v>
      </c>
      <c r="N171" s="60">
        <v>80</v>
      </c>
      <c r="O171" s="60">
        <v>50</v>
      </c>
      <c r="P171" s="60">
        <v>30</v>
      </c>
      <c r="Q171" s="60">
        <v>33</v>
      </c>
      <c r="R171" s="60"/>
      <c r="S171" s="60">
        <v>4</v>
      </c>
      <c r="T171" s="60">
        <v>3</v>
      </c>
      <c r="U171" s="60">
        <v>3</v>
      </c>
      <c r="V171" s="60">
        <v>2.5</v>
      </c>
      <c r="W171" s="60"/>
      <c r="X171" s="60"/>
      <c r="Y171" s="60"/>
      <c r="Z171" s="60"/>
      <c r="AA171" s="60"/>
      <c r="AB171" s="60"/>
      <c r="AC171" s="55"/>
      <c r="AD171" s="55"/>
      <c r="AE171" s="55"/>
    </row>
    <row r="172" spans="1:31">
      <c r="A172" s="60"/>
      <c r="B172" s="60" t="str">
        <f t="shared" si="2"/>
        <v>М36x390</v>
      </c>
      <c r="C172" s="60">
        <v>36</v>
      </c>
      <c r="D172" s="60">
        <v>390</v>
      </c>
      <c r="E172" s="73">
        <v>2.6179999999999999</v>
      </c>
      <c r="F172" s="73">
        <v>2.359</v>
      </c>
      <c r="G172" s="73">
        <v>340</v>
      </c>
      <c r="H172" s="73">
        <v>12</v>
      </c>
      <c r="I172" s="73"/>
      <c r="J172" s="73"/>
      <c r="K172" s="73"/>
      <c r="L172" s="73"/>
      <c r="M172" s="60">
        <v>80</v>
      </c>
      <c r="N172" s="60">
        <v>80</v>
      </c>
      <c r="O172" s="60">
        <v>50</v>
      </c>
      <c r="P172" s="60">
        <v>30</v>
      </c>
      <c r="Q172" s="60">
        <v>33</v>
      </c>
      <c r="R172" s="60"/>
      <c r="S172" s="60">
        <v>4</v>
      </c>
      <c r="T172" s="60">
        <v>3</v>
      </c>
      <c r="U172" s="60">
        <v>3</v>
      </c>
      <c r="V172" s="60">
        <v>2.5</v>
      </c>
      <c r="W172" s="60"/>
      <c r="X172" s="60"/>
      <c r="Y172" s="60"/>
      <c r="Z172" s="60"/>
      <c r="AA172" s="60"/>
      <c r="AB172" s="60"/>
      <c r="AC172" s="55"/>
      <c r="AD172" s="55"/>
      <c r="AE172" s="55"/>
    </row>
    <row r="173" spans="1:31">
      <c r="A173" s="60"/>
      <c r="B173" s="60" t="str">
        <f t="shared" si="2"/>
        <v>М36x400</v>
      </c>
      <c r="C173" s="60">
        <v>36</v>
      </c>
      <c r="D173" s="60">
        <v>400</v>
      </c>
      <c r="E173" s="73">
        <v>2.6859999999999999</v>
      </c>
      <c r="F173" s="73">
        <v>2.419</v>
      </c>
      <c r="G173" s="73">
        <v>350</v>
      </c>
      <c r="H173" s="73">
        <v>12</v>
      </c>
      <c r="I173" s="73"/>
      <c r="J173" s="73"/>
      <c r="K173" s="73"/>
      <c r="L173" s="73"/>
      <c r="M173" s="60">
        <v>80</v>
      </c>
      <c r="N173" s="60">
        <v>80</v>
      </c>
      <c r="O173" s="60">
        <v>50</v>
      </c>
      <c r="P173" s="60">
        <v>30</v>
      </c>
      <c r="Q173" s="60">
        <v>33</v>
      </c>
      <c r="R173" s="60"/>
      <c r="S173" s="60">
        <v>4</v>
      </c>
      <c r="T173" s="60">
        <v>3</v>
      </c>
      <c r="U173" s="60">
        <v>3</v>
      </c>
      <c r="V173" s="60">
        <v>2.5</v>
      </c>
      <c r="W173" s="60"/>
      <c r="X173" s="60"/>
      <c r="Y173" s="60"/>
      <c r="Z173" s="60"/>
      <c r="AA173" s="60"/>
      <c r="AB173" s="60"/>
      <c r="AC173" s="55"/>
      <c r="AD173" s="55"/>
      <c r="AE173" s="55"/>
    </row>
    <row r="174" spans="1:31">
      <c r="A174" s="60"/>
      <c r="B174" s="60" t="str">
        <f t="shared" si="2"/>
        <v>М42x160</v>
      </c>
      <c r="C174" s="60">
        <v>42</v>
      </c>
      <c r="D174" s="60">
        <v>160</v>
      </c>
      <c r="E174" s="73">
        <v>1.5</v>
      </c>
      <c r="F174" s="73">
        <v>1.5429999999999999</v>
      </c>
      <c r="G174" s="73">
        <v>102</v>
      </c>
      <c r="H174" s="73">
        <v>12</v>
      </c>
      <c r="I174" s="73"/>
      <c r="J174" s="73"/>
      <c r="K174" s="73"/>
      <c r="L174" s="73"/>
      <c r="M174" s="60">
        <v>75</v>
      </c>
      <c r="N174" s="60">
        <v>75</v>
      </c>
      <c r="O174" s="60">
        <v>58</v>
      </c>
      <c r="P174" s="60">
        <v>35</v>
      </c>
      <c r="Q174" s="60">
        <v>35</v>
      </c>
      <c r="R174" s="60"/>
      <c r="S174" s="60">
        <v>4.5</v>
      </c>
      <c r="T174" s="60">
        <v>3</v>
      </c>
      <c r="U174" s="60">
        <v>3</v>
      </c>
      <c r="V174" s="60">
        <v>2.5</v>
      </c>
      <c r="W174" s="60"/>
      <c r="X174" s="60"/>
      <c r="Y174" s="60"/>
      <c r="Z174" s="60"/>
      <c r="AA174" s="60"/>
      <c r="AB174" s="60"/>
      <c r="AC174" s="55"/>
      <c r="AD174" s="55"/>
      <c r="AE174" s="55"/>
    </row>
    <row r="175" spans="1:31">
      <c r="A175" s="60"/>
      <c r="B175" s="60" t="str">
        <f t="shared" si="2"/>
        <v>М42x170</v>
      </c>
      <c r="C175" s="60">
        <v>42</v>
      </c>
      <c r="D175" s="60">
        <v>170</v>
      </c>
      <c r="E175" s="73">
        <v>1.5940000000000001</v>
      </c>
      <c r="F175" s="73">
        <v>1.62</v>
      </c>
      <c r="G175" s="73">
        <v>112</v>
      </c>
      <c r="H175" s="73">
        <v>12</v>
      </c>
      <c r="I175" s="73"/>
      <c r="J175" s="73"/>
      <c r="K175" s="73"/>
      <c r="L175" s="73"/>
      <c r="M175" s="60">
        <v>75</v>
      </c>
      <c r="N175" s="60">
        <v>75</v>
      </c>
      <c r="O175" s="60">
        <v>58</v>
      </c>
      <c r="P175" s="60">
        <v>35</v>
      </c>
      <c r="Q175" s="60">
        <v>35</v>
      </c>
      <c r="R175" s="60"/>
      <c r="S175" s="60">
        <v>4.5</v>
      </c>
      <c r="T175" s="60">
        <v>3</v>
      </c>
      <c r="U175" s="60">
        <v>3</v>
      </c>
      <c r="V175" s="60">
        <v>2.5</v>
      </c>
      <c r="W175" s="60"/>
      <c r="X175" s="60"/>
      <c r="Y175" s="60"/>
      <c r="Z175" s="60"/>
      <c r="AA175" s="60"/>
      <c r="AB175" s="60"/>
      <c r="AC175" s="55"/>
      <c r="AD175" s="55"/>
      <c r="AE175" s="55"/>
    </row>
    <row r="176" spans="1:31">
      <c r="A176" s="60"/>
      <c r="B176" s="60" t="str">
        <f t="shared" si="2"/>
        <v>М42x180</v>
      </c>
      <c r="C176" s="60">
        <v>42</v>
      </c>
      <c r="D176" s="60">
        <v>180</v>
      </c>
      <c r="E176" s="73">
        <v>1.6879999999999999</v>
      </c>
      <c r="F176" s="73">
        <v>1.6950000000000001</v>
      </c>
      <c r="G176" s="73">
        <v>122</v>
      </c>
      <c r="H176" s="73">
        <v>12</v>
      </c>
      <c r="I176" s="73"/>
      <c r="J176" s="73"/>
      <c r="K176" s="73"/>
      <c r="L176" s="73"/>
      <c r="M176" s="60">
        <v>75</v>
      </c>
      <c r="N176" s="60">
        <v>75</v>
      </c>
      <c r="O176" s="60">
        <v>58</v>
      </c>
      <c r="P176" s="60">
        <v>35</v>
      </c>
      <c r="Q176" s="60">
        <v>35</v>
      </c>
      <c r="R176" s="60"/>
      <c r="S176" s="60">
        <v>4.5</v>
      </c>
      <c r="T176" s="60">
        <v>3</v>
      </c>
      <c r="U176" s="60">
        <v>3</v>
      </c>
      <c r="V176" s="60">
        <v>2.5</v>
      </c>
      <c r="W176" s="60"/>
      <c r="X176" s="60"/>
      <c r="Y176" s="60"/>
      <c r="Z176" s="60"/>
      <c r="AA176" s="60"/>
      <c r="AB176" s="60"/>
      <c r="AC176" s="55"/>
      <c r="AD176" s="55"/>
      <c r="AE176" s="55"/>
    </row>
    <row r="177" spans="1:31">
      <c r="A177" s="60"/>
      <c r="B177" s="60" t="str">
        <f t="shared" si="2"/>
        <v>М42x190</v>
      </c>
      <c r="C177" s="60">
        <v>42</v>
      </c>
      <c r="D177" s="60">
        <v>190</v>
      </c>
      <c r="E177" s="73">
        <v>1.782</v>
      </c>
      <c r="F177" s="73">
        <v>1.772</v>
      </c>
      <c r="G177" s="73">
        <v>132</v>
      </c>
      <c r="H177" s="73">
        <v>12</v>
      </c>
      <c r="I177" s="73"/>
      <c r="J177" s="73"/>
      <c r="K177" s="73"/>
      <c r="L177" s="73"/>
      <c r="M177" s="60">
        <v>75</v>
      </c>
      <c r="N177" s="60">
        <v>75</v>
      </c>
      <c r="O177" s="60">
        <v>58</v>
      </c>
      <c r="P177" s="60">
        <v>35</v>
      </c>
      <c r="Q177" s="60">
        <v>35</v>
      </c>
      <c r="R177" s="60"/>
      <c r="S177" s="60">
        <v>4.5</v>
      </c>
      <c r="T177" s="60">
        <v>3</v>
      </c>
      <c r="U177" s="60">
        <v>3</v>
      </c>
      <c r="V177" s="60">
        <v>2.5</v>
      </c>
      <c r="W177" s="60"/>
      <c r="X177" s="60"/>
      <c r="Y177" s="60"/>
      <c r="Z177" s="60"/>
      <c r="AA177" s="60"/>
      <c r="AB177" s="60"/>
      <c r="AC177" s="55"/>
      <c r="AD177" s="55"/>
      <c r="AE177" s="55"/>
    </row>
    <row r="178" spans="1:31">
      <c r="A178" s="60"/>
      <c r="B178" s="60" t="str">
        <f t="shared" si="2"/>
        <v>М42x200</v>
      </c>
      <c r="C178" s="60">
        <v>42</v>
      </c>
      <c r="D178" s="60">
        <v>200</v>
      </c>
      <c r="E178" s="73">
        <v>1.8759999999999999</v>
      </c>
      <c r="F178" s="73">
        <v>1.849</v>
      </c>
      <c r="G178" s="73">
        <v>142</v>
      </c>
      <c r="H178" s="73">
        <v>12</v>
      </c>
      <c r="I178" s="73"/>
      <c r="J178" s="73"/>
      <c r="K178" s="73"/>
      <c r="L178" s="73"/>
      <c r="M178" s="60">
        <v>75</v>
      </c>
      <c r="N178" s="60">
        <v>75</v>
      </c>
      <c r="O178" s="60">
        <v>58</v>
      </c>
      <c r="P178" s="60">
        <v>35</v>
      </c>
      <c r="Q178" s="60">
        <v>35</v>
      </c>
      <c r="R178" s="60"/>
      <c r="S178" s="60">
        <v>4.5</v>
      </c>
      <c r="T178" s="60">
        <v>3</v>
      </c>
      <c r="U178" s="60">
        <v>3</v>
      </c>
      <c r="V178" s="60">
        <v>2.5</v>
      </c>
      <c r="W178" s="60"/>
      <c r="X178" s="60"/>
      <c r="Y178" s="60"/>
      <c r="Z178" s="60"/>
      <c r="AA178" s="60"/>
      <c r="AB178" s="60"/>
      <c r="AC178" s="55"/>
      <c r="AD178" s="55"/>
      <c r="AE178" s="55"/>
    </row>
    <row r="179" spans="1:31">
      <c r="A179" s="60"/>
      <c r="B179" s="60" t="str">
        <f t="shared" si="2"/>
        <v>М42x210</v>
      </c>
      <c r="C179" s="60">
        <v>42</v>
      </c>
      <c r="D179" s="60">
        <v>210</v>
      </c>
      <c r="E179" s="73">
        <v>1.9690000000000001</v>
      </c>
      <c r="F179" s="73">
        <v>1.925</v>
      </c>
      <c r="G179" s="73">
        <v>152</v>
      </c>
      <c r="H179" s="73">
        <v>12</v>
      </c>
      <c r="I179" s="73"/>
      <c r="J179" s="73"/>
      <c r="K179" s="73"/>
      <c r="L179" s="73"/>
      <c r="M179" s="60">
        <v>75</v>
      </c>
      <c r="N179" s="60">
        <v>75</v>
      </c>
      <c r="O179" s="60">
        <v>58</v>
      </c>
      <c r="P179" s="60">
        <v>35</v>
      </c>
      <c r="Q179" s="60">
        <v>35</v>
      </c>
      <c r="R179" s="60"/>
      <c r="S179" s="60">
        <v>4.5</v>
      </c>
      <c r="T179" s="60">
        <v>3</v>
      </c>
      <c r="U179" s="60">
        <v>3</v>
      </c>
      <c r="V179" s="60">
        <v>2.5</v>
      </c>
      <c r="W179" s="60"/>
      <c r="X179" s="60"/>
      <c r="Y179" s="60"/>
      <c r="Z179" s="60"/>
      <c r="AA179" s="60"/>
      <c r="AB179" s="60"/>
      <c r="AC179" s="55"/>
      <c r="AD179" s="55"/>
      <c r="AE179" s="55"/>
    </row>
    <row r="180" spans="1:31">
      <c r="A180" s="60"/>
      <c r="B180" s="60" t="str">
        <f t="shared" si="2"/>
        <v>М42x220</v>
      </c>
      <c r="C180" s="60">
        <v>42</v>
      </c>
      <c r="D180" s="60">
        <v>220</v>
      </c>
      <c r="E180" s="73">
        <v>1.0629999999999999</v>
      </c>
      <c r="F180" s="73">
        <v>2.0009999999999999</v>
      </c>
      <c r="G180" s="73">
        <v>162</v>
      </c>
      <c r="H180" s="73">
        <v>12</v>
      </c>
      <c r="I180" s="73"/>
      <c r="J180" s="73"/>
      <c r="K180" s="73"/>
      <c r="L180" s="73"/>
      <c r="M180" s="60">
        <v>75</v>
      </c>
      <c r="N180" s="60">
        <v>75</v>
      </c>
      <c r="O180" s="60">
        <v>58</v>
      </c>
      <c r="P180" s="60">
        <v>35</v>
      </c>
      <c r="Q180" s="60">
        <v>35</v>
      </c>
      <c r="R180" s="60"/>
      <c r="S180" s="60">
        <v>4.5</v>
      </c>
      <c r="T180" s="60">
        <v>3</v>
      </c>
      <c r="U180" s="60">
        <v>3</v>
      </c>
      <c r="V180" s="60">
        <v>2.5</v>
      </c>
      <c r="W180" s="60"/>
      <c r="X180" s="60"/>
      <c r="Y180" s="60"/>
      <c r="Z180" s="60"/>
      <c r="AA180" s="60"/>
      <c r="AB180" s="60"/>
      <c r="AC180" s="55"/>
      <c r="AD180" s="55"/>
      <c r="AE180" s="55"/>
    </row>
    <row r="181" spans="1:31">
      <c r="A181" s="60"/>
      <c r="B181" s="60" t="str">
        <f t="shared" si="2"/>
        <v>М42x230</v>
      </c>
      <c r="C181" s="60">
        <v>42</v>
      </c>
      <c r="D181" s="60">
        <v>230</v>
      </c>
      <c r="E181" s="73">
        <v>2.157</v>
      </c>
      <c r="F181" s="73">
        <v>2.0779999999999998</v>
      </c>
      <c r="G181" s="73">
        <v>172</v>
      </c>
      <c r="H181" s="73">
        <v>12</v>
      </c>
      <c r="I181" s="73"/>
      <c r="J181" s="73"/>
      <c r="K181" s="73"/>
      <c r="L181" s="73"/>
      <c r="M181" s="60">
        <v>75</v>
      </c>
      <c r="N181" s="60">
        <v>75</v>
      </c>
      <c r="O181" s="60">
        <v>58</v>
      </c>
      <c r="P181" s="60">
        <v>35</v>
      </c>
      <c r="Q181" s="60">
        <v>35</v>
      </c>
      <c r="R181" s="60"/>
      <c r="S181" s="60">
        <v>4.5</v>
      </c>
      <c r="T181" s="60">
        <v>3</v>
      </c>
      <c r="U181" s="60">
        <v>3</v>
      </c>
      <c r="V181" s="60">
        <v>2.5</v>
      </c>
      <c r="W181" s="60"/>
      <c r="X181" s="60"/>
      <c r="Y181" s="60"/>
      <c r="Z181" s="60"/>
      <c r="AA181" s="60"/>
      <c r="AB181" s="60"/>
      <c r="AC181" s="55"/>
      <c r="AD181" s="55"/>
      <c r="AE181" s="55"/>
    </row>
    <row r="182" spans="1:31">
      <c r="A182" s="60"/>
      <c r="B182" s="60" t="str">
        <f t="shared" si="2"/>
        <v>М42x240</v>
      </c>
      <c r="C182" s="60">
        <v>42</v>
      </c>
      <c r="D182" s="60">
        <v>240</v>
      </c>
      <c r="E182" s="73">
        <v>2.2509999999999999</v>
      </c>
      <c r="F182" s="73">
        <v>2.1539999999999999</v>
      </c>
      <c r="G182" s="73">
        <v>182</v>
      </c>
      <c r="H182" s="73">
        <v>12</v>
      </c>
      <c r="I182" s="73"/>
      <c r="J182" s="73"/>
      <c r="K182" s="73"/>
      <c r="L182" s="73"/>
      <c r="M182" s="60">
        <v>75</v>
      </c>
      <c r="N182" s="60">
        <v>75</v>
      </c>
      <c r="O182" s="60">
        <v>58</v>
      </c>
      <c r="P182" s="60">
        <v>35</v>
      </c>
      <c r="Q182" s="60">
        <v>35</v>
      </c>
      <c r="R182" s="60"/>
      <c r="S182" s="60">
        <v>4.5</v>
      </c>
      <c r="T182" s="60">
        <v>3</v>
      </c>
      <c r="U182" s="60">
        <v>3</v>
      </c>
      <c r="V182" s="60">
        <v>2.5</v>
      </c>
      <c r="W182" s="60"/>
      <c r="X182" s="60"/>
      <c r="Y182" s="60"/>
      <c r="Z182" s="60"/>
      <c r="AA182" s="60"/>
      <c r="AB182" s="60"/>
      <c r="AC182" s="55"/>
      <c r="AD182" s="55"/>
      <c r="AE182" s="55"/>
    </row>
    <row r="183" spans="1:31">
      <c r="A183" s="60"/>
      <c r="B183" s="60" t="str">
        <f t="shared" si="2"/>
        <v>М42x250</v>
      </c>
      <c r="C183" s="60">
        <v>42</v>
      </c>
      <c r="D183" s="60">
        <v>250</v>
      </c>
      <c r="E183" s="73">
        <v>2.3450000000000002</v>
      </c>
      <c r="F183" s="73">
        <v>2.23</v>
      </c>
      <c r="G183" s="73">
        <v>192</v>
      </c>
      <c r="H183" s="73">
        <v>12</v>
      </c>
      <c r="I183" s="73"/>
      <c r="J183" s="73"/>
      <c r="K183" s="73"/>
      <c r="L183" s="73"/>
      <c r="M183" s="60">
        <v>75</v>
      </c>
      <c r="N183" s="60">
        <v>75</v>
      </c>
      <c r="O183" s="60">
        <v>58</v>
      </c>
      <c r="P183" s="60">
        <v>35</v>
      </c>
      <c r="Q183" s="60">
        <v>35</v>
      </c>
      <c r="R183" s="60"/>
      <c r="S183" s="60">
        <v>4.5</v>
      </c>
      <c r="T183" s="60">
        <v>3</v>
      </c>
      <c r="U183" s="60">
        <v>3</v>
      </c>
      <c r="V183" s="60">
        <v>2.5</v>
      </c>
      <c r="W183" s="60"/>
      <c r="X183" s="60"/>
      <c r="Y183" s="60"/>
      <c r="Z183" s="60"/>
      <c r="AA183" s="60"/>
      <c r="AB183" s="60"/>
      <c r="AC183" s="55"/>
      <c r="AD183" s="55"/>
      <c r="AE183" s="55"/>
    </row>
    <row r="184" spans="1:31">
      <c r="A184" s="60"/>
      <c r="B184" s="60" t="str">
        <f t="shared" si="2"/>
        <v>М42x260</v>
      </c>
      <c r="C184" s="60">
        <v>42</v>
      </c>
      <c r="D184" s="60">
        <v>260</v>
      </c>
      <c r="E184" s="73">
        <v>2.4380000000000002</v>
      </c>
      <c r="F184" s="73">
        <v>2.3069999999999999</v>
      </c>
      <c r="G184" s="73">
        <v>202</v>
      </c>
      <c r="H184" s="73">
        <v>12</v>
      </c>
      <c r="I184" s="73"/>
      <c r="J184" s="73"/>
      <c r="K184" s="73"/>
      <c r="L184" s="73"/>
      <c r="M184" s="60">
        <v>75</v>
      </c>
      <c r="N184" s="60">
        <v>75</v>
      </c>
      <c r="O184" s="60">
        <v>58</v>
      </c>
      <c r="P184" s="60">
        <v>35</v>
      </c>
      <c r="Q184" s="60">
        <v>35</v>
      </c>
      <c r="R184" s="60"/>
      <c r="S184" s="60">
        <v>4.5</v>
      </c>
      <c r="T184" s="60">
        <v>3</v>
      </c>
      <c r="U184" s="60">
        <v>3</v>
      </c>
      <c r="V184" s="60">
        <v>2.5</v>
      </c>
      <c r="W184" s="60"/>
      <c r="X184" s="60"/>
      <c r="Y184" s="60"/>
      <c r="Z184" s="60"/>
      <c r="AA184" s="60"/>
      <c r="AB184" s="60"/>
      <c r="AC184" s="55"/>
      <c r="AD184" s="55"/>
      <c r="AE184" s="55"/>
    </row>
    <row r="185" spans="1:31">
      <c r="A185" s="60"/>
      <c r="B185" s="60" t="str">
        <f t="shared" si="2"/>
        <v>М42x270</v>
      </c>
      <c r="C185" s="60">
        <v>42</v>
      </c>
      <c r="D185" s="60">
        <v>270</v>
      </c>
      <c r="E185" s="73">
        <v>2.532</v>
      </c>
      <c r="F185" s="73">
        <v>2.383</v>
      </c>
      <c r="G185" s="73">
        <v>212</v>
      </c>
      <c r="H185" s="73">
        <v>12</v>
      </c>
      <c r="I185" s="73"/>
      <c r="J185" s="73"/>
      <c r="K185" s="73"/>
      <c r="L185" s="73"/>
      <c r="M185" s="60">
        <v>75</v>
      </c>
      <c r="N185" s="60">
        <v>75</v>
      </c>
      <c r="O185" s="60">
        <v>58</v>
      </c>
      <c r="P185" s="60">
        <v>35</v>
      </c>
      <c r="Q185" s="60">
        <v>35</v>
      </c>
      <c r="R185" s="60"/>
      <c r="S185" s="60">
        <v>4.5</v>
      </c>
      <c r="T185" s="60">
        <v>3</v>
      </c>
      <c r="U185" s="60">
        <v>3</v>
      </c>
      <c r="V185" s="60">
        <v>2.5</v>
      </c>
      <c r="W185" s="60"/>
      <c r="X185" s="60"/>
      <c r="Y185" s="60"/>
      <c r="Z185" s="60"/>
      <c r="AA185" s="60"/>
      <c r="AB185" s="60"/>
      <c r="AC185" s="55"/>
      <c r="AD185" s="55"/>
      <c r="AE185" s="55"/>
    </row>
    <row r="186" spans="1:31">
      <c r="A186" s="60"/>
      <c r="B186" s="60" t="str">
        <f t="shared" si="2"/>
        <v>М42x280</v>
      </c>
      <c r="C186" s="60">
        <v>42</v>
      </c>
      <c r="D186" s="60">
        <v>280</v>
      </c>
      <c r="E186" s="73">
        <v>2.6259999999999999</v>
      </c>
      <c r="F186" s="73">
        <v>2.46</v>
      </c>
      <c r="G186" s="73">
        <v>222</v>
      </c>
      <c r="H186" s="73">
        <v>12</v>
      </c>
      <c r="I186" s="73"/>
      <c r="J186" s="73"/>
      <c r="K186" s="73"/>
      <c r="L186" s="73"/>
      <c r="M186" s="60">
        <v>75</v>
      </c>
      <c r="N186" s="60">
        <v>75</v>
      </c>
      <c r="O186" s="60">
        <v>58</v>
      </c>
      <c r="P186" s="60">
        <v>35</v>
      </c>
      <c r="Q186" s="60">
        <v>35</v>
      </c>
      <c r="R186" s="60"/>
      <c r="S186" s="60">
        <v>4.5</v>
      </c>
      <c r="T186" s="60">
        <v>3</v>
      </c>
      <c r="U186" s="60">
        <v>3</v>
      </c>
      <c r="V186" s="60">
        <v>2.5</v>
      </c>
      <c r="W186" s="60"/>
      <c r="X186" s="60"/>
      <c r="Y186" s="60"/>
      <c r="Z186" s="60"/>
      <c r="AA186" s="60"/>
      <c r="AB186" s="60"/>
      <c r="AC186" s="55"/>
      <c r="AD186" s="55"/>
      <c r="AE186" s="55"/>
    </row>
    <row r="187" spans="1:31">
      <c r="A187" s="60"/>
      <c r="B187" s="60" t="str">
        <f t="shared" si="2"/>
        <v>М42x290</v>
      </c>
      <c r="C187" s="60">
        <v>42</v>
      </c>
      <c r="D187" s="60">
        <v>290</v>
      </c>
      <c r="E187" s="73">
        <v>2.72</v>
      </c>
      <c r="F187" s="73">
        <v>2.536</v>
      </c>
      <c r="G187" s="73">
        <v>232</v>
      </c>
      <c r="H187" s="73">
        <v>12</v>
      </c>
      <c r="I187" s="73"/>
      <c r="J187" s="73"/>
      <c r="K187" s="73"/>
      <c r="L187" s="73"/>
      <c r="M187" s="60">
        <v>75</v>
      </c>
      <c r="N187" s="60">
        <v>75</v>
      </c>
      <c r="O187" s="60">
        <v>58</v>
      </c>
      <c r="P187" s="60">
        <v>35</v>
      </c>
      <c r="Q187" s="60">
        <v>35</v>
      </c>
      <c r="R187" s="60"/>
      <c r="S187" s="60">
        <v>4.5</v>
      </c>
      <c r="T187" s="60">
        <v>3</v>
      </c>
      <c r="U187" s="60">
        <v>3</v>
      </c>
      <c r="V187" s="60">
        <v>2.5</v>
      </c>
      <c r="W187" s="60"/>
      <c r="X187" s="60"/>
      <c r="Y187" s="60"/>
      <c r="Z187" s="60"/>
      <c r="AA187" s="60"/>
      <c r="AB187" s="60"/>
      <c r="AC187" s="55"/>
      <c r="AD187" s="55"/>
      <c r="AE187" s="55"/>
    </row>
    <row r="188" spans="1:31">
      <c r="A188" s="60"/>
      <c r="B188" s="60" t="str">
        <f t="shared" si="2"/>
        <v>М42x300</v>
      </c>
      <c r="C188" s="60">
        <v>42</v>
      </c>
      <c r="D188" s="60">
        <v>300</v>
      </c>
      <c r="E188" s="73">
        <v>2.8130000000000002</v>
      </c>
      <c r="F188" s="73">
        <v>2.6120000000000001</v>
      </c>
      <c r="G188" s="73">
        <v>242</v>
      </c>
      <c r="H188" s="73">
        <v>12</v>
      </c>
      <c r="I188" s="73"/>
      <c r="J188" s="73"/>
      <c r="K188" s="73"/>
      <c r="L188" s="73"/>
      <c r="M188" s="60">
        <v>90</v>
      </c>
      <c r="N188" s="60">
        <v>90</v>
      </c>
      <c r="O188" s="60">
        <v>58</v>
      </c>
      <c r="P188" s="60">
        <v>35</v>
      </c>
      <c r="Q188" s="60">
        <v>35</v>
      </c>
      <c r="R188" s="60"/>
      <c r="S188" s="60">
        <v>4.5</v>
      </c>
      <c r="T188" s="60">
        <v>3</v>
      </c>
      <c r="U188" s="60">
        <v>3</v>
      </c>
      <c r="V188" s="60">
        <v>2.5</v>
      </c>
      <c r="W188" s="60"/>
      <c r="X188" s="60"/>
      <c r="Y188" s="60"/>
      <c r="Z188" s="60"/>
      <c r="AA188" s="60"/>
      <c r="AB188" s="60"/>
      <c r="AC188" s="55"/>
      <c r="AD188" s="55"/>
      <c r="AE188" s="55"/>
    </row>
    <row r="189" spans="1:31">
      <c r="A189" s="60"/>
      <c r="B189" s="60" t="str">
        <f t="shared" si="2"/>
        <v>М42x310</v>
      </c>
      <c r="C189" s="60">
        <v>42</v>
      </c>
      <c r="D189" s="60">
        <v>310</v>
      </c>
      <c r="E189" s="73">
        <v>2.907</v>
      </c>
      <c r="F189" s="73">
        <v>2.6869999999999998</v>
      </c>
      <c r="G189" s="73">
        <v>252</v>
      </c>
      <c r="H189" s="73">
        <v>12</v>
      </c>
      <c r="I189" s="73"/>
      <c r="J189" s="73"/>
      <c r="K189" s="73"/>
      <c r="L189" s="73"/>
      <c r="M189" s="60">
        <v>90</v>
      </c>
      <c r="N189" s="60">
        <v>90</v>
      </c>
      <c r="O189" s="60">
        <v>58</v>
      </c>
      <c r="P189" s="60">
        <v>35</v>
      </c>
      <c r="Q189" s="60">
        <v>35</v>
      </c>
      <c r="R189" s="60"/>
      <c r="S189" s="60">
        <v>4.5</v>
      </c>
      <c r="T189" s="60">
        <v>3</v>
      </c>
      <c r="U189" s="60">
        <v>3</v>
      </c>
      <c r="V189" s="60">
        <v>2.5</v>
      </c>
      <c r="W189" s="60"/>
      <c r="X189" s="60"/>
      <c r="Y189" s="60"/>
      <c r="Z189" s="60"/>
      <c r="AA189" s="60"/>
      <c r="AB189" s="60"/>
      <c r="AC189" s="55"/>
      <c r="AD189" s="55"/>
      <c r="AE189" s="55"/>
    </row>
    <row r="190" spans="1:31">
      <c r="A190" s="60"/>
      <c r="B190" s="60" t="str">
        <f t="shared" si="2"/>
        <v>М42x320</v>
      </c>
      <c r="C190" s="60">
        <v>42</v>
      </c>
      <c r="D190" s="60">
        <v>320</v>
      </c>
      <c r="E190" s="73">
        <v>3.0009999999999999</v>
      </c>
      <c r="F190" s="73">
        <v>2.7650000000000001</v>
      </c>
      <c r="G190" s="73">
        <v>262</v>
      </c>
      <c r="H190" s="73">
        <v>12</v>
      </c>
      <c r="I190" s="73"/>
      <c r="J190" s="73"/>
      <c r="K190" s="73"/>
      <c r="L190" s="73"/>
      <c r="M190" s="60">
        <v>90</v>
      </c>
      <c r="N190" s="60">
        <v>90</v>
      </c>
      <c r="O190" s="60">
        <v>58</v>
      </c>
      <c r="P190" s="60">
        <v>35</v>
      </c>
      <c r="Q190" s="60">
        <v>35</v>
      </c>
      <c r="R190" s="60"/>
      <c r="S190" s="60">
        <v>4.5</v>
      </c>
      <c r="T190" s="60">
        <v>3</v>
      </c>
      <c r="U190" s="60">
        <v>3</v>
      </c>
      <c r="V190" s="60">
        <v>2.5</v>
      </c>
      <c r="W190" s="60"/>
      <c r="X190" s="60"/>
      <c r="Y190" s="60"/>
      <c r="Z190" s="60"/>
      <c r="AA190" s="60"/>
      <c r="AB190" s="60"/>
      <c r="AC190" s="55"/>
      <c r="AD190" s="55"/>
      <c r="AE190" s="55"/>
    </row>
    <row r="191" spans="1:31">
      <c r="A191" s="60"/>
      <c r="B191" s="60" t="str">
        <f t="shared" si="2"/>
        <v>М42x330</v>
      </c>
      <c r="C191" s="60">
        <v>42</v>
      </c>
      <c r="D191" s="60">
        <v>330</v>
      </c>
      <c r="E191" s="73">
        <v>3.0950000000000002</v>
      </c>
      <c r="F191" s="73">
        <v>2.8410000000000002</v>
      </c>
      <c r="G191" s="73">
        <v>272</v>
      </c>
      <c r="H191" s="73">
        <v>12</v>
      </c>
      <c r="I191" s="73"/>
      <c r="J191" s="73"/>
      <c r="K191" s="73"/>
      <c r="L191" s="73"/>
      <c r="M191" s="60">
        <v>90</v>
      </c>
      <c r="N191" s="60">
        <v>90</v>
      </c>
      <c r="O191" s="60">
        <v>58</v>
      </c>
      <c r="P191" s="60">
        <v>35</v>
      </c>
      <c r="Q191" s="60">
        <v>35</v>
      </c>
      <c r="R191" s="60"/>
      <c r="S191" s="60">
        <v>4.5</v>
      </c>
      <c r="T191" s="60">
        <v>3</v>
      </c>
      <c r="U191" s="60">
        <v>3</v>
      </c>
      <c r="V191" s="60">
        <v>2.5</v>
      </c>
      <c r="W191" s="60"/>
      <c r="X191" s="60"/>
      <c r="Y191" s="60"/>
      <c r="Z191" s="60"/>
      <c r="AA191" s="60"/>
      <c r="AB191" s="60"/>
      <c r="AC191" s="55"/>
      <c r="AD191" s="55"/>
      <c r="AE191" s="55"/>
    </row>
    <row r="192" spans="1:31">
      <c r="A192" s="60"/>
      <c r="B192" s="60" t="str">
        <f t="shared" si="2"/>
        <v>М42x340</v>
      </c>
      <c r="C192" s="60">
        <v>42</v>
      </c>
      <c r="D192" s="60">
        <v>340</v>
      </c>
      <c r="E192" s="73">
        <v>3.1890000000000001</v>
      </c>
      <c r="F192" s="73">
        <v>2.9180000000000001</v>
      </c>
      <c r="G192" s="73">
        <v>282</v>
      </c>
      <c r="H192" s="73">
        <v>12</v>
      </c>
      <c r="I192" s="73"/>
      <c r="J192" s="73"/>
      <c r="K192" s="73"/>
      <c r="L192" s="73"/>
      <c r="M192" s="60">
        <v>90</v>
      </c>
      <c r="N192" s="60">
        <v>90</v>
      </c>
      <c r="O192" s="60">
        <v>58</v>
      </c>
      <c r="P192" s="60">
        <v>35</v>
      </c>
      <c r="Q192" s="60">
        <v>35</v>
      </c>
      <c r="R192" s="60"/>
      <c r="S192" s="60">
        <v>4.5</v>
      </c>
      <c r="T192" s="60">
        <v>3</v>
      </c>
      <c r="U192" s="60">
        <v>3</v>
      </c>
      <c r="V192" s="60">
        <v>2.5</v>
      </c>
      <c r="W192" s="60"/>
      <c r="X192" s="60"/>
      <c r="Y192" s="60"/>
      <c r="Z192" s="60"/>
      <c r="AA192" s="60"/>
      <c r="AB192" s="60"/>
      <c r="AC192" s="55"/>
      <c r="AD192" s="55"/>
      <c r="AE192" s="55"/>
    </row>
    <row r="193" spans="1:31">
      <c r="A193" s="60"/>
      <c r="B193" s="60" t="str">
        <f t="shared" si="2"/>
        <v>М42x350</v>
      </c>
      <c r="C193" s="60">
        <v>42</v>
      </c>
      <c r="D193" s="60">
        <v>350</v>
      </c>
      <c r="E193" s="73">
        <v>3.282</v>
      </c>
      <c r="F193" s="73">
        <v>2.9929999999999999</v>
      </c>
      <c r="G193" s="73">
        <v>292</v>
      </c>
      <c r="H193" s="73">
        <v>12</v>
      </c>
      <c r="I193" s="73"/>
      <c r="J193" s="73"/>
      <c r="K193" s="73"/>
      <c r="L193" s="73"/>
      <c r="M193" s="60">
        <v>90</v>
      </c>
      <c r="N193" s="60">
        <v>90</v>
      </c>
      <c r="O193" s="60">
        <v>58</v>
      </c>
      <c r="P193" s="60">
        <v>35</v>
      </c>
      <c r="Q193" s="60">
        <v>35</v>
      </c>
      <c r="R193" s="60"/>
      <c r="S193" s="60">
        <v>4.5</v>
      </c>
      <c r="T193" s="60">
        <v>3</v>
      </c>
      <c r="U193" s="60">
        <v>3</v>
      </c>
      <c r="V193" s="60">
        <v>2.5</v>
      </c>
      <c r="W193" s="60"/>
      <c r="X193" s="60"/>
      <c r="Y193" s="60"/>
      <c r="Z193" s="60"/>
      <c r="AA193" s="60"/>
      <c r="AB193" s="60"/>
      <c r="AC193" s="55"/>
      <c r="AD193" s="55"/>
      <c r="AE193" s="55"/>
    </row>
    <row r="194" spans="1:31">
      <c r="A194" s="60"/>
      <c r="B194" s="60" t="str">
        <f t="shared" si="2"/>
        <v>М42x360</v>
      </c>
      <c r="C194" s="60">
        <v>42</v>
      </c>
      <c r="D194" s="60">
        <v>360</v>
      </c>
      <c r="E194" s="73">
        <v>3.3759999999999999</v>
      </c>
      <c r="F194" s="73">
        <v>3.07</v>
      </c>
      <c r="G194" s="73">
        <v>302</v>
      </c>
      <c r="H194" s="73">
        <v>12</v>
      </c>
      <c r="I194" s="73"/>
      <c r="J194" s="73"/>
      <c r="K194" s="73"/>
      <c r="L194" s="73"/>
      <c r="M194" s="60">
        <v>90</v>
      </c>
      <c r="N194" s="60">
        <v>90</v>
      </c>
      <c r="O194" s="60">
        <v>58</v>
      </c>
      <c r="P194" s="60">
        <v>35</v>
      </c>
      <c r="Q194" s="60">
        <v>35</v>
      </c>
      <c r="R194" s="60"/>
      <c r="S194" s="60">
        <v>4.5</v>
      </c>
      <c r="T194" s="60">
        <v>3</v>
      </c>
      <c r="U194" s="60">
        <v>3</v>
      </c>
      <c r="V194" s="60">
        <v>2.5</v>
      </c>
      <c r="W194" s="60"/>
      <c r="X194" s="60"/>
      <c r="Y194" s="60"/>
      <c r="Z194" s="60"/>
      <c r="AA194" s="60"/>
      <c r="AB194" s="60"/>
      <c r="AC194" s="55"/>
      <c r="AD194" s="55"/>
      <c r="AE194" s="55"/>
    </row>
    <row r="195" spans="1:31">
      <c r="A195" s="60"/>
      <c r="B195" s="60" t="str">
        <f t="shared" si="2"/>
        <v>М42x370</v>
      </c>
      <c r="C195" s="60">
        <v>42</v>
      </c>
      <c r="D195" s="60">
        <v>370</v>
      </c>
      <c r="E195" s="73">
        <v>3.47</v>
      </c>
      <c r="F195" s="73">
        <v>3.1459999999999999</v>
      </c>
      <c r="G195" s="73">
        <v>312</v>
      </c>
      <c r="H195" s="73">
        <v>12</v>
      </c>
      <c r="I195" s="73"/>
      <c r="J195" s="73"/>
      <c r="K195" s="73"/>
      <c r="L195" s="73"/>
      <c r="M195" s="60">
        <v>90</v>
      </c>
      <c r="N195" s="60">
        <v>90</v>
      </c>
      <c r="O195" s="60">
        <v>58</v>
      </c>
      <c r="P195" s="60">
        <v>35</v>
      </c>
      <c r="Q195" s="60">
        <v>35</v>
      </c>
      <c r="R195" s="60"/>
      <c r="S195" s="60">
        <v>4.5</v>
      </c>
      <c r="T195" s="60">
        <v>3</v>
      </c>
      <c r="U195" s="60">
        <v>3</v>
      </c>
      <c r="V195" s="60">
        <v>2.5</v>
      </c>
      <c r="W195" s="60"/>
      <c r="X195" s="60"/>
      <c r="Y195" s="60"/>
      <c r="Z195" s="60"/>
      <c r="AA195" s="60"/>
      <c r="AB195" s="60"/>
      <c r="AC195" s="55"/>
      <c r="AD195" s="55"/>
      <c r="AE195" s="55"/>
    </row>
    <row r="196" spans="1:31">
      <c r="A196" s="60"/>
      <c r="B196" s="60" t="str">
        <f t="shared" si="2"/>
        <v>М42x380</v>
      </c>
      <c r="C196" s="60">
        <v>42</v>
      </c>
      <c r="D196" s="60">
        <v>380</v>
      </c>
      <c r="E196" s="73">
        <v>3.5640000000000001</v>
      </c>
      <c r="F196" s="73">
        <v>3.2229999999999999</v>
      </c>
      <c r="G196" s="73">
        <v>322</v>
      </c>
      <c r="H196" s="73">
        <v>12</v>
      </c>
      <c r="I196" s="73"/>
      <c r="J196" s="73"/>
      <c r="K196" s="73"/>
      <c r="L196" s="73"/>
      <c r="M196" s="60">
        <v>90</v>
      </c>
      <c r="N196" s="60">
        <v>90</v>
      </c>
      <c r="O196" s="60">
        <v>58</v>
      </c>
      <c r="P196" s="60">
        <v>35</v>
      </c>
      <c r="Q196" s="60">
        <v>35</v>
      </c>
      <c r="R196" s="60"/>
      <c r="S196" s="60">
        <v>4.5</v>
      </c>
      <c r="T196" s="60">
        <v>3</v>
      </c>
      <c r="U196" s="60">
        <v>3</v>
      </c>
      <c r="V196" s="60">
        <v>2.5</v>
      </c>
      <c r="W196" s="60"/>
      <c r="X196" s="60"/>
      <c r="Y196" s="60"/>
      <c r="Z196" s="60"/>
      <c r="AA196" s="60"/>
      <c r="AB196" s="60"/>
      <c r="AC196" s="55"/>
      <c r="AD196" s="55"/>
      <c r="AE196" s="55"/>
    </row>
    <row r="197" spans="1:31">
      <c r="A197" s="60"/>
      <c r="B197" s="60" t="str">
        <f t="shared" si="2"/>
        <v>М42x390</v>
      </c>
      <c r="C197" s="60">
        <v>42</v>
      </c>
      <c r="D197" s="60">
        <v>390</v>
      </c>
      <c r="E197" s="73">
        <v>3.657</v>
      </c>
      <c r="F197" s="73">
        <v>3.298</v>
      </c>
      <c r="G197" s="73">
        <v>332</v>
      </c>
      <c r="H197" s="73">
        <v>12</v>
      </c>
      <c r="I197" s="73"/>
      <c r="J197" s="73"/>
      <c r="K197" s="73"/>
      <c r="L197" s="73"/>
      <c r="M197" s="60">
        <v>90</v>
      </c>
      <c r="N197" s="60">
        <v>90</v>
      </c>
      <c r="O197" s="60">
        <v>58</v>
      </c>
      <c r="P197" s="60">
        <v>35</v>
      </c>
      <c r="Q197" s="60">
        <v>35</v>
      </c>
      <c r="R197" s="60"/>
      <c r="S197" s="60">
        <v>4.5</v>
      </c>
      <c r="T197" s="60">
        <v>3</v>
      </c>
      <c r="U197" s="60">
        <v>3</v>
      </c>
      <c r="V197" s="60">
        <v>2.5</v>
      </c>
      <c r="W197" s="60"/>
      <c r="X197" s="60"/>
      <c r="Y197" s="60"/>
      <c r="Z197" s="60"/>
      <c r="AA197" s="60"/>
      <c r="AB197" s="60"/>
      <c r="AC197" s="55"/>
      <c r="AD197" s="55"/>
      <c r="AE197" s="55"/>
    </row>
    <row r="198" spans="1:31">
      <c r="A198" s="60"/>
      <c r="B198" s="60" t="str">
        <f t="shared" si="2"/>
        <v>М42x400</v>
      </c>
      <c r="C198" s="60">
        <v>42</v>
      </c>
      <c r="D198" s="60">
        <v>400</v>
      </c>
      <c r="E198" s="73">
        <v>3.7509999999999999</v>
      </c>
      <c r="F198" s="73">
        <v>3.3759999999999999</v>
      </c>
      <c r="G198" s="73">
        <v>342</v>
      </c>
      <c r="H198" s="73">
        <v>12</v>
      </c>
      <c r="I198" s="73"/>
      <c r="J198" s="73"/>
      <c r="K198" s="73"/>
      <c r="L198" s="73"/>
      <c r="M198" s="60">
        <v>90</v>
      </c>
      <c r="N198" s="60">
        <v>90</v>
      </c>
      <c r="O198" s="60">
        <v>58</v>
      </c>
      <c r="P198" s="60">
        <v>35</v>
      </c>
      <c r="Q198" s="60">
        <v>35</v>
      </c>
      <c r="R198" s="60"/>
      <c r="S198" s="60">
        <v>4.5</v>
      </c>
      <c r="T198" s="60">
        <v>3</v>
      </c>
      <c r="U198" s="60">
        <v>3</v>
      </c>
      <c r="V198" s="60">
        <v>2.5</v>
      </c>
      <c r="W198" s="60"/>
      <c r="X198" s="60"/>
      <c r="Y198" s="60"/>
      <c r="Z198" s="60"/>
      <c r="AA198" s="60"/>
      <c r="AB198" s="60"/>
      <c r="AC198" s="55"/>
      <c r="AD198" s="55"/>
      <c r="AE198" s="55"/>
    </row>
    <row r="199" spans="1:31">
      <c r="A199" s="60"/>
      <c r="B199" s="60" t="str">
        <f t="shared" ref="B199:B262" si="3">"М"&amp;C199&amp;"x"&amp;D199</f>
        <v>М42x410</v>
      </c>
      <c r="C199" s="60">
        <v>42</v>
      </c>
      <c r="D199" s="60">
        <v>410</v>
      </c>
      <c r="E199" s="73">
        <v>3.8450000000000002</v>
      </c>
      <c r="F199" s="73">
        <v>3.4510000000000001</v>
      </c>
      <c r="G199" s="73">
        <v>352</v>
      </c>
      <c r="H199" s="73">
        <v>12</v>
      </c>
      <c r="I199" s="73"/>
      <c r="J199" s="73"/>
      <c r="K199" s="73"/>
      <c r="L199" s="73"/>
      <c r="M199" s="60">
        <v>90</v>
      </c>
      <c r="N199" s="60">
        <v>90</v>
      </c>
      <c r="O199" s="60">
        <v>58</v>
      </c>
      <c r="P199" s="60">
        <v>35</v>
      </c>
      <c r="Q199" s="60">
        <v>35</v>
      </c>
      <c r="R199" s="60"/>
      <c r="S199" s="60">
        <v>4.5</v>
      </c>
      <c r="T199" s="60">
        <v>3</v>
      </c>
      <c r="U199" s="60">
        <v>3</v>
      </c>
      <c r="V199" s="60">
        <v>2.5</v>
      </c>
      <c r="W199" s="60"/>
      <c r="X199" s="60"/>
      <c r="Y199" s="60"/>
      <c r="Z199" s="60"/>
      <c r="AA199" s="60"/>
      <c r="AB199" s="60"/>
      <c r="AC199" s="55"/>
      <c r="AD199" s="55"/>
      <c r="AE199" s="55"/>
    </row>
    <row r="200" spans="1:31">
      <c r="A200" s="60"/>
      <c r="B200" s="60" t="str">
        <f t="shared" si="3"/>
        <v>М48x200</v>
      </c>
      <c r="C200" s="60">
        <v>48</v>
      </c>
      <c r="D200" s="60">
        <v>200</v>
      </c>
      <c r="E200" s="73">
        <v>2.4969999999999999</v>
      </c>
      <c r="F200" s="73">
        <v>2.4860000000000002</v>
      </c>
      <c r="G200" s="73">
        <v>135</v>
      </c>
      <c r="H200" s="73">
        <v>12</v>
      </c>
      <c r="I200" s="73"/>
      <c r="J200" s="73"/>
      <c r="K200" s="73"/>
      <c r="L200" s="73"/>
      <c r="M200" s="60">
        <v>90</v>
      </c>
      <c r="N200" s="60">
        <v>90</v>
      </c>
      <c r="O200" s="60">
        <v>65</v>
      </c>
      <c r="P200" s="60">
        <v>40</v>
      </c>
      <c r="Q200" s="60">
        <v>40</v>
      </c>
      <c r="R200" s="60"/>
      <c r="S200" s="60">
        <v>5</v>
      </c>
      <c r="T200" s="60">
        <v>3</v>
      </c>
      <c r="U200" s="60">
        <v>4</v>
      </c>
      <c r="V200" s="60">
        <v>2.5</v>
      </c>
      <c r="W200" s="60"/>
      <c r="X200" s="60"/>
      <c r="Y200" s="60"/>
      <c r="Z200" s="60"/>
      <c r="AA200" s="60"/>
      <c r="AB200" s="60"/>
      <c r="AC200" s="55"/>
      <c r="AD200" s="55"/>
      <c r="AE200" s="55"/>
    </row>
    <row r="201" spans="1:31">
      <c r="A201" s="60"/>
      <c r="B201" s="60" t="str">
        <f t="shared" si="3"/>
        <v>М48x210</v>
      </c>
      <c r="C201" s="60">
        <v>48</v>
      </c>
      <c r="D201" s="60">
        <v>210</v>
      </c>
      <c r="E201" s="73">
        <v>2.6219999999999999</v>
      </c>
      <c r="F201" s="73">
        <v>2.5870000000000002</v>
      </c>
      <c r="G201" s="73">
        <v>145</v>
      </c>
      <c r="H201" s="73">
        <v>12</v>
      </c>
      <c r="I201" s="73"/>
      <c r="J201" s="73"/>
      <c r="K201" s="73"/>
      <c r="L201" s="73"/>
      <c r="M201" s="60">
        <v>90</v>
      </c>
      <c r="N201" s="60">
        <v>90</v>
      </c>
      <c r="O201" s="60">
        <v>65</v>
      </c>
      <c r="P201" s="60">
        <v>40</v>
      </c>
      <c r="Q201" s="60">
        <v>40</v>
      </c>
      <c r="R201" s="60"/>
      <c r="S201" s="60">
        <v>5</v>
      </c>
      <c r="T201" s="60">
        <v>3</v>
      </c>
      <c r="U201" s="60">
        <v>4</v>
      </c>
      <c r="V201" s="60">
        <v>2.5</v>
      </c>
      <c r="W201" s="60"/>
      <c r="X201" s="60"/>
      <c r="Y201" s="60"/>
      <c r="Z201" s="60"/>
      <c r="AA201" s="60"/>
      <c r="AB201" s="60"/>
      <c r="AC201" s="55"/>
      <c r="AD201" s="55"/>
      <c r="AE201" s="55"/>
    </row>
    <row r="202" spans="1:31">
      <c r="A202" s="60"/>
      <c r="B202" s="60" t="str">
        <f t="shared" si="3"/>
        <v>М48x220</v>
      </c>
      <c r="C202" s="60">
        <v>48</v>
      </c>
      <c r="D202" s="60">
        <v>220</v>
      </c>
      <c r="E202" s="73">
        <v>2.7469999999999999</v>
      </c>
      <c r="F202" s="73">
        <v>2.6890000000000001</v>
      </c>
      <c r="G202" s="73">
        <v>155</v>
      </c>
      <c r="H202" s="73">
        <v>12</v>
      </c>
      <c r="I202" s="73"/>
      <c r="J202" s="73"/>
      <c r="K202" s="73"/>
      <c r="L202" s="73"/>
      <c r="M202" s="60">
        <v>90</v>
      </c>
      <c r="N202" s="60">
        <v>90</v>
      </c>
      <c r="O202" s="60">
        <v>65</v>
      </c>
      <c r="P202" s="60">
        <v>40</v>
      </c>
      <c r="Q202" s="60">
        <v>40</v>
      </c>
      <c r="R202" s="60"/>
      <c r="S202" s="60">
        <v>5</v>
      </c>
      <c r="T202" s="60">
        <v>3</v>
      </c>
      <c r="U202" s="60">
        <v>4</v>
      </c>
      <c r="V202" s="60">
        <v>2.5</v>
      </c>
      <c r="W202" s="60"/>
      <c r="X202" s="60"/>
      <c r="Y202" s="60"/>
      <c r="Z202" s="60"/>
      <c r="AA202" s="60"/>
      <c r="AB202" s="60"/>
      <c r="AC202" s="55"/>
      <c r="AD202" s="55"/>
      <c r="AE202" s="55"/>
    </row>
    <row r="203" spans="1:31">
      <c r="A203" s="60"/>
      <c r="B203" s="60" t="str">
        <f t="shared" si="3"/>
        <v>М48x230</v>
      </c>
      <c r="C203" s="60">
        <v>48</v>
      </c>
      <c r="D203" s="60">
        <v>230</v>
      </c>
      <c r="E203" s="73">
        <v>2.8719999999999999</v>
      </c>
      <c r="F203" s="73">
        <v>2.78</v>
      </c>
      <c r="G203" s="73">
        <v>165</v>
      </c>
      <c r="H203" s="73">
        <v>12</v>
      </c>
      <c r="I203" s="73"/>
      <c r="J203" s="73"/>
      <c r="K203" s="73"/>
      <c r="L203" s="73"/>
      <c r="M203" s="60">
        <v>90</v>
      </c>
      <c r="N203" s="60">
        <v>90</v>
      </c>
      <c r="O203" s="60">
        <v>65</v>
      </c>
      <c r="P203" s="60">
        <v>40</v>
      </c>
      <c r="Q203" s="60">
        <v>40</v>
      </c>
      <c r="R203" s="60"/>
      <c r="S203" s="60">
        <v>5</v>
      </c>
      <c r="T203" s="60">
        <v>3</v>
      </c>
      <c r="U203" s="60">
        <v>4</v>
      </c>
      <c r="V203" s="60">
        <v>2.5</v>
      </c>
      <c r="W203" s="60"/>
      <c r="X203" s="60"/>
      <c r="Y203" s="60"/>
      <c r="Z203" s="60"/>
      <c r="AA203" s="60"/>
      <c r="AB203" s="60"/>
      <c r="AC203" s="55"/>
      <c r="AD203" s="55"/>
      <c r="AE203" s="55"/>
    </row>
    <row r="204" spans="1:31">
      <c r="A204" s="60"/>
      <c r="B204" s="60" t="str">
        <f t="shared" si="3"/>
        <v>М48x240</v>
      </c>
      <c r="C204" s="60">
        <v>48</v>
      </c>
      <c r="D204" s="60">
        <v>240</v>
      </c>
      <c r="E204" s="73">
        <v>2.996</v>
      </c>
      <c r="F204" s="73">
        <v>2.891</v>
      </c>
      <c r="G204" s="73">
        <v>175</v>
      </c>
      <c r="H204" s="73">
        <v>12</v>
      </c>
      <c r="I204" s="73"/>
      <c r="J204" s="73"/>
      <c r="K204" s="73"/>
      <c r="L204" s="73"/>
      <c r="M204" s="60">
        <v>90</v>
      </c>
      <c r="N204" s="60">
        <v>90</v>
      </c>
      <c r="O204" s="60">
        <v>65</v>
      </c>
      <c r="P204" s="60">
        <v>40</v>
      </c>
      <c r="Q204" s="60">
        <v>40</v>
      </c>
      <c r="R204" s="60"/>
      <c r="S204" s="60">
        <v>5</v>
      </c>
      <c r="T204" s="60">
        <v>3</v>
      </c>
      <c r="U204" s="60">
        <v>4</v>
      </c>
      <c r="V204" s="60">
        <v>2.5</v>
      </c>
      <c r="W204" s="60"/>
      <c r="X204" s="60"/>
      <c r="Y204" s="60"/>
      <c r="Z204" s="60"/>
      <c r="AA204" s="60"/>
      <c r="AB204" s="60"/>
      <c r="AC204" s="55"/>
      <c r="AD204" s="55"/>
      <c r="AE204" s="55"/>
    </row>
    <row r="205" spans="1:31">
      <c r="A205" s="60"/>
      <c r="B205" s="60" t="str">
        <f t="shared" si="3"/>
        <v>М48x250</v>
      </c>
      <c r="C205" s="60">
        <v>48</v>
      </c>
      <c r="D205" s="60">
        <v>250</v>
      </c>
      <c r="E205" s="73">
        <v>3.121</v>
      </c>
      <c r="F205" s="73">
        <v>2.992</v>
      </c>
      <c r="G205" s="73">
        <v>185</v>
      </c>
      <c r="H205" s="73">
        <v>12</v>
      </c>
      <c r="I205" s="73"/>
      <c r="J205" s="73"/>
      <c r="K205" s="73"/>
      <c r="L205" s="73"/>
      <c r="M205" s="60">
        <v>90</v>
      </c>
      <c r="N205" s="60">
        <v>90</v>
      </c>
      <c r="O205" s="60">
        <v>65</v>
      </c>
      <c r="P205" s="60">
        <v>40</v>
      </c>
      <c r="Q205" s="60">
        <v>40</v>
      </c>
      <c r="R205" s="60"/>
      <c r="S205" s="60">
        <v>5</v>
      </c>
      <c r="T205" s="60">
        <v>3</v>
      </c>
      <c r="U205" s="60">
        <v>4</v>
      </c>
      <c r="V205" s="60">
        <v>2.5</v>
      </c>
      <c r="W205" s="60"/>
      <c r="X205" s="60"/>
      <c r="Y205" s="60"/>
      <c r="Z205" s="60"/>
      <c r="AA205" s="60"/>
      <c r="AB205" s="60"/>
      <c r="AC205" s="55"/>
      <c r="AD205" s="55"/>
      <c r="AE205" s="55"/>
    </row>
    <row r="206" spans="1:31">
      <c r="A206" s="60"/>
      <c r="B206" s="60" t="str">
        <f t="shared" si="3"/>
        <v>М48x260</v>
      </c>
      <c r="C206" s="60">
        <v>48</v>
      </c>
      <c r="D206" s="60">
        <v>260</v>
      </c>
      <c r="E206" s="73">
        <v>3.246</v>
      </c>
      <c r="F206" s="73">
        <v>3.093</v>
      </c>
      <c r="G206" s="73">
        <v>195</v>
      </c>
      <c r="H206" s="73">
        <v>12</v>
      </c>
      <c r="I206" s="73"/>
      <c r="J206" s="73"/>
      <c r="K206" s="73"/>
      <c r="L206" s="73"/>
      <c r="M206" s="60">
        <v>90</v>
      </c>
      <c r="N206" s="60">
        <v>90</v>
      </c>
      <c r="O206" s="60">
        <v>65</v>
      </c>
      <c r="P206" s="60">
        <v>40</v>
      </c>
      <c r="Q206" s="60">
        <v>40</v>
      </c>
      <c r="R206" s="60"/>
      <c r="S206" s="60">
        <v>5</v>
      </c>
      <c r="T206" s="60">
        <v>3</v>
      </c>
      <c r="U206" s="60">
        <v>4</v>
      </c>
      <c r="V206" s="60">
        <v>2.5</v>
      </c>
      <c r="W206" s="60"/>
      <c r="X206" s="60"/>
      <c r="Y206" s="60"/>
      <c r="Z206" s="60"/>
      <c r="AA206" s="60"/>
      <c r="AB206" s="60"/>
      <c r="AC206" s="55"/>
      <c r="AD206" s="55"/>
      <c r="AE206" s="55"/>
    </row>
    <row r="207" spans="1:31">
      <c r="A207" s="60"/>
      <c r="B207" s="60" t="str">
        <f t="shared" si="3"/>
        <v>М48x270</v>
      </c>
      <c r="C207" s="60">
        <v>48</v>
      </c>
      <c r="D207" s="60">
        <v>270</v>
      </c>
      <c r="E207" s="73">
        <v>3.371</v>
      </c>
      <c r="F207" s="73">
        <v>3.194</v>
      </c>
      <c r="G207" s="73">
        <v>205</v>
      </c>
      <c r="H207" s="73">
        <v>12</v>
      </c>
      <c r="I207" s="73"/>
      <c r="J207" s="73"/>
      <c r="K207" s="73"/>
      <c r="L207" s="73"/>
      <c r="M207" s="60">
        <v>90</v>
      </c>
      <c r="N207" s="60">
        <v>90</v>
      </c>
      <c r="O207" s="60">
        <v>65</v>
      </c>
      <c r="P207" s="60">
        <v>40</v>
      </c>
      <c r="Q207" s="60">
        <v>40</v>
      </c>
      <c r="R207" s="60"/>
      <c r="S207" s="60">
        <v>5</v>
      </c>
      <c r="T207" s="60">
        <v>3</v>
      </c>
      <c r="U207" s="60">
        <v>4</v>
      </c>
      <c r="V207" s="60">
        <v>2.5</v>
      </c>
      <c r="W207" s="60"/>
      <c r="X207" s="60"/>
      <c r="Y207" s="60"/>
      <c r="Z207" s="60"/>
      <c r="AA207" s="60"/>
      <c r="AB207" s="60"/>
      <c r="AC207" s="55"/>
      <c r="AD207" s="55"/>
      <c r="AE207" s="55"/>
    </row>
    <row r="208" spans="1:31">
      <c r="A208" s="60"/>
      <c r="B208" s="60" t="str">
        <f t="shared" si="3"/>
        <v>М48x280</v>
      </c>
      <c r="C208" s="60">
        <v>48</v>
      </c>
      <c r="D208" s="60">
        <v>280</v>
      </c>
      <c r="E208" s="73">
        <v>3.496</v>
      </c>
      <c r="F208" s="73">
        <v>3.2949999999999999</v>
      </c>
      <c r="G208" s="73">
        <v>215</v>
      </c>
      <c r="H208" s="73">
        <v>12</v>
      </c>
      <c r="I208" s="73"/>
      <c r="J208" s="73"/>
      <c r="K208" s="73"/>
      <c r="L208" s="73"/>
      <c r="M208" s="60">
        <v>90</v>
      </c>
      <c r="N208" s="60">
        <v>90</v>
      </c>
      <c r="O208" s="60">
        <v>65</v>
      </c>
      <c r="P208" s="60">
        <v>40</v>
      </c>
      <c r="Q208" s="60">
        <v>40</v>
      </c>
      <c r="R208" s="60"/>
      <c r="S208" s="60">
        <v>5</v>
      </c>
      <c r="T208" s="60">
        <v>3</v>
      </c>
      <c r="U208" s="60">
        <v>4</v>
      </c>
      <c r="V208" s="60">
        <v>2.5</v>
      </c>
      <c r="W208" s="60"/>
      <c r="X208" s="60"/>
      <c r="Y208" s="60"/>
      <c r="Z208" s="60"/>
      <c r="AA208" s="60"/>
      <c r="AB208" s="60"/>
      <c r="AC208" s="55"/>
      <c r="AD208" s="55"/>
      <c r="AE208" s="55"/>
    </row>
    <row r="209" spans="1:31">
      <c r="A209" s="60"/>
      <c r="B209" s="60" t="str">
        <f t="shared" si="3"/>
        <v>М48x290</v>
      </c>
      <c r="C209" s="60">
        <v>48</v>
      </c>
      <c r="D209" s="60">
        <v>290</v>
      </c>
      <c r="E209" s="73">
        <v>3.621</v>
      </c>
      <c r="F209" s="73">
        <v>3.3959999999999999</v>
      </c>
      <c r="G209" s="73">
        <v>225</v>
      </c>
      <c r="H209" s="73">
        <v>12</v>
      </c>
      <c r="I209" s="73"/>
      <c r="J209" s="73"/>
      <c r="K209" s="73"/>
      <c r="L209" s="73"/>
      <c r="M209" s="60">
        <v>90</v>
      </c>
      <c r="N209" s="60">
        <v>90</v>
      </c>
      <c r="O209" s="60">
        <v>65</v>
      </c>
      <c r="P209" s="60">
        <v>40</v>
      </c>
      <c r="Q209" s="60">
        <v>40</v>
      </c>
      <c r="R209" s="60"/>
      <c r="S209" s="60">
        <v>5</v>
      </c>
      <c r="T209" s="60">
        <v>3</v>
      </c>
      <c r="U209" s="60">
        <v>4</v>
      </c>
      <c r="V209" s="60">
        <v>2.5</v>
      </c>
      <c r="W209" s="60"/>
      <c r="X209" s="60"/>
      <c r="Y209" s="60"/>
      <c r="Z209" s="60"/>
      <c r="AA209" s="60"/>
      <c r="AB209" s="60"/>
      <c r="AC209" s="55"/>
      <c r="AD209" s="55"/>
      <c r="AE209" s="55"/>
    </row>
    <row r="210" spans="1:31">
      <c r="A210" s="60"/>
      <c r="B210" s="60" t="str">
        <f t="shared" si="3"/>
        <v>М48x300</v>
      </c>
      <c r="C210" s="60">
        <v>48</v>
      </c>
      <c r="D210" s="60">
        <v>300</v>
      </c>
      <c r="E210" s="73">
        <v>3.746</v>
      </c>
      <c r="F210" s="73">
        <v>3.4969999999999999</v>
      </c>
      <c r="G210" s="73">
        <v>235</v>
      </c>
      <c r="H210" s="73">
        <v>12</v>
      </c>
      <c r="I210" s="73"/>
      <c r="J210" s="73"/>
      <c r="K210" s="73"/>
      <c r="L210" s="73"/>
      <c r="M210" s="60">
        <v>90</v>
      </c>
      <c r="N210" s="60">
        <v>90</v>
      </c>
      <c r="O210" s="60">
        <v>65</v>
      </c>
      <c r="P210" s="60">
        <v>40</v>
      </c>
      <c r="Q210" s="60">
        <v>40</v>
      </c>
      <c r="R210" s="60"/>
      <c r="S210" s="60">
        <v>5</v>
      </c>
      <c r="T210" s="60">
        <v>3</v>
      </c>
      <c r="U210" s="60">
        <v>4</v>
      </c>
      <c r="V210" s="60">
        <v>2.5</v>
      </c>
      <c r="W210" s="60"/>
      <c r="X210" s="60"/>
      <c r="Y210" s="60"/>
      <c r="Z210" s="60"/>
      <c r="AA210" s="60"/>
      <c r="AB210" s="60"/>
      <c r="AC210" s="55"/>
      <c r="AD210" s="55"/>
      <c r="AE210" s="55"/>
    </row>
    <row r="211" spans="1:31">
      <c r="A211" s="60"/>
      <c r="B211" s="60" t="str">
        <f t="shared" si="3"/>
        <v>М48x310</v>
      </c>
      <c r="C211" s="60">
        <v>48</v>
      </c>
      <c r="D211" s="60">
        <v>310</v>
      </c>
      <c r="E211" s="73">
        <v>3.87</v>
      </c>
      <c r="F211" s="73">
        <v>3.5979999999999999</v>
      </c>
      <c r="G211" s="73">
        <v>245</v>
      </c>
      <c r="H211" s="73">
        <v>12</v>
      </c>
      <c r="I211" s="73"/>
      <c r="J211" s="73"/>
      <c r="K211" s="73"/>
      <c r="L211" s="73"/>
      <c r="M211" s="60">
        <v>90</v>
      </c>
      <c r="N211" s="60">
        <v>90</v>
      </c>
      <c r="O211" s="60">
        <v>65</v>
      </c>
      <c r="P211" s="60">
        <v>40</v>
      </c>
      <c r="Q211" s="60">
        <v>40</v>
      </c>
      <c r="R211" s="60"/>
      <c r="S211" s="60">
        <v>5</v>
      </c>
      <c r="T211" s="60">
        <v>3</v>
      </c>
      <c r="U211" s="60">
        <v>4</v>
      </c>
      <c r="V211" s="60">
        <v>2.5</v>
      </c>
      <c r="W211" s="60"/>
      <c r="X211" s="60"/>
      <c r="Y211" s="60"/>
      <c r="Z211" s="60"/>
      <c r="AA211" s="60"/>
      <c r="AB211" s="60"/>
      <c r="AC211" s="55"/>
      <c r="AD211" s="55"/>
      <c r="AE211" s="55"/>
    </row>
    <row r="212" spans="1:31">
      <c r="A212" s="60"/>
      <c r="B212" s="60" t="str">
        <f t="shared" si="3"/>
        <v>М48x320</v>
      </c>
      <c r="C212" s="60">
        <v>48</v>
      </c>
      <c r="D212" s="60">
        <v>320</v>
      </c>
      <c r="E212" s="73">
        <v>3.9950000000000001</v>
      </c>
      <c r="F212" s="73">
        <v>3.6989999999999998</v>
      </c>
      <c r="G212" s="73">
        <v>255</v>
      </c>
      <c r="H212" s="73">
        <v>12</v>
      </c>
      <c r="I212" s="73"/>
      <c r="J212" s="73"/>
      <c r="K212" s="73"/>
      <c r="L212" s="73"/>
      <c r="M212" s="60">
        <v>90</v>
      </c>
      <c r="N212" s="60">
        <v>90</v>
      </c>
      <c r="O212" s="60">
        <v>65</v>
      </c>
      <c r="P212" s="60">
        <v>40</v>
      </c>
      <c r="Q212" s="60">
        <v>40</v>
      </c>
      <c r="R212" s="60"/>
      <c r="S212" s="60">
        <v>5</v>
      </c>
      <c r="T212" s="60">
        <v>3</v>
      </c>
      <c r="U212" s="60">
        <v>4</v>
      </c>
      <c r="V212" s="60">
        <v>2.5</v>
      </c>
      <c r="W212" s="60"/>
      <c r="X212" s="60"/>
      <c r="Y212" s="60"/>
      <c r="Z212" s="60"/>
      <c r="AA212" s="60"/>
      <c r="AB212" s="60"/>
      <c r="AC212" s="55"/>
      <c r="AD212" s="55"/>
      <c r="AE212" s="55"/>
    </row>
    <row r="213" spans="1:31">
      <c r="A213" s="60"/>
      <c r="B213" s="60" t="str">
        <f t="shared" si="3"/>
        <v>М48x330</v>
      </c>
      <c r="C213" s="60">
        <v>48</v>
      </c>
      <c r="D213" s="60">
        <v>330</v>
      </c>
      <c r="E213" s="73">
        <v>4.12</v>
      </c>
      <c r="F213" s="73">
        <v>3.8</v>
      </c>
      <c r="G213" s="73">
        <v>265</v>
      </c>
      <c r="H213" s="73">
        <v>12</v>
      </c>
      <c r="I213" s="73"/>
      <c r="J213" s="73"/>
      <c r="K213" s="73"/>
      <c r="L213" s="73"/>
      <c r="M213" s="60">
        <v>90</v>
      </c>
      <c r="N213" s="60">
        <v>90</v>
      </c>
      <c r="O213" s="60">
        <v>65</v>
      </c>
      <c r="P213" s="60">
        <v>40</v>
      </c>
      <c r="Q213" s="60">
        <v>40</v>
      </c>
      <c r="R213" s="60"/>
      <c r="S213" s="60">
        <v>5</v>
      </c>
      <c r="T213" s="60">
        <v>3</v>
      </c>
      <c r="U213" s="60">
        <v>4</v>
      </c>
      <c r="V213" s="60">
        <v>2.5</v>
      </c>
      <c r="W213" s="60"/>
      <c r="X213" s="60"/>
      <c r="Y213" s="60"/>
      <c r="Z213" s="60"/>
      <c r="AA213" s="60"/>
      <c r="AB213" s="60"/>
      <c r="AC213" s="55"/>
      <c r="AD213" s="55"/>
      <c r="AE213" s="55"/>
    </row>
    <row r="214" spans="1:31">
      <c r="A214" s="60"/>
      <c r="B214" s="60" t="str">
        <f t="shared" si="3"/>
        <v>М48x340</v>
      </c>
      <c r="C214" s="60">
        <v>48</v>
      </c>
      <c r="D214" s="60">
        <v>340</v>
      </c>
      <c r="E214" s="73">
        <v>3.2450000000000001</v>
      </c>
      <c r="F214" s="73">
        <v>3.9009999999999998</v>
      </c>
      <c r="G214" s="73">
        <v>275</v>
      </c>
      <c r="H214" s="73">
        <v>12</v>
      </c>
      <c r="I214" s="73"/>
      <c r="J214" s="73"/>
      <c r="K214" s="73"/>
      <c r="L214" s="73"/>
      <c r="M214" s="60">
        <v>90</v>
      </c>
      <c r="N214" s="60">
        <v>90</v>
      </c>
      <c r="O214" s="60">
        <v>65</v>
      </c>
      <c r="P214" s="60">
        <v>40</v>
      </c>
      <c r="Q214" s="60">
        <v>40</v>
      </c>
      <c r="R214" s="60"/>
      <c r="S214" s="60">
        <v>5</v>
      </c>
      <c r="T214" s="60">
        <v>3</v>
      </c>
      <c r="U214" s="60">
        <v>4</v>
      </c>
      <c r="V214" s="60">
        <v>2.5</v>
      </c>
      <c r="W214" s="60"/>
      <c r="X214" s="60"/>
      <c r="Y214" s="60"/>
      <c r="Z214" s="60"/>
      <c r="AA214" s="60"/>
      <c r="AB214" s="60"/>
      <c r="AC214" s="55"/>
      <c r="AD214" s="55"/>
      <c r="AE214" s="55"/>
    </row>
    <row r="215" spans="1:31">
      <c r="A215" s="60"/>
      <c r="B215" s="60" t="str">
        <f t="shared" si="3"/>
        <v>М48x350</v>
      </c>
      <c r="C215" s="60">
        <v>48</v>
      </c>
      <c r="D215" s="60">
        <v>350</v>
      </c>
      <c r="E215" s="73">
        <v>4.37</v>
      </c>
      <c r="F215" s="73">
        <v>4.0019999999999998</v>
      </c>
      <c r="G215" s="73">
        <v>285</v>
      </c>
      <c r="H215" s="73">
        <v>12</v>
      </c>
      <c r="I215" s="73"/>
      <c r="J215" s="73"/>
      <c r="K215" s="73"/>
      <c r="L215" s="73"/>
      <c r="M215" s="60">
        <v>100</v>
      </c>
      <c r="N215" s="60">
        <v>100</v>
      </c>
      <c r="O215" s="60">
        <v>65</v>
      </c>
      <c r="P215" s="60">
        <v>40</v>
      </c>
      <c r="Q215" s="60">
        <v>40</v>
      </c>
      <c r="R215" s="60"/>
      <c r="S215" s="60">
        <v>5</v>
      </c>
      <c r="T215" s="60">
        <v>3</v>
      </c>
      <c r="U215" s="60">
        <v>4</v>
      </c>
      <c r="V215" s="60">
        <v>2.5</v>
      </c>
      <c r="W215" s="60"/>
      <c r="X215" s="60"/>
      <c r="Y215" s="60"/>
      <c r="Z215" s="60"/>
      <c r="AA215" s="60"/>
      <c r="AB215" s="60"/>
      <c r="AC215" s="55"/>
      <c r="AD215" s="55"/>
      <c r="AE215" s="55"/>
    </row>
    <row r="216" spans="1:31">
      <c r="A216" s="60"/>
      <c r="B216" s="60" t="str">
        <f t="shared" si="3"/>
        <v>М48x360</v>
      </c>
      <c r="C216" s="60">
        <v>48</v>
      </c>
      <c r="D216" s="60">
        <v>360</v>
      </c>
      <c r="E216" s="73">
        <v>4.4950000000000001</v>
      </c>
      <c r="F216" s="73">
        <v>4.1040000000000001</v>
      </c>
      <c r="G216" s="73">
        <v>295</v>
      </c>
      <c r="H216" s="73">
        <v>12</v>
      </c>
      <c r="I216" s="73"/>
      <c r="J216" s="73"/>
      <c r="K216" s="73"/>
      <c r="L216" s="73"/>
      <c r="M216" s="60">
        <v>100</v>
      </c>
      <c r="N216" s="60">
        <v>100</v>
      </c>
      <c r="O216" s="60">
        <v>65</v>
      </c>
      <c r="P216" s="60">
        <v>40</v>
      </c>
      <c r="Q216" s="60">
        <v>40</v>
      </c>
      <c r="R216" s="60"/>
      <c r="S216" s="60">
        <v>5</v>
      </c>
      <c r="T216" s="60">
        <v>3</v>
      </c>
      <c r="U216" s="60">
        <v>4</v>
      </c>
      <c r="V216" s="60">
        <v>2.5</v>
      </c>
      <c r="W216" s="60"/>
      <c r="X216" s="60"/>
      <c r="Y216" s="60"/>
      <c r="Z216" s="60"/>
      <c r="AA216" s="60"/>
      <c r="AB216" s="60"/>
      <c r="AC216" s="55"/>
      <c r="AD216" s="55"/>
      <c r="AE216" s="55"/>
    </row>
    <row r="217" spans="1:31">
      <c r="A217" s="60"/>
      <c r="B217" s="60" t="str">
        <f t="shared" si="3"/>
        <v>М48x370</v>
      </c>
      <c r="C217" s="60">
        <v>48</v>
      </c>
      <c r="D217" s="60">
        <v>370</v>
      </c>
      <c r="E217" s="73">
        <v>4.6189999999999998</v>
      </c>
      <c r="F217" s="73">
        <v>4.2060000000000004</v>
      </c>
      <c r="G217" s="73">
        <v>305</v>
      </c>
      <c r="H217" s="73">
        <v>12</v>
      </c>
      <c r="I217" s="73"/>
      <c r="J217" s="73"/>
      <c r="K217" s="73"/>
      <c r="L217" s="73"/>
      <c r="M217" s="60">
        <v>100</v>
      </c>
      <c r="N217" s="60">
        <v>100</v>
      </c>
      <c r="O217" s="60">
        <v>65</v>
      </c>
      <c r="P217" s="60">
        <v>40</v>
      </c>
      <c r="Q217" s="60">
        <v>40</v>
      </c>
      <c r="R217" s="60"/>
      <c r="S217" s="60">
        <v>5</v>
      </c>
      <c r="T217" s="60">
        <v>3</v>
      </c>
      <c r="U217" s="60">
        <v>4</v>
      </c>
      <c r="V217" s="60">
        <v>2.5</v>
      </c>
      <c r="W217" s="60"/>
      <c r="X217" s="60"/>
      <c r="Y217" s="60"/>
      <c r="Z217" s="60"/>
      <c r="AA217" s="60"/>
      <c r="AB217" s="60"/>
      <c r="AC217" s="55"/>
      <c r="AD217" s="55"/>
      <c r="AE217" s="55"/>
    </row>
    <row r="218" spans="1:31">
      <c r="A218" s="60"/>
      <c r="B218" s="60" t="str">
        <f t="shared" si="3"/>
        <v>М48x380</v>
      </c>
      <c r="C218" s="60">
        <v>48</v>
      </c>
      <c r="D218" s="60">
        <v>380</v>
      </c>
      <c r="E218" s="73">
        <v>4.7439999999999998</v>
      </c>
      <c r="F218" s="73">
        <v>4.3049999999999997</v>
      </c>
      <c r="G218" s="73">
        <v>315</v>
      </c>
      <c r="H218" s="73">
        <v>12</v>
      </c>
      <c r="I218" s="73"/>
      <c r="J218" s="73"/>
      <c r="K218" s="73"/>
      <c r="L218" s="73"/>
      <c r="M218" s="60">
        <v>100</v>
      </c>
      <c r="N218" s="60">
        <v>100</v>
      </c>
      <c r="O218" s="60">
        <v>65</v>
      </c>
      <c r="P218" s="60">
        <v>40</v>
      </c>
      <c r="Q218" s="60">
        <v>40</v>
      </c>
      <c r="R218" s="60"/>
      <c r="S218" s="60">
        <v>5</v>
      </c>
      <c r="T218" s="60">
        <v>3</v>
      </c>
      <c r="U218" s="60">
        <v>4</v>
      </c>
      <c r="V218" s="60">
        <v>2.5</v>
      </c>
      <c r="W218" s="60"/>
      <c r="X218" s="60"/>
      <c r="Y218" s="60"/>
      <c r="Z218" s="60"/>
      <c r="AA218" s="60"/>
      <c r="AB218" s="60"/>
      <c r="AC218" s="55"/>
      <c r="AD218" s="55"/>
      <c r="AE218" s="55"/>
    </row>
    <row r="219" spans="1:31">
      <c r="A219" s="60"/>
      <c r="B219" s="60" t="str">
        <f t="shared" si="3"/>
        <v>М48x390</v>
      </c>
      <c r="C219" s="60">
        <v>48</v>
      </c>
      <c r="D219" s="60">
        <v>390</v>
      </c>
      <c r="E219" s="73">
        <v>4.8689999999999998</v>
      </c>
      <c r="F219" s="73">
        <v>4.4059999999999997</v>
      </c>
      <c r="G219" s="73">
        <v>325</v>
      </c>
      <c r="H219" s="73">
        <v>12</v>
      </c>
      <c r="I219" s="73"/>
      <c r="J219" s="73"/>
      <c r="K219" s="73"/>
      <c r="L219" s="73"/>
      <c r="M219" s="60">
        <v>100</v>
      </c>
      <c r="N219" s="60">
        <v>100</v>
      </c>
      <c r="O219" s="60">
        <v>65</v>
      </c>
      <c r="P219" s="60">
        <v>40</v>
      </c>
      <c r="Q219" s="60">
        <v>40</v>
      </c>
      <c r="R219" s="60"/>
      <c r="S219" s="60">
        <v>5</v>
      </c>
      <c r="T219" s="60">
        <v>3</v>
      </c>
      <c r="U219" s="60">
        <v>4</v>
      </c>
      <c r="V219" s="60">
        <v>2.5</v>
      </c>
      <c r="W219" s="60"/>
      <c r="X219" s="60"/>
      <c r="Y219" s="60"/>
      <c r="Z219" s="60"/>
      <c r="AA219" s="60"/>
      <c r="AB219" s="60"/>
      <c r="AC219" s="55"/>
      <c r="AD219" s="55"/>
      <c r="AE219" s="55"/>
    </row>
    <row r="220" spans="1:31">
      <c r="A220" s="60"/>
      <c r="B220" s="60" t="str">
        <f t="shared" si="3"/>
        <v>М48x400</v>
      </c>
      <c r="C220" s="60">
        <v>48</v>
      </c>
      <c r="D220" s="60">
        <v>400</v>
      </c>
      <c r="E220" s="73">
        <v>4.9939999999999998</v>
      </c>
      <c r="F220" s="73">
        <v>4.508</v>
      </c>
      <c r="G220" s="73">
        <v>335</v>
      </c>
      <c r="H220" s="73">
        <v>12</v>
      </c>
      <c r="I220" s="73"/>
      <c r="J220" s="73"/>
      <c r="K220" s="73"/>
      <c r="L220" s="73"/>
      <c r="M220" s="60">
        <v>100</v>
      </c>
      <c r="N220" s="60">
        <v>100</v>
      </c>
      <c r="O220" s="60">
        <v>65</v>
      </c>
      <c r="P220" s="60">
        <v>40</v>
      </c>
      <c r="Q220" s="60">
        <v>40</v>
      </c>
      <c r="R220" s="60"/>
      <c r="S220" s="60">
        <v>5</v>
      </c>
      <c r="T220" s="60">
        <v>3</v>
      </c>
      <c r="U220" s="60">
        <v>4</v>
      </c>
      <c r="V220" s="60">
        <v>2.5</v>
      </c>
      <c r="W220" s="60"/>
      <c r="X220" s="60"/>
      <c r="Y220" s="60"/>
      <c r="Z220" s="60"/>
      <c r="AA220" s="60"/>
      <c r="AB220" s="60"/>
      <c r="AC220" s="55"/>
      <c r="AD220" s="55"/>
      <c r="AE220" s="55"/>
    </row>
    <row r="221" spans="1:31">
      <c r="A221" s="60"/>
      <c r="B221" s="60" t="str">
        <f t="shared" si="3"/>
        <v>М48x410</v>
      </c>
      <c r="C221" s="60">
        <v>48</v>
      </c>
      <c r="D221" s="60">
        <v>410</v>
      </c>
      <c r="E221" s="73">
        <v>5.1189999999999998</v>
      </c>
      <c r="F221" s="73">
        <v>4.6100000000000003</v>
      </c>
      <c r="G221" s="73">
        <v>345</v>
      </c>
      <c r="H221" s="73">
        <v>12</v>
      </c>
      <c r="I221" s="73"/>
      <c r="J221" s="73"/>
      <c r="K221" s="73"/>
      <c r="L221" s="73"/>
      <c r="M221" s="60">
        <v>100</v>
      </c>
      <c r="N221" s="60">
        <v>100</v>
      </c>
      <c r="O221" s="60">
        <v>65</v>
      </c>
      <c r="P221" s="60">
        <v>40</v>
      </c>
      <c r="Q221" s="60">
        <v>40</v>
      </c>
      <c r="R221" s="60"/>
      <c r="S221" s="60">
        <v>5</v>
      </c>
      <c r="T221" s="60">
        <v>3</v>
      </c>
      <c r="U221" s="60">
        <v>4</v>
      </c>
      <c r="V221" s="60">
        <v>2.5</v>
      </c>
      <c r="W221" s="60"/>
      <c r="X221" s="60"/>
      <c r="Y221" s="60"/>
      <c r="Z221" s="60"/>
      <c r="AA221" s="60"/>
      <c r="AB221" s="60"/>
      <c r="AC221" s="55"/>
      <c r="AD221" s="55"/>
      <c r="AE221" s="55"/>
    </row>
    <row r="222" spans="1:31">
      <c r="A222" s="60"/>
      <c r="B222" s="60" t="str">
        <f t="shared" si="3"/>
        <v>М48x420</v>
      </c>
      <c r="C222" s="60">
        <v>48</v>
      </c>
      <c r="D222" s="60">
        <v>420</v>
      </c>
      <c r="E222" s="73">
        <v>5.2439999999999998</v>
      </c>
      <c r="F222" s="73">
        <v>4.71</v>
      </c>
      <c r="G222" s="73">
        <v>355</v>
      </c>
      <c r="H222" s="73">
        <v>12</v>
      </c>
      <c r="I222" s="73"/>
      <c r="J222" s="73"/>
      <c r="K222" s="73"/>
      <c r="L222" s="73"/>
      <c r="M222" s="60">
        <v>100</v>
      </c>
      <c r="N222" s="60">
        <v>100</v>
      </c>
      <c r="O222" s="60">
        <v>65</v>
      </c>
      <c r="P222" s="60">
        <v>40</v>
      </c>
      <c r="Q222" s="60">
        <v>40</v>
      </c>
      <c r="R222" s="60"/>
      <c r="S222" s="60">
        <v>5</v>
      </c>
      <c r="T222" s="60">
        <v>3</v>
      </c>
      <c r="U222" s="60">
        <v>4</v>
      </c>
      <c r="V222" s="60">
        <v>2.5</v>
      </c>
      <c r="W222" s="60"/>
      <c r="X222" s="60"/>
      <c r="Y222" s="60"/>
      <c r="Z222" s="60"/>
      <c r="AA222" s="60"/>
      <c r="AB222" s="60"/>
      <c r="AC222" s="55"/>
      <c r="AD222" s="55"/>
      <c r="AE222" s="55"/>
    </row>
    <row r="223" spans="1:31">
      <c r="A223" s="60"/>
      <c r="B223" s="60" t="str">
        <f t="shared" si="3"/>
        <v>М48x430</v>
      </c>
      <c r="C223" s="60">
        <v>48</v>
      </c>
      <c r="D223" s="60">
        <v>430</v>
      </c>
      <c r="E223" s="73">
        <v>5.3689999999999998</v>
      </c>
      <c r="F223" s="73">
        <v>4.8109999999999999</v>
      </c>
      <c r="G223" s="73">
        <v>365</v>
      </c>
      <c r="H223" s="73">
        <v>12</v>
      </c>
      <c r="I223" s="73"/>
      <c r="J223" s="73"/>
      <c r="K223" s="73"/>
      <c r="L223" s="73"/>
      <c r="M223" s="60">
        <v>100</v>
      </c>
      <c r="N223" s="60">
        <v>100</v>
      </c>
      <c r="O223" s="60">
        <v>65</v>
      </c>
      <c r="P223" s="60">
        <v>40</v>
      </c>
      <c r="Q223" s="60">
        <v>40</v>
      </c>
      <c r="R223" s="60"/>
      <c r="S223" s="60">
        <v>5</v>
      </c>
      <c r="T223" s="60">
        <v>3</v>
      </c>
      <c r="U223" s="60">
        <v>4</v>
      </c>
      <c r="V223" s="60">
        <v>2.5</v>
      </c>
      <c r="W223" s="60"/>
      <c r="X223" s="60"/>
      <c r="Y223" s="60"/>
      <c r="Z223" s="60"/>
      <c r="AA223" s="60"/>
      <c r="AB223" s="60"/>
      <c r="AC223" s="55"/>
      <c r="AD223" s="55"/>
      <c r="AE223" s="55"/>
    </row>
    <row r="224" spans="1:31">
      <c r="A224" s="60"/>
      <c r="B224" s="60" t="str">
        <f t="shared" si="3"/>
        <v>М48x440</v>
      </c>
      <c r="C224" s="60">
        <v>48</v>
      </c>
      <c r="D224" s="60">
        <v>440</v>
      </c>
      <c r="E224" s="73">
        <v>5.4930000000000003</v>
      </c>
      <c r="F224" s="73">
        <v>4.9119999999999999</v>
      </c>
      <c r="G224" s="73">
        <v>375</v>
      </c>
      <c r="H224" s="73">
        <v>12</v>
      </c>
      <c r="I224" s="73"/>
      <c r="J224" s="73"/>
      <c r="K224" s="73"/>
      <c r="L224" s="73"/>
      <c r="M224" s="60">
        <v>100</v>
      </c>
      <c r="N224" s="60">
        <v>100</v>
      </c>
      <c r="O224" s="60">
        <v>65</v>
      </c>
      <c r="P224" s="60">
        <v>40</v>
      </c>
      <c r="Q224" s="60">
        <v>40</v>
      </c>
      <c r="R224" s="60"/>
      <c r="S224" s="60">
        <v>5</v>
      </c>
      <c r="T224" s="60">
        <v>3</v>
      </c>
      <c r="U224" s="60">
        <v>4</v>
      </c>
      <c r="V224" s="60">
        <v>2.5</v>
      </c>
      <c r="W224" s="60"/>
      <c r="X224" s="60"/>
      <c r="Y224" s="60"/>
      <c r="Z224" s="60"/>
      <c r="AA224" s="60"/>
      <c r="AB224" s="60"/>
      <c r="AC224" s="55"/>
      <c r="AD224" s="55"/>
      <c r="AE224" s="55"/>
    </row>
    <row r="225" spans="1:31">
      <c r="A225" s="60"/>
      <c r="B225" s="60" t="str">
        <f t="shared" si="3"/>
        <v>М52x220</v>
      </c>
      <c r="C225" s="158">
        <v>52</v>
      </c>
      <c r="D225" s="60">
        <v>220</v>
      </c>
      <c r="E225" s="73">
        <v>3.2570000000000001</v>
      </c>
      <c r="F225" s="73">
        <v>3.2429999999999999</v>
      </c>
      <c r="G225" s="73">
        <v>150</v>
      </c>
      <c r="H225" s="73">
        <v>12</v>
      </c>
      <c r="I225" s="73"/>
      <c r="J225" s="73"/>
      <c r="K225" s="73"/>
      <c r="L225" s="73"/>
      <c r="M225" s="60">
        <v>95</v>
      </c>
      <c r="N225" s="60">
        <v>95</v>
      </c>
      <c r="O225" s="60">
        <v>70</v>
      </c>
      <c r="P225" s="60">
        <v>44</v>
      </c>
      <c r="Q225" s="60">
        <v>44</v>
      </c>
      <c r="R225" s="60"/>
      <c r="S225" s="60">
        <v>5</v>
      </c>
      <c r="T225" s="60">
        <v>3</v>
      </c>
      <c r="U225" s="60">
        <v>4</v>
      </c>
      <c r="V225" s="60">
        <v>2.5</v>
      </c>
      <c r="W225" s="60"/>
      <c r="X225" s="60"/>
      <c r="Y225" s="60"/>
      <c r="Z225" s="60"/>
      <c r="AA225" s="60"/>
      <c r="AB225" s="60"/>
      <c r="AC225" s="55"/>
      <c r="AD225" s="55"/>
      <c r="AE225" s="55"/>
    </row>
    <row r="226" spans="1:31">
      <c r="A226" s="60"/>
      <c r="B226" s="60" t="str">
        <f t="shared" si="3"/>
        <v>М52x230</v>
      </c>
      <c r="C226" s="158">
        <v>52</v>
      </c>
      <c r="D226" s="60">
        <v>230</v>
      </c>
      <c r="E226" s="73">
        <v>3.4049999999999998</v>
      </c>
      <c r="F226" s="73" t="s">
        <v>172</v>
      </c>
      <c r="G226" s="73">
        <v>160</v>
      </c>
      <c r="H226" s="73">
        <v>12</v>
      </c>
      <c r="I226" s="73"/>
      <c r="J226" s="73"/>
      <c r="K226" s="73"/>
      <c r="L226" s="73"/>
      <c r="M226" s="60">
        <v>95</v>
      </c>
      <c r="N226" s="60">
        <v>95</v>
      </c>
      <c r="O226" s="60">
        <v>70</v>
      </c>
      <c r="P226" s="60">
        <v>44</v>
      </c>
      <c r="Q226" s="60">
        <v>44</v>
      </c>
      <c r="R226" s="60"/>
      <c r="S226" s="60">
        <v>5</v>
      </c>
      <c r="T226" s="60">
        <v>3</v>
      </c>
      <c r="U226" s="60">
        <v>4</v>
      </c>
      <c r="V226" s="60">
        <v>2.5</v>
      </c>
      <c r="W226" s="60"/>
      <c r="X226" s="60"/>
      <c r="Y226" s="60"/>
      <c r="Z226" s="60"/>
      <c r="AA226" s="60"/>
      <c r="AB226" s="60"/>
      <c r="AC226" s="55"/>
      <c r="AD226" s="55"/>
      <c r="AE226" s="55"/>
    </row>
    <row r="227" spans="1:31">
      <c r="A227" s="60"/>
      <c r="B227" s="60" t="str">
        <f t="shared" si="3"/>
        <v>М52x240</v>
      </c>
      <c r="C227" s="158">
        <v>52</v>
      </c>
      <c r="D227" s="60">
        <v>240</v>
      </c>
      <c r="E227" s="73">
        <v>3.5529999999999999</v>
      </c>
      <c r="F227" s="73">
        <v>3.484</v>
      </c>
      <c r="G227" s="73">
        <v>170</v>
      </c>
      <c r="H227" s="73">
        <v>12</v>
      </c>
      <c r="I227" s="73"/>
      <c r="J227" s="73"/>
      <c r="K227" s="73"/>
      <c r="L227" s="73"/>
      <c r="M227" s="60">
        <v>95</v>
      </c>
      <c r="N227" s="60">
        <v>95</v>
      </c>
      <c r="O227" s="60">
        <v>70</v>
      </c>
      <c r="P227" s="60">
        <v>44</v>
      </c>
      <c r="Q227" s="60">
        <v>44</v>
      </c>
      <c r="R227" s="60"/>
      <c r="S227" s="60">
        <v>5</v>
      </c>
      <c r="T227" s="60">
        <v>3</v>
      </c>
      <c r="U227" s="60">
        <v>4</v>
      </c>
      <c r="V227" s="60">
        <v>2.5</v>
      </c>
      <c r="W227" s="60"/>
      <c r="X227" s="60"/>
      <c r="Y227" s="60"/>
      <c r="Z227" s="60"/>
      <c r="AA227" s="60"/>
      <c r="AB227" s="60"/>
      <c r="AC227" s="55"/>
      <c r="AD227" s="55"/>
      <c r="AE227" s="55"/>
    </row>
    <row r="228" spans="1:31">
      <c r="A228" s="60"/>
      <c r="B228" s="60" t="str">
        <f t="shared" si="3"/>
        <v>М52x250</v>
      </c>
      <c r="C228" s="158">
        <v>52</v>
      </c>
      <c r="D228" s="60">
        <v>250</v>
      </c>
      <c r="E228" s="73">
        <v>3.7010000000000001</v>
      </c>
      <c r="F228" s="73">
        <v>3.6040000000000001</v>
      </c>
      <c r="G228" s="73">
        <v>180</v>
      </c>
      <c r="H228" s="73">
        <v>12</v>
      </c>
      <c r="I228" s="73"/>
      <c r="J228" s="73"/>
      <c r="K228" s="73"/>
      <c r="L228" s="73"/>
      <c r="M228" s="60">
        <v>95</v>
      </c>
      <c r="N228" s="60">
        <v>95</v>
      </c>
      <c r="O228" s="60">
        <v>70</v>
      </c>
      <c r="P228" s="60">
        <v>44</v>
      </c>
      <c r="Q228" s="60">
        <v>44</v>
      </c>
      <c r="R228" s="60"/>
      <c r="S228" s="60">
        <v>5</v>
      </c>
      <c r="T228" s="60">
        <v>3</v>
      </c>
      <c r="U228" s="60">
        <v>4</v>
      </c>
      <c r="V228" s="60">
        <v>2.5</v>
      </c>
      <c r="W228" s="60"/>
      <c r="X228" s="60"/>
      <c r="Y228" s="60"/>
      <c r="Z228" s="60"/>
      <c r="AA228" s="60"/>
      <c r="AB228" s="60"/>
      <c r="AC228" s="55"/>
      <c r="AD228" s="55"/>
      <c r="AE228" s="55"/>
    </row>
    <row r="229" spans="1:31">
      <c r="A229" s="60"/>
      <c r="B229" s="60" t="str">
        <f t="shared" si="3"/>
        <v>М52x260</v>
      </c>
      <c r="C229" s="158">
        <v>52</v>
      </c>
      <c r="D229" s="60">
        <v>260</v>
      </c>
      <c r="E229" s="73">
        <v>3.8490000000000002</v>
      </c>
      <c r="F229" s="73">
        <v>3.7250000000000001</v>
      </c>
      <c r="G229" s="73">
        <v>190</v>
      </c>
      <c r="H229" s="73">
        <v>12</v>
      </c>
      <c r="I229" s="73"/>
      <c r="J229" s="73"/>
      <c r="K229" s="73"/>
      <c r="L229" s="73"/>
      <c r="M229" s="60">
        <v>95</v>
      </c>
      <c r="N229" s="60">
        <v>95</v>
      </c>
      <c r="O229" s="60">
        <v>70</v>
      </c>
      <c r="P229" s="60">
        <v>44</v>
      </c>
      <c r="Q229" s="60">
        <v>44</v>
      </c>
      <c r="R229" s="60"/>
      <c r="S229" s="60">
        <v>5</v>
      </c>
      <c r="T229" s="60">
        <v>3</v>
      </c>
      <c r="U229" s="60">
        <v>4</v>
      </c>
      <c r="V229" s="60">
        <v>2.5</v>
      </c>
      <c r="W229" s="60"/>
      <c r="X229" s="60"/>
      <c r="Y229" s="60"/>
      <c r="Z229" s="60"/>
      <c r="AA229" s="60"/>
      <c r="AB229" s="60"/>
      <c r="AC229" s="55"/>
      <c r="AD229" s="55"/>
      <c r="AE229" s="55"/>
    </row>
    <row r="230" spans="1:31">
      <c r="A230" s="60"/>
      <c r="B230" s="60" t="str">
        <f t="shared" si="3"/>
        <v>М52x270</v>
      </c>
      <c r="C230" s="158">
        <v>52</v>
      </c>
      <c r="D230" s="60">
        <v>270</v>
      </c>
      <c r="E230" s="73">
        <v>3.9969999999999999</v>
      </c>
      <c r="F230" s="73">
        <v>3.8450000000000002</v>
      </c>
      <c r="G230" s="73">
        <v>200</v>
      </c>
      <c r="H230" s="73">
        <v>12</v>
      </c>
      <c r="I230" s="73"/>
      <c r="J230" s="73"/>
      <c r="K230" s="73"/>
      <c r="L230" s="73"/>
      <c r="M230" s="60">
        <v>95</v>
      </c>
      <c r="N230" s="60">
        <v>95</v>
      </c>
      <c r="O230" s="60">
        <v>70</v>
      </c>
      <c r="P230" s="60">
        <v>44</v>
      </c>
      <c r="Q230" s="60">
        <v>44</v>
      </c>
      <c r="R230" s="60"/>
      <c r="S230" s="60">
        <v>5</v>
      </c>
      <c r="T230" s="60">
        <v>3</v>
      </c>
      <c r="U230" s="60">
        <v>4</v>
      </c>
      <c r="V230" s="60">
        <v>2.5</v>
      </c>
      <c r="W230" s="60"/>
      <c r="X230" s="60"/>
      <c r="Y230" s="60"/>
      <c r="Z230" s="60"/>
      <c r="AA230" s="60"/>
      <c r="AB230" s="60"/>
      <c r="AC230" s="55"/>
      <c r="AD230" s="55"/>
      <c r="AE230" s="55"/>
    </row>
    <row r="231" spans="1:31">
      <c r="A231" s="60"/>
      <c r="B231" s="60" t="str">
        <f t="shared" si="3"/>
        <v>М52x280</v>
      </c>
      <c r="C231" s="158">
        <v>52</v>
      </c>
      <c r="D231" s="60">
        <v>280</v>
      </c>
      <c r="E231" s="73">
        <v>4.1449999999999996</v>
      </c>
      <c r="F231" s="73">
        <v>3.9660000000000002</v>
      </c>
      <c r="G231" s="73">
        <v>210</v>
      </c>
      <c r="H231" s="73">
        <v>12</v>
      </c>
      <c r="I231" s="73"/>
      <c r="J231" s="73"/>
      <c r="K231" s="73"/>
      <c r="L231" s="73"/>
      <c r="M231" s="60">
        <v>95</v>
      </c>
      <c r="N231" s="60">
        <v>95</v>
      </c>
      <c r="O231" s="60">
        <v>70</v>
      </c>
      <c r="P231" s="60">
        <v>44</v>
      </c>
      <c r="Q231" s="60">
        <v>44</v>
      </c>
      <c r="R231" s="60"/>
      <c r="S231" s="60">
        <v>5</v>
      </c>
      <c r="T231" s="60">
        <v>3</v>
      </c>
      <c r="U231" s="60">
        <v>4</v>
      </c>
      <c r="V231" s="60">
        <v>2.5</v>
      </c>
      <c r="W231" s="60"/>
      <c r="X231" s="60"/>
      <c r="Y231" s="60"/>
      <c r="Z231" s="60"/>
      <c r="AA231" s="60"/>
      <c r="AB231" s="60"/>
      <c r="AC231" s="55"/>
      <c r="AD231" s="55"/>
      <c r="AE231" s="55"/>
    </row>
    <row r="232" spans="1:31">
      <c r="A232" s="60"/>
      <c r="B232" s="60" t="str">
        <f t="shared" si="3"/>
        <v>М52x290</v>
      </c>
      <c r="C232" s="158">
        <v>52</v>
      </c>
      <c r="D232" s="60">
        <v>290</v>
      </c>
      <c r="E232" s="73">
        <v>4.2930000000000001</v>
      </c>
      <c r="F232" s="73">
        <v>4.085</v>
      </c>
      <c r="G232" s="73">
        <v>220</v>
      </c>
      <c r="H232" s="73">
        <v>12</v>
      </c>
      <c r="I232" s="73"/>
      <c r="J232" s="73"/>
      <c r="K232" s="73"/>
      <c r="L232" s="73"/>
      <c r="M232" s="60">
        <v>95</v>
      </c>
      <c r="N232" s="60">
        <v>95</v>
      </c>
      <c r="O232" s="60">
        <v>70</v>
      </c>
      <c r="P232" s="60">
        <v>44</v>
      </c>
      <c r="Q232" s="60">
        <v>44</v>
      </c>
      <c r="R232" s="60"/>
      <c r="S232" s="60">
        <v>5</v>
      </c>
      <c r="T232" s="60">
        <v>3</v>
      </c>
      <c r="U232" s="60">
        <v>4</v>
      </c>
      <c r="V232" s="60">
        <v>2.5</v>
      </c>
      <c r="W232" s="60"/>
      <c r="X232" s="60"/>
      <c r="Y232" s="60"/>
      <c r="Z232" s="60"/>
      <c r="AA232" s="60"/>
      <c r="AB232" s="60"/>
      <c r="AC232" s="55"/>
      <c r="AD232" s="55"/>
      <c r="AE232" s="55"/>
    </row>
    <row r="233" spans="1:31">
      <c r="A233" s="60"/>
      <c r="B233" s="60" t="str">
        <f t="shared" si="3"/>
        <v>М52x300</v>
      </c>
      <c r="C233" s="158">
        <v>52</v>
      </c>
      <c r="D233" s="60">
        <v>300</v>
      </c>
      <c r="E233" s="73">
        <v>4.4409999999999998</v>
      </c>
      <c r="F233" s="73">
        <v>4.2060000000000004</v>
      </c>
      <c r="G233" s="73">
        <v>230</v>
      </c>
      <c r="H233" s="73">
        <v>12</v>
      </c>
      <c r="I233" s="73"/>
      <c r="J233" s="73"/>
      <c r="K233" s="73"/>
      <c r="L233" s="73"/>
      <c r="M233" s="60">
        <v>95</v>
      </c>
      <c r="N233" s="60">
        <v>95</v>
      </c>
      <c r="O233" s="60">
        <v>70</v>
      </c>
      <c r="P233" s="60">
        <v>44</v>
      </c>
      <c r="Q233" s="60">
        <v>44</v>
      </c>
      <c r="R233" s="60"/>
      <c r="S233" s="60">
        <v>5</v>
      </c>
      <c r="T233" s="60">
        <v>3</v>
      </c>
      <c r="U233" s="60">
        <v>4</v>
      </c>
      <c r="V233" s="60">
        <v>2.5</v>
      </c>
      <c r="W233" s="60"/>
      <c r="X233" s="60"/>
      <c r="Y233" s="60"/>
      <c r="Z233" s="60"/>
      <c r="AA233" s="60"/>
      <c r="AB233" s="60"/>
      <c r="AC233" s="55"/>
      <c r="AD233" s="55"/>
      <c r="AE233" s="55"/>
    </row>
    <row r="234" spans="1:31">
      <c r="A234" s="60"/>
      <c r="B234" s="60" t="str">
        <f t="shared" si="3"/>
        <v>М52x310</v>
      </c>
      <c r="C234" s="158">
        <v>52</v>
      </c>
      <c r="D234" s="60">
        <v>310</v>
      </c>
      <c r="E234" s="73">
        <v>4.5890000000000004</v>
      </c>
      <c r="F234" s="73">
        <v>4.3259999999999996</v>
      </c>
      <c r="G234" s="73">
        <v>240</v>
      </c>
      <c r="H234" s="73">
        <v>12</v>
      </c>
      <c r="I234" s="73"/>
      <c r="J234" s="73"/>
      <c r="K234" s="73"/>
      <c r="L234" s="73"/>
      <c r="M234" s="60">
        <v>95</v>
      </c>
      <c r="N234" s="60">
        <v>95</v>
      </c>
      <c r="O234" s="60">
        <v>70</v>
      </c>
      <c r="P234" s="60">
        <v>44</v>
      </c>
      <c r="Q234" s="60">
        <v>44</v>
      </c>
      <c r="R234" s="60"/>
      <c r="S234" s="60">
        <v>5</v>
      </c>
      <c r="T234" s="60">
        <v>3</v>
      </c>
      <c r="U234" s="60">
        <v>4</v>
      </c>
      <c r="V234" s="60">
        <v>2.5</v>
      </c>
      <c r="W234" s="60"/>
      <c r="X234" s="60"/>
      <c r="Y234" s="60"/>
      <c r="Z234" s="60"/>
      <c r="AA234" s="60"/>
      <c r="AB234" s="60"/>
      <c r="AC234" s="55"/>
      <c r="AD234" s="55"/>
      <c r="AE234" s="55"/>
    </row>
    <row r="235" spans="1:31">
      <c r="A235" s="60"/>
      <c r="B235" s="60" t="str">
        <f t="shared" si="3"/>
        <v>М52x320</v>
      </c>
      <c r="C235" s="158">
        <v>52</v>
      </c>
      <c r="D235" s="60">
        <v>320</v>
      </c>
      <c r="E235" s="73">
        <v>4.7370000000000001</v>
      </c>
      <c r="F235" s="73">
        <v>4.4470000000000001</v>
      </c>
      <c r="G235" s="73">
        <v>250</v>
      </c>
      <c r="H235" s="73">
        <v>12</v>
      </c>
      <c r="I235" s="73"/>
      <c r="J235" s="73"/>
      <c r="K235" s="73"/>
      <c r="L235" s="73"/>
      <c r="M235" s="60">
        <v>95</v>
      </c>
      <c r="N235" s="60">
        <v>95</v>
      </c>
      <c r="O235" s="60">
        <v>70</v>
      </c>
      <c r="P235" s="60">
        <v>44</v>
      </c>
      <c r="Q235" s="60">
        <v>44</v>
      </c>
      <c r="R235" s="60"/>
      <c r="S235" s="60">
        <v>5</v>
      </c>
      <c r="T235" s="60">
        <v>3</v>
      </c>
      <c r="U235" s="60">
        <v>4</v>
      </c>
      <c r="V235" s="60">
        <v>2.5</v>
      </c>
      <c r="W235" s="60"/>
      <c r="X235" s="60"/>
      <c r="Y235" s="60"/>
      <c r="Z235" s="60"/>
      <c r="AA235" s="60"/>
      <c r="AB235" s="60"/>
      <c r="AC235" s="55"/>
      <c r="AD235" s="55"/>
      <c r="AE235" s="55"/>
    </row>
    <row r="236" spans="1:31">
      <c r="A236" s="60"/>
      <c r="B236" s="60" t="str">
        <f t="shared" si="3"/>
        <v>М52x330</v>
      </c>
      <c r="C236" s="158">
        <v>52</v>
      </c>
      <c r="D236" s="60">
        <v>330</v>
      </c>
      <c r="E236" s="73">
        <v>4.8849999999999998</v>
      </c>
      <c r="F236" s="73">
        <v>4.5670000000000002</v>
      </c>
      <c r="G236" s="73">
        <v>260</v>
      </c>
      <c r="H236" s="73">
        <v>12</v>
      </c>
      <c r="I236" s="73"/>
      <c r="J236" s="73"/>
      <c r="K236" s="73"/>
      <c r="L236" s="73"/>
      <c r="M236" s="60">
        <v>95</v>
      </c>
      <c r="N236" s="60">
        <v>95</v>
      </c>
      <c r="O236" s="60">
        <v>70</v>
      </c>
      <c r="P236" s="60">
        <v>44</v>
      </c>
      <c r="Q236" s="60">
        <v>44</v>
      </c>
      <c r="R236" s="60"/>
      <c r="S236" s="60">
        <v>5</v>
      </c>
      <c r="T236" s="60">
        <v>3</v>
      </c>
      <c r="U236" s="60">
        <v>4</v>
      </c>
      <c r="V236" s="60">
        <v>2.5</v>
      </c>
      <c r="W236" s="60"/>
      <c r="X236" s="60"/>
      <c r="Y236" s="60"/>
      <c r="Z236" s="60"/>
      <c r="AA236" s="60"/>
      <c r="AB236" s="60"/>
      <c r="AC236" s="55"/>
      <c r="AD236" s="55"/>
      <c r="AE236" s="55"/>
    </row>
    <row r="237" spans="1:31">
      <c r="A237" s="60"/>
      <c r="B237" s="60" t="str">
        <f t="shared" si="3"/>
        <v>М52x340</v>
      </c>
      <c r="C237" s="158">
        <v>52</v>
      </c>
      <c r="D237" s="60">
        <v>340</v>
      </c>
      <c r="E237" s="73">
        <v>5.0330000000000004</v>
      </c>
      <c r="F237" s="73">
        <v>4.6879999999999997</v>
      </c>
      <c r="G237" s="73">
        <v>270</v>
      </c>
      <c r="H237" s="73">
        <v>12</v>
      </c>
      <c r="I237" s="73"/>
      <c r="J237" s="73"/>
      <c r="K237" s="73"/>
      <c r="L237" s="73"/>
      <c r="M237" s="60">
        <v>95</v>
      </c>
      <c r="N237" s="60">
        <v>95</v>
      </c>
      <c r="O237" s="60">
        <v>70</v>
      </c>
      <c r="P237" s="60">
        <v>44</v>
      </c>
      <c r="Q237" s="60">
        <v>44</v>
      </c>
      <c r="R237" s="60"/>
      <c r="S237" s="60">
        <v>5</v>
      </c>
      <c r="T237" s="60">
        <v>3</v>
      </c>
      <c r="U237" s="60">
        <v>4</v>
      </c>
      <c r="V237" s="60">
        <v>2.5</v>
      </c>
      <c r="W237" s="60"/>
      <c r="X237" s="60"/>
      <c r="Y237" s="60"/>
      <c r="Z237" s="60"/>
      <c r="AA237" s="60"/>
      <c r="AB237" s="60"/>
      <c r="AC237" s="55"/>
      <c r="AD237" s="55"/>
      <c r="AE237" s="55"/>
    </row>
    <row r="238" spans="1:31">
      <c r="A238" s="60"/>
      <c r="B238" s="60" t="str">
        <f t="shared" si="3"/>
        <v>М52x350</v>
      </c>
      <c r="C238" s="158">
        <v>52</v>
      </c>
      <c r="D238" s="60">
        <v>350</v>
      </c>
      <c r="E238" s="73">
        <v>5.181</v>
      </c>
      <c r="F238" s="73">
        <v>4.7080000000000002</v>
      </c>
      <c r="G238" s="73">
        <v>280</v>
      </c>
      <c r="H238" s="73">
        <v>12</v>
      </c>
      <c r="I238" s="73"/>
      <c r="J238" s="73"/>
      <c r="K238" s="73"/>
      <c r="L238" s="73"/>
      <c r="M238" s="60">
        <v>95</v>
      </c>
      <c r="N238" s="60">
        <v>95</v>
      </c>
      <c r="O238" s="60">
        <v>70</v>
      </c>
      <c r="P238" s="60">
        <v>44</v>
      </c>
      <c r="Q238" s="60">
        <v>44</v>
      </c>
      <c r="R238" s="60"/>
      <c r="S238" s="60">
        <v>5</v>
      </c>
      <c r="T238" s="60">
        <v>3</v>
      </c>
      <c r="U238" s="60">
        <v>4</v>
      </c>
      <c r="V238" s="60">
        <v>2.5</v>
      </c>
      <c r="W238" s="60"/>
      <c r="X238" s="60"/>
      <c r="Y238" s="60"/>
      <c r="Z238" s="60"/>
      <c r="AA238" s="60"/>
      <c r="AB238" s="60"/>
      <c r="AC238" s="55"/>
      <c r="AD238" s="55"/>
      <c r="AE238" s="55"/>
    </row>
    <row r="239" spans="1:31">
      <c r="A239" s="60"/>
      <c r="B239" s="60" t="str">
        <f t="shared" si="3"/>
        <v>М52x360</v>
      </c>
      <c r="C239" s="158">
        <v>52</v>
      </c>
      <c r="D239" s="60">
        <v>360</v>
      </c>
      <c r="E239" s="73">
        <v>5.3289999999999997</v>
      </c>
      <c r="F239" s="73">
        <v>4.9290000000000003</v>
      </c>
      <c r="G239" s="73">
        <v>290</v>
      </c>
      <c r="H239" s="73">
        <v>12</v>
      </c>
      <c r="I239" s="73"/>
      <c r="J239" s="73"/>
      <c r="K239" s="73"/>
      <c r="L239" s="73"/>
      <c r="M239" s="60">
        <v>95</v>
      </c>
      <c r="N239" s="60">
        <v>95</v>
      </c>
      <c r="O239" s="60">
        <v>70</v>
      </c>
      <c r="P239" s="60">
        <v>44</v>
      </c>
      <c r="Q239" s="60">
        <v>44</v>
      </c>
      <c r="R239" s="60"/>
      <c r="S239" s="60">
        <v>5</v>
      </c>
      <c r="T239" s="60">
        <v>3</v>
      </c>
      <c r="U239" s="60">
        <v>4</v>
      </c>
      <c r="V239" s="60">
        <v>2.5</v>
      </c>
      <c r="W239" s="60"/>
      <c r="X239" s="60"/>
      <c r="Y239" s="60"/>
      <c r="Z239" s="60"/>
      <c r="AA239" s="60"/>
      <c r="AB239" s="60"/>
      <c r="AC239" s="55"/>
      <c r="AD239" s="55"/>
      <c r="AE239" s="55"/>
    </row>
    <row r="240" spans="1:31">
      <c r="A240" s="60"/>
      <c r="B240" s="60" t="str">
        <f t="shared" si="3"/>
        <v>М52x370</v>
      </c>
      <c r="C240" s="158">
        <v>52</v>
      </c>
      <c r="D240" s="60">
        <v>370</v>
      </c>
      <c r="E240" s="73">
        <v>5.4770000000000003</v>
      </c>
      <c r="F240" s="73">
        <v>5.0490000000000004</v>
      </c>
      <c r="G240" s="73">
        <v>300</v>
      </c>
      <c r="H240" s="73">
        <v>12</v>
      </c>
      <c r="I240" s="73"/>
      <c r="J240" s="73"/>
      <c r="K240" s="73"/>
      <c r="L240" s="73"/>
      <c r="M240" s="60">
        <v>95</v>
      </c>
      <c r="N240" s="60">
        <v>95</v>
      </c>
      <c r="O240" s="60">
        <v>70</v>
      </c>
      <c r="P240" s="60">
        <v>44</v>
      </c>
      <c r="Q240" s="60">
        <v>44</v>
      </c>
      <c r="R240" s="60"/>
      <c r="S240" s="60">
        <v>5</v>
      </c>
      <c r="T240" s="60">
        <v>3</v>
      </c>
      <c r="U240" s="60">
        <v>4</v>
      </c>
      <c r="V240" s="60">
        <v>2.5</v>
      </c>
      <c r="W240" s="60"/>
      <c r="X240" s="60"/>
      <c r="Y240" s="60"/>
      <c r="Z240" s="60"/>
      <c r="AA240" s="60"/>
      <c r="AB240" s="60"/>
      <c r="AC240" s="55"/>
      <c r="AD240" s="55"/>
      <c r="AE240" s="55"/>
    </row>
    <row r="241" spans="1:31">
      <c r="A241" s="60"/>
      <c r="B241" s="60" t="str">
        <f t="shared" si="3"/>
        <v>М52x380</v>
      </c>
      <c r="C241" s="158">
        <v>52</v>
      </c>
      <c r="D241" s="60">
        <v>380</v>
      </c>
      <c r="E241" s="73">
        <v>5.6260000000000003</v>
      </c>
      <c r="F241" s="73">
        <v>5.17</v>
      </c>
      <c r="G241" s="73">
        <v>310</v>
      </c>
      <c r="H241" s="73">
        <v>12</v>
      </c>
      <c r="I241" s="73"/>
      <c r="J241" s="73"/>
      <c r="K241" s="73"/>
      <c r="L241" s="73"/>
      <c r="M241" s="60">
        <v>95</v>
      </c>
      <c r="N241" s="60">
        <v>95</v>
      </c>
      <c r="O241" s="60">
        <v>70</v>
      </c>
      <c r="P241" s="60">
        <v>44</v>
      </c>
      <c r="Q241" s="60">
        <v>44</v>
      </c>
      <c r="R241" s="60"/>
      <c r="S241" s="60">
        <v>5</v>
      </c>
      <c r="T241" s="60">
        <v>3</v>
      </c>
      <c r="U241" s="60">
        <v>4</v>
      </c>
      <c r="V241" s="60">
        <v>2.5</v>
      </c>
      <c r="W241" s="60"/>
      <c r="X241" s="60"/>
      <c r="Y241" s="60"/>
      <c r="Z241" s="60"/>
      <c r="AA241" s="60"/>
      <c r="AB241" s="60"/>
      <c r="AC241" s="55"/>
      <c r="AD241" s="55"/>
      <c r="AE241" s="55"/>
    </row>
    <row r="242" spans="1:31">
      <c r="A242" s="60"/>
      <c r="B242" s="60" t="str">
        <f t="shared" si="3"/>
        <v>М52x390</v>
      </c>
      <c r="C242" s="158">
        <v>52</v>
      </c>
      <c r="D242" s="60">
        <v>390</v>
      </c>
      <c r="E242" s="73">
        <v>5.7729999999999997</v>
      </c>
      <c r="F242" s="73">
        <v>5.29</v>
      </c>
      <c r="G242" s="73">
        <v>320</v>
      </c>
      <c r="H242" s="73">
        <v>12</v>
      </c>
      <c r="I242" s="73"/>
      <c r="J242" s="73"/>
      <c r="K242" s="73"/>
      <c r="L242" s="73"/>
      <c r="M242" s="60">
        <v>105</v>
      </c>
      <c r="N242" s="60">
        <v>105</v>
      </c>
      <c r="O242" s="60">
        <v>70</v>
      </c>
      <c r="P242" s="60">
        <v>44</v>
      </c>
      <c r="Q242" s="60">
        <v>44</v>
      </c>
      <c r="R242" s="60"/>
      <c r="S242" s="60">
        <v>5</v>
      </c>
      <c r="T242" s="60">
        <v>3</v>
      </c>
      <c r="U242" s="60">
        <v>4</v>
      </c>
      <c r="V242" s="60">
        <v>2.5</v>
      </c>
      <c r="W242" s="60"/>
      <c r="X242" s="60"/>
      <c r="Y242" s="60"/>
      <c r="Z242" s="60"/>
      <c r="AA242" s="60"/>
      <c r="AB242" s="60"/>
      <c r="AC242" s="55"/>
      <c r="AD242" s="55"/>
      <c r="AE242" s="55"/>
    </row>
    <row r="243" spans="1:31">
      <c r="A243" s="60"/>
      <c r="B243" s="60" t="str">
        <f t="shared" si="3"/>
        <v>М52x400</v>
      </c>
      <c r="C243" s="158">
        <v>52</v>
      </c>
      <c r="D243" s="60">
        <v>400</v>
      </c>
      <c r="E243" s="73">
        <v>5.9210000000000003</v>
      </c>
      <c r="F243" s="73">
        <v>5.41</v>
      </c>
      <c r="G243" s="73">
        <v>330</v>
      </c>
      <c r="H243" s="73">
        <v>12</v>
      </c>
      <c r="I243" s="73"/>
      <c r="J243" s="73"/>
      <c r="K243" s="73"/>
      <c r="L243" s="73"/>
      <c r="M243" s="60">
        <v>105</v>
      </c>
      <c r="N243" s="60">
        <v>105</v>
      </c>
      <c r="O243" s="60">
        <v>70</v>
      </c>
      <c r="P243" s="60">
        <v>44</v>
      </c>
      <c r="Q243" s="60">
        <v>44</v>
      </c>
      <c r="R243" s="60"/>
      <c r="S243" s="60">
        <v>5</v>
      </c>
      <c r="T243" s="60">
        <v>3</v>
      </c>
      <c r="U243" s="60">
        <v>4</v>
      </c>
      <c r="V243" s="60">
        <v>2.5</v>
      </c>
      <c r="W243" s="60"/>
      <c r="X243" s="60"/>
      <c r="Y243" s="60"/>
      <c r="Z243" s="60"/>
      <c r="AA243" s="60"/>
      <c r="AB243" s="60"/>
      <c r="AC243" s="55"/>
      <c r="AD243" s="55"/>
      <c r="AE243" s="55"/>
    </row>
    <row r="244" spans="1:31">
      <c r="A244" s="60"/>
      <c r="B244" s="60" t="str">
        <f t="shared" si="3"/>
        <v>М52x410</v>
      </c>
      <c r="C244" s="158">
        <v>52</v>
      </c>
      <c r="D244" s="60">
        <v>410</v>
      </c>
      <c r="E244" s="73">
        <v>6.069</v>
      </c>
      <c r="F244" s="73">
        <v>5.53</v>
      </c>
      <c r="G244" s="73">
        <v>340</v>
      </c>
      <c r="H244" s="73">
        <v>12</v>
      </c>
      <c r="I244" s="73"/>
      <c r="J244" s="73"/>
      <c r="K244" s="73"/>
      <c r="L244" s="73"/>
      <c r="M244" s="60">
        <v>105</v>
      </c>
      <c r="N244" s="60">
        <v>105</v>
      </c>
      <c r="O244" s="60">
        <v>70</v>
      </c>
      <c r="P244" s="60">
        <v>44</v>
      </c>
      <c r="Q244" s="60">
        <v>44</v>
      </c>
      <c r="R244" s="60"/>
      <c r="S244" s="60">
        <v>5</v>
      </c>
      <c r="T244" s="60">
        <v>3</v>
      </c>
      <c r="U244" s="60">
        <v>4</v>
      </c>
      <c r="V244" s="60">
        <v>2.5</v>
      </c>
      <c r="W244" s="60"/>
      <c r="X244" s="60"/>
      <c r="Y244" s="60"/>
      <c r="Z244" s="60"/>
      <c r="AA244" s="60"/>
      <c r="AB244" s="60"/>
      <c r="AC244" s="55"/>
      <c r="AD244" s="55"/>
      <c r="AE244" s="55"/>
    </row>
    <row r="245" spans="1:31">
      <c r="A245" s="60"/>
      <c r="B245" s="60" t="str">
        <f t="shared" si="3"/>
        <v>М52x420</v>
      </c>
      <c r="C245" s="158">
        <v>52</v>
      </c>
      <c r="D245" s="60">
        <v>420</v>
      </c>
      <c r="E245" s="73">
        <v>6.2169999999999996</v>
      </c>
      <c r="F245" s="73">
        <v>5.6509999999999998</v>
      </c>
      <c r="G245" s="73">
        <v>350</v>
      </c>
      <c r="H245" s="73">
        <v>12</v>
      </c>
      <c r="I245" s="73"/>
      <c r="J245" s="73"/>
      <c r="K245" s="73"/>
      <c r="L245" s="73"/>
      <c r="M245" s="60">
        <v>105</v>
      </c>
      <c r="N245" s="60">
        <v>105</v>
      </c>
      <c r="O245" s="60">
        <v>70</v>
      </c>
      <c r="P245" s="60">
        <v>44</v>
      </c>
      <c r="Q245" s="60">
        <v>44</v>
      </c>
      <c r="R245" s="60"/>
      <c r="S245" s="60">
        <v>5</v>
      </c>
      <c r="T245" s="60">
        <v>3</v>
      </c>
      <c r="U245" s="60">
        <v>4</v>
      </c>
      <c r="V245" s="60">
        <v>2.5</v>
      </c>
      <c r="W245" s="60"/>
      <c r="X245" s="60"/>
      <c r="Y245" s="60"/>
      <c r="Z245" s="60"/>
      <c r="AA245" s="60"/>
      <c r="AB245" s="60"/>
      <c r="AC245" s="55"/>
      <c r="AD245" s="55"/>
      <c r="AE245" s="55"/>
    </row>
    <row r="246" spans="1:31">
      <c r="A246" s="60"/>
      <c r="B246" s="60" t="str">
        <f t="shared" si="3"/>
        <v>М52x430</v>
      </c>
      <c r="C246" s="158">
        <v>52</v>
      </c>
      <c r="D246" s="60">
        <v>430</v>
      </c>
      <c r="E246" s="73">
        <v>5.3650000000000002</v>
      </c>
      <c r="F246" s="73">
        <v>5.7720000000000002</v>
      </c>
      <c r="G246" s="73">
        <v>360</v>
      </c>
      <c r="H246" s="73">
        <v>12</v>
      </c>
      <c r="I246" s="73"/>
      <c r="J246" s="73"/>
      <c r="K246" s="73"/>
      <c r="L246" s="73"/>
      <c r="M246" s="60">
        <v>105</v>
      </c>
      <c r="N246" s="60">
        <v>105</v>
      </c>
      <c r="O246" s="60">
        <v>70</v>
      </c>
      <c r="P246" s="60">
        <v>44</v>
      </c>
      <c r="Q246" s="60">
        <v>44</v>
      </c>
      <c r="R246" s="60"/>
      <c r="S246" s="60">
        <v>5</v>
      </c>
      <c r="T246" s="60">
        <v>3</v>
      </c>
      <c r="U246" s="60">
        <v>4</v>
      </c>
      <c r="V246" s="60">
        <v>2.5</v>
      </c>
      <c r="W246" s="60"/>
      <c r="X246" s="60"/>
      <c r="Y246" s="60"/>
      <c r="Z246" s="60"/>
      <c r="AA246" s="60"/>
      <c r="AB246" s="60"/>
      <c r="AC246" s="55"/>
      <c r="AD246" s="55"/>
      <c r="AE246" s="55"/>
    </row>
    <row r="247" spans="1:31">
      <c r="A247" s="60"/>
      <c r="B247" s="60" t="str">
        <f t="shared" si="3"/>
        <v>М52x440</v>
      </c>
      <c r="C247" s="158">
        <v>52</v>
      </c>
      <c r="D247" s="60">
        <v>440</v>
      </c>
      <c r="E247" s="73">
        <v>6.5129999999999999</v>
      </c>
      <c r="F247" s="73">
        <v>5.8920000000000003</v>
      </c>
      <c r="G247" s="73">
        <v>370</v>
      </c>
      <c r="H247" s="73">
        <v>12</v>
      </c>
      <c r="I247" s="73"/>
      <c r="J247" s="73"/>
      <c r="K247" s="73"/>
      <c r="L247" s="73"/>
      <c r="M247" s="60">
        <v>105</v>
      </c>
      <c r="N247" s="60">
        <v>105</v>
      </c>
      <c r="O247" s="60">
        <v>70</v>
      </c>
      <c r="P247" s="60">
        <v>44</v>
      </c>
      <c r="Q247" s="60">
        <v>44</v>
      </c>
      <c r="R247" s="60"/>
      <c r="S247" s="60">
        <v>5</v>
      </c>
      <c r="T247" s="60">
        <v>3</v>
      </c>
      <c r="U247" s="60">
        <v>4</v>
      </c>
      <c r="V247" s="60">
        <v>2.5</v>
      </c>
      <c r="W247" s="60"/>
      <c r="X247" s="60"/>
      <c r="Y247" s="60"/>
      <c r="Z247" s="60"/>
      <c r="AA247" s="60"/>
      <c r="AB247" s="60"/>
      <c r="AC247" s="55"/>
      <c r="AD247" s="55"/>
      <c r="AE247" s="55"/>
    </row>
    <row r="248" spans="1:31">
      <c r="A248" s="60"/>
      <c r="B248" s="60" t="str">
        <f t="shared" si="3"/>
        <v>М52x450</v>
      </c>
      <c r="C248" s="158">
        <v>52</v>
      </c>
      <c r="D248" s="60">
        <v>450</v>
      </c>
      <c r="E248" s="73">
        <v>6.6609999999999996</v>
      </c>
      <c r="F248" s="73">
        <v>6.0119999999999996</v>
      </c>
      <c r="G248" s="73">
        <v>380</v>
      </c>
      <c r="H248" s="73">
        <v>12</v>
      </c>
      <c r="I248" s="73"/>
      <c r="J248" s="73"/>
      <c r="K248" s="73"/>
      <c r="L248" s="73"/>
      <c r="M248" s="60">
        <v>105</v>
      </c>
      <c r="N248" s="60">
        <v>105</v>
      </c>
      <c r="O248" s="60">
        <v>70</v>
      </c>
      <c r="P248" s="60">
        <v>44</v>
      </c>
      <c r="Q248" s="60">
        <v>44</v>
      </c>
      <c r="R248" s="60"/>
      <c r="S248" s="60">
        <v>5</v>
      </c>
      <c r="T248" s="60">
        <v>3</v>
      </c>
      <c r="U248" s="60">
        <v>4</v>
      </c>
      <c r="V248" s="60">
        <v>2.5</v>
      </c>
      <c r="W248" s="60"/>
      <c r="X248" s="60"/>
      <c r="Y248" s="60"/>
      <c r="Z248" s="60"/>
      <c r="AA248" s="60"/>
      <c r="AB248" s="60"/>
      <c r="AC248" s="55"/>
      <c r="AD248" s="55"/>
      <c r="AE248" s="55"/>
    </row>
    <row r="249" spans="1:31">
      <c r="A249" s="60"/>
      <c r="B249" s="60" t="str">
        <f t="shared" si="3"/>
        <v>М52x460</v>
      </c>
      <c r="C249" s="158">
        <v>52</v>
      </c>
      <c r="D249" s="60">
        <v>460</v>
      </c>
      <c r="E249" s="73">
        <v>6.8090000000000002</v>
      </c>
      <c r="F249" s="73">
        <v>6.133</v>
      </c>
      <c r="G249" s="73">
        <v>390</v>
      </c>
      <c r="H249" s="73">
        <v>12</v>
      </c>
      <c r="I249" s="73"/>
      <c r="J249" s="73"/>
      <c r="K249" s="73"/>
      <c r="L249" s="73"/>
      <c r="M249" s="60">
        <v>105</v>
      </c>
      <c r="N249" s="60">
        <v>105</v>
      </c>
      <c r="O249" s="60">
        <v>70</v>
      </c>
      <c r="P249" s="60">
        <v>44</v>
      </c>
      <c r="Q249" s="60">
        <v>44</v>
      </c>
      <c r="R249" s="60"/>
      <c r="S249" s="60">
        <v>5</v>
      </c>
      <c r="T249" s="60">
        <v>3</v>
      </c>
      <c r="U249" s="60">
        <v>4</v>
      </c>
      <c r="V249" s="60">
        <v>2.5</v>
      </c>
      <c r="W249" s="60"/>
      <c r="X249" s="60"/>
      <c r="Y249" s="60"/>
      <c r="Z249" s="60"/>
      <c r="AA249" s="60"/>
      <c r="AB249" s="60"/>
      <c r="AC249" s="55"/>
      <c r="AD249" s="55"/>
      <c r="AE249" s="55"/>
    </row>
    <row r="250" spans="1:31">
      <c r="A250" s="60"/>
      <c r="B250" s="60" t="str">
        <f t="shared" si="3"/>
        <v>М52x470</v>
      </c>
      <c r="C250" s="158">
        <v>52</v>
      </c>
      <c r="D250" s="60">
        <v>470</v>
      </c>
      <c r="E250" s="73">
        <v>6.9569999999999999</v>
      </c>
      <c r="F250" s="73">
        <v>6.2530000000000001</v>
      </c>
      <c r="G250" s="73">
        <v>400</v>
      </c>
      <c r="H250" s="73">
        <v>12</v>
      </c>
      <c r="I250" s="73"/>
      <c r="J250" s="73"/>
      <c r="K250" s="73"/>
      <c r="L250" s="73"/>
      <c r="M250" s="60">
        <v>105</v>
      </c>
      <c r="N250" s="60">
        <v>105</v>
      </c>
      <c r="O250" s="60">
        <v>70</v>
      </c>
      <c r="P250" s="60">
        <v>44</v>
      </c>
      <c r="Q250" s="60">
        <v>44</v>
      </c>
      <c r="R250" s="60"/>
      <c r="S250" s="60">
        <v>5</v>
      </c>
      <c r="T250" s="60">
        <v>3</v>
      </c>
      <c r="U250" s="60">
        <v>4</v>
      </c>
      <c r="V250" s="60">
        <v>2.5</v>
      </c>
      <c r="W250" s="60"/>
      <c r="X250" s="60"/>
      <c r="Y250" s="60"/>
      <c r="Z250" s="60"/>
      <c r="AA250" s="60"/>
      <c r="AB250" s="60"/>
      <c r="AC250" s="55"/>
      <c r="AD250" s="55"/>
      <c r="AE250" s="55"/>
    </row>
    <row r="251" spans="1:31">
      <c r="A251" s="60"/>
      <c r="B251" s="60" t="str">
        <f t="shared" si="3"/>
        <v>М52x480</v>
      </c>
      <c r="C251" s="158">
        <v>52</v>
      </c>
      <c r="D251" s="60">
        <v>480</v>
      </c>
      <c r="E251" s="73">
        <v>7.1050000000000004</v>
      </c>
      <c r="F251" s="73">
        <v>6.3730000000000002</v>
      </c>
      <c r="G251" s="73">
        <v>410</v>
      </c>
      <c r="H251" s="73">
        <v>12</v>
      </c>
      <c r="I251" s="73"/>
      <c r="J251" s="73"/>
      <c r="K251" s="73"/>
      <c r="L251" s="73"/>
      <c r="M251" s="60">
        <v>105</v>
      </c>
      <c r="N251" s="60">
        <v>105</v>
      </c>
      <c r="O251" s="60">
        <v>70</v>
      </c>
      <c r="P251" s="60">
        <v>44</v>
      </c>
      <c r="Q251" s="60">
        <v>44</v>
      </c>
      <c r="R251" s="60"/>
      <c r="S251" s="60">
        <v>5</v>
      </c>
      <c r="T251" s="60">
        <v>3</v>
      </c>
      <c r="U251" s="60">
        <v>4</v>
      </c>
      <c r="V251" s="60">
        <v>2.5</v>
      </c>
      <c r="W251" s="60"/>
      <c r="X251" s="60"/>
      <c r="Y251" s="60"/>
      <c r="Z251" s="60"/>
      <c r="AA251" s="60"/>
      <c r="AB251" s="60"/>
      <c r="AC251" s="55"/>
      <c r="AD251" s="55"/>
      <c r="AE251" s="55"/>
    </row>
    <row r="252" spans="1:31">
      <c r="A252" s="60"/>
      <c r="B252" s="60" t="str">
        <f t="shared" si="3"/>
        <v>М52x490</v>
      </c>
      <c r="C252" s="158">
        <v>52</v>
      </c>
      <c r="D252" s="60">
        <v>490</v>
      </c>
      <c r="E252" s="73">
        <v>7.2530000000000001</v>
      </c>
      <c r="F252" s="73">
        <v>6.4930000000000003</v>
      </c>
      <c r="G252" s="73">
        <v>420</v>
      </c>
      <c r="H252" s="73">
        <v>12</v>
      </c>
      <c r="I252" s="73"/>
      <c r="J252" s="73"/>
      <c r="K252" s="73"/>
      <c r="L252" s="73"/>
      <c r="M252" s="60">
        <v>105</v>
      </c>
      <c r="N252" s="60">
        <v>105</v>
      </c>
      <c r="O252" s="60">
        <v>70</v>
      </c>
      <c r="P252" s="60">
        <v>44</v>
      </c>
      <c r="Q252" s="60">
        <v>44</v>
      </c>
      <c r="R252" s="60"/>
      <c r="S252" s="60">
        <v>5</v>
      </c>
      <c r="T252" s="60">
        <v>3</v>
      </c>
      <c r="U252" s="60">
        <v>4</v>
      </c>
      <c r="V252" s="60">
        <v>2.5</v>
      </c>
      <c r="W252" s="60"/>
      <c r="X252" s="60"/>
      <c r="Y252" s="60"/>
      <c r="Z252" s="60"/>
      <c r="AA252" s="60"/>
      <c r="AB252" s="60"/>
      <c r="AC252" s="55"/>
      <c r="AD252" s="55"/>
      <c r="AE252" s="55"/>
    </row>
    <row r="253" spans="1:31">
      <c r="A253" s="60"/>
      <c r="B253" s="60" t="str">
        <f t="shared" si="3"/>
        <v>М52x500</v>
      </c>
      <c r="C253" s="150">
        <v>52</v>
      </c>
      <c r="D253" s="60">
        <v>500</v>
      </c>
      <c r="E253" s="73">
        <v>7.4020000000000001</v>
      </c>
      <c r="F253" s="73">
        <v>6.6139999999999999</v>
      </c>
      <c r="G253" s="73">
        <v>430</v>
      </c>
      <c r="H253" s="73">
        <v>12</v>
      </c>
      <c r="I253" s="73"/>
      <c r="J253" s="73"/>
      <c r="K253" s="73"/>
      <c r="L253" s="73"/>
      <c r="M253" s="60">
        <v>105</v>
      </c>
      <c r="N253" s="60">
        <v>105</v>
      </c>
      <c r="O253" s="60">
        <v>70</v>
      </c>
      <c r="P253" s="60">
        <v>44</v>
      </c>
      <c r="Q253" s="60">
        <v>44</v>
      </c>
      <c r="R253" s="60"/>
      <c r="S253" s="60">
        <v>5</v>
      </c>
      <c r="T253" s="60">
        <v>3</v>
      </c>
      <c r="U253" s="60">
        <v>4</v>
      </c>
      <c r="V253" s="60">
        <v>2.5</v>
      </c>
      <c r="W253" s="60"/>
      <c r="X253" s="60"/>
      <c r="Y253" s="60"/>
      <c r="Z253" s="60"/>
      <c r="AA253" s="60"/>
      <c r="AB253" s="60"/>
      <c r="AC253" s="55"/>
      <c r="AD253" s="55"/>
      <c r="AE253" s="55"/>
    </row>
    <row r="254" spans="1:31">
      <c r="A254" s="60"/>
      <c r="B254" s="60" t="str">
        <f t="shared" si="3"/>
        <v>М56x250</v>
      </c>
      <c r="C254" s="60">
        <v>56</v>
      </c>
      <c r="D254" s="60">
        <v>250</v>
      </c>
      <c r="E254" s="73">
        <v>4.1680000000000001</v>
      </c>
      <c r="F254" s="73">
        <v>4.157</v>
      </c>
      <c r="G254" s="73">
        <v>175</v>
      </c>
      <c r="H254" s="73">
        <v>12</v>
      </c>
      <c r="I254" s="73"/>
      <c r="J254" s="73"/>
      <c r="K254" s="73"/>
      <c r="L254" s="73"/>
      <c r="M254" s="60">
        <v>105</v>
      </c>
      <c r="N254" s="60">
        <v>105</v>
      </c>
      <c r="O254" s="60">
        <v>75</v>
      </c>
      <c r="P254" s="60">
        <v>48</v>
      </c>
      <c r="Q254" s="60">
        <v>50</v>
      </c>
      <c r="R254" s="60"/>
      <c r="S254" s="60">
        <v>5.5</v>
      </c>
      <c r="T254" s="60">
        <v>4</v>
      </c>
      <c r="U254" s="60">
        <v>4</v>
      </c>
      <c r="V254" s="60">
        <v>3</v>
      </c>
      <c r="W254" s="60"/>
      <c r="X254" s="60"/>
      <c r="Y254" s="60"/>
      <c r="Z254" s="60"/>
      <c r="AA254" s="60"/>
      <c r="AB254" s="60"/>
      <c r="AC254" s="55"/>
      <c r="AD254" s="55"/>
      <c r="AE254" s="55"/>
    </row>
    <row r="255" spans="1:31">
      <c r="A255" s="60"/>
      <c r="B255" s="60" t="str">
        <f t="shared" si="3"/>
        <v>М56x260</v>
      </c>
      <c r="C255" s="60">
        <v>56</v>
      </c>
      <c r="D255" s="60">
        <v>260</v>
      </c>
      <c r="E255" s="73">
        <v>4.3339999999999996</v>
      </c>
      <c r="F255" s="73">
        <v>4.2990000000000004</v>
      </c>
      <c r="G255" s="73">
        <v>185</v>
      </c>
      <c r="H255" s="73">
        <v>12</v>
      </c>
      <c r="I255" s="73"/>
      <c r="J255" s="73"/>
      <c r="K255" s="73"/>
      <c r="L255" s="73"/>
      <c r="M255" s="60">
        <v>105</v>
      </c>
      <c r="N255" s="60">
        <v>105</v>
      </c>
      <c r="O255" s="60">
        <v>75</v>
      </c>
      <c r="P255" s="60">
        <v>48</v>
      </c>
      <c r="Q255" s="60">
        <v>50</v>
      </c>
      <c r="R255" s="60"/>
      <c r="S255" s="60">
        <v>5.5</v>
      </c>
      <c r="T255" s="60">
        <v>4</v>
      </c>
      <c r="U255" s="60">
        <v>4</v>
      </c>
      <c r="V255" s="60">
        <v>3</v>
      </c>
      <c r="W255" s="60"/>
      <c r="X255" s="60"/>
      <c r="Y255" s="60"/>
      <c r="Z255" s="60"/>
      <c r="AA255" s="60"/>
      <c r="AB255" s="60"/>
      <c r="AC255" s="55"/>
      <c r="AD255" s="55"/>
      <c r="AE255" s="55"/>
    </row>
    <row r="256" spans="1:31">
      <c r="A256" s="60"/>
      <c r="B256" s="60" t="str">
        <f t="shared" si="3"/>
        <v>М56x270</v>
      </c>
      <c r="C256" s="60">
        <v>56</v>
      </c>
      <c r="D256" s="60">
        <v>270</v>
      </c>
      <c r="E256" s="73">
        <v>4.5010000000000003</v>
      </c>
      <c r="F256" s="73">
        <v>4.4409999999999998</v>
      </c>
      <c r="G256" s="73">
        <v>195</v>
      </c>
      <c r="H256" s="73">
        <v>12</v>
      </c>
      <c r="I256" s="73"/>
      <c r="J256" s="73"/>
      <c r="K256" s="73"/>
      <c r="L256" s="73"/>
      <c r="M256" s="60">
        <v>105</v>
      </c>
      <c r="N256" s="60">
        <v>105</v>
      </c>
      <c r="O256" s="60">
        <v>75</v>
      </c>
      <c r="P256" s="60">
        <v>48</v>
      </c>
      <c r="Q256" s="60">
        <v>50</v>
      </c>
      <c r="R256" s="60"/>
      <c r="S256" s="60">
        <v>5.5</v>
      </c>
      <c r="T256" s="60">
        <v>4</v>
      </c>
      <c r="U256" s="60">
        <v>4</v>
      </c>
      <c r="V256" s="60">
        <v>3</v>
      </c>
      <c r="W256" s="60"/>
      <c r="X256" s="60"/>
      <c r="Y256" s="60"/>
      <c r="Z256" s="60"/>
      <c r="AA256" s="60"/>
      <c r="AB256" s="60"/>
      <c r="AC256" s="55"/>
      <c r="AD256" s="55"/>
      <c r="AE256" s="55"/>
    </row>
    <row r="257" spans="1:31">
      <c r="A257" s="60"/>
      <c r="B257" s="60" t="str">
        <f t="shared" si="3"/>
        <v>М56x280</v>
      </c>
      <c r="C257" s="60">
        <v>56</v>
      </c>
      <c r="D257" s="60">
        <v>280</v>
      </c>
      <c r="E257" s="73">
        <v>4.6680000000000001</v>
      </c>
      <c r="F257" s="73">
        <v>4.5830000000000002</v>
      </c>
      <c r="G257" s="73">
        <v>205</v>
      </c>
      <c r="H257" s="73">
        <v>12</v>
      </c>
      <c r="I257" s="73"/>
      <c r="J257" s="73"/>
      <c r="K257" s="73"/>
      <c r="L257" s="73"/>
      <c r="M257" s="60">
        <v>105</v>
      </c>
      <c r="N257" s="60">
        <v>105</v>
      </c>
      <c r="O257" s="60">
        <v>75</v>
      </c>
      <c r="P257" s="60">
        <v>48</v>
      </c>
      <c r="Q257" s="60">
        <v>50</v>
      </c>
      <c r="R257" s="60"/>
      <c r="S257" s="60">
        <v>5.5</v>
      </c>
      <c r="T257" s="60">
        <v>4</v>
      </c>
      <c r="U257" s="60">
        <v>4</v>
      </c>
      <c r="V257" s="60">
        <v>3</v>
      </c>
      <c r="W257" s="60"/>
      <c r="X257" s="60"/>
      <c r="Y257" s="60"/>
      <c r="Z257" s="60"/>
      <c r="AA257" s="60"/>
      <c r="AB257" s="60"/>
      <c r="AC257" s="55"/>
      <c r="AD257" s="55"/>
      <c r="AE257" s="55"/>
    </row>
    <row r="258" spans="1:31">
      <c r="A258" s="60"/>
      <c r="B258" s="60" t="str">
        <f t="shared" si="3"/>
        <v>М56x290</v>
      </c>
      <c r="C258" s="60">
        <v>56</v>
      </c>
      <c r="D258" s="60">
        <v>290</v>
      </c>
      <c r="E258" s="73">
        <v>4.2930000000000001</v>
      </c>
      <c r="F258" s="73">
        <v>4.7329999999999997</v>
      </c>
      <c r="G258" s="73">
        <v>215</v>
      </c>
      <c r="H258" s="73">
        <v>12</v>
      </c>
      <c r="I258" s="73"/>
      <c r="J258" s="73"/>
      <c r="K258" s="73"/>
      <c r="L258" s="73"/>
      <c r="M258" s="60">
        <v>105</v>
      </c>
      <c r="N258" s="60">
        <v>105</v>
      </c>
      <c r="O258" s="60">
        <v>75</v>
      </c>
      <c r="P258" s="60">
        <v>48</v>
      </c>
      <c r="Q258" s="60">
        <v>50</v>
      </c>
      <c r="R258" s="60"/>
      <c r="S258" s="60">
        <v>5.5</v>
      </c>
      <c r="T258" s="60">
        <v>4</v>
      </c>
      <c r="U258" s="60">
        <v>4</v>
      </c>
      <c r="V258" s="60">
        <v>3</v>
      </c>
      <c r="W258" s="60"/>
      <c r="X258" s="60"/>
      <c r="Y258" s="60"/>
      <c r="Z258" s="60"/>
      <c r="AA258" s="60"/>
      <c r="AB258" s="60"/>
      <c r="AC258" s="55"/>
      <c r="AD258" s="55"/>
      <c r="AE258" s="55"/>
    </row>
    <row r="259" spans="1:31">
      <c r="A259" s="60"/>
      <c r="B259" s="60" t="str">
        <f t="shared" si="3"/>
        <v>М56x300</v>
      </c>
      <c r="C259" s="60">
        <v>56</v>
      </c>
      <c r="D259" s="60">
        <v>300</v>
      </c>
      <c r="E259" s="73">
        <v>5.0010000000000003</v>
      </c>
      <c r="F259" s="73">
        <v>4.867</v>
      </c>
      <c r="G259" s="73">
        <v>225</v>
      </c>
      <c r="H259" s="73">
        <v>12</v>
      </c>
      <c r="I259" s="73"/>
      <c r="J259" s="73"/>
      <c r="K259" s="73"/>
      <c r="L259" s="73"/>
      <c r="M259" s="60">
        <v>105</v>
      </c>
      <c r="N259" s="60">
        <v>105</v>
      </c>
      <c r="O259" s="60">
        <v>75</v>
      </c>
      <c r="P259" s="60">
        <v>48</v>
      </c>
      <c r="Q259" s="60">
        <v>50</v>
      </c>
      <c r="R259" s="60"/>
      <c r="S259" s="60">
        <v>5.5</v>
      </c>
      <c r="T259" s="60">
        <v>4</v>
      </c>
      <c r="U259" s="60">
        <v>4</v>
      </c>
      <c r="V259" s="60">
        <v>3</v>
      </c>
      <c r="W259" s="60"/>
      <c r="X259" s="60"/>
      <c r="Y259" s="60"/>
      <c r="Z259" s="60"/>
      <c r="AA259" s="60"/>
      <c r="AB259" s="60"/>
      <c r="AC259" s="55"/>
      <c r="AD259" s="55"/>
      <c r="AE259" s="55"/>
    </row>
    <row r="260" spans="1:31">
      <c r="A260" s="60"/>
      <c r="B260" s="60" t="str">
        <f t="shared" si="3"/>
        <v>М56x310</v>
      </c>
      <c r="C260" s="60">
        <v>56</v>
      </c>
      <c r="D260" s="60">
        <v>310</v>
      </c>
      <c r="E260" s="73">
        <v>5.1680000000000001</v>
      </c>
      <c r="F260" s="73">
        <v>5.0090000000000003</v>
      </c>
      <c r="G260" s="73">
        <v>235</v>
      </c>
      <c r="H260" s="73">
        <v>12</v>
      </c>
      <c r="I260" s="73"/>
      <c r="J260" s="73"/>
      <c r="K260" s="73"/>
      <c r="L260" s="73"/>
      <c r="M260" s="60">
        <v>105</v>
      </c>
      <c r="N260" s="60">
        <v>105</v>
      </c>
      <c r="O260" s="60">
        <v>75</v>
      </c>
      <c r="P260" s="60">
        <v>48</v>
      </c>
      <c r="Q260" s="60">
        <v>50</v>
      </c>
      <c r="R260" s="60"/>
      <c r="S260" s="60">
        <v>5.5</v>
      </c>
      <c r="T260" s="60">
        <v>4</v>
      </c>
      <c r="U260" s="60">
        <v>4</v>
      </c>
      <c r="V260" s="60">
        <v>3</v>
      </c>
      <c r="W260" s="60"/>
      <c r="X260" s="60"/>
      <c r="Y260" s="60"/>
      <c r="Z260" s="60"/>
      <c r="AA260" s="60"/>
      <c r="AB260" s="60"/>
      <c r="AC260" s="55"/>
      <c r="AD260" s="55"/>
      <c r="AE260" s="55"/>
    </row>
    <row r="261" spans="1:31">
      <c r="A261" s="60"/>
      <c r="B261" s="60" t="str">
        <f t="shared" si="3"/>
        <v>М56x320</v>
      </c>
      <c r="C261" s="60">
        <v>56</v>
      </c>
      <c r="D261" s="60">
        <v>320</v>
      </c>
      <c r="E261" s="73">
        <v>5.335</v>
      </c>
      <c r="F261" s="73">
        <v>5.1509999999999998</v>
      </c>
      <c r="G261" s="73">
        <v>245</v>
      </c>
      <c r="H261" s="73">
        <v>12</v>
      </c>
      <c r="I261" s="73"/>
      <c r="J261" s="73"/>
      <c r="K261" s="73"/>
      <c r="L261" s="73"/>
      <c r="M261" s="60">
        <v>105</v>
      </c>
      <c r="N261" s="60">
        <v>105</v>
      </c>
      <c r="O261" s="60">
        <v>75</v>
      </c>
      <c r="P261" s="60">
        <v>48</v>
      </c>
      <c r="Q261" s="60">
        <v>50</v>
      </c>
      <c r="R261" s="60"/>
      <c r="S261" s="60">
        <v>5.5</v>
      </c>
      <c r="T261" s="60">
        <v>4</v>
      </c>
      <c r="U261" s="60">
        <v>4</v>
      </c>
      <c r="V261" s="60">
        <v>3</v>
      </c>
      <c r="W261" s="60"/>
      <c r="X261" s="60"/>
      <c r="Y261" s="60"/>
      <c r="Z261" s="60"/>
      <c r="AA261" s="60"/>
      <c r="AB261" s="60"/>
      <c r="AC261" s="55"/>
      <c r="AD261" s="55"/>
      <c r="AE261" s="55"/>
    </row>
    <row r="262" spans="1:31">
      <c r="A262" s="60"/>
      <c r="B262" s="60" t="str">
        <f t="shared" si="3"/>
        <v>М56x330</v>
      </c>
      <c r="C262" s="60">
        <v>56</v>
      </c>
      <c r="D262" s="60">
        <v>330</v>
      </c>
      <c r="E262" s="73">
        <v>5.5010000000000003</v>
      </c>
      <c r="F262" s="73">
        <v>5.2930000000000001</v>
      </c>
      <c r="G262" s="73">
        <v>255</v>
      </c>
      <c r="H262" s="73">
        <v>12</v>
      </c>
      <c r="I262" s="73"/>
      <c r="J262" s="73"/>
      <c r="K262" s="73"/>
      <c r="L262" s="73"/>
      <c r="M262" s="60">
        <v>105</v>
      </c>
      <c r="N262" s="60">
        <v>105</v>
      </c>
      <c r="O262" s="60">
        <v>75</v>
      </c>
      <c r="P262" s="60">
        <v>48</v>
      </c>
      <c r="Q262" s="60">
        <v>50</v>
      </c>
      <c r="R262" s="60"/>
      <c r="S262" s="60">
        <v>5.5</v>
      </c>
      <c r="T262" s="60">
        <v>4</v>
      </c>
      <c r="U262" s="60">
        <v>4</v>
      </c>
      <c r="V262" s="60">
        <v>3</v>
      </c>
      <c r="W262" s="60"/>
      <c r="X262" s="60"/>
      <c r="Y262" s="60"/>
      <c r="Z262" s="60"/>
      <c r="AA262" s="60"/>
      <c r="AB262" s="60"/>
      <c r="AC262" s="55"/>
      <c r="AD262" s="55"/>
      <c r="AE262" s="55"/>
    </row>
    <row r="263" spans="1:31">
      <c r="A263" s="60"/>
      <c r="B263" s="60" t="str">
        <f t="shared" ref="B263:B327" si="4">"М"&amp;C263&amp;"x"&amp;D263</f>
        <v>М56x340</v>
      </c>
      <c r="C263" s="60">
        <v>56</v>
      </c>
      <c r="D263" s="60">
        <v>340</v>
      </c>
      <c r="E263" s="73">
        <v>5.6680000000000001</v>
      </c>
      <c r="F263" s="73">
        <v>5.4349999999999996</v>
      </c>
      <c r="G263" s="73">
        <v>265</v>
      </c>
      <c r="H263" s="73">
        <v>12</v>
      </c>
      <c r="I263" s="73"/>
      <c r="J263" s="73"/>
      <c r="K263" s="73"/>
      <c r="L263" s="73"/>
      <c r="M263" s="60">
        <v>105</v>
      </c>
      <c r="N263" s="60">
        <v>105</v>
      </c>
      <c r="O263" s="60">
        <v>75</v>
      </c>
      <c r="P263" s="60">
        <v>48</v>
      </c>
      <c r="Q263" s="60">
        <v>50</v>
      </c>
      <c r="R263" s="60"/>
      <c r="S263" s="60">
        <v>5.5</v>
      </c>
      <c r="T263" s="60">
        <v>4</v>
      </c>
      <c r="U263" s="60">
        <v>4</v>
      </c>
      <c r="V263" s="60">
        <v>3</v>
      </c>
      <c r="W263" s="60"/>
      <c r="X263" s="60"/>
      <c r="Y263" s="60"/>
      <c r="Z263" s="60"/>
      <c r="AA263" s="60"/>
      <c r="AB263" s="60"/>
      <c r="AC263" s="55"/>
      <c r="AD263" s="55"/>
      <c r="AE263" s="55"/>
    </row>
    <row r="264" spans="1:31">
      <c r="A264" s="60"/>
      <c r="B264" s="60" t="str">
        <f t="shared" si="4"/>
        <v>М56x350</v>
      </c>
      <c r="C264" s="60">
        <v>56</v>
      </c>
      <c r="D264" s="60">
        <v>350</v>
      </c>
      <c r="E264" s="73">
        <v>5.835</v>
      </c>
      <c r="F264" s="73">
        <v>5.577</v>
      </c>
      <c r="G264" s="73">
        <v>275</v>
      </c>
      <c r="H264" s="73">
        <v>12</v>
      </c>
      <c r="I264" s="73"/>
      <c r="J264" s="73"/>
      <c r="K264" s="73"/>
      <c r="L264" s="73"/>
      <c r="M264" s="60">
        <v>105</v>
      </c>
      <c r="N264" s="60">
        <v>105</v>
      </c>
      <c r="O264" s="60">
        <v>75</v>
      </c>
      <c r="P264" s="60">
        <v>48</v>
      </c>
      <c r="Q264" s="60">
        <v>50</v>
      </c>
      <c r="R264" s="60"/>
      <c r="S264" s="60">
        <v>5.5</v>
      </c>
      <c r="T264" s="60">
        <v>4</v>
      </c>
      <c r="U264" s="60">
        <v>4</v>
      </c>
      <c r="V264" s="60">
        <v>3</v>
      </c>
      <c r="W264" s="60"/>
      <c r="X264" s="60"/>
      <c r="Y264" s="60"/>
      <c r="Z264" s="60"/>
      <c r="AA264" s="60"/>
      <c r="AB264" s="60"/>
      <c r="AC264" s="55"/>
      <c r="AD264" s="55"/>
      <c r="AE264" s="55"/>
    </row>
    <row r="265" spans="1:31">
      <c r="A265" s="60"/>
      <c r="B265" s="60" t="str">
        <f t="shared" si="4"/>
        <v>М56x360</v>
      </c>
      <c r="C265" s="60">
        <v>56</v>
      </c>
      <c r="D265" s="60">
        <v>360</v>
      </c>
      <c r="E265" s="73">
        <v>6.0019999999999998</v>
      </c>
      <c r="F265" s="73">
        <v>5.7190000000000003</v>
      </c>
      <c r="G265" s="73">
        <v>285</v>
      </c>
      <c r="H265" s="73">
        <v>12</v>
      </c>
      <c r="I265" s="73"/>
      <c r="J265" s="73"/>
      <c r="K265" s="73"/>
      <c r="L265" s="73"/>
      <c r="M265" s="60">
        <v>105</v>
      </c>
      <c r="N265" s="60">
        <v>105</v>
      </c>
      <c r="O265" s="60">
        <v>75</v>
      </c>
      <c r="P265" s="60">
        <v>48</v>
      </c>
      <c r="Q265" s="60">
        <v>50</v>
      </c>
      <c r="R265" s="60"/>
      <c r="S265" s="60">
        <v>5.5</v>
      </c>
      <c r="T265" s="60">
        <v>4</v>
      </c>
      <c r="U265" s="60">
        <v>4</v>
      </c>
      <c r="V265" s="60">
        <v>3</v>
      </c>
      <c r="W265" s="60"/>
      <c r="X265" s="60"/>
      <c r="Y265" s="60"/>
      <c r="Z265" s="60"/>
      <c r="AA265" s="60"/>
      <c r="AB265" s="60"/>
      <c r="AC265" s="55"/>
      <c r="AD265" s="55"/>
      <c r="AE265" s="55"/>
    </row>
    <row r="266" spans="1:31">
      <c r="A266" s="60"/>
      <c r="B266" s="60" t="str">
        <f t="shared" si="4"/>
        <v>М56x370</v>
      </c>
      <c r="C266" s="60">
        <v>56</v>
      </c>
      <c r="D266" s="60">
        <v>370</v>
      </c>
      <c r="E266" s="73">
        <v>6.1680000000000001</v>
      </c>
      <c r="F266" s="73">
        <v>5.8609999999999998</v>
      </c>
      <c r="G266" s="73">
        <v>295</v>
      </c>
      <c r="H266" s="73">
        <v>12</v>
      </c>
      <c r="I266" s="73"/>
      <c r="J266" s="73"/>
      <c r="K266" s="73"/>
      <c r="L266" s="73"/>
      <c r="M266" s="60">
        <v>105</v>
      </c>
      <c r="N266" s="60">
        <v>105</v>
      </c>
      <c r="O266" s="60">
        <v>75</v>
      </c>
      <c r="P266" s="60">
        <v>48</v>
      </c>
      <c r="Q266" s="60">
        <v>50</v>
      </c>
      <c r="R266" s="60"/>
      <c r="S266" s="60">
        <v>5.5</v>
      </c>
      <c r="T266" s="60">
        <v>4</v>
      </c>
      <c r="U266" s="60">
        <v>4</v>
      </c>
      <c r="V266" s="60">
        <v>3</v>
      </c>
      <c r="W266" s="60"/>
      <c r="X266" s="60"/>
      <c r="Y266" s="60"/>
      <c r="Z266" s="60"/>
      <c r="AA266" s="60"/>
      <c r="AB266" s="60"/>
      <c r="AC266" s="55"/>
      <c r="AD266" s="55"/>
      <c r="AE266" s="55"/>
    </row>
    <row r="267" spans="1:31">
      <c r="A267" s="60"/>
      <c r="B267" s="60" t="str">
        <f t="shared" si="4"/>
        <v>М56x380</v>
      </c>
      <c r="C267" s="60">
        <v>56</v>
      </c>
      <c r="D267" s="60">
        <v>380</v>
      </c>
      <c r="E267" s="73">
        <v>6.335</v>
      </c>
      <c r="F267" s="73">
        <v>6.0030000000000001</v>
      </c>
      <c r="G267" s="73">
        <v>305</v>
      </c>
      <c r="H267" s="73">
        <v>12</v>
      </c>
      <c r="I267" s="73"/>
      <c r="J267" s="73"/>
      <c r="K267" s="73"/>
      <c r="L267" s="73"/>
      <c r="M267" s="60">
        <v>105</v>
      </c>
      <c r="N267" s="60">
        <v>105</v>
      </c>
      <c r="O267" s="60">
        <v>75</v>
      </c>
      <c r="P267" s="60">
        <v>48</v>
      </c>
      <c r="Q267" s="60">
        <v>50</v>
      </c>
      <c r="R267" s="60"/>
      <c r="S267" s="60">
        <v>5.5</v>
      </c>
      <c r="T267" s="60">
        <v>4</v>
      </c>
      <c r="U267" s="60">
        <v>4</v>
      </c>
      <c r="V267" s="60">
        <v>3</v>
      </c>
      <c r="W267" s="60"/>
      <c r="X267" s="60"/>
      <c r="Y267" s="60"/>
      <c r="Z267" s="60"/>
      <c r="AA267" s="60"/>
      <c r="AB267" s="60"/>
      <c r="AC267" s="55"/>
      <c r="AD267" s="55"/>
      <c r="AE267" s="55"/>
    </row>
    <row r="268" spans="1:31">
      <c r="A268" s="60"/>
      <c r="B268" s="60" t="str">
        <f t="shared" si="4"/>
        <v>М56x390</v>
      </c>
      <c r="C268" s="60">
        <v>56</v>
      </c>
      <c r="D268" s="60">
        <v>390</v>
      </c>
      <c r="E268" s="73">
        <v>6.5069999999999997</v>
      </c>
      <c r="F268" s="73">
        <v>6.1449999999999996</v>
      </c>
      <c r="G268" s="73">
        <v>315</v>
      </c>
      <c r="H268" s="73">
        <v>12</v>
      </c>
      <c r="I268" s="73"/>
      <c r="J268" s="73"/>
      <c r="K268" s="73"/>
      <c r="L268" s="73"/>
      <c r="M268" s="60">
        <v>105</v>
      </c>
      <c r="N268" s="60">
        <v>105</v>
      </c>
      <c r="O268" s="60">
        <v>75</v>
      </c>
      <c r="P268" s="60">
        <v>48</v>
      </c>
      <c r="Q268" s="60">
        <v>50</v>
      </c>
      <c r="R268" s="60"/>
      <c r="S268" s="60">
        <v>5.5</v>
      </c>
      <c r="T268" s="60">
        <v>4</v>
      </c>
      <c r="U268" s="60">
        <v>4</v>
      </c>
      <c r="V268" s="60">
        <v>3</v>
      </c>
      <c r="W268" s="60"/>
      <c r="X268" s="60"/>
      <c r="Y268" s="60"/>
      <c r="Z268" s="60"/>
      <c r="AA268" s="60"/>
      <c r="AB268" s="60"/>
      <c r="AC268" s="55"/>
      <c r="AD268" s="55"/>
      <c r="AE268" s="55"/>
    </row>
    <row r="269" spans="1:31">
      <c r="A269" s="60"/>
      <c r="B269" s="60" t="str">
        <f t="shared" si="4"/>
        <v>М56x400</v>
      </c>
      <c r="C269" s="60">
        <v>56</v>
      </c>
      <c r="D269" s="60">
        <v>400</v>
      </c>
      <c r="E269" s="73">
        <v>6.6680000000000001</v>
      </c>
      <c r="F269" s="73">
        <v>6.2869999999999999</v>
      </c>
      <c r="G269" s="73">
        <v>325</v>
      </c>
      <c r="H269" s="73">
        <v>12</v>
      </c>
      <c r="I269" s="73"/>
      <c r="J269" s="73"/>
      <c r="K269" s="73"/>
      <c r="L269" s="73"/>
      <c r="M269" s="60">
        <v>105</v>
      </c>
      <c r="N269" s="60">
        <v>105</v>
      </c>
      <c r="O269" s="60">
        <v>75</v>
      </c>
      <c r="P269" s="60">
        <v>48</v>
      </c>
      <c r="Q269" s="60">
        <v>50</v>
      </c>
      <c r="R269" s="60"/>
      <c r="S269" s="60">
        <v>5.5</v>
      </c>
      <c r="T269" s="60">
        <v>4</v>
      </c>
      <c r="U269" s="60">
        <v>4</v>
      </c>
      <c r="V269" s="60">
        <v>3</v>
      </c>
      <c r="W269" s="60"/>
      <c r="X269" s="60"/>
      <c r="Y269" s="60"/>
      <c r="Z269" s="60"/>
      <c r="AA269" s="60"/>
      <c r="AB269" s="60"/>
      <c r="AC269" s="55"/>
      <c r="AD269" s="55"/>
      <c r="AE269" s="55"/>
    </row>
    <row r="270" spans="1:31">
      <c r="A270" s="60"/>
      <c r="B270" s="60" t="str">
        <f t="shared" si="4"/>
        <v>М56x410</v>
      </c>
      <c r="C270" s="60">
        <v>56</v>
      </c>
      <c r="D270" s="60">
        <v>410</v>
      </c>
      <c r="E270" s="73">
        <v>6.835</v>
      </c>
      <c r="F270" s="73">
        <v>6.4290000000000003</v>
      </c>
      <c r="G270" s="73">
        <v>335</v>
      </c>
      <c r="H270" s="73">
        <v>12</v>
      </c>
      <c r="I270" s="73"/>
      <c r="J270" s="73"/>
      <c r="K270" s="73"/>
      <c r="L270" s="73"/>
      <c r="M270" s="60">
        <v>105</v>
      </c>
      <c r="N270" s="60">
        <v>105</v>
      </c>
      <c r="O270" s="60">
        <v>75</v>
      </c>
      <c r="P270" s="60">
        <v>48</v>
      </c>
      <c r="Q270" s="60">
        <v>50</v>
      </c>
      <c r="R270" s="60"/>
      <c r="S270" s="60">
        <v>5.5</v>
      </c>
      <c r="T270" s="60">
        <v>4</v>
      </c>
      <c r="U270" s="60">
        <v>4</v>
      </c>
      <c r="V270" s="60">
        <v>3</v>
      </c>
      <c r="W270" s="60"/>
      <c r="X270" s="60"/>
      <c r="Y270" s="60"/>
      <c r="Z270" s="60"/>
      <c r="AA270" s="60"/>
      <c r="AB270" s="60"/>
      <c r="AC270" s="55"/>
      <c r="AD270" s="55"/>
      <c r="AE270" s="55"/>
    </row>
    <row r="271" spans="1:31">
      <c r="A271" s="60"/>
      <c r="B271" s="60" t="str">
        <f t="shared" si="4"/>
        <v>М56x420</v>
      </c>
      <c r="C271" s="60">
        <v>56</v>
      </c>
      <c r="D271" s="60">
        <v>420</v>
      </c>
      <c r="E271" s="73">
        <v>7.0019999999999998</v>
      </c>
      <c r="F271" s="73">
        <v>6.5709999999999997</v>
      </c>
      <c r="G271" s="73">
        <v>345</v>
      </c>
      <c r="H271" s="73">
        <v>12</v>
      </c>
      <c r="I271" s="73"/>
      <c r="J271" s="73"/>
      <c r="K271" s="73"/>
      <c r="L271" s="73"/>
      <c r="M271" s="60">
        <v>105</v>
      </c>
      <c r="N271" s="60">
        <v>105</v>
      </c>
      <c r="O271" s="60">
        <v>75</v>
      </c>
      <c r="P271" s="60">
        <v>48</v>
      </c>
      <c r="Q271" s="60">
        <v>50</v>
      </c>
      <c r="R271" s="60"/>
      <c r="S271" s="60">
        <v>5.5</v>
      </c>
      <c r="T271" s="60">
        <v>4</v>
      </c>
      <c r="U271" s="60">
        <v>4</v>
      </c>
      <c r="V271" s="60">
        <v>3</v>
      </c>
      <c r="W271" s="60"/>
      <c r="X271" s="60"/>
      <c r="Y271" s="60"/>
      <c r="Z271" s="60"/>
      <c r="AA271" s="60"/>
      <c r="AB271" s="60"/>
      <c r="AC271" s="55"/>
      <c r="AD271" s="55"/>
      <c r="AE271" s="55"/>
    </row>
    <row r="272" spans="1:31">
      <c r="A272" s="60"/>
      <c r="B272" s="60" t="str">
        <f t="shared" si="4"/>
        <v>М56x430</v>
      </c>
      <c r="C272" s="60">
        <v>56</v>
      </c>
      <c r="D272" s="60">
        <v>430</v>
      </c>
      <c r="E272" s="73">
        <v>7.1689999999999996</v>
      </c>
      <c r="F272" s="73">
        <v>6.7130000000000001</v>
      </c>
      <c r="G272" s="73">
        <v>355</v>
      </c>
      <c r="H272" s="73">
        <v>12</v>
      </c>
      <c r="I272" s="73"/>
      <c r="J272" s="73"/>
      <c r="K272" s="73"/>
      <c r="L272" s="73"/>
      <c r="M272" s="60">
        <v>120</v>
      </c>
      <c r="N272" s="60">
        <v>120</v>
      </c>
      <c r="O272" s="60">
        <v>75</v>
      </c>
      <c r="P272" s="60">
        <v>48</v>
      </c>
      <c r="Q272" s="60">
        <v>50</v>
      </c>
      <c r="R272" s="60"/>
      <c r="S272" s="60">
        <v>5.5</v>
      </c>
      <c r="T272" s="60">
        <v>4</v>
      </c>
      <c r="U272" s="60">
        <v>4</v>
      </c>
      <c r="V272" s="60">
        <v>3</v>
      </c>
      <c r="W272" s="60"/>
      <c r="X272" s="60"/>
      <c r="Y272" s="60"/>
      <c r="Z272" s="60"/>
      <c r="AA272" s="60"/>
      <c r="AB272" s="60"/>
      <c r="AC272" s="55"/>
      <c r="AD272" s="55"/>
      <c r="AE272" s="55"/>
    </row>
    <row r="273" spans="1:31">
      <c r="A273" s="60"/>
      <c r="B273" s="60" t="str">
        <f t="shared" si="4"/>
        <v>М56x440</v>
      </c>
      <c r="C273" s="60">
        <v>56</v>
      </c>
      <c r="D273" s="60">
        <v>440</v>
      </c>
      <c r="E273" s="73">
        <v>7.335</v>
      </c>
      <c r="F273" s="73">
        <v>6.8550000000000004</v>
      </c>
      <c r="G273" s="73">
        <v>365</v>
      </c>
      <c r="H273" s="73">
        <v>12</v>
      </c>
      <c r="I273" s="73"/>
      <c r="J273" s="73"/>
      <c r="K273" s="73"/>
      <c r="L273" s="73"/>
      <c r="M273" s="60">
        <v>120</v>
      </c>
      <c r="N273" s="60">
        <v>120</v>
      </c>
      <c r="O273" s="60">
        <v>75</v>
      </c>
      <c r="P273" s="60">
        <v>48</v>
      </c>
      <c r="Q273" s="60">
        <v>50</v>
      </c>
      <c r="R273" s="60"/>
      <c r="S273" s="60">
        <v>5.5</v>
      </c>
      <c r="T273" s="60">
        <v>4</v>
      </c>
      <c r="U273" s="60">
        <v>4</v>
      </c>
      <c r="V273" s="60">
        <v>3</v>
      </c>
      <c r="W273" s="60"/>
      <c r="X273" s="60"/>
      <c r="Y273" s="60"/>
      <c r="Z273" s="60"/>
      <c r="AA273" s="60"/>
      <c r="AB273" s="60"/>
      <c r="AC273" s="55"/>
      <c r="AD273" s="55"/>
      <c r="AE273" s="55"/>
    </row>
    <row r="274" spans="1:31">
      <c r="A274" s="60"/>
      <c r="B274" s="60" t="str">
        <f t="shared" si="4"/>
        <v>М56x450</v>
      </c>
      <c r="C274" s="60">
        <v>56</v>
      </c>
      <c r="D274" s="60">
        <v>450</v>
      </c>
      <c r="E274" s="73">
        <v>7.5019999999999998</v>
      </c>
      <c r="F274" s="73">
        <v>6.9969999999999999</v>
      </c>
      <c r="G274" s="73">
        <v>375</v>
      </c>
      <c r="H274" s="73">
        <v>12</v>
      </c>
      <c r="I274" s="73"/>
      <c r="J274" s="73"/>
      <c r="K274" s="73"/>
      <c r="L274" s="73"/>
      <c r="M274" s="60">
        <v>120</v>
      </c>
      <c r="N274" s="60">
        <v>120</v>
      </c>
      <c r="O274" s="60">
        <v>75</v>
      </c>
      <c r="P274" s="60">
        <v>48</v>
      </c>
      <c r="Q274" s="60">
        <v>50</v>
      </c>
      <c r="R274" s="60"/>
      <c r="S274" s="60">
        <v>5.5</v>
      </c>
      <c r="T274" s="60">
        <v>4</v>
      </c>
      <c r="U274" s="60">
        <v>4</v>
      </c>
      <c r="V274" s="60">
        <v>3</v>
      </c>
      <c r="W274" s="60"/>
      <c r="X274" s="60"/>
      <c r="Y274" s="60"/>
      <c r="Z274" s="60"/>
      <c r="AA274" s="60"/>
      <c r="AB274" s="60"/>
      <c r="AC274" s="55"/>
      <c r="AD274" s="55"/>
      <c r="AE274" s="55"/>
    </row>
    <row r="275" spans="1:31">
      <c r="A275" s="60"/>
      <c r="B275" s="60" t="str">
        <f t="shared" si="4"/>
        <v>М56x460</v>
      </c>
      <c r="C275" s="60">
        <v>56</v>
      </c>
      <c r="D275" s="60">
        <v>460</v>
      </c>
      <c r="E275" s="73">
        <v>7.6689999999999996</v>
      </c>
      <c r="F275" s="73">
        <v>7.1390000000000002</v>
      </c>
      <c r="G275" s="73">
        <v>385</v>
      </c>
      <c r="H275" s="73">
        <v>12</v>
      </c>
      <c r="I275" s="73"/>
      <c r="J275" s="73"/>
      <c r="K275" s="73"/>
      <c r="L275" s="73"/>
      <c r="M275" s="60">
        <v>120</v>
      </c>
      <c r="N275" s="60">
        <v>120</v>
      </c>
      <c r="O275" s="60">
        <v>75</v>
      </c>
      <c r="P275" s="60">
        <v>48</v>
      </c>
      <c r="Q275" s="60">
        <v>50</v>
      </c>
      <c r="R275" s="60"/>
      <c r="S275" s="60">
        <v>5.5</v>
      </c>
      <c r="T275" s="60">
        <v>4</v>
      </c>
      <c r="U275" s="60">
        <v>4</v>
      </c>
      <c r="V275" s="60">
        <v>3</v>
      </c>
      <c r="W275" s="60"/>
      <c r="X275" s="60"/>
      <c r="Y275" s="60"/>
      <c r="Z275" s="60"/>
      <c r="AA275" s="60"/>
      <c r="AB275" s="60"/>
      <c r="AC275" s="55"/>
      <c r="AD275" s="55"/>
      <c r="AE275" s="55"/>
    </row>
    <row r="276" spans="1:31">
      <c r="A276" s="60"/>
      <c r="B276" s="60" t="str">
        <f t="shared" si="4"/>
        <v>М56x470</v>
      </c>
      <c r="C276" s="60">
        <v>56</v>
      </c>
      <c r="D276" s="60">
        <v>470</v>
      </c>
      <c r="E276" s="73">
        <v>7.835</v>
      </c>
      <c r="F276" s="73">
        <v>7.2809999999999997</v>
      </c>
      <c r="G276" s="73">
        <v>395</v>
      </c>
      <c r="H276" s="73">
        <v>12</v>
      </c>
      <c r="I276" s="73"/>
      <c r="J276" s="73"/>
      <c r="K276" s="73"/>
      <c r="L276" s="73"/>
      <c r="M276" s="60">
        <v>120</v>
      </c>
      <c r="N276" s="60">
        <v>120</v>
      </c>
      <c r="O276" s="60">
        <v>75</v>
      </c>
      <c r="P276" s="60">
        <v>48</v>
      </c>
      <c r="Q276" s="60">
        <v>50</v>
      </c>
      <c r="R276" s="60"/>
      <c r="S276" s="60">
        <v>5.5</v>
      </c>
      <c r="T276" s="60">
        <v>4</v>
      </c>
      <c r="U276" s="60">
        <v>4</v>
      </c>
      <c r="V276" s="60">
        <v>3</v>
      </c>
      <c r="W276" s="60"/>
      <c r="X276" s="60"/>
      <c r="Y276" s="60"/>
      <c r="Z276" s="60"/>
      <c r="AA276" s="60"/>
      <c r="AB276" s="60"/>
      <c r="AC276" s="55"/>
      <c r="AD276" s="55"/>
      <c r="AE276" s="55"/>
    </row>
    <row r="277" spans="1:31">
      <c r="A277" s="60"/>
      <c r="B277" s="60" t="str">
        <f t="shared" si="4"/>
        <v>М56x480</v>
      </c>
      <c r="C277" s="60">
        <v>56</v>
      </c>
      <c r="D277" s="60">
        <v>480</v>
      </c>
      <c r="E277" s="73">
        <v>8.0020000000000007</v>
      </c>
      <c r="F277" s="73">
        <v>7.4210000000000003</v>
      </c>
      <c r="G277" s="73">
        <v>405</v>
      </c>
      <c r="H277" s="73">
        <v>12</v>
      </c>
      <c r="I277" s="73"/>
      <c r="J277" s="73"/>
      <c r="K277" s="73"/>
      <c r="L277" s="73"/>
      <c r="M277" s="60">
        <v>120</v>
      </c>
      <c r="N277" s="60">
        <v>120</v>
      </c>
      <c r="O277" s="60">
        <v>75</v>
      </c>
      <c r="P277" s="60">
        <v>48</v>
      </c>
      <c r="Q277" s="60">
        <v>50</v>
      </c>
      <c r="R277" s="60"/>
      <c r="S277" s="60">
        <v>5.5</v>
      </c>
      <c r="T277" s="60">
        <v>4</v>
      </c>
      <c r="U277" s="60">
        <v>4</v>
      </c>
      <c r="V277" s="60">
        <v>3</v>
      </c>
      <c r="W277" s="60"/>
      <c r="X277" s="60"/>
      <c r="Y277" s="60"/>
      <c r="Z277" s="60"/>
      <c r="AA277" s="60"/>
      <c r="AB277" s="60"/>
      <c r="AC277" s="55"/>
      <c r="AD277" s="55"/>
      <c r="AE277" s="55"/>
    </row>
    <row r="278" spans="1:31">
      <c r="A278" s="60"/>
      <c r="B278" s="60" t="str">
        <f t="shared" si="4"/>
        <v>М56x490</v>
      </c>
      <c r="C278" s="60">
        <v>56</v>
      </c>
      <c r="D278" s="60">
        <v>490</v>
      </c>
      <c r="E278" s="73">
        <v>8.1690000000000005</v>
      </c>
      <c r="F278" s="73">
        <v>7.5609999999999999</v>
      </c>
      <c r="G278" s="73">
        <v>415</v>
      </c>
      <c r="H278" s="73">
        <v>12</v>
      </c>
      <c r="I278" s="73"/>
      <c r="J278" s="73"/>
      <c r="K278" s="73"/>
      <c r="L278" s="73"/>
      <c r="M278" s="60">
        <v>120</v>
      </c>
      <c r="N278" s="60">
        <v>120</v>
      </c>
      <c r="O278" s="60">
        <v>75</v>
      </c>
      <c r="P278" s="60">
        <v>48</v>
      </c>
      <c r="Q278" s="60">
        <v>50</v>
      </c>
      <c r="R278" s="60"/>
      <c r="S278" s="60">
        <v>5.5</v>
      </c>
      <c r="T278" s="60">
        <v>4</v>
      </c>
      <c r="U278" s="60">
        <v>4</v>
      </c>
      <c r="V278" s="60">
        <v>3</v>
      </c>
      <c r="W278" s="60"/>
      <c r="X278" s="60"/>
      <c r="Y278" s="60"/>
      <c r="Z278" s="60"/>
      <c r="AA278" s="60"/>
      <c r="AB278" s="60"/>
      <c r="AC278" s="55"/>
      <c r="AD278" s="55"/>
      <c r="AE278" s="55"/>
    </row>
    <row r="279" spans="1:31">
      <c r="A279" s="60"/>
      <c r="B279" s="60" t="str">
        <f t="shared" si="4"/>
        <v>М56x500</v>
      </c>
      <c r="C279" s="60">
        <v>56</v>
      </c>
      <c r="D279" s="60">
        <v>500</v>
      </c>
      <c r="E279" s="73">
        <v>8.3360000000000003</v>
      </c>
      <c r="F279" s="73">
        <v>7.7060000000000004</v>
      </c>
      <c r="G279" s="73">
        <v>425</v>
      </c>
      <c r="H279" s="73">
        <v>12</v>
      </c>
      <c r="I279" s="73"/>
      <c r="J279" s="73"/>
      <c r="K279" s="73"/>
      <c r="L279" s="73"/>
      <c r="M279" s="60">
        <v>120</v>
      </c>
      <c r="N279" s="60">
        <v>120</v>
      </c>
      <c r="O279" s="60">
        <v>75</v>
      </c>
      <c r="P279" s="60">
        <v>48</v>
      </c>
      <c r="Q279" s="60">
        <v>50</v>
      </c>
      <c r="R279" s="60"/>
      <c r="S279" s="60">
        <v>5.5</v>
      </c>
      <c r="T279" s="60">
        <v>4</v>
      </c>
      <c r="U279" s="60">
        <v>4</v>
      </c>
      <c r="V279" s="60">
        <v>3</v>
      </c>
      <c r="W279" s="60"/>
      <c r="X279" s="60"/>
      <c r="Y279" s="60"/>
      <c r="Z279" s="60"/>
      <c r="AA279" s="60"/>
      <c r="AB279" s="60"/>
      <c r="AC279" s="55"/>
      <c r="AD279" s="55"/>
      <c r="AE279" s="55"/>
    </row>
    <row r="280" spans="1:31">
      <c r="A280" s="60"/>
      <c r="B280" s="60" t="str">
        <f t="shared" si="4"/>
        <v>М56x510</v>
      </c>
      <c r="C280" s="60">
        <v>56</v>
      </c>
      <c r="D280" s="60">
        <v>510</v>
      </c>
      <c r="E280" s="73">
        <v>8.5020000000000007</v>
      </c>
      <c r="F280" s="73">
        <v>7.8479999999999999</v>
      </c>
      <c r="G280" s="73">
        <v>435</v>
      </c>
      <c r="H280" s="73">
        <v>12</v>
      </c>
      <c r="I280" s="73"/>
      <c r="J280" s="73"/>
      <c r="K280" s="73"/>
      <c r="L280" s="73"/>
      <c r="M280" s="60">
        <v>120</v>
      </c>
      <c r="N280" s="60">
        <v>120</v>
      </c>
      <c r="O280" s="60">
        <v>75</v>
      </c>
      <c r="P280" s="60">
        <v>48</v>
      </c>
      <c r="Q280" s="60">
        <v>50</v>
      </c>
      <c r="R280" s="60"/>
      <c r="S280" s="60">
        <v>5.5</v>
      </c>
      <c r="T280" s="60">
        <v>4</v>
      </c>
      <c r="U280" s="60">
        <v>4</v>
      </c>
      <c r="V280" s="60">
        <v>3</v>
      </c>
      <c r="W280" s="60"/>
      <c r="X280" s="60"/>
      <c r="Y280" s="60"/>
      <c r="Z280" s="60"/>
      <c r="AA280" s="60"/>
      <c r="AB280" s="60"/>
      <c r="AC280" s="55"/>
      <c r="AD280" s="55"/>
      <c r="AE280" s="55"/>
    </row>
    <row r="281" spans="1:31">
      <c r="A281" s="60"/>
      <c r="B281" s="60" t="str">
        <f t="shared" si="4"/>
        <v>М56x520</v>
      </c>
      <c r="C281" s="60">
        <v>56</v>
      </c>
      <c r="D281" s="60">
        <v>520</v>
      </c>
      <c r="E281" s="73">
        <v>8.6690000000000005</v>
      </c>
      <c r="F281" s="73">
        <v>7.9909999999999997</v>
      </c>
      <c r="G281" s="73">
        <v>445</v>
      </c>
      <c r="H281" s="73">
        <v>12</v>
      </c>
      <c r="I281" s="73"/>
      <c r="J281" s="73"/>
      <c r="K281" s="73"/>
      <c r="L281" s="73"/>
      <c r="M281" s="60">
        <v>120</v>
      </c>
      <c r="N281" s="60">
        <v>120</v>
      </c>
      <c r="O281" s="60">
        <v>75</v>
      </c>
      <c r="P281" s="60">
        <v>48</v>
      </c>
      <c r="Q281" s="60">
        <v>50</v>
      </c>
      <c r="R281" s="60"/>
      <c r="S281" s="60">
        <v>5.5</v>
      </c>
      <c r="T281" s="60">
        <v>4</v>
      </c>
      <c r="U281" s="60">
        <v>4</v>
      </c>
      <c r="V281" s="60">
        <v>3</v>
      </c>
      <c r="W281" s="60"/>
      <c r="X281" s="60"/>
      <c r="Y281" s="60"/>
      <c r="Z281" s="60"/>
      <c r="AA281" s="60"/>
      <c r="AB281" s="60"/>
      <c r="AC281" s="55"/>
      <c r="AD281" s="55"/>
      <c r="AE281" s="55"/>
    </row>
    <row r="282" spans="1:31">
      <c r="A282" s="60"/>
      <c r="B282" s="60" t="str">
        <f t="shared" si="4"/>
        <v>М60x280</v>
      </c>
      <c r="C282" s="158">
        <v>60</v>
      </c>
      <c r="D282" s="60">
        <v>280</v>
      </c>
      <c r="E282" s="73">
        <v>5.4139999999999997</v>
      </c>
      <c r="F282" s="73">
        <v>5.9340000000000002</v>
      </c>
      <c r="G282" s="73">
        <v>200</v>
      </c>
      <c r="H282" s="73">
        <v>12</v>
      </c>
      <c r="I282" s="73"/>
      <c r="J282" s="73"/>
      <c r="K282" s="73"/>
      <c r="L282" s="73"/>
      <c r="M282" s="60">
        <v>115</v>
      </c>
      <c r="N282" s="60">
        <v>115</v>
      </c>
      <c r="O282" s="60">
        <v>80</v>
      </c>
      <c r="P282" s="60">
        <v>52</v>
      </c>
      <c r="Q282" s="60">
        <v>54</v>
      </c>
      <c r="R282" s="60"/>
      <c r="S282" s="60">
        <v>5.5</v>
      </c>
      <c r="T282" s="60">
        <v>4</v>
      </c>
      <c r="U282" s="60">
        <v>4</v>
      </c>
      <c r="V282" s="60">
        <v>3</v>
      </c>
      <c r="W282" s="60"/>
      <c r="X282" s="60"/>
      <c r="Y282" s="60"/>
      <c r="Z282" s="60"/>
      <c r="AA282" s="60"/>
      <c r="AB282" s="60"/>
      <c r="AC282" s="55"/>
      <c r="AD282" s="55"/>
      <c r="AE282" s="55"/>
    </row>
    <row r="283" spans="1:31">
      <c r="A283" s="60"/>
      <c r="B283" s="60" t="str">
        <f t="shared" si="4"/>
        <v>М60x290</v>
      </c>
      <c r="C283" s="158">
        <v>60</v>
      </c>
      <c r="D283" s="60">
        <v>290</v>
      </c>
      <c r="E283" s="73">
        <v>5.6070000000000002</v>
      </c>
      <c r="F283" s="73">
        <v>6.1070000000000002</v>
      </c>
      <c r="G283" s="73">
        <v>210</v>
      </c>
      <c r="H283" s="73">
        <v>12</v>
      </c>
      <c r="I283" s="73"/>
      <c r="J283" s="73"/>
      <c r="K283" s="73"/>
      <c r="L283" s="73"/>
      <c r="M283" s="60">
        <v>115</v>
      </c>
      <c r="N283" s="60">
        <v>115</v>
      </c>
      <c r="O283" s="60">
        <v>80</v>
      </c>
      <c r="P283" s="60">
        <v>52</v>
      </c>
      <c r="Q283" s="60">
        <v>54</v>
      </c>
      <c r="R283" s="60"/>
      <c r="S283" s="60">
        <v>5.5</v>
      </c>
      <c r="T283" s="60">
        <v>4</v>
      </c>
      <c r="U283" s="60">
        <v>4</v>
      </c>
      <c r="V283" s="60">
        <v>3</v>
      </c>
      <c r="W283" s="60"/>
      <c r="X283" s="60"/>
      <c r="Y283" s="60"/>
      <c r="Z283" s="60"/>
      <c r="AA283" s="60"/>
      <c r="AB283" s="60"/>
      <c r="AC283" s="55"/>
      <c r="AD283" s="55"/>
      <c r="AE283" s="55"/>
    </row>
    <row r="284" spans="1:31">
      <c r="A284" s="60"/>
      <c r="B284" s="60" t="str">
        <f t="shared" si="4"/>
        <v>М60x300</v>
      </c>
      <c r="C284" s="158">
        <v>60</v>
      </c>
      <c r="D284" s="60">
        <v>300</v>
      </c>
      <c r="E284" s="73">
        <v>5.8</v>
      </c>
      <c r="F284" s="73">
        <v>6.2880000000000003</v>
      </c>
      <c r="G284" s="73">
        <v>220</v>
      </c>
      <c r="H284" s="73">
        <v>12</v>
      </c>
      <c r="I284" s="73"/>
      <c r="J284" s="73"/>
      <c r="K284" s="73"/>
      <c r="L284" s="73"/>
      <c r="M284" s="60">
        <v>115</v>
      </c>
      <c r="N284" s="60">
        <v>115</v>
      </c>
      <c r="O284" s="60">
        <v>80</v>
      </c>
      <c r="P284" s="60">
        <v>52</v>
      </c>
      <c r="Q284" s="60">
        <v>54</v>
      </c>
      <c r="R284" s="60"/>
      <c r="S284" s="60">
        <v>5.5</v>
      </c>
      <c r="T284" s="60">
        <v>4</v>
      </c>
      <c r="U284" s="60">
        <v>4</v>
      </c>
      <c r="V284" s="60">
        <v>3</v>
      </c>
      <c r="W284" s="60"/>
      <c r="X284" s="60"/>
      <c r="Y284" s="60"/>
      <c r="Z284" s="60"/>
      <c r="AA284" s="60"/>
      <c r="AB284" s="60"/>
      <c r="AC284" s="55"/>
      <c r="AD284" s="55"/>
      <c r="AE284" s="55"/>
    </row>
    <row r="285" spans="1:31">
      <c r="A285" s="60"/>
      <c r="B285" s="60" t="str">
        <f t="shared" si="4"/>
        <v>М60x310</v>
      </c>
      <c r="C285" s="158">
        <v>60</v>
      </c>
      <c r="D285" s="60">
        <v>310</v>
      </c>
      <c r="E285" s="73">
        <v>5.9939999999999998</v>
      </c>
      <c r="F285" s="73">
        <v>6.45</v>
      </c>
      <c r="G285" s="73">
        <v>230</v>
      </c>
      <c r="H285" s="73">
        <v>12</v>
      </c>
      <c r="I285" s="73"/>
      <c r="J285" s="73"/>
      <c r="K285" s="73"/>
      <c r="L285" s="73"/>
      <c r="M285" s="60">
        <v>115</v>
      </c>
      <c r="N285" s="60">
        <v>115</v>
      </c>
      <c r="O285" s="60">
        <v>80</v>
      </c>
      <c r="P285" s="60">
        <v>52</v>
      </c>
      <c r="Q285" s="60">
        <v>54</v>
      </c>
      <c r="R285" s="60"/>
      <c r="S285" s="60">
        <v>5.5</v>
      </c>
      <c r="T285" s="60">
        <v>4</v>
      </c>
      <c r="U285" s="60">
        <v>4</v>
      </c>
      <c r="V285" s="60">
        <v>3</v>
      </c>
      <c r="W285" s="60"/>
      <c r="X285" s="60"/>
      <c r="Y285" s="60"/>
      <c r="Z285" s="60"/>
      <c r="AA285" s="60"/>
      <c r="AB285" s="60"/>
      <c r="AC285" s="55"/>
      <c r="AD285" s="55"/>
      <c r="AE285" s="55"/>
    </row>
    <row r="286" spans="1:31">
      <c r="A286" s="60"/>
      <c r="B286" s="60" t="str">
        <f t="shared" si="4"/>
        <v>М60x320</v>
      </c>
      <c r="C286" s="158">
        <v>60</v>
      </c>
      <c r="D286" s="60">
        <v>320</v>
      </c>
      <c r="E286" s="73">
        <v>6.1870000000000003</v>
      </c>
      <c r="F286" s="73">
        <v>6.6210000000000004</v>
      </c>
      <c r="G286" s="73">
        <v>240</v>
      </c>
      <c r="H286" s="73">
        <v>12</v>
      </c>
      <c r="I286" s="73"/>
      <c r="J286" s="73"/>
      <c r="K286" s="73"/>
      <c r="L286" s="73"/>
      <c r="M286" s="60">
        <v>115</v>
      </c>
      <c r="N286" s="60">
        <v>115</v>
      </c>
      <c r="O286" s="60">
        <v>80</v>
      </c>
      <c r="P286" s="60">
        <v>52</v>
      </c>
      <c r="Q286" s="60">
        <v>54</v>
      </c>
      <c r="R286" s="60"/>
      <c r="S286" s="60">
        <v>5.5</v>
      </c>
      <c r="T286" s="60">
        <v>4</v>
      </c>
      <c r="U286" s="60">
        <v>4</v>
      </c>
      <c r="V286" s="60">
        <v>3</v>
      </c>
      <c r="W286" s="60"/>
      <c r="X286" s="60"/>
      <c r="Y286" s="60"/>
      <c r="Z286" s="60"/>
      <c r="AA286" s="60"/>
      <c r="AB286" s="60"/>
      <c r="AC286" s="55"/>
      <c r="AD286" s="55"/>
      <c r="AE286" s="55"/>
    </row>
    <row r="287" spans="1:31">
      <c r="A287" s="60"/>
      <c r="B287" s="60" t="str">
        <f t="shared" si="4"/>
        <v>М60x330</v>
      </c>
      <c r="C287" s="158">
        <v>60</v>
      </c>
      <c r="D287" s="60">
        <v>330</v>
      </c>
      <c r="E287" s="73">
        <v>6.3810000000000002</v>
      </c>
      <c r="F287" s="73">
        <v>6.7939999999999996</v>
      </c>
      <c r="G287" s="73">
        <v>250</v>
      </c>
      <c r="H287" s="73">
        <v>12</v>
      </c>
      <c r="I287" s="73"/>
      <c r="J287" s="73"/>
      <c r="K287" s="73"/>
      <c r="L287" s="73"/>
      <c r="M287" s="60">
        <v>115</v>
      </c>
      <c r="N287" s="60">
        <v>115</v>
      </c>
      <c r="O287" s="60">
        <v>80</v>
      </c>
      <c r="P287" s="60">
        <v>52</v>
      </c>
      <c r="Q287" s="60">
        <v>54</v>
      </c>
      <c r="R287" s="60"/>
      <c r="S287" s="60">
        <v>5.5</v>
      </c>
      <c r="T287" s="60">
        <v>4</v>
      </c>
      <c r="U287" s="60">
        <v>4</v>
      </c>
      <c r="V287" s="60">
        <v>3</v>
      </c>
      <c r="W287" s="60"/>
      <c r="X287" s="60"/>
      <c r="Y287" s="60"/>
      <c r="Z287" s="60"/>
      <c r="AA287" s="60"/>
      <c r="AB287" s="60"/>
      <c r="AC287" s="55"/>
      <c r="AD287" s="55"/>
      <c r="AE287" s="55"/>
    </row>
    <row r="288" spans="1:31">
      <c r="A288" s="60"/>
      <c r="B288" s="60" t="str">
        <f t="shared" si="4"/>
        <v>М60x340</v>
      </c>
      <c r="C288" s="158">
        <v>60</v>
      </c>
      <c r="D288" s="60">
        <v>340</v>
      </c>
      <c r="E288" s="73">
        <v>6.5739999999999998</v>
      </c>
      <c r="F288" s="73">
        <v>6.9649999999999999</v>
      </c>
      <c r="G288" s="73">
        <v>260</v>
      </c>
      <c r="H288" s="73">
        <v>12</v>
      </c>
      <c r="I288" s="73"/>
      <c r="J288" s="73"/>
      <c r="K288" s="73"/>
      <c r="L288" s="73"/>
      <c r="M288" s="60">
        <v>115</v>
      </c>
      <c r="N288" s="60">
        <v>115</v>
      </c>
      <c r="O288" s="60">
        <v>80</v>
      </c>
      <c r="P288" s="60">
        <v>52</v>
      </c>
      <c r="Q288" s="60">
        <v>54</v>
      </c>
      <c r="R288" s="60"/>
      <c r="S288" s="60">
        <v>5.5</v>
      </c>
      <c r="T288" s="60">
        <v>4</v>
      </c>
      <c r="U288" s="60">
        <v>4</v>
      </c>
      <c r="V288" s="60">
        <v>3</v>
      </c>
      <c r="W288" s="60"/>
      <c r="X288" s="60"/>
      <c r="Y288" s="60"/>
      <c r="Z288" s="60"/>
      <c r="AA288" s="60"/>
      <c r="AB288" s="60"/>
      <c r="AC288" s="55"/>
      <c r="AD288" s="55"/>
      <c r="AE288" s="55"/>
    </row>
    <row r="289" spans="1:31">
      <c r="A289" s="60"/>
      <c r="B289" s="60" t="str">
        <f t="shared" si="4"/>
        <v>М60x350</v>
      </c>
      <c r="C289" s="158">
        <v>60</v>
      </c>
      <c r="D289" s="60">
        <v>350</v>
      </c>
      <c r="E289" s="73">
        <v>6.7670000000000003</v>
      </c>
      <c r="F289" s="73">
        <v>7.1379999999999999</v>
      </c>
      <c r="G289" s="73">
        <v>270</v>
      </c>
      <c r="H289" s="73">
        <v>12</v>
      </c>
      <c r="I289" s="73"/>
      <c r="J289" s="73"/>
      <c r="K289" s="73"/>
      <c r="L289" s="73"/>
      <c r="M289" s="60">
        <v>115</v>
      </c>
      <c r="N289" s="60">
        <v>115</v>
      </c>
      <c r="O289" s="60">
        <v>80</v>
      </c>
      <c r="P289" s="60">
        <v>52</v>
      </c>
      <c r="Q289" s="60">
        <v>54</v>
      </c>
      <c r="R289" s="60"/>
      <c r="S289" s="60">
        <v>5.5</v>
      </c>
      <c r="T289" s="60">
        <v>4</v>
      </c>
      <c r="U289" s="60">
        <v>4</v>
      </c>
      <c r="V289" s="60">
        <v>3</v>
      </c>
      <c r="W289" s="60"/>
      <c r="X289" s="60"/>
      <c r="Y289" s="60"/>
      <c r="Z289" s="60"/>
      <c r="AA289" s="60"/>
      <c r="AB289" s="60"/>
      <c r="AC289" s="55"/>
      <c r="AD289" s="55"/>
      <c r="AE289" s="55"/>
    </row>
    <row r="290" spans="1:31">
      <c r="A290" s="60"/>
      <c r="B290" s="60" t="str">
        <f t="shared" si="4"/>
        <v>М60x360</v>
      </c>
      <c r="C290" s="158">
        <v>60</v>
      </c>
      <c r="D290" s="60">
        <v>360</v>
      </c>
      <c r="E290" s="73">
        <v>6.9610000000000003</v>
      </c>
      <c r="F290" s="73">
        <v>7.3090000000000002</v>
      </c>
      <c r="G290" s="73">
        <v>280</v>
      </c>
      <c r="H290" s="73">
        <v>12</v>
      </c>
      <c r="I290" s="73"/>
      <c r="J290" s="73"/>
      <c r="K290" s="73"/>
      <c r="L290" s="73"/>
      <c r="M290" s="60">
        <v>115</v>
      </c>
      <c r="N290" s="60">
        <v>115</v>
      </c>
      <c r="O290" s="60">
        <v>80</v>
      </c>
      <c r="P290" s="60">
        <v>52</v>
      </c>
      <c r="Q290" s="60">
        <v>54</v>
      </c>
      <c r="R290" s="60"/>
      <c r="S290" s="60">
        <v>5.5</v>
      </c>
      <c r="T290" s="60">
        <v>4</v>
      </c>
      <c r="U290" s="60">
        <v>4</v>
      </c>
      <c r="V290" s="60">
        <v>3</v>
      </c>
      <c r="W290" s="60"/>
      <c r="X290" s="60"/>
      <c r="Y290" s="60"/>
      <c r="Z290" s="60"/>
      <c r="AA290" s="60"/>
      <c r="AB290" s="60"/>
      <c r="AC290" s="55"/>
      <c r="AD290" s="55"/>
      <c r="AE290" s="55"/>
    </row>
    <row r="291" spans="1:31">
      <c r="A291" s="60"/>
      <c r="B291" s="60" t="str">
        <f t="shared" si="4"/>
        <v>М60x370</v>
      </c>
      <c r="C291" s="158">
        <v>60</v>
      </c>
      <c r="D291" s="60">
        <v>370</v>
      </c>
      <c r="E291" s="73">
        <v>7.1539999999999999</v>
      </c>
      <c r="F291" s="73">
        <v>7.4809999999999999</v>
      </c>
      <c r="G291" s="73">
        <v>290</v>
      </c>
      <c r="H291" s="73">
        <v>12</v>
      </c>
      <c r="I291" s="73"/>
      <c r="J291" s="73"/>
      <c r="K291" s="73"/>
      <c r="L291" s="73"/>
      <c r="M291" s="60">
        <v>115</v>
      </c>
      <c r="N291" s="60">
        <v>115</v>
      </c>
      <c r="O291" s="60">
        <v>80</v>
      </c>
      <c r="P291" s="60">
        <v>52</v>
      </c>
      <c r="Q291" s="60">
        <v>54</v>
      </c>
      <c r="R291" s="60"/>
      <c r="S291" s="60">
        <v>5.5</v>
      </c>
      <c r="T291" s="60">
        <v>4</v>
      </c>
      <c r="U291" s="60">
        <v>4</v>
      </c>
      <c r="V291" s="60">
        <v>3</v>
      </c>
      <c r="W291" s="60"/>
      <c r="X291" s="60"/>
      <c r="Y291" s="60"/>
      <c r="Z291" s="60"/>
      <c r="AA291" s="60"/>
      <c r="AB291" s="60"/>
      <c r="AC291" s="55"/>
      <c r="AD291" s="55"/>
      <c r="AE291" s="55"/>
    </row>
    <row r="292" spans="1:31">
      <c r="A292" s="60"/>
      <c r="B292" s="60" t="str">
        <f t="shared" si="4"/>
        <v>М60x380</v>
      </c>
      <c r="C292" s="158">
        <v>60</v>
      </c>
      <c r="D292" s="60">
        <v>380</v>
      </c>
      <c r="E292" s="73">
        <v>7.3470000000000004</v>
      </c>
      <c r="F292" s="73">
        <v>7.5519999999999996</v>
      </c>
      <c r="G292" s="73">
        <v>300</v>
      </c>
      <c r="H292" s="73">
        <v>12</v>
      </c>
      <c r="I292" s="73"/>
      <c r="J292" s="73"/>
      <c r="K292" s="73"/>
      <c r="L292" s="73"/>
      <c r="M292" s="60">
        <v>115</v>
      </c>
      <c r="N292" s="60">
        <v>115</v>
      </c>
      <c r="O292" s="60">
        <v>80</v>
      </c>
      <c r="P292" s="60">
        <v>52</v>
      </c>
      <c r="Q292" s="60">
        <v>54</v>
      </c>
      <c r="R292" s="60"/>
      <c r="S292" s="60">
        <v>5.5</v>
      </c>
      <c r="T292" s="60">
        <v>4</v>
      </c>
      <c r="U292" s="60">
        <v>4</v>
      </c>
      <c r="V292" s="60">
        <v>3</v>
      </c>
      <c r="W292" s="60"/>
      <c r="X292" s="60"/>
      <c r="Y292" s="60"/>
      <c r="Z292" s="60"/>
      <c r="AA292" s="60"/>
      <c r="AB292" s="60"/>
      <c r="AC292" s="55"/>
      <c r="AD292" s="55"/>
      <c r="AE292" s="55"/>
    </row>
    <row r="293" spans="1:31">
      <c r="A293" s="60"/>
      <c r="B293" s="60" t="str">
        <f t="shared" si="4"/>
        <v>М60x390</v>
      </c>
      <c r="C293" s="158">
        <v>60</v>
      </c>
      <c r="D293" s="60">
        <v>390</v>
      </c>
      <c r="E293" s="73">
        <v>7.5410000000000004</v>
      </c>
      <c r="F293" s="73">
        <v>7.8250000000000002</v>
      </c>
      <c r="G293" s="73">
        <v>310</v>
      </c>
      <c r="H293" s="73">
        <v>12</v>
      </c>
      <c r="I293" s="73"/>
      <c r="J293" s="73"/>
      <c r="K293" s="73"/>
      <c r="L293" s="73"/>
      <c r="M293" s="60">
        <v>115</v>
      </c>
      <c r="N293" s="60">
        <v>115</v>
      </c>
      <c r="O293" s="60">
        <v>80</v>
      </c>
      <c r="P293" s="60">
        <v>52</v>
      </c>
      <c r="Q293" s="60">
        <v>54</v>
      </c>
      <c r="R293" s="60"/>
      <c r="S293" s="60">
        <v>5.5</v>
      </c>
      <c r="T293" s="60">
        <v>4</v>
      </c>
      <c r="U293" s="60">
        <v>4</v>
      </c>
      <c r="V293" s="60">
        <v>3</v>
      </c>
      <c r="W293" s="60"/>
      <c r="X293" s="60"/>
      <c r="Y293" s="60"/>
      <c r="Z293" s="60"/>
      <c r="AA293" s="60"/>
      <c r="AB293" s="60"/>
      <c r="AC293" s="55"/>
      <c r="AD293" s="55"/>
      <c r="AE293" s="55"/>
    </row>
    <row r="294" spans="1:31">
      <c r="A294" s="60"/>
      <c r="B294" s="60" t="str">
        <f t="shared" si="4"/>
        <v>М60x400</v>
      </c>
      <c r="C294" s="158">
        <v>60</v>
      </c>
      <c r="D294" s="60">
        <v>400</v>
      </c>
      <c r="E294" s="73">
        <v>7.734</v>
      </c>
      <c r="F294" s="73">
        <v>7.9960000000000004</v>
      </c>
      <c r="G294" s="73">
        <v>320</v>
      </c>
      <c r="H294" s="73">
        <v>12</v>
      </c>
      <c r="I294" s="73"/>
      <c r="J294" s="73"/>
      <c r="K294" s="73"/>
      <c r="L294" s="73"/>
      <c r="M294" s="60">
        <v>115</v>
      </c>
      <c r="N294" s="60">
        <v>115</v>
      </c>
      <c r="O294" s="60">
        <v>80</v>
      </c>
      <c r="P294" s="60">
        <v>52</v>
      </c>
      <c r="Q294" s="60">
        <v>54</v>
      </c>
      <c r="R294" s="60"/>
      <c r="S294" s="60">
        <v>5.5</v>
      </c>
      <c r="T294" s="60">
        <v>4</v>
      </c>
      <c r="U294" s="60">
        <v>4</v>
      </c>
      <c r="V294" s="60">
        <v>3</v>
      </c>
      <c r="W294" s="60"/>
      <c r="X294" s="60"/>
      <c r="Y294" s="60"/>
      <c r="Z294" s="60"/>
      <c r="AA294" s="60"/>
      <c r="AB294" s="60"/>
      <c r="AC294" s="55"/>
      <c r="AD294" s="55"/>
      <c r="AE294" s="55"/>
    </row>
    <row r="295" spans="1:31">
      <c r="A295" s="60"/>
      <c r="B295" s="60" t="str">
        <f t="shared" si="4"/>
        <v>М60x410</v>
      </c>
      <c r="C295" s="158">
        <v>60</v>
      </c>
      <c r="D295" s="60">
        <v>410</v>
      </c>
      <c r="E295" s="73">
        <v>7.9269999999999996</v>
      </c>
      <c r="F295" s="73">
        <v>8.1679999999999993</v>
      </c>
      <c r="G295" s="73">
        <v>330</v>
      </c>
      <c r="H295" s="73">
        <v>12</v>
      </c>
      <c r="I295" s="73"/>
      <c r="J295" s="73"/>
      <c r="K295" s="73"/>
      <c r="L295" s="73"/>
      <c r="M295" s="60">
        <v>115</v>
      </c>
      <c r="N295" s="60">
        <v>115</v>
      </c>
      <c r="O295" s="60">
        <v>80</v>
      </c>
      <c r="P295" s="60">
        <v>52</v>
      </c>
      <c r="Q295" s="60">
        <v>54</v>
      </c>
      <c r="R295" s="60"/>
      <c r="S295" s="60">
        <v>5.5</v>
      </c>
      <c r="T295" s="60">
        <v>4</v>
      </c>
      <c r="U295" s="60">
        <v>4</v>
      </c>
      <c r="V295" s="60">
        <v>3</v>
      </c>
      <c r="W295" s="60"/>
      <c r="X295" s="60"/>
      <c r="Y295" s="60"/>
      <c r="Z295" s="60"/>
      <c r="AA295" s="60"/>
      <c r="AB295" s="60"/>
      <c r="AC295" s="55"/>
      <c r="AD295" s="55"/>
      <c r="AE295" s="55"/>
    </row>
    <row r="296" spans="1:31">
      <c r="A296" s="60"/>
      <c r="B296" s="60" t="str">
        <f t="shared" si="4"/>
        <v>М60x420</v>
      </c>
      <c r="C296" s="158">
        <v>60</v>
      </c>
      <c r="D296" s="60">
        <v>420</v>
      </c>
      <c r="E296" s="73">
        <v>8.1210000000000004</v>
      </c>
      <c r="F296" s="73">
        <v>8.3390000000000004</v>
      </c>
      <c r="G296" s="73">
        <v>340</v>
      </c>
      <c r="H296" s="73">
        <v>12</v>
      </c>
      <c r="I296" s="73"/>
      <c r="J296" s="73"/>
      <c r="K296" s="73"/>
      <c r="L296" s="73"/>
      <c r="M296" s="60">
        <v>115</v>
      </c>
      <c r="N296" s="60">
        <v>115</v>
      </c>
      <c r="O296" s="60">
        <v>80</v>
      </c>
      <c r="P296" s="60">
        <v>52</v>
      </c>
      <c r="Q296" s="60">
        <v>54</v>
      </c>
      <c r="R296" s="60"/>
      <c r="S296" s="60">
        <v>5.5</v>
      </c>
      <c r="T296" s="60">
        <v>4</v>
      </c>
      <c r="U296" s="60">
        <v>4</v>
      </c>
      <c r="V296" s="60">
        <v>3</v>
      </c>
      <c r="W296" s="60"/>
      <c r="X296" s="60"/>
      <c r="Y296" s="60"/>
      <c r="Z296" s="60"/>
      <c r="AA296" s="60"/>
      <c r="AB296" s="60"/>
      <c r="AC296" s="55"/>
      <c r="AD296" s="55"/>
      <c r="AE296" s="55"/>
    </row>
    <row r="297" spans="1:31">
      <c r="A297" s="60"/>
      <c r="B297" s="60" t="str">
        <f t="shared" si="4"/>
        <v>М60x430</v>
      </c>
      <c r="C297" s="158">
        <v>60</v>
      </c>
      <c r="D297" s="60">
        <v>430</v>
      </c>
      <c r="E297" s="73">
        <v>8.3140000000000001</v>
      </c>
      <c r="F297" s="73">
        <v>8.5120000000000005</v>
      </c>
      <c r="G297" s="73">
        <v>350</v>
      </c>
      <c r="H297" s="73">
        <v>12</v>
      </c>
      <c r="I297" s="73"/>
      <c r="J297" s="73"/>
      <c r="K297" s="73"/>
      <c r="L297" s="73"/>
      <c r="M297" s="60">
        <v>115</v>
      </c>
      <c r="N297" s="60">
        <v>115</v>
      </c>
      <c r="O297" s="60">
        <v>80</v>
      </c>
      <c r="P297" s="60">
        <v>52</v>
      </c>
      <c r="Q297" s="60">
        <v>54</v>
      </c>
      <c r="R297" s="60"/>
      <c r="S297" s="60">
        <v>5.5</v>
      </c>
      <c r="T297" s="60">
        <v>4</v>
      </c>
      <c r="U297" s="60">
        <v>4</v>
      </c>
      <c r="V297" s="60">
        <v>3</v>
      </c>
      <c r="W297" s="60"/>
      <c r="X297" s="60"/>
      <c r="Y297" s="60"/>
      <c r="Z297" s="60"/>
      <c r="AA297" s="60"/>
      <c r="AB297" s="60"/>
      <c r="AC297" s="55"/>
      <c r="AD297" s="55"/>
      <c r="AE297" s="55"/>
    </row>
    <row r="298" spans="1:31">
      <c r="A298" s="60"/>
      <c r="B298" s="60" t="str">
        <f t="shared" si="4"/>
        <v>М60x440</v>
      </c>
      <c r="C298" s="158">
        <v>60</v>
      </c>
      <c r="D298" s="60">
        <v>440</v>
      </c>
      <c r="E298" s="73">
        <v>8.5069999999999997</v>
      </c>
      <c r="F298" s="73">
        <v>8.6829999999999998</v>
      </c>
      <c r="G298" s="73">
        <v>360</v>
      </c>
      <c r="H298" s="73">
        <v>12</v>
      </c>
      <c r="I298" s="73"/>
      <c r="J298" s="73"/>
      <c r="K298" s="73"/>
      <c r="L298" s="73"/>
      <c r="M298" s="60">
        <v>115</v>
      </c>
      <c r="N298" s="60">
        <v>115</v>
      </c>
      <c r="O298" s="60">
        <v>80</v>
      </c>
      <c r="P298" s="60">
        <v>52</v>
      </c>
      <c r="Q298" s="60">
        <v>54</v>
      </c>
      <c r="R298" s="60"/>
      <c r="S298" s="60">
        <v>5.5</v>
      </c>
      <c r="T298" s="60">
        <v>4</v>
      </c>
      <c r="U298" s="60">
        <v>4</v>
      </c>
      <c r="V298" s="60">
        <v>3</v>
      </c>
      <c r="W298" s="60"/>
      <c r="X298" s="60"/>
      <c r="Y298" s="60"/>
      <c r="Z298" s="60"/>
      <c r="AA298" s="60"/>
      <c r="AB298" s="60"/>
      <c r="AC298" s="55"/>
      <c r="AD298" s="55"/>
      <c r="AE298" s="55"/>
    </row>
    <row r="299" spans="1:31">
      <c r="A299" s="60"/>
      <c r="B299" s="60" t="str">
        <f t="shared" si="4"/>
        <v>М60x450</v>
      </c>
      <c r="C299" s="158">
        <v>60</v>
      </c>
      <c r="D299" s="60">
        <v>450</v>
      </c>
      <c r="E299" s="73">
        <v>8.7010000000000005</v>
      </c>
      <c r="F299" s="73">
        <v>8.8559999999999999</v>
      </c>
      <c r="G299" s="73">
        <v>370</v>
      </c>
      <c r="H299" s="73">
        <v>12</v>
      </c>
      <c r="I299" s="73"/>
      <c r="J299" s="73"/>
      <c r="K299" s="73"/>
      <c r="L299" s="73"/>
      <c r="M299" s="60">
        <v>115</v>
      </c>
      <c r="N299" s="60">
        <v>115</v>
      </c>
      <c r="O299" s="60">
        <v>80</v>
      </c>
      <c r="P299" s="60">
        <v>52</v>
      </c>
      <c r="Q299" s="60">
        <v>54</v>
      </c>
      <c r="R299" s="60"/>
      <c r="S299" s="60">
        <v>5.5</v>
      </c>
      <c r="T299" s="60">
        <v>4</v>
      </c>
      <c r="U299" s="60">
        <v>4</v>
      </c>
      <c r="V299" s="60">
        <v>3</v>
      </c>
      <c r="W299" s="60"/>
      <c r="X299" s="60"/>
      <c r="Y299" s="60"/>
      <c r="Z299" s="60"/>
      <c r="AA299" s="60"/>
      <c r="AB299" s="60"/>
      <c r="AC299" s="55"/>
      <c r="AD299" s="55"/>
      <c r="AE299" s="55"/>
    </row>
    <row r="300" spans="1:31">
      <c r="A300" s="60"/>
      <c r="B300" s="60" t="str">
        <f t="shared" si="4"/>
        <v>М60x460</v>
      </c>
      <c r="C300" s="158">
        <v>60</v>
      </c>
      <c r="D300" s="60">
        <v>460</v>
      </c>
      <c r="E300" s="73">
        <v>8.8940000000000001</v>
      </c>
      <c r="F300" s="73">
        <v>9.0269999999999992</v>
      </c>
      <c r="G300" s="73">
        <v>380</v>
      </c>
      <c r="H300" s="73">
        <v>12</v>
      </c>
      <c r="I300" s="73"/>
      <c r="J300" s="73"/>
      <c r="K300" s="73"/>
      <c r="L300" s="73"/>
      <c r="M300" s="60">
        <v>130</v>
      </c>
      <c r="N300" s="60">
        <v>130</v>
      </c>
      <c r="O300" s="60">
        <v>80</v>
      </c>
      <c r="P300" s="60">
        <v>52</v>
      </c>
      <c r="Q300" s="60">
        <v>54</v>
      </c>
      <c r="R300" s="60"/>
      <c r="S300" s="60">
        <v>5.5</v>
      </c>
      <c r="T300" s="60">
        <v>4</v>
      </c>
      <c r="U300" s="60">
        <v>4</v>
      </c>
      <c r="V300" s="60">
        <v>3</v>
      </c>
      <c r="W300" s="60"/>
      <c r="X300" s="60"/>
      <c r="Y300" s="60"/>
      <c r="Z300" s="60"/>
      <c r="AA300" s="60"/>
      <c r="AB300" s="60"/>
      <c r="AC300" s="55"/>
      <c r="AD300" s="55"/>
      <c r="AE300" s="55"/>
    </row>
    <row r="301" spans="1:31">
      <c r="A301" s="60"/>
      <c r="B301" s="60" t="str">
        <f t="shared" si="4"/>
        <v>М60x470</v>
      </c>
      <c r="C301" s="158">
        <v>60</v>
      </c>
      <c r="D301" s="60">
        <v>470</v>
      </c>
      <c r="E301" s="73">
        <v>9.0869999999999997</v>
      </c>
      <c r="F301" s="73">
        <v>9.1989999999999998</v>
      </c>
      <c r="G301" s="73">
        <v>390</v>
      </c>
      <c r="H301" s="73">
        <v>12</v>
      </c>
      <c r="I301" s="73"/>
      <c r="J301" s="73"/>
      <c r="K301" s="73"/>
      <c r="L301" s="73"/>
      <c r="M301" s="60">
        <v>130</v>
      </c>
      <c r="N301" s="60">
        <v>130</v>
      </c>
      <c r="O301" s="60">
        <v>80</v>
      </c>
      <c r="P301" s="60">
        <v>52</v>
      </c>
      <c r="Q301" s="60">
        <v>54</v>
      </c>
      <c r="R301" s="60"/>
      <c r="S301" s="60">
        <v>5.5</v>
      </c>
      <c r="T301" s="60">
        <v>4</v>
      </c>
      <c r="U301" s="60">
        <v>4</v>
      </c>
      <c r="V301" s="60">
        <v>3</v>
      </c>
      <c r="W301" s="60"/>
      <c r="X301" s="60"/>
      <c r="Y301" s="60"/>
      <c r="Z301" s="60"/>
      <c r="AA301" s="60"/>
      <c r="AB301" s="60"/>
      <c r="AC301" s="55"/>
      <c r="AD301" s="55"/>
      <c r="AE301" s="55"/>
    </row>
    <row r="302" spans="1:31">
      <c r="A302" s="60"/>
      <c r="B302" s="60" t="str">
        <f t="shared" si="4"/>
        <v>М60x480</v>
      </c>
      <c r="C302" s="158">
        <v>60</v>
      </c>
      <c r="D302" s="60">
        <v>480</v>
      </c>
      <c r="E302" s="73">
        <v>9.2810000000000006</v>
      </c>
      <c r="F302" s="73">
        <v>9.3699999999999992</v>
      </c>
      <c r="G302" s="73">
        <v>400</v>
      </c>
      <c r="H302" s="73">
        <v>12</v>
      </c>
      <c r="I302" s="73"/>
      <c r="J302" s="73"/>
      <c r="K302" s="73"/>
      <c r="L302" s="73"/>
      <c r="M302" s="60">
        <v>130</v>
      </c>
      <c r="N302" s="60">
        <v>130</v>
      </c>
      <c r="O302" s="60">
        <v>80</v>
      </c>
      <c r="P302" s="60">
        <v>52</v>
      </c>
      <c r="Q302" s="60">
        <v>54</v>
      </c>
      <c r="R302" s="60"/>
      <c r="S302" s="60">
        <v>5.5</v>
      </c>
      <c r="T302" s="60">
        <v>4</v>
      </c>
      <c r="U302" s="60">
        <v>4</v>
      </c>
      <c r="V302" s="60">
        <v>3</v>
      </c>
      <c r="W302" s="60"/>
      <c r="X302" s="60"/>
      <c r="Y302" s="60"/>
      <c r="Z302" s="60"/>
      <c r="AA302" s="60"/>
      <c r="AB302" s="60"/>
      <c r="AC302" s="55"/>
      <c r="AD302" s="55"/>
      <c r="AE302" s="55"/>
    </row>
    <row r="303" spans="1:31">
      <c r="A303" s="60"/>
      <c r="B303" s="60" t="str">
        <f t="shared" si="4"/>
        <v>М60x490</v>
      </c>
      <c r="C303" s="158">
        <v>60</v>
      </c>
      <c r="D303" s="60">
        <v>490</v>
      </c>
      <c r="E303" s="73">
        <v>9.4740000000000002</v>
      </c>
      <c r="F303" s="73">
        <v>9.5429999999999993</v>
      </c>
      <c r="G303" s="73">
        <v>410</v>
      </c>
      <c r="H303" s="73">
        <v>12</v>
      </c>
      <c r="I303" s="73"/>
      <c r="J303" s="73"/>
      <c r="K303" s="73"/>
      <c r="L303" s="73"/>
      <c r="M303" s="60">
        <v>130</v>
      </c>
      <c r="N303" s="60">
        <v>130</v>
      </c>
      <c r="O303" s="60">
        <v>80</v>
      </c>
      <c r="P303" s="60">
        <v>52</v>
      </c>
      <c r="Q303" s="60">
        <v>54</v>
      </c>
      <c r="R303" s="60"/>
      <c r="S303" s="60">
        <v>5.5</v>
      </c>
      <c r="T303" s="60">
        <v>4</v>
      </c>
      <c r="U303" s="60">
        <v>4</v>
      </c>
      <c r="V303" s="60">
        <v>3</v>
      </c>
      <c r="W303" s="60"/>
      <c r="X303" s="60"/>
      <c r="Y303" s="60"/>
      <c r="Z303" s="60"/>
      <c r="AA303" s="60"/>
      <c r="AB303" s="60"/>
      <c r="AC303" s="55"/>
      <c r="AD303" s="55"/>
      <c r="AE303" s="55"/>
    </row>
    <row r="304" spans="1:31">
      <c r="A304" s="60"/>
      <c r="B304" s="60" t="str">
        <f t="shared" si="4"/>
        <v>М60x500</v>
      </c>
      <c r="C304" s="158">
        <v>60</v>
      </c>
      <c r="D304" s="60">
        <v>500</v>
      </c>
      <c r="E304" s="73">
        <v>9.6679999999999993</v>
      </c>
      <c r="F304" s="73">
        <v>9.7140000000000004</v>
      </c>
      <c r="G304" s="73">
        <v>420</v>
      </c>
      <c r="H304" s="73">
        <v>12</v>
      </c>
      <c r="I304" s="73"/>
      <c r="J304" s="73"/>
      <c r="K304" s="73"/>
      <c r="L304" s="73"/>
      <c r="M304" s="60">
        <v>130</v>
      </c>
      <c r="N304" s="60">
        <v>130</v>
      </c>
      <c r="O304" s="60">
        <v>80</v>
      </c>
      <c r="P304" s="60">
        <v>52</v>
      </c>
      <c r="Q304" s="60">
        <v>54</v>
      </c>
      <c r="R304" s="60"/>
      <c r="S304" s="60">
        <v>5.5</v>
      </c>
      <c r="T304" s="60">
        <v>4</v>
      </c>
      <c r="U304" s="60">
        <v>4</v>
      </c>
      <c r="V304" s="60">
        <v>3</v>
      </c>
      <c r="W304" s="60"/>
      <c r="X304" s="60"/>
      <c r="Y304" s="60"/>
      <c r="Z304" s="60"/>
      <c r="AA304" s="60"/>
      <c r="AB304" s="60"/>
      <c r="AC304" s="55"/>
      <c r="AD304" s="55"/>
      <c r="AE304" s="55"/>
    </row>
    <row r="305" spans="1:31">
      <c r="A305" s="60"/>
      <c r="B305" s="60" t="str">
        <f t="shared" si="4"/>
        <v>М60x510</v>
      </c>
      <c r="C305" s="158">
        <v>60</v>
      </c>
      <c r="D305" s="60">
        <v>510</v>
      </c>
      <c r="E305" s="73">
        <v>9.8610000000000007</v>
      </c>
      <c r="F305" s="73">
        <v>9.8859999999999992</v>
      </c>
      <c r="G305" s="73">
        <v>430</v>
      </c>
      <c r="H305" s="73">
        <v>12</v>
      </c>
      <c r="I305" s="73"/>
      <c r="J305" s="73"/>
      <c r="K305" s="73"/>
      <c r="L305" s="73"/>
      <c r="M305" s="60">
        <v>130</v>
      </c>
      <c r="N305" s="60">
        <v>130</v>
      </c>
      <c r="O305" s="60">
        <v>80</v>
      </c>
      <c r="P305" s="60">
        <v>52</v>
      </c>
      <c r="Q305" s="60">
        <v>54</v>
      </c>
      <c r="R305" s="60"/>
      <c r="S305" s="60">
        <v>5.5</v>
      </c>
      <c r="T305" s="60">
        <v>4</v>
      </c>
      <c r="U305" s="60">
        <v>4</v>
      </c>
      <c r="V305" s="60">
        <v>3</v>
      </c>
      <c r="W305" s="60"/>
      <c r="X305" s="60"/>
      <c r="Y305" s="60"/>
      <c r="Z305" s="60"/>
      <c r="AA305" s="60"/>
      <c r="AB305" s="60"/>
      <c r="AC305" s="55"/>
      <c r="AD305" s="55"/>
      <c r="AE305" s="55"/>
    </row>
    <row r="306" spans="1:31">
      <c r="A306" s="60"/>
      <c r="B306" s="60" t="str">
        <f t="shared" si="4"/>
        <v>М60x520</v>
      </c>
      <c r="C306" s="158">
        <v>60</v>
      </c>
      <c r="D306" s="60">
        <v>520</v>
      </c>
      <c r="E306" s="73">
        <v>10.050000000000001</v>
      </c>
      <c r="F306" s="73">
        <v>10.057</v>
      </c>
      <c r="G306" s="73">
        <v>440</v>
      </c>
      <c r="H306" s="73">
        <v>12</v>
      </c>
      <c r="I306" s="73"/>
      <c r="J306" s="73"/>
      <c r="K306" s="73"/>
      <c r="L306" s="73"/>
      <c r="M306" s="60">
        <v>130</v>
      </c>
      <c r="N306" s="60">
        <v>130</v>
      </c>
      <c r="O306" s="60">
        <v>80</v>
      </c>
      <c r="P306" s="60">
        <v>52</v>
      </c>
      <c r="Q306" s="60">
        <v>54</v>
      </c>
      <c r="R306" s="60"/>
      <c r="S306" s="60">
        <v>5.5</v>
      </c>
      <c r="T306" s="60">
        <v>4</v>
      </c>
      <c r="U306" s="60">
        <v>4</v>
      </c>
      <c r="V306" s="60">
        <v>3</v>
      </c>
      <c r="W306" s="60"/>
      <c r="X306" s="60"/>
      <c r="Y306" s="60"/>
      <c r="Z306" s="60"/>
      <c r="AA306" s="60"/>
      <c r="AB306" s="60"/>
      <c r="AC306" s="55"/>
      <c r="AD306" s="55"/>
      <c r="AE306" s="55"/>
    </row>
    <row r="307" spans="1:31">
      <c r="A307" s="60"/>
      <c r="B307" s="60" t="str">
        <f t="shared" si="4"/>
        <v>М60x530</v>
      </c>
      <c r="C307" s="158">
        <v>60</v>
      </c>
      <c r="D307" s="60">
        <v>530</v>
      </c>
      <c r="E307" s="73">
        <v>10.25</v>
      </c>
      <c r="F307" s="73">
        <v>10.23</v>
      </c>
      <c r="G307" s="73">
        <v>450</v>
      </c>
      <c r="H307" s="73">
        <v>12</v>
      </c>
      <c r="I307" s="73"/>
      <c r="J307" s="73"/>
      <c r="K307" s="73"/>
      <c r="L307" s="73"/>
      <c r="M307" s="60">
        <v>130</v>
      </c>
      <c r="N307" s="60">
        <v>130</v>
      </c>
      <c r="O307" s="60">
        <v>80</v>
      </c>
      <c r="P307" s="60">
        <v>52</v>
      </c>
      <c r="Q307" s="60">
        <v>54</v>
      </c>
      <c r="R307" s="60"/>
      <c r="S307" s="60">
        <v>5.5</v>
      </c>
      <c r="T307" s="60">
        <v>4</v>
      </c>
      <c r="U307" s="60">
        <v>4</v>
      </c>
      <c r="V307" s="60">
        <v>3</v>
      </c>
      <c r="W307" s="60"/>
      <c r="X307" s="60"/>
      <c r="Y307" s="60"/>
      <c r="Z307" s="60"/>
      <c r="AA307" s="60"/>
      <c r="AB307" s="60"/>
      <c r="AC307" s="55"/>
      <c r="AD307" s="55"/>
      <c r="AE307" s="55"/>
    </row>
    <row r="308" spans="1:31">
      <c r="A308" s="60"/>
      <c r="B308" s="60" t="str">
        <f t="shared" si="4"/>
        <v>М60x540</v>
      </c>
      <c r="C308" s="158">
        <v>60</v>
      </c>
      <c r="D308" s="60">
        <v>540</v>
      </c>
      <c r="E308" s="73">
        <v>10.44</v>
      </c>
      <c r="F308" s="73">
        <v>10.401</v>
      </c>
      <c r="G308" s="73">
        <v>460</v>
      </c>
      <c r="H308" s="73">
        <v>12</v>
      </c>
      <c r="I308" s="73"/>
      <c r="J308" s="73"/>
      <c r="K308" s="73"/>
      <c r="L308" s="73"/>
      <c r="M308" s="60">
        <v>130</v>
      </c>
      <c r="N308" s="60">
        <v>130</v>
      </c>
      <c r="O308" s="60">
        <v>80</v>
      </c>
      <c r="P308" s="60">
        <v>52</v>
      </c>
      <c r="Q308" s="60">
        <v>54</v>
      </c>
      <c r="R308" s="60"/>
      <c r="S308" s="60">
        <v>5.5</v>
      </c>
      <c r="T308" s="60">
        <v>4</v>
      </c>
      <c r="U308" s="60">
        <v>4</v>
      </c>
      <c r="V308" s="60">
        <v>3</v>
      </c>
      <c r="W308" s="60"/>
      <c r="X308" s="60"/>
      <c r="Y308" s="60"/>
      <c r="Z308" s="60"/>
      <c r="AA308" s="60"/>
      <c r="AB308" s="60"/>
      <c r="AC308" s="55"/>
      <c r="AD308" s="55"/>
      <c r="AE308" s="55"/>
    </row>
    <row r="309" spans="1:31" s="60" customFormat="1">
      <c r="B309" s="60" t="str">
        <f t="shared" si="4"/>
        <v>М60x550</v>
      </c>
      <c r="C309" s="150">
        <v>60</v>
      </c>
      <c r="D309" s="60">
        <v>550</v>
      </c>
      <c r="E309" s="73">
        <v>10.63</v>
      </c>
      <c r="F309" s="73">
        <v>10.571999999999999</v>
      </c>
      <c r="G309" s="73">
        <v>470</v>
      </c>
      <c r="H309" s="73">
        <v>12</v>
      </c>
      <c r="I309" s="73"/>
      <c r="J309" s="73"/>
      <c r="K309" s="73"/>
      <c r="L309" s="73"/>
      <c r="M309" s="60">
        <v>130</v>
      </c>
      <c r="N309" s="60">
        <v>130</v>
      </c>
      <c r="O309" s="60">
        <v>80</v>
      </c>
      <c r="P309" s="60">
        <v>52</v>
      </c>
      <c r="Q309" s="60">
        <v>54</v>
      </c>
      <c r="S309" s="60">
        <v>5.5</v>
      </c>
      <c r="T309" s="60">
        <v>4</v>
      </c>
      <c r="U309" s="60">
        <v>4</v>
      </c>
      <c r="V309" s="60">
        <v>3</v>
      </c>
    </row>
    <row r="310" spans="1:31">
      <c r="A310" s="60"/>
      <c r="B310" s="60" t="str">
        <f t="shared" si="4"/>
        <v>М64x310</v>
      </c>
      <c r="C310" s="60">
        <v>64</v>
      </c>
      <c r="D310" s="60">
        <v>310</v>
      </c>
      <c r="E310" s="23">
        <v>6.88</v>
      </c>
      <c r="F310" s="73">
        <v>6.8109999999999999</v>
      </c>
      <c r="G310" s="73">
        <v>220</v>
      </c>
      <c r="H310" s="73">
        <v>12</v>
      </c>
      <c r="I310" s="73"/>
      <c r="J310" s="73"/>
      <c r="K310" s="73"/>
      <c r="L310" s="73"/>
      <c r="M310" s="60">
        <v>120</v>
      </c>
      <c r="N310" s="60">
        <v>120</v>
      </c>
      <c r="O310" s="60">
        <v>90</v>
      </c>
      <c r="P310" s="60">
        <v>54</v>
      </c>
      <c r="Q310" s="60">
        <v>58</v>
      </c>
      <c r="R310" s="60"/>
      <c r="S310" s="60">
        <v>6</v>
      </c>
      <c r="T310" s="60">
        <v>4</v>
      </c>
      <c r="U310" s="60">
        <v>4</v>
      </c>
      <c r="V310" s="60">
        <v>3</v>
      </c>
      <c r="W310" s="60"/>
      <c r="X310" s="60"/>
      <c r="Y310" s="60"/>
      <c r="Z310" s="60"/>
      <c r="AA310" s="60"/>
      <c r="AB310" s="60"/>
      <c r="AC310" s="55"/>
      <c r="AD310" s="55"/>
      <c r="AE310" s="55"/>
    </row>
    <row r="311" spans="1:31">
      <c r="A311" s="60"/>
      <c r="B311" s="60" t="str">
        <f t="shared" si="4"/>
        <v>М64x320</v>
      </c>
      <c r="C311" s="60">
        <v>64</v>
      </c>
      <c r="D311" s="60">
        <v>320</v>
      </c>
      <c r="E311" s="73">
        <v>7.1020000000000003</v>
      </c>
      <c r="F311" s="73">
        <v>7.0049999999999999</v>
      </c>
      <c r="G311" s="73">
        <v>230</v>
      </c>
      <c r="H311" s="73">
        <v>12</v>
      </c>
      <c r="I311" s="73"/>
      <c r="J311" s="73"/>
      <c r="K311" s="73"/>
      <c r="L311" s="73"/>
      <c r="M311" s="60">
        <v>120</v>
      </c>
      <c r="N311" s="60">
        <v>120</v>
      </c>
      <c r="O311" s="60">
        <v>90</v>
      </c>
      <c r="P311" s="60">
        <v>54</v>
      </c>
      <c r="Q311" s="60">
        <v>58</v>
      </c>
      <c r="R311" s="60"/>
      <c r="S311" s="60">
        <v>6</v>
      </c>
      <c r="T311" s="60">
        <v>4</v>
      </c>
      <c r="U311" s="60">
        <v>4</v>
      </c>
      <c r="V311" s="60">
        <v>3</v>
      </c>
      <c r="W311" s="60"/>
      <c r="X311" s="60"/>
      <c r="Y311" s="60"/>
      <c r="Z311" s="60"/>
      <c r="AA311" s="60"/>
      <c r="AB311" s="60"/>
      <c r="AC311" s="55"/>
      <c r="AD311" s="55"/>
      <c r="AE311" s="55"/>
    </row>
    <row r="312" spans="1:31">
      <c r="A312" s="60"/>
      <c r="B312" s="60" t="str">
        <f t="shared" si="4"/>
        <v>М64x330</v>
      </c>
      <c r="C312" s="60">
        <v>64</v>
      </c>
      <c r="D312" s="60">
        <v>330</v>
      </c>
      <c r="E312" s="73">
        <v>7.3239999999999998</v>
      </c>
      <c r="F312" s="73">
        <v>7.1970000000000001</v>
      </c>
      <c r="G312" s="73">
        <v>240</v>
      </c>
      <c r="H312" s="73">
        <v>12</v>
      </c>
      <c r="I312" s="73"/>
      <c r="J312" s="73"/>
      <c r="K312" s="73"/>
      <c r="L312" s="73"/>
      <c r="M312" s="60">
        <v>120</v>
      </c>
      <c r="N312" s="60">
        <v>120</v>
      </c>
      <c r="O312" s="60">
        <v>90</v>
      </c>
      <c r="P312" s="60">
        <v>54</v>
      </c>
      <c r="Q312" s="60">
        <v>58</v>
      </c>
      <c r="R312" s="60"/>
      <c r="S312" s="60">
        <v>6</v>
      </c>
      <c r="T312" s="60">
        <v>4</v>
      </c>
      <c r="U312" s="60">
        <v>4</v>
      </c>
      <c r="V312" s="60">
        <v>3</v>
      </c>
      <c r="W312" s="60"/>
      <c r="X312" s="60"/>
      <c r="Y312" s="60"/>
      <c r="Z312" s="60"/>
      <c r="AA312" s="60"/>
      <c r="AB312" s="60"/>
      <c r="AC312" s="55"/>
      <c r="AD312" s="55"/>
      <c r="AE312" s="55"/>
    </row>
    <row r="313" spans="1:31">
      <c r="A313" s="60"/>
      <c r="B313" s="60" t="str">
        <f t="shared" si="4"/>
        <v>М64x340</v>
      </c>
      <c r="C313" s="60">
        <v>64</v>
      </c>
      <c r="D313" s="60">
        <v>340</v>
      </c>
      <c r="E313" s="73">
        <v>7.5460000000000003</v>
      </c>
      <c r="F313" s="73">
        <v>7.391</v>
      </c>
      <c r="G313" s="73">
        <v>250</v>
      </c>
      <c r="H313" s="73">
        <v>12</v>
      </c>
      <c r="I313" s="73"/>
      <c r="J313" s="73"/>
      <c r="K313" s="73"/>
      <c r="L313" s="73"/>
      <c r="M313" s="60">
        <v>120</v>
      </c>
      <c r="N313" s="60">
        <v>120</v>
      </c>
      <c r="O313" s="60">
        <v>90</v>
      </c>
      <c r="P313" s="60">
        <v>54</v>
      </c>
      <c r="Q313" s="60">
        <v>58</v>
      </c>
      <c r="R313" s="60"/>
      <c r="S313" s="60">
        <v>6</v>
      </c>
      <c r="T313" s="60">
        <v>4</v>
      </c>
      <c r="U313" s="60">
        <v>4</v>
      </c>
      <c r="V313" s="60">
        <v>3</v>
      </c>
      <c r="W313" s="60"/>
      <c r="X313" s="60"/>
      <c r="Y313" s="60"/>
      <c r="Z313" s="60"/>
      <c r="AA313" s="60"/>
      <c r="AB313" s="60"/>
      <c r="AC313" s="55"/>
      <c r="AD313" s="55"/>
      <c r="AE313" s="55"/>
    </row>
    <row r="314" spans="1:31">
      <c r="A314" s="60"/>
      <c r="B314" s="60" t="str">
        <f t="shared" si="4"/>
        <v>М64x350</v>
      </c>
      <c r="C314" s="60">
        <v>64</v>
      </c>
      <c r="D314" s="60">
        <v>350</v>
      </c>
      <c r="E314" s="73">
        <v>7.7679999999999998</v>
      </c>
      <c r="F314" s="73">
        <v>7.5839999999999996</v>
      </c>
      <c r="G314" s="73">
        <v>260</v>
      </c>
      <c r="H314" s="73">
        <v>12</v>
      </c>
      <c r="I314" s="73"/>
      <c r="J314" s="73"/>
      <c r="K314" s="73"/>
      <c r="L314" s="73"/>
      <c r="M314" s="60">
        <v>120</v>
      </c>
      <c r="N314" s="60">
        <v>120</v>
      </c>
      <c r="O314" s="60">
        <v>90</v>
      </c>
      <c r="P314" s="60">
        <v>54</v>
      </c>
      <c r="Q314" s="60">
        <v>58</v>
      </c>
      <c r="R314" s="60"/>
      <c r="S314" s="60">
        <v>6</v>
      </c>
      <c r="T314" s="60">
        <v>4</v>
      </c>
      <c r="U314" s="60">
        <v>4</v>
      </c>
      <c r="V314" s="60">
        <v>3</v>
      </c>
      <c r="W314" s="60"/>
      <c r="X314" s="60"/>
      <c r="Y314" s="60"/>
      <c r="Z314" s="60"/>
      <c r="AA314" s="60"/>
      <c r="AB314" s="60"/>
      <c r="AC314" s="55"/>
      <c r="AD314" s="55"/>
      <c r="AE314" s="55"/>
    </row>
    <row r="315" spans="1:31">
      <c r="A315" s="60"/>
      <c r="B315" s="60" t="str">
        <f t="shared" si="4"/>
        <v>М64x360</v>
      </c>
      <c r="C315" s="60">
        <v>64</v>
      </c>
      <c r="D315" s="60">
        <v>360</v>
      </c>
      <c r="E315" s="73">
        <v>7.99</v>
      </c>
      <c r="F315" s="73">
        <v>7.7779999999999996</v>
      </c>
      <c r="G315" s="73">
        <v>270</v>
      </c>
      <c r="H315" s="73">
        <v>12</v>
      </c>
      <c r="I315" s="73"/>
      <c r="J315" s="73"/>
      <c r="K315" s="73"/>
      <c r="L315" s="73"/>
      <c r="M315" s="60">
        <v>120</v>
      </c>
      <c r="N315" s="60">
        <v>120</v>
      </c>
      <c r="O315" s="60">
        <v>90</v>
      </c>
      <c r="P315" s="60">
        <v>54</v>
      </c>
      <c r="Q315" s="60">
        <v>58</v>
      </c>
      <c r="R315" s="60"/>
      <c r="S315" s="60">
        <v>6</v>
      </c>
      <c r="T315" s="60">
        <v>4</v>
      </c>
      <c r="U315" s="60">
        <v>4</v>
      </c>
      <c r="V315" s="60">
        <v>3</v>
      </c>
      <c r="W315" s="60"/>
      <c r="X315" s="60"/>
      <c r="Y315" s="60"/>
      <c r="Z315" s="60"/>
      <c r="AA315" s="60"/>
      <c r="AB315" s="60"/>
      <c r="AC315" s="55"/>
      <c r="AD315" s="55"/>
      <c r="AE315" s="55"/>
    </row>
    <row r="316" spans="1:31">
      <c r="A316" s="60"/>
      <c r="B316" s="60" t="str">
        <f t="shared" si="4"/>
        <v>М64x370</v>
      </c>
      <c r="C316" s="60">
        <v>64</v>
      </c>
      <c r="D316" s="60">
        <v>370</v>
      </c>
      <c r="E316" s="73">
        <v>8.2119999999999997</v>
      </c>
      <c r="F316" s="73">
        <v>7.9710000000000001</v>
      </c>
      <c r="G316" s="73">
        <v>280</v>
      </c>
      <c r="H316" s="73">
        <v>12</v>
      </c>
      <c r="I316" s="73"/>
      <c r="J316" s="73"/>
      <c r="K316" s="73"/>
      <c r="L316" s="73"/>
      <c r="M316" s="60">
        <v>120</v>
      </c>
      <c r="N316" s="60">
        <v>120</v>
      </c>
      <c r="O316" s="60">
        <v>90</v>
      </c>
      <c r="P316" s="60">
        <v>54</v>
      </c>
      <c r="Q316" s="60">
        <v>58</v>
      </c>
      <c r="R316" s="60"/>
      <c r="S316" s="60">
        <v>6</v>
      </c>
      <c r="T316" s="60">
        <v>4</v>
      </c>
      <c r="U316" s="60">
        <v>4</v>
      </c>
      <c r="V316" s="60">
        <v>3</v>
      </c>
      <c r="W316" s="60"/>
      <c r="X316" s="60"/>
      <c r="Y316" s="60"/>
      <c r="Z316" s="60"/>
      <c r="AA316" s="60"/>
      <c r="AB316" s="60"/>
      <c r="AC316" s="55"/>
      <c r="AD316" s="55"/>
      <c r="AE316" s="55"/>
    </row>
    <row r="317" spans="1:31">
      <c r="A317" s="60"/>
      <c r="B317" s="60" t="str">
        <f t="shared" si="4"/>
        <v>М64x380</v>
      </c>
      <c r="C317" s="60">
        <v>64</v>
      </c>
      <c r="D317" s="60">
        <v>380</v>
      </c>
      <c r="E317" s="73">
        <v>8.4339999999999993</v>
      </c>
      <c r="F317" s="73">
        <v>8.1649999999999991</v>
      </c>
      <c r="G317" s="73">
        <v>290</v>
      </c>
      <c r="H317" s="73">
        <v>12</v>
      </c>
      <c r="I317" s="73"/>
      <c r="J317" s="73"/>
      <c r="K317" s="73"/>
      <c r="L317" s="73"/>
      <c r="M317" s="60">
        <v>120</v>
      </c>
      <c r="N317" s="60">
        <v>120</v>
      </c>
      <c r="O317" s="60">
        <v>90</v>
      </c>
      <c r="P317" s="60">
        <v>54</v>
      </c>
      <c r="Q317" s="60">
        <v>58</v>
      </c>
      <c r="R317" s="60"/>
      <c r="S317" s="60">
        <v>6</v>
      </c>
      <c r="T317" s="60">
        <v>4</v>
      </c>
      <c r="U317" s="60">
        <v>4</v>
      </c>
      <c r="V317" s="60">
        <v>3</v>
      </c>
      <c r="W317" s="60"/>
      <c r="X317" s="60"/>
      <c r="Y317" s="60"/>
      <c r="Z317" s="60"/>
      <c r="AA317" s="60"/>
      <c r="AB317" s="60"/>
      <c r="AC317" s="55"/>
      <c r="AD317" s="55"/>
      <c r="AE317" s="55"/>
    </row>
    <row r="318" spans="1:31">
      <c r="A318" s="60"/>
      <c r="B318" s="60" t="str">
        <f t="shared" si="4"/>
        <v>М64x390</v>
      </c>
      <c r="C318" s="60">
        <v>64</v>
      </c>
      <c r="D318" s="60">
        <v>390</v>
      </c>
      <c r="E318" s="73">
        <v>8.6560000000000006</v>
      </c>
      <c r="F318" s="73">
        <v>8.3569999999999993</v>
      </c>
      <c r="G318" s="73">
        <v>300</v>
      </c>
      <c r="H318" s="73">
        <v>12</v>
      </c>
      <c r="I318" s="73"/>
      <c r="J318" s="73"/>
      <c r="K318" s="73"/>
      <c r="L318" s="73"/>
      <c r="M318" s="60">
        <v>120</v>
      </c>
      <c r="N318" s="60">
        <v>120</v>
      </c>
      <c r="O318" s="60">
        <v>90</v>
      </c>
      <c r="P318" s="60">
        <v>54</v>
      </c>
      <c r="Q318" s="60">
        <v>58</v>
      </c>
      <c r="R318" s="60"/>
      <c r="S318" s="60">
        <v>6</v>
      </c>
      <c r="T318" s="60">
        <v>4</v>
      </c>
      <c r="U318" s="60">
        <v>4</v>
      </c>
      <c r="V318" s="60">
        <v>3</v>
      </c>
      <c r="W318" s="60"/>
      <c r="X318" s="60"/>
      <c r="Y318" s="60"/>
      <c r="Z318" s="60"/>
      <c r="AA318" s="60"/>
      <c r="AB318" s="60"/>
      <c r="AC318" s="55"/>
      <c r="AD318" s="55"/>
      <c r="AE318" s="55"/>
    </row>
    <row r="319" spans="1:31">
      <c r="A319" s="60"/>
      <c r="B319" s="60" t="str">
        <f t="shared" si="4"/>
        <v>М64x400</v>
      </c>
      <c r="C319" s="60">
        <v>64</v>
      </c>
      <c r="D319" s="60">
        <v>400</v>
      </c>
      <c r="E319" s="73">
        <v>8.8780000000000001</v>
      </c>
      <c r="F319" s="73">
        <v>8.5510000000000002</v>
      </c>
      <c r="G319" s="73">
        <v>310</v>
      </c>
      <c r="H319" s="73">
        <v>12</v>
      </c>
      <c r="I319" s="73"/>
      <c r="J319" s="73"/>
      <c r="K319" s="73"/>
      <c r="L319" s="73"/>
      <c r="M319" s="60">
        <v>120</v>
      </c>
      <c r="N319" s="60">
        <v>120</v>
      </c>
      <c r="O319" s="60">
        <v>90</v>
      </c>
      <c r="P319" s="60">
        <v>54</v>
      </c>
      <c r="Q319" s="60">
        <v>58</v>
      </c>
      <c r="R319" s="60"/>
      <c r="S319" s="60">
        <v>6</v>
      </c>
      <c r="T319" s="60">
        <v>4</v>
      </c>
      <c r="U319" s="60">
        <v>4</v>
      </c>
      <c r="V319" s="60">
        <v>3</v>
      </c>
      <c r="W319" s="60"/>
      <c r="X319" s="60"/>
      <c r="Y319" s="60"/>
      <c r="Z319" s="60"/>
      <c r="AA319" s="60"/>
      <c r="AB319" s="60"/>
      <c r="AC319" s="55"/>
      <c r="AD319" s="55"/>
      <c r="AE319" s="55"/>
    </row>
    <row r="320" spans="1:31">
      <c r="A320" s="60"/>
      <c r="B320" s="60" t="str">
        <f t="shared" si="4"/>
        <v>М64x410</v>
      </c>
      <c r="C320" s="60">
        <v>64</v>
      </c>
      <c r="D320" s="60">
        <v>410</v>
      </c>
      <c r="E320" s="73">
        <v>9.1</v>
      </c>
      <c r="F320" s="73">
        <v>8.7439999999999998</v>
      </c>
      <c r="G320" s="73">
        <v>320</v>
      </c>
      <c r="H320" s="73">
        <v>12</v>
      </c>
      <c r="I320" s="73"/>
      <c r="J320" s="73"/>
      <c r="K320" s="73"/>
      <c r="L320" s="73"/>
      <c r="M320" s="60">
        <v>120</v>
      </c>
      <c r="N320" s="60">
        <v>120</v>
      </c>
      <c r="O320" s="60">
        <v>90</v>
      </c>
      <c r="P320" s="60">
        <v>54</v>
      </c>
      <c r="Q320" s="60">
        <v>58</v>
      </c>
      <c r="R320" s="60"/>
      <c r="S320" s="60">
        <v>6</v>
      </c>
      <c r="T320" s="60">
        <v>4</v>
      </c>
      <c r="U320" s="60">
        <v>4</v>
      </c>
      <c r="V320" s="60">
        <v>3</v>
      </c>
      <c r="W320" s="60"/>
      <c r="X320" s="60"/>
      <c r="Y320" s="60"/>
      <c r="Z320" s="60"/>
      <c r="AA320" s="60"/>
      <c r="AB320" s="60"/>
      <c r="AC320" s="55"/>
      <c r="AD320" s="55"/>
      <c r="AE320" s="55"/>
    </row>
    <row r="321" spans="1:31">
      <c r="A321" s="60"/>
      <c r="B321" s="60" t="str">
        <f t="shared" si="4"/>
        <v>М64x420</v>
      </c>
      <c r="C321" s="60">
        <v>64</v>
      </c>
      <c r="D321" s="60">
        <v>420</v>
      </c>
      <c r="E321" s="73">
        <v>9.3219999999999992</v>
      </c>
      <c r="F321" s="73">
        <v>8.9380000000000006</v>
      </c>
      <c r="G321" s="73">
        <v>330</v>
      </c>
      <c r="H321" s="73">
        <v>12</v>
      </c>
      <c r="I321" s="73"/>
      <c r="J321" s="73"/>
      <c r="K321" s="73"/>
      <c r="L321" s="73"/>
      <c r="M321" s="60">
        <v>120</v>
      </c>
      <c r="N321" s="60">
        <v>120</v>
      </c>
      <c r="O321" s="60">
        <v>90</v>
      </c>
      <c r="P321" s="60">
        <v>54</v>
      </c>
      <c r="Q321" s="60">
        <v>58</v>
      </c>
      <c r="R321" s="60"/>
      <c r="S321" s="60">
        <v>6</v>
      </c>
      <c r="T321" s="60">
        <v>4</v>
      </c>
      <c r="U321" s="60">
        <v>4</v>
      </c>
      <c r="V321" s="60">
        <v>3</v>
      </c>
      <c r="W321" s="60"/>
      <c r="X321" s="60"/>
      <c r="Y321" s="60"/>
      <c r="Z321" s="60"/>
      <c r="AA321" s="60"/>
      <c r="AB321" s="60"/>
      <c r="AC321" s="55"/>
      <c r="AD321" s="55"/>
      <c r="AE321" s="55"/>
    </row>
    <row r="322" spans="1:31">
      <c r="A322" s="60"/>
      <c r="B322" s="60" t="str">
        <f t="shared" si="4"/>
        <v>М64x430</v>
      </c>
      <c r="C322" s="60">
        <v>64</v>
      </c>
      <c r="D322" s="60">
        <v>430</v>
      </c>
      <c r="E322" s="73">
        <v>9.5440000000000005</v>
      </c>
      <c r="F322" s="73">
        <v>9.1300000000000008</v>
      </c>
      <c r="G322" s="73">
        <v>340</v>
      </c>
      <c r="H322" s="73">
        <v>12</v>
      </c>
      <c r="I322" s="73"/>
      <c r="J322" s="73"/>
      <c r="K322" s="73"/>
      <c r="L322" s="73"/>
      <c r="M322" s="60">
        <v>120</v>
      </c>
      <c r="N322" s="60">
        <v>120</v>
      </c>
      <c r="O322" s="60">
        <v>90</v>
      </c>
      <c r="P322" s="60">
        <v>54</v>
      </c>
      <c r="Q322" s="60">
        <v>58</v>
      </c>
      <c r="R322" s="60"/>
      <c r="S322" s="60">
        <v>6</v>
      </c>
      <c r="T322" s="60">
        <v>4</v>
      </c>
      <c r="U322" s="60">
        <v>4</v>
      </c>
      <c r="V322" s="60">
        <v>3</v>
      </c>
      <c r="W322" s="60"/>
      <c r="X322" s="60"/>
      <c r="Y322" s="60"/>
      <c r="Z322" s="60"/>
      <c r="AA322" s="60"/>
      <c r="AB322" s="60"/>
      <c r="AC322" s="55"/>
      <c r="AD322" s="55"/>
      <c r="AE322" s="55"/>
    </row>
    <row r="323" spans="1:31">
      <c r="A323" s="60"/>
      <c r="B323" s="60" t="str">
        <f t="shared" si="4"/>
        <v>М64x440</v>
      </c>
      <c r="C323" s="60">
        <v>64</v>
      </c>
      <c r="D323" s="60">
        <v>440</v>
      </c>
      <c r="E323" s="73">
        <v>9.766</v>
      </c>
      <c r="F323" s="73">
        <v>9.3239999999999998</v>
      </c>
      <c r="G323" s="73">
        <v>350</v>
      </c>
      <c r="H323" s="73">
        <v>12</v>
      </c>
      <c r="I323" s="73"/>
      <c r="J323" s="73"/>
      <c r="K323" s="73"/>
      <c r="L323" s="73"/>
      <c r="M323" s="60">
        <v>120</v>
      </c>
      <c r="N323" s="60">
        <v>120</v>
      </c>
      <c r="O323" s="60">
        <v>90</v>
      </c>
      <c r="P323" s="60">
        <v>54</v>
      </c>
      <c r="Q323" s="60">
        <v>58</v>
      </c>
      <c r="R323" s="60"/>
      <c r="S323" s="60">
        <v>6</v>
      </c>
      <c r="T323" s="60">
        <v>4</v>
      </c>
      <c r="U323" s="60">
        <v>4</v>
      </c>
      <c r="V323" s="60">
        <v>3</v>
      </c>
      <c r="W323" s="60"/>
      <c r="X323" s="60"/>
      <c r="Y323" s="60"/>
      <c r="Z323" s="60"/>
      <c r="AA323" s="60"/>
      <c r="AB323" s="60"/>
      <c r="AC323" s="55"/>
      <c r="AD323" s="55"/>
      <c r="AE323" s="55"/>
    </row>
    <row r="324" spans="1:31">
      <c r="A324" s="60"/>
      <c r="B324" s="60" t="str">
        <f t="shared" si="4"/>
        <v>М64x450</v>
      </c>
      <c r="C324" s="60">
        <v>64</v>
      </c>
      <c r="D324" s="60">
        <v>450</v>
      </c>
      <c r="E324" s="73">
        <v>9.9879999999999995</v>
      </c>
      <c r="F324" s="73">
        <v>9.5169999999999995</v>
      </c>
      <c r="G324" s="73">
        <v>360</v>
      </c>
      <c r="H324" s="73">
        <v>12</v>
      </c>
      <c r="I324" s="73"/>
      <c r="J324" s="73"/>
      <c r="K324" s="73"/>
      <c r="L324" s="73"/>
      <c r="M324" s="60">
        <v>120</v>
      </c>
      <c r="N324" s="60">
        <v>120</v>
      </c>
      <c r="O324" s="60">
        <v>90</v>
      </c>
      <c r="P324" s="60">
        <v>54</v>
      </c>
      <c r="Q324" s="60">
        <v>58</v>
      </c>
      <c r="R324" s="60"/>
      <c r="S324" s="60">
        <v>6</v>
      </c>
      <c r="T324" s="60">
        <v>4</v>
      </c>
      <c r="U324" s="60">
        <v>4</v>
      </c>
      <c r="V324" s="60">
        <v>3</v>
      </c>
      <c r="W324" s="60"/>
      <c r="X324" s="60"/>
      <c r="Y324" s="60"/>
      <c r="Z324" s="60"/>
      <c r="AA324" s="60"/>
      <c r="AB324" s="60"/>
      <c r="AC324" s="55"/>
      <c r="AD324" s="55"/>
      <c r="AE324" s="55"/>
    </row>
    <row r="325" spans="1:31">
      <c r="A325" s="60"/>
      <c r="B325" s="60" t="str">
        <f t="shared" si="4"/>
        <v>М64x460</v>
      </c>
      <c r="C325" s="60">
        <v>64</v>
      </c>
      <c r="D325" s="60">
        <v>460</v>
      </c>
      <c r="E325" s="73">
        <v>10.210000000000001</v>
      </c>
      <c r="F325" s="73">
        <v>9.7110000000000003</v>
      </c>
      <c r="G325" s="73">
        <v>370</v>
      </c>
      <c r="H325" s="73">
        <v>12</v>
      </c>
      <c r="I325" s="73"/>
      <c r="J325" s="73"/>
      <c r="K325" s="73"/>
      <c r="L325" s="73"/>
      <c r="M325" s="60">
        <v>120</v>
      </c>
      <c r="N325" s="60">
        <v>120</v>
      </c>
      <c r="O325" s="60">
        <v>90</v>
      </c>
      <c r="P325" s="60">
        <v>54</v>
      </c>
      <c r="Q325" s="60">
        <v>58</v>
      </c>
      <c r="R325" s="60"/>
      <c r="S325" s="60">
        <v>6</v>
      </c>
      <c r="T325" s="60">
        <v>4</v>
      </c>
      <c r="U325" s="60">
        <v>4</v>
      </c>
      <c r="V325" s="60">
        <v>3</v>
      </c>
      <c r="W325" s="60"/>
      <c r="X325" s="60"/>
      <c r="Y325" s="60"/>
      <c r="Z325" s="60"/>
      <c r="AA325" s="60"/>
      <c r="AB325" s="60"/>
      <c r="AC325" s="55"/>
      <c r="AD325" s="55"/>
      <c r="AE325" s="55"/>
    </row>
    <row r="326" spans="1:31">
      <c r="A326" s="60"/>
      <c r="B326" s="60" t="str">
        <f t="shared" si="4"/>
        <v>М64x470</v>
      </c>
      <c r="C326" s="60">
        <v>64</v>
      </c>
      <c r="D326" s="60">
        <v>470</v>
      </c>
      <c r="E326" s="73">
        <v>10.43</v>
      </c>
      <c r="F326" s="73">
        <v>10.097</v>
      </c>
      <c r="G326" s="73">
        <v>380</v>
      </c>
      <c r="H326" s="73">
        <v>12</v>
      </c>
      <c r="I326" s="73"/>
      <c r="J326" s="73"/>
      <c r="K326" s="73"/>
      <c r="L326" s="73"/>
      <c r="M326" s="60">
        <v>120</v>
      </c>
      <c r="N326" s="60">
        <v>120</v>
      </c>
      <c r="O326" s="60">
        <v>90</v>
      </c>
      <c r="P326" s="60">
        <v>54</v>
      </c>
      <c r="Q326" s="60">
        <v>58</v>
      </c>
      <c r="R326" s="60"/>
      <c r="S326" s="60">
        <v>6</v>
      </c>
      <c r="T326" s="60">
        <v>4</v>
      </c>
      <c r="U326" s="60">
        <v>4</v>
      </c>
      <c r="V326" s="60">
        <v>3</v>
      </c>
      <c r="W326" s="60"/>
      <c r="X326" s="60"/>
      <c r="Y326" s="60"/>
      <c r="Z326" s="60"/>
      <c r="AA326" s="60"/>
      <c r="AB326" s="60"/>
      <c r="AC326" s="55"/>
      <c r="AD326" s="55"/>
      <c r="AE326" s="55"/>
    </row>
    <row r="327" spans="1:31">
      <c r="A327" s="60"/>
      <c r="B327" s="60" t="str">
        <f t="shared" si="4"/>
        <v>М64x480</v>
      </c>
      <c r="C327" s="60">
        <v>64</v>
      </c>
      <c r="D327" s="60">
        <v>480</v>
      </c>
      <c r="E327" s="73">
        <v>10.65</v>
      </c>
      <c r="F327" s="73">
        <v>10.29</v>
      </c>
      <c r="G327" s="73">
        <v>390</v>
      </c>
      <c r="H327" s="73">
        <v>12</v>
      </c>
      <c r="I327" s="73"/>
      <c r="J327" s="73"/>
      <c r="K327" s="73"/>
      <c r="L327" s="73"/>
      <c r="M327" s="60">
        <v>120</v>
      </c>
      <c r="N327" s="60">
        <v>120</v>
      </c>
      <c r="O327" s="60">
        <v>90</v>
      </c>
      <c r="P327" s="60">
        <v>54</v>
      </c>
      <c r="Q327" s="60">
        <v>58</v>
      </c>
      <c r="R327" s="60"/>
      <c r="S327" s="60">
        <v>6</v>
      </c>
      <c r="T327" s="60">
        <v>4</v>
      </c>
      <c r="U327" s="60">
        <v>4</v>
      </c>
      <c r="V327" s="60">
        <v>3</v>
      </c>
      <c r="W327" s="60"/>
      <c r="X327" s="60"/>
      <c r="Y327" s="60"/>
      <c r="Z327" s="60"/>
      <c r="AA327" s="60"/>
      <c r="AB327" s="60"/>
      <c r="AC327" s="55"/>
      <c r="AD327" s="55"/>
      <c r="AE327" s="55"/>
    </row>
    <row r="328" spans="1:31">
      <c r="A328" s="60"/>
      <c r="B328" s="60" t="str">
        <f t="shared" ref="B328:B391" si="5">"М"&amp;C328&amp;"x"&amp;D328</f>
        <v>М64x490</v>
      </c>
      <c r="C328" s="60">
        <v>64</v>
      </c>
      <c r="D328" s="60">
        <v>490</v>
      </c>
      <c r="E328" s="73">
        <v>10.87</v>
      </c>
      <c r="F328" s="73">
        <v>10.484</v>
      </c>
      <c r="G328" s="73">
        <v>400</v>
      </c>
      <c r="H328" s="73">
        <v>12</v>
      </c>
      <c r="I328" s="73"/>
      <c r="J328" s="73"/>
      <c r="K328" s="73"/>
      <c r="L328" s="73"/>
      <c r="M328" s="60">
        <v>120</v>
      </c>
      <c r="N328" s="60">
        <v>120</v>
      </c>
      <c r="O328" s="60">
        <v>90</v>
      </c>
      <c r="P328" s="60">
        <v>54</v>
      </c>
      <c r="Q328" s="60">
        <v>58</v>
      </c>
      <c r="R328" s="60"/>
      <c r="S328" s="60">
        <v>6</v>
      </c>
      <c r="T328" s="60">
        <v>4</v>
      </c>
      <c r="U328" s="60">
        <v>4</v>
      </c>
      <c r="V328" s="60">
        <v>3</v>
      </c>
      <c r="W328" s="60"/>
      <c r="X328" s="60"/>
      <c r="Y328" s="60"/>
      <c r="Z328" s="60"/>
      <c r="AA328" s="60"/>
      <c r="AB328" s="60"/>
      <c r="AC328" s="55"/>
      <c r="AD328" s="55"/>
      <c r="AE328" s="55"/>
    </row>
    <row r="329" spans="1:31">
      <c r="A329" s="60"/>
      <c r="B329" s="60" t="str">
        <f t="shared" si="5"/>
        <v>М64x500</v>
      </c>
      <c r="C329" s="60">
        <v>64</v>
      </c>
      <c r="D329" s="60">
        <v>500</v>
      </c>
      <c r="E329" s="73">
        <v>11.09</v>
      </c>
      <c r="F329" s="73">
        <v>10.677</v>
      </c>
      <c r="G329" s="73">
        <v>410</v>
      </c>
      <c r="H329" s="73">
        <v>12</v>
      </c>
      <c r="I329" s="73"/>
      <c r="J329" s="73"/>
      <c r="K329" s="73"/>
      <c r="L329" s="73"/>
      <c r="M329" s="60">
        <v>135</v>
      </c>
      <c r="N329" s="60">
        <v>135</v>
      </c>
      <c r="O329" s="60">
        <v>90</v>
      </c>
      <c r="P329" s="60">
        <v>54</v>
      </c>
      <c r="Q329" s="60">
        <v>58</v>
      </c>
      <c r="R329" s="60"/>
      <c r="S329" s="60">
        <v>6</v>
      </c>
      <c r="T329" s="60">
        <v>4</v>
      </c>
      <c r="U329" s="60">
        <v>4</v>
      </c>
      <c r="V329" s="60">
        <v>3</v>
      </c>
      <c r="W329" s="60"/>
      <c r="X329" s="60"/>
      <c r="Y329" s="60"/>
      <c r="Z329" s="60"/>
      <c r="AA329" s="60"/>
      <c r="AB329" s="60"/>
      <c r="AC329" s="55"/>
      <c r="AD329" s="55"/>
      <c r="AE329" s="55"/>
    </row>
    <row r="330" spans="1:31">
      <c r="A330" s="60"/>
      <c r="B330" s="60" t="str">
        <f t="shared" si="5"/>
        <v>М64x510</v>
      </c>
      <c r="C330" s="60">
        <v>64</v>
      </c>
      <c r="D330" s="60">
        <v>510</v>
      </c>
      <c r="E330" s="73">
        <v>11.31</v>
      </c>
      <c r="F330" s="73">
        <v>10.87</v>
      </c>
      <c r="G330" s="73">
        <v>420</v>
      </c>
      <c r="H330" s="73">
        <v>12</v>
      </c>
      <c r="I330" s="73"/>
      <c r="J330" s="73"/>
      <c r="K330" s="73"/>
      <c r="L330" s="73"/>
      <c r="M330" s="60">
        <v>135</v>
      </c>
      <c r="N330" s="60">
        <v>135</v>
      </c>
      <c r="O330" s="60">
        <v>90</v>
      </c>
      <c r="P330" s="60">
        <v>54</v>
      </c>
      <c r="Q330" s="60">
        <v>58</v>
      </c>
      <c r="R330" s="60"/>
      <c r="S330" s="60">
        <v>6</v>
      </c>
      <c r="T330" s="60">
        <v>4</v>
      </c>
      <c r="U330" s="60">
        <v>4</v>
      </c>
      <c r="V330" s="60">
        <v>3</v>
      </c>
      <c r="W330" s="60"/>
      <c r="X330" s="60"/>
      <c r="Y330" s="60"/>
      <c r="Z330" s="60"/>
      <c r="AA330" s="60"/>
      <c r="AB330" s="60"/>
      <c r="AC330" s="55"/>
      <c r="AD330" s="55"/>
      <c r="AE330" s="55"/>
    </row>
    <row r="331" spans="1:31">
      <c r="A331" s="60"/>
      <c r="B331" s="60" t="str">
        <f t="shared" si="5"/>
        <v>М64x520</v>
      </c>
      <c r="C331" s="60">
        <v>64</v>
      </c>
      <c r="D331" s="60">
        <v>520</v>
      </c>
      <c r="E331" s="73">
        <v>11.51</v>
      </c>
      <c r="F331" s="73">
        <v>11.063000000000001</v>
      </c>
      <c r="G331" s="73">
        <v>430</v>
      </c>
      <c r="H331" s="73">
        <v>12</v>
      </c>
      <c r="I331" s="73"/>
      <c r="J331" s="73"/>
      <c r="K331" s="73"/>
      <c r="L331" s="73"/>
      <c r="M331" s="60">
        <v>135</v>
      </c>
      <c r="N331" s="60">
        <v>135</v>
      </c>
      <c r="O331" s="60">
        <v>90</v>
      </c>
      <c r="P331" s="60">
        <v>54</v>
      </c>
      <c r="Q331" s="60">
        <v>58</v>
      </c>
      <c r="R331" s="60"/>
      <c r="S331" s="60">
        <v>6</v>
      </c>
      <c r="T331" s="60">
        <v>4</v>
      </c>
      <c r="U331" s="60">
        <v>4</v>
      </c>
      <c r="V331" s="60">
        <v>3</v>
      </c>
      <c r="W331" s="60"/>
      <c r="X331" s="60"/>
      <c r="Y331" s="60"/>
      <c r="Z331" s="60"/>
      <c r="AA331" s="60"/>
      <c r="AB331" s="60"/>
      <c r="AC331" s="55"/>
      <c r="AD331" s="55"/>
      <c r="AE331" s="55"/>
    </row>
    <row r="332" spans="1:31">
      <c r="A332" s="60"/>
      <c r="B332" s="60" t="str">
        <f t="shared" si="5"/>
        <v>М64x530</v>
      </c>
      <c r="C332" s="60">
        <v>64</v>
      </c>
      <c r="D332" s="60">
        <v>530</v>
      </c>
      <c r="E332" s="73">
        <v>11.76</v>
      </c>
      <c r="F332" s="73">
        <v>11.257</v>
      </c>
      <c r="G332" s="73">
        <v>440</v>
      </c>
      <c r="H332" s="73">
        <v>12</v>
      </c>
      <c r="I332" s="73"/>
      <c r="J332" s="73"/>
      <c r="K332" s="73"/>
      <c r="L332" s="73"/>
      <c r="M332" s="60">
        <v>135</v>
      </c>
      <c r="N332" s="60">
        <v>135</v>
      </c>
      <c r="O332" s="60">
        <v>90</v>
      </c>
      <c r="P332" s="60">
        <v>54</v>
      </c>
      <c r="Q332" s="60">
        <v>58</v>
      </c>
      <c r="R332" s="60"/>
      <c r="S332" s="60">
        <v>6</v>
      </c>
      <c r="T332" s="60">
        <v>4</v>
      </c>
      <c r="U332" s="60">
        <v>4</v>
      </c>
      <c r="V332" s="60">
        <v>3</v>
      </c>
      <c r="W332" s="60"/>
      <c r="X332" s="60"/>
      <c r="Y332" s="60"/>
      <c r="Z332" s="60"/>
      <c r="AA332" s="60"/>
      <c r="AB332" s="60"/>
      <c r="AC332" s="55"/>
      <c r="AD332" s="55"/>
      <c r="AE332" s="55"/>
    </row>
    <row r="333" spans="1:31">
      <c r="A333" s="60"/>
      <c r="B333" s="60" t="str">
        <f t="shared" si="5"/>
        <v>М64x540</v>
      </c>
      <c r="C333" s="60">
        <v>64</v>
      </c>
      <c r="D333" s="60">
        <v>540</v>
      </c>
      <c r="E333" s="73">
        <v>11.98</v>
      </c>
      <c r="F333" s="73">
        <v>11.45</v>
      </c>
      <c r="G333" s="73">
        <v>450</v>
      </c>
      <c r="H333" s="73">
        <v>12</v>
      </c>
      <c r="I333" s="73"/>
      <c r="J333" s="73"/>
      <c r="K333" s="73"/>
      <c r="L333" s="73"/>
      <c r="M333" s="60">
        <v>135</v>
      </c>
      <c r="N333" s="60">
        <v>135</v>
      </c>
      <c r="O333" s="60">
        <v>90</v>
      </c>
      <c r="P333" s="60">
        <v>54</v>
      </c>
      <c r="Q333" s="60">
        <v>58</v>
      </c>
      <c r="R333" s="60"/>
      <c r="S333" s="60">
        <v>6</v>
      </c>
      <c r="T333" s="60">
        <v>4</v>
      </c>
      <c r="U333" s="60">
        <v>4</v>
      </c>
      <c r="V333" s="60">
        <v>3</v>
      </c>
      <c r="W333" s="60"/>
      <c r="X333" s="60"/>
      <c r="Y333" s="60"/>
      <c r="Z333" s="60"/>
      <c r="AA333" s="60"/>
      <c r="AB333" s="60"/>
      <c r="AC333" s="55"/>
      <c r="AD333" s="55"/>
      <c r="AE333" s="55"/>
    </row>
    <row r="334" spans="1:31">
      <c r="A334" s="60"/>
      <c r="B334" s="60" t="str">
        <f t="shared" si="5"/>
        <v>М64x550</v>
      </c>
      <c r="C334" s="60">
        <v>64</v>
      </c>
      <c r="D334" s="60">
        <v>550</v>
      </c>
      <c r="E334" s="73">
        <v>12.2</v>
      </c>
      <c r="F334" s="73">
        <v>11.643000000000001</v>
      </c>
      <c r="G334" s="73">
        <v>460</v>
      </c>
      <c r="H334" s="73">
        <v>12</v>
      </c>
      <c r="I334" s="73"/>
      <c r="J334" s="73"/>
      <c r="K334" s="73"/>
      <c r="L334" s="73"/>
      <c r="M334" s="60">
        <v>135</v>
      </c>
      <c r="N334" s="60">
        <v>135</v>
      </c>
      <c r="O334" s="60">
        <v>90</v>
      </c>
      <c r="P334" s="60">
        <v>54</v>
      </c>
      <c r="Q334" s="60">
        <v>58</v>
      </c>
      <c r="R334" s="60"/>
      <c r="S334" s="60">
        <v>6</v>
      </c>
      <c r="T334" s="60">
        <v>4</v>
      </c>
      <c r="U334" s="60">
        <v>4</v>
      </c>
      <c r="V334" s="60">
        <v>3</v>
      </c>
      <c r="W334" s="60"/>
      <c r="X334" s="60"/>
      <c r="Y334" s="60"/>
      <c r="Z334" s="60"/>
      <c r="AA334" s="60"/>
      <c r="AB334" s="60"/>
      <c r="AC334" s="55"/>
      <c r="AD334" s="55"/>
      <c r="AE334" s="55"/>
    </row>
    <row r="335" spans="1:31">
      <c r="A335" s="60"/>
      <c r="B335" s="60" t="str">
        <f t="shared" si="5"/>
        <v>М64x560</v>
      </c>
      <c r="C335" s="60">
        <v>64</v>
      </c>
      <c r="D335" s="60">
        <v>560</v>
      </c>
      <c r="E335" s="73">
        <v>12.42</v>
      </c>
      <c r="F335" s="73">
        <v>11.836</v>
      </c>
      <c r="G335" s="73">
        <v>470</v>
      </c>
      <c r="H335" s="73">
        <v>12</v>
      </c>
      <c r="I335" s="73"/>
      <c r="J335" s="73"/>
      <c r="K335" s="73"/>
      <c r="L335" s="73"/>
      <c r="M335" s="60">
        <v>135</v>
      </c>
      <c r="N335" s="60">
        <v>135</v>
      </c>
      <c r="O335" s="60">
        <v>90</v>
      </c>
      <c r="P335" s="60">
        <v>54</v>
      </c>
      <c r="Q335" s="60">
        <v>58</v>
      </c>
      <c r="R335" s="60"/>
      <c r="S335" s="60">
        <v>6</v>
      </c>
      <c r="T335" s="60">
        <v>4</v>
      </c>
      <c r="U335" s="60">
        <v>4</v>
      </c>
      <c r="V335" s="60">
        <v>3</v>
      </c>
      <c r="W335" s="60"/>
      <c r="X335" s="60"/>
      <c r="Y335" s="60"/>
      <c r="Z335" s="60"/>
      <c r="AA335" s="60"/>
      <c r="AB335" s="60"/>
      <c r="AC335" s="55"/>
      <c r="AD335" s="55"/>
      <c r="AE335" s="55"/>
    </row>
    <row r="336" spans="1:31">
      <c r="A336" s="60"/>
      <c r="B336" s="60" t="str">
        <f t="shared" si="5"/>
        <v>М64x570</v>
      </c>
      <c r="C336" s="60">
        <v>64</v>
      </c>
      <c r="D336" s="60">
        <v>570</v>
      </c>
      <c r="E336" s="73">
        <v>12.65</v>
      </c>
      <c r="F336" s="73">
        <v>12.03</v>
      </c>
      <c r="G336" s="73">
        <v>480</v>
      </c>
      <c r="H336" s="73">
        <v>12</v>
      </c>
      <c r="I336" s="73"/>
      <c r="J336" s="73"/>
      <c r="K336" s="73"/>
      <c r="L336" s="73"/>
      <c r="M336" s="60">
        <v>135</v>
      </c>
      <c r="N336" s="60">
        <v>135</v>
      </c>
      <c r="O336" s="60">
        <v>90</v>
      </c>
      <c r="P336" s="60">
        <v>54</v>
      </c>
      <c r="Q336" s="60">
        <v>58</v>
      </c>
      <c r="R336" s="60"/>
      <c r="S336" s="60">
        <v>6</v>
      </c>
      <c r="T336" s="60">
        <v>4</v>
      </c>
      <c r="U336" s="60">
        <v>4</v>
      </c>
      <c r="V336" s="60">
        <v>3</v>
      </c>
      <c r="W336" s="60"/>
      <c r="X336" s="60"/>
      <c r="Y336" s="60"/>
      <c r="Z336" s="60"/>
      <c r="AA336" s="60"/>
      <c r="AB336" s="60"/>
      <c r="AC336" s="55"/>
      <c r="AD336" s="55"/>
      <c r="AE336" s="55"/>
    </row>
    <row r="337" spans="1:31">
      <c r="A337" s="60"/>
      <c r="B337" s="60" t="str">
        <f t="shared" si="5"/>
        <v>М64x580</v>
      </c>
      <c r="C337" s="60">
        <v>64</v>
      </c>
      <c r="D337" s="60">
        <v>580</v>
      </c>
      <c r="E337" s="73">
        <v>12.87</v>
      </c>
      <c r="F337" s="73">
        <v>12.223000000000001</v>
      </c>
      <c r="G337" s="73">
        <v>490</v>
      </c>
      <c r="H337" s="73">
        <v>12</v>
      </c>
      <c r="I337" s="73"/>
      <c r="J337" s="73"/>
      <c r="K337" s="73"/>
      <c r="L337" s="73"/>
      <c r="M337" s="60">
        <v>135</v>
      </c>
      <c r="N337" s="60">
        <v>135</v>
      </c>
      <c r="O337" s="60">
        <v>90</v>
      </c>
      <c r="P337" s="60">
        <v>54</v>
      </c>
      <c r="Q337" s="60">
        <v>58</v>
      </c>
      <c r="R337" s="60"/>
      <c r="S337" s="60">
        <v>6</v>
      </c>
      <c r="T337" s="60">
        <v>4</v>
      </c>
      <c r="U337" s="60">
        <v>4</v>
      </c>
      <c r="V337" s="60">
        <v>3</v>
      </c>
      <c r="W337" s="60"/>
      <c r="X337" s="60"/>
      <c r="Y337" s="60"/>
      <c r="Z337" s="60"/>
      <c r="AA337" s="60"/>
      <c r="AB337" s="60"/>
      <c r="AC337" s="55"/>
      <c r="AD337" s="55"/>
      <c r="AE337" s="55"/>
    </row>
    <row r="338" spans="1:31">
      <c r="A338" s="60"/>
      <c r="B338" s="60" t="str">
        <f t="shared" si="5"/>
        <v>М64x590</v>
      </c>
      <c r="C338" s="60">
        <v>64</v>
      </c>
      <c r="D338" s="60">
        <v>590</v>
      </c>
      <c r="E338" s="73">
        <v>13.03</v>
      </c>
      <c r="F338" s="73">
        <v>12.416</v>
      </c>
      <c r="G338" s="73">
        <v>500</v>
      </c>
      <c r="H338" s="73">
        <v>12</v>
      </c>
      <c r="I338" s="73"/>
      <c r="J338" s="73"/>
      <c r="K338" s="73"/>
      <c r="L338" s="73"/>
      <c r="M338" s="60">
        <v>135</v>
      </c>
      <c r="N338" s="60">
        <v>135</v>
      </c>
      <c r="O338" s="60">
        <v>90</v>
      </c>
      <c r="P338" s="60">
        <v>54</v>
      </c>
      <c r="Q338" s="60">
        <v>58</v>
      </c>
      <c r="R338" s="60"/>
      <c r="S338" s="60">
        <v>6</v>
      </c>
      <c r="T338" s="60">
        <v>4</v>
      </c>
      <c r="U338" s="60">
        <v>4</v>
      </c>
      <c r="V338" s="60">
        <v>3</v>
      </c>
      <c r="W338" s="60"/>
      <c r="X338" s="60"/>
      <c r="Y338" s="60"/>
      <c r="Z338" s="60"/>
      <c r="AA338" s="60"/>
      <c r="AB338" s="60"/>
      <c r="AC338" s="55"/>
      <c r="AD338" s="55"/>
      <c r="AE338" s="55"/>
    </row>
    <row r="339" spans="1:31">
      <c r="A339" s="60"/>
      <c r="B339" s="60" t="str">
        <f t="shared" si="5"/>
        <v>М64x600</v>
      </c>
      <c r="C339" s="60">
        <v>64</v>
      </c>
      <c r="D339" s="60">
        <v>600</v>
      </c>
      <c r="E339" s="73">
        <v>13.31</v>
      </c>
      <c r="F339" s="73">
        <v>12.609</v>
      </c>
      <c r="G339" s="73">
        <v>510</v>
      </c>
      <c r="H339" s="73">
        <v>12</v>
      </c>
      <c r="I339" s="73"/>
      <c r="J339" s="73"/>
      <c r="K339" s="73"/>
      <c r="L339" s="73"/>
      <c r="M339" s="60">
        <v>135</v>
      </c>
      <c r="N339" s="60">
        <v>135</v>
      </c>
      <c r="O339" s="60">
        <v>90</v>
      </c>
      <c r="P339" s="60">
        <v>54</v>
      </c>
      <c r="Q339" s="60">
        <v>58</v>
      </c>
      <c r="R339" s="60"/>
      <c r="S339" s="60">
        <v>6</v>
      </c>
      <c r="T339" s="60">
        <v>4</v>
      </c>
      <c r="U339" s="60">
        <v>4</v>
      </c>
      <c r="V339" s="60">
        <v>3</v>
      </c>
      <c r="W339" s="60"/>
      <c r="X339" s="60"/>
      <c r="Y339" s="60"/>
      <c r="Z339" s="60"/>
      <c r="AA339" s="60"/>
      <c r="AB339" s="60"/>
      <c r="AC339" s="55"/>
      <c r="AD339" s="55"/>
      <c r="AE339" s="55"/>
    </row>
    <row r="340" spans="1:31">
      <c r="A340" s="60"/>
      <c r="B340" s="60" t="str">
        <f t="shared" si="5"/>
        <v>М68x330</v>
      </c>
      <c r="C340" s="150">
        <v>68</v>
      </c>
      <c r="D340" s="60">
        <v>330</v>
      </c>
      <c r="E340" s="73">
        <v>8.3330000000000002</v>
      </c>
      <c r="F340" s="73">
        <v>8.1959999999999997</v>
      </c>
      <c r="G340" s="73">
        <v>235</v>
      </c>
      <c r="H340" s="73">
        <v>16</v>
      </c>
      <c r="I340" s="73"/>
      <c r="J340" s="73"/>
      <c r="K340" s="73"/>
      <c r="L340" s="73"/>
      <c r="M340" s="60">
        <v>125</v>
      </c>
      <c r="N340" s="60">
        <v>125</v>
      </c>
      <c r="O340" s="60">
        <v>95</v>
      </c>
      <c r="P340" s="60">
        <v>56</v>
      </c>
      <c r="Q340" s="60">
        <v>62</v>
      </c>
      <c r="R340" s="60"/>
      <c r="S340" s="60">
        <v>6</v>
      </c>
      <c r="T340" s="60">
        <v>4</v>
      </c>
      <c r="U340" s="60">
        <v>4</v>
      </c>
      <c r="V340" s="60">
        <v>3</v>
      </c>
      <c r="W340" s="60"/>
      <c r="X340" s="60"/>
      <c r="Y340" s="60"/>
      <c r="Z340" s="60"/>
      <c r="AA340" s="60"/>
      <c r="AB340" s="60"/>
      <c r="AC340" s="55"/>
      <c r="AD340" s="55"/>
      <c r="AE340" s="55"/>
    </row>
    <row r="341" spans="1:31">
      <c r="A341" s="60"/>
      <c r="B341" s="60" t="str">
        <f t="shared" si="5"/>
        <v>М68x340</v>
      </c>
      <c r="C341" s="158">
        <v>68</v>
      </c>
      <c r="D341" s="60">
        <v>340</v>
      </c>
      <c r="E341" s="73">
        <v>8.5860000000000003</v>
      </c>
      <c r="F341" s="73">
        <v>8.4179999999999993</v>
      </c>
      <c r="G341" s="73">
        <v>245</v>
      </c>
      <c r="H341" s="73">
        <v>16</v>
      </c>
      <c r="I341" s="73"/>
      <c r="J341" s="73"/>
      <c r="K341" s="73"/>
      <c r="L341" s="73"/>
      <c r="M341" s="60">
        <v>125</v>
      </c>
      <c r="N341" s="60">
        <v>125</v>
      </c>
      <c r="O341" s="60">
        <v>95</v>
      </c>
      <c r="P341" s="60">
        <v>56</v>
      </c>
      <c r="Q341" s="60">
        <v>62</v>
      </c>
      <c r="R341" s="60"/>
      <c r="S341" s="60">
        <v>6</v>
      </c>
      <c r="T341" s="60">
        <v>4</v>
      </c>
      <c r="U341" s="60">
        <v>4</v>
      </c>
      <c r="V341" s="60">
        <v>3</v>
      </c>
      <c r="W341" s="60"/>
      <c r="X341" s="60"/>
      <c r="Y341" s="60"/>
      <c r="Z341" s="60"/>
      <c r="AA341" s="60"/>
      <c r="AB341" s="60"/>
      <c r="AC341" s="55"/>
      <c r="AD341" s="55"/>
      <c r="AE341" s="55"/>
    </row>
    <row r="342" spans="1:31">
      <c r="A342" s="60"/>
      <c r="B342" s="60" t="str">
        <f t="shared" si="5"/>
        <v>М68x350</v>
      </c>
      <c r="C342" s="158">
        <v>68</v>
      </c>
      <c r="D342" s="60">
        <v>350</v>
      </c>
      <c r="E342" s="73">
        <v>8.8390000000000004</v>
      </c>
      <c r="F342" s="73">
        <v>8.6989999999999998</v>
      </c>
      <c r="G342" s="73">
        <v>255</v>
      </c>
      <c r="H342" s="73">
        <v>16</v>
      </c>
      <c r="I342" s="73"/>
      <c r="J342" s="73"/>
      <c r="K342" s="73"/>
      <c r="L342" s="73"/>
      <c r="M342" s="60">
        <v>125</v>
      </c>
      <c r="N342" s="60">
        <v>125</v>
      </c>
      <c r="O342" s="60">
        <v>95</v>
      </c>
      <c r="P342" s="60">
        <v>56</v>
      </c>
      <c r="Q342" s="60">
        <v>62</v>
      </c>
      <c r="R342" s="60"/>
      <c r="S342" s="60">
        <v>6</v>
      </c>
      <c r="T342" s="60">
        <v>4</v>
      </c>
      <c r="U342" s="60">
        <v>4</v>
      </c>
      <c r="V342" s="60">
        <v>3</v>
      </c>
      <c r="W342" s="60"/>
      <c r="X342" s="60"/>
      <c r="Y342" s="60"/>
      <c r="Z342" s="60"/>
      <c r="AA342" s="60"/>
      <c r="AB342" s="60"/>
      <c r="AC342" s="55"/>
      <c r="AD342" s="55"/>
      <c r="AE342" s="55"/>
    </row>
    <row r="343" spans="1:31">
      <c r="A343" s="60"/>
      <c r="B343" s="60" t="str">
        <f t="shared" si="5"/>
        <v>М68x360</v>
      </c>
      <c r="C343" s="158">
        <v>68</v>
      </c>
      <c r="D343" s="60">
        <v>360</v>
      </c>
      <c r="E343" s="73">
        <v>9.0909999999999993</v>
      </c>
      <c r="F343" s="73">
        <v>8.8620000000000001</v>
      </c>
      <c r="G343" s="73">
        <v>265</v>
      </c>
      <c r="H343" s="73">
        <v>16</v>
      </c>
      <c r="I343" s="73"/>
      <c r="J343" s="73"/>
      <c r="K343" s="73"/>
      <c r="L343" s="73"/>
      <c r="M343" s="60">
        <v>125</v>
      </c>
      <c r="N343" s="60">
        <v>125</v>
      </c>
      <c r="O343" s="60">
        <v>95</v>
      </c>
      <c r="P343" s="60">
        <v>56</v>
      </c>
      <c r="Q343" s="60">
        <v>62</v>
      </c>
      <c r="R343" s="60"/>
      <c r="S343" s="60">
        <v>6</v>
      </c>
      <c r="T343" s="60">
        <v>4</v>
      </c>
      <c r="U343" s="60">
        <v>4</v>
      </c>
      <c r="V343" s="60">
        <v>3</v>
      </c>
      <c r="W343" s="60"/>
      <c r="X343" s="60"/>
      <c r="Y343" s="60"/>
      <c r="Z343" s="60"/>
      <c r="AA343" s="60"/>
      <c r="AB343" s="60"/>
      <c r="AC343" s="55"/>
      <c r="AD343" s="55"/>
      <c r="AE343" s="55"/>
    </row>
    <row r="344" spans="1:31">
      <c r="A344" s="60"/>
      <c r="B344" s="60" t="str">
        <f t="shared" si="5"/>
        <v>М68x370</v>
      </c>
      <c r="C344" s="158">
        <v>68</v>
      </c>
      <c r="D344" s="60">
        <v>370</v>
      </c>
      <c r="E344" s="73">
        <v>9.3140000000000001</v>
      </c>
      <c r="F344" s="73">
        <v>9.0830000000000002</v>
      </c>
      <c r="G344" s="73">
        <v>275</v>
      </c>
      <c r="H344" s="73">
        <v>16</v>
      </c>
      <c r="I344" s="73"/>
      <c r="J344" s="73"/>
      <c r="K344" s="73"/>
      <c r="L344" s="73"/>
      <c r="M344" s="60">
        <v>125</v>
      </c>
      <c r="N344" s="60">
        <v>125</v>
      </c>
      <c r="O344" s="60">
        <v>95</v>
      </c>
      <c r="P344" s="60">
        <v>56</v>
      </c>
      <c r="Q344" s="60">
        <v>62</v>
      </c>
      <c r="R344" s="60"/>
      <c r="S344" s="60">
        <v>6</v>
      </c>
      <c r="T344" s="60">
        <v>4</v>
      </c>
      <c r="U344" s="60">
        <v>4</v>
      </c>
      <c r="V344" s="60">
        <v>3</v>
      </c>
      <c r="W344" s="60"/>
      <c r="X344" s="60"/>
      <c r="Y344" s="60"/>
      <c r="Z344" s="60"/>
      <c r="AA344" s="60"/>
      <c r="AB344" s="60"/>
      <c r="AC344" s="55"/>
      <c r="AD344" s="55"/>
      <c r="AE344" s="55"/>
    </row>
    <row r="345" spans="1:31">
      <c r="A345" s="60"/>
      <c r="B345" s="60" t="str">
        <f t="shared" si="5"/>
        <v>М68x380</v>
      </c>
      <c r="C345" s="158">
        <v>68</v>
      </c>
      <c r="D345" s="60">
        <v>380</v>
      </c>
      <c r="E345" s="73">
        <v>9.5960000000000001</v>
      </c>
      <c r="F345" s="73">
        <v>9.3059999999999992</v>
      </c>
      <c r="G345" s="73">
        <v>285</v>
      </c>
      <c r="H345" s="73">
        <v>16</v>
      </c>
      <c r="I345" s="73"/>
      <c r="J345" s="73"/>
      <c r="K345" s="73"/>
      <c r="L345" s="73"/>
      <c r="M345" s="60">
        <v>125</v>
      </c>
      <c r="N345" s="60">
        <v>125</v>
      </c>
      <c r="O345" s="60">
        <v>95</v>
      </c>
      <c r="P345" s="60">
        <v>56</v>
      </c>
      <c r="Q345" s="60">
        <v>62</v>
      </c>
      <c r="R345" s="60"/>
      <c r="S345" s="60">
        <v>6</v>
      </c>
      <c r="T345" s="60">
        <v>4</v>
      </c>
      <c r="U345" s="60">
        <v>4</v>
      </c>
      <c r="V345" s="60">
        <v>3</v>
      </c>
      <c r="W345" s="60"/>
      <c r="X345" s="60"/>
      <c r="Y345" s="60"/>
      <c r="Z345" s="60"/>
      <c r="AA345" s="60"/>
      <c r="AB345" s="60"/>
      <c r="AC345" s="55"/>
      <c r="AD345" s="55"/>
      <c r="AE345" s="55"/>
    </row>
    <row r="346" spans="1:31">
      <c r="A346" s="60"/>
      <c r="B346" s="60" t="str">
        <f t="shared" si="5"/>
        <v>М68x390</v>
      </c>
      <c r="C346" s="158">
        <v>68</v>
      </c>
      <c r="D346" s="60">
        <v>390</v>
      </c>
      <c r="E346" s="73">
        <v>9.8490000000000002</v>
      </c>
      <c r="F346" s="73">
        <v>9.5280000000000005</v>
      </c>
      <c r="G346" s="73">
        <v>295</v>
      </c>
      <c r="H346" s="73">
        <v>16</v>
      </c>
      <c r="I346" s="73"/>
      <c r="J346" s="73"/>
      <c r="K346" s="73"/>
      <c r="L346" s="73"/>
      <c r="M346" s="60">
        <v>125</v>
      </c>
      <c r="N346" s="60">
        <v>125</v>
      </c>
      <c r="O346" s="60">
        <v>95</v>
      </c>
      <c r="P346" s="60">
        <v>56</v>
      </c>
      <c r="Q346" s="60">
        <v>62</v>
      </c>
      <c r="R346" s="60"/>
      <c r="S346" s="60">
        <v>6</v>
      </c>
      <c r="T346" s="60">
        <v>4</v>
      </c>
      <c r="U346" s="60">
        <v>4</v>
      </c>
      <c r="V346" s="60">
        <v>3</v>
      </c>
      <c r="W346" s="60"/>
      <c r="X346" s="60"/>
      <c r="Y346" s="60"/>
      <c r="Z346" s="60"/>
      <c r="AA346" s="60"/>
      <c r="AB346" s="60"/>
      <c r="AC346" s="55"/>
      <c r="AD346" s="55"/>
      <c r="AE346" s="55"/>
    </row>
    <row r="347" spans="1:31">
      <c r="A347" s="60"/>
      <c r="B347" s="60" t="str">
        <f t="shared" si="5"/>
        <v>М68x400</v>
      </c>
      <c r="C347" s="158">
        <v>68</v>
      </c>
      <c r="D347" s="60">
        <v>400</v>
      </c>
      <c r="E347" s="73">
        <v>10.1</v>
      </c>
      <c r="F347" s="73">
        <v>9.7490000000000006</v>
      </c>
      <c r="G347" s="73">
        <v>305</v>
      </c>
      <c r="H347" s="73">
        <v>16</v>
      </c>
      <c r="I347" s="73"/>
      <c r="J347" s="73"/>
      <c r="K347" s="73"/>
      <c r="L347" s="73"/>
      <c r="M347" s="60">
        <v>125</v>
      </c>
      <c r="N347" s="60">
        <v>125</v>
      </c>
      <c r="O347" s="60">
        <v>95</v>
      </c>
      <c r="P347" s="60">
        <v>56</v>
      </c>
      <c r="Q347" s="60">
        <v>62</v>
      </c>
      <c r="R347" s="60"/>
      <c r="S347" s="60">
        <v>6</v>
      </c>
      <c r="T347" s="60">
        <v>4</v>
      </c>
      <c r="U347" s="60">
        <v>4</v>
      </c>
      <c r="V347" s="60">
        <v>3</v>
      </c>
      <c r="W347" s="60"/>
      <c r="X347" s="60"/>
      <c r="Y347" s="60"/>
      <c r="Z347" s="60"/>
      <c r="AA347" s="60"/>
      <c r="AB347" s="60"/>
      <c r="AC347" s="55"/>
      <c r="AD347" s="55"/>
      <c r="AE347" s="55"/>
    </row>
    <row r="348" spans="1:31">
      <c r="A348" s="60"/>
      <c r="B348" s="60" t="str">
        <f t="shared" si="5"/>
        <v>М68x410</v>
      </c>
      <c r="C348" s="158">
        <v>68</v>
      </c>
      <c r="D348" s="60">
        <v>410</v>
      </c>
      <c r="E348" s="73">
        <v>10.35</v>
      </c>
      <c r="F348" s="73">
        <v>9.9710000000000001</v>
      </c>
      <c r="G348" s="73">
        <v>315</v>
      </c>
      <c r="H348" s="73">
        <v>16</v>
      </c>
      <c r="I348" s="73"/>
      <c r="J348" s="73"/>
      <c r="K348" s="73"/>
      <c r="L348" s="73"/>
      <c r="M348" s="60">
        <v>125</v>
      </c>
      <c r="N348" s="60">
        <v>125</v>
      </c>
      <c r="O348" s="60">
        <v>95</v>
      </c>
      <c r="P348" s="60">
        <v>56</v>
      </c>
      <c r="Q348" s="60">
        <v>62</v>
      </c>
      <c r="R348" s="60"/>
      <c r="S348" s="60">
        <v>6</v>
      </c>
      <c r="T348" s="60">
        <v>4</v>
      </c>
      <c r="U348" s="60">
        <v>4</v>
      </c>
      <c r="V348" s="60">
        <v>3</v>
      </c>
      <c r="W348" s="60"/>
      <c r="X348" s="60"/>
      <c r="Y348" s="60"/>
      <c r="Z348" s="60"/>
      <c r="AA348" s="60"/>
      <c r="AB348" s="60"/>
      <c r="AC348" s="55"/>
      <c r="AD348" s="55"/>
      <c r="AE348" s="55"/>
    </row>
    <row r="349" spans="1:31">
      <c r="A349" s="60"/>
      <c r="B349" s="60" t="str">
        <f t="shared" si="5"/>
        <v>М68x420</v>
      </c>
      <c r="C349" s="158">
        <v>68</v>
      </c>
      <c r="D349" s="60">
        <v>420</v>
      </c>
      <c r="E349" s="73">
        <v>10.6</v>
      </c>
      <c r="F349" s="73">
        <v>10.194000000000001</v>
      </c>
      <c r="G349" s="73">
        <v>325</v>
      </c>
      <c r="H349" s="73">
        <v>16</v>
      </c>
      <c r="I349" s="73"/>
      <c r="J349" s="73"/>
      <c r="K349" s="73"/>
      <c r="L349" s="73"/>
      <c r="M349" s="60">
        <v>125</v>
      </c>
      <c r="N349" s="60">
        <v>125</v>
      </c>
      <c r="O349" s="60">
        <v>95</v>
      </c>
      <c r="P349" s="60">
        <v>56</v>
      </c>
      <c r="Q349" s="60">
        <v>62</v>
      </c>
      <c r="R349" s="60"/>
      <c r="S349" s="60">
        <v>6</v>
      </c>
      <c r="T349" s="60">
        <v>4</v>
      </c>
      <c r="U349" s="60">
        <v>4</v>
      </c>
      <c r="V349" s="60">
        <v>3</v>
      </c>
      <c r="W349" s="60"/>
      <c r="X349" s="60"/>
      <c r="Y349" s="60"/>
      <c r="Z349" s="60"/>
      <c r="AA349" s="60"/>
      <c r="AB349" s="60"/>
      <c r="AC349" s="55"/>
      <c r="AD349" s="55"/>
      <c r="AE349" s="55"/>
    </row>
    <row r="350" spans="1:31">
      <c r="A350" s="60"/>
      <c r="B350" s="60" t="str">
        <f t="shared" si="5"/>
        <v>М68x430</v>
      </c>
      <c r="C350" s="158">
        <v>68</v>
      </c>
      <c r="D350" s="60">
        <v>430</v>
      </c>
      <c r="E350" s="73">
        <v>10.85</v>
      </c>
      <c r="F350" s="73">
        <v>10.416</v>
      </c>
      <c r="G350" s="73">
        <v>335</v>
      </c>
      <c r="H350" s="73">
        <v>16</v>
      </c>
      <c r="I350" s="73"/>
      <c r="J350" s="73"/>
      <c r="K350" s="73"/>
      <c r="L350" s="73"/>
      <c r="M350" s="60">
        <v>125</v>
      </c>
      <c r="N350" s="60">
        <v>125</v>
      </c>
      <c r="O350" s="60">
        <v>95</v>
      </c>
      <c r="P350" s="60">
        <v>56</v>
      </c>
      <c r="Q350" s="60">
        <v>62</v>
      </c>
      <c r="R350" s="60"/>
      <c r="S350" s="60">
        <v>6</v>
      </c>
      <c r="T350" s="60">
        <v>4</v>
      </c>
      <c r="U350" s="60">
        <v>4</v>
      </c>
      <c r="V350" s="60">
        <v>3</v>
      </c>
      <c r="W350" s="60"/>
      <c r="X350" s="60"/>
      <c r="Y350" s="60"/>
      <c r="Z350" s="60"/>
      <c r="AA350" s="60"/>
      <c r="AB350" s="60"/>
      <c r="AC350" s="55"/>
      <c r="AD350" s="55"/>
      <c r="AE350" s="55"/>
    </row>
    <row r="351" spans="1:31">
      <c r="A351" s="60"/>
      <c r="B351" s="60" t="str">
        <f t="shared" si="5"/>
        <v>М68x440</v>
      </c>
      <c r="C351" s="158">
        <v>68</v>
      </c>
      <c r="D351" s="60">
        <v>440</v>
      </c>
      <c r="E351" s="73">
        <v>11.11</v>
      </c>
      <c r="F351" s="73">
        <v>10.638</v>
      </c>
      <c r="G351" s="73">
        <v>345</v>
      </c>
      <c r="H351" s="73">
        <v>16</v>
      </c>
      <c r="I351" s="73"/>
      <c r="J351" s="73"/>
      <c r="K351" s="73"/>
      <c r="L351" s="73"/>
      <c r="M351" s="60">
        <v>125</v>
      </c>
      <c r="N351" s="60">
        <v>125</v>
      </c>
      <c r="O351" s="60">
        <v>95</v>
      </c>
      <c r="P351" s="60">
        <v>56</v>
      </c>
      <c r="Q351" s="60">
        <v>62</v>
      </c>
      <c r="R351" s="60"/>
      <c r="S351" s="60">
        <v>6</v>
      </c>
      <c r="T351" s="60">
        <v>4</v>
      </c>
      <c r="U351" s="60">
        <v>4</v>
      </c>
      <c r="V351" s="60">
        <v>3</v>
      </c>
      <c r="W351" s="60"/>
      <c r="X351" s="60"/>
      <c r="Y351" s="60"/>
      <c r="Z351" s="60"/>
      <c r="AA351" s="60"/>
      <c r="AB351" s="60"/>
      <c r="AC351" s="55"/>
      <c r="AD351" s="55"/>
      <c r="AE351" s="55"/>
    </row>
    <row r="352" spans="1:31">
      <c r="A352" s="60"/>
      <c r="B352" s="60" t="str">
        <f t="shared" si="5"/>
        <v>М68x450</v>
      </c>
      <c r="C352" s="158">
        <v>68</v>
      </c>
      <c r="D352" s="60">
        <v>450</v>
      </c>
      <c r="E352" s="73">
        <v>11.36</v>
      </c>
      <c r="F352" s="73">
        <v>10.86</v>
      </c>
      <c r="G352" s="73">
        <v>355</v>
      </c>
      <c r="H352" s="73">
        <v>16</v>
      </c>
      <c r="I352" s="73"/>
      <c r="J352" s="73"/>
      <c r="K352" s="73"/>
      <c r="L352" s="73"/>
      <c r="M352" s="60">
        <v>125</v>
      </c>
      <c r="N352" s="60">
        <v>125</v>
      </c>
      <c r="O352" s="60">
        <v>95</v>
      </c>
      <c r="P352" s="60">
        <v>56</v>
      </c>
      <c r="Q352" s="60">
        <v>62</v>
      </c>
      <c r="R352" s="60"/>
      <c r="S352" s="60">
        <v>6</v>
      </c>
      <c r="T352" s="60">
        <v>4</v>
      </c>
      <c r="U352" s="60">
        <v>4</v>
      </c>
      <c r="V352" s="60">
        <v>3</v>
      </c>
      <c r="W352" s="60"/>
      <c r="X352" s="60"/>
      <c r="Y352" s="60"/>
      <c r="Z352" s="60"/>
      <c r="AA352" s="60"/>
      <c r="AB352" s="60"/>
      <c r="AC352" s="55"/>
      <c r="AD352" s="55"/>
      <c r="AE352" s="55"/>
    </row>
    <row r="353" spans="1:31">
      <c r="A353" s="60"/>
      <c r="B353" s="60" t="str">
        <f t="shared" si="5"/>
        <v>М68x460</v>
      </c>
      <c r="C353" s="158">
        <v>68</v>
      </c>
      <c r="D353" s="60">
        <v>460</v>
      </c>
      <c r="E353" s="73">
        <v>11.61</v>
      </c>
      <c r="F353" s="73">
        <v>11.081</v>
      </c>
      <c r="G353" s="73">
        <v>365</v>
      </c>
      <c r="H353" s="73">
        <v>16</v>
      </c>
      <c r="I353" s="73"/>
      <c r="J353" s="73"/>
      <c r="K353" s="73"/>
      <c r="L353" s="73"/>
      <c r="M353" s="60">
        <v>125</v>
      </c>
      <c r="N353" s="60">
        <v>125</v>
      </c>
      <c r="O353" s="60">
        <v>95</v>
      </c>
      <c r="P353" s="60">
        <v>56</v>
      </c>
      <c r="Q353" s="60">
        <v>62</v>
      </c>
      <c r="R353" s="60"/>
      <c r="S353" s="60">
        <v>6</v>
      </c>
      <c r="T353" s="60">
        <v>4</v>
      </c>
      <c r="U353" s="60">
        <v>4</v>
      </c>
      <c r="V353" s="60">
        <v>3</v>
      </c>
      <c r="W353" s="60"/>
      <c r="X353" s="60"/>
      <c r="Y353" s="60"/>
      <c r="Z353" s="60"/>
      <c r="AA353" s="60"/>
      <c r="AB353" s="60"/>
      <c r="AC353" s="55"/>
      <c r="AD353" s="55"/>
      <c r="AE353" s="55"/>
    </row>
    <row r="354" spans="1:31">
      <c r="A354" s="60"/>
      <c r="B354" s="60" t="str">
        <f t="shared" si="5"/>
        <v>М68x470</v>
      </c>
      <c r="C354" s="158">
        <v>68</v>
      </c>
      <c r="D354" s="60">
        <v>470</v>
      </c>
      <c r="E354" s="73">
        <v>11.86</v>
      </c>
      <c r="F354" s="73">
        <v>11.303000000000001</v>
      </c>
      <c r="G354" s="73">
        <v>375</v>
      </c>
      <c r="H354" s="73">
        <v>16</v>
      </c>
      <c r="I354" s="73"/>
      <c r="J354" s="73"/>
      <c r="K354" s="73"/>
      <c r="L354" s="73"/>
      <c r="M354" s="60">
        <v>125</v>
      </c>
      <c r="N354" s="60">
        <v>125</v>
      </c>
      <c r="O354" s="60">
        <v>95</v>
      </c>
      <c r="P354" s="60">
        <v>56</v>
      </c>
      <c r="Q354" s="60">
        <v>62</v>
      </c>
      <c r="R354" s="60"/>
      <c r="S354" s="60">
        <v>6</v>
      </c>
      <c r="T354" s="60">
        <v>4</v>
      </c>
      <c r="U354" s="60">
        <v>4</v>
      </c>
      <c r="V354" s="60">
        <v>3</v>
      </c>
      <c r="W354" s="60"/>
      <c r="X354" s="60"/>
      <c r="Y354" s="60"/>
      <c r="Z354" s="60"/>
      <c r="AA354" s="60"/>
      <c r="AB354" s="60"/>
      <c r="AC354" s="55"/>
      <c r="AD354" s="55"/>
      <c r="AE354" s="55"/>
    </row>
    <row r="355" spans="1:31">
      <c r="A355" s="60"/>
      <c r="B355" s="60" t="str">
        <f t="shared" si="5"/>
        <v>М68x480</v>
      </c>
      <c r="C355" s="158">
        <v>68</v>
      </c>
      <c r="D355" s="60">
        <v>480</v>
      </c>
      <c r="E355" s="73">
        <v>12.12</v>
      </c>
      <c r="F355" s="73">
        <v>11.525</v>
      </c>
      <c r="G355" s="73">
        <v>385</v>
      </c>
      <c r="H355" s="73">
        <v>16</v>
      </c>
      <c r="I355" s="73"/>
      <c r="J355" s="73"/>
      <c r="K355" s="73"/>
      <c r="L355" s="73"/>
      <c r="M355" s="60">
        <v>125</v>
      </c>
      <c r="N355" s="60">
        <v>125</v>
      </c>
      <c r="O355" s="60">
        <v>95</v>
      </c>
      <c r="P355" s="60">
        <v>56</v>
      </c>
      <c r="Q355" s="60">
        <v>62</v>
      </c>
      <c r="R355" s="60"/>
      <c r="S355" s="60">
        <v>6</v>
      </c>
      <c r="T355" s="60">
        <v>4</v>
      </c>
      <c r="U355" s="60">
        <v>4</v>
      </c>
      <c r="V355" s="60">
        <v>3</v>
      </c>
      <c r="W355" s="60"/>
      <c r="X355" s="60"/>
      <c r="Y355" s="60"/>
      <c r="Z355" s="60"/>
      <c r="AA355" s="60"/>
      <c r="AB355" s="60"/>
      <c r="AC355" s="55"/>
      <c r="AD355" s="55"/>
      <c r="AE355" s="55"/>
    </row>
    <row r="356" spans="1:31">
      <c r="A356" s="60"/>
      <c r="B356" s="60" t="str">
        <f t="shared" si="5"/>
        <v>М68x490</v>
      </c>
      <c r="C356" s="158">
        <v>68</v>
      </c>
      <c r="D356" s="60">
        <v>490</v>
      </c>
      <c r="E356" s="73">
        <v>12.37</v>
      </c>
      <c r="F356" s="73">
        <v>11.747</v>
      </c>
      <c r="G356" s="73">
        <v>395</v>
      </c>
      <c r="H356" s="73">
        <v>16</v>
      </c>
      <c r="I356" s="73"/>
      <c r="J356" s="73"/>
      <c r="K356" s="73"/>
      <c r="L356" s="73"/>
      <c r="M356" s="60">
        <v>125</v>
      </c>
      <c r="N356" s="60">
        <v>125</v>
      </c>
      <c r="O356" s="60">
        <v>95</v>
      </c>
      <c r="P356" s="60">
        <v>56</v>
      </c>
      <c r="Q356" s="60">
        <v>62</v>
      </c>
      <c r="R356" s="60"/>
      <c r="S356" s="60">
        <v>6</v>
      </c>
      <c r="T356" s="60">
        <v>4</v>
      </c>
      <c r="U356" s="60">
        <v>4</v>
      </c>
      <c r="V356" s="60">
        <v>3</v>
      </c>
      <c r="W356" s="60"/>
      <c r="X356" s="60"/>
      <c r="Y356" s="60"/>
      <c r="Z356" s="60"/>
      <c r="AA356" s="60"/>
      <c r="AB356" s="60"/>
      <c r="AC356" s="55"/>
      <c r="AD356" s="55"/>
      <c r="AE356" s="55"/>
    </row>
    <row r="357" spans="1:31">
      <c r="A357" s="60"/>
      <c r="B357" s="60" t="str">
        <f t="shared" si="5"/>
        <v>М68x500</v>
      </c>
      <c r="C357" s="158">
        <v>68</v>
      </c>
      <c r="D357" s="60">
        <v>500</v>
      </c>
      <c r="E357" s="73">
        <v>12.62</v>
      </c>
      <c r="F357" s="73">
        <v>11.968999999999999</v>
      </c>
      <c r="G357" s="73">
        <v>405</v>
      </c>
      <c r="H357" s="73">
        <v>16</v>
      </c>
      <c r="I357" s="73"/>
      <c r="J357" s="73"/>
      <c r="K357" s="73"/>
      <c r="L357" s="73"/>
      <c r="M357" s="60">
        <v>125</v>
      </c>
      <c r="N357" s="60">
        <v>125</v>
      </c>
      <c r="O357" s="60">
        <v>95</v>
      </c>
      <c r="P357" s="60">
        <v>56</v>
      </c>
      <c r="Q357" s="60">
        <v>62</v>
      </c>
      <c r="R357" s="60"/>
      <c r="S357" s="60">
        <v>6</v>
      </c>
      <c r="T357" s="60">
        <v>4</v>
      </c>
      <c r="U357" s="60">
        <v>4</v>
      </c>
      <c r="V357" s="60">
        <v>3</v>
      </c>
      <c r="W357" s="60"/>
      <c r="X357" s="60"/>
      <c r="Y357" s="60"/>
      <c r="Z357" s="60"/>
      <c r="AA357" s="60"/>
      <c r="AB357" s="60"/>
      <c r="AC357" s="55"/>
      <c r="AD357" s="55"/>
      <c r="AE357" s="55"/>
    </row>
    <row r="358" spans="1:31">
      <c r="A358" s="60"/>
      <c r="B358" s="60" t="str">
        <f t="shared" si="5"/>
        <v>М68x510</v>
      </c>
      <c r="C358" s="158">
        <v>68</v>
      </c>
      <c r="D358" s="60">
        <v>510</v>
      </c>
      <c r="E358" s="73">
        <v>12.87</v>
      </c>
      <c r="F358" s="73">
        <v>12.19</v>
      </c>
      <c r="G358" s="73">
        <v>415</v>
      </c>
      <c r="H358" s="73">
        <v>16</v>
      </c>
      <c r="I358" s="73"/>
      <c r="J358" s="73"/>
      <c r="K358" s="73"/>
      <c r="L358" s="73"/>
      <c r="M358" s="60">
        <v>125</v>
      </c>
      <c r="N358" s="60">
        <v>125</v>
      </c>
      <c r="O358" s="60">
        <v>95</v>
      </c>
      <c r="P358" s="60">
        <v>56</v>
      </c>
      <c r="Q358" s="60">
        <v>62</v>
      </c>
      <c r="R358" s="60"/>
      <c r="S358" s="60">
        <v>6</v>
      </c>
      <c r="T358" s="60">
        <v>4</v>
      </c>
      <c r="U358" s="60">
        <v>4</v>
      </c>
      <c r="V358" s="60">
        <v>3</v>
      </c>
      <c r="W358" s="60"/>
      <c r="X358" s="60"/>
      <c r="Y358" s="60"/>
      <c r="Z358" s="60"/>
      <c r="AA358" s="60"/>
      <c r="AB358" s="60"/>
      <c r="AC358" s="55"/>
      <c r="AD358" s="55"/>
      <c r="AE358" s="55"/>
    </row>
    <row r="359" spans="1:31">
      <c r="A359" s="60"/>
      <c r="B359" s="60" t="str">
        <f t="shared" si="5"/>
        <v>М68x520</v>
      </c>
      <c r="C359" s="158">
        <v>68</v>
      </c>
      <c r="D359" s="60">
        <v>520</v>
      </c>
      <c r="E359" s="73">
        <v>13.13</v>
      </c>
      <c r="F359" s="73">
        <v>12.412000000000001</v>
      </c>
      <c r="G359" s="73">
        <v>425</v>
      </c>
      <c r="H359" s="73">
        <v>16</v>
      </c>
      <c r="I359" s="73"/>
      <c r="J359" s="73"/>
      <c r="K359" s="73"/>
      <c r="L359" s="73"/>
      <c r="M359" s="60">
        <v>125</v>
      </c>
      <c r="N359" s="60">
        <v>125</v>
      </c>
      <c r="O359" s="60">
        <v>95</v>
      </c>
      <c r="P359" s="60">
        <v>56</v>
      </c>
      <c r="Q359" s="60">
        <v>62</v>
      </c>
      <c r="R359" s="60"/>
      <c r="S359" s="60">
        <v>6</v>
      </c>
      <c r="T359" s="60">
        <v>4</v>
      </c>
      <c r="U359" s="60">
        <v>4</v>
      </c>
      <c r="V359" s="60">
        <v>3</v>
      </c>
      <c r="W359" s="60"/>
      <c r="X359" s="60"/>
      <c r="Y359" s="60"/>
      <c r="Z359" s="60"/>
      <c r="AA359" s="60"/>
      <c r="AB359" s="60"/>
      <c r="AC359" s="55"/>
      <c r="AD359" s="55"/>
      <c r="AE359" s="55"/>
    </row>
    <row r="360" spans="1:31">
      <c r="A360" s="60"/>
      <c r="B360" s="60" t="str">
        <f t="shared" si="5"/>
        <v>М68x530</v>
      </c>
      <c r="C360" s="158">
        <v>68</v>
      </c>
      <c r="D360" s="60">
        <v>530</v>
      </c>
      <c r="E360" s="73">
        <v>13.38</v>
      </c>
      <c r="F360" s="73">
        <v>12.632999999999999</v>
      </c>
      <c r="G360" s="73">
        <v>435</v>
      </c>
      <c r="H360" s="73">
        <v>16</v>
      </c>
      <c r="I360" s="73"/>
      <c r="J360" s="73"/>
      <c r="K360" s="73"/>
      <c r="L360" s="73"/>
      <c r="M360" s="60">
        <v>125</v>
      </c>
      <c r="N360" s="60">
        <v>125</v>
      </c>
      <c r="O360" s="60">
        <v>95</v>
      </c>
      <c r="P360" s="60">
        <v>56</v>
      </c>
      <c r="Q360" s="60">
        <v>62</v>
      </c>
      <c r="R360" s="60"/>
      <c r="S360" s="60">
        <v>6</v>
      </c>
      <c r="T360" s="60">
        <v>4</v>
      </c>
      <c r="U360" s="60">
        <v>4</v>
      </c>
      <c r="V360" s="60">
        <v>3</v>
      </c>
      <c r="W360" s="60"/>
      <c r="X360" s="60"/>
      <c r="Y360" s="60"/>
      <c r="Z360" s="60"/>
      <c r="AA360" s="60"/>
      <c r="AB360" s="60"/>
      <c r="AC360" s="55"/>
      <c r="AD360" s="55"/>
      <c r="AE360" s="55"/>
    </row>
    <row r="361" spans="1:31">
      <c r="A361" s="60"/>
      <c r="B361" s="60" t="str">
        <f t="shared" si="5"/>
        <v>М68x540</v>
      </c>
      <c r="C361" s="158">
        <v>68</v>
      </c>
      <c r="D361" s="60">
        <v>540</v>
      </c>
      <c r="E361" s="73">
        <v>13.63</v>
      </c>
      <c r="F361" s="73">
        <v>12.866</v>
      </c>
      <c r="G361" s="73">
        <v>445</v>
      </c>
      <c r="H361" s="73">
        <v>16</v>
      </c>
      <c r="I361" s="73"/>
      <c r="J361" s="73"/>
      <c r="K361" s="73"/>
      <c r="L361" s="73"/>
      <c r="M361" s="60">
        <v>125</v>
      </c>
      <c r="N361" s="60">
        <v>125</v>
      </c>
      <c r="O361" s="60">
        <v>95</v>
      </c>
      <c r="P361" s="60">
        <v>56</v>
      </c>
      <c r="Q361" s="60">
        <v>62</v>
      </c>
      <c r="R361" s="60"/>
      <c r="S361" s="60">
        <v>6</v>
      </c>
      <c r="T361" s="60">
        <v>4</v>
      </c>
      <c r="U361" s="60">
        <v>4</v>
      </c>
      <c r="V361" s="60">
        <v>3</v>
      </c>
      <c r="W361" s="60"/>
      <c r="X361" s="60"/>
      <c r="Y361" s="60"/>
      <c r="Z361" s="60"/>
      <c r="AA361" s="60"/>
      <c r="AB361" s="60"/>
      <c r="AC361" s="55"/>
      <c r="AD361" s="55"/>
      <c r="AE361" s="55"/>
    </row>
    <row r="362" spans="1:31">
      <c r="A362" s="60"/>
      <c r="B362" s="60" t="str">
        <f t="shared" si="5"/>
        <v>М68x550</v>
      </c>
      <c r="C362" s="158">
        <v>68</v>
      </c>
      <c r="D362" s="60">
        <v>550</v>
      </c>
      <c r="E362" s="73">
        <v>13.88</v>
      </c>
      <c r="F362" s="73">
        <v>13.077999999999999</v>
      </c>
      <c r="G362" s="73">
        <v>455</v>
      </c>
      <c r="H362" s="73">
        <v>16</v>
      </c>
      <c r="I362" s="73"/>
      <c r="J362" s="73"/>
      <c r="K362" s="73"/>
      <c r="L362" s="73"/>
      <c r="M362" s="60">
        <v>145</v>
      </c>
      <c r="N362" s="60">
        <v>145</v>
      </c>
      <c r="O362" s="60">
        <v>95</v>
      </c>
      <c r="P362" s="60">
        <v>56</v>
      </c>
      <c r="Q362" s="60">
        <v>62</v>
      </c>
      <c r="R362" s="60"/>
      <c r="S362" s="60">
        <v>6</v>
      </c>
      <c r="T362" s="60">
        <v>4</v>
      </c>
      <c r="U362" s="60">
        <v>4</v>
      </c>
      <c r="V362" s="60">
        <v>3</v>
      </c>
      <c r="W362" s="60"/>
      <c r="X362" s="60"/>
      <c r="Y362" s="60"/>
      <c r="Z362" s="60"/>
      <c r="AA362" s="60"/>
      <c r="AB362" s="60"/>
      <c r="AC362" s="55"/>
      <c r="AD362" s="55"/>
      <c r="AE362" s="55"/>
    </row>
    <row r="363" spans="1:31">
      <c r="A363" s="60"/>
      <c r="B363" s="60" t="str">
        <f t="shared" si="5"/>
        <v>М68x560</v>
      </c>
      <c r="C363" s="158">
        <v>68</v>
      </c>
      <c r="D363" s="60">
        <v>560</v>
      </c>
      <c r="E363" s="73">
        <v>14.14</v>
      </c>
      <c r="F363" s="73">
        <v>13.3</v>
      </c>
      <c r="G363" s="73">
        <v>465</v>
      </c>
      <c r="H363" s="73">
        <v>16</v>
      </c>
      <c r="I363" s="73"/>
      <c r="J363" s="73"/>
      <c r="K363" s="73"/>
      <c r="L363" s="73"/>
      <c r="M363" s="60">
        <v>145</v>
      </c>
      <c r="N363" s="60">
        <v>145</v>
      </c>
      <c r="O363" s="60">
        <v>95</v>
      </c>
      <c r="P363" s="60">
        <v>56</v>
      </c>
      <c r="Q363" s="60">
        <v>62</v>
      </c>
      <c r="R363" s="60"/>
      <c r="S363" s="60">
        <v>6</v>
      </c>
      <c r="T363" s="60">
        <v>4</v>
      </c>
      <c r="U363" s="60">
        <v>4</v>
      </c>
      <c r="V363" s="60">
        <v>3</v>
      </c>
      <c r="W363" s="60"/>
      <c r="X363" s="60"/>
      <c r="Y363" s="60"/>
      <c r="Z363" s="60"/>
      <c r="AA363" s="60"/>
      <c r="AB363" s="60"/>
      <c r="AC363" s="55"/>
      <c r="AD363" s="55"/>
      <c r="AE363" s="55"/>
    </row>
    <row r="364" spans="1:31">
      <c r="A364" s="60"/>
      <c r="B364" s="60" t="str">
        <f t="shared" si="5"/>
        <v>М68x570</v>
      </c>
      <c r="C364" s="158">
        <v>68</v>
      </c>
      <c r="D364" s="60">
        <v>570</v>
      </c>
      <c r="E364" s="73">
        <v>14.39</v>
      </c>
      <c r="F364" s="73">
        <v>13.521000000000001</v>
      </c>
      <c r="G364" s="73">
        <v>475</v>
      </c>
      <c r="H364" s="73">
        <v>16</v>
      </c>
      <c r="I364" s="73"/>
      <c r="J364" s="73"/>
      <c r="K364" s="73"/>
      <c r="L364" s="73"/>
      <c r="M364" s="60">
        <v>145</v>
      </c>
      <c r="N364" s="60">
        <v>145</v>
      </c>
      <c r="O364" s="60">
        <v>95</v>
      </c>
      <c r="P364" s="60">
        <v>56</v>
      </c>
      <c r="Q364" s="60">
        <v>62</v>
      </c>
      <c r="R364" s="60"/>
      <c r="S364" s="60">
        <v>6</v>
      </c>
      <c r="T364" s="60">
        <v>4</v>
      </c>
      <c r="U364" s="60">
        <v>4</v>
      </c>
      <c r="V364" s="60">
        <v>3</v>
      </c>
      <c r="W364" s="60"/>
      <c r="X364" s="60"/>
      <c r="Y364" s="60"/>
      <c r="Z364" s="60"/>
      <c r="AA364" s="60"/>
      <c r="AB364" s="60"/>
      <c r="AC364" s="55"/>
      <c r="AD364" s="55"/>
      <c r="AE364" s="55"/>
    </row>
    <row r="365" spans="1:31">
      <c r="A365" s="60"/>
      <c r="B365" s="60" t="str">
        <f t="shared" si="5"/>
        <v>М68x580</v>
      </c>
      <c r="C365" s="158">
        <v>68</v>
      </c>
      <c r="D365" s="60">
        <v>580</v>
      </c>
      <c r="E365" s="73">
        <v>14.64</v>
      </c>
      <c r="F365" s="73">
        <v>13.743</v>
      </c>
      <c r="G365" s="73">
        <v>485</v>
      </c>
      <c r="H365" s="73">
        <v>16</v>
      </c>
      <c r="I365" s="73"/>
      <c r="J365" s="73"/>
      <c r="K365" s="73"/>
      <c r="L365" s="73"/>
      <c r="M365" s="60">
        <v>145</v>
      </c>
      <c r="N365" s="60">
        <v>145</v>
      </c>
      <c r="O365" s="60">
        <v>95</v>
      </c>
      <c r="P365" s="60">
        <v>56</v>
      </c>
      <c r="Q365" s="60">
        <v>62</v>
      </c>
      <c r="R365" s="60"/>
      <c r="S365" s="60">
        <v>6</v>
      </c>
      <c r="T365" s="60">
        <v>4</v>
      </c>
      <c r="U365" s="60">
        <v>4</v>
      </c>
      <c r="V365" s="60">
        <v>3</v>
      </c>
      <c r="W365" s="60"/>
      <c r="X365" s="60"/>
      <c r="Y365" s="60"/>
      <c r="Z365" s="60"/>
      <c r="AA365" s="60"/>
      <c r="AB365" s="60"/>
      <c r="AC365" s="55"/>
      <c r="AD365" s="55"/>
      <c r="AE365" s="55"/>
    </row>
    <row r="366" spans="1:31">
      <c r="A366" s="60"/>
      <c r="B366" s="60" t="str">
        <f t="shared" si="5"/>
        <v>М68x590</v>
      </c>
      <c r="C366" s="158">
        <v>68</v>
      </c>
      <c r="D366" s="60">
        <v>590</v>
      </c>
      <c r="E366" s="73">
        <v>14.89</v>
      </c>
      <c r="F366" s="73">
        <v>13.964</v>
      </c>
      <c r="G366" s="73">
        <v>495</v>
      </c>
      <c r="H366" s="73">
        <v>16</v>
      </c>
      <c r="I366" s="73"/>
      <c r="J366" s="73"/>
      <c r="K366" s="73"/>
      <c r="L366" s="73"/>
      <c r="M366" s="60">
        <v>145</v>
      </c>
      <c r="N366" s="60">
        <v>145</v>
      </c>
      <c r="O366" s="60">
        <v>95</v>
      </c>
      <c r="P366" s="60">
        <v>56</v>
      </c>
      <c r="Q366" s="60">
        <v>62</v>
      </c>
      <c r="R366" s="60"/>
      <c r="S366" s="60">
        <v>6</v>
      </c>
      <c r="T366" s="60">
        <v>4</v>
      </c>
      <c r="U366" s="60">
        <v>4</v>
      </c>
      <c r="V366" s="60">
        <v>3</v>
      </c>
      <c r="W366" s="60"/>
      <c r="X366" s="60"/>
      <c r="Y366" s="60"/>
      <c r="Z366" s="60"/>
      <c r="AA366" s="60"/>
      <c r="AB366" s="60"/>
      <c r="AC366" s="55"/>
      <c r="AD366" s="55"/>
      <c r="AE366" s="55"/>
    </row>
    <row r="367" spans="1:31">
      <c r="A367" s="60"/>
      <c r="B367" s="60" t="str">
        <f t="shared" si="5"/>
        <v>М68x600</v>
      </c>
      <c r="C367" s="158">
        <v>68</v>
      </c>
      <c r="D367" s="60">
        <v>600</v>
      </c>
      <c r="E367" s="73">
        <v>15.15</v>
      </c>
      <c r="F367" s="73">
        <v>14.186999999999999</v>
      </c>
      <c r="G367" s="73">
        <v>505</v>
      </c>
      <c r="H367" s="73">
        <v>16</v>
      </c>
      <c r="I367" s="73"/>
      <c r="J367" s="73"/>
      <c r="K367" s="73"/>
      <c r="L367" s="73"/>
      <c r="M367" s="60">
        <v>145</v>
      </c>
      <c r="N367" s="60">
        <v>145</v>
      </c>
      <c r="O367" s="60">
        <v>95</v>
      </c>
      <c r="P367" s="60">
        <v>56</v>
      </c>
      <c r="Q367" s="60">
        <v>62</v>
      </c>
      <c r="R367" s="60"/>
      <c r="S367" s="60">
        <v>6</v>
      </c>
      <c r="T367" s="60">
        <v>4</v>
      </c>
      <c r="U367" s="60">
        <v>4</v>
      </c>
      <c r="V367" s="60">
        <v>3</v>
      </c>
      <c r="W367" s="60"/>
      <c r="X367" s="60"/>
      <c r="Y367" s="60"/>
      <c r="Z367" s="60"/>
      <c r="AA367" s="60"/>
      <c r="AB367" s="60"/>
      <c r="AC367" s="55"/>
      <c r="AD367" s="55"/>
      <c r="AE367" s="55"/>
    </row>
    <row r="368" spans="1:31">
      <c r="A368" s="60"/>
      <c r="B368" s="60" t="str">
        <f t="shared" si="5"/>
        <v>М68x610</v>
      </c>
      <c r="C368" s="158">
        <v>68</v>
      </c>
      <c r="D368" s="60">
        <v>610</v>
      </c>
      <c r="E368" s="73">
        <v>15.4</v>
      </c>
      <c r="F368" s="73">
        <v>14.409000000000001</v>
      </c>
      <c r="G368" s="73">
        <v>515</v>
      </c>
      <c r="H368" s="73">
        <v>16</v>
      </c>
      <c r="I368" s="73"/>
      <c r="J368" s="73"/>
      <c r="K368" s="73"/>
      <c r="L368" s="73"/>
      <c r="M368" s="60">
        <v>145</v>
      </c>
      <c r="N368" s="60">
        <v>145</v>
      </c>
      <c r="O368" s="60">
        <v>95</v>
      </c>
      <c r="P368" s="60">
        <v>56</v>
      </c>
      <c r="Q368" s="60">
        <v>62</v>
      </c>
      <c r="R368" s="60"/>
      <c r="S368" s="60">
        <v>6</v>
      </c>
      <c r="T368" s="60">
        <v>4</v>
      </c>
      <c r="U368" s="60">
        <v>4</v>
      </c>
      <c r="V368" s="60">
        <v>3</v>
      </c>
      <c r="W368" s="60"/>
      <c r="X368" s="60"/>
      <c r="Y368" s="60"/>
      <c r="Z368" s="60"/>
      <c r="AA368" s="60"/>
      <c r="AB368" s="60"/>
      <c r="AC368" s="55"/>
      <c r="AD368" s="55"/>
      <c r="AE368" s="55"/>
    </row>
    <row r="369" spans="1:31">
      <c r="A369" s="60"/>
      <c r="B369" s="60" t="str">
        <f t="shared" si="5"/>
        <v>М68x620</v>
      </c>
      <c r="C369" s="158">
        <v>68</v>
      </c>
      <c r="D369" s="60">
        <v>620</v>
      </c>
      <c r="E369" s="73">
        <v>15.65</v>
      </c>
      <c r="F369" s="73">
        <v>14.631</v>
      </c>
      <c r="G369" s="73">
        <v>525</v>
      </c>
      <c r="H369" s="73">
        <v>16</v>
      </c>
      <c r="I369" s="73"/>
      <c r="J369" s="73"/>
      <c r="K369" s="73"/>
      <c r="L369" s="73"/>
      <c r="M369" s="60">
        <v>145</v>
      </c>
      <c r="N369" s="60">
        <v>145</v>
      </c>
      <c r="O369" s="60">
        <v>95</v>
      </c>
      <c r="P369" s="60">
        <v>56</v>
      </c>
      <c r="Q369" s="60">
        <v>62</v>
      </c>
      <c r="R369" s="60"/>
      <c r="S369" s="60">
        <v>6</v>
      </c>
      <c r="T369" s="60">
        <v>4</v>
      </c>
      <c r="U369" s="60">
        <v>4</v>
      </c>
      <c r="V369" s="60">
        <v>3</v>
      </c>
      <c r="W369" s="60"/>
      <c r="X369" s="60"/>
      <c r="Y369" s="60"/>
      <c r="Z369" s="60"/>
      <c r="AA369" s="60"/>
      <c r="AB369" s="60"/>
      <c r="AC369" s="55"/>
      <c r="AD369" s="55"/>
      <c r="AE369" s="55"/>
    </row>
    <row r="370" spans="1:31">
      <c r="A370" s="60"/>
      <c r="B370" s="60" t="str">
        <f t="shared" si="5"/>
        <v>М68x630</v>
      </c>
      <c r="C370" s="158">
        <v>68</v>
      </c>
      <c r="D370" s="60">
        <v>630</v>
      </c>
      <c r="E370" s="73">
        <v>15.9</v>
      </c>
      <c r="F370" s="73">
        <v>14.853</v>
      </c>
      <c r="G370" s="73">
        <v>535</v>
      </c>
      <c r="H370" s="73">
        <v>16</v>
      </c>
      <c r="I370" s="73"/>
      <c r="J370" s="73"/>
      <c r="K370" s="73"/>
      <c r="L370" s="73"/>
      <c r="M370" s="60">
        <v>145</v>
      </c>
      <c r="N370" s="60">
        <v>145</v>
      </c>
      <c r="O370" s="60">
        <v>95</v>
      </c>
      <c r="P370" s="60">
        <v>56</v>
      </c>
      <c r="Q370" s="60">
        <v>62</v>
      </c>
      <c r="R370" s="60"/>
      <c r="S370" s="60">
        <v>6</v>
      </c>
      <c r="T370" s="60">
        <v>4</v>
      </c>
      <c r="U370" s="60">
        <v>4</v>
      </c>
      <c r="V370" s="60">
        <v>3</v>
      </c>
      <c r="W370" s="60"/>
      <c r="X370" s="60"/>
      <c r="Y370" s="60"/>
      <c r="Z370" s="60"/>
      <c r="AA370" s="60"/>
      <c r="AB370" s="60"/>
      <c r="AC370" s="55"/>
      <c r="AD370" s="55"/>
      <c r="AE370" s="55"/>
    </row>
    <row r="371" spans="1:31">
      <c r="A371" s="60"/>
      <c r="B371" s="60" t="str">
        <f t="shared" si="5"/>
        <v>М68x640</v>
      </c>
      <c r="C371" s="158">
        <v>68</v>
      </c>
      <c r="D371" s="60">
        <v>640</v>
      </c>
      <c r="E371" s="73">
        <v>16.16</v>
      </c>
      <c r="F371" s="73">
        <v>14.965999999999999</v>
      </c>
      <c r="G371" s="73">
        <v>545</v>
      </c>
      <c r="H371" s="73">
        <v>16</v>
      </c>
      <c r="I371" s="73"/>
      <c r="J371" s="73"/>
      <c r="K371" s="73"/>
      <c r="L371" s="73"/>
      <c r="M371" s="60">
        <v>145</v>
      </c>
      <c r="N371" s="60">
        <v>145</v>
      </c>
      <c r="O371" s="60">
        <v>95</v>
      </c>
      <c r="P371" s="60">
        <v>56</v>
      </c>
      <c r="Q371" s="60">
        <v>62</v>
      </c>
      <c r="R371" s="60"/>
      <c r="S371" s="60">
        <v>6</v>
      </c>
      <c r="T371" s="60">
        <v>4</v>
      </c>
      <c r="U371" s="60">
        <v>4</v>
      </c>
      <c r="V371" s="60">
        <v>3</v>
      </c>
      <c r="W371" s="60"/>
      <c r="X371" s="60"/>
      <c r="Y371" s="60"/>
      <c r="Z371" s="60"/>
      <c r="AA371" s="60"/>
      <c r="AB371" s="60"/>
      <c r="AC371" s="55"/>
      <c r="AD371" s="55"/>
      <c r="AE371" s="55"/>
    </row>
    <row r="372" spans="1:31">
      <c r="A372" s="60"/>
      <c r="B372" s="60" t="str">
        <f t="shared" si="5"/>
        <v>М68x650</v>
      </c>
      <c r="C372" s="158">
        <v>68</v>
      </c>
      <c r="D372" s="60">
        <v>650</v>
      </c>
      <c r="E372" s="73">
        <v>16.41</v>
      </c>
      <c r="F372" s="73">
        <v>15.188000000000001</v>
      </c>
      <c r="G372" s="73">
        <v>555</v>
      </c>
      <c r="H372" s="73">
        <v>16</v>
      </c>
      <c r="I372" s="73"/>
      <c r="J372" s="73"/>
      <c r="K372" s="73"/>
      <c r="L372" s="73"/>
      <c r="M372" s="60">
        <v>145</v>
      </c>
      <c r="N372" s="60">
        <v>145</v>
      </c>
      <c r="O372" s="60">
        <v>95</v>
      </c>
      <c r="P372" s="60">
        <v>56</v>
      </c>
      <c r="Q372" s="60">
        <v>62</v>
      </c>
      <c r="R372" s="60"/>
      <c r="S372" s="60">
        <v>6</v>
      </c>
      <c r="T372" s="60">
        <v>4</v>
      </c>
      <c r="U372" s="60">
        <v>4</v>
      </c>
      <c r="V372" s="60">
        <v>3</v>
      </c>
      <c r="W372" s="60"/>
      <c r="X372" s="60"/>
      <c r="Y372" s="60"/>
      <c r="Z372" s="60"/>
      <c r="AA372" s="60"/>
      <c r="AB372" s="60"/>
      <c r="AC372" s="55"/>
      <c r="AD372" s="55"/>
      <c r="AE372" s="55"/>
    </row>
    <row r="373" spans="1:31">
      <c r="A373" s="60"/>
      <c r="B373" s="60" t="str">
        <f t="shared" si="5"/>
        <v>М72x340</v>
      </c>
      <c r="C373" s="60">
        <v>72</v>
      </c>
      <c r="D373" s="60">
        <v>340</v>
      </c>
      <c r="E373" s="73">
        <v>9.98</v>
      </c>
      <c r="F373" s="73">
        <v>9.76</v>
      </c>
      <c r="G373" s="73">
        <v>240</v>
      </c>
      <c r="H373" s="73">
        <v>16</v>
      </c>
      <c r="I373" s="73"/>
      <c r="J373" s="73"/>
      <c r="K373" s="73"/>
      <c r="L373" s="73"/>
      <c r="M373" s="60">
        <v>135</v>
      </c>
      <c r="N373" s="60">
        <v>135</v>
      </c>
      <c r="O373" s="60">
        <v>100</v>
      </c>
      <c r="P373" s="60">
        <v>66</v>
      </c>
      <c r="Q373" s="60">
        <v>64</v>
      </c>
      <c r="R373" s="60"/>
      <c r="S373" s="56">
        <v>6</v>
      </c>
      <c r="T373" s="56">
        <v>4</v>
      </c>
      <c r="U373" s="60">
        <v>4</v>
      </c>
      <c r="V373" s="60">
        <v>3</v>
      </c>
      <c r="W373" s="60"/>
      <c r="X373" s="60"/>
      <c r="Y373" s="60"/>
      <c r="Z373" s="60"/>
      <c r="AA373" s="60"/>
      <c r="AB373" s="60"/>
      <c r="AC373" s="55"/>
      <c r="AD373" s="55"/>
      <c r="AE373" s="55"/>
    </row>
    <row r="374" spans="1:31">
      <c r="A374" s="60"/>
      <c r="B374" s="60" t="str">
        <f t="shared" si="5"/>
        <v>М72x350</v>
      </c>
      <c r="C374" s="60">
        <v>72</v>
      </c>
      <c r="D374" s="60">
        <v>350</v>
      </c>
      <c r="E374" s="73">
        <v>10.27</v>
      </c>
      <c r="F374" s="73">
        <v>10.02</v>
      </c>
      <c r="G374" s="73">
        <v>250</v>
      </c>
      <c r="H374" s="73">
        <v>16</v>
      </c>
      <c r="I374" s="73"/>
      <c r="J374" s="73"/>
      <c r="K374" s="73"/>
      <c r="L374" s="73"/>
      <c r="M374" s="60">
        <v>135</v>
      </c>
      <c r="N374" s="60">
        <v>135</v>
      </c>
      <c r="O374" s="60">
        <v>100</v>
      </c>
      <c r="P374" s="60">
        <v>66</v>
      </c>
      <c r="Q374" s="60">
        <v>64</v>
      </c>
      <c r="R374" s="60"/>
      <c r="S374" s="60">
        <v>6</v>
      </c>
      <c r="T374" s="60">
        <v>4</v>
      </c>
      <c r="U374" s="60">
        <v>4</v>
      </c>
      <c r="V374" s="60">
        <v>3</v>
      </c>
      <c r="W374" s="60"/>
      <c r="X374" s="60"/>
      <c r="Y374" s="60"/>
      <c r="Z374" s="60"/>
      <c r="AA374" s="60"/>
      <c r="AB374" s="60"/>
      <c r="AC374" s="55"/>
      <c r="AD374" s="55"/>
      <c r="AE374" s="55"/>
    </row>
    <row r="375" spans="1:31">
      <c r="A375" s="60"/>
      <c r="B375" s="60" t="str">
        <f t="shared" si="5"/>
        <v>М72x360</v>
      </c>
      <c r="C375" s="60">
        <v>72</v>
      </c>
      <c r="D375" s="60">
        <v>360</v>
      </c>
      <c r="E375" s="73">
        <v>10.56</v>
      </c>
      <c r="F375" s="73">
        <v>10.29</v>
      </c>
      <c r="G375" s="73">
        <v>260</v>
      </c>
      <c r="H375" s="73">
        <v>16</v>
      </c>
      <c r="I375" s="73"/>
      <c r="J375" s="73"/>
      <c r="K375" s="73"/>
      <c r="L375" s="73"/>
      <c r="M375" s="60">
        <v>135</v>
      </c>
      <c r="N375" s="60">
        <v>135</v>
      </c>
      <c r="O375" s="60">
        <v>100</v>
      </c>
      <c r="P375" s="60">
        <v>66</v>
      </c>
      <c r="Q375" s="60">
        <v>64</v>
      </c>
      <c r="R375" s="60"/>
      <c r="S375" s="60">
        <v>6</v>
      </c>
      <c r="T375" s="60">
        <v>4</v>
      </c>
      <c r="U375" s="60">
        <v>4</v>
      </c>
      <c r="V375" s="60">
        <v>3</v>
      </c>
      <c r="W375" s="60"/>
      <c r="X375" s="60"/>
      <c r="Y375" s="60"/>
      <c r="Z375" s="60"/>
      <c r="AA375" s="60"/>
      <c r="AB375" s="60"/>
      <c r="AC375" s="55"/>
      <c r="AD375" s="55"/>
      <c r="AE375" s="55"/>
    </row>
    <row r="376" spans="1:31">
      <c r="A376" s="60"/>
      <c r="B376" s="60" t="str">
        <f t="shared" si="5"/>
        <v>М72x370</v>
      </c>
      <c r="C376" s="60">
        <v>72</v>
      </c>
      <c r="D376" s="60">
        <v>370</v>
      </c>
      <c r="E376" s="73">
        <v>10.86</v>
      </c>
      <c r="F376" s="73">
        <v>10.56</v>
      </c>
      <c r="G376" s="73">
        <v>270</v>
      </c>
      <c r="H376" s="73">
        <v>16</v>
      </c>
      <c r="I376" s="73"/>
      <c r="J376" s="73"/>
      <c r="K376" s="73"/>
      <c r="L376" s="73"/>
      <c r="M376" s="60">
        <v>135</v>
      </c>
      <c r="N376" s="60">
        <v>135</v>
      </c>
      <c r="O376" s="60">
        <v>100</v>
      </c>
      <c r="P376" s="60">
        <v>66</v>
      </c>
      <c r="Q376" s="60">
        <v>64</v>
      </c>
      <c r="R376" s="60"/>
      <c r="S376" s="60">
        <v>6</v>
      </c>
      <c r="T376" s="60">
        <v>4</v>
      </c>
      <c r="U376" s="60">
        <v>4</v>
      </c>
      <c r="V376" s="60">
        <v>3</v>
      </c>
      <c r="W376" s="60"/>
      <c r="X376" s="60"/>
      <c r="Y376" s="60"/>
      <c r="Z376" s="60"/>
      <c r="AA376" s="60"/>
      <c r="AB376" s="60"/>
      <c r="AC376" s="55"/>
      <c r="AD376" s="55"/>
      <c r="AE376" s="55"/>
    </row>
    <row r="377" spans="1:31">
      <c r="A377" s="60"/>
      <c r="B377" s="60" t="str">
        <f t="shared" si="5"/>
        <v>М72x380</v>
      </c>
      <c r="C377" s="60">
        <v>72</v>
      </c>
      <c r="D377" s="60">
        <v>380</v>
      </c>
      <c r="E377" s="73">
        <v>11.15</v>
      </c>
      <c r="F377" s="73">
        <v>10.83</v>
      </c>
      <c r="G377" s="73">
        <v>280</v>
      </c>
      <c r="H377" s="73">
        <v>16</v>
      </c>
      <c r="I377" s="73"/>
      <c r="J377" s="73"/>
      <c r="K377" s="73"/>
      <c r="L377" s="73"/>
      <c r="M377" s="60">
        <v>135</v>
      </c>
      <c r="N377" s="60">
        <v>135</v>
      </c>
      <c r="O377" s="60">
        <v>100</v>
      </c>
      <c r="P377" s="60">
        <v>66</v>
      </c>
      <c r="Q377" s="60">
        <v>64</v>
      </c>
      <c r="R377" s="60"/>
      <c r="S377" s="60">
        <v>6</v>
      </c>
      <c r="T377" s="60">
        <v>4</v>
      </c>
      <c r="U377" s="60">
        <v>4</v>
      </c>
      <c r="V377" s="60">
        <v>3</v>
      </c>
      <c r="W377" s="60"/>
      <c r="X377" s="60"/>
      <c r="Y377" s="60"/>
      <c r="Z377" s="60"/>
      <c r="AA377" s="60"/>
      <c r="AB377" s="60"/>
      <c r="AC377" s="55"/>
      <c r="AD377" s="55"/>
      <c r="AE377" s="55"/>
    </row>
    <row r="378" spans="1:31">
      <c r="A378" s="60"/>
      <c r="B378" s="60" t="str">
        <f t="shared" si="5"/>
        <v>М72x390</v>
      </c>
      <c r="C378" s="60">
        <v>72</v>
      </c>
      <c r="D378" s="60">
        <v>390</v>
      </c>
      <c r="E378" s="73">
        <v>11.44</v>
      </c>
      <c r="F378" s="73">
        <v>11.09</v>
      </c>
      <c r="G378" s="73">
        <v>290</v>
      </c>
      <c r="H378" s="73">
        <v>16</v>
      </c>
      <c r="I378" s="73"/>
      <c r="J378" s="73"/>
      <c r="K378" s="73"/>
      <c r="L378" s="73"/>
      <c r="M378" s="60">
        <v>135</v>
      </c>
      <c r="N378" s="60">
        <v>135</v>
      </c>
      <c r="O378" s="60">
        <v>100</v>
      </c>
      <c r="P378" s="60">
        <v>66</v>
      </c>
      <c r="Q378" s="60">
        <v>64</v>
      </c>
      <c r="R378" s="60"/>
      <c r="S378" s="60">
        <v>6</v>
      </c>
      <c r="T378" s="60">
        <v>4</v>
      </c>
      <c r="U378" s="60">
        <v>4</v>
      </c>
      <c r="V378" s="60">
        <v>3</v>
      </c>
      <c r="W378" s="60"/>
      <c r="X378" s="60"/>
      <c r="Y378" s="60"/>
      <c r="Z378" s="60"/>
      <c r="AA378" s="60"/>
      <c r="AB378" s="60"/>
      <c r="AC378" s="55"/>
      <c r="AD378" s="55"/>
      <c r="AE378" s="55"/>
    </row>
    <row r="379" spans="1:31">
      <c r="A379" s="60"/>
      <c r="B379" s="60" t="str">
        <f t="shared" si="5"/>
        <v>М72x400</v>
      </c>
      <c r="C379" s="60">
        <v>72</v>
      </c>
      <c r="D379" s="60">
        <v>400</v>
      </c>
      <c r="E379" s="73">
        <v>11.74</v>
      </c>
      <c r="F379" s="73">
        <v>11.36</v>
      </c>
      <c r="G379" s="73">
        <v>300</v>
      </c>
      <c r="H379" s="73">
        <v>16</v>
      </c>
      <c r="I379" s="73"/>
      <c r="J379" s="73"/>
      <c r="K379" s="73"/>
      <c r="L379" s="73"/>
      <c r="M379" s="60">
        <v>135</v>
      </c>
      <c r="N379" s="60">
        <v>135</v>
      </c>
      <c r="O379" s="60">
        <v>100</v>
      </c>
      <c r="P379" s="60">
        <v>66</v>
      </c>
      <c r="Q379" s="60">
        <v>64</v>
      </c>
      <c r="R379" s="60"/>
      <c r="S379" s="60">
        <v>6</v>
      </c>
      <c r="T379" s="60">
        <v>4</v>
      </c>
      <c r="U379" s="60">
        <v>4</v>
      </c>
      <c r="V379" s="60">
        <v>3</v>
      </c>
      <c r="W379" s="60"/>
      <c r="X379" s="60"/>
      <c r="Y379" s="60"/>
      <c r="Z379" s="60"/>
      <c r="AA379" s="60"/>
      <c r="AB379" s="60"/>
      <c r="AC379" s="55"/>
      <c r="AD379" s="55"/>
      <c r="AE379" s="55"/>
    </row>
    <row r="380" spans="1:31">
      <c r="A380" s="60"/>
      <c r="B380" s="60" t="str">
        <f t="shared" si="5"/>
        <v>М72x410</v>
      </c>
      <c r="C380" s="60">
        <v>72</v>
      </c>
      <c r="D380" s="60">
        <v>410</v>
      </c>
      <c r="E380" s="73">
        <v>12.03</v>
      </c>
      <c r="F380" s="73">
        <v>11.62</v>
      </c>
      <c r="G380" s="73">
        <v>310</v>
      </c>
      <c r="H380" s="73">
        <v>16</v>
      </c>
      <c r="I380" s="73"/>
      <c r="J380" s="73"/>
      <c r="K380" s="73"/>
      <c r="L380" s="73"/>
      <c r="M380" s="60">
        <v>135</v>
      </c>
      <c r="N380" s="60">
        <v>135</v>
      </c>
      <c r="O380" s="60">
        <v>100</v>
      </c>
      <c r="P380" s="60">
        <v>66</v>
      </c>
      <c r="Q380" s="60">
        <v>64</v>
      </c>
      <c r="R380" s="60"/>
      <c r="S380" s="60">
        <v>6</v>
      </c>
      <c r="T380" s="60">
        <v>4</v>
      </c>
      <c r="U380" s="60">
        <v>4</v>
      </c>
      <c r="V380" s="60">
        <v>3</v>
      </c>
      <c r="W380" s="60"/>
      <c r="X380" s="60"/>
      <c r="Y380" s="60"/>
      <c r="Z380" s="60"/>
      <c r="AA380" s="60"/>
      <c r="AB380" s="60"/>
      <c r="AC380" s="55"/>
      <c r="AD380" s="55"/>
      <c r="AE380" s="55"/>
    </row>
    <row r="381" spans="1:31">
      <c r="A381" s="60"/>
      <c r="B381" s="60" t="str">
        <f t="shared" si="5"/>
        <v>М72x420</v>
      </c>
      <c r="C381" s="60">
        <v>72</v>
      </c>
      <c r="D381" s="60">
        <v>420</v>
      </c>
      <c r="E381" s="73">
        <v>12.32</v>
      </c>
      <c r="F381" s="73">
        <v>11.89</v>
      </c>
      <c r="G381" s="73">
        <v>320</v>
      </c>
      <c r="H381" s="73">
        <v>16</v>
      </c>
      <c r="I381" s="73"/>
      <c r="J381" s="73"/>
      <c r="K381" s="73"/>
      <c r="L381" s="73"/>
      <c r="M381" s="60">
        <v>135</v>
      </c>
      <c r="N381" s="60">
        <v>135</v>
      </c>
      <c r="O381" s="60">
        <v>100</v>
      </c>
      <c r="P381" s="60">
        <v>66</v>
      </c>
      <c r="Q381" s="60">
        <v>64</v>
      </c>
      <c r="R381" s="60"/>
      <c r="S381" s="60">
        <v>6</v>
      </c>
      <c r="T381" s="60">
        <v>4</v>
      </c>
      <c r="U381" s="60">
        <v>4</v>
      </c>
      <c r="V381" s="60">
        <v>3</v>
      </c>
      <c r="W381" s="60"/>
      <c r="X381" s="60"/>
      <c r="Y381" s="60"/>
      <c r="Z381" s="60"/>
      <c r="AA381" s="60"/>
      <c r="AB381" s="60"/>
      <c r="AC381" s="55"/>
      <c r="AD381" s="55"/>
      <c r="AE381" s="55"/>
    </row>
    <row r="382" spans="1:31">
      <c r="A382" s="60"/>
      <c r="B382" s="60" t="str">
        <f t="shared" si="5"/>
        <v>М72x430</v>
      </c>
      <c r="C382" s="60">
        <v>72</v>
      </c>
      <c r="D382" s="60">
        <v>430</v>
      </c>
      <c r="E382" s="73">
        <v>12.62</v>
      </c>
      <c r="F382" s="73">
        <v>12.16</v>
      </c>
      <c r="G382" s="73">
        <v>330</v>
      </c>
      <c r="H382" s="73">
        <v>16</v>
      </c>
      <c r="I382" s="73"/>
      <c r="J382" s="73"/>
      <c r="K382" s="73"/>
      <c r="L382" s="73"/>
      <c r="M382" s="60">
        <v>135</v>
      </c>
      <c r="N382" s="60">
        <v>135</v>
      </c>
      <c r="O382" s="60">
        <v>100</v>
      </c>
      <c r="P382" s="60">
        <v>66</v>
      </c>
      <c r="Q382" s="60">
        <v>64</v>
      </c>
      <c r="R382" s="60"/>
      <c r="S382" s="60">
        <v>6</v>
      </c>
      <c r="T382" s="60">
        <v>4</v>
      </c>
      <c r="U382" s="60">
        <v>4</v>
      </c>
      <c r="V382" s="60">
        <v>3</v>
      </c>
      <c r="W382" s="60"/>
      <c r="X382" s="60"/>
      <c r="Y382" s="60"/>
      <c r="Z382" s="60"/>
      <c r="AA382" s="60"/>
      <c r="AB382" s="60"/>
      <c r="AC382" s="55"/>
      <c r="AD382" s="55"/>
      <c r="AE382" s="55"/>
    </row>
    <row r="383" spans="1:31">
      <c r="A383" s="60"/>
      <c r="B383" s="60" t="str">
        <f t="shared" si="5"/>
        <v>М72x440</v>
      </c>
      <c r="C383" s="60">
        <v>72</v>
      </c>
      <c r="D383" s="60">
        <v>440</v>
      </c>
      <c r="E383" s="73">
        <v>12.91</v>
      </c>
      <c r="F383" s="73">
        <v>12.42</v>
      </c>
      <c r="G383" s="73">
        <v>340</v>
      </c>
      <c r="H383" s="73">
        <v>16</v>
      </c>
      <c r="I383" s="73"/>
      <c r="J383" s="73"/>
      <c r="K383" s="73"/>
      <c r="L383" s="73"/>
      <c r="M383" s="60">
        <v>135</v>
      </c>
      <c r="N383" s="60">
        <v>135</v>
      </c>
      <c r="O383" s="60">
        <v>100</v>
      </c>
      <c r="P383" s="60">
        <v>66</v>
      </c>
      <c r="Q383" s="60">
        <v>64</v>
      </c>
      <c r="R383" s="60"/>
      <c r="S383" s="60">
        <v>6</v>
      </c>
      <c r="T383" s="60">
        <v>4</v>
      </c>
      <c r="U383" s="60">
        <v>4</v>
      </c>
      <c r="V383" s="60">
        <v>3</v>
      </c>
      <c r="W383" s="60"/>
      <c r="X383" s="60"/>
      <c r="Y383" s="60"/>
      <c r="Z383" s="60"/>
      <c r="AA383" s="60"/>
      <c r="AB383" s="60"/>
      <c r="AC383" s="55"/>
      <c r="AD383" s="55"/>
      <c r="AE383" s="55"/>
    </row>
    <row r="384" spans="1:31">
      <c r="A384" s="60"/>
      <c r="B384" s="60" t="str">
        <f t="shared" si="5"/>
        <v>М72x450</v>
      </c>
      <c r="C384" s="60">
        <v>72</v>
      </c>
      <c r="D384" s="60">
        <v>450</v>
      </c>
      <c r="E384" s="73">
        <v>13.2</v>
      </c>
      <c r="F384" s="73">
        <v>12.69</v>
      </c>
      <c r="G384" s="73">
        <v>350</v>
      </c>
      <c r="H384" s="73">
        <v>16</v>
      </c>
      <c r="I384" s="73"/>
      <c r="J384" s="73"/>
      <c r="K384" s="73"/>
      <c r="L384" s="73"/>
      <c r="M384" s="60">
        <v>135</v>
      </c>
      <c r="N384" s="60">
        <v>135</v>
      </c>
      <c r="O384" s="60">
        <v>100</v>
      </c>
      <c r="P384" s="60">
        <v>66</v>
      </c>
      <c r="Q384" s="60">
        <v>64</v>
      </c>
      <c r="R384" s="60"/>
      <c r="S384" s="60">
        <v>6</v>
      </c>
      <c r="T384" s="60">
        <v>4</v>
      </c>
      <c r="U384" s="60">
        <v>4</v>
      </c>
      <c r="V384" s="60">
        <v>3</v>
      </c>
      <c r="W384" s="60"/>
      <c r="X384" s="60"/>
      <c r="Y384" s="60"/>
      <c r="Z384" s="60"/>
      <c r="AA384" s="60"/>
      <c r="AB384" s="60"/>
      <c r="AC384" s="55"/>
      <c r="AD384" s="55"/>
      <c r="AE384" s="55"/>
    </row>
    <row r="385" spans="1:31">
      <c r="A385" s="60"/>
      <c r="B385" s="60" t="str">
        <f t="shared" si="5"/>
        <v>М72x460</v>
      </c>
      <c r="C385" s="60">
        <v>72</v>
      </c>
      <c r="D385" s="60">
        <v>460</v>
      </c>
      <c r="E385" s="73">
        <v>13.5</v>
      </c>
      <c r="F385" s="73">
        <v>12.95</v>
      </c>
      <c r="G385" s="73">
        <v>360</v>
      </c>
      <c r="H385" s="73">
        <v>16</v>
      </c>
      <c r="I385" s="73"/>
      <c r="J385" s="73"/>
      <c r="K385" s="73"/>
      <c r="L385" s="73"/>
      <c r="M385" s="60">
        <v>135</v>
      </c>
      <c r="N385" s="60">
        <v>135</v>
      </c>
      <c r="O385" s="60">
        <v>100</v>
      </c>
      <c r="P385" s="60">
        <v>66</v>
      </c>
      <c r="Q385" s="60">
        <v>64</v>
      </c>
      <c r="R385" s="60"/>
      <c r="S385" s="60">
        <v>6</v>
      </c>
      <c r="T385" s="60">
        <v>4</v>
      </c>
      <c r="U385" s="60">
        <v>4</v>
      </c>
      <c r="V385" s="60">
        <v>3</v>
      </c>
      <c r="W385" s="60"/>
      <c r="X385" s="60"/>
      <c r="Y385" s="60"/>
      <c r="Z385" s="60"/>
      <c r="AA385" s="60"/>
      <c r="AB385" s="60"/>
      <c r="AC385" s="55"/>
      <c r="AD385" s="55"/>
      <c r="AE385" s="55"/>
    </row>
    <row r="386" spans="1:31">
      <c r="A386" s="60"/>
      <c r="B386" s="60" t="str">
        <f t="shared" si="5"/>
        <v>М72x470</v>
      </c>
      <c r="C386" s="60">
        <v>72</v>
      </c>
      <c r="D386" s="60">
        <v>470</v>
      </c>
      <c r="E386" s="73">
        <v>12.79</v>
      </c>
      <c r="F386" s="73">
        <v>13.22</v>
      </c>
      <c r="G386" s="73">
        <v>370</v>
      </c>
      <c r="H386" s="73">
        <v>16</v>
      </c>
      <c r="I386" s="73"/>
      <c r="J386" s="73"/>
      <c r="K386" s="73"/>
      <c r="L386" s="73"/>
      <c r="M386" s="60">
        <v>135</v>
      </c>
      <c r="N386" s="60">
        <v>135</v>
      </c>
      <c r="O386" s="60">
        <v>100</v>
      </c>
      <c r="P386" s="60">
        <v>66</v>
      </c>
      <c r="Q386" s="60">
        <v>64</v>
      </c>
      <c r="R386" s="60"/>
      <c r="S386" s="60">
        <v>6</v>
      </c>
      <c r="T386" s="60">
        <v>4</v>
      </c>
      <c r="U386" s="60">
        <v>4</v>
      </c>
      <c r="V386" s="60">
        <v>3</v>
      </c>
      <c r="W386" s="60"/>
      <c r="X386" s="60"/>
      <c r="Y386" s="60"/>
      <c r="Z386" s="60"/>
      <c r="AA386" s="60"/>
      <c r="AB386" s="60"/>
      <c r="AC386" s="55"/>
      <c r="AD386" s="55"/>
      <c r="AE386" s="55"/>
    </row>
    <row r="387" spans="1:31">
      <c r="A387" s="60"/>
      <c r="B387" s="60" t="str">
        <f t="shared" si="5"/>
        <v>М72x480</v>
      </c>
      <c r="C387" s="60">
        <v>72</v>
      </c>
      <c r="D387" s="60">
        <v>480</v>
      </c>
      <c r="E387" s="73">
        <v>14.08</v>
      </c>
      <c r="F387" s="73">
        <v>13.49</v>
      </c>
      <c r="G387" s="73">
        <v>380</v>
      </c>
      <c r="H387" s="73">
        <v>16</v>
      </c>
      <c r="I387" s="73"/>
      <c r="J387" s="73"/>
      <c r="K387" s="73"/>
      <c r="L387" s="73"/>
      <c r="M387" s="60">
        <v>135</v>
      </c>
      <c r="N387" s="60">
        <v>135</v>
      </c>
      <c r="O387" s="60">
        <v>100</v>
      </c>
      <c r="P387" s="60">
        <v>66</v>
      </c>
      <c r="Q387" s="60">
        <v>64</v>
      </c>
      <c r="R387" s="60"/>
      <c r="S387" s="60">
        <v>6</v>
      </c>
      <c r="T387" s="60">
        <v>4</v>
      </c>
      <c r="U387" s="60">
        <v>4</v>
      </c>
      <c r="V387" s="60">
        <v>3</v>
      </c>
      <c r="W387" s="60"/>
      <c r="X387" s="60"/>
      <c r="Y387" s="60"/>
      <c r="Z387" s="60"/>
      <c r="AA387" s="60"/>
      <c r="AB387" s="60"/>
      <c r="AC387" s="55"/>
      <c r="AD387" s="55"/>
      <c r="AE387" s="55"/>
    </row>
    <row r="388" spans="1:31">
      <c r="A388" s="60"/>
      <c r="B388" s="60" t="str">
        <f t="shared" si="5"/>
        <v>М72x490</v>
      </c>
      <c r="C388" s="60">
        <v>72</v>
      </c>
      <c r="D388" s="60">
        <v>490</v>
      </c>
      <c r="E388" s="73">
        <v>14.38</v>
      </c>
      <c r="F388" s="73">
        <v>13.75</v>
      </c>
      <c r="G388" s="73">
        <v>390</v>
      </c>
      <c r="H388" s="73">
        <v>16</v>
      </c>
      <c r="I388" s="73"/>
      <c r="J388" s="73"/>
      <c r="K388" s="73"/>
      <c r="L388" s="73"/>
      <c r="M388" s="60">
        <v>135</v>
      </c>
      <c r="N388" s="60">
        <v>135</v>
      </c>
      <c r="O388" s="60">
        <v>100</v>
      </c>
      <c r="P388" s="60">
        <v>66</v>
      </c>
      <c r="Q388" s="60">
        <v>64</v>
      </c>
      <c r="R388" s="60"/>
      <c r="S388" s="60">
        <v>6</v>
      </c>
      <c r="T388" s="60">
        <v>4</v>
      </c>
      <c r="U388" s="60">
        <v>4</v>
      </c>
      <c r="V388" s="60">
        <v>3</v>
      </c>
      <c r="W388" s="60"/>
      <c r="X388" s="60"/>
      <c r="Y388" s="60"/>
      <c r="Z388" s="60"/>
      <c r="AA388" s="60"/>
      <c r="AB388" s="60"/>
      <c r="AC388" s="55"/>
      <c r="AD388" s="55"/>
      <c r="AE388" s="55"/>
    </row>
    <row r="389" spans="1:31">
      <c r="A389" s="60"/>
      <c r="B389" s="60" t="str">
        <f t="shared" si="5"/>
        <v>М72x500</v>
      </c>
      <c r="C389" s="60">
        <v>72</v>
      </c>
      <c r="D389" s="60">
        <v>500</v>
      </c>
      <c r="E389" s="73">
        <v>14.67</v>
      </c>
      <c r="F389" s="73">
        <v>14.02</v>
      </c>
      <c r="G389" s="73">
        <v>400</v>
      </c>
      <c r="H389" s="73">
        <v>16</v>
      </c>
      <c r="I389" s="73"/>
      <c r="J389" s="73"/>
      <c r="K389" s="73"/>
      <c r="L389" s="73"/>
      <c r="M389" s="60">
        <v>135</v>
      </c>
      <c r="N389" s="60">
        <v>135</v>
      </c>
      <c r="O389" s="60">
        <v>100</v>
      </c>
      <c r="P389" s="60">
        <v>66</v>
      </c>
      <c r="Q389" s="60">
        <v>64</v>
      </c>
      <c r="R389" s="60"/>
      <c r="S389" s="60">
        <v>6</v>
      </c>
      <c r="T389" s="60">
        <v>4</v>
      </c>
      <c r="U389" s="60">
        <v>4</v>
      </c>
      <c r="V389" s="60">
        <v>3</v>
      </c>
      <c r="W389" s="60"/>
      <c r="X389" s="60"/>
      <c r="Y389" s="60"/>
      <c r="Z389" s="60"/>
      <c r="AA389" s="60"/>
      <c r="AB389" s="60"/>
      <c r="AC389" s="55"/>
      <c r="AD389" s="55"/>
      <c r="AE389" s="55"/>
    </row>
    <row r="390" spans="1:31">
      <c r="A390" s="60"/>
      <c r="B390" s="60" t="str">
        <f t="shared" si="5"/>
        <v>М72x510</v>
      </c>
      <c r="C390" s="60">
        <v>72</v>
      </c>
      <c r="D390" s="60">
        <v>510</v>
      </c>
      <c r="E390" s="73">
        <v>14.97</v>
      </c>
      <c r="F390" s="73">
        <v>14.29</v>
      </c>
      <c r="G390" s="73">
        <v>410</v>
      </c>
      <c r="H390" s="73">
        <v>16</v>
      </c>
      <c r="I390" s="73"/>
      <c r="J390" s="73"/>
      <c r="K390" s="73"/>
      <c r="L390" s="73"/>
      <c r="M390" s="60">
        <v>135</v>
      </c>
      <c r="N390" s="60">
        <v>135</v>
      </c>
      <c r="O390" s="60">
        <v>100</v>
      </c>
      <c r="P390" s="60">
        <v>66</v>
      </c>
      <c r="Q390" s="60">
        <v>64</v>
      </c>
      <c r="R390" s="60"/>
      <c r="S390" s="60">
        <v>6</v>
      </c>
      <c r="T390" s="60">
        <v>4</v>
      </c>
      <c r="U390" s="60">
        <v>4</v>
      </c>
      <c r="V390" s="60">
        <v>3</v>
      </c>
      <c r="W390" s="60"/>
      <c r="X390" s="60"/>
      <c r="Y390" s="60"/>
      <c r="Z390" s="60"/>
      <c r="AA390" s="60"/>
      <c r="AB390" s="60"/>
      <c r="AC390" s="55"/>
      <c r="AD390" s="55"/>
      <c r="AE390" s="55"/>
    </row>
    <row r="391" spans="1:31">
      <c r="A391" s="60"/>
      <c r="B391" s="60" t="str">
        <f t="shared" si="5"/>
        <v>М72x520</v>
      </c>
      <c r="C391" s="60">
        <v>72</v>
      </c>
      <c r="D391" s="60">
        <v>520</v>
      </c>
      <c r="E391" s="73">
        <v>15.26</v>
      </c>
      <c r="F391" s="73">
        <v>14.55</v>
      </c>
      <c r="G391" s="73">
        <v>420</v>
      </c>
      <c r="H391" s="73">
        <v>16</v>
      </c>
      <c r="I391" s="73"/>
      <c r="J391" s="73"/>
      <c r="K391" s="73"/>
      <c r="L391" s="73"/>
      <c r="M391" s="60">
        <v>135</v>
      </c>
      <c r="N391" s="60">
        <v>135</v>
      </c>
      <c r="O391" s="60">
        <v>100</v>
      </c>
      <c r="P391" s="60">
        <v>66</v>
      </c>
      <c r="Q391" s="60">
        <v>64</v>
      </c>
      <c r="R391" s="60"/>
      <c r="S391" s="60">
        <v>6</v>
      </c>
      <c r="T391" s="60">
        <v>4</v>
      </c>
      <c r="U391" s="60">
        <v>4</v>
      </c>
      <c r="V391" s="60">
        <v>3</v>
      </c>
      <c r="W391" s="60"/>
      <c r="X391" s="60"/>
      <c r="Y391" s="60"/>
      <c r="Z391" s="60"/>
      <c r="AA391" s="60"/>
      <c r="AB391" s="60"/>
      <c r="AC391" s="55"/>
      <c r="AD391" s="55"/>
      <c r="AE391" s="55"/>
    </row>
    <row r="392" spans="1:31">
      <c r="A392" s="60"/>
      <c r="B392" s="60" t="str">
        <f t="shared" ref="B392:B457" si="6">"М"&amp;C392&amp;"x"&amp;D392</f>
        <v>М72x530</v>
      </c>
      <c r="C392" s="60">
        <v>72</v>
      </c>
      <c r="D392" s="60">
        <v>530</v>
      </c>
      <c r="E392" s="73">
        <v>15.55</v>
      </c>
      <c r="F392" s="73">
        <v>14.82</v>
      </c>
      <c r="G392" s="73">
        <v>430</v>
      </c>
      <c r="H392" s="73">
        <v>16</v>
      </c>
      <c r="I392" s="73"/>
      <c r="J392" s="73"/>
      <c r="K392" s="73"/>
      <c r="L392" s="73"/>
      <c r="M392" s="60">
        <v>135</v>
      </c>
      <c r="N392" s="60">
        <v>135</v>
      </c>
      <c r="O392" s="60">
        <v>100</v>
      </c>
      <c r="P392" s="60">
        <v>66</v>
      </c>
      <c r="Q392" s="60">
        <v>64</v>
      </c>
      <c r="R392" s="60"/>
      <c r="S392" s="60">
        <v>6</v>
      </c>
      <c r="T392" s="60">
        <v>4</v>
      </c>
      <c r="U392" s="60">
        <v>4</v>
      </c>
      <c r="V392" s="60">
        <v>3</v>
      </c>
      <c r="W392" s="60"/>
      <c r="X392" s="60"/>
      <c r="Y392" s="60"/>
      <c r="Z392" s="60"/>
      <c r="AA392" s="60"/>
      <c r="AB392" s="60"/>
      <c r="AC392" s="55"/>
      <c r="AD392" s="55"/>
      <c r="AE392" s="55"/>
    </row>
    <row r="393" spans="1:31">
      <c r="A393" s="60"/>
      <c r="B393" s="60" t="str">
        <f t="shared" si="6"/>
        <v>М72x540</v>
      </c>
      <c r="C393" s="60">
        <v>72</v>
      </c>
      <c r="D393" s="60">
        <v>540</v>
      </c>
      <c r="E393" s="73">
        <v>15.85</v>
      </c>
      <c r="F393" s="73">
        <v>15.08</v>
      </c>
      <c r="G393" s="73">
        <v>440</v>
      </c>
      <c r="H393" s="73">
        <v>16</v>
      </c>
      <c r="I393" s="73"/>
      <c r="J393" s="73"/>
      <c r="K393" s="73"/>
      <c r="L393" s="73"/>
      <c r="M393" s="60">
        <v>135</v>
      </c>
      <c r="N393" s="60">
        <v>135</v>
      </c>
      <c r="O393" s="60">
        <v>100</v>
      </c>
      <c r="P393" s="60">
        <v>66</v>
      </c>
      <c r="Q393" s="60">
        <v>64</v>
      </c>
      <c r="R393" s="60"/>
      <c r="S393" s="60">
        <v>6</v>
      </c>
      <c r="T393" s="60">
        <v>4</v>
      </c>
      <c r="U393" s="60">
        <v>4</v>
      </c>
      <c r="V393" s="60">
        <v>3</v>
      </c>
      <c r="W393" s="60"/>
      <c r="X393" s="60"/>
      <c r="Y393" s="60"/>
      <c r="Z393" s="60"/>
      <c r="AA393" s="60"/>
      <c r="AB393" s="60"/>
      <c r="AC393" s="55"/>
      <c r="AD393" s="55"/>
      <c r="AE393" s="55"/>
    </row>
    <row r="394" spans="1:31">
      <c r="A394" s="60"/>
      <c r="B394" s="60" t="str">
        <f t="shared" si="6"/>
        <v>М72x550</v>
      </c>
      <c r="C394" s="60">
        <v>72</v>
      </c>
      <c r="D394" s="60">
        <v>550</v>
      </c>
      <c r="E394" s="73">
        <v>16.14</v>
      </c>
      <c r="F394" s="73">
        <v>15.34</v>
      </c>
      <c r="G394" s="73">
        <v>450</v>
      </c>
      <c r="H394" s="73">
        <v>16</v>
      </c>
      <c r="I394" s="73"/>
      <c r="J394" s="73"/>
      <c r="K394" s="73"/>
      <c r="L394" s="73"/>
      <c r="M394" s="60">
        <v>135</v>
      </c>
      <c r="N394" s="60">
        <v>135</v>
      </c>
      <c r="O394" s="60">
        <v>100</v>
      </c>
      <c r="P394" s="60">
        <v>66</v>
      </c>
      <c r="Q394" s="60">
        <v>64</v>
      </c>
      <c r="R394" s="60"/>
      <c r="S394" s="60">
        <v>6</v>
      </c>
      <c r="T394" s="60">
        <v>4</v>
      </c>
      <c r="U394" s="60">
        <v>4</v>
      </c>
      <c r="V394" s="60">
        <v>3</v>
      </c>
      <c r="W394" s="60"/>
      <c r="X394" s="60"/>
      <c r="Y394" s="60"/>
      <c r="Z394" s="60"/>
      <c r="AA394" s="60"/>
      <c r="AB394" s="60"/>
      <c r="AC394" s="55"/>
      <c r="AD394" s="55"/>
      <c r="AE394" s="55"/>
    </row>
    <row r="395" spans="1:31">
      <c r="A395" s="60"/>
      <c r="B395" s="60" t="str">
        <f t="shared" si="6"/>
        <v>М72x560</v>
      </c>
      <c r="C395" s="60">
        <v>72</v>
      </c>
      <c r="D395" s="60">
        <v>560</v>
      </c>
      <c r="E395" s="73">
        <v>16.43</v>
      </c>
      <c r="F395" s="73">
        <v>15.62</v>
      </c>
      <c r="G395" s="73">
        <v>460</v>
      </c>
      <c r="H395" s="73">
        <v>16</v>
      </c>
      <c r="I395" s="73"/>
      <c r="J395" s="73"/>
      <c r="K395" s="73"/>
      <c r="L395" s="73"/>
      <c r="M395" s="60">
        <v>135</v>
      </c>
      <c r="N395" s="60">
        <v>135</v>
      </c>
      <c r="O395" s="60">
        <v>100</v>
      </c>
      <c r="P395" s="60">
        <v>66</v>
      </c>
      <c r="Q395" s="60">
        <v>64</v>
      </c>
      <c r="R395" s="60"/>
      <c r="S395" s="60">
        <v>6</v>
      </c>
      <c r="T395" s="60">
        <v>4</v>
      </c>
      <c r="U395" s="60">
        <v>4</v>
      </c>
      <c r="V395" s="60">
        <v>3</v>
      </c>
      <c r="W395" s="60"/>
      <c r="X395" s="60"/>
      <c r="Y395" s="60"/>
      <c r="Z395" s="60"/>
      <c r="AA395" s="60"/>
      <c r="AB395" s="60"/>
      <c r="AC395" s="55"/>
      <c r="AD395" s="55"/>
      <c r="AE395" s="55"/>
    </row>
    <row r="396" spans="1:31">
      <c r="A396" s="60"/>
      <c r="B396" s="60" t="str">
        <f t="shared" si="6"/>
        <v>М72x570</v>
      </c>
      <c r="C396" s="60">
        <v>72</v>
      </c>
      <c r="D396" s="60">
        <v>570</v>
      </c>
      <c r="E396" s="73">
        <v>16.73</v>
      </c>
      <c r="F396" s="73">
        <v>15.88</v>
      </c>
      <c r="G396" s="73">
        <v>470</v>
      </c>
      <c r="H396" s="73">
        <v>16</v>
      </c>
      <c r="I396" s="73"/>
      <c r="J396" s="73"/>
      <c r="K396" s="73"/>
      <c r="L396" s="73"/>
      <c r="M396" s="60">
        <v>135</v>
      </c>
      <c r="N396" s="60">
        <v>135</v>
      </c>
      <c r="O396" s="60">
        <v>100</v>
      </c>
      <c r="P396" s="60">
        <v>66</v>
      </c>
      <c r="Q396" s="60">
        <v>64</v>
      </c>
      <c r="R396" s="60"/>
      <c r="S396" s="60">
        <v>6</v>
      </c>
      <c r="T396" s="60">
        <v>4</v>
      </c>
      <c r="U396" s="60">
        <v>4</v>
      </c>
      <c r="V396" s="60">
        <v>3</v>
      </c>
      <c r="W396" s="60"/>
      <c r="X396" s="60"/>
      <c r="Y396" s="60"/>
      <c r="Z396" s="60"/>
      <c r="AA396" s="60"/>
      <c r="AB396" s="60"/>
      <c r="AC396" s="55"/>
      <c r="AD396" s="55"/>
      <c r="AE396" s="55"/>
    </row>
    <row r="397" spans="1:31">
      <c r="A397" s="60"/>
      <c r="B397" s="60" t="str">
        <f t="shared" si="6"/>
        <v>М72x580</v>
      </c>
      <c r="C397" s="60">
        <v>72</v>
      </c>
      <c r="D397" s="60">
        <v>580</v>
      </c>
      <c r="E397" s="73">
        <v>17.02</v>
      </c>
      <c r="F397" s="73">
        <v>16.149999999999999</v>
      </c>
      <c r="G397" s="73">
        <v>480</v>
      </c>
      <c r="H397" s="73">
        <v>16</v>
      </c>
      <c r="I397" s="73"/>
      <c r="J397" s="73"/>
      <c r="K397" s="73"/>
      <c r="L397" s="73"/>
      <c r="M397" s="60">
        <v>135</v>
      </c>
      <c r="N397" s="60">
        <v>135</v>
      </c>
      <c r="O397" s="60">
        <v>100</v>
      </c>
      <c r="P397" s="60">
        <v>66</v>
      </c>
      <c r="Q397" s="60">
        <v>64</v>
      </c>
      <c r="R397" s="60"/>
      <c r="S397" s="60">
        <v>6</v>
      </c>
      <c r="T397" s="60">
        <v>4</v>
      </c>
      <c r="U397" s="60">
        <v>4</v>
      </c>
      <c r="V397" s="60">
        <v>3</v>
      </c>
      <c r="W397" s="60"/>
      <c r="X397" s="60"/>
      <c r="Y397" s="60"/>
      <c r="Z397" s="60"/>
      <c r="AA397" s="60"/>
      <c r="AB397" s="60"/>
      <c r="AC397" s="55"/>
      <c r="AD397" s="55"/>
      <c r="AE397" s="55"/>
    </row>
    <row r="398" spans="1:31">
      <c r="A398" s="60"/>
      <c r="B398" s="60" t="str">
        <f t="shared" si="6"/>
        <v>М72x590</v>
      </c>
      <c r="C398" s="60">
        <v>72</v>
      </c>
      <c r="D398" s="60">
        <v>590</v>
      </c>
      <c r="E398" s="73">
        <v>17.309999999999999</v>
      </c>
      <c r="F398" s="73">
        <v>16.48</v>
      </c>
      <c r="G398" s="73">
        <v>490</v>
      </c>
      <c r="H398" s="73">
        <v>16</v>
      </c>
      <c r="I398" s="73"/>
      <c r="J398" s="73"/>
      <c r="K398" s="73"/>
      <c r="L398" s="73"/>
      <c r="M398" s="60">
        <v>155</v>
      </c>
      <c r="N398" s="60">
        <v>155</v>
      </c>
      <c r="O398" s="60">
        <v>100</v>
      </c>
      <c r="P398" s="60">
        <v>66</v>
      </c>
      <c r="Q398" s="60">
        <v>64</v>
      </c>
      <c r="R398" s="60"/>
      <c r="S398" s="60">
        <v>6</v>
      </c>
      <c r="T398" s="60">
        <v>4</v>
      </c>
      <c r="U398" s="60">
        <v>4</v>
      </c>
      <c r="V398" s="60">
        <v>3</v>
      </c>
      <c r="W398" s="60"/>
      <c r="X398" s="60"/>
      <c r="Y398" s="60"/>
      <c r="Z398" s="60"/>
      <c r="AA398" s="60"/>
      <c r="AB398" s="60"/>
      <c r="AC398" s="55"/>
      <c r="AD398" s="55"/>
      <c r="AE398" s="55"/>
    </row>
    <row r="399" spans="1:31">
      <c r="A399" s="60"/>
      <c r="B399" s="60" t="str">
        <f t="shared" si="6"/>
        <v>М72x600</v>
      </c>
      <c r="C399" s="60">
        <v>72</v>
      </c>
      <c r="D399" s="60">
        <v>600</v>
      </c>
      <c r="E399" s="73">
        <v>17.61</v>
      </c>
      <c r="F399" s="73">
        <v>16.739999999999998</v>
      </c>
      <c r="G399" s="73">
        <v>500</v>
      </c>
      <c r="H399" s="73">
        <v>16</v>
      </c>
      <c r="I399" s="73"/>
      <c r="J399" s="73"/>
      <c r="K399" s="73"/>
      <c r="L399" s="73"/>
      <c r="M399" s="60">
        <v>155</v>
      </c>
      <c r="N399" s="60">
        <v>155</v>
      </c>
      <c r="O399" s="60">
        <v>100</v>
      </c>
      <c r="P399" s="60">
        <v>66</v>
      </c>
      <c r="Q399" s="60">
        <v>64</v>
      </c>
      <c r="R399" s="60"/>
      <c r="S399" s="60">
        <v>6</v>
      </c>
      <c r="T399" s="60">
        <v>4</v>
      </c>
      <c r="U399" s="60">
        <v>4</v>
      </c>
      <c r="V399" s="60">
        <v>3</v>
      </c>
      <c r="W399" s="60"/>
      <c r="X399" s="60"/>
      <c r="Y399" s="60"/>
      <c r="Z399" s="60"/>
      <c r="AA399" s="60"/>
      <c r="AB399" s="60"/>
      <c r="AC399" s="55"/>
      <c r="AD399" s="55"/>
      <c r="AE399" s="55"/>
    </row>
    <row r="400" spans="1:31">
      <c r="A400" s="60"/>
      <c r="B400" s="60" t="str">
        <f t="shared" si="6"/>
        <v>М72x610</v>
      </c>
      <c r="C400" s="60">
        <v>72</v>
      </c>
      <c r="D400" s="60">
        <v>610</v>
      </c>
      <c r="E400" s="73">
        <v>17.899999999999999</v>
      </c>
      <c r="F400" s="73">
        <v>17.010000000000002</v>
      </c>
      <c r="G400" s="73">
        <v>510</v>
      </c>
      <c r="H400" s="73">
        <v>16</v>
      </c>
      <c r="I400" s="73"/>
      <c r="J400" s="73"/>
      <c r="K400" s="73"/>
      <c r="L400" s="73"/>
      <c r="M400" s="60">
        <v>155</v>
      </c>
      <c r="N400" s="60">
        <v>155</v>
      </c>
      <c r="O400" s="60">
        <v>100</v>
      </c>
      <c r="P400" s="60">
        <v>66</v>
      </c>
      <c r="Q400" s="60">
        <v>64</v>
      </c>
      <c r="R400" s="60"/>
      <c r="S400" s="60">
        <v>6</v>
      </c>
      <c r="T400" s="60">
        <v>4</v>
      </c>
      <c r="U400" s="60">
        <v>4</v>
      </c>
      <c r="V400" s="60">
        <v>3</v>
      </c>
      <c r="W400" s="60"/>
      <c r="X400" s="60"/>
      <c r="Y400" s="60"/>
      <c r="Z400" s="60"/>
      <c r="AA400" s="60"/>
      <c r="AB400" s="60"/>
      <c r="AC400" s="55"/>
      <c r="AD400" s="55"/>
      <c r="AE400" s="55"/>
    </row>
    <row r="401" spans="1:31">
      <c r="A401" s="60"/>
      <c r="B401" s="60" t="str">
        <f t="shared" si="6"/>
        <v>М72x620</v>
      </c>
      <c r="C401" s="60">
        <v>72</v>
      </c>
      <c r="D401" s="60">
        <v>620</v>
      </c>
      <c r="E401" s="73">
        <v>18.190000000000001</v>
      </c>
      <c r="F401" s="73">
        <v>17.27</v>
      </c>
      <c r="G401" s="73">
        <v>520</v>
      </c>
      <c r="H401" s="73">
        <v>16</v>
      </c>
      <c r="I401" s="73"/>
      <c r="J401" s="73"/>
      <c r="K401" s="73"/>
      <c r="L401" s="73"/>
      <c r="M401" s="60">
        <v>155</v>
      </c>
      <c r="N401" s="60">
        <v>155</v>
      </c>
      <c r="O401" s="60">
        <v>100</v>
      </c>
      <c r="P401" s="60">
        <v>66</v>
      </c>
      <c r="Q401" s="60">
        <v>64</v>
      </c>
      <c r="R401" s="60"/>
      <c r="S401" s="60">
        <v>6</v>
      </c>
      <c r="T401" s="60">
        <v>4</v>
      </c>
      <c r="U401" s="60">
        <v>4</v>
      </c>
      <c r="V401" s="60">
        <v>3</v>
      </c>
      <c r="W401" s="60"/>
      <c r="X401" s="60"/>
      <c r="Y401" s="60"/>
      <c r="Z401" s="60"/>
      <c r="AA401" s="60"/>
      <c r="AB401" s="60"/>
      <c r="AC401" s="55"/>
      <c r="AD401" s="55"/>
      <c r="AE401" s="55"/>
    </row>
    <row r="402" spans="1:31">
      <c r="A402" s="60"/>
      <c r="B402" s="60" t="str">
        <f t="shared" si="6"/>
        <v>М72x630</v>
      </c>
      <c r="C402" s="60">
        <v>72</v>
      </c>
      <c r="D402" s="60">
        <v>630</v>
      </c>
      <c r="E402" s="73">
        <v>18.489999999999998</v>
      </c>
      <c r="F402" s="73">
        <v>17.54</v>
      </c>
      <c r="G402" s="73">
        <v>530</v>
      </c>
      <c r="H402" s="73">
        <v>16</v>
      </c>
      <c r="I402" s="73"/>
      <c r="J402" s="73"/>
      <c r="K402" s="73"/>
      <c r="L402" s="73"/>
      <c r="M402" s="60">
        <v>155</v>
      </c>
      <c r="N402" s="60">
        <v>155</v>
      </c>
      <c r="O402" s="60">
        <v>100</v>
      </c>
      <c r="P402" s="60">
        <v>66</v>
      </c>
      <c r="Q402" s="60">
        <v>64</v>
      </c>
      <c r="R402" s="60"/>
      <c r="S402" s="60">
        <v>6</v>
      </c>
      <c r="T402" s="60">
        <v>4</v>
      </c>
      <c r="U402" s="60">
        <v>4</v>
      </c>
      <c r="V402" s="60">
        <v>3</v>
      </c>
      <c r="W402" s="60"/>
      <c r="X402" s="60"/>
      <c r="Y402" s="60"/>
      <c r="Z402" s="60"/>
      <c r="AA402" s="60"/>
      <c r="AB402" s="60"/>
      <c r="AC402" s="55"/>
      <c r="AD402" s="55"/>
      <c r="AE402" s="55"/>
    </row>
    <row r="403" spans="1:31">
      <c r="A403" s="60"/>
      <c r="B403" s="60" t="str">
        <f t="shared" si="6"/>
        <v>М72x640</v>
      </c>
      <c r="C403" s="60">
        <v>72</v>
      </c>
      <c r="D403" s="60">
        <v>640</v>
      </c>
      <c r="E403" s="73">
        <v>18.78</v>
      </c>
      <c r="F403" s="73">
        <v>17.809999999999999</v>
      </c>
      <c r="G403" s="73">
        <v>540</v>
      </c>
      <c r="H403" s="73">
        <v>16</v>
      </c>
      <c r="I403" s="73"/>
      <c r="J403" s="73"/>
      <c r="K403" s="73"/>
      <c r="L403" s="73"/>
      <c r="M403" s="60">
        <v>155</v>
      </c>
      <c r="N403" s="60">
        <v>155</v>
      </c>
      <c r="O403" s="60">
        <v>100</v>
      </c>
      <c r="P403" s="60">
        <v>66</v>
      </c>
      <c r="Q403" s="60">
        <v>64</v>
      </c>
      <c r="R403" s="60"/>
      <c r="S403" s="60">
        <v>6</v>
      </c>
      <c r="T403" s="60">
        <v>4</v>
      </c>
      <c r="U403" s="60">
        <v>4</v>
      </c>
      <c r="V403" s="60">
        <v>3</v>
      </c>
      <c r="W403" s="60"/>
      <c r="X403" s="60"/>
      <c r="Y403" s="60"/>
      <c r="Z403" s="60"/>
      <c r="AA403" s="60"/>
      <c r="AB403" s="60"/>
      <c r="AC403" s="55"/>
      <c r="AD403" s="55"/>
      <c r="AE403" s="55"/>
    </row>
    <row r="404" spans="1:31">
      <c r="A404" s="60"/>
      <c r="B404" s="60" t="str">
        <f t="shared" si="6"/>
        <v>М72x650</v>
      </c>
      <c r="C404" s="60">
        <v>72</v>
      </c>
      <c r="D404" s="60">
        <v>650</v>
      </c>
      <c r="E404" s="73">
        <v>19.07</v>
      </c>
      <c r="F404" s="73">
        <v>18.07</v>
      </c>
      <c r="G404" s="73">
        <v>550</v>
      </c>
      <c r="H404" s="73">
        <v>16</v>
      </c>
      <c r="I404" s="73"/>
      <c r="J404" s="73"/>
      <c r="K404" s="73"/>
      <c r="L404" s="73"/>
      <c r="M404" s="60">
        <v>155</v>
      </c>
      <c r="N404" s="60">
        <v>155</v>
      </c>
      <c r="O404" s="60">
        <v>100</v>
      </c>
      <c r="P404" s="60">
        <v>66</v>
      </c>
      <c r="Q404" s="60">
        <v>64</v>
      </c>
      <c r="R404" s="60"/>
      <c r="S404" s="60">
        <v>6</v>
      </c>
      <c r="T404" s="60">
        <v>4</v>
      </c>
      <c r="U404" s="60">
        <v>4</v>
      </c>
      <c r="V404" s="60">
        <v>3</v>
      </c>
      <c r="W404" s="60"/>
      <c r="X404" s="60"/>
      <c r="Y404" s="60"/>
      <c r="Z404" s="60"/>
      <c r="AA404" s="60"/>
      <c r="AB404" s="60"/>
      <c r="AC404" s="55"/>
      <c r="AD404" s="55"/>
      <c r="AE404" s="55"/>
    </row>
    <row r="405" spans="1:31">
      <c r="A405" s="60"/>
      <c r="B405" s="60" t="str">
        <f t="shared" si="6"/>
        <v>М72x660</v>
      </c>
      <c r="C405" s="60">
        <v>72</v>
      </c>
      <c r="D405" s="60">
        <v>660</v>
      </c>
      <c r="E405" s="73">
        <v>19.37</v>
      </c>
      <c r="F405" s="73">
        <v>18.34</v>
      </c>
      <c r="G405" s="73">
        <v>560</v>
      </c>
      <c r="H405" s="73">
        <v>16</v>
      </c>
      <c r="I405" s="73"/>
      <c r="J405" s="73"/>
      <c r="K405" s="73"/>
      <c r="L405" s="73"/>
      <c r="M405" s="60">
        <v>155</v>
      </c>
      <c r="N405" s="60">
        <v>155</v>
      </c>
      <c r="O405" s="60">
        <v>100</v>
      </c>
      <c r="P405" s="60">
        <v>66</v>
      </c>
      <c r="Q405" s="60">
        <v>64</v>
      </c>
      <c r="R405" s="60"/>
      <c r="S405" s="60">
        <v>6</v>
      </c>
      <c r="T405" s="60">
        <v>4</v>
      </c>
      <c r="U405" s="60">
        <v>4</v>
      </c>
      <c r="V405" s="60">
        <v>3</v>
      </c>
      <c r="W405" s="60"/>
      <c r="X405" s="60"/>
      <c r="Y405" s="60"/>
      <c r="Z405" s="60"/>
      <c r="AA405" s="60"/>
      <c r="AB405" s="60"/>
      <c r="AC405" s="55"/>
      <c r="AD405" s="55"/>
      <c r="AE405" s="55"/>
    </row>
    <row r="406" spans="1:31">
      <c r="A406" s="60"/>
      <c r="B406" s="60" t="str">
        <f t="shared" si="6"/>
        <v>М72x670</v>
      </c>
      <c r="C406" s="60">
        <v>72</v>
      </c>
      <c r="D406" s="60">
        <v>670</v>
      </c>
      <c r="E406" s="73">
        <v>19.66</v>
      </c>
      <c r="F406" s="73">
        <v>18.61</v>
      </c>
      <c r="G406" s="73">
        <v>570</v>
      </c>
      <c r="H406" s="73">
        <v>16</v>
      </c>
      <c r="I406" s="73"/>
      <c r="J406" s="73"/>
      <c r="K406" s="73"/>
      <c r="L406" s="73"/>
      <c r="M406" s="60">
        <v>155</v>
      </c>
      <c r="N406" s="60">
        <v>155</v>
      </c>
      <c r="O406" s="60">
        <v>100</v>
      </c>
      <c r="P406" s="60">
        <v>66</v>
      </c>
      <c r="Q406" s="60">
        <v>64</v>
      </c>
      <c r="R406" s="60"/>
      <c r="S406" s="60">
        <v>6</v>
      </c>
      <c r="T406" s="60">
        <v>4</v>
      </c>
      <c r="U406" s="60">
        <v>4</v>
      </c>
      <c r="V406" s="60">
        <v>3</v>
      </c>
      <c r="W406" s="60"/>
      <c r="X406" s="60"/>
      <c r="Y406" s="60"/>
      <c r="Z406" s="60"/>
      <c r="AA406" s="60"/>
      <c r="AB406" s="60"/>
      <c r="AC406" s="55"/>
      <c r="AD406" s="55"/>
      <c r="AE406" s="55"/>
    </row>
    <row r="407" spans="1:31">
      <c r="A407" s="60"/>
      <c r="B407" s="60" t="str">
        <f t="shared" si="6"/>
        <v>М72x680</v>
      </c>
      <c r="C407" s="60">
        <v>72</v>
      </c>
      <c r="D407" s="60">
        <v>680</v>
      </c>
      <c r="E407" s="73">
        <v>19.96</v>
      </c>
      <c r="F407" s="73">
        <v>18.809999999999999</v>
      </c>
      <c r="G407" s="73">
        <v>580</v>
      </c>
      <c r="H407" s="73">
        <v>16</v>
      </c>
      <c r="I407" s="73"/>
      <c r="J407" s="73"/>
      <c r="K407" s="73"/>
      <c r="L407" s="73"/>
      <c r="M407" s="60">
        <v>155</v>
      </c>
      <c r="N407" s="60">
        <v>155</v>
      </c>
      <c r="O407" s="60">
        <v>100</v>
      </c>
      <c r="P407" s="60">
        <v>66</v>
      </c>
      <c r="Q407" s="60">
        <v>64</v>
      </c>
      <c r="R407" s="60"/>
      <c r="S407" s="60">
        <v>6</v>
      </c>
      <c r="T407" s="60">
        <v>4</v>
      </c>
      <c r="U407" s="60">
        <v>4</v>
      </c>
      <c r="V407" s="60">
        <v>3</v>
      </c>
      <c r="W407" s="60"/>
      <c r="X407" s="60"/>
      <c r="Y407" s="60"/>
      <c r="Z407" s="60"/>
      <c r="AA407" s="60"/>
      <c r="AB407" s="60"/>
      <c r="AC407" s="55"/>
      <c r="AD407" s="55"/>
      <c r="AE407" s="55"/>
    </row>
    <row r="408" spans="1:31" s="60" customFormat="1">
      <c r="B408" s="60" t="str">
        <f t="shared" si="6"/>
        <v>М72x690</v>
      </c>
      <c r="C408" s="60">
        <v>72</v>
      </c>
      <c r="D408" s="60">
        <v>690</v>
      </c>
      <c r="E408" s="73">
        <v>20.25</v>
      </c>
      <c r="F408" s="73">
        <v>19.14</v>
      </c>
      <c r="G408" s="73">
        <v>590</v>
      </c>
      <c r="H408" s="73">
        <v>16</v>
      </c>
      <c r="I408" s="73"/>
      <c r="J408" s="73"/>
      <c r="K408" s="73"/>
      <c r="L408" s="73"/>
      <c r="M408" s="60">
        <v>155</v>
      </c>
      <c r="N408" s="60">
        <v>155</v>
      </c>
      <c r="O408" s="60">
        <v>100</v>
      </c>
      <c r="P408" s="60">
        <v>66</v>
      </c>
      <c r="Q408" s="60">
        <v>64</v>
      </c>
      <c r="S408" s="60">
        <v>6</v>
      </c>
      <c r="T408" s="60">
        <v>4</v>
      </c>
      <c r="U408" s="60">
        <v>4</v>
      </c>
      <c r="V408" s="60">
        <v>3</v>
      </c>
    </row>
    <row r="409" spans="1:31" s="60" customFormat="1">
      <c r="B409" s="60" t="str">
        <f t="shared" si="6"/>
        <v>М72x700</v>
      </c>
      <c r="C409" s="60">
        <v>72</v>
      </c>
      <c r="D409" s="60">
        <v>700</v>
      </c>
      <c r="E409" s="73">
        <v>20.54</v>
      </c>
      <c r="F409" s="73">
        <v>19.399999999999999</v>
      </c>
      <c r="G409" s="73">
        <v>600</v>
      </c>
      <c r="H409" s="73">
        <v>16</v>
      </c>
      <c r="I409" s="73"/>
      <c r="J409" s="73"/>
      <c r="K409" s="73"/>
      <c r="L409" s="73"/>
      <c r="M409" s="60">
        <v>155</v>
      </c>
      <c r="N409" s="60">
        <v>155</v>
      </c>
      <c r="O409" s="60">
        <v>100</v>
      </c>
      <c r="P409" s="60">
        <v>66</v>
      </c>
      <c r="Q409" s="60">
        <v>64</v>
      </c>
      <c r="S409" s="60">
        <v>6</v>
      </c>
      <c r="T409" s="60">
        <v>4</v>
      </c>
      <c r="U409" s="60">
        <v>4</v>
      </c>
      <c r="V409" s="60">
        <v>3</v>
      </c>
    </row>
    <row r="410" spans="1:31">
      <c r="A410" s="60"/>
      <c r="B410" s="60" t="str">
        <f t="shared" si="6"/>
        <v>М76x340</v>
      </c>
      <c r="C410" s="60">
        <v>76</v>
      </c>
      <c r="D410" s="60">
        <v>340</v>
      </c>
      <c r="E410" s="23">
        <v>11.71</v>
      </c>
      <c r="F410" s="73">
        <v>11.08</v>
      </c>
      <c r="G410" s="73">
        <v>235</v>
      </c>
      <c r="H410" s="73">
        <v>16</v>
      </c>
      <c r="I410" s="73"/>
      <c r="J410" s="73"/>
      <c r="K410" s="73"/>
      <c r="L410" s="73"/>
      <c r="M410" s="60">
        <v>135</v>
      </c>
      <c r="N410" s="60">
        <v>135</v>
      </c>
      <c r="O410" s="60">
        <v>105</v>
      </c>
      <c r="P410" s="60">
        <v>70</v>
      </c>
      <c r="Q410" s="60">
        <v>69</v>
      </c>
      <c r="R410" s="60"/>
      <c r="S410" s="60">
        <v>6</v>
      </c>
      <c r="T410" s="60">
        <v>4</v>
      </c>
      <c r="U410" s="60">
        <v>4</v>
      </c>
      <c r="V410" s="60">
        <v>3</v>
      </c>
      <c r="W410" s="60"/>
      <c r="X410" s="60"/>
      <c r="Y410" s="60"/>
      <c r="Z410" s="60"/>
      <c r="AA410" s="60"/>
      <c r="AB410" s="60"/>
      <c r="AC410" s="55"/>
      <c r="AD410" s="55"/>
      <c r="AE410" s="55"/>
    </row>
    <row r="411" spans="1:31">
      <c r="A411" s="60"/>
      <c r="B411" s="60" t="str">
        <f t="shared" si="6"/>
        <v>М76x350</v>
      </c>
      <c r="C411" s="60">
        <v>76</v>
      </c>
      <c r="D411" s="60">
        <v>350</v>
      </c>
      <c r="E411" s="23">
        <v>12.023</v>
      </c>
      <c r="F411" s="73">
        <v>11.39</v>
      </c>
      <c r="G411" s="73">
        <v>245</v>
      </c>
      <c r="H411" s="73">
        <v>16</v>
      </c>
      <c r="I411" s="73"/>
      <c r="J411" s="73"/>
      <c r="K411" s="73"/>
      <c r="L411" s="73"/>
      <c r="M411" s="60">
        <v>135</v>
      </c>
      <c r="N411" s="60">
        <v>135</v>
      </c>
      <c r="O411" s="60">
        <v>105</v>
      </c>
      <c r="P411" s="60">
        <v>70</v>
      </c>
      <c r="Q411" s="60">
        <v>69</v>
      </c>
      <c r="R411" s="60"/>
      <c r="S411" s="60">
        <v>6</v>
      </c>
      <c r="T411" s="60">
        <v>4</v>
      </c>
      <c r="U411" s="60">
        <v>4</v>
      </c>
      <c r="V411" s="60">
        <v>3</v>
      </c>
      <c r="W411" s="60"/>
      <c r="X411" s="60"/>
      <c r="Y411" s="60"/>
      <c r="Z411" s="60"/>
      <c r="AA411" s="60"/>
      <c r="AB411" s="60"/>
      <c r="AC411" s="55"/>
      <c r="AD411" s="55"/>
      <c r="AE411" s="55"/>
    </row>
    <row r="412" spans="1:31">
      <c r="A412" s="60"/>
      <c r="B412" s="60" t="str">
        <f t="shared" si="6"/>
        <v>М76x360</v>
      </c>
      <c r="C412" s="60">
        <v>76</v>
      </c>
      <c r="D412" s="60">
        <v>360</v>
      </c>
      <c r="E412" s="73">
        <v>12.319000000000001</v>
      </c>
      <c r="F412" s="73">
        <v>11.69</v>
      </c>
      <c r="G412" s="73">
        <v>255</v>
      </c>
      <c r="H412" s="73">
        <v>16</v>
      </c>
      <c r="I412" s="73"/>
      <c r="J412" s="73"/>
      <c r="K412" s="73"/>
      <c r="L412" s="73"/>
      <c r="M412" s="60">
        <v>135</v>
      </c>
      <c r="N412" s="60">
        <v>135</v>
      </c>
      <c r="O412" s="60">
        <v>105</v>
      </c>
      <c r="P412" s="60">
        <v>70</v>
      </c>
      <c r="Q412" s="60">
        <v>69</v>
      </c>
      <c r="R412" s="60"/>
      <c r="S412" s="60">
        <v>6</v>
      </c>
      <c r="T412" s="60">
        <v>4</v>
      </c>
      <c r="U412" s="60">
        <v>4</v>
      </c>
      <c r="V412" s="60">
        <v>3</v>
      </c>
      <c r="W412" s="60"/>
      <c r="X412" s="60"/>
      <c r="Y412" s="60"/>
      <c r="Z412" s="60"/>
      <c r="AA412" s="60"/>
      <c r="AB412" s="60"/>
      <c r="AC412" s="55"/>
      <c r="AD412" s="55"/>
      <c r="AE412" s="55"/>
    </row>
    <row r="413" spans="1:31">
      <c r="A413" s="60"/>
      <c r="B413" s="60" t="str">
        <f t="shared" si="6"/>
        <v>М76x370</v>
      </c>
      <c r="C413" s="60">
        <v>76</v>
      </c>
      <c r="D413" s="60">
        <v>370</v>
      </c>
      <c r="E413" s="73">
        <v>12.625</v>
      </c>
      <c r="F413" s="73">
        <v>12</v>
      </c>
      <c r="G413" s="73">
        <v>265</v>
      </c>
      <c r="H413" s="73">
        <v>16</v>
      </c>
      <c r="I413" s="73"/>
      <c r="J413" s="73"/>
      <c r="K413" s="73"/>
      <c r="L413" s="73"/>
      <c r="M413" s="60">
        <v>135</v>
      </c>
      <c r="N413" s="60">
        <v>135</v>
      </c>
      <c r="O413" s="60">
        <v>105</v>
      </c>
      <c r="P413" s="60">
        <v>70</v>
      </c>
      <c r="Q413" s="60">
        <v>69</v>
      </c>
      <c r="R413" s="60"/>
      <c r="S413" s="60">
        <v>6</v>
      </c>
      <c r="T413" s="60">
        <v>4</v>
      </c>
      <c r="U413" s="60">
        <v>4</v>
      </c>
      <c r="V413" s="60">
        <v>3</v>
      </c>
      <c r="W413" s="60"/>
      <c r="X413" s="60"/>
      <c r="Y413" s="60"/>
      <c r="Z413" s="60"/>
      <c r="AA413" s="60"/>
      <c r="AB413" s="60"/>
      <c r="AC413" s="55"/>
      <c r="AD413" s="55"/>
      <c r="AE413" s="55"/>
    </row>
    <row r="414" spans="1:31">
      <c r="A414" s="60"/>
      <c r="B414" s="60" t="str">
        <f t="shared" si="6"/>
        <v>М76x380</v>
      </c>
      <c r="C414" s="60">
        <v>76</v>
      </c>
      <c r="D414" s="60">
        <v>380</v>
      </c>
      <c r="E414" s="73">
        <v>12.92</v>
      </c>
      <c r="F414" s="73">
        <v>12.3</v>
      </c>
      <c r="G414" s="73">
        <v>275</v>
      </c>
      <c r="H414" s="73">
        <v>16</v>
      </c>
      <c r="I414" s="73"/>
      <c r="J414" s="73"/>
      <c r="K414" s="73"/>
      <c r="L414" s="73"/>
      <c r="M414" s="60">
        <v>135</v>
      </c>
      <c r="N414" s="60">
        <v>135</v>
      </c>
      <c r="O414" s="60">
        <v>105</v>
      </c>
      <c r="P414" s="60">
        <v>70</v>
      </c>
      <c r="Q414" s="60">
        <v>69</v>
      </c>
      <c r="R414" s="60"/>
      <c r="S414" s="60">
        <v>6</v>
      </c>
      <c r="T414" s="60">
        <v>4</v>
      </c>
      <c r="U414" s="60">
        <v>4</v>
      </c>
      <c r="V414" s="60">
        <v>3</v>
      </c>
      <c r="W414" s="60"/>
      <c r="X414" s="60"/>
      <c r="Y414" s="60"/>
      <c r="Z414" s="60"/>
      <c r="AA414" s="60"/>
      <c r="AB414" s="60"/>
      <c r="AC414" s="55"/>
      <c r="AD414" s="55"/>
      <c r="AE414" s="55"/>
    </row>
    <row r="415" spans="1:31">
      <c r="A415" s="60"/>
      <c r="B415" s="60" t="str">
        <f t="shared" si="6"/>
        <v>М76x390</v>
      </c>
      <c r="C415" s="60">
        <v>76</v>
      </c>
      <c r="D415" s="60">
        <v>390</v>
      </c>
      <c r="E415" s="73">
        <v>13.226000000000001</v>
      </c>
      <c r="F415" s="73">
        <v>12.61</v>
      </c>
      <c r="G415" s="73">
        <v>285</v>
      </c>
      <c r="H415" s="73">
        <v>16</v>
      </c>
      <c r="I415" s="73"/>
      <c r="J415" s="73"/>
      <c r="K415" s="73"/>
      <c r="L415" s="73"/>
      <c r="M415" s="60">
        <v>135</v>
      </c>
      <c r="N415" s="60">
        <v>135</v>
      </c>
      <c r="O415" s="60">
        <v>105</v>
      </c>
      <c r="P415" s="60">
        <v>70</v>
      </c>
      <c r="Q415" s="60">
        <v>69</v>
      </c>
      <c r="R415" s="60"/>
      <c r="S415" s="60">
        <v>6</v>
      </c>
      <c r="T415" s="60">
        <v>4</v>
      </c>
      <c r="U415" s="60">
        <v>4</v>
      </c>
      <c r="V415" s="60">
        <v>3</v>
      </c>
      <c r="W415" s="60"/>
      <c r="X415" s="60"/>
      <c r="Y415" s="60"/>
      <c r="Z415" s="60"/>
      <c r="AA415" s="60"/>
      <c r="AB415" s="60"/>
      <c r="AC415" s="55"/>
      <c r="AD415" s="55"/>
      <c r="AE415" s="55"/>
    </row>
    <row r="416" spans="1:31">
      <c r="A416" s="60"/>
      <c r="B416" s="60" t="str">
        <f t="shared" si="6"/>
        <v>М76x400</v>
      </c>
      <c r="C416" s="60">
        <v>76</v>
      </c>
      <c r="D416" s="60">
        <v>400</v>
      </c>
      <c r="E416" s="73">
        <v>13.522</v>
      </c>
      <c r="F416" s="73">
        <v>12.83</v>
      </c>
      <c r="G416" s="73">
        <v>295</v>
      </c>
      <c r="H416" s="73">
        <v>16</v>
      </c>
      <c r="I416" s="73"/>
      <c r="J416" s="73"/>
      <c r="K416" s="73"/>
      <c r="L416" s="73"/>
      <c r="M416" s="60">
        <v>135</v>
      </c>
      <c r="N416" s="60">
        <v>135</v>
      </c>
      <c r="O416" s="60">
        <v>105</v>
      </c>
      <c r="P416" s="60">
        <v>70</v>
      </c>
      <c r="Q416" s="60">
        <v>69</v>
      </c>
      <c r="R416" s="60"/>
      <c r="S416" s="60">
        <v>6</v>
      </c>
      <c r="T416" s="60">
        <v>4</v>
      </c>
      <c r="U416" s="60">
        <v>4</v>
      </c>
      <c r="V416" s="60">
        <v>3</v>
      </c>
      <c r="W416" s="60"/>
      <c r="X416" s="60"/>
      <c r="Y416" s="60"/>
      <c r="Z416" s="60"/>
      <c r="AA416" s="60"/>
      <c r="AB416" s="60"/>
      <c r="AC416" s="55"/>
      <c r="AD416" s="55"/>
      <c r="AE416" s="55"/>
    </row>
    <row r="417" spans="1:31">
      <c r="A417" s="60"/>
      <c r="B417" s="60" t="str">
        <f t="shared" si="6"/>
        <v>М76x410</v>
      </c>
      <c r="C417" s="60">
        <v>76</v>
      </c>
      <c r="D417" s="60">
        <v>410</v>
      </c>
      <c r="E417" s="73">
        <v>13.821999999999999</v>
      </c>
      <c r="F417" s="73">
        <v>13.22</v>
      </c>
      <c r="G417" s="73">
        <v>305</v>
      </c>
      <c r="H417" s="73">
        <v>16</v>
      </c>
      <c r="I417" s="73"/>
      <c r="J417" s="73"/>
      <c r="K417" s="73"/>
      <c r="L417" s="73"/>
      <c r="M417" s="60">
        <v>135</v>
      </c>
      <c r="N417" s="60">
        <v>135</v>
      </c>
      <c r="O417" s="60">
        <v>105</v>
      </c>
      <c r="P417" s="60">
        <v>70</v>
      </c>
      <c r="Q417" s="60">
        <v>69</v>
      </c>
      <c r="R417" s="60"/>
      <c r="S417" s="60">
        <v>6</v>
      </c>
      <c r="T417" s="60">
        <v>4</v>
      </c>
      <c r="U417" s="60">
        <v>4</v>
      </c>
      <c r="V417" s="60">
        <v>3</v>
      </c>
      <c r="W417" s="60"/>
      <c r="X417" s="60"/>
      <c r="Y417" s="60"/>
      <c r="Z417" s="60"/>
      <c r="AA417" s="60"/>
      <c r="AB417" s="60"/>
      <c r="AC417" s="55"/>
      <c r="AD417" s="55"/>
      <c r="AE417" s="55"/>
    </row>
    <row r="418" spans="1:31">
      <c r="A418" s="60"/>
      <c r="B418" s="60" t="str">
        <f t="shared" si="6"/>
        <v>М76x420</v>
      </c>
      <c r="C418" s="60">
        <v>76</v>
      </c>
      <c r="D418" s="60">
        <v>420</v>
      </c>
      <c r="E418" s="73">
        <v>14.134</v>
      </c>
      <c r="F418" s="73">
        <v>13.52</v>
      </c>
      <c r="G418" s="73">
        <v>315</v>
      </c>
      <c r="H418" s="73">
        <v>16</v>
      </c>
      <c r="I418" s="73"/>
      <c r="J418" s="73"/>
      <c r="K418" s="73"/>
      <c r="L418" s="73"/>
      <c r="M418" s="60">
        <v>135</v>
      </c>
      <c r="N418" s="60">
        <v>135</v>
      </c>
      <c r="O418" s="60">
        <v>105</v>
      </c>
      <c r="P418" s="60">
        <v>70</v>
      </c>
      <c r="Q418" s="60">
        <v>69</v>
      </c>
      <c r="R418" s="60"/>
      <c r="S418" s="60">
        <v>6</v>
      </c>
      <c r="T418" s="60">
        <v>4</v>
      </c>
      <c r="U418" s="60">
        <v>4</v>
      </c>
      <c r="V418" s="60">
        <v>3</v>
      </c>
      <c r="W418" s="60"/>
      <c r="X418" s="60"/>
      <c r="Y418" s="60"/>
      <c r="Z418" s="60"/>
      <c r="AA418" s="60"/>
      <c r="AB418" s="60"/>
      <c r="AC418" s="55"/>
      <c r="AD418" s="55"/>
      <c r="AE418" s="55"/>
    </row>
    <row r="419" spans="1:31">
      <c r="A419" s="60"/>
      <c r="B419" s="60" t="str">
        <f t="shared" si="6"/>
        <v>М76x430</v>
      </c>
      <c r="C419" s="60">
        <v>76</v>
      </c>
      <c r="D419" s="60">
        <v>430</v>
      </c>
      <c r="E419" s="73">
        <v>14.429</v>
      </c>
      <c r="F419" s="73">
        <v>13.83</v>
      </c>
      <c r="G419" s="73">
        <v>325</v>
      </c>
      <c r="H419" s="73">
        <v>16</v>
      </c>
      <c r="I419" s="73"/>
      <c r="J419" s="73"/>
      <c r="K419" s="73"/>
      <c r="L419" s="73"/>
      <c r="M419" s="60">
        <v>135</v>
      </c>
      <c r="N419" s="60">
        <v>135</v>
      </c>
      <c r="O419" s="60">
        <v>105</v>
      </c>
      <c r="P419" s="60">
        <v>70</v>
      </c>
      <c r="Q419" s="60">
        <v>69</v>
      </c>
      <c r="R419" s="60"/>
      <c r="S419" s="60">
        <v>6</v>
      </c>
      <c r="T419" s="60">
        <v>4</v>
      </c>
      <c r="U419" s="60">
        <v>4</v>
      </c>
      <c r="V419" s="60">
        <v>3</v>
      </c>
      <c r="W419" s="60"/>
      <c r="X419" s="60"/>
      <c r="Y419" s="60"/>
      <c r="Z419" s="60"/>
      <c r="AA419" s="60"/>
      <c r="AB419" s="60"/>
      <c r="AC419" s="55"/>
      <c r="AD419" s="55"/>
      <c r="AE419" s="55"/>
    </row>
    <row r="420" spans="1:31">
      <c r="A420" s="60"/>
      <c r="B420" s="60" t="str">
        <f t="shared" si="6"/>
        <v>М76x440</v>
      </c>
      <c r="C420" s="60">
        <v>76</v>
      </c>
      <c r="D420" s="60">
        <v>440</v>
      </c>
      <c r="E420" s="73">
        <v>14.734999999999999</v>
      </c>
      <c r="F420" s="73">
        <v>14.13</v>
      </c>
      <c r="G420" s="73">
        <v>335</v>
      </c>
      <c r="H420" s="73">
        <v>16</v>
      </c>
      <c r="I420" s="73"/>
      <c r="J420" s="73"/>
      <c r="K420" s="73"/>
      <c r="L420" s="73"/>
      <c r="M420" s="60">
        <v>135</v>
      </c>
      <c r="N420" s="60">
        <v>135</v>
      </c>
      <c r="O420" s="60">
        <v>105</v>
      </c>
      <c r="P420" s="60">
        <v>70</v>
      </c>
      <c r="Q420" s="60">
        <v>69</v>
      </c>
      <c r="R420" s="60"/>
      <c r="S420" s="60">
        <v>6</v>
      </c>
      <c r="T420" s="60">
        <v>4</v>
      </c>
      <c r="U420" s="60">
        <v>4</v>
      </c>
      <c r="V420" s="60">
        <v>3</v>
      </c>
      <c r="W420" s="60"/>
      <c r="X420" s="60"/>
      <c r="Y420" s="60"/>
      <c r="Z420" s="60"/>
      <c r="AA420" s="60"/>
      <c r="AB420" s="60"/>
      <c r="AC420" s="55"/>
      <c r="AD420" s="55"/>
      <c r="AE420" s="55"/>
    </row>
    <row r="421" spans="1:31">
      <c r="A421" s="60"/>
      <c r="B421" s="60" t="str">
        <f t="shared" si="6"/>
        <v>М76x450</v>
      </c>
      <c r="C421" s="60">
        <v>76</v>
      </c>
      <c r="D421" s="60">
        <v>450</v>
      </c>
      <c r="E421" s="73">
        <v>15.031000000000001</v>
      </c>
      <c r="F421" s="73">
        <v>14.44</v>
      </c>
      <c r="G421" s="73">
        <v>345</v>
      </c>
      <c r="H421" s="73">
        <v>16</v>
      </c>
      <c r="I421" s="73"/>
      <c r="J421" s="73"/>
      <c r="K421" s="73"/>
      <c r="L421" s="73"/>
      <c r="M421" s="60">
        <v>135</v>
      </c>
      <c r="N421" s="60">
        <v>135</v>
      </c>
      <c r="O421" s="60">
        <v>105</v>
      </c>
      <c r="P421" s="60">
        <v>70</v>
      </c>
      <c r="Q421" s="60">
        <v>69</v>
      </c>
      <c r="R421" s="60"/>
      <c r="S421" s="60">
        <v>6</v>
      </c>
      <c r="T421" s="60">
        <v>4</v>
      </c>
      <c r="U421" s="60">
        <v>4</v>
      </c>
      <c r="V421" s="60">
        <v>3</v>
      </c>
      <c r="W421" s="60"/>
      <c r="X421" s="60"/>
      <c r="Y421" s="60"/>
      <c r="Z421" s="60"/>
      <c r="AA421" s="60"/>
      <c r="AB421" s="60"/>
      <c r="AC421" s="55"/>
      <c r="AD421" s="55"/>
      <c r="AE421" s="55"/>
    </row>
    <row r="422" spans="1:31">
      <c r="A422" s="60"/>
      <c r="B422" s="60" t="str">
        <f t="shared" si="6"/>
        <v>М76x460</v>
      </c>
      <c r="C422" s="60">
        <v>76</v>
      </c>
      <c r="D422" s="60">
        <v>460</v>
      </c>
      <c r="E422" s="73">
        <v>15.337</v>
      </c>
      <c r="F422" s="73">
        <v>14.74</v>
      </c>
      <c r="G422" s="73">
        <v>355</v>
      </c>
      <c r="H422" s="73">
        <v>16</v>
      </c>
      <c r="I422" s="73"/>
      <c r="J422" s="73"/>
      <c r="K422" s="73"/>
      <c r="L422" s="73"/>
      <c r="M422" s="60">
        <v>135</v>
      </c>
      <c r="N422" s="60">
        <v>135</v>
      </c>
      <c r="O422" s="60">
        <v>105</v>
      </c>
      <c r="P422" s="60">
        <v>70</v>
      </c>
      <c r="Q422" s="60">
        <v>69</v>
      </c>
      <c r="R422" s="60"/>
      <c r="S422" s="60">
        <v>6</v>
      </c>
      <c r="T422" s="60">
        <v>4</v>
      </c>
      <c r="U422" s="60">
        <v>4</v>
      </c>
      <c r="V422" s="60">
        <v>3</v>
      </c>
      <c r="W422" s="60"/>
      <c r="X422" s="60"/>
      <c r="Y422" s="60"/>
      <c r="Z422" s="60"/>
      <c r="AA422" s="60"/>
      <c r="AB422" s="60"/>
      <c r="AC422" s="55"/>
      <c r="AD422" s="55"/>
      <c r="AE422" s="55"/>
    </row>
    <row r="423" spans="1:31">
      <c r="A423" s="60"/>
      <c r="B423" s="60" t="str">
        <f t="shared" si="6"/>
        <v>М76x470</v>
      </c>
      <c r="C423" s="60">
        <v>76</v>
      </c>
      <c r="D423" s="60">
        <v>470</v>
      </c>
      <c r="E423" s="73">
        <v>15.632999999999999</v>
      </c>
      <c r="F423" s="73">
        <v>14.97</v>
      </c>
      <c r="G423" s="73">
        <v>365</v>
      </c>
      <c r="H423" s="73">
        <v>16</v>
      </c>
      <c r="I423" s="73"/>
      <c r="J423" s="73"/>
      <c r="K423" s="73"/>
      <c r="L423" s="73"/>
      <c r="M423" s="60">
        <v>135</v>
      </c>
      <c r="N423" s="60">
        <v>135</v>
      </c>
      <c r="O423" s="60">
        <v>105</v>
      </c>
      <c r="P423" s="60">
        <v>70</v>
      </c>
      <c r="Q423" s="60">
        <v>69</v>
      </c>
      <c r="R423" s="60"/>
      <c r="S423" s="60">
        <v>6</v>
      </c>
      <c r="T423" s="60">
        <v>4</v>
      </c>
      <c r="U423" s="60">
        <v>4</v>
      </c>
      <c r="V423" s="60">
        <v>3</v>
      </c>
      <c r="W423" s="60"/>
      <c r="X423" s="60"/>
      <c r="Y423" s="60"/>
      <c r="Z423" s="60"/>
      <c r="AA423" s="60"/>
      <c r="AB423" s="60"/>
      <c r="AC423" s="55"/>
      <c r="AD423" s="55"/>
      <c r="AE423" s="55"/>
    </row>
    <row r="424" spans="1:31">
      <c r="A424" s="60"/>
      <c r="B424" s="60" t="str">
        <f t="shared" si="6"/>
        <v>М76x480</v>
      </c>
      <c r="C424" s="60">
        <v>76</v>
      </c>
      <c r="D424" s="60">
        <v>480</v>
      </c>
      <c r="E424" s="73">
        <v>15.938000000000001</v>
      </c>
      <c r="F424" s="73">
        <v>15.35</v>
      </c>
      <c r="G424" s="73">
        <v>375</v>
      </c>
      <c r="H424" s="73">
        <v>16</v>
      </c>
      <c r="I424" s="73"/>
      <c r="J424" s="73"/>
      <c r="K424" s="73"/>
      <c r="L424" s="73"/>
      <c r="M424" s="60">
        <v>135</v>
      </c>
      <c r="N424" s="60">
        <v>135</v>
      </c>
      <c r="O424" s="60">
        <v>105</v>
      </c>
      <c r="P424" s="60">
        <v>70</v>
      </c>
      <c r="Q424" s="60">
        <v>69</v>
      </c>
      <c r="R424" s="60"/>
      <c r="S424" s="60">
        <v>6</v>
      </c>
      <c r="T424" s="60">
        <v>4</v>
      </c>
      <c r="U424" s="60">
        <v>4</v>
      </c>
      <c r="V424" s="60">
        <v>3</v>
      </c>
      <c r="W424" s="60"/>
      <c r="X424" s="60"/>
      <c r="Y424" s="60"/>
      <c r="Z424" s="60"/>
      <c r="AA424" s="60"/>
      <c r="AB424" s="60"/>
      <c r="AC424" s="55"/>
      <c r="AD424" s="55"/>
      <c r="AE424" s="55"/>
    </row>
    <row r="425" spans="1:31">
      <c r="A425" s="60"/>
      <c r="B425" s="60" t="str">
        <f t="shared" si="6"/>
        <v>М76x490</v>
      </c>
      <c r="C425" s="60">
        <v>76</v>
      </c>
      <c r="D425" s="60">
        <v>490</v>
      </c>
      <c r="E425" s="73">
        <v>16.244</v>
      </c>
      <c r="F425" s="73">
        <v>15.56</v>
      </c>
      <c r="G425" s="73">
        <v>385</v>
      </c>
      <c r="H425" s="73">
        <v>16</v>
      </c>
      <c r="I425" s="73"/>
      <c r="J425" s="73"/>
      <c r="K425" s="73"/>
      <c r="L425" s="73"/>
      <c r="M425" s="60">
        <v>135</v>
      </c>
      <c r="N425" s="60">
        <v>135</v>
      </c>
      <c r="O425" s="60">
        <v>105</v>
      </c>
      <c r="P425" s="60">
        <v>70</v>
      </c>
      <c r="Q425" s="60">
        <v>69</v>
      </c>
      <c r="R425" s="60"/>
      <c r="S425" s="60">
        <v>6</v>
      </c>
      <c r="T425" s="60">
        <v>4</v>
      </c>
      <c r="U425" s="60">
        <v>4</v>
      </c>
      <c r="V425" s="60">
        <v>3</v>
      </c>
      <c r="W425" s="60"/>
      <c r="X425" s="60"/>
      <c r="Y425" s="60"/>
      <c r="Z425" s="60"/>
      <c r="AA425" s="60"/>
      <c r="AB425" s="60"/>
      <c r="AC425" s="55"/>
      <c r="AD425" s="55"/>
      <c r="AE425" s="55"/>
    </row>
    <row r="426" spans="1:31">
      <c r="A426" s="60"/>
      <c r="B426" s="60" t="str">
        <f t="shared" si="6"/>
        <v>М76x500</v>
      </c>
      <c r="C426" s="60">
        <v>76</v>
      </c>
      <c r="D426" s="60">
        <v>500</v>
      </c>
      <c r="E426" s="73">
        <v>16.54</v>
      </c>
      <c r="F426" s="73">
        <v>15.96</v>
      </c>
      <c r="G426" s="73">
        <v>395</v>
      </c>
      <c r="H426" s="73">
        <v>16</v>
      </c>
      <c r="I426" s="73"/>
      <c r="J426" s="73"/>
      <c r="K426" s="73"/>
      <c r="L426" s="73"/>
      <c r="M426" s="60">
        <v>135</v>
      </c>
      <c r="N426" s="60">
        <v>135</v>
      </c>
      <c r="O426" s="60">
        <v>105</v>
      </c>
      <c r="P426" s="60">
        <v>70</v>
      </c>
      <c r="Q426" s="60">
        <v>69</v>
      </c>
      <c r="R426" s="60"/>
      <c r="S426" s="60">
        <v>6</v>
      </c>
      <c r="T426" s="60">
        <v>4</v>
      </c>
      <c r="U426" s="60">
        <v>4</v>
      </c>
      <c r="V426" s="60">
        <v>3</v>
      </c>
      <c r="W426" s="60"/>
      <c r="X426" s="60"/>
      <c r="Y426" s="60"/>
      <c r="Z426" s="60"/>
      <c r="AA426" s="60"/>
      <c r="AB426" s="60"/>
      <c r="AC426" s="55"/>
      <c r="AD426" s="55"/>
      <c r="AE426" s="55"/>
    </row>
    <row r="427" spans="1:31">
      <c r="A427" s="60"/>
      <c r="B427" s="60" t="str">
        <f t="shared" si="6"/>
        <v>М76x510</v>
      </c>
      <c r="C427" s="60">
        <v>76</v>
      </c>
      <c r="D427" s="60">
        <v>510</v>
      </c>
      <c r="E427" s="73">
        <v>16.846</v>
      </c>
      <c r="F427" s="73">
        <v>16.260000000000002</v>
      </c>
      <c r="G427" s="73">
        <v>405</v>
      </c>
      <c r="H427" s="73">
        <v>16</v>
      </c>
      <c r="I427" s="73"/>
      <c r="J427" s="73"/>
      <c r="K427" s="73"/>
      <c r="L427" s="73"/>
      <c r="M427" s="60">
        <v>135</v>
      </c>
      <c r="N427" s="60">
        <v>135</v>
      </c>
      <c r="O427" s="60">
        <v>105</v>
      </c>
      <c r="P427" s="60">
        <v>70</v>
      </c>
      <c r="Q427" s="60">
        <v>69</v>
      </c>
      <c r="R427" s="60"/>
      <c r="S427" s="60">
        <v>6</v>
      </c>
      <c r="T427" s="60">
        <v>4</v>
      </c>
      <c r="U427" s="60">
        <v>4</v>
      </c>
      <c r="V427" s="60">
        <v>3</v>
      </c>
      <c r="W427" s="60"/>
      <c r="X427" s="60"/>
      <c r="Y427" s="60"/>
      <c r="Z427" s="60"/>
      <c r="AA427" s="60"/>
      <c r="AB427" s="60"/>
      <c r="AC427" s="55"/>
      <c r="AD427" s="55"/>
      <c r="AE427" s="55"/>
    </row>
    <row r="428" spans="1:31">
      <c r="A428" s="60"/>
      <c r="B428" s="60" t="str">
        <f t="shared" si="6"/>
        <v>М76x520</v>
      </c>
      <c r="C428" s="60">
        <v>76</v>
      </c>
      <c r="D428" s="60">
        <v>520</v>
      </c>
      <c r="E428" s="73">
        <v>17.141999999999999</v>
      </c>
      <c r="F428" s="73">
        <v>16.57</v>
      </c>
      <c r="G428" s="73">
        <v>415</v>
      </c>
      <c r="H428" s="73">
        <v>16</v>
      </c>
      <c r="I428" s="73"/>
      <c r="J428" s="73"/>
      <c r="K428" s="73"/>
      <c r="L428" s="73"/>
      <c r="M428" s="60">
        <v>135</v>
      </c>
      <c r="N428" s="60">
        <v>135</v>
      </c>
      <c r="O428" s="60">
        <v>105</v>
      </c>
      <c r="P428" s="60">
        <v>70</v>
      </c>
      <c r="Q428" s="60">
        <v>69</v>
      </c>
      <c r="R428" s="60"/>
      <c r="S428" s="60">
        <v>6</v>
      </c>
      <c r="T428" s="60">
        <v>4</v>
      </c>
      <c r="U428" s="60">
        <v>4</v>
      </c>
      <c r="V428" s="60">
        <v>3</v>
      </c>
      <c r="W428" s="60"/>
      <c r="X428" s="60"/>
      <c r="Y428" s="60"/>
      <c r="Z428" s="60"/>
      <c r="AA428" s="60"/>
      <c r="AB428" s="60"/>
      <c r="AC428" s="55"/>
      <c r="AD428" s="55"/>
      <c r="AE428" s="55"/>
    </row>
    <row r="429" spans="1:31">
      <c r="A429" s="60"/>
      <c r="B429" s="60" t="str">
        <f t="shared" si="6"/>
        <v>М76x530</v>
      </c>
      <c r="C429" s="60">
        <v>76</v>
      </c>
      <c r="D429" s="60">
        <v>530</v>
      </c>
      <c r="E429" s="73">
        <v>17.446999999999999</v>
      </c>
      <c r="F429" s="73">
        <v>16.87</v>
      </c>
      <c r="G429" s="73">
        <v>425</v>
      </c>
      <c r="H429" s="73">
        <v>16</v>
      </c>
      <c r="I429" s="73"/>
      <c r="J429" s="73"/>
      <c r="K429" s="73"/>
      <c r="L429" s="73"/>
      <c r="M429" s="60">
        <v>135</v>
      </c>
      <c r="N429" s="60">
        <v>135</v>
      </c>
      <c r="O429" s="60">
        <v>105</v>
      </c>
      <c r="P429" s="60">
        <v>70</v>
      </c>
      <c r="Q429" s="60">
        <v>69</v>
      </c>
      <c r="R429" s="60"/>
      <c r="S429" s="60">
        <v>6</v>
      </c>
      <c r="T429" s="60">
        <v>4</v>
      </c>
      <c r="U429" s="60">
        <v>4</v>
      </c>
      <c r="V429" s="60">
        <v>3</v>
      </c>
      <c r="W429" s="60"/>
      <c r="X429" s="60"/>
      <c r="Y429" s="60"/>
      <c r="Z429" s="60"/>
      <c r="AA429" s="60"/>
      <c r="AB429" s="60"/>
      <c r="AC429" s="55"/>
      <c r="AD429" s="55"/>
      <c r="AE429" s="55"/>
    </row>
    <row r="430" spans="1:31">
      <c r="A430" s="60"/>
      <c r="B430" s="60" t="str">
        <f t="shared" si="6"/>
        <v>М76x540</v>
      </c>
      <c r="C430" s="60">
        <v>76</v>
      </c>
      <c r="D430" s="60">
        <v>540</v>
      </c>
      <c r="E430" s="73">
        <v>17.742999999999999</v>
      </c>
      <c r="F430" s="73">
        <v>17.18</v>
      </c>
      <c r="G430" s="73">
        <v>435</v>
      </c>
      <c r="H430" s="73">
        <v>16</v>
      </c>
      <c r="I430" s="73"/>
      <c r="J430" s="73"/>
      <c r="K430" s="73"/>
      <c r="L430" s="73"/>
      <c r="M430" s="60">
        <v>135</v>
      </c>
      <c r="N430" s="60">
        <v>135</v>
      </c>
      <c r="O430" s="60">
        <v>105</v>
      </c>
      <c r="P430" s="60">
        <v>70</v>
      </c>
      <c r="Q430" s="60">
        <v>69</v>
      </c>
      <c r="R430" s="60"/>
      <c r="S430" s="60">
        <v>6</v>
      </c>
      <c r="T430" s="60">
        <v>4</v>
      </c>
      <c r="U430" s="60">
        <v>4</v>
      </c>
      <c r="V430" s="60">
        <v>3</v>
      </c>
      <c r="W430" s="60"/>
      <c r="X430" s="60"/>
      <c r="Y430" s="60"/>
      <c r="Z430" s="60"/>
      <c r="AA430" s="60"/>
      <c r="AB430" s="60"/>
      <c r="AC430" s="55"/>
      <c r="AD430" s="55"/>
      <c r="AE430" s="55"/>
    </row>
    <row r="431" spans="1:31">
      <c r="A431" s="60"/>
      <c r="B431" s="60" t="str">
        <f t="shared" si="6"/>
        <v>М76x550</v>
      </c>
      <c r="C431" s="60">
        <v>76</v>
      </c>
      <c r="D431" s="60">
        <v>550</v>
      </c>
      <c r="E431" s="73">
        <v>18.048999999999999</v>
      </c>
      <c r="F431" s="73">
        <v>17.48</v>
      </c>
      <c r="G431" s="73">
        <v>445</v>
      </c>
      <c r="H431" s="73">
        <v>16</v>
      </c>
      <c r="I431" s="73"/>
      <c r="J431" s="73"/>
      <c r="K431" s="73"/>
      <c r="L431" s="73"/>
      <c r="M431" s="60">
        <v>135</v>
      </c>
      <c r="N431" s="60">
        <v>135</v>
      </c>
      <c r="O431" s="60">
        <v>105</v>
      </c>
      <c r="P431" s="60">
        <v>70</v>
      </c>
      <c r="Q431" s="60">
        <v>69</v>
      </c>
      <c r="R431" s="60"/>
      <c r="S431" s="60">
        <v>6</v>
      </c>
      <c r="T431" s="60">
        <v>4</v>
      </c>
      <c r="U431" s="60">
        <v>4</v>
      </c>
      <c r="V431" s="60">
        <v>3</v>
      </c>
      <c r="W431" s="60"/>
      <c r="X431" s="60"/>
      <c r="Y431" s="60"/>
      <c r="Z431" s="60"/>
      <c r="AA431" s="60"/>
      <c r="AB431" s="60"/>
      <c r="AC431" s="55"/>
      <c r="AD431" s="55"/>
      <c r="AE431" s="55"/>
    </row>
    <row r="432" spans="1:31">
      <c r="A432" s="60"/>
      <c r="B432" s="60" t="str">
        <f t="shared" si="6"/>
        <v>М76x560</v>
      </c>
      <c r="C432" s="60">
        <v>76</v>
      </c>
      <c r="D432" s="60">
        <v>560</v>
      </c>
      <c r="E432" s="73">
        <v>18.344999999999999</v>
      </c>
      <c r="F432" s="73">
        <v>17.79</v>
      </c>
      <c r="G432" s="73">
        <v>455</v>
      </c>
      <c r="H432" s="73">
        <v>16</v>
      </c>
      <c r="I432" s="73"/>
      <c r="J432" s="73"/>
      <c r="K432" s="73"/>
      <c r="L432" s="73"/>
      <c r="M432" s="60">
        <v>135</v>
      </c>
      <c r="N432" s="60">
        <v>135</v>
      </c>
      <c r="O432" s="60">
        <v>105</v>
      </c>
      <c r="P432" s="60">
        <v>70</v>
      </c>
      <c r="Q432" s="60">
        <v>69</v>
      </c>
      <c r="R432" s="60"/>
      <c r="S432" s="60">
        <v>6</v>
      </c>
      <c r="T432" s="60">
        <v>4</v>
      </c>
      <c r="U432" s="60">
        <v>4</v>
      </c>
      <c r="V432" s="60">
        <v>3</v>
      </c>
      <c r="W432" s="60"/>
      <c r="X432" s="60"/>
      <c r="Y432" s="60"/>
      <c r="Z432" s="60"/>
      <c r="AA432" s="60"/>
      <c r="AB432" s="60"/>
      <c r="AC432" s="55"/>
      <c r="AD432" s="55"/>
      <c r="AE432" s="55"/>
    </row>
    <row r="433" spans="1:31">
      <c r="A433" s="60"/>
      <c r="B433" s="60" t="str">
        <f t="shared" si="6"/>
        <v>М76x570</v>
      </c>
      <c r="C433" s="60">
        <v>76</v>
      </c>
      <c r="D433" s="60">
        <v>570</v>
      </c>
      <c r="E433" s="73">
        <v>18.651</v>
      </c>
      <c r="F433" s="73">
        <v>18.09</v>
      </c>
      <c r="G433" s="73">
        <v>465</v>
      </c>
      <c r="H433" s="73">
        <v>16</v>
      </c>
      <c r="I433" s="73"/>
      <c r="J433" s="73"/>
      <c r="K433" s="73"/>
      <c r="L433" s="73"/>
      <c r="M433" s="60">
        <v>135</v>
      </c>
      <c r="N433" s="60">
        <v>135</v>
      </c>
      <c r="O433" s="60">
        <v>105</v>
      </c>
      <c r="P433" s="60">
        <v>70</v>
      </c>
      <c r="Q433" s="60">
        <v>69</v>
      </c>
      <c r="R433" s="60"/>
      <c r="S433" s="60">
        <v>6</v>
      </c>
      <c r="T433" s="60">
        <v>4</v>
      </c>
      <c r="U433" s="60">
        <v>4</v>
      </c>
      <c r="V433" s="60">
        <v>3</v>
      </c>
      <c r="W433" s="60"/>
      <c r="X433" s="60"/>
      <c r="Y433" s="60"/>
      <c r="Z433" s="60"/>
      <c r="AA433" s="60"/>
      <c r="AB433" s="60"/>
      <c r="AC433" s="55"/>
      <c r="AD433" s="55"/>
      <c r="AE433" s="55"/>
    </row>
    <row r="434" spans="1:31">
      <c r="A434" s="60"/>
      <c r="B434" s="60" t="str">
        <f t="shared" si="6"/>
        <v>М76x580</v>
      </c>
      <c r="C434" s="60">
        <v>76</v>
      </c>
      <c r="D434" s="60">
        <v>580</v>
      </c>
      <c r="E434" s="73">
        <v>18.456</v>
      </c>
      <c r="F434" s="73">
        <v>18.75</v>
      </c>
      <c r="G434" s="73">
        <v>475</v>
      </c>
      <c r="H434" s="73">
        <v>16</v>
      </c>
      <c r="I434" s="73"/>
      <c r="J434" s="73"/>
      <c r="K434" s="73"/>
      <c r="L434" s="73"/>
      <c r="M434" s="60">
        <v>135</v>
      </c>
      <c r="N434" s="60">
        <v>135</v>
      </c>
      <c r="O434" s="60">
        <v>105</v>
      </c>
      <c r="P434" s="60">
        <v>70</v>
      </c>
      <c r="Q434" s="60">
        <v>69</v>
      </c>
      <c r="R434" s="60"/>
      <c r="S434" s="60">
        <v>6</v>
      </c>
      <c r="T434" s="60">
        <v>4</v>
      </c>
      <c r="U434" s="60">
        <v>4</v>
      </c>
      <c r="V434" s="60">
        <v>3</v>
      </c>
      <c r="W434" s="60"/>
      <c r="X434" s="60"/>
      <c r="Y434" s="60"/>
      <c r="Z434" s="60"/>
      <c r="AA434" s="60"/>
      <c r="AB434" s="60"/>
      <c r="AC434" s="55"/>
      <c r="AD434" s="55"/>
      <c r="AE434" s="55"/>
    </row>
    <row r="435" spans="1:31">
      <c r="A435" s="60"/>
      <c r="B435" s="60" t="str">
        <f t="shared" si="6"/>
        <v>М76x590</v>
      </c>
      <c r="C435" s="60">
        <v>76</v>
      </c>
      <c r="D435" s="60">
        <v>590</v>
      </c>
      <c r="E435" s="73">
        <v>19.472000000000001</v>
      </c>
      <c r="F435" s="73">
        <v>19.05</v>
      </c>
      <c r="G435" s="73">
        <v>485</v>
      </c>
      <c r="H435" s="73">
        <v>16</v>
      </c>
      <c r="I435" s="73"/>
      <c r="J435" s="73"/>
      <c r="K435" s="73"/>
      <c r="L435" s="73"/>
      <c r="M435" s="60">
        <v>155</v>
      </c>
      <c r="N435" s="60">
        <v>155</v>
      </c>
      <c r="O435" s="60">
        <v>105</v>
      </c>
      <c r="P435" s="60">
        <v>70</v>
      </c>
      <c r="Q435" s="60">
        <v>69</v>
      </c>
      <c r="R435" s="60"/>
      <c r="S435" s="60">
        <v>6</v>
      </c>
      <c r="T435" s="60">
        <v>4</v>
      </c>
      <c r="U435" s="60">
        <v>4</v>
      </c>
      <c r="V435" s="60">
        <v>3</v>
      </c>
      <c r="W435" s="60"/>
      <c r="X435" s="60"/>
      <c r="Y435" s="60"/>
      <c r="Z435" s="60"/>
      <c r="AA435" s="60"/>
      <c r="AB435" s="60"/>
      <c r="AC435" s="55"/>
      <c r="AD435" s="55"/>
      <c r="AE435" s="55"/>
    </row>
    <row r="436" spans="1:31">
      <c r="A436" s="60"/>
      <c r="B436" s="60" t="str">
        <f t="shared" si="6"/>
        <v>М76x600</v>
      </c>
      <c r="C436" s="60">
        <v>76</v>
      </c>
      <c r="D436" s="60">
        <v>600</v>
      </c>
      <c r="E436" s="73">
        <v>19.768000000000001</v>
      </c>
      <c r="F436" s="73">
        <v>19.36</v>
      </c>
      <c r="G436" s="73">
        <v>495</v>
      </c>
      <c r="H436" s="73">
        <v>16</v>
      </c>
      <c r="I436" s="73"/>
      <c r="J436" s="73"/>
      <c r="K436" s="73"/>
      <c r="L436" s="73"/>
      <c r="M436" s="60">
        <v>155</v>
      </c>
      <c r="N436" s="60">
        <v>155</v>
      </c>
      <c r="O436" s="60">
        <v>105</v>
      </c>
      <c r="P436" s="60">
        <v>70</v>
      </c>
      <c r="Q436" s="60">
        <v>69</v>
      </c>
      <c r="R436" s="60"/>
      <c r="S436" s="60">
        <v>6</v>
      </c>
      <c r="T436" s="60">
        <v>4</v>
      </c>
      <c r="U436" s="60">
        <v>4</v>
      </c>
      <c r="V436" s="60">
        <v>3</v>
      </c>
      <c r="W436" s="60"/>
      <c r="X436" s="60"/>
      <c r="Y436" s="60"/>
      <c r="Z436" s="60"/>
      <c r="AA436" s="60"/>
      <c r="AB436" s="60"/>
      <c r="AC436" s="55"/>
      <c r="AD436" s="55"/>
      <c r="AE436" s="55"/>
    </row>
    <row r="437" spans="1:31">
      <c r="A437" s="60"/>
      <c r="B437" s="60" t="str">
        <f t="shared" si="6"/>
        <v>М76x610</v>
      </c>
      <c r="C437" s="60">
        <v>76</v>
      </c>
      <c r="D437" s="60">
        <v>610</v>
      </c>
      <c r="E437" s="73">
        <v>20.074000000000002</v>
      </c>
      <c r="F437" s="73">
        <v>19.66</v>
      </c>
      <c r="G437" s="73">
        <v>505</v>
      </c>
      <c r="H437" s="73">
        <v>16</v>
      </c>
      <c r="I437" s="73"/>
      <c r="J437" s="73"/>
      <c r="K437" s="73"/>
      <c r="L437" s="73"/>
      <c r="M437" s="60">
        <v>155</v>
      </c>
      <c r="N437" s="60">
        <v>155</v>
      </c>
      <c r="O437" s="60">
        <v>105</v>
      </c>
      <c r="P437" s="60">
        <v>70</v>
      </c>
      <c r="Q437" s="60">
        <v>69</v>
      </c>
      <c r="R437" s="60"/>
      <c r="S437" s="60">
        <v>6</v>
      </c>
      <c r="T437" s="60">
        <v>4</v>
      </c>
      <c r="U437" s="60">
        <v>4</v>
      </c>
      <c r="V437" s="60">
        <v>3</v>
      </c>
      <c r="W437" s="60"/>
      <c r="X437" s="60"/>
      <c r="Y437" s="60"/>
      <c r="Z437" s="60"/>
      <c r="AA437" s="60"/>
      <c r="AB437" s="60"/>
      <c r="AC437" s="55"/>
      <c r="AD437" s="55"/>
      <c r="AE437" s="55"/>
    </row>
    <row r="438" spans="1:31">
      <c r="A438" s="60"/>
      <c r="B438" s="60" t="str">
        <f t="shared" si="6"/>
        <v>М76x620</v>
      </c>
      <c r="C438" s="60">
        <v>76</v>
      </c>
      <c r="D438" s="60">
        <v>620</v>
      </c>
      <c r="E438" s="73">
        <v>20.38</v>
      </c>
      <c r="F438" s="73">
        <v>19.97</v>
      </c>
      <c r="G438" s="73">
        <v>515</v>
      </c>
      <c r="H438" s="73">
        <v>16</v>
      </c>
      <c r="I438" s="73"/>
      <c r="J438" s="73"/>
      <c r="K438" s="73"/>
      <c r="L438" s="73"/>
      <c r="M438" s="60">
        <v>155</v>
      </c>
      <c r="N438" s="60">
        <v>155</v>
      </c>
      <c r="O438" s="60">
        <v>105</v>
      </c>
      <c r="P438" s="60">
        <v>70</v>
      </c>
      <c r="Q438" s="60">
        <v>69</v>
      </c>
      <c r="R438" s="60"/>
      <c r="S438" s="60">
        <v>6</v>
      </c>
      <c r="T438" s="60">
        <v>4</v>
      </c>
      <c r="U438" s="60">
        <v>4</v>
      </c>
      <c r="V438" s="60">
        <v>3</v>
      </c>
      <c r="W438" s="60"/>
      <c r="X438" s="60"/>
      <c r="Y438" s="60"/>
      <c r="Z438" s="60"/>
      <c r="AA438" s="60"/>
      <c r="AB438" s="60"/>
      <c r="AC438" s="55"/>
      <c r="AD438" s="55"/>
      <c r="AE438" s="55"/>
    </row>
    <row r="439" spans="1:31">
      <c r="A439" s="60"/>
      <c r="B439" s="60" t="str">
        <f t="shared" si="6"/>
        <v>М76x630</v>
      </c>
      <c r="C439" s="60">
        <v>76</v>
      </c>
      <c r="D439" s="60">
        <v>630</v>
      </c>
      <c r="E439" s="73">
        <v>20.675000000000001</v>
      </c>
      <c r="F439" s="73">
        <v>20.27</v>
      </c>
      <c r="G439" s="73">
        <v>525</v>
      </c>
      <c r="H439" s="73">
        <v>16</v>
      </c>
      <c r="I439" s="73"/>
      <c r="J439" s="73"/>
      <c r="K439" s="73"/>
      <c r="L439" s="73"/>
      <c r="M439" s="60">
        <v>155</v>
      </c>
      <c r="N439" s="60">
        <v>155</v>
      </c>
      <c r="O439" s="60">
        <v>105</v>
      </c>
      <c r="P439" s="60">
        <v>70</v>
      </c>
      <c r="Q439" s="60">
        <v>69</v>
      </c>
      <c r="R439" s="60"/>
      <c r="S439" s="60">
        <v>6</v>
      </c>
      <c r="T439" s="60">
        <v>4</v>
      </c>
      <c r="U439" s="60">
        <v>4</v>
      </c>
      <c r="V439" s="60">
        <v>3</v>
      </c>
      <c r="W439" s="60"/>
      <c r="X439" s="60"/>
      <c r="Y439" s="60"/>
      <c r="Z439" s="60"/>
      <c r="AA439" s="60"/>
      <c r="AB439" s="60"/>
      <c r="AC439" s="55"/>
      <c r="AD439" s="55"/>
      <c r="AE439" s="55"/>
    </row>
    <row r="440" spans="1:31">
      <c r="A440" s="60"/>
      <c r="B440" s="60" t="str">
        <f t="shared" si="6"/>
        <v>М76x640</v>
      </c>
      <c r="C440" s="60">
        <v>76</v>
      </c>
      <c r="D440" s="60">
        <v>640</v>
      </c>
      <c r="E440" s="73">
        <v>20.981000000000002</v>
      </c>
      <c r="F440" s="73">
        <v>20.58</v>
      </c>
      <c r="G440" s="73">
        <v>535</v>
      </c>
      <c r="H440" s="73">
        <v>16</v>
      </c>
      <c r="I440" s="73"/>
      <c r="J440" s="73"/>
      <c r="K440" s="73"/>
      <c r="L440" s="73"/>
      <c r="M440" s="60">
        <v>155</v>
      </c>
      <c r="N440" s="60">
        <v>155</v>
      </c>
      <c r="O440" s="60">
        <v>105</v>
      </c>
      <c r="P440" s="60">
        <v>70</v>
      </c>
      <c r="Q440" s="60">
        <v>69</v>
      </c>
      <c r="R440" s="60"/>
      <c r="S440" s="60">
        <v>6</v>
      </c>
      <c r="T440" s="60">
        <v>4</v>
      </c>
      <c r="U440" s="60">
        <v>4</v>
      </c>
      <c r="V440" s="60">
        <v>3</v>
      </c>
      <c r="W440" s="60"/>
      <c r="X440" s="60"/>
      <c r="Y440" s="60"/>
      <c r="Z440" s="60"/>
      <c r="AA440" s="60"/>
      <c r="AB440" s="60"/>
      <c r="AC440" s="55"/>
      <c r="AD440" s="55"/>
      <c r="AE440" s="55"/>
    </row>
    <row r="441" spans="1:31">
      <c r="A441" s="60"/>
      <c r="B441" s="60" t="str">
        <f t="shared" si="6"/>
        <v>М76x650</v>
      </c>
      <c r="C441" s="60">
        <v>76</v>
      </c>
      <c r="D441" s="60">
        <v>650</v>
      </c>
      <c r="E441" s="73">
        <v>21.277000000000001</v>
      </c>
      <c r="F441" s="73">
        <v>20.88</v>
      </c>
      <c r="G441" s="73">
        <v>545</v>
      </c>
      <c r="H441" s="73">
        <v>16</v>
      </c>
      <c r="I441" s="73"/>
      <c r="J441" s="73"/>
      <c r="K441" s="73"/>
      <c r="L441" s="73"/>
      <c r="M441" s="60">
        <v>155</v>
      </c>
      <c r="N441" s="60">
        <v>155</v>
      </c>
      <c r="O441" s="60">
        <v>105</v>
      </c>
      <c r="P441" s="60">
        <v>70</v>
      </c>
      <c r="Q441" s="60">
        <v>69</v>
      </c>
      <c r="R441" s="60"/>
      <c r="S441" s="60">
        <v>6</v>
      </c>
      <c r="T441" s="60">
        <v>4</v>
      </c>
      <c r="U441" s="60">
        <v>4</v>
      </c>
      <c r="V441" s="60">
        <v>3</v>
      </c>
      <c r="W441" s="60"/>
      <c r="X441" s="60"/>
      <c r="Y441" s="60"/>
      <c r="Z441" s="60"/>
      <c r="AA441" s="60"/>
      <c r="AB441" s="60"/>
      <c r="AC441" s="55"/>
      <c r="AD441" s="55"/>
      <c r="AE441" s="55"/>
    </row>
    <row r="442" spans="1:31">
      <c r="A442" s="60"/>
      <c r="B442" s="60" t="str">
        <f t="shared" si="6"/>
        <v>М76x660</v>
      </c>
      <c r="C442" s="60">
        <v>76</v>
      </c>
      <c r="D442" s="60">
        <v>660</v>
      </c>
      <c r="E442" s="73">
        <v>21.582999999999998</v>
      </c>
      <c r="F442" s="73">
        <v>21.19</v>
      </c>
      <c r="G442" s="73">
        <v>555</v>
      </c>
      <c r="H442" s="73">
        <v>16</v>
      </c>
      <c r="I442" s="73"/>
      <c r="J442" s="73"/>
      <c r="K442" s="73"/>
      <c r="L442" s="73"/>
      <c r="M442" s="60">
        <v>155</v>
      </c>
      <c r="N442" s="60">
        <v>155</v>
      </c>
      <c r="O442" s="60">
        <v>105</v>
      </c>
      <c r="P442" s="60">
        <v>70</v>
      </c>
      <c r="Q442" s="60">
        <v>69</v>
      </c>
      <c r="R442" s="60"/>
      <c r="S442" s="60">
        <v>6</v>
      </c>
      <c r="T442" s="60">
        <v>4</v>
      </c>
      <c r="U442" s="60">
        <v>4</v>
      </c>
      <c r="V442" s="60">
        <v>3</v>
      </c>
      <c r="W442" s="60"/>
      <c r="X442" s="60"/>
      <c r="Y442" s="60"/>
      <c r="Z442" s="60"/>
      <c r="AA442" s="60"/>
      <c r="AB442" s="60"/>
      <c r="AC442" s="55"/>
      <c r="AD442" s="55"/>
      <c r="AE442" s="55"/>
    </row>
    <row r="443" spans="1:31">
      <c r="A443" s="60"/>
      <c r="B443" s="60" t="str">
        <f t="shared" si="6"/>
        <v>М76x670</v>
      </c>
      <c r="C443" s="60">
        <v>76</v>
      </c>
      <c r="D443" s="60">
        <v>670</v>
      </c>
      <c r="E443" s="73">
        <v>21.879000000000001</v>
      </c>
      <c r="F443" s="73">
        <v>21.49</v>
      </c>
      <c r="G443" s="73">
        <v>565</v>
      </c>
      <c r="H443" s="73">
        <v>16</v>
      </c>
      <c r="I443" s="73"/>
      <c r="J443" s="73"/>
      <c r="K443" s="73"/>
      <c r="L443" s="73"/>
      <c r="M443" s="60">
        <v>155</v>
      </c>
      <c r="N443" s="60">
        <v>155</v>
      </c>
      <c r="O443" s="60">
        <v>105</v>
      </c>
      <c r="P443" s="60">
        <v>70</v>
      </c>
      <c r="Q443" s="60">
        <v>69</v>
      </c>
      <c r="R443" s="60"/>
      <c r="S443" s="60">
        <v>6</v>
      </c>
      <c r="T443" s="60">
        <v>4</v>
      </c>
      <c r="U443" s="60">
        <v>4</v>
      </c>
      <c r="V443" s="60">
        <v>3</v>
      </c>
      <c r="W443" s="60"/>
      <c r="X443" s="60"/>
      <c r="Y443" s="60"/>
      <c r="Z443" s="60"/>
      <c r="AA443" s="60"/>
      <c r="AB443" s="60"/>
      <c r="AC443" s="55"/>
      <c r="AD443" s="55"/>
      <c r="AE443" s="55"/>
    </row>
    <row r="444" spans="1:31">
      <c r="A444" s="60"/>
      <c r="B444" s="60" t="str">
        <f t="shared" si="6"/>
        <v>М76x680</v>
      </c>
      <c r="C444" s="60">
        <v>76</v>
      </c>
      <c r="D444" s="60">
        <v>680</v>
      </c>
      <c r="E444" s="73">
        <v>22.184000000000001</v>
      </c>
      <c r="F444" s="73">
        <v>21.8</v>
      </c>
      <c r="G444" s="73">
        <v>575</v>
      </c>
      <c r="H444" s="73">
        <v>16</v>
      </c>
      <c r="I444" s="73"/>
      <c r="J444" s="73"/>
      <c r="K444" s="73"/>
      <c r="L444" s="73"/>
      <c r="M444" s="60">
        <v>155</v>
      </c>
      <c r="N444" s="60">
        <v>155</v>
      </c>
      <c r="O444" s="60">
        <v>105</v>
      </c>
      <c r="P444" s="60">
        <v>70</v>
      </c>
      <c r="Q444" s="60">
        <v>69</v>
      </c>
      <c r="R444" s="60"/>
      <c r="S444" s="60">
        <v>6</v>
      </c>
      <c r="T444" s="60">
        <v>4</v>
      </c>
      <c r="U444" s="60">
        <v>4</v>
      </c>
      <c r="V444" s="60">
        <v>3</v>
      </c>
      <c r="W444" s="60"/>
      <c r="X444" s="60"/>
      <c r="Y444" s="60"/>
      <c r="Z444" s="60"/>
      <c r="AA444" s="60"/>
      <c r="AB444" s="60"/>
      <c r="AC444" s="55"/>
      <c r="AD444" s="55"/>
      <c r="AE444" s="55"/>
    </row>
    <row r="445" spans="1:31">
      <c r="A445" s="60"/>
      <c r="B445" s="60" t="str">
        <f t="shared" si="6"/>
        <v>М76x690</v>
      </c>
      <c r="C445" s="60">
        <v>76</v>
      </c>
      <c r="D445" s="60">
        <v>690</v>
      </c>
      <c r="E445" s="73">
        <v>22.49</v>
      </c>
      <c r="F445" s="73">
        <v>22.1</v>
      </c>
      <c r="G445" s="73">
        <v>585</v>
      </c>
      <c r="H445" s="73">
        <v>16</v>
      </c>
      <c r="I445" s="73"/>
      <c r="J445" s="73"/>
      <c r="K445" s="73"/>
      <c r="L445" s="73"/>
      <c r="M445" s="60">
        <v>155</v>
      </c>
      <c r="N445" s="60">
        <v>155</v>
      </c>
      <c r="O445" s="60">
        <v>105</v>
      </c>
      <c r="P445" s="60">
        <v>70</v>
      </c>
      <c r="Q445" s="60">
        <v>69</v>
      </c>
      <c r="R445" s="60"/>
      <c r="S445" s="60">
        <v>6</v>
      </c>
      <c r="T445" s="60">
        <v>4</v>
      </c>
      <c r="U445" s="60">
        <v>4</v>
      </c>
      <c r="V445" s="60">
        <v>3</v>
      </c>
      <c r="W445" s="60"/>
      <c r="X445" s="60"/>
      <c r="Y445" s="60"/>
      <c r="Z445" s="60"/>
      <c r="AA445" s="60"/>
      <c r="AB445" s="60"/>
      <c r="AC445" s="55"/>
      <c r="AD445" s="55"/>
      <c r="AE445" s="55"/>
    </row>
    <row r="446" spans="1:31">
      <c r="A446" s="60"/>
      <c r="B446" s="60" t="str">
        <f t="shared" si="6"/>
        <v>М76x700</v>
      </c>
      <c r="C446" s="60">
        <v>76</v>
      </c>
      <c r="D446" s="60">
        <v>700</v>
      </c>
      <c r="E446" s="73">
        <v>22.786000000000001</v>
      </c>
      <c r="F446" s="73">
        <v>22.41</v>
      </c>
      <c r="G446" s="73">
        <v>595</v>
      </c>
      <c r="H446" s="73">
        <v>16</v>
      </c>
      <c r="I446" s="73"/>
      <c r="J446" s="73"/>
      <c r="K446" s="73"/>
      <c r="L446" s="73"/>
      <c r="M446" s="60">
        <v>155</v>
      </c>
      <c r="N446" s="60">
        <v>155</v>
      </c>
      <c r="O446" s="60">
        <v>105</v>
      </c>
      <c r="P446" s="60">
        <v>70</v>
      </c>
      <c r="Q446" s="60">
        <v>69</v>
      </c>
      <c r="R446" s="60"/>
      <c r="S446" s="60">
        <v>6</v>
      </c>
      <c r="T446" s="60">
        <v>4</v>
      </c>
      <c r="U446" s="60">
        <v>4</v>
      </c>
      <c r="V446" s="60">
        <v>3</v>
      </c>
      <c r="W446" s="60"/>
      <c r="X446" s="60"/>
      <c r="Y446" s="60"/>
      <c r="Z446" s="60"/>
      <c r="AA446" s="60"/>
      <c r="AB446" s="60"/>
      <c r="AC446" s="55"/>
      <c r="AD446" s="55"/>
      <c r="AE446" s="55"/>
    </row>
    <row r="447" spans="1:31">
      <c r="A447" s="60"/>
      <c r="B447" s="60" t="str">
        <f t="shared" si="6"/>
        <v>М80x350</v>
      </c>
      <c r="C447" s="60">
        <v>80</v>
      </c>
      <c r="D447" s="60">
        <v>350</v>
      </c>
      <c r="E447" s="73">
        <v>13.351000000000001</v>
      </c>
      <c r="F447" s="73">
        <v>12.7</v>
      </c>
      <c r="G447" s="73">
        <v>240</v>
      </c>
      <c r="H447" s="73">
        <v>16</v>
      </c>
      <c r="I447" s="73"/>
      <c r="J447" s="73"/>
      <c r="K447" s="73"/>
      <c r="L447" s="73"/>
      <c r="M447" s="60">
        <v>135</v>
      </c>
      <c r="N447" s="60">
        <v>135</v>
      </c>
      <c r="O447" s="60">
        <v>110</v>
      </c>
      <c r="P447" s="60">
        <v>74</v>
      </c>
      <c r="Q447" s="60">
        <v>72</v>
      </c>
      <c r="R447" s="60"/>
      <c r="S447" s="60">
        <v>6</v>
      </c>
      <c r="T447" s="60">
        <v>4</v>
      </c>
      <c r="U447" s="60">
        <v>4</v>
      </c>
      <c r="V447" s="60">
        <v>3</v>
      </c>
      <c r="W447" s="60"/>
      <c r="X447" s="60"/>
      <c r="Y447" s="60"/>
      <c r="Z447" s="60"/>
      <c r="AA447" s="60"/>
      <c r="AB447" s="60"/>
      <c r="AC447" s="55"/>
      <c r="AD447" s="55"/>
      <c r="AE447" s="55"/>
    </row>
    <row r="448" spans="1:31">
      <c r="A448" s="60"/>
      <c r="B448" s="60" t="str">
        <f t="shared" si="6"/>
        <v>М80x360</v>
      </c>
      <c r="C448" s="60">
        <v>80</v>
      </c>
      <c r="D448" s="60">
        <v>360</v>
      </c>
      <c r="E448" s="73">
        <v>13.686</v>
      </c>
      <c r="F448" s="73">
        <v>13.02</v>
      </c>
      <c r="G448" s="73">
        <v>250</v>
      </c>
      <c r="H448" s="73">
        <v>16</v>
      </c>
      <c r="I448" s="73"/>
      <c r="J448" s="73"/>
      <c r="K448" s="73"/>
      <c r="L448" s="73"/>
      <c r="M448" s="60">
        <v>135</v>
      </c>
      <c r="N448" s="60">
        <v>135</v>
      </c>
      <c r="O448" s="60">
        <v>110</v>
      </c>
      <c r="P448" s="60">
        <v>74</v>
      </c>
      <c r="Q448" s="60">
        <v>72</v>
      </c>
      <c r="R448" s="60"/>
      <c r="S448" s="60">
        <v>6</v>
      </c>
      <c r="T448" s="60">
        <v>4</v>
      </c>
      <c r="U448" s="60">
        <v>4</v>
      </c>
      <c r="V448" s="60">
        <v>3</v>
      </c>
      <c r="W448" s="60"/>
      <c r="X448" s="60"/>
      <c r="Y448" s="60"/>
      <c r="Z448" s="60"/>
      <c r="AA448" s="60"/>
      <c r="AB448" s="60"/>
      <c r="AC448" s="55"/>
      <c r="AD448" s="55"/>
      <c r="AE448" s="55"/>
    </row>
    <row r="449" spans="1:31">
      <c r="A449" s="60"/>
      <c r="B449" s="60" t="str">
        <f t="shared" si="6"/>
        <v>М80x370</v>
      </c>
      <c r="C449" s="60">
        <v>80</v>
      </c>
      <c r="D449" s="60">
        <v>370</v>
      </c>
      <c r="E449" s="73">
        <v>14.03</v>
      </c>
      <c r="F449" s="73">
        <v>13.37</v>
      </c>
      <c r="G449" s="73">
        <v>260</v>
      </c>
      <c r="H449" s="73">
        <v>16</v>
      </c>
      <c r="I449" s="73"/>
      <c r="J449" s="73"/>
      <c r="K449" s="73"/>
      <c r="L449" s="73"/>
      <c r="M449" s="60">
        <v>135</v>
      </c>
      <c r="N449" s="60">
        <v>135</v>
      </c>
      <c r="O449" s="60">
        <v>110</v>
      </c>
      <c r="P449" s="60">
        <v>74</v>
      </c>
      <c r="Q449" s="60">
        <v>72</v>
      </c>
      <c r="R449" s="60"/>
      <c r="S449" s="60">
        <v>6</v>
      </c>
      <c r="T449" s="60">
        <v>4</v>
      </c>
      <c r="U449" s="60">
        <v>4</v>
      </c>
      <c r="V449" s="60">
        <v>3</v>
      </c>
      <c r="W449" s="60"/>
      <c r="X449" s="60"/>
      <c r="Y449" s="60"/>
      <c r="Z449" s="60"/>
      <c r="AA449" s="60"/>
      <c r="AB449" s="60"/>
      <c r="AC449" s="55"/>
      <c r="AD449" s="55"/>
      <c r="AE449" s="55"/>
    </row>
    <row r="450" spans="1:31">
      <c r="A450" s="60"/>
      <c r="B450" s="60" t="str">
        <f t="shared" si="6"/>
        <v>М80x380</v>
      </c>
      <c r="C450" s="60">
        <v>80</v>
      </c>
      <c r="D450" s="60">
        <v>380</v>
      </c>
      <c r="E450" s="73">
        <v>14.365</v>
      </c>
      <c r="F450" s="73">
        <v>13.69</v>
      </c>
      <c r="G450" s="73">
        <v>270</v>
      </c>
      <c r="H450" s="73">
        <v>16</v>
      </c>
      <c r="I450" s="73"/>
      <c r="J450" s="73"/>
      <c r="K450" s="73"/>
      <c r="L450" s="73"/>
      <c r="M450" s="60">
        <v>135</v>
      </c>
      <c r="N450" s="60">
        <v>135</v>
      </c>
      <c r="O450" s="60">
        <v>110</v>
      </c>
      <c r="P450" s="60">
        <v>74</v>
      </c>
      <c r="Q450" s="60">
        <v>72</v>
      </c>
      <c r="R450" s="60"/>
      <c r="S450" s="60">
        <v>6</v>
      </c>
      <c r="T450" s="60">
        <v>4</v>
      </c>
      <c r="U450" s="60">
        <v>4</v>
      </c>
      <c r="V450" s="60">
        <v>3</v>
      </c>
      <c r="W450" s="60"/>
      <c r="X450" s="60"/>
      <c r="Y450" s="60"/>
      <c r="Z450" s="60"/>
      <c r="AA450" s="60"/>
      <c r="AB450" s="60"/>
      <c r="AC450" s="55"/>
      <c r="AD450" s="55"/>
      <c r="AE450" s="55"/>
    </row>
    <row r="451" spans="1:31">
      <c r="A451" s="60"/>
      <c r="B451" s="60" t="str">
        <f t="shared" si="6"/>
        <v>М80x390</v>
      </c>
      <c r="C451" s="60">
        <v>80</v>
      </c>
      <c r="D451" s="60">
        <v>390</v>
      </c>
      <c r="E451" s="73">
        <v>14.699</v>
      </c>
      <c r="F451" s="73">
        <v>14.04</v>
      </c>
      <c r="G451" s="73">
        <v>280</v>
      </c>
      <c r="H451" s="73">
        <v>16</v>
      </c>
      <c r="I451" s="73"/>
      <c r="J451" s="73"/>
      <c r="K451" s="73"/>
      <c r="L451" s="73"/>
      <c r="M451" s="60">
        <v>135</v>
      </c>
      <c r="N451" s="60">
        <v>135</v>
      </c>
      <c r="O451" s="60">
        <v>110</v>
      </c>
      <c r="P451" s="60">
        <v>74</v>
      </c>
      <c r="Q451" s="60">
        <v>72</v>
      </c>
      <c r="R451" s="60"/>
      <c r="S451" s="60">
        <v>6</v>
      </c>
      <c r="T451" s="60">
        <v>4</v>
      </c>
      <c r="U451" s="60">
        <v>4</v>
      </c>
      <c r="V451" s="60">
        <v>3</v>
      </c>
      <c r="W451" s="60"/>
      <c r="X451" s="60"/>
      <c r="Y451" s="60"/>
      <c r="Z451" s="60"/>
      <c r="AA451" s="60"/>
      <c r="AB451" s="60"/>
      <c r="AC451" s="55"/>
      <c r="AD451" s="55"/>
      <c r="AE451" s="55"/>
    </row>
    <row r="452" spans="1:31">
      <c r="A452" s="60"/>
      <c r="B452" s="60" t="str">
        <f t="shared" si="6"/>
        <v>М80x400</v>
      </c>
      <c r="C452" s="60">
        <v>80</v>
      </c>
      <c r="D452" s="60">
        <v>400</v>
      </c>
      <c r="E452" s="73">
        <v>15.044</v>
      </c>
      <c r="F452" s="73">
        <v>14.36</v>
      </c>
      <c r="G452" s="73">
        <v>290</v>
      </c>
      <c r="H452" s="73">
        <v>16</v>
      </c>
      <c r="I452" s="73"/>
      <c r="J452" s="73"/>
      <c r="K452" s="73"/>
      <c r="L452" s="73"/>
      <c r="M452" s="60">
        <v>135</v>
      </c>
      <c r="N452" s="60">
        <v>135</v>
      </c>
      <c r="O452" s="60">
        <v>110</v>
      </c>
      <c r="P452" s="60">
        <v>74</v>
      </c>
      <c r="Q452" s="60">
        <v>72</v>
      </c>
      <c r="R452" s="60"/>
      <c r="S452" s="60">
        <v>6</v>
      </c>
      <c r="T452" s="60">
        <v>4</v>
      </c>
      <c r="U452" s="60">
        <v>4</v>
      </c>
      <c r="V452" s="60">
        <v>3</v>
      </c>
      <c r="W452" s="60"/>
      <c r="X452" s="60"/>
      <c r="Y452" s="60"/>
      <c r="Z452" s="60"/>
      <c r="AA452" s="60"/>
      <c r="AB452" s="60"/>
      <c r="AC452" s="55"/>
      <c r="AD452" s="55"/>
      <c r="AE452" s="55"/>
    </row>
    <row r="453" spans="1:31">
      <c r="A453" s="60"/>
      <c r="B453" s="60" t="str">
        <f t="shared" si="6"/>
        <v>М80x410</v>
      </c>
      <c r="C453" s="60">
        <v>80</v>
      </c>
      <c r="D453" s="60">
        <v>410</v>
      </c>
      <c r="E453" s="73">
        <v>15.377000000000001</v>
      </c>
      <c r="F453" s="73">
        <v>14.71</v>
      </c>
      <c r="G453" s="73">
        <v>300</v>
      </c>
      <c r="H453" s="73">
        <v>16</v>
      </c>
      <c r="I453" s="73"/>
      <c r="J453" s="73"/>
      <c r="K453" s="73"/>
      <c r="L453" s="73"/>
      <c r="M453" s="60">
        <v>135</v>
      </c>
      <c r="N453" s="60">
        <v>135</v>
      </c>
      <c r="O453" s="60">
        <v>110</v>
      </c>
      <c r="P453" s="60">
        <v>74</v>
      </c>
      <c r="Q453" s="60">
        <v>72</v>
      </c>
      <c r="R453" s="60"/>
      <c r="S453" s="60">
        <v>6</v>
      </c>
      <c r="T453" s="60">
        <v>4</v>
      </c>
      <c r="U453" s="60">
        <v>4</v>
      </c>
      <c r="V453" s="60">
        <v>3</v>
      </c>
      <c r="W453" s="60"/>
      <c r="X453" s="60"/>
      <c r="Y453" s="60"/>
      <c r="Z453" s="60"/>
      <c r="AA453" s="60"/>
      <c r="AB453" s="60"/>
      <c r="AC453" s="55"/>
      <c r="AD453" s="55"/>
      <c r="AE453" s="55"/>
    </row>
    <row r="454" spans="1:31">
      <c r="A454" s="60"/>
      <c r="B454" s="60" t="str">
        <f t="shared" si="6"/>
        <v>М80x420</v>
      </c>
      <c r="C454" s="60">
        <v>80</v>
      </c>
      <c r="D454" s="60">
        <v>420</v>
      </c>
      <c r="E454" s="73">
        <v>15.712999999999999</v>
      </c>
      <c r="F454" s="73">
        <v>15.03</v>
      </c>
      <c r="G454" s="73">
        <v>310</v>
      </c>
      <c r="H454" s="73">
        <v>16</v>
      </c>
      <c r="I454" s="73"/>
      <c r="J454" s="73"/>
      <c r="K454" s="73"/>
      <c r="L454" s="73"/>
      <c r="M454" s="60">
        <v>135</v>
      </c>
      <c r="N454" s="60">
        <v>135</v>
      </c>
      <c r="O454" s="60">
        <v>110</v>
      </c>
      <c r="P454" s="60">
        <v>74</v>
      </c>
      <c r="Q454" s="60">
        <v>72</v>
      </c>
      <c r="R454" s="60"/>
      <c r="S454" s="60">
        <v>6</v>
      </c>
      <c r="T454" s="60">
        <v>4</v>
      </c>
      <c r="U454" s="60">
        <v>4</v>
      </c>
      <c r="V454" s="60">
        <v>3</v>
      </c>
      <c r="W454" s="60"/>
      <c r="X454" s="60"/>
      <c r="Y454" s="60"/>
      <c r="Z454" s="60"/>
      <c r="AA454" s="60"/>
      <c r="AB454" s="60"/>
      <c r="AC454" s="55"/>
      <c r="AD454" s="55"/>
      <c r="AE454" s="55"/>
    </row>
    <row r="455" spans="1:31">
      <c r="A455" s="60"/>
      <c r="B455" s="60" t="str">
        <f t="shared" si="6"/>
        <v>М80x430</v>
      </c>
      <c r="C455" s="60">
        <v>80</v>
      </c>
      <c r="D455" s="60">
        <v>430</v>
      </c>
      <c r="E455" s="73">
        <v>16.047999999999998</v>
      </c>
      <c r="F455" s="73">
        <v>15.38</v>
      </c>
      <c r="G455" s="73">
        <v>320</v>
      </c>
      <c r="H455" s="73">
        <v>16</v>
      </c>
      <c r="I455" s="73"/>
      <c r="J455" s="73"/>
      <c r="K455" s="73"/>
      <c r="L455" s="73"/>
      <c r="M455" s="60">
        <v>135</v>
      </c>
      <c r="N455" s="60">
        <v>135</v>
      </c>
      <c r="O455" s="60">
        <v>110</v>
      </c>
      <c r="P455" s="60">
        <v>74</v>
      </c>
      <c r="Q455" s="60">
        <v>72</v>
      </c>
      <c r="R455" s="60"/>
      <c r="S455" s="60">
        <v>6</v>
      </c>
      <c r="T455" s="60">
        <v>4</v>
      </c>
      <c r="U455" s="60">
        <v>4</v>
      </c>
      <c r="V455" s="60">
        <v>3</v>
      </c>
      <c r="W455" s="60"/>
      <c r="X455" s="60"/>
      <c r="Y455" s="60"/>
      <c r="Z455" s="60"/>
      <c r="AA455" s="60"/>
      <c r="AB455" s="60"/>
      <c r="AC455" s="55"/>
      <c r="AD455" s="55"/>
      <c r="AE455" s="55"/>
    </row>
    <row r="456" spans="1:31">
      <c r="A456" s="60"/>
      <c r="B456" s="60" t="str">
        <f t="shared" si="6"/>
        <v>М80x440</v>
      </c>
      <c r="C456" s="60">
        <v>80</v>
      </c>
      <c r="D456" s="60">
        <v>440</v>
      </c>
      <c r="E456" s="73">
        <v>16.391999999999999</v>
      </c>
      <c r="F456" s="73">
        <v>15.7</v>
      </c>
      <c r="G456" s="73">
        <v>330</v>
      </c>
      <c r="H456" s="73">
        <v>16</v>
      </c>
      <c r="I456" s="73"/>
      <c r="J456" s="73"/>
      <c r="K456" s="73"/>
      <c r="L456" s="73"/>
      <c r="M456" s="60">
        <v>135</v>
      </c>
      <c r="N456" s="60">
        <v>135</v>
      </c>
      <c r="O456" s="60">
        <v>110</v>
      </c>
      <c r="P456" s="60">
        <v>74</v>
      </c>
      <c r="Q456" s="60">
        <v>72</v>
      </c>
      <c r="R456" s="60"/>
      <c r="S456" s="60">
        <v>6</v>
      </c>
      <c r="T456" s="60">
        <v>4</v>
      </c>
      <c r="U456" s="60">
        <v>4</v>
      </c>
      <c r="V456" s="60">
        <v>3</v>
      </c>
      <c r="W456" s="60"/>
      <c r="X456" s="60"/>
      <c r="Y456" s="60"/>
      <c r="Z456" s="60"/>
      <c r="AA456" s="60"/>
      <c r="AB456" s="60"/>
      <c r="AC456" s="55"/>
      <c r="AD456" s="55"/>
      <c r="AE456" s="55"/>
    </row>
    <row r="457" spans="1:31">
      <c r="A457" s="60"/>
      <c r="B457" s="60" t="str">
        <f t="shared" si="6"/>
        <v>М80x450</v>
      </c>
      <c r="C457" s="60">
        <v>80</v>
      </c>
      <c r="D457" s="60">
        <v>450</v>
      </c>
      <c r="E457" s="73">
        <v>16.727</v>
      </c>
      <c r="F457" s="73">
        <v>16.03</v>
      </c>
      <c r="G457" s="73">
        <v>340</v>
      </c>
      <c r="H457" s="73">
        <v>16</v>
      </c>
      <c r="I457" s="73"/>
      <c r="J457" s="73"/>
      <c r="K457" s="73"/>
      <c r="L457" s="73"/>
      <c r="M457" s="60">
        <v>135</v>
      </c>
      <c r="N457" s="60">
        <v>135</v>
      </c>
      <c r="O457" s="60">
        <v>110</v>
      </c>
      <c r="P457" s="60">
        <v>74</v>
      </c>
      <c r="Q457" s="60">
        <v>72</v>
      </c>
      <c r="R457" s="60"/>
      <c r="S457" s="60">
        <v>6</v>
      </c>
      <c r="T457" s="60">
        <v>4</v>
      </c>
      <c r="U457" s="60">
        <v>4</v>
      </c>
      <c r="V457" s="60">
        <v>3</v>
      </c>
      <c r="W457" s="60"/>
      <c r="X457" s="60"/>
      <c r="Y457" s="60"/>
      <c r="Z457" s="60"/>
      <c r="AA457" s="60"/>
      <c r="AB457" s="60"/>
      <c r="AC457" s="55"/>
      <c r="AD457" s="55"/>
      <c r="AE457" s="55"/>
    </row>
    <row r="458" spans="1:31">
      <c r="A458" s="60"/>
      <c r="B458" s="60" t="str">
        <f t="shared" ref="B458:B521" si="7">"М"&amp;C458&amp;"x"&amp;D458</f>
        <v>М80x460</v>
      </c>
      <c r="C458" s="60">
        <v>80</v>
      </c>
      <c r="D458" s="60">
        <v>460</v>
      </c>
      <c r="E458" s="73">
        <v>17.062000000000001</v>
      </c>
      <c r="F458" s="73">
        <v>16.37</v>
      </c>
      <c r="G458" s="73">
        <v>350</v>
      </c>
      <c r="H458" s="73">
        <v>16</v>
      </c>
      <c r="I458" s="73"/>
      <c r="J458" s="73"/>
      <c r="K458" s="73"/>
      <c r="L458" s="73"/>
      <c r="M458" s="60">
        <v>135</v>
      </c>
      <c r="N458" s="60">
        <v>135</v>
      </c>
      <c r="O458" s="60">
        <v>110</v>
      </c>
      <c r="P458" s="60">
        <v>74</v>
      </c>
      <c r="Q458" s="60">
        <v>72</v>
      </c>
      <c r="R458" s="60"/>
      <c r="S458" s="60">
        <v>6</v>
      </c>
      <c r="T458" s="60">
        <v>4</v>
      </c>
      <c r="U458" s="60">
        <v>4</v>
      </c>
      <c r="V458" s="60">
        <v>3</v>
      </c>
      <c r="W458" s="60"/>
      <c r="X458" s="60"/>
      <c r="Y458" s="60"/>
      <c r="Z458" s="60"/>
      <c r="AA458" s="60"/>
      <c r="AB458" s="60"/>
      <c r="AC458" s="55"/>
      <c r="AD458" s="55"/>
      <c r="AE458" s="55"/>
    </row>
    <row r="459" spans="1:31">
      <c r="A459" s="60"/>
      <c r="B459" s="60" t="str">
        <f t="shared" si="7"/>
        <v>М80x470</v>
      </c>
      <c r="C459" s="60">
        <v>80</v>
      </c>
      <c r="D459" s="60">
        <v>470</v>
      </c>
      <c r="E459" s="73">
        <v>17.405999999999999</v>
      </c>
      <c r="F459" s="73">
        <v>16.760000000000002</v>
      </c>
      <c r="G459" s="73">
        <v>360</v>
      </c>
      <c r="H459" s="73">
        <v>16</v>
      </c>
      <c r="I459" s="73"/>
      <c r="J459" s="73"/>
      <c r="K459" s="73"/>
      <c r="L459" s="73"/>
      <c r="M459" s="60">
        <v>135</v>
      </c>
      <c r="N459" s="60">
        <v>135</v>
      </c>
      <c r="O459" s="60">
        <v>110</v>
      </c>
      <c r="P459" s="60">
        <v>74</v>
      </c>
      <c r="Q459" s="60">
        <v>72</v>
      </c>
      <c r="R459" s="60"/>
      <c r="S459" s="60">
        <v>6</v>
      </c>
      <c r="T459" s="60">
        <v>4</v>
      </c>
      <c r="U459" s="60">
        <v>4</v>
      </c>
      <c r="V459" s="60">
        <v>3</v>
      </c>
      <c r="W459" s="60"/>
      <c r="X459" s="60"/>
      <c r="Y459" s="60"/>
      <c r="Z459" s="60"/>
      <c r="AA459" s="60"/>
      <c r="AB459" s="60"/>
      <c r="AC459" s="55"/>
      <c r="AD459" s="55"/>
      <c r="AE459" s="55"/>
    </row>
    <row r="460" spans="1:31">
      <c r="A460" s="60"/>
      <c r="B460" s="60" t="str">
        <f t="shared" si="7"/>
        <v>М80x480</v>
      </c>
      <c r="C460" s="60">
        <v>80</v>
      </c>
      <c r="D460" s="60">
        <v>480</v>
      </c>
      <c r="E460" s="73">
        <v>17.741</v>
      </c>
      <c r="F460" s="73">
        <v>17.04</v>
      </c>
      <c r="G460" s="73">
        <v>370</v>
      </c>
      <c r="H460" s="73">
        <v>16</v>
      </c>
      <c r="I460" s="73"/>
      <c r="J460" s="73"/>
      <c r="K460" s="73"/>
      <c r="L460" s="73"/>
      <c r="M460" s="60">
        <v>135</v>
      </c>
      <c r="N460" s="60">
        <v>135</v>
      </c>
      <c r="O460" s="60">
        <v>110</v>
      </c>
      <c r="P460" s="60">
        <v>74</v>
      </c>
      <c r="Q460" s="60">
        <v>72</v>
      </c>
      <c r="R460" s="60"/>
      <c r="S460" s="60">
        <v>6</v>
      </c>
      <c r="T460" s="60">
        <v>4</v>
      </c>
      <c r="U460" s="60">
        <v>4</v>
      </c>
      <c r="V460" s="60">
        <v>3</v>
      </c>
      <c r="W460" s="60"/>
      <c r="X460" s="60"/>
      <c r="Y460" s="60"/>
      <c r="Z460" s="60"/>
      <c r="AA460" s="60"/>
      <c r="AB460" s="60"/>
      <c r="AC460" s="55"/>
      <c r="AD460" s="55"/>
      <c r="AE460" s="55"/>
    </row>
    <row r="461" spans="1:31">
      <c r="A461" s="60"/>
      <c r="B461" s="60" t="str">
        <f t="shared" si="7"/>
        <v>М80x490</v>
      </c>
      <c r="C461" s="60">
        <v>80</v>
      </c>
      <c r="D461" s="60">
        <v>490</v>
      </c>
      <c r="E461" s="73">
        <v>18.074999999999999</v>
      </c>
      <c r="F461" s="73">
        <v>17.39</v>
      </c>
      <c r="G461" s="73">
        <v>380</v>
      </c>
      <c r="H461" s="73">
        <v>16</v>
      </c>
      <c r="I461" s="73"/>
      <c r="J461" s="73"/>
      <c r="K461" s="73"/>
      <c r="L461" s="73"/>
      <c r="M461" s="60">
        <v>135</v>
      </c>
      <c r="N461" s="60">
        <v>135</v>
      </c>
      <c r="O461" s="60">
        <v>110</v>
      </c>
      <c r="P461" s="60">
        <v>74</v>
      </c>
      <c r="Q461" s="60">
        <v>72</v>
      </c>
      <c r="R461" s="60"/>
      <c r="S461" s="60">
        <v>6</v>
      </c>
      <c r="T461" s="60">
        <v>4</v>
      </c>
      <c r="U461" s="60">
        <v>4</v>
      </c>
      <c r="V461" s="60">
        <v>3</v>
      </c>
      <c r="W461" s="60"/>
      <c r="X461" s="60"/>
      <c r="Y461" s="60"/>
      <c r="Z461" s="60"/>
      <c r="AA461" s="60"/>
      <c r="AB461" s="60"/>
      <c r="AC461" s="55"/>
      <c r="AD461" s="55"/>
      <c r="AE461" s="55"/>
    </row>
    <row r="462" spans="1:31">
      <c r="A462" s="60"/>
      <c r="B462" s="60" t="str">
        <f t="shared" si="7"/>
        <v>М80x500</v>
      </c>
      <c r="C462" s="60">
        <v>80</v>
      </c>
      <c r="D462" s="60">
        <v>500</v>
      </c>
      <c r="E462" s="73">
        <v>18.41</v>
      </c>
      <c r="F462" s="73">
        <v>17.71</v>
      </c>
      <c r="G462" s="73">
        <v>390</v>
      </c>
      <c r="H462" s="73">
        <v>16</v>
      </c>
      <c r="I462" s="73"/>
      <c r="J462" s="73"/>
      <c r="K462" s="73"/>
      <c r="L462" s="73"/>
      <c r="M462" s="60">
        <v>135</v>
      </c>
      <c r="N462" s="60">
        <v>135</v>
      </c>
      <c r="O462" s="60">
        <v>110</v>
      </c>
      <c r="P462" s="60">
        <v>74</v>
      </c>
      <c r="Q462" s="60">
        <v>72</v>
      </c>
      <c r="R462" s="60"/>
      <c r="S462" s="60">
        <v>6</v>
      </c>
      <c r="T462" s="60">
        <v>4</v>
      </c>
      <c r="U462" s="60">
        <v>4</v>
      </c>
      <c r="V462" s="60">
        <v>3</v>
      </c>
      <c r="W462" s="60"/>
      <c r="X462" s="60"/>
      <c r="Y462" s="60"/>
      <c r="Z462" s="60"/>
      <c r="AA462" s="60"/>
      <c r="AB462" s="60"/>
      <c r="AC462" s="55"/>
      <c r="AD462" s="55"/>
      <c r="AE462" s="55"/>
    </row>
    <row r="463" spans="1:31">
      <c r="A463" s="60"/>
      <c r="B463" s="60" t="str">
        <f t="shared" si="7"/>
        <v>М80x510</v>
      </c>
      <c r="C463" s="60">
        <v>80</v>
      </c>
      <c r="D463" s="60">
        <v>510</v>
      </c>
      <c r="E463" s="73">
        <v>18.754999999999999</v>
      </c>
      <c r="F463" s="73">
        <v>18.05</v>
      </c>
      <c r="G463" s="73">
        <v>400</v>
      </c>
      <c r="H463" s="73">
        <v>16</v>
      </c>
      <c r="I463" s="73"/>
      <c r="J463" s="73"/>
      <c r="K463" s="73"/>
      <c r="L463" s="73"/>
      <c r="M463" s="60">
        <v>135</v>
      </c>
      <c r="N463" s="60">
        <v>135</v>
      </c>
      <c r="O463" s="60">
        <v>110</v>
      </c>
      <c r="P463" s="60">
        <v>74</v>
      </c>
      <c r="Q463" s="60">
        <v>72</v>
      </c>
      <c r="R463" s="60"/>
      <c r="S463" s="60">
        <v>6</v>
      </c>
      <c r="T463" s="60">
        <v>4</v>
      </c>
      <c r="U463" s="60">
        <v>4</v>
      </c>
      <c r="V463" s="60">
        <v>3</v>
      </c>
      <c r="W463" s="60"/>
      <c r="X463" s="60"/>
      <c r="Y463" s="60"/>
      <c r="Z463" s="60"/>
      <c r="AA463" s="60"/>
      <c r="AB463" s="60"/>
      <c r="AC463" s="55"/>
      <c r="AD463" s="55"/>
      <c r="AE463" s="55"/>
    </row>
    <row r="464" spans="1:31">
      <c r="A464" s="60"/>
      <c r="B464" s="60" t="str">
        <f t="shared" si="7"/>
        <v>М80x520</v>
      </c>
      <c r="C464" s="60">
        <v>80</v>
      </c>
      <c r="D464" s="60">
        <v>520</v>
      </c>
      <c r="E464" s="73">
        <v>19.088999999999999</v>
      </c>
      <c r="F464" s="73">
        <v>18.38</v>
      </c>
      <c r="G464" s="73">
        <v>410</v>
      </c>
      <c r="H464" s="73">
        <v>16</v>
      </c>
      <c r="I464" s="73"/>
      <c r="J464" s="73"/>
      <c r="K464" s="73"/>
      <c r="L464" s="73"/>
      <c r="M464" s="60">
        <v>135</v>
      </c>
      <c r="N464" s="60">
        <v>135</v>
      </c>
      <c r="O464" s="60">
        <v>110</v>
      </c>
      <c r="P464" s="60">
        <v>74</v>
      </c>
      <c r="Q464" s="60">
        <v>72</v>
      </c>
      <c r="R464" s="60"/>
      <c r="S464" s="60">
        <v>6</v>
      </c>
      <c r="T464" s="60">
        <v>4</v>
      </c>
      <c r="U464" s="60">
        <v>4</v>
      </c>
      <c r="V464" s="60">
        <v>3</v>
      </c>
      <c r="W464" s="60"/>
      <c r="X464" s="60"/>
      <c r="Y464" s="60"/>
      <c r="Z464" s="60"/>
      <c r="AA464" s="60"/>
      <c r="AB464" s="60"/>
      <c r="AC464" s="55"/>
      <c r="AD464" s="55"/>
      <c r="AE464" s="55"/>
    </row>
    <row r="465" spans="1:31">
      <c r="A465" s="60"/>
      <c r="B465" s="60" t="str">
        <f t="shared" si="7"/>
        <v>М80x530</v>
      </c>
      <c r="C465" s="60">
        <v>80</v>
      </c>
      <c r="D465" s="60">
        <v>530</v>
      </c>
      <c r="E465" s="73">
        <v>19.423999999999999</v>
      </c>
      <c r="F465" s="73">
        <v>18.72</v>
      </c>
      <c r="G465" s="73">
        <v>420</v>
      </c>
      <c r="H465" s="73">
        <v>16</v>
      </c>
      <c r="I465" s="73"/>
      <c r="J465" s="73"/>
      <c r="K465" s="73"/>
      <c r="L465" s="73"/>
      <c r="M465" s="60">
        <v>135</v>
      </c>
      <c r="N465" s="60">
        <v>135</v>
      </c>
      <c r="O465" s="60">
        <v>110</v>
      </c>
      <c r="P465" s="60">
        <v>74</v>
      </c>
      <c r="Q465" s="60">
        <v>72</v>
      </c>
      <c r="R465" s="60"/>
      <c r="S465" s="60">
        <v>6</v>
      </c>
      <c r="T465" s="60">
        <v>4</v>
      </c>
      <c r="U465" s="60">
        <v>4</v>
      </c>
      <c r="V465" s="60">
        <v>3</v>
      </c>
      <c r="W465" s="60"/>
      <c r="X465" s="60"/>
      <c r="Y465" s="60"/>
      <c r="Z465" s="60"/>
      <c r="AA465" s="60"/>
      <c r="AB465" s="60"/>
      <c r="AC465" s="55"/>
      <c r="AD465" s="55"/>
      <c r="AE465" s="55"/>
    </row>
    <row r="466" spans="1:31">
      <c r="A466" s="60"/>
      <c r="B466" s="60" t="str">
        <f t="shared" si="7"/>
        <v>М80x540</v>
      </c>
      <c r="C466" s="60">
        <v>80</v>
      </c>
      <c r="D466" s="60">
        <v>540</v>
      </c>
      <c r="E466" s="73">
        <v>19.757999999999999</v>
      </c>
      <c r="F466" s="73">
        <v>19.05</v>
      </c>
      <c r="G466" s="73">
        <v>430</v>
      </c>
      <c r="H466" s="73">
        <v>16</v>
      </c>
      <c r="I466" s="73"/>
      <c r="J466" s="73"/>
      <c r="K466" s="73"/>
      <c r="L466" s="73"/>
      <c r="M466" s="60">
        <v>135</v>
      </c>
      <c r="N466" s="60">
        <v>135</v>
      </c>
      <c r="O466" s="60">
        <v>110</v>
      </c>
      <c r="P466" s="60">
        <v>74</v>
      </c>
      <c r="Q466" s="60">
        <v>72</v>
      </c>
      <c r="R466" s="60"/>
      <c r="S466" s="60">
        <v>6</v>
      </c>
      <c r="T466" s="60">
        <v>4</v>
      </c>
      <c r="U466" s="60">
        <v>4</v>
      </c>
      <c r="V466" s="60">
        <v>3</v>
      </c>
      <c r="W466" s="60"/>
      <c r="X466" s="60"/>
      <c r="Y466" s="60"/>
      <c r="Z466" s="60"/>
      <c r="AA466" s="60"/>
      <c r="AB466" s="60"/>
      <c r="AC466" s="55"/>
      <c r="AD466" s="55"/>
      <c r="AE466" s="55"/>
    </row>
    <row r="467" spans="1:31">
      <c r="A467" s="60"/>
      <c r="B467" s="60" t="str">
        <f t="shared" si="7"/>
        <v>М80x550</v>
      </c>
      <c r="C467" s="60">
        <v>80</v>
      </c>
      <c r="D467" s="60">
        <v>550</v>
      </c>
      <c r="E467" s="73">
        <v>20.103000000000002</v>
      </c>
      <c r="F467" s="73">
        <v>19.39</v>
      </c>
      <c r="G467" s="73">
        <v>440</v>
      </c>
      <c r="H467" s="73">
        <v>16</v>
      </c>
      <c r="I467" s="73"/>
      <c r="J467" s="73"/>
      <c r="K467" s="73"/>
      <c r="L467" s="73"/>
      <c r="M467" s="60">
        <v>135</v>
      </c>
      <c r="N467" s="60">
        <v>135</v>
      </c>
      <c r="O467" s="60">
        <v>110</v>
      </c>
      <c r="P467" s="60">
        <v>74</v>
      </c>
      <c r="Q467" s="60">
        <v>72</v>
      </c>
      <c r="R467" s="60"/>
      <c r="S467" s="60">
        <v>6</v>
      </c>
      <c r="T467" s="60">
        <v>4</v>
      </c>
      <c r="U467" s="60">
        <v>4</v>
      </c>
      <c r="V467" s="60">
        <v>3</v>
      </c>
      <c r="W467" s="60"/>
      <c r="X467" s="60"/>
      <c r="Y467" s="60"/>
      <c r="Z467" s="60"/>
      <c r="AA467" s="60"/>
      <c r="AB467" s="60"/>
      <c r="AC467" s="55"/>
      <c r="AD467" s="55"/>
      <c r="AE467" s="55"/>
    </row>
    <row r="468" spans="1:31">
      <c r="A468" s="60"/>
      <c r="B468" s="60" t="str">
        <f t="shared" si="7"/>
        <v>М80x560</v>
      </c>
      <c r="C468" s="60">
        <v>80</v>
      </c>
      <c r="D468" s="60">
        <v>560</v>
      </c>
      <c r="E468" s="73">
        <v>20.437999999999999</v>
      </c>
      <c r="F468" s="73">
        <v>19.72</v>
      </c>
      <c r="G468" s="73">
        <v>450</v>
      </c>
      <c r="H468" s="73">
        <v>16</v>
      </c>
      <c r="I468" s="73"/>
      <c r="J468" s="73"/>
      <c r="K468" s="73"/>
      <c r="L468" s="73"/>
      <c r="M468" s="60">
        <v>135</v>
      </c>
      <c r="N468" s="60">
        <v>135</v>
      </c>
      <c r="O468" s="60">
        <v>110</v>
      </c>
      <c r="P468" s="60">
        <v>74</v>
      </c>
      <c r="Q468" s="60">
        <v>72</v>
      </c>
      <c r="R468" s="60"/>
      <c r="S468" s="60">
        <v>6</v>
      </c>
      <c r="T468" s="60">
        <v>4</v>
      </c>
      <c r="U468" s="60">
        <v>4</v>
      </c>
      <c r="V468" s="60">
        <v>3</v>
      </c>
      <c r="W468" s="60"/>
      <c r="X468" s="60"/>
      <c r="Y468" s="60"/>
      <c r="Z468" s="60"/>
      <c r="AA468" s="60"/>
      <c r="AB468" s="60"/>
      <c r="AC468" s="55"/>
      <c r="AD468" s="55"/>
      <c r="AE468" s="55"/>
    </row>
    <row r="469" spans="1:31">
      <c r="A469" s="60"/>
      <c r="B469" s="60" t="str">
        <f t="shared" si="7"/>
        <v>М80x570</v>
      </c>
      <c r="C469" s="60">
        <v>80</v>
      </c>
      <c r="D469" s="60">
        <v>570</v>
      </c>
      <c r="E469" s="73">
        <v>20.771999999999998</v>
      </c>
      <c r="F469" s="73">
        <v>20.059999999999999</v>
      </c>
      <c r="G469" s="73">
        <v>460</v>
      </c>
      <c r="H469" s="73">
        <v>16</v>
      </c>
      <c r="I469" s="73"/>
      <c r="J469" s="73"/>
      <c r="K469" s="73"/>
      <c r="L469" s="73"/>
      <c r="M469" s="60">
        <v>135</v>
      </c>
      <c r="N469" s="60">
        <v>135</v>
      </c>
      <c r="O469" s="60">
        <v>110</v>
      </c>
      <c r="P469" s="60">
        <v>74</v>
      </c>
      <c r="Q469" s="60">
        <v>72</v>
      </c>
      <c r="R469" s="60"/>
      <c r="S469" s="60">
        <v>6</v>
      </c>
      <c r="T469" s="60">
        <v>4</v>
      </c>
      <c r="U469" s="60">
        <v>4</v>
      </c>
      <c r="V469" s="60">
        <v>3</v>
      </c>
      <c r="W469" s="60"/>
      <c r="X469" s="60"/>
      <c r="Y469" s="60"/>
      <c r="Z469" s="60"/>
      <c r="AA469" s="60"/>
      <c r="AB469" s="60"/>
      <c r="AC469" s="55"/>
      <c r="AD469" s="55"/>
      <c r="AE469" s="55"/>
    </row>
    <row r="470" spans="1:31">
      <c r="A470" s="60"/>
      <c r="B470" s="60" t="str">
        <f t="shared" si="7"/>
        <v>М80x580</v>
      </c>
      <c r="C470" s="60">
        <v>80</v>
      </c>
      <c r="D470" s="60">
        <v>580</v>
      </c>
      <c r="E470" s="73">
        <v>21.106999999999999</v>
      </c>
      <c r="F470" s="73">
        <v>20.39</v>
      </c>
      <c r="G470" s="73">
        <v>470</v>
      </c>
      <c r="H470" s="73">
        <v>16</v>
      </c>
      <c r="I470" s="73"/>
      <c r="J470" s="73"/>
      <c r="K470" s="73"/>
      <c r="L470" s="73"/>
      <c r="M470" s="60">
        <v>135</v>
      </c>
      <c r="N470" s="60">
        <v>135</v>
      </c>
      <c r="O470" s="60">
        <v>110</v>
      </c>
      <c r="P470" s="60">
        <v>74</v>
      </c>
      <c r="Q470" s="60">
        <v>72</v>
      </c>
      <c r="R470" s="60"/>
      <c r="S470" s="60">
        <v>6</v>
      </c>
      <c r="T470" s="60">
        <v>4</v>
      </c>
      <c r="U470" s="60">
        <v>4</v>
      </c>
      <c r="V470" s="60">
        <v>3</v>
      </c>
      <c r="W470" s="60"/>
      <c r="X470" s="60"/>
      <c r="Y470" s="60"/>
      <c r="Z470" s="60"/>
      <c r="AA470" s="60"/>
      <c r="AB470" s="60"/>
      <c r="AC470" s="55"/>
      <c r="AD470" s="55"/>
      <c r="AE470" s="55"/>
    </row>
    <row r="471" spans="1:31">
      <c r="A471" s="60"/>
      <c r="B471" s="60" t="str">
        <f t="shared" si="7"/>
        <v>М80x590</v>
      </c>
      <c r="C471" s="60">
        <v>80</v>
      </c>
      <c r="D471" s="60">
        <v>590</v>
      </c>
      <c r="E471" s="73">
        <v>21.681000000000001</v>
      </c>
      <c r="F471" s="73">
        <v>20.81</v>
      </c>
      <c r="G471" s="73">
        <v>480</v>
      </c>
      <c r="H471" s="73">
        <v>16</v>
      </c>
      <c r="I471" s="73"/>
      <c r="J471" s="73"/>
      <c r="K471" s="73"/>
      <c r="L471" s="73"/>
      <c r="M471" s="60">
        <v>155</v>
      </c>
      <c r="N471" s="60">
        <v>155</v>
      </c>
      <c r="O471" s="60">
        <v>110</v>
      </c>
      <c r="P471" s="60">
        <v>74</v>
      </c>
      <c r="Q471" s="60">
        <v>72</v>
      </c>
      <c r="R471" s="60"/>
      <c r="S471" s="60">
        <v>6</v>
      </c>
      <c r="T471" s="60">
        <v>4</v>
      </c>
      <c r="U471" s="60">
        <v>4</v>
      </c>
      <c r="V471" s="60">
        <v>3</v>
      </c>
      <c r="W471" s="60"/>
      <c r="X471" s="60"/>
      <c r="Y471" s="60"/>
      <c r="Z471" s="60"/>
      <c r="AA471" s="60"/>
      <c r="AB471" s="60"/>
      <c r="AC471" s="55"/>
      <c r="AD471" s="55"/>
      <c r="AE471" s="55"/>
    </row>
    <row r="472" spans="1:31">
      <c r="A472" s="60"/>
      <c r="B472" s="60" t="str">
        <f t="shared" si="7"/>
        <v>М80x600</v>
      </c>
      <c r="C472" s="60">
        <v>80</v>
      </c>
      <c r="D472" s="60">
        <v>600</v>
      </c>
      <c r="E472" s="73">
        <v>22.015999999999998</v>
      </c>
      <c r="F472" s="73">
        <v>21.14</v>
      </c>
      <c r="G472" s="73">
        <v>490</v>
      </c>
      <c r="H472" s="73">
        <v>16</v>
      </c>
      <c r="I472" s="73"/>
      <c r="J472" s="73"/>
      <c r="K472" s="73"/>
      <c r="L472" s="73"/>
      <c r="M472" s="60">
        <v>155</v>
      </c>
      <c r="N472" s="60">
        <v>155</v>
      </c>
      <c r="O472" s="60">
        <v>110</v>
      </c>
      <c r="P472" s="60">
        <v>74</v>
      </c>
      <c r="Q472" s="60">
        <v>72</v>
      </c>
      <c r="R472" s="60"/>
      <c r="S472" s="60">
        <v>6</v>
      </c>
      <c r="T472" s="60">
        <v>4</v>
      </c>
      <c r="U472" s="60">
        <v>4</v>
      </c>
      <c r="V472" s="60">
        <v>3</v>
      </c>
      <c r="W472" s="60"/>
      <c r="X472" s="60"/>
      <c r="Y472" s="60"/>
      <c r="Z472" s="60"/>
      <c r="AA472" s="60"/>
      <c r="AB472" s="60"/>
      <c r="AC472" s="55"/>
      <c r="AD472" s="55"/>
      <c r="AE472" s="55"/>
    </row>
    <row r="473" spans="1:31">
      <c r="A473" s="60"/>
      <c r="B473" s="60" t="str">
        <f t="shared" si="7"/>
        <v>М80x610</v>
      </c>
      <c r="C473" s="60">
        <v>80</v>
      </c>
      <c r="D473" s="60">
        <v>610</v>
      </c>
      <c r="E473" s="73">
        <v>22.350999999999999</v>
      </c>
      <c r="F473" s="73">
        <v>21.48</v>
      </c>
      <c r="G473" s="73">
        <v>500</v>
      </c>
      <c r="H473" s="73">
        <v>16</v>
      </c>
      <c r="I473" s="73"/>
      <c r="J473" s="73"/>
      <c r="K473" s="73"/>
      <c r="L473" s="73"/>
      <c r="M473" s="60">
        <v>155</v>
      </c>
      <c r="N473" s="60">
        <v>155</v>
      </c>
      <c r="O473" s="60">
        <v>110</v>
      </c>
      <c r="P473" s="60">
        <v>74</v>
      </c>
      <c r="Q473" s="60">
        <v>72</v>
      </c>
      <c r="R473" s="60"/>
      <c r="S473" s="60">
        <v>6</v>
      </c>
      <c r="T473" s="60">
        <v>4</v>
      </c>
      <c r="U473" s="60">
        <v>4</v>
      </c>
      <c r="V473" s="60">
        <v>3</v>
      </c>
      <c r="W473" s="60"/>
      <c r="X473" s="60"/>
      <c r="Y473" s="60"/>
      <c r="Z473" s="60"/>
      <c r="AA473" s="60"/>
      <c r="AB473" s="60"/>
      <c r="AC473" s="55"/>
      <c r="AD473" s="55"/>
      <c r="AE473" s="55"/>
    </row>
    <row r="474" spans="1:31">
      <c r="A474" s="60"/>
      <c r="B474" s="60" t="str">
        <f t="shared" si="7"/>
        <v>М80x620</v>
      </c>
      <c r="C474" s="60">
        <v>80</v>
      </c>
      <c r="D474" s="60">
        <v>620</v>
      </c>
      <c r="E474" s="73">
        <v>22.684999999999999</v>
      </c>
      <c r="F474" s="73">
        <v>21.87</v>
      </c>
      <c r="G474" s="73">
        <v>510</v>
      </c>
      <c r="H474" s="73">
        <v>16</v>
      </c>
      <c r="I474" s="73"/>
      <c r="J474" s="73"/>
      <c r="K474" s="73"/>
      <c r="L474" s="73"/>
      <c r="M474" s="60">
        <v>155</v>
      </c>
      <c r="N474" s="60">
        <v>155</v>
      </c>
      <c r="O474" s="60">
        <v>110</v>
      </c>
      <c r="P474" s="60">
        <v>74</v>
      </c>
      <c r="Q474" s="60">
        <v>72</v>
      </c>
      <c r="R474" s="60"/>
      <c r="S474" s="60">
        <v>6</v>
      </c>
      <c r="T474" s="60">
        <v>4</v>
      </c>
      <c r="U474" s="60">
        <v>4</v>
      </c>
      <c r="V474" s="60">
        <v>3</v>
      </c>
      <c r="W474" s="60"/>
      <c r="X474" s="60"/>
      <c r="Y474" s="60"/>
      <c r="Z474" s="60"/>
      <c r="AA474" s="60"/>
      <c r="AB474" s="60"/>
      <c r="AC474" s="55"/>
      <c r="AD474" s="55"/>
      <c r="AE474" s="55"/>
    </row>
    <row r="475" spans="1:31">
      <c r="A475" s="60"/>
      <c r="B475" s="60" t="str">
        <f t="shared" si="7"/>
        <v>М80x630</v>
      </c>
      <c r="C475" s="60">
        <v>80</v>
      </c>
      <c r="D475" s="60">
        <v>630</v>
      </c>
      <c r="E475" s="73">
        <v>22.93</v>
      </c>
      <c r="F475" s="73">
        <v>22.15</v>
      </c>
      <c r="G475" s="73">
        <v>520</v>
      </c>
      <c r="H475" s="73">
        <v>16</v>
      </c>
      <c r="I475" s="73"/>
      <c r="J475" s="73"/>
      <c r="K475" s="73"/>
      <c r="L475" s="73"/>
      <c r="M475" s="60">
        <v>155</v>
      </c>
      <c r="N475" s="60">
        <v>155</v>
      </c>
      <c r="O475" s="60">
        <v>110</v>
      </c>
      <c r="P475" s="60">
        <v>74</v>
      </c>
      <c r="Q475" s="60">
        <v>72</v>
      </c>
      <c r="R475" s="60"/>
      <c r="S475" s="60">
        <v>6</v>
      </c>
      <c r="T475" s="60">
        <v>4</v>
      </c>
      <c r="U475" s="60">
        <v>4</v>
      </c>
      <c r="V475" s="60">
        <v>3</v>
      </c>
      <c r="W475" s="60"/>
      <c r="X475" s="60"/>
      <c r="Y475" s="60"/>
      <c r="Z475" s="60"/>
      <c r="AA475" s="60"/>
      <c r="AB475" s="60"/>
      <c r="AC475" s="55"/>
      <c r="AD475" s="55"/>
      <c r="AE475" s="55"/>
    </row>
    <row r="476" spans="1:31">
      <c r="A476" s="60"/>
      <c r="B476" s="60" t="str">
        <f t="shared" si="7"/>
        <v>М80x640</v>
      </c>
      <c r="C476" s="60">
        <v>80</v>
      </c>
      <c r="D476" s="60">
        <v>640</v>
      </c>
      <c r="E476" s="73">
        <v>23.364000000000001</v>
      </c>
      <c r="F476" s="73">
        <v>22.48</v>
      </c>
      <c r="G476" s="73">
        <v>530</v>
      </c>
      <c r="H476" s="73">
        <v>16</v>
      </c>
      <c r="I476" s="73"/>
      <c r="J476" s="73"/>
      <c r="K476" s="73"/>
      <c r="L476" s="73"/>
      <c r="M476" s="60">
        <v>155</v>
      </c>
      <c r="N476" s="60">
        <v>155</v>
      </c>
      <c r="O476" s="60">
        <v>110</v>
      </c>
      <c r="P476" s="60">
        <v>74</v>
      </c>
      <c r="Q476" s="60">
        <v>72</v>
      </c>
      <c r="R476" s="60"/>
      <c r="S476" s="60">
        <v>6</v>
      </c>
      <c r="T476" s="60">
        <v>4</v>
      </c>
      <c r="U476" s="60">
        <v>4</v>
      </c>
      <c r="V476" s="60">
        <v>3</v>
      </c>
      <c r="W476" s="60"/>
      <c r="X476" s="60"/>
      <c r="Y476" s="60"/>
      <c r="Z476" s="60"/>
      <c r="AA476" s="60"/>
      <c r="AB476" s="60"/>
      <c r="AC476" s="55"/>
      <c r="AD476" s="55"/>
      <c r="AE476" s="55"/>
    </row>
    <row r="477" spans="1:31">
      <c r="A477" s="60"/>
      <c r="B477" s="60" t="str">
        <f t="shared" si="7"/>
        <v>М80x650</v>
      </c>
      <c r="C477" s="60">
        <v>80</v>
      </c>
      <c r="D477" s="60">
        <v>650</v>
      </c>
      <c r="E477" s="73">
        <v>23.699000000000002</v>
      </c>
      <c r="F477" s="73">
        <v>22.82</v>
      </c>
      <c r="G477" s="73">
        <v>540</v>
      </c>
      <c r="H477" s="73">
        <v>16</v>
      </c>
      <c r="I477" s="73"/>
      <c r="J477" s="73"/>
      <c r="K477" s="73"/>
      <c r="L477" s="73"/>
      <c r="M477" s="60">
        <v>155</v>
      </c>
      <c r="N477" s="60">
        <v>155</v>
      </c>
      <c r="O477" s="60">
        <v>110</v>
      </c>
      <c r="P477" s="60">
        <v>74</v>
      </c>
      <c r="Q477" s="60">
        <v>72</v>
      </c>
      <c r="R477" s="60"/>
      <c r="S477" s="60">
        <v>6</v>
      </c>
      <c r="T477" s="60">
        <v>4</v>
      </c>
      <c r="U477" s="60">
        <v>4</v>
      </c>
      <c r="V477" s="60">
        <v>3</v>
      </c>
      <c r="W477" s="60"/>
      <c r="X477" s="60"/>
      <c r="Y477" s="60"/>
      <c r="Z477" s="60"/>
      <c r="AA477" s="60"/>
      <c r="AB477" s="60"/>
      <c r="AC477" s="55"/>
      <c r="AD477" s="55"/>
      <c r="AE477" s="55"/>
    </row>
    <row r="478" spans="1:31">
      <c r="A478" s="60"/>
      <c r="B478" s="60" t="str">
        <f t="shared" si="7"/>
        <v>М80x660</v>
      </c>
      <c r="C478" s="60">
        <v>80</v>
      </c>
      <c r="D478" s="60">
        <v>660</v>
      </c>
      <c r="E478" s="73">
        <v>24.044</v>
      </c>
      <c r="F478" s="73">
        <v>23.15</v>
      </c>
      <c r="G478" s="73">
        <v>550</v>
      </c>
      <c r="H478" s="73">
        <v>16</v>
      </c>
      <c r="I478" s="73"/>
      <c r="J478" s="73"/>
      <c r="K478" s="73"/>
      <c r="L478" s="73"/>
      <c r="M478" s="60">
        <v>155</v>
      </c>
      <c r="N478" s="60">
        <v>155</v>
      </c>
      <c r="O478" s="60">
        <v>110</v>
      </c>
      <c r="P478" s="60">
        <v>74</v>
      </c>
      <c r="Q478" s="60">
        <v>72</v>
      </c>
      <c r="R478" s="60"/>
      <c r="S478" s="60">
        <v>6</v>
      </c>
      <c r="T478" s="60">
        <v>4</v>
      </c>
      <c r="U478" s="60">
        <v>4</v>
      </c>
      <c r="V478" s="60">
        <v>3</v>
      </c>
      <c r="W478" s="60"/>
      <c r="X478" s="60"/>
      <c r="Y478" s="60"/>
      <c r="Z478" s="60"/>
      <c r="AA478" s="60"/>
      <c r="AB478" s="60"/>
      <c r="AC478" s="55"/>
      <c r="AD478" s="55"/>
      <c r="AE478" s="55"/>
    </row>
    <row r="479" spans="1:31">
      <c r="A479" s="60"/>
      <c r="B479" s="60" t="str">
        <f t="shared" si="7"/>
        <v>М80x670</v>
      </c>
      <c r="C479" s="60">
        <v>80</v>
      </c>
      <c r="D479" s="60">
        <v>670</v>
      </c>
      <c r="E479" s="73">
        <v>24.378</v>
      </c>
      <c r="F479" s="73">
        <v>23.44</v>
      </c>
      <c r="G479" s="73">
        <v>560</v>
      </c>
      <c r="H479" s="73">
        <v>16</v>
      </c>
      <c r="I479" s="73"/>
      <c r="J479" s="73"/>
      <c r="K479" s="73"/>
      <c r="L479" s="73"/>
      <c r="M479" s="60">
        <v>155</v>
      </c>
      <c r="N479" s="60">
        <v>155</v>
      </c>
      <c r="O479" s="60">
        <v>110</v>
      </c>
      <c r="P479" s="60">
        <v>74</v>
      </c>
      <c r="Q479" s="60">
        <v>72</v>
      </c>
      <c r="R479" s="60"/>
      <c r="S479" s="60">
        <v>6</v>
      </c>
      <c r="T479" s="60">
        <v>4</v>
      </c>
      <c r="U479" s="60">
        <v>4</v>
      </c>
      <c r="V479" s="60">
        <v>3</v>
      </c>
      <c r="W479" s="60"/>
      <c r="X479" s="60"/>
      <c r="Y479" s="60"/>
      <c r="Z479" s="60"/>
      <c r="AA479" s="60"/>
      <c r="AB479" s="60"/>
      <c r="AC479" s="55"/>
      <c r="AD479" s="55"/>
      <c r="AE479" s="55"/>
    </row>
    <row r="480" spans="1:31">
      <c r="A480" s="60"/>
      <c r="B480" s="60" t="str">
        <f t="shared" si="7"/>
        <v>М80x680</v>
      </c>
      <c r="C480" s="60">
        <v>80</v>
      </c>
      <c r="D480" s="60">
        <v>680</v>
      </c>
      <c r="E480" s="73">
        <v>24.713000000000001</v>
      </c>
      <c r="F480" s="73">
        <v>23.82</v>
      </c>
      <c r="G480" s="73">
        <v>570</v>
      </c>
      <c r="H480" s="73">
        <v>16</v>
      </c>
      <c r="I480" s="73"/>
      <c r="J480" s="73"/>
      <c r="K480" s="73"/>
      <c r="L480" s="73"/>
      <c r="M480" s="60">
        <v>155</v>
      </c>
      <c r="N480" s="60">
        <v>155</v>
      </c>
      <c r="O480" s="60">
        <v>110</v>
      </c>
      <c r="P480" s="60">
        <v>74</v>
      </c>
      <c r="Q480" s="60">
        <v>72</v>
      </c>
      <c r="R480" s="60"/>
      <c r="S480" s="60">
        <v>6</v>
      </c>
      <c r="T480" s="60">
        <v>4</v>
      </c>
      <c r="U480" s="60">
        <v>4</v>
      </c>
      <c r="V480" s="60">
        <v>3</v>
      </c>
      <c r="W480" s="60"/>
      <c r="X480" s="60"/>
      <c r="Y480" s="60"/>
      <c r="Z480" s="60"/>
      <c r="AA480" s="60"/>
      <c r="AB480" s="60"/>
      <c r="AC480" s="55"/>
      <c r="AD480" s="55"/>
      <c r="AE480" s="55"/>
    </row>
    <row r="481" spans="1:31">
      <c r="A481" s="60"/>
      <c r="B481" s="60" t="str">
        <f t="shared" si="7"/>
        <v>М80x690</v>
      </c>
      <c r="C481" s="60">
        <v>80</v>
      </c>
      <c r="D481" s="60">
        <v>690</v>
      </c>
      <c r="E481" s="73">
        <v>25.047000000000001</v>
      </c>
      <c r="F481" s="73">
        <v>24.16</v>
      </c>
      <c r="G481" s="73">
        <v>580</v>
      </c>
      <c r="H481" s="73">
        <v>16</v>
      </c>
      <c r="I481" s="73"/>
      <c r="J481" s="73"/>
      <c r="K481" s="73"/>
      <c r="L481" s="73"/>
      <c r="M481" s="60">
        <v>155</v>
      </c>
      <c r="N481" s="60">
        <v>155</v>
      </c>
      <c r="O481" s="60">
        <v>110</v>
      </c>
      <c r="P481" s="60">
        <v>74</v>
      </c>
      <c r="Q481" s="60">
        <v>72</v>
      </c>
      <c r="R481" s="60"/>
      <c r="S481" s="60">
        <v>6</v>
      </c>
      <c r="T481" s="60">
        <v>4</v>
      </c>
      <c r="U481" s="60">
        <v>4</v>
      </c>
      <c r="V481" s="60">
        <v>3</v>
      </c>
      <c r="W481" s="60"/>
      <c r="X481" s="60"/>
      <c r="Y481" s="60"/>
      <c r="Z481" s="60"/>
      <c r="AA481" s="60"/>
      <c r="AB481" s="60"/>
      <c r="AC481" s="55"/>
      <c r="AD481" s="55"/>
      <c r="AE481" s="55"/>
    </row>
    <row r="482" spans="1:31">
      <c r="A482" s="60"/>
      <c r="B482" s="60" t="str">
        <f t="shared" si="7"/>
        <v>М80x700</v>
      </c>
      <c r="C482" s="60">
        <v>80</v>
      </c>
      <c r="D482" s="60">
        <v>700</v>
      </c>
      <c r="E482" s="73">
        <v>25.391999999999999</v>
      </c>
      <c r="F482" s="73">
        <v>24.49</v>
      </c>
      <c r="G482" s="73">
        <v>590</v>
      </c>
      <c r="H482" s="73">
        <v>16</v>
      </c>
      <c r="I482" s="73"/>
      <c r="J482" s="73"/>
      <c r="K482" s="73"/>
      <c r="L482" s="73"/>
      <c r="M482" s="60">
        <v>155</v>
      </c>
      <c r="N482" s="60">
        <v>155</v>
      </c>
      <c r="O482" s="60">
        <v>110</v>
      </c>
      <c r="P482" s="60">
        <v>74</v>
      </c>
      <c r="Q482" s="60">
        <v>72</v>
      </c>
      <c r="R482" s="60"/>
      <c r="S482" s="60">
        <v>6</v>
      </c>
      <c r="T482" s="60">
        <v>4</v>
      </c>
      <c r="U482" s="60">
        <v>4</v>
      </c>
      <c r="V482" s="60">
        <v>3</v>
      </c>
      <c r="W482" s="60"/>
      <c r="X482" s="60"/>
      <c r="Y482" s="60"/>
      <c r="Z482" s="60"/>
      <c r="AA482" s="60"/>
      <c r="AB482" s="60"/>
      <c r="AC482" s="55"/>
      <c r="AD482" s="55"/>
      <c r="AE482" s="55"/>
    </row>
    <row r="483" spans="1:31">
      <c r="A483" s="60"/>
      <c r="B483" s="60" t="str">
        <f t="shared" si="7"/>
        <v>М90x360</v>
      </c>
      <c r="C483" s="60">
        <v>90</v>
      </c>
      <c r="D483" s="60">
        <v>360</v>
      </c>
      <c r="E483" s="73">
        <v>17.527999999999999</v>
      </c>
      <c r="F483" s="73">
        <v>16.72</v>
      </c>
      <c r="G483" s="73">
        <v>235</v>
      </c>
      <c r="H483" s="73">
        <v>16</v>
      </c>
      <c r="I483" s="73"/>
      <c r="J483" s="73"/>
      <c r="K483" s="73"/>
      <c r="L483" s="73"/>
      <c r="M483" s="60">
        <v>145</v>
      </c>
      <c r="N483" s="60">
        <v>145</v>
      </c>
      <c r="O483" s="60">
        <v>125</v>
      </c>
      <c r="P483" s="60">
        <v>84</v>
      </c>
      <c r="Q483" s="60">
        <v>80</v>
      </c>
      <c r="R483" s="60"/>
      <c r="S483" s="60">
        <v>6</v>
      </c>
      <c r="T483" s="60">
        <v>4</v>
      </c>
      <c r="U483" s="60">
        <v>4</v>
      </c>
      <c r="V483" s="60">
        <v>3</v>
      </c>
      <c r="W483" s="60"/>
      <c r="X483" s="60"/>
      <c r="Y483" s="60"/>
      <c r="Z483" s="60"/>
      <c r="AA483" s="60"/>
      <c r="AB483" s="60"/>
      <c r="AC483" s="55"/>
      <c r="AD483" s="55"/>
      <c r="AE483" s="55"/>
    </row>
    <row r="484" spans="1:31">
      <c r="A484" s="60"/>
      <c r="B484" s="60" t="str">
        <f t="shared" si="7"/>
        <v>М90x370</v>
      </c>
      <c r="C484" s="60">
        <v>90</v>
      </c>
      <c r="D484" s="60">
        <v>370</v>
      </c>
      <c r="E484" s="73">
        <v>17.957999999999998</v>
      </c>
      <c r="F484" s="73">
        <v>17.16</v>
      </c>
      <c r="G484" s="73">
        <v>245</v>
      </c>
      <c r="H484" s="73">
        <v>16</v>
      </c>
      <c r="I484" s="73"/>
      <c r="J484" s="73"/>
      <c r="K484" s="73"/>
      <c r="L484" s="73"/>
      <c r="M484" s="60">
        <v>145</v>
      </c>
      <c r="N484" s="60">
        <v>145</v>
      </c>
      <c r="O484" s="60">
        <v>125</v>
      </c>
      <c r="P484" s="60">
        <v>84</v>
      </c>
      <c r="Q484" s="60">
        <v>80</v>
      </c>
      <c r="R484" s="60"/>
      <c r="S484" s="60">
        <v>6</v>
      </c>
      <c r="T484" s="60">
        <v>4</v>
      </c>
      <c r="U484" s="60">
        <v>4</v>
      </c>
      <c r="V484" s="60">
        <v>3</v>
      </c>
      <c r="W484" s="60"/>
      <c r="X484" s="60"/>
      <c r="Y484" s="60"/>
      <c r="Z484" s="60"/>
      <c r="AA484" s="60"/>
      <c r="AB484" s="60"/>
      <c r="AC484" s="55"/>
      <c r="AD484" s="55"/>
      <c r="AE484" s="55"/>
    </row>
    <row r="485" spans="1:31">
      <c r="A485" s="60"/>
      <c r="B485" s="60" t="str">
        <f t="shared" si="7"/>
        <v>М90x380</v>
      </c>
      <c r="C485" s="60">
        <v>90</v>
      </c>
      <c r="D485" s="60">
        <v>380</v>
      </c>
      <c r="E485" s="73">
        <v>18.398</v>
      </c>
      <c r="F485" s="73">
        <v>17.59</v>
      </c>
      <c r="G485" s="73">
        <v>255</v>
      </c>
      <c r="H485" s="73">
        <v>16</v>
      </c>
      <c r="I485" s="73"/>
      <c r="J485" s="73"/>
      <c r="K485" s="73"/>
      <c r="L485" s="73"/>
      <c r="M485" s="60">
        <v>145</v>
      </c>
      <c r="N485" s="60">
        <v>145</v>
      </c>
      <c r="O485" s="60">
        <v>125</v>
      </c>
      <c r="P485" s="60">
        <v>84</v>
      </c>
      <c r="Q485" s="60">
        <v>80</v>
      </c>
      <c r="R485" s="60"/>
      <c r="S485" s="60">
        <v>6</v>
      </c>
      <c r="T485" s="60">
        <v>4</v>
      </c>
      <c r="U485" s="60">
        <v>4</v>
      </c>
      <c r="V485" s="60">
        <v>3</v>
      </c>
      <c r="W485" s="60"/>
      <c r="X485" s="60"/>
      <c r="Y485" s="60"/>
      <c r="Z485" s="60"/>
      <c r="AA485" s="60"/>
      <c r="AB485" s="60"/>
      <c r="AC485" s="55"/>
      <c r="AD485" s="55"/>
      <c r="AE485" s="55"/>
    </row>
    <row r="486" spans="1:31">
      <c r="A486" s="60"/>
      <c r="B486" s="60" t="str">
        <f t="shared" si="7"/>
        <v>М90x390</v>
      </c>
      <c r="C486" s="60">
        <v>90</v>
      </c>
      <c r="D486" s="60">
        <v>390</v>
      </c>
      <c r="E486" s="73">
        <v>18.827999999999999</v>
      </c>
      <c r="F486" s="73">
        <v>18.03</v>
      </c>
      <c r="G486" s="73">
        <v>265</v>
      </c>
      <c r="H486" s="73">
        <v>16</v>
      </c>
      <c r="I486" s="73"/>
      <c r="J486" s="73"/>
      <c r="K486" s="73"/>
      <c r="L486" s="73"/>
      <c r="M486" s="60">
        <v>145</v>
      </c>
      <c r="N486" s="60">
        <v>145</v>
      </c>
      <c r="O486" s="60">
        <v>125</v>
      </c>
      <c r="P486" s="60">
        <v>84</v>
      </c>
      <c r="Q486" s="60">
        <v>80</v>
      </c>
      <c r="R486" s="60"/>
      <c r="S486" s="60">
        <v>6</v>
      </c>
      <c r="T486" s="60">
        <v>4</v>
      </c>
      <c r="U486" s="60">
        <v>4</v>
      </c>
      <c r="V486" s="60">
        <v>3</v>
      </c>
      <c r="W486" s="60"/>
      <c r="X486" s="60"/>
      <c r="Y486" s="60"/>
      <c r="Z486" s="60"/>
      <c r="AA486" s="60"/>
      <c r="AB486" s="60"/>
      <c r="AC486" s="55"/>
      <c r="AD486" s="55"/>
      <c r="AE486" s="55"/>
    </row>
    <row r="487" spans="1:31">
      <c r="A487" s="60"/>
      <c r="B487" s="60" t="str">
        <f t="shared" si="7"/>
        <v>М90x400</v>
      </c>
      <c r="C487" s="60">
        <v>90</v>
      </c>
      <c r="D487" s="60">
        <v>400</v>
      </c>
      <c r="E487" s="73">
        <v>19.266999999999999</v>
      </c>
      <c r="F487" s="73">
        <v>18.46</v>
      </c>
      <c r="G487" s="73">
        <v>275</v>
      </c>
      <c r="H487" s="73">
        <v>16</v>
      </c>
      <c r="I487" s="73"/>
      <c r="J487" s="73"/>
      <c r="K487" s="73"/>
      <c r="L487" s="73"/>
      <c r="M487" s="60">
        <v>145</v>
      </c>
      <c r="N487" s="60">
        <v>145</v>
      </c>
      <c r="O487" s="60">
        <v>125</v>
      </c>
      <c r="P487" s="60">
        <v>84</v>
      </c>
      <c r="Q487" s="60">
        <v>80</v>
      </c>
      <c r="R487" s="60"/>
      <c r="S487" s="60">
        <v>6</v>
      </c>
      <c r="T487" s="60">
        <v>4</v>
      </c>
      <c r="U487" s="60">
        <v>4</v>
      </c>
      <c r="V487" s="60">
        <v>3</v>
      </c>
      <c r="W487" s="60"/>
      <c r="X487" s="60"/>
      <c r="Y487" s="60"/>
      <c r="Z487" s="60"/>
      <c r="AA487" s="60"/>
      <c r="AB487" s="60"/>
      <c r="AC487" s="55"/>
      <c r="AD487" s="55"/>
      <c r="AE487" s="55"/>
    </row>
    <row r="488" spans="1:31">
      <c r="A488" s="60"/>
      <c r="B488" s="60" t="str">
        <f t="shared" si="7"/>
        <v>М90x410</v>
      </c>
      <c r="C488" s="60">
        <v>90</v>
      </c>
      <c r="D488" s="60">
        <v>410</v>
      </c>
      <c r="E488" s="73">
        <v>19.695</v>
      </c>
      <c r="F488" s="73">
        <v>18.899999999999999</v>
      </c>
      <c r="G488" s="73">
        <v>285</v>
      </c>
      <c r="H488" s="73">
        <v>16</v>
      </c>
      <c r="I488" s="73"/>
      <c r="J488" s="73"/>
      <c r="K488" s="73"/>
      <c r="L488" s="73"/>
      <c r="M488" s="60">
        <v>145</v>
      </c>
      <c r="N488" s="60">
        <v>145</v>
      </c>
      <c r="O488" s="60">
        <v>125</v>
      </c>
      <c r="P488" s="60">
        <v>84</v>
      </c>
      <c r="Q488" s="60">
        <v>80</v>
      </c>
      <c r="R488" s="60"/>
      <c r="S488" s="60">
        <v>6</v>
      </c>
      <c r="T488" s="60">
        <v>4</v>
      </c>
      <c r="U488" s="60">
        <v>4</v>
      </c>
      <c r="V488" s="60">
        <v>3</v>
      </c>
      <c r="W488" s="60"/>
      <c r="X488" s="60"/>
      <c r="Y488" s="60"/>
      <c r="Z488" s="60"/>
      <c r="AA488" s="60"/>
      <c r="AB488" s="60"/>
      <c r="AC488" s="55"/>
      <c r="AD488" s="55"/>
      <c r="AE488" s="55"/>
    </row>
    <row r="489" spans="1:31">
      <c r="A489" s="60"/>
      <c r="B489" s="60" t="str">
        <f t="shared" si="7"/>
        <v>М90x420</v>
      </c>
      <c r="C489" s="60">
        <v>90</v>
      </c>
      <c r="D489" s="60">
        <v>420</v>
      </c>
      <c r="E489" s="73">
        <v>20.135000000000002</v>
      </c>
      <c r="F489" s="73">
        <v>19.329999999999998</v>
      </c>
      <c r="G489" s="73">
        <v>295</v>
      </c>
      <c r="H489" s="73">
        <v>16</v>
      </c>
      <c r="I489" s="73"/>
      <c r="J489" s="73"/>
      <c r="K489" s="73"/>
      <c r="L489" s="73"/>
      <c r="M489" s="60">
        <v>145</v>
      </c>
      <c r="N489" s="60">
        <v>145</v>
      </c>
      <c r="O489" s="60">
        <v>125</v>
      </c>
      <c r="P489" s="60">
        <v>84</v>
      </c>
      <c r="Q489" s="60">
        <v>80</v>
      </c>
      <c r="R489" s="60"/>
      <c r="S489" s="60">
        <v>6</v>
      </c>
      <c r="T489" s="60">
        <v>4</v>
      </c>
      <c r="U489" s="60">
        <v>4</v>
      </c>
      <c r="V489" s="60">
        <v>3</v>
      </c>
      <c r="W489" s="60"/>
      <c r="X489" s="60"/>
      <c r="Y489" s="60"/>
      <c r="Z489" s="60"/>
      <c r="AA489" s="60"/>
      <c r="AB489" s="60"/>
      <c r="AC489" s="55"/>
      <c r="AD489" s="55"/>
      <c r="AE489" s="55"/>
    </row>
    <row r="490" spans="1:31">
      <c r="A490" s="60"/>
      <c r="B490" s="60" t="str">
        <f t="shared" si="7"/>
        <v>М90x430</v>
      </c>
      <c r="C490" s="60">
        <v>90</v>
      </c>
      <c r="D490" s="60">
        <v>430</v>
      </c>
      <c r="E490" s="73">
        <v>20.564</v>
      </c>
      <c r="F490" s="73">
        <v>19.77</v>
      </c>
      <c r="G490" s="73">
        <v>305</v>
      </c>
      <c r="H490" s="73">
        <v>16</v>
      </c>
      <c r="I490" s="73"/>
      <c r="J490" s="73"/>
      <c r="K490" s="73"/>
      <c r="L490" s="73"/>
      <c r="M490" s="60">
        <v>145</v>
      </c>
      <c r="N490" s="60">
        <v>145</v>
      </c>
      <c r="O490" s="60">
        <v>125</v>
      </c>
      <c r="P490" s="60">
        <v>84</v>
      </c>
      <c r="Q490" s="60">
        <v>80</v>
      </c>
      <c r="R490" s="60"/>
      <c r="S490" s="60">
        <v>6</v>
      </c>
      <c r="T490" s="60">
        <v>4</v>
      </c>
      <c r="U490" s="60">
        <v>4</v>
      </c>
      <c r="V490" s="60">
        <v>3</v>
      </c>
      <c r="W490" s="60"/>
      <c r="X490" s="60"/>
      <c r="Y490" s="60"/>
      <c r="Z490" s="60"/>
      <c r="AA490" s="60"/>
      <c r="AB490" s="60"/>
      <c r="AC490" s="55"/>
      <c r="AD490" s="55"/>
      <c r="AE490" s="55"/>
    </row>
    <row r="491" spans="1:31">
      <c r="A491" s="60"/>
      <c r="B491" s="60" t="str">
        <f t="shared" si="7"/>
        <v>М90x440</v>
      </c>
      <c r="C491" s="60">
        <v>90</v>
      </c>
      <c r="D491" s="60">
        <v>440</v>
      </c>
      <c r="E491" s="73">
        <v>21.004000000000001</v>
      </c>
      <c r="F491" s="73">
        <v>20.2</v>
      </c>
      <c r="G491" s="73">
        <v>315</v>
      </c>
      <c r="H491" s="73">
        <v>16</v>
      </c>
      <c r="I491" s="73"/>
      <c r="J491" s="73"/>
      <c r="K491" s="73"/>
      <c r="L491" s="73"/>
      <c r="M491" s="60">
        <v>145</v>
      </c>
      <c r="N491" s="60">
        <v>145</v>
      </c>
      <c r="O491" s="60">
        <v>125</v>
      </c>
      <c r="P491" s="60">
        <v>84</v>
      </c>
      <c r="Q491" s="60">
        <v>80</v>
      </c>
      <c r="R491" s="60"/>
      <c r="S491" s="60">
        <v>6</v>
      </c>
      <c r="T491" s="60">
        <v>4</v>
      </c>
      <c r="U491" s="60">
        <v>4</v>
      </c>
      <c r="V491" s="60">
        <v>3</v>
      </c>
      <c r="W491" s="60"/>
      <c r="X491" s="60"/>
      <c r="Y491" s="60"/>
      <c r="Z491" s="60"/>
      <c r="AA491" s="60"/>
      <c r="AB491" s="60"/>
      <c r="AC491" s="55"/>
      <c r="AD491" s="55"/>
      <c r="AE491" s="55"/>
    </row>
    <row r="492" spans="1:31">
      <c r="A492" s="60"/>
      <c r="B492" s="60" t="str">
        <f t="shared" si="7"/>
        <v>М90x450</v>
      </c>
      <c r="C492" s="60">
        <v>90</v>
      </c>
      <c r="D492" s="60">
        <v>450</v>
      </c>
      <c r="E492" s="73">
        <v>21.433</v>
      </c>
      <c r="F492" s="73">
        <v>20.64</v>
      </c>
      <c r="G492" s="73">
        <v>325</v>
      </c>
      <c r="H492" s="73">
        <v>16</v>
      </c>
      <c r="I492" s="73"/>
      <c r="J492" s="73"/>
      <c r="K492" s="73"/>
      <c r="L492" s="73"/>
      <c r="M492" s="60">
        <v>145</v>
      </c>
      <c r="N492" s="60">
        <v>145</v>
      </c>
      <c r="O492" s="60">
        <v>125</v>
      </c>
      <c r="P492" s="60">
        <v>84</v>
      </c>
      <c r="Q492" s="60">
        <v>80</v>
      </c>
      <c r="R492" s="60"/>
      <c r="S492" s="60">
        <v>6</v>
      </c>
      <c r="T492" s="60">
        <v>4</v>
      </c>
      <c r="U492" s="60">
        <v>4</v>
      </c>
      <c r="V492" s="60">
        <v>3</v>
      </c>
      <c r="W492" s="60"/>
      <c r="X492" s="60"/>
      <c r="Y492" s="60"/>
      <c r="Z492" s="60"/>
      <c r="AA492" s="60"/>
      <c r="AB492" s="60"/>
      <c r="AC492" s="55"/>
      <c r="AD492" s="55"/>
      <c r="AE492" s="55"/>
    </row>
    <row r="493" spans="1:31">
      <c r="A493" s="60"/>
      <c r="B493" s="60" t="str">
        <f t="shared" si="7"/>
        <v>М90x460</v>
      </c>
      <c r="C493" s="60">
        <v>90</v>
      </c>
      <c r="D493" s="60">
        <v>460</v>
      </c>
      <c r="E493" s="73">
        <v>21.872</v>
      </c>
      <c r="F493" s="73">
        <v>21.06</v>
      </c>
      <c r="G493" s="73">
        <v>335</v>
      </c>
      <c r="H493" s="73">
        <v>16</v>
      </c>
      <c r="I493" s="73"/>
      <c r="J493" s="73"/>
      <c r="K493" s="73"/>
      <c r="L493" s="73"/>
      <c r="M493" s="60">
        <v>145</v>
      </c>
      <c r="N493" s="60">
        <v>145</v>
      </c>
      <c r="O493" s="60">
        <v>125</v>
      </c>
      <c r="P493" s="60">
        <v>84</v>
      </c>
      <c r="Q493" s="60">
        <v>80</v>
      </c>
      <c r="R493" s="60"/>
      <c r="S493" s="60">
        <v>6</v>
      </c>
      <c r="T493" s="60">
        <v>4</v>
      </c>
      <c r="U493" s="60">
        <v>4</v>
      </c>
      <c r="V493" s="60">
        <v>3</v>
      </c>
      <c r="W493" s="60"/>
      <c r="X493" s="60"/>
      <c r="Y493" s="60"/>
      <c r="Z493" s="60"/>
      <c r="AA493" s="60"/>
      <c r="AB493" s="60"/>
      <c r="AC493" s="55"/>
      <c r="AD493" s="55"/>
      <c r="AE493" s="55"/>
    </row>
    <row r="494" spans="1:31">
      <c r="A494" s="60"/>
      <c r="B494" s="60" t="str">
        <f t="shared" si="7"/>
        <v>М90x470</v>
      </c>
      <c r="C494" s="60">
        <v>90</v>
      </c>
      <c r="D494" s="60">
        <v>470</v>
      </c>
      <c r="E494" s="73">
        <v>22.312000000000001</v>
      </c>
      <c r="F494" s="73">
        <v>21.5</v>
      </c>
      <c r="G494" s="73">
        <v>345</v>
      </c>
      <c r="H494" s="73">
        <v>16</v>
      </c>
      <c r="I494" s="73"/>
      <c r="J494" s="73"/>
      <c r="K494" s="73"/>
      <c r="L494" s="73"/>
      <c r="M494" s="60">
        <v>145</v>
      </c>
      <c r="N494" s="60">
        <v>145</v>
      </c>
      <c r="O494" s="60">
        <v>125</v>
      </c>
      <c r="P494" s="60">
        <v>84</v>
      </c>
      <c r="Q494" s="60">
        <v>80</v>
      </c>
      <c r="R494" s="60"/>
      <c r="S494" s="60">
        <v>6</v>
      </c>
      <c r="T494" s="60">
        <v>4</v>
      </c>
      <c r="U494" s="60">
        <v>4</v>
      </c>
      <c r="V494" s="60">
        <v>3</v>
      </c>
      <c r="W494" s="60"/>
      <c r="X494" s="60"/>
      <c r="Y494" s="60"/>
      <c r="Z494" s="60"/>
      <c r="AA494" s="60"/>
      <c r="AB494" s="60"/>
      <c r="AC494" s="55"/>
      <c r="AD494" s="55"/>
      <c r="AE494" s="55"/>
    </row>
    <row r="495" spans="1:31">
      <c r="A495" s="60"/>
      <c r="B495" s="60" t="str">
        <f t="shared" si="7"/>
        <v>М90x480</v>
      </c>
      <c r="C495" s="60">
        <v>90</v>
      </c>
      <c r="D495" s="60">
        <v>480</v>
      </c>
      <c r="E495" s="73">
        <v>22.741</v>
      </c>
      <c r="F495" s="73">
        <v>21.93</v>
      </c>
      <c r="G495" s="73">
        <v>355</v>
      </c>
      <c r="H495" s="73">
        <v>16</v>
      </c>
      <c r="I495" s="73"/>
      <c r="J495" s="73"/>
      <c r="K495" s="73"/>
      <c r="L495" s="73"/>
      <c r="M495" s="60">
        <v>145</v>
      </c>
      <c r="N495" s="60">
        <v>145</v>
      </c>
      <c r="O495" s="60">
        <v>125</v>
      </c>
      <c r="P495" s="60">
        <v>84</v>
      </c>
      <c r="Q495" s="60">
        <v>80</v>
      </c>
      <c r="R495" s="60"/>
      <c r="S495" s="60">
        <v>6</v>
      </c>
      <c r="T495" s="60">
        <v>4</v>
      </c>
      <c r="U495" s="60">
        <v>4</v>
      </c>
      <c r="V495" s="60">
        <v>3</v>
      </c>
      <c r="W495" s="60"/>
      <c r="X495" s="60"/>
      <c r="Y495" s="60"/>
      <c r="Z495" s="60"/>
      <c r="AA495" s="60"/>
      <c r="AB495" s="60"/>
      <c r="AC495" s="55"/>
      <c r="AD495" s="55"/>
      <c r="AE495" s="55"/>
    </row>
    <row r="496" spans="1:31">
      <c r="A496" s="60"/>
      <c r="B496" s="60" t="str">
        <f t="shared" si="7"/>
        <v>М90x490</v>
      </c>
      <c r="C496" s="60">
        <v>90</v>
      </c>
      <c r="D496" s="60">
        <v>490</v>
      </c>
      <c r="E496" s="73">
        <v>23.181000000000001</v>
      </c>
      <c r="F496" s="73">
        <v>22.37</v>
      </c>
      <c r="G496" s="73">
        <v>365</v>
      </c>
      <c r="H496" s="73">
        <v>16</v>
      </c>
      <c r="I496" s="73"/>
      <c r="J496" s="73"/>
      <c r="K496" s="73"/>
      <c r="L496" s="73"/>
      <c r="M496" s="60">
        <v>145</v>
      </c>
      <c r="N496" s="60">
        <v>145</v>
      </c>
      <c r="O496" s="60">
        <v>125</v>
      </c>
      <c r="P496" s="60">
        <v>84</v>
      </c>
      <c r="Q496" s="60">
        <v>80</v>
      </c>
      <c r="R496" s="60"/>
      <c r="S496" s="60">
        <v>6</v>
      </c>
      <c r="T496" s="60">
        <v>4</v>
      </c>
      <c r="U496" s="60">
        <v>4</v>
      </c>
      <c r="V496" s="60">
        <v>3</v>
      </c>
      <c r="W496" s="60"/>
      <c r="X496" s="60"/>
      <c r="Y496" s="60"/>
      <c r="Z496" s="60"/>
      <c r="AA496" s="60"/>
      <c r="AB496" s="60"/>
      <c r="AC496" s="55"/>
      <c r="AD496" s="55"/>
      <c r="AE496" s="55"/>
    </row>
    <row r="497" spans="1:31">
      <c r="A497" s="60"/>
      <c r="B497" s="60" t="str">
        <f t="shared" si="7"/>
        <v>М90x500</v>
      </c>
      <c r="C497" s="60">
        <v>90</v>
      </c>
      <c r="D497" s="60">
        <v>500</v>
      </c>
      <c r="E497" s="73">
        <v>23.61</v>
      </c>
      <c r="F497" s="73">
        <v>22.8</v>
      </c>
      <c r="G497" s="73">
        <v>375</v>
      </c>
      <c r="H497" s="73">
        <v>16</v>
      </c>
      <c r="I497" s="73"/>
      <c r="J497" s="73"/>
      <c r="K497" s="73"/>
      <c r="L497" s="73"/>
      <c r="M497" s="60">
        <v>145</v>
      </c>
      <c r="N497" s="60">
        <v>145</v>
      </c>
      <c r="O497" s="60">
        <v>125</v>
      </c>
      <c r="P497" s="60">
        <v>84</v>
      </c>
      <c r="Q497" s="60">
        <v>80</v>
      </c>
      <c r="R497" s="60"/>
      <c r="S497" s="60">
        <v>6</v>
      </c>
      <c r="T497" s="60">
        <v>4</v>
      </c>
      <c r="U497" s="60">
        <v>4</v>
      </c>
      <c r="V497" s="60">
        <v>3</v>
      </c>
      <c r="W497" s="60"/>
      <c r="X497" s="60"/>
      <c r="Y497" s="60"/>
      <c r="Z497" s="60"/>
      <c r="AA497" s="60"/>
      <c r="AB497" s="60"/>
      <c r="AC497" s="55"/>
      <c r="AD497" s="55"/>
      <c r="AE497" s="55"/>
    </row>
    <row r="498" spans="1:31">
      <c r="A498" s="60"/>
      <c r="B498" s="60" t="str">
        <f t="shared" si="7"/>
        <v>М90x510</v>
      </c>
      <c r="C498" s="60">
        <v>90</v>
      </c>
      <c r="D498" s="60">
        <v>510</v>
      </c>
      <c r="E498" s="73">
        <v>24.048999999999999</v>
      </c>
      <c r="F498" s="73">
        <v>23.23</v>
      </c>
      <c r="G498" s="73">
        <v>385</v>
      </c>
      <c r="H498" s="73">
        <v>16</v>
      </c>
      <c r="I498" s="73"/>
      <c r="J498" s="73"/>
      <c r="K498" s="73"/>
      <c r="L498" s="73"/>
      <c r="M498" s="60">
        <v>145</v>
      </c>
      <c r="N498" s="60">
        <v>145</v>
      </c>
      <c r="O498" s="60">
        <v>125</v>
      </c>
      <c r="P498" s="60">
        <v>84</v>
      </c>
      <c r="Q498" s="60">
        <v>80</v>
      </c>
      <c r="R498" s="60"/>
      <c r="S498" s="60">
        <v>6</v>
      </c>
      <c r="T498" s="60">
        <v>4</v>
      </c>
      <c r="U498" s="60">
        <v>4</v>
      </c>
      <c r="V498" s="60">
        <v>3</v>
      </c>
      <c r="W498" s="60"/>
      <c r="X498" s="60"/>
      <c r="Y498" s="60"/>
      <c r="Z498" s="60"/>
      <c r="AA498" s="60"/>
      <c r="AB498" s="60"/>
      <c r="AC498" s="55"/>
      <c r="AD498" s="55"/>
      <c r="AE498" s="55"/>
    </row>
    <row r="499" spans="1:31">
      <c r="A499" s="60"/>
      <c r="B499" s="60" t="str">
        <f t="shared" si="7"/>
        <v>М90x520</v>
      </c>
      <c r="C499" s="60">
        <v>90</v>
      </c>
      <c r="D499" s="60">
        <v>520</v>
      </c>
      <c r="E499" s="73">
        <v>24.478999999999999</v>
      </c>
      <c r="F499" s="73">
        <v>23.67</v>
      </c>
      <c r="G499" s="73">
        <v>395</v>
      </c>
      <c r="H499" s="73">
        <v>16</v>
      </c>
      <c r="I499" s="73"/>
      <c r="J499" s="73"/>
      <c r="K499" s="73"/>
      <c r="L499" s="73"/>
      <c r="M499" s="60">
        <v>145</v>
      </c>
      <c r="N499" s="60">
        <v>145</v>
      </c>
      <c r="O499" s="60">
        <v>125</v>
      </c>
      <c r="P499" s="60">
        <v>84</v>
      </c>
      <c r="Q499" s="60">
        <v>80</v>
      </c>
      <c r="R499" s="60"/>
      <c r="S499" s="60">
        <v>6</v>
      </c>
      <c r="T499" s="60">
        <v>4</v>
      </c>
      <c r="U499" s="60">
        <v>4</v>
      </c>
      <c r="V499" s="60">
        <v>3</v>
      </c>
      <c r="W499" s="60"/>
      <c r="X499" s="60"/>
      <c r="Y499" s="60"/>
      <c r="Z499" s="60"/>
      <c r="AA499" s="60"/>
      <c r="AB499" s="60"/>
      <c r="AC499" s="55"/>
      <c r="AD499" s="55"/>
      <c r="AE499" s="55"/>
    </row>
    <row r="500" spans="1:31">
      <c r="A500" s="60"/>
      <c r="B500" s="60" t="str">
        <f t="shared" si="7"/>
        <v>М90x530</v>
      </c>
      <c r="C500" s="60">
        <v>90</v>
      </c>
      <c r="D500" s="60">
        <v>530</v>
      </c>
      <c r="E500" s="73">
        <v>24.917999999999999</v>
      </c>
      <c r="F500" s="73">
        <v>24.1</v>
      </c>
      <c r="G500" s="73">
        <v>405</v>
      </c>
      <c r="H500" s="73">
        <v>16</v>
      </c>
      <c r="I500" s="73"/>
      <c r="J500" s="73"/>
      <c r="K500" s="73"/>
      <c r="L500" s="73"/>
      <c r="M500" s="60">
        <v>145</v>
      </c>
      <c r="N500" s="60">
        <v>145</v>
      </c>
      <c r="O500" s="60">
        <v>125</v>
      </c>
      <c r="P500" s="60">
        <v>84</v>
      </c>
      <c r="Q500" s="60">
        <v>80</v>
      </c>
      <c r="R500" s="60"/>
      <c r="S500" s="60">
        <v>6</v>
      </c>
      <c r="T500" s="60">
        <v>4</v>
      </c>
      <c r="U500" s="60">
        <v>4</v>
      </c>
      <c r="V500" s="60">
        <v>3</v>
      </c>
      <c r="W500" s="60"/>
      <c r="X500" s="60"/>
      <c r="Y500" s="60"/>
      <c r="Z500" s="60"/>
      <c r="AA500" s="60"/>
      <c r="AB500" s="60"/>
      <c r="AC500" s="55"/>
      <c r="AD500" s="55"/>
      <c r="AE500" s="55"/>
    </row>
    <row r="501" spans="1:31">
      <c r="A501" s="60"/>
      <c r="B501" s="60" t="str">
        <f t="shared" si="7"/>
        <v>М90x540</v>
      </c>
      <c r="C501" s="60">
        <v>90</v>
      </c>
      <c r="D501" s="60">
        <v>540</v>
      </c>
      <c r="E501" s="73">
        <v>25.347999999999999</v>
      </c>
      <c r="F501" s="73">
        <v>24.54</v>
      </c>
      <c r="G501" s="73">
        <v>415</v>
      </c>
      <c r="H501" s="73">
        <v>16</v>
      </c>
      <c r="I501" s="73"/>
      <c r="J501" s="73"/>
      <c r="K501" s="73"/>
      <c r="L501" s="73"/>
      <c r="M501" s="60">
        <v>145</v>
      </c>
      <c r="N501" s="60">
        <v>145</v>
      </c>
      <c r="O501" s="60">
        <v>125</v>
      </c>
      <c r="P501" s="60">
        <v>84</v>
      </c>
      <c r="Q501" s="60">
        <v>80</v>
      </c>
      <c r="R501" s="60"/>
      <c r="S501" s="60">
        <v>6</v>
      </c>
      <c r="T501" s="60">
        <v>4</v>
      </c>
      <c r="U501" s="60">
        <v>4</v>
      </c>
      <c r="V501" s="60">
        <v>3</v>
      </c>
      <c r="W501" s="60"/>
      <c r="X501" s="60"/>
      <c r="Y501" s="60"/>
      <c r="Z501" s="60"/>
      <c r="AA501" s="60"/>
      <c r="AB501" s="60"/>
      <c r="AC501" s="55"/>
      <c r="AD501" s="55"/>
      <c r="AE501" s="55"/>
    </row>
    <row r="502" spans="1:31">
      <c r="A502" s="60"/>
      <c r="B502" s="60" t="str">
        <f t="shared" si="7"/>
        <v>М90x550</v>
      </c>
      <c r="C502" s="60">
        <v>90</v>
      </c>
      <c r="D502" s="60">
        <v>550</v>
      </c>
      <c r="E502" s="73">
        <v>25.786999999999999</v>
      </c>
      <c r="F502" s="73">
        <v>24.97</v>
      </c>
      <c r="G502" s="73">
        <v>425</v>
      </c>
      <c r="H502" s="73">
        <v>16</v>
      </c>
      <c r="I502" s="73"/>
      <c r="J502" s="73"/>
      <c r="K502" s="73"/>
      <c r="L502" s="73"/>
      <c r="M502" s="60">
        <v>145</v>
      </c>
      <c r="N502" s="60">
        <v>145</v>
      </c>
      <c r="O502" s="60">
        <v>125</v>
      </c>
      <c r="P502" s="60">
        <v>84</v>
      </c>
      <c r="Q502" s="60">
        <v>80</v>
      </c>
      <c r="R502" s="60"/>
      <c r="S502" s="60">
        <v>6</v>
      </c>
      <c r="T502" s="60">
        <v>4</v>
      </c>
      <c r="U502" s="60">
        <v>4</v>
      </c>
      <c r="V502" s="60">
        <v>3</v>
      </c>
      <c r="W502" s="60"/>
      <c r="X502" s="60"/>
      <c r="Y502" s="60"/>
      <c r="Z502" s="60"/>
      <c r="AA502" s="60"/>
      <c r="AB502" s="60"/>
      <c r="AC502" s="55"/>
      <c r="AD502" s="55"/>
      <c r="AE502" s="55"/>
    </row>
    <row r="503" spans="1:31">
      <c r="A503" s="60"/>
      <c r="B503" s="60" t="str">
        <f t="shared" si="7"/>
        <v>М90x560</v>
      </c>
      <c r="C503" s="60">
        <v>90</v>
      </c>
      <c r="D503" s="60">
        <v>560</v>
      </c>
      <c r="E503" s="73">
        <v>26.216000000000001</v>
      </c>
      <c r="F503" s="73">
        <v>25.41</v>
      </c>
      <c r="G503" s="73">
        <v>435</v>
      </c>
      <c r="H503" s="73">
        <v>16</v>
      </c>
      <c r="I503" s="73"/>
      <c r="J503" s="73"/>
      <c r="K503" s="73"/>
      <c r="L503" s="73"/>
      <c r="M503" s="60">
        <v>145</v>
      </c>
      <c r="N503" s="60">
        <v>145</v>
      </c>
      <c r="O503" s="60">
        <v>125</v>
      </c>
      <c r="P503" s="60">
        <v>84</v>
      </c>
      <c r="Q503" s="60">
        <v>80</v>
      </c>
      <c r="R503" s="60"/>
      <c r="S503" s="60">
        <v>6</v>
      </c>
      <c r="T503" s="60">
        <v>4</v>
      </c>
      <c r="U503" s="60">
        <v>4</v>
      </c>
      <c r="V503" s="60">
        <v>3</v>
      </c>
      <c r="W503" s="60"/>
      <c r="X503" s="60"/>
      <c r="Y503" s="60"/>
      <c r="Z503" s="60"/>
      <c r="AA503" s="60"/>
      <c r="AB503" s="60"/>
      <c r="AC503" s="55"/>
      <c r="AD503" s="55"/>
      <c r="AE503" s="55"/>
    </row>
    <row r="504" spans="1:31">
      <c r="A504" s="60"/>
      <c r="B504" s="60" t="str">
        <f t="shared" si="7"/>
        <v>М90x570</v>
      </c>
      <c r="C504" s="60">
        <v>90</v>
      </c>
      <c r="D504" s="60">
        <v>570</v>
      </c>
      <c r="E504" s="73">
        <v>26.655999999999999</v>
      </c>
      <c r="F504" s="73">
        <v>25.84</v>
      </c>
      <c r="G504" s="73">
        <v>445</v>
      </c>
      <c r="H504" s="73">
        <v>16</v>
      </c>
      <c r="I504" s="73"/>
      <c r="J504" s="73"/>
      <c r="K504" s="73"/>
      <c r="L504" s="73"/>
      <c r="M504" s="60">
        <v>145</v>
      </c>
      <c r="N504" s="60">
        <v>145</v>
      </c>
      <c r="O504" s="60">
        <v>125</v>
      </c>
      <c r="P504" s="60">
        <v>84</v>
      </c>
      <c r="Q504" s="60">
        <v>80</v>
      </c>
      <c r="R504" s="60"/>
      <c r="S504" s="60">
        <v>6</v>
      </c>
      <c r="T504" s="60">
        <v>4</v>
      </c>
      <c r="U504" s="60">
        <v>4</v>
      </c>
      <c r="V504" s="60">
        <v>3</v>
      </c>
      <c r="W504" s="60"/>
      <c r="X504" s="60"/>
      <c r="Y504" s="60"/>
      <c r="Z504" s="60"/>
      <c r="AA504" s="60"/>
      <c r="AB504" s="60"/>
      <c r="AC504" s="55"/>
      <c r="AD504" s="55"/>
      <c r="AE504" s="55"/>
    </row>
    <row r="505" spans="1:31">
      <c r="A505" s="60"/>
      <c r="B505" s="60" t="str">
        <f t="shared" si="7"/>
        <v>М90x580</v>
      </c>
      <c r="C505" s="60">
        <v>90</v>
      </c>
      <c r="D505" s="60">
        <v>580</v>
      </c>
      <c r="E505" s="73">
        <v>27.065000000000001</v>
      </c>
      <c r="F505" s="73">
        <v>26.28</v>
      </c>
      <c r="G505" s="73">
        <v>455</v>
      </c>
      <c r="H505" s="73">
        <v>16</v>
      </c>
      <c r="I505" s="73"/>
      <c r="J505" s="73"/>
      <c r="K505" s="73"/>
      <c r="L505" s="73"/>
      <c r="M505" s="60">
        <v>145</v>
      </c>
      <c r="N505" s="60">
        <v>145</v>
      </c>
      <c r="O505" s="60">
        <v>125</v>
      </c>
      <c r="P505" s="60">
        <v>84</v>
      </c>
      <c r="Q505" s="60">
        <v>80</v>
      </c>
      <c r="R505" s="60"/>
      <c r="S505" s="60">
        <v>6</v>
      </c>
      <c r="T505" s="60">
        <v>4</v>
      </c>
      <c r="U505" s="60">
        <v>4</v>
      </c>
      <c r="V505" s="60">
        <v>3</v>
      </c>
      <c r="W505" s="60"/>
      <c r="X505" s="60"/>
      <c r="Y505" s="60"/>
      <c r="Z505" s="60"/>
      <c r="AA505" s="60"/>
      <c r="AB505" s="60"/>
      <c r="AC505" s="55"/>
      <c r="AD505" s="55"/>
      <c r="AE505" s="55"/>
    </row>
    <row r="506" spans="1:31">
      <c r="A506" s="60"/>
      <c r="B506" s="60" t="str">
        <f t="shared" si="7"/>
        <v>М90x590</v>
      </c>
      <c r="C506" s="60">
        <v>90</v>
      </c>
      <c r="D506" s="60">
        <v>590</v>
      </c>
      <c r="E506" s="73">
        <v>27.524999999999999</v>
      </c>
      <c r="F506" s="73">
        <v>26.71</v>
      </c>
      <c r="G506" s="73">
        <v>465</v>
      </c>
      <c r="H506" s="73">
        <v>16</v>
      </c>
      <c r="I506" s="73"/>
      <c r="J506" s="73"/>
      <c r="K506" s="73"/>
      <c r="L506" s="73"/>
      <c r="M506" s="60">
        <v>145</v>
      </c>
      <c r="N506" s="60">
        <v>145</v>
      </c>
      <c r="O506" s="60">
        <v>125</v>
      </c>
      <c r="P506" s="60">
        <v>84</v>
      </c>
      <c r="Q506" s="60">
        <v>80</v>
      </c>
      <c r="R506" s="60"/>
      <c r="S506" s="60">
        <v>6</v>
      </c>
      <c r="T506" s="60">
        <v>4</v>
      </c>
      <c r="U506" s="60">
        <v>4</v>
      </c>
      <c r="V506" s="60">
        <v>3</v>
      </c>
      <c r="W506" s="60"/>
      <c r="X506" s="60"/>
      <c r="Y506" s="60"/>
      <c r="Z506" s="60"/>
      <c r="AA506" s="60"/>
      <c r="AB506" s="60"/>
      <c r="AC506" s="55"/>
      <c r="AD506" s="55"/>
      <c r="AE506" s="55"/>
    </row>
    <row r="507" spans="1:31">
      <c r="A507" s="60"/>
      <c r="B507" s="60" t="str">
        <f t="shared" si="7"/>
        <v>М90x600</v>
      </c>
      <c r="C507" s="60">
        <v>90</v>
      </c>
      <c r="D507" s="60">
        <v>600</v>
      </c>
      <c r="E507" s="73">
        <v>28.213999999999999</v>
      </c>
      <c r="F507" s="73">
        <v>27.24</v>
      </c>
      <c r="G507" s="73">
        <v>475</v>
      </c>
      <c r="H507" s="73">
        <v>16</v>
      </c>
      <c r="I507" s="73"/>
      <c r="J507" s="73"/>
      <c r="K507" s="73"/>
      <c r="L507" s="73"/>
      <c r="M507" s="60">
        <v>165</v>
      </c>
      <c r="N507" s="60">
        <v>165</v>
      </c>
      <c r="O507" s="60">
        <v>125</v>
      </c>
      <c r="P507" s="60">
        <v>84</v>
      </c>
      <c r="Q507" s="60">
        <v>80</v>
      </c>
      <c r="R507" s="60"/>
      <c r="S507" s="60">
        <v>6</v>
      </c>
      <c r="T507" s="60">
        <v>4</v>
      </c>
      <c r="U507" s="60">
        <v>4</v>
      </c>
      <c r="V507" s="60">
        <v>3</v>
      </c>
      <c r="W507" s="60"/>
      <c r="X507" s="60"/>
      <c r="Y507" s="60"/>
      <c r="Z507" s="60"/>
      <c r="AA507" s="60"/>
      <c r="AB507" s="60"/>
      <c r="AC507" s="55"/>
      <c r="AD507" s="55"/>
      <c r="AE507" s="55"/>
    </row>
    <row r="508" spans="1:31">
      <c r="A508" s="60"/>
      <c r="B508" s="60" t="str">
        <f t="shared" si="7"/>
        <v>М90x610</v>
      </c>
      <c r="C508" s="60">
        <v>90</v>
      </c>
      <c r="D508" s="60">
        <v>610</v>
      </c>
      <c r="E508" s="73">
        <v>28.652999999999999</v>
      </c>
      <c r="F508" s="73">
        <v>27.67</v>
      </c>
      <c r="G508" s="73">
        <v>485</v>
      </c>
      <c r="H508" s="73">
        <v>16</v>
      </c>
      <c r="I508" s="73"/>
      <c r="J508" s="73"/>
      <c r="K508" s="73"/>
      <c r="L508" s="73"/>
      <c r="M508" s="60">
        <v>165</v>
      </c>
      <c r="N508" s="60">
        <v>165</v>
      </c>
      <c r="O508" s="60">
        <v>125</v>
      </c>
      <c r="P508" s="60">
        <v>84</v>
      </c>
      <c r="Q508" s="60">
        <v>80</v>
      </c>
      <c r="R508" s="60"/>
      <c r="S508" s="60">
        <v>6</v>
      </c>
      <c r="T508" s="60">
        <v>4</v>
      </c>
      <c r="U508" s="60">
        <v>4</v>
      </c>
      <c r="V508" s="60">
        <v>3</v>
      </c>
      <c r="W508" s="60"/>
      <c r="X508" s="60"/>
      <c r="Y508" s="60"/>
      <c r="Z508" s="60"/>
      <c r="AA508" s="60"/>
      <c r="AB508" s="60"/>
      <c r="AC508" s="55"/>
      <c r="AD508" s="55"/>
      <c r="AE508" s="55"/>
    </row>
    <row r="509" spans="1:31">
      <c r="A509" s="60"/>
      <c r="B509" s="60" t="str">
        <f t="shared" si="7"/>
        <v>М90x620</v>
      </c>
      <c r="C509" s="60">
        <v>90</v>
      </c>
      <c r="D509" s="60">
        <v>620</v>
      </c>
      <c r="E509" s="73">
        <v>29.082999999999998</v>
      </c>
      <c r="F509" s="73">
        <v>27.11</v>
      </c>
      <c r="G509" s="73">
        <v>495</v>
      </c>
      <c r="H509" s="73">
        <v>16</v>
      </c>
      <c r="I509" s="73"/>
      <c r="J509" s="73"/>
      <c r="K509" s="73"/>
      <c r="L509" s="73"/>
      <c r="M509" s="60">
        <v>165</v>
      </c>
      <c r="N509" s="60">
        <v>165</v>
      </c>
      <c r="O509" s="60">
        <v>125</v>
      </c>
      <c r="P509" s="60">
        <v>84</v>
      </c>
      <c r="Q509" s="60">
        <v>80</v>
      </c>
      <c r="R509" s="60"/>
      <c r="S509" s="60">
        <v>6</v>
      </c>
      <c r="T509" s="60">
        <v>4</v>
      </c>
      <c r="U509" s="60">
        <v>4</v>
      </c>
      <c r="V509" s="60">
        <v>3</v>
      </c>
      <c r="W509" s="60"/>
      <c r="X509" s="60"/>
      <c r="Y509" s="60"/>
      <c r="Z509" s="60"/>
      <c r="AA509" s="60"/>
      <c r="AB509" s="60"/>
      <c r="AC509" s="55"/>
      <c r="AD509" s="55"/>
      <c r="AE509" s="55"/>
    </row>
    <row r="510" spans="1:31">
      <c r="A510" s="60"/>
      <c r="B510" s="60" t="str">
        <f t="shared" si="7"/>
        <v>М90x630</v>
      </c>
      <c r="C510" s="60">
        <v>90</v>
      </c>
      <c r="D510" s="60">
        <v>630</v>
      </c>
      <c r="E510" s="73">
        <v>29.521999999999998</v>
      </c>
      <c r="F510" s="73">
        <v>28.54</v>
      </c>
      <c r="G510" s="73">
        <v>505</v>
      </c>
      <c r="H510" s="73">
        <v>16</v>
      </c>
      <c r="I510" s="73"/>
      <c r="J510" s="73"/>
      <c r="K510" s="73"/>
      <c r="L510" s="73"/>
      <c r="M510" s="60">
        <v>165</v>
      </c>
      <c r="N510" s="60">
        <v>165</v>
      </c>
      <c r="O510" s="60">
        <v>125</v>
      </c>
      <c r="P510" s="60">
        <v>84</v>
      </c>
      <c r="Q510" s="60">
        <v>80</v>
      </c>
      <c r="R510" s="60"/>
      <c r="S510" s="60">
        <v>6</v>
      </c>
      <c r="T510" s="60">
        <v>4</v>
      </c>
      <c r="U510" s="60">
        <v>4</v>
      </c>
      <c r="V510" s="60">
        <v>3</v>
      </c>
      <c r="W510" s="60"/>
      <c r="X510" s="60"/>
      <c r="Y510" s="60"/>
      <c r="Z510" s="60"/>
      <c r="AA510" s="60"/>
      <c r="AB510" s="60"/>
      <c r="AC510" s="55"/>
      <c r="AD510" s="55"/>
      <c r="AE510" s="55"/>
    </row>
    <row r="511" spans="1:31">
      <c r="A511" s="60"/>
      <c r="B511" s="60" t="str">
        <f t="shared" si="7"/>
        <v>М90x640</v>
      </c>
      <c r="C511" s="60">
        <v>90</v>
      </c>
      <c r="D511" s="60">
        <v>640</v>
      </c>
      <c r="E511" s="73">
        <v>29.952000000000002</v>
      </c>
      <c r="F511" s="73">
        <v>28.98</v>
      </c>
      <c r="G511" s="73">
        <v>515</v>
      </c>
      <c r="H511" s="73">
        <v>16</v>
      </c>
      <c r="I511" s="73"/>
      <c r="J511" s="73"/>
      <c r="K511" s="73"/>
      <c r="L511" s="73"/>
      <c r="M511" s="60">
        <v>165</v>
      </c>
      <c r="N511" s="60">
        <v>165</v>
      </c>
      <c r="O511" s="60">
        <v>125</v>
      </c>
      <c r="P511" s="60">
        <v>84</v>
      </c>
      <c r="Q511" s="60">
        <v>80</v>
      </c>
      <c r="R511" s="60"/>
      <c r="S511" s="60">
        <v>6</v>
      </c>
      <c r="T511" s="60">
        <v>4</v>
      </c>
      <c r="U511" s="60">
        <v>4</v>
      </c>
      <c r="V511" s="60">
        <v>3</v>
      </c>
      <c r="W511" s="60"/>
      <c r="X511" s="60"/>
      <c r="Y511" s="60"/>
      <c r="Z511" s="60"/>
      <c r="AA511" s="60"/>
      <c r="AB511" s="60"/>
      <c r="AC511" s="55"/>
      <c r="AD511" s="55"/>
      <c r="AE511" s="55"/>
    </row>
    <row r="512" spans="1:31">
      <c r="A512" s="60"/>
      <c r="B512" s="60" t="str">
        <f t="shared" si="7"/>
        <v>М90x650</v>
      </c>
      <c r="C512" s="60">
        <v>90</v>
      </c>
      <c r="D512" s="60">
        <v>650</v>
      </c>
      <c r="E512" s="73">
        <v>30.390999999999998</v>
      </c>
      <c r="F512" s="73">
        <v>29.41</v>
      </c>
      <c r="G512" s="73">
        <v>525</v>
      </c>
      <c r="H512" s="73">
        <v>16</v>
      </c>
      <c r="I512" s="73"/>
      <c r="J512" s="73"/>
      <c r="K512" s="73"/>
      <c r="L512" s="73"/>
      <c r="M512" s="60">
        <v>165</v>
      </c>
      <c r="N512" s="60">
        <v>165</v>
      </c>
      <c r="O512" s="60">
        <v>125</v>
      </c>
      <c r="P512" s="60">
        <v>84</v>
      </c>
      <c r="Q512" s="60">
        <v>80</v>
      </c>
      <c r="R512" s="60"/>
      <c r="S512" s="60">
        <v>6</v>
      </c>
      <c r="T512" s="60">
        <v>4</v>
      </c>
      <c r="U512" s="60">
        <v>4</v>
      </c>
      <c r="V512" s="60">
        <v>3</v>
      </c>
      <c r="W512" s="60"/>
      <c r="X512" s="60"/>
      <c r="Y512" s="60"/>
      <c r="Z512" s="60"/>
      <c r="AA512" s="60"/>
      <c r="AB512" s="60"/>
      <c r="AC512" s="55"/>
      <c r="AD512" s="55"/>
      <c r="AE512" s="55"/>
    </row>
    <row r="513" spans="1:31">
      <c r="A513" s="60"/>
      <c r="B513" s="60" t="str">
        <f t="shared" si="7"/>
        <v>М90x660</v>
      </c>
      <c r="C513" s="60">
        <v>90</v>
      </c>
      <c r="D513" s="60">
        <v>660</v>
      </c>
      <c r="E513" s="73">
        <v>30.82</v>
      </c>
      <c r="F513" s="73">
        <v>29.85</v>
      </c>
      <c r="G513" s="73">
        <v>535</v>
      </c>
      <c r="H513" s="73">
        <v>16</v>
      </c>
      <c r="I513" s="73"/>
      <c r="J513" s="73"/>
      <c r="K513" s="73"/>
      <c r="L513" s="73"/>
      <c r="M513" s="60">
        <v>165</v>
      </c>
      <c r="N513" s="60">
        <v>165</v>
      </c>
      <c r="O513" s="60">
        <v>125</v>
      </c>
      <c r="P513" s="60">
        <v>84</v>
      </c>
      <c r="Q513" s="60">
        <v>80</v>
      </c>
      <c r="R513" s="60"/>
      <c r="S513" s="60">
        <v>6</v>
      </c>
      <c r="T513" s="60">
        <v>4</v>
      </c>
      <c r="U513" s="60">
        <v>4</v>
      </c>
      <c r="V513" s="60">
        <v>3</v>
      </c>
      <c r="W513" s="60"/>
      <c r="X513" s="60"/>
      <c r="Y513" s="60"/>
      <c r="Z513" s="60"/>
      <c r="AA513" s="60"/>
      <c r="AB513" s="60"/>
      <c r="AC513" s="55"/>
      <c r="AD513" s="55"/>
      <c r="AE513" s="55"/>
    </row>
    <row r="514" spans="1:31">
      <c r="A514" s="60"/>
      <c r="B514" s="60" t="str">
        <f t="shared" si="7"/>
        <v>М90x670</v>
      </c>
      <c r="C514" s="60">
        <v>90</v>
      </c>
      <c r="D514" s="60">
        <v>670</v>
      </c>
      <c r="E514" s="73">
        <v>31.26</v>
      </c>
      <c r="F514" s="73">
        <v>30.28</v>
      </c>
      <c r="G514" s="73">
        <v>545</v>
      </c>
      <c r="H514" s="73">
        <v>16</v>
      </c>
      <c r="I514" s="73"/>
      <c r="J514" s="73"/>
      <c r="K514" s="73"/>
      <c r="L514" s="73"/>
      <c r="M514" s="60">
        <v>165</v>
      </c>
      <c r="N514" s="60">
        <v>165</v>
      </c>
      <c r="O514" s="60">
        <v>125</v>
      </c>
      <c r="P514" s="60">
        <v>84</v>
      </c>
      <c r="Q514" s="60">
        <v>80</v>
      </c>
      <c r="R514" s="60"/>
      <c r="S514" s="60">
        <v>6</v>
      </c>
      <c r="T514" s="60">
        <v>4</v>
      </c>
      <c r="U514" s="60">
        <v>4</v>
      </c>
      <c r="V514" s="60">
        <v>3</v>
      </c>
      <c r="W514" s="60"/>
      <c r="X514" s="60"/>
      <c r="Y514" s="60"/>
      <c r="Z514" s="60"/>
      <c r="AA514" s="60"/>
      <c r="AB514" s="60"/>
      <c r="AC514" s="55"/>
      <c r="AD514" s="55"/>
      <c r="AE514" s="55"/>
    </row>
    <row r="515" spans="1:31">
      <c r="A515" s="60"/>
      <c r="B515" s="60" t="str">
        <f t="shared" si="7"/>
        <v>М90x680</v>
      </c>
      <c r="C515" s="60">
        <v>90</v>
      </c>
      <c r="D515" s="60">
        <v>680</v>
      </c>
      <c r="E515" s="73">
        <v>31.699000000000002</v>
      </c>
      <c r="F515" s="73">
        <v>30.72</v>
      </c>
      <c r="G515" s="73">
        <v>555</v>
      </c>
      <c r="H515" s="73">
        <v>16</v>
      </c>
      <c r="I515" s="73"/>
      <c r="J515" s="73"/>
      <c r="K515" s="73"/>
      <c r="L515" s="73"/>
      <c r="M515" s="60">
        <v>165</v>
      </c>
      <c r="N515" s="60">
        <v>165</v>
      </c>
      <c r="O515" s="60">
        <v>125</v>
      </c>
      <c r="P515" s="60">
        <v>84</v>
      </c>
      <c r="Q515" s="60">
        <v>80</v>
      </c>
      <c r="R515" s="60"/>
      <c r="S515" s="60">
        <v>6</v>
      </c>
      <c r="T515" s="60">
        <v>4</v>
      </c>
      <c r="U515" s="60">
        <v>4</v>
      </c>
      <c r="V515" s="60">
        <v>3</v>
      </c>
      <c r="W515" s="60"/>
      <c r="X515" s="60"/>
      <c r="Y515" s="60"/>
      <c r="Z515" s="60"/>
      <c r="AA515" s="60"/>
      <c r="AB515" s="60"/>
      <c r="AC515" s="55"/>
      <c r="AD515" s="55"/>
      <c r="AE515" s="55"/>
    </row>
    <row r="516" spans="1:31">
      <c r="A516" s="60"/>
      <c r="B516" s="60" t="str">
        <f t="shared" si="7"/>
        <v>М90x690</v>
      </c>
      <c r="C516" s="60">
        <v>90</v>
      </c>
      <c r="D516" s="60">
        <v>690</v>
      </c>
      <c r="E516" s="73">
        <v>32.128999999999998</v>
      </c>
      <c r="F516" s="73">
        <v>31.15</v>
      </c>
      <c r="G516" s="73">
        <v>565</v>
      </c>
      <c r="H516" s="73">
        <v>16</v>
      </c>
      <c r="I516" s="73"/>
      <c r="J516" s="73"/>
      <c r="K516" s="73"/>
      <c r="L516" s="73"/>
      <c r="M516" s="60">
        <v>165</v>
      </c>
      <c r="N516" s="60">
        <v>165</v>
      </c>
      <c r="O516" s="60">
        <v>125</v>
      </c>
      <c r="P516" s="60">
        <v>84</v>
      </c>
      <c r="Q516" s="60">
        <v>80</v>
      </c>
      <c r="R516" s="60"/>
      <c r="S516" s="60">
        <v>6</v>
      </c>
      <c r="T516" s="60">
        <v>4</v>
      </c>
      <c r="U516" s="60">
        <v>4</v>
      </c>
      <c r="V516" s="60">
        <v>3</v>
      </c>
      <c r="W516" s="60"/>
      <c r="X516" s="60"/>
      <c r="Y516" s="60"/>
      <c r="Z516" s="60"/>
      <c r="AA516" s="60"/>
      <c r="AB516" s="60"/>
      <c r="AC516" s="55"/>
      <c r="AD516" s="55"/>
      <c r="AE516" s="55"/>
    </row>
    <row r="517" spans="1:31">
      <c r="A517" s="60"/>
      <c r="B517" s="60" t="str">
        <f t="shared" si="7"/>
        <v>М90x700</v>
      </c>
      <c r="C517" s="60">
        <v>90</v>
      </c>
      <c r="D517" s="60">
        <v>700</v>
      </c>
      <c r="E517" s="73">
        <v>32.567999999999998</v>
      </c>
      <c r="F517" s="73">
        <v>31.59</v>
      </c>
      <c r="G517" s="73">
        <v>575</v>
      </c>
      <c r="H517" s="73">
        <v>16</v>
      </c>
      <c r="I517" s="73"/>
      <c r="J517" s="73"/>
      <c r="K517" s="73"/>
      <c r="L517" s="73"/>
      <c r="M517" s="60">
        <v>165</v>
      </c>
      <c r="N517" s="60">
        <v>165</v>
      </c>
      <c r="O517" s="60">
        <v>125</v>
      </c>
      <c r="P517" s="60">
        <v>84</v>
      </c>
      <c r="Q517" s="60">
        <v>80</v>
      </c>
      <c r="R517" s="60"/>
      <c r="S517" s="60">
        <v>6</v>
      </c>
      <c r="T517" s="60">
        <v>4</v>
      </c>
      <c r="U517" s="60">
        <v>4</v>
      </c>
      <c r="V517" s="60">
        <v>3</v>
      </c>
      <c r="W517" s="60"/>
      <c r="X517" s="60"/>
      <c r="Y517" s="60"/>
      <c r="Z517" s="60"/>
      <c r="AA517" s="60"/>
      <c r="AB517" s="60"/>
      <c r="AC517" s="55"/>
      <c r="AD517" s="55"/>
      <c r="AE517" s="55"/>
    </row>
    <row r="518" spans="1:31">
      <c r="A518" s="60"/>
      <c r="B518" s="60" t="str">
        <f t="shared" si="7"/>
        <v>М90x710</v>
      </c>
      <c r="C518" s="60">
        <v>90</v>
      </c>
      <c r="D518" s="60">
        <v>710</v>
      </c>
      <c r="E518" s="73">
        <v>32.997</v>
      </c>
      <c r="F518" s="73">
        <v>32.020000000000003</v>
      </c>
      <c r="G518" s="73">
        <v>585</v>
      </c>
      <c r="H518" s="73">
        <v>16</v>
      </c>
      <c r="I518" s="73"/>
      <c r="J518" s="73"/>
      <c r="K518" s="73"/>
      <c r="L518" s="73"/>
      <c r="M518" s="60">
        <v>165</v>
      </c>
      <c r="N518" s="60">
        <v>165</v>
      </c>
      <c r="O518" s="60">
        <v>125</v>
      </c>
      <c r="P518" s="60">
        <v>84</v>
      </c>
      <c r="Q518" s="60">
        <v>80</v>
      </c>
      <c r="R518" s="60"/>
      <c r="S518" s="60">
        <v>6</v>
      </c>
      <c r="T518" s="60">
        <v>4</v>
      </c>
      <c r="U518" s="60">
        <v>4</v>
      </c>
      <c r="V518" s="60">
        <v>3</v>
      </c>
      <c r="W518" s="60"/>
      <c r="X518" s="60"/>
      <c r="Y518" s="60"/>
      <c r="Z518" s="60"/>
      <c r="AA518" s="60"/>
      <c r="AB518" s="60"/>
      <c r="AC518" s="55"/>
      <c r="AD518" s="55"/>
      <c r="AE518" s="55"/>
    </row>
    <row r="519" spans="1:31">
      <c r="A519" s="60"/>
      <c r="B519" s="60" t="str">
        <f t="shared" si="7"/>
        <v>М90x720</v>
      </c>
      <c r="C519" s="60">
        <v>90</v>
      </c>
      <c r="D519" s="60">
        <v>720</v>
      </c>
      <c r="E519" s="73">
        <v>33.436999999999998</v>
      </c>
      <c r="F519" s="73">
        <v>32.42</v>
      </c>
      <c r="G519" s="73">
        <v>595</v>
      </c>
      <c r="H519" s="73">
        <v>16</v>
      </c>
      <c r="I519" s="73"/>
      <c r="J519" s="73"/>
      <c r="K519" s="73"/>
      <c r="L519" s="73"/>
      <c r="M519" s="60">
        <v>165</v>
      </c>
      <c r="N519" s="60">
        <v>165</v>
      </c>
      <c r="O519" s="60">
        <v>125</v>
      </c>
      <c r="P519" s="60">
        <v>84</v>
      </c>
      <c r="Q519" s="60">
        <v>80</v>
      </c>
      <c r="R519" s="60"/>
      <c r="S519" s="60">
        <v>6</v>
      </c>
      <c r="T519" s="60">
        <v>4</v>
      </c>
      <c r="U519" s="60">
        <v>4</v>
      </c>
      <c r="V519" s="60">
        <v>3</v>
      </c>
      <c r="W519" s="60"/>
      <c r="X519" s="60"/>
      <c r="Y519" s="60"/>
      <c r="Z519" s="60"/>
      <c r="AA519" s="60"/>
      <c r="AB519" s="60"/>
      <c r="AC519" s="55"/>
      <c r="AD519" s="55"/>
      <c r="AE519" s="55"/>
    </row>
    <row r="520" spans="1:31">
      <c r="A520" s="60"/>
      <c r="B520" s="60" t="str">
        <f t="shared" si="7"/>
        <v>М90x730</v>
      </c>
      <c r="C520" s="60">
        <v>90</v>
      </c>
      <c r="D520" s="60">
        <v>730</v>
      </c>
      <c r="E520" s="73">
        <v>33.866</v>
      </c>
      <c r="F520" s="73">
        <v>32.89</v>
      </c>
      <c r="G520" s="73">
        <v>605</v>
      </c>
      <c r="H520" s="73">
        <v>16</v>
      </c>
      <c r="I520" s="73"/>
      <c r="J520" s="73"/>
      <c r="K520" s="73"/>
      <c r="L520" s="73"/>
      <c r="M520" s="60">
        <v>165</v>
      </c>
      <c r="N520" s="60">
        <v>165</v>
      </c>
      <c r="O520" s="60">
        <v>125</v>
      </c>
      <c r="P520" s="60">
        <v>84</v>
      </c>
      <c r="Q520" s="60">
        <v>80</v>
      </c>
      <c r="R520" s="60"/>
      <c r="S520" s="60">
        <v>6</v>
      </c>
      <c r="T520" s="60">
        <v>4</v>
      </c>
      <c r="U520" s="60">
        <v>4</v>
      </c>
      <c r="V520" s="60">
        <v>3</v>
      </c>
      <c r="W520" s="60"/>
      <c r="X520" s="60"/>
      <c r="Y520" s="60"/>
      <c r="Z520" s="60"/>
      <c r="AA520" s="60"/>
      <c r="AB520" s="60"/>
      <c r="AC520" s="55"/>
      <c r="AD520" s="55"/>
      <c r="AE520" s="55"/>
    </row>
    <row r="521" spans="1:31">
      <c r="A521" s="60"/>
      <c r="B521" s="60" t="str">
        <f t="shared" si="7"/>
        <v>М90x740</v>
      </c>
      <c r="C521" s="60">
        <v>90</v>
      </c>
      <c r="D521" s="60">
        <v>740</v>
      </c>
      <c r="E521" s="73">
        <v>34.305999999999997</v>
      </c>
      <c r="F521" s="73">
        <v>33.33</v>
      </c>
      <c r="G521" s="73">
        <v>615</v>
      </c>
      <c r="H521" s="73">
        <v>16</v>
      </c>
      <c r="I521" s="73"/>
      <c r="J521" s="73"/>
      <c r="K521" s="73"/>
      <c r="L521" s="73"/>
      <c r="M521" s="60">
        <v>165</v>
      </c>
      <c r="N521" s="60">
        <v>165</v>
      </c>
      <c r="O521" s="60">
        <v>125</v>
      </c>
      <c r="P521" s="60">
        <v>84</v>
      </c>
      <c r="Q521" s="60">
        <v>80</v>
      </c>
      <c r="R521" s="60"/>
      <c r="S521" s="60">
        <v>6</v>
      </c>
      <c r="T521" s="60">
        <v>4</v>
      </c>
      <c r="U521" s="60">
        <v>4</v>
      </c>
      <c r="V521" s="60">
        <v>3</v>
      </c>
      <c r="W521" s="60"/>
      <c r="X521" s="60"/>
      <c r="Y521" s="60"/>
      <c r="Z521" s="60"/>
      <c r="AA521" s="60"/>
      <c r="AB521" s="60"/>
      <c r="AC521" s="55"/>
      <c r="AD521" s="55"/>
      <c r="AE521" s="55"/>
    </row>
    <row r="522" spans="1:31">
      <c r="A522" s="60"/>
      <c r="B522" s="60" t="str">
        <f t="shared" ref="B522:B585" si="8">"М"&amp;C522&amp;"x"&amp;D522</f>
        <v>М90x750</v>
      </c>
      <c r="C522" s="60">
        <v>90</v>
      </c>
      <c r="D522" s="60">
        <v>750</v>
      </c>
      <c r="E522" s="73">
        <v>34.734999999999999</v>
      </c>
      <c r="F522" s="73">
        <v>33.76</v>
      </c>
      <c r="G522" s="73">
        <v>625</v>
      </c>
      <c r="H522" s="73">
        <v>16</v>
      </c>
      <c r="I522" s="73"/>
      <c r="J522" s="73"/>
      <c r="K522" s="73"/>
      <c r="L522" s="73"/>
      <c r="M522" s="60">
        <v>165</v>
      </c>
      <c r="N522" s="60">
        <v>165</v>
      </c>
      <c r="O522" s="60">
        <v>125</v>
      </c>
      <c r="P522" s="60">
        <v>84</v>
      </c>
      <c r="Q522" s="60">
        <v>80</v>
      </c>
      <c r="R522" s="60"/>
      <c r="S522" s="60">
        <v>6</v>
      </c>
      <c r="T522" s="60">
        <v>4</v>
      </c>
      <c r="U522" s="60">
        <v>4</v>
      </c>
      <c r="V522" s="60">
        <v>3</v>
      </c>
      <c r="W522" s="60"/>
      <c r="X522" s="60"/>
      <c r="Y522" s="60"/>
      <c r="Z522" s="60"/>
      <c r="AA522" s="60"/>
      <c r="AB522" s="60"/>
      <c r="AC522" s="55"/>
      <c r="AD522" s="55"/>
      <c r="AE522" s="55"/>
    </row>
    <row r="523" spans="1:31">
      <c r="A523" s="60"/>
      <c r="B523" s="60" t="str">
        <f t="shared" si="8"/>
        <v>М100x450</v>
      </c>
      <c r="C523" s="60">
        <v>100</v>
      </c>
      <c r="D523" s="60">
        <v>450</v>
      </c>
      <c r="E523" s="73">
        <v>26.591999999999999</v>
      </c>
      <c r="F523" s="73">
        <v>25.64</v>
      </c>
      <c r="G523" s="73">
        <v>315</v>
      </c>
      <c r="H523" s="73">
        <v>16</v>
      </c>
      <c r="I523" s="73"/>
      <c r="J523" s="73"/>
      <c r="K523" s="73"/>
      <c r="L523" s="73"/>
      <c r="M523" s="60">
        <v>145</v>
      </c>
      <c r="N523" s="60">
        <v>145</v>
      </c>
      <c r="O523" s="60">
        <v>135</v>
      </c>
      <c r="P523" s="60">
        <v>94</v>
      </c>
      <c r="Q523" s="60">
        <v>92</v>
      </c>
      <c r="R523" s="60"/>
      <c r="S523" s="60">
        <v>6</v>
      </c>
      <c r="T523" s="60">
        <v>4</v>
      </c>
      <c r="U523" s="60">
        <v>4</v>
      </c>
      <c r="V523" s="60">
        <v>3</v>
      </c>
      <c r="W523" s="60"/>
      <c r="X523" s="60"/>
      <c r="Y523" s="60"/>
      <c r="Z523" s="60"/>
      <c r="AA523" s="60"/>
      <c r="AB523" s="60"/>
      <c r="AC523" s="55"/>
      <c r="AD523" s="55"/>
      <c r="AE523" s="55"/>
    </row>
    <row r="524" spans="1:31">
      <c r="A524" s="60"/>
      <c r="B524" s="60" t="str">
        <f t="shared" si="8"/>
        <v>М100x460</v>
      </c>
      <c r="C524" s="60">
        <v>100</v>
      </c>
      <c r="D524" s="60">
        <v>460</v>
      </c>
      <c r="E524" s="73">
        <v>27.129000000000001</v>
      </c>
      <c r="F524" s="73">
        <v>26.18</v>
      </c>
      <c r="G524" s="73">
        <v>325</v>
      </c>
      <c r="H524" s="73">
        <v>16</v>
      </c>
      <c r="I524" s="73"/>
      <c r="J524" s="73"/>
      <c r="K524" s="73"/>
      <c r="L524" s="73"/>
      <c r="M524" s="60">
        <v>145</v>
      </c>
      <c r="N524" s="60">
        <v>145</v>
      </c>
      <c r="O524" s="60">
        <v>135</v>
      </c>
      <c r="P524" s="60">
        <v>94</v>
      </c>
      <c r="Q524" s="60">
        <v>92</v>
      </c>
      <c r="R524" s="60"/>
      <c r="S524" s="60">
        <v>6</v>
      </c>
      <c r="T524" s="60">
        <v>4</v>
      </c>
      <c r="U524" s="60">
        <v>4</v>
      </c>
      <c r="V524" s="60">
        <v>3</v>
      </c>
      <c r="W524" s="60"/>
      <c r="X524" s="60"/>
      <c r="Y524" s="60"/>
      <c r="Z524" s="60"/>
      <c r="AA524" s="60"/>
      <c r="AB524" s="60"/>
      <c r="AC524" s="55"/>
      <c r="AD524" s="55"/>
      <c r="AE524" s="55"/>
    </row>
    <row r="525" spans="1:31">
      <c r="A525" s="60"/>
      <c r="B525" s="60" t="str">
        <f t="shared" si="8"/>
        <v>М100x470</v>
      </c>
      <c r="C525" s="60">
        <v>100</v>
      </c>
      <c r="D525" s="60">
        <v>470</v>
      </c>
      <c r="E525" s="73">
        <v>27.675999999999998</v>
      </c>
      <c r="F525" s="73">
        <v>26.73</v>
      </c>
      <c r="G525" s="73">
        <v>335</v>
      </c>
      <c r="H525" s="73">
        <v>16</v>
      </c>
      <c r="I525" s="73"/>
      <c r="J525" s="73"/>
      <c r="K525" s="73"/>
      <c r="L525" s="73"/>
      <c r="M525" s="60">
        <v>145</v>
      </c>
      <c r="N525" s="60">
        <v>145</v>
      </c>
      <c r="O525" s="60">
        <v>135</v>
      </c>
      <c r="P525" s="60">
        <v>94</v>
      </c>
      <c r="Q525" s="60">
        <v>92</v>
      </c>
      <c r="R525" s="60"/>
      <c r="S525" s="60">
        <v>6</v>
      </c>
      <c r="T525" s="60">
        <v>4</v>
      </c>
      <c r="U525" s="60">
        <v>4</v>
      </c>
      <c r="V525" s="60">
        <v>3</v>
      </c>
      <c r="W525" s="60"/>
      <c r="X525" s="60"/>
      <c r="Y525" s="60"/>
      <c r="Z525" s="60"/>
      <c r="AA525" s="60"/>
      <c r="AB525" s="60"/>
      <c r="AC525" s="55"/>
      <c r="AD525" s="55"/>
      <c r="AE525" s="55"/>
    </row>
    <row r="526" spans="1:31">
      <c r="A526" s="60"/>
      <c r="B526" s="60" t="str">
        <f t="shared" si="8"/>
        <v>М100x480</v>
      </c>
      <c r="C526" s="60">
        <v>100</v>
      </c>
      <c r="D526" s="60">
        <v>480</v>
      </c>
      <c r="E526" s="73">
        <v>28.222000000000001</v>
      </c>
      <c r="F526" s="73">
        <v>27.27</v>
      </c>
      <c r="G526" s="73">
        <v>345</v>
      </c>
      <c r="H526" s="73">
        <v>16</v>
      </c>
      <c r="I526" s="73"/>
      <c r="J526" s="73"/>
      <c r="K526" s="73"/>
      <c r="L526" s="73"/>
      <c r="M526" s="60">
        <v>145</v>
      </c>
      <c r="N526" s="60">
        <v>145</v>
      </c>
      <c r="O526" s="60">
        <v>135</v>
      </c>
      <c r="P526" s="60">
        <v>94</v>
      </c>
      <c r="Q526" s="60">
        <v>92</v>
      </c>
      <c r="R526" s="60"/>
      <c r="S526" s="60">
        <v>6</v>
      </c>
      <c r="T526" s="60">
        <v>4</v>
      </c>
      <c r="U526" s="60">
        <v>4</v>
      </c>
      <c r="V526" s="60">
        <v>3</v>
      </c>
      <c r="W526" s="60"/>
      <c r="X526" s="60"/>
      <c r="Y526" s="60"/>
      <c r="Z526" s="60"/>
      <c r="AA526" s="60"/>
      <c r="AB526" s="60"/>
      <c r="AC526" s="55"/>
      <c r="AD526" s="55"/>
      <c r="AE526" s="55"/>
    </row>
    <row r="527" spans="1:31">
      <c r="A527" s="60"/>
      <c r="B527" s="60" t="str">
        <f t="shared" si="8"/>
        <v>М100x490</v>
      </c>
      <c r="C527" s="60">
        <v>100</v>
      </c>
      <c r="D527" s="60">
        <v>490</v>
      </c>
      <c r="E527" s="73">
        <v>28.768000000000001</v>
      </c>
      <c r="F527" s="73">
        <v>27.82</v>
      </c>
      <c r="G527" s="73">
        <v>355</v>
      </c>
      <c r="H527" s="73">
        <v>16</v>
      </c>
      <c r="I527" s="73"/>
      <c r="J527" s="73"/>
      <c r="K527" s="73"/>
      <c r="L527" s="73"/>
      <c r="M527" s="60">
        <v>145</v>
      </c>
      <c r="N527" s="60">
        <v>145</v>
      </c>
      <c r="O527" s="60">
        <v>135</v>
      </c>
      <c r="P527" s="60">
        <v>94</v>
      </c>
      <c r="Q527" s="60">
        <v>92</v>
      </c>
      <c r="R527" s="60"/>
      <c r="S527" s="60">
        <v>6</v>
      </c>
      <c r="T527" s="60">
        <v>4</v>
      </c>
      <c r="U527" s="60">
        <v>4</v>
      </c>
      <c r="V527" s="60">
        <v>3</v>
      </c>
      <c r="W527" s="60"/>
      <c r="X527" s="60"/>
      <c r="Y527" s="60"/>
      <c r="Z527" s="60"/>
      <c r="AA527" s="60"/>
      <c r="AB527" s="60"/>
      <c r="AC527" s="55"/>
      <c r="AD527" s="55"/>
      <c r="AE527" s="55"/>
    </row>
    <row r="528" spans="1:31">
      <c r="A528" s="60"/>
      <c r="B528" s="60" t="str">
        <f t="shared" si="8"/>
        <v>М100x500</v>
      </c>
      <c r="C528" s="60">
        <v>100</v>
      </c>
      <c r="D528" s="60">
        <v>500</v>
      </c>
      <c r="E528" s="73">
        <v>29.305</v>
      </c>
      <c r="F528" s="73">
        <v>28.36</v>
      </c>
      <c r="G528" s="73">
        <v>365</v>
      </c>
      <c r="H528" s="73">
        <v>16</v>
      </c>
      <c r="I528" s="73"/>
      <c r="J528" s="73"/>
      <c r="K528" s="73"/>
      <c r="L528" s="73"/>
      <c r="M528" s="60">
        <v>145</v>
      </c>
      <c r="N528" s="60">
        <v>145</v>
      </c>
      <c r="O528" s="60">
        <v>135</v>
      </c>
      <c r="P528" s="60">
        <v>94</v>
      </c>
      <c r="Q528" s="60">
        <v>92</v>
      </c>
      <c r="R528" s="60"/>
      <c r="S528" s="60">
        <v>6</v>
      </c>
      <c r="T528" s="60">
        <v>4</v>
      </c>
      <c r="U528" s="60">
        <v>4</v>
      </c>
      <c r="V528" s="60">
        <v>3</v>
      </c>
      <c r="W528" s="60"/>
      <c r="X528" s="60"/>
      <c r="Y528" s="60"/>
      <c r="Z528" s="60"/>
      <c r="AA528" s="60"/>
      <c r="AB528" s="60"/>
      <c r="AC528" s="55"/>
      <c r="AD528" s="55"/>
      <c r="AE528" s="55"/>
    </row>
    <row r="529" spans="1:31">
      <c r="A529" s="60"/>
      <c r="B529" s="60" t="str">
        <f t="shared" si="8"/>
        <v>М100x510</v>
      </c>
      <c r="C529" s="60">
        <v>100</v>
      </c>
      <c r="D529" s="60">
        <v>510</v>
      </c>
      <c r="E529" s="73">
        <v>29.852</v>
      </c>
      <c r="F529" s="73">
        <v>28.95</v>
      </c>
      <c r="G529" s="73">
        <v>375</v>
      </c>
      <c r="H529" s="73">
        <v>16</v>
      </c>
      <c r="I529" s="73"/>
      <c r="J529" s="73"/>
      <c r="K529" s="73"/>
      <c r="L529" s="73"/>
      <c r="M529" s="60">
        <v>145</v>
      </c>
      <c r="N529" s="60">
        <v>145</v>
      </c>
      <c r="O529" s="60">
        <v>135</v>
      </c>
      <c r="P529" s="60">
        <v>94</v>
      </c>
      <c r="Q529" s="60">
        <v>92</v>
      </c>
      <c r="R529" s="60"/>
      <c r="S529" s="60">
        <v>6</v>
      </c>
      <c r="T529" s="60">
        <v>4</v>
      </c>
      <c r="U529" s="60">
        <v>4</v>
      </c>
      <c r="V529" s="60">
        <v>3</v>
      </c>
      <c r="W529" s="60"/>
      <c r="X529" s="60"/>
      <c r="Y529" s="60"/>
      <c r="Z529" s="60"/>
      <c r="AA529" s="60"/>
      <c r="AB529" s="60"/>
      <c r="AC529" s="55"/>
      <c r="AD529" s="55"/>
      <c r="AE529" s="55"/>
    </row>
    <row r="530" spans="1:31">
      <c r="A530" s="60"/>
      <c r="B530" s="60" t="str">
        <f t="shared" si="8"/>
        <v>М100x520</v>
      </c>
      <c r="C530" s="60">
        <v>100</v>
      </c>
      <c r="D530" s="60">
        <v>520</v>
      </c>
      <c r="E530" s="73">
        <v>30.398</v>
      </c>
      <c r="F530" s="73">
        <v>29.45</v>
      </c>
      <c r="G530" s="73">
        <v>385</v>
      </c>
      <c r="H530" s="73">
        <v>16</v>
      </c>
      <c r="I530" s="73"/>
      <c r="J530" s="73"/>
      <c r="K530" s="73"/>
      <c r="L530" s="73"/>
      <c r="M530" s="60">
        <v>145</v>
      </c>
      <c r="N530" s="60">
        <v>145</v>
      </c>
      <c r="O530" s="60">
        <v>135</v>
      </c>
      <c r="P530" s="60">
        <v>94</v>
      </c>
      <c r="Q530" s="60">
        <v>92</v>
      </c>
      <c r="R530" s="60"/>
      <c r="S530" s="60">
        <v>6</v>
      </c>
      <c r="T530" s="60">
        <v>4</v>
      </c>
      <c r="U530" s="60">
        <v>4</v>
      </c>
      <c r="V530" s="60">
        <v>3</v>
      </c>
      <c r="W530" s="60"/>
      <c r="X530" s="60"/>
      <c r="Y530" s="60"/>
      <c r="Z530" s="60"/>
      <c r="AA530" s="60"/>
      <c r="AB530" s="60"/>
      <c r="AC530" s="55"/>
      <c r="AD530" s="55"/>
      <c r="AE530" s="55"/>
    </row>
    <row r="531" spans="1:31">
      <c r="A531" s="60"/>
      <c r="B531" s="60" t="str">
        <f t="shared" si="8"/>
        <v>М100x530</v>
      </c>
      <c r="C531" s="60">
        <v>100</v>
      </c>
      <c r="D531" s="60">
        <v>530</v>
      </c>
      <c r="E531" s="73">
        <v>30.943999999999999</v>
      </c>
      <c r="F531" s="73">
        <v>29.99</v>
      </c>
      <c r="G531" s="73">
        <v>395</v>
      </c>
      <c r="H531" s="73">
        <v>16</v>
      </c>
      <c r="I531" s="73"/>
      <c r="J531" s="73"/>
      <c r="K531" s="73"/>
      <c r="L531" s="73"/>
      <c r="M531" s="60">
        <v>145</v>
      </c>
      <c r="N531" s="60">
        <v>145</v>
      </c>
      <c r="O531" s="60">
        <v>135</v>
      </c>
      <c r="P531" s="60">
        <v>94</v>
      </c>
      <c r="Q531" s="60">
        <v>92</v>
      </c>
      <c r="R531" s="60"/>
      <c r="S531" s="60">
        <v>6</v>
      </c>
      <c r="T531" s="60">
        <v>4</v>
      </c>
      <c r="U531" s="60">
        <v>4</v>
      </c>
      <c r="V531" s="60">
        <v>3</v>
      </c>
      <c r="W531" s="60"/>
      <c r="X531" s="60"/>
      <c r="Y531" s="60"/>
      <c r="Z531" s="60"/>
      <c r="AA531" s="60"/>
      <c r="AB531" s="60"/>
      <c r="AC531" s="55"/>
      <c r="AD531" s="55"/>
      <c r="AE531" s="55"/>
    </row>
    <row r="532" spans="1:31">
      <c r="A532" s="60"/>
      <c r="B532" s="60" t="str">
        <f t="shared" si="8"/>
        <v>М100x540</v>
      </c>
      <c r="C532" s="60">
        <v>100</v>
      </c>
      <c r="D532" s="60">
        <v>540</v>
      </c>
      <c r="E532" s="73">
        <v>31.491</v>
      </c>
      <c r="F532" s="73">
        <v>30.54</v>
      </c>
      <c r="G532" s="73">
        <v>405</v>
      </c>
      <c r="H532" s="73">
        <v>16</v>
      </c>
      <c r="I532" s="73"/>
      <c r="J532" s="73"/>
      <c r="K532" s="73"/>
      <c r="L532" s="73"/>
      <c r="M532" s="60">
        <v>145</v>
      </c>
      <c r="N532" s="60">
        <v>145</v>
      </c>
      <c r="O532" s="60">
        <v>135</v>
      </c>
      <c r="P532" s="60">
        <v>94</v>
      </c>
      <c r="Q532" s="60">
        <v>92</v>
      </c>
      <c r="R532" s="60"/>
      <c r="S532" s="60">
        <v>6</v>
      </c>
      <c r="T532" s="60">
        <v>4</v>
      </c>
      <c r="U532" s="60">
        <v>4</v>
      </c>
      <c r="V532" s="60">
        <v>3</v>
      </c>
      <c r="W532" s="60"/>
      <c r="X532" s="60"/>
      <c r="Y532" s="60"/>
      <c r="Z532" s="60"/>
      <c r="AA532" s="60"/>
      <c r="AB532" s="60"/>
      <c r="AC532" s="55"/>
      <c r="AD532" s="55"/>
      <c r="AE532" s="55"/>
    </row>
    <row r="533" spans="1:31">
      <c r="A533" s="60"/>
      <c r="B533" s="60" t="str">
        <f t="shared" si="8"/>
        <v>М100x550</v>
      </c>
      <c r="C533" s="60">
        <v>100</v>
      </c>
      <c r="D533" s="60">
        <v>550</v>
      </c>
      <c r="E533" s="73">
        <v>32.027000000000001</v>
      </c>
      <c r="F533" s="73">
        <v>31.08</v>
      </c>
      <c r="G533" s="73">
        <v>415</v>
      </c>
      <c r="H533" s="73">
        <v>16</v>
      </c>
      <c r="I533" s="73"/>
      <c r="J533" s="73"/>
      <c r="K533" s="73"/>
      <c r="L533" s="73"/>
      <c r="M533" s="60">
        <v>145</v>
      </c>
      <c r="N533" s="60">
        <v>145</v>
      </c>
      <c r="O533" s="60">
        <v>135</v>
      </c>
      <c r="P533" s="60">
        <v>94</v>
      </c>
      <c r="Q533" s="60">
        <v>92</v>
      </c>
      <c r="R533" s="60"/>
      <c r="S533" s="60">
        <v>6</v>
      </c>
      <c r="T533" s="60">
        <v>4</v>
      </c>
      <c r="U533" s="60">
        <v>4</v>
      </c>
      <c r="V533" s="60">
        <v>3</v>
      </c>
      <c r="W533" s="60"/>
      <c r="X533" s="60"/>
      <c r="Y533" s="60"/>
      <c r="Z533" s="60"/>
      <c r="AA533" s="60"/>
      <c r="AB533" s="60"/>
      <c r="AC533" s="55"/>
      <c r="AD533" s="55"/>
      <c r="AE533" s="55"/>
    </row>
    <row r="534" spans="1:31">
      <c r="A534" s="60"/>
      <c r="B534" s="60" t="str">
        <f t="shared" si="8"/>
        <v>М100x560</v>
      </c>
      <c r="C534" s="60">
        <v>100</v>
      </c>
      <c r="D534" s="60">
        <v>560</v>
      </c>
      <c r="E534" s="73">
        <v>32.573999999999998</v>
      </c>
      <c r="F534" s="73">
        <v>31.63</v>
      </c>
      <c r="G534" s="73">
        <v>425</v>
      </c>
      <c r="H534" s="73">
        <v>16</v>
      </c>
      <c r="I534" s="73"/>
      <c r="J534" s="73"/>
      <c r="K534" s="73"/>
      <c r="L534" s="73"/>
      <c r="M534" s="60">
        <v>145</v>
      </c>
      <c r="N534" s="60">
        <v>145</v>
      </c>
      <c r="O534" s="60">
        <v>135</v>
      </c>
      <c r="P534" s="60">
        <v>94</v>
      </c>
      <c r="Q534" s="60">
        <v>92</v>
      </c>
      <c r="R534" s="60"/>
      <c r="S534" s="60">
        <v>6</v>
      </c>
      <c r="T534" s="60">
        <v>4</v>
      </c>
      <c r="U534" s="60">
        <v>4</v>
      </c>
      <c r="V534" s="60">
        <v>3</v>
      </c>
      <c r="W534" s="60"/>
      <c r="X534" s="60"/>
      <c r="Y534" s="60"/>
      <c r="Z534" s="60"/>
      <c r="AA534" s="60"/>
      <c r="AB534" s="60"/>
      <c r="AC534" s="55"/>
      <c r="AD534" s="55"/>
      <c r="AE534" s="55"/>
    </row>
    <row r="535" spans="1:31">
      <c r="A535" s="60"/>
      <c r="B535" s="60" t="str">
        <f t="shared" si="8"/>
        <v>М100x570</v>
      </c>
      <c r="C535" s="60">
        <v>100</v>
      </c>
      <c r="D535" s="60">
        <v>570</v>
      </c>
      <c r="E535" s="73">
        <v>33.121000000000002</v>
      </c>
      <c r="F535" s="73">
        <v>32.17</v>
      </c>
      <c r="G535" s="73">
        <v>435</v>
      </c>
      <c r="H535" s="73">
        <v>16</v>
      </c>
      <c r="I535" s="73"/>
      <c r="J535" s="73"/>
      <c r="K535" s="73"/>
      <c r="L535" s="73"/>
      <c r="M535" s="60">
        <v>145</v>
      </c>
      <c r="N535" s="60">
        <v>145</v>
      </c>
      <c r="O535" s="60">
        <v>135</v>
      </c>
      <c r="P535" s="60">
        <v>94</v>
      </c>
      <c r="Q535" s="60">
        <v>92</v>
      </c>
      <c r="R535" s="60"/>
      <c r="S535" s="60">
        <v>6</v>
      </c>
      <c r="T535" s="60">
        <v>4</v>
      </c>
      <c r="U535" s="60">
        <v>4</v>
      </c>
      <c r="V535" s="60">
        <v>3</v>
      </c>
      <c r="W535" s="60"/>
      <c r="X535" s="60"/>
      <c r="Y535" s="60"/>
      <c r="Z535" s="60"/>
      <c r="AA535" s="60"/>
      <c r="AB535" s="60"/>
      <c r="AC535" s="55"/>
      <c r="AD535" s="55"/>
      <c r="AE535" s="55"/>
    </row>
    <row r="536" spans="1:31">
      <c r="A536" s="60"/>
      <c r="B536" s="60" t="str">
        <f t="shared" si="8"/>
        <v>М100x580</v>
      </c>
      <c r="C536" s="60">
        <v>100</v>
      </c>
      <c r="D536" s="60">
        <v>580</v>
      </c>
      <c r="E536" s="73">
        <v>33.667000000000002</v>
      </c>
      <c r="F536" s="73">
        <v>32.72</v>
      </c>
      <c r="G536" s="73">
        <v>445</v>
      </c>
      <c r="H536" s="73">
        <v>16</v>
      </c>
      <c r="I536" s="73"/>
      <c r="J536" s="73"/>
      <c r="K536" s="73"/>
      <c r="L536" s="73"/>
      <c r="M536" s="60">
        <v>145</v>
      </c>
      <c r="N536" s="60">
        <v>145</v>
      </c>
      <c r="O536" s="60">
        <v>135</v>
      </c>
      <c r="P536" s="60">
        <v>94</v>
      </c>
      <c r="Q536" s="60">
        <v>92</v>
      </c>
      <c r="R536" s="60"/>
      <c r="S536" s="60">
        <v>6</v>
      </c>
      <c r="T536" s="60">
        <v>4</v>
      </c>
      <c r="U536" s="60">
        <v>4</v>
      </c>
      <c r="V536" s="60">
        <v>3</v>
      </c>
      <c r="W536" s="60"/>
      <c r="X536" s="60"/>
      <c r="Y536" s="60"/>
      <c r="Z536" s="60"/>
      <c r="AA536" s="60"/>
      <c r="AB536" s="60"/>
      <c r="AC536" s="55"/>
      <c r="AD536" s="55"/>
      <c r="AE536" s="55"/>
    </row>
    <row r="537" spans="1:31">
      <c r="A537" s="60"/>
      <c r="B537" s="60" t="str">
        <f t="shared" si="8"/>
        <v>М100x590</v>
      </c>
      <c r="C537" s="60">
        <v>100</v>
      </c>
      <c r="D537" s="60">
        <v>590</v>
      </c>
      <c r="E537" s="73">
        <v>34.213999999999999</v>
      </c>
      <c r="F537" s="73">
        <v>33.26</v>
      </c>
      <c r="G537" s="73">
        <v>455</v>
      </c>
      <c r="H537" s="73">
        <v>16</v>
      </c>
      <c r="I537" s="73"/>
      <c r="J537" s="73"/>
      <c r="K537" s="73"/>
      <c r="L537" s="73"/>
      <c r="M537" s="60">
        <v>145</v>
      </c>
      <c r="N537" s="60">
        <v>145</v>
      </c>
      <c r="O537" s="60">
        <v>135</v>
      </c>
      <c r="P537" s="60">
        <v>94</v>
      </c>
      <c r="Q537" s="60">
        <v>92</v>
      </c>
      <c r="R537" s="60"/>
      <c r="S537" s="60">
        <v>6</v>
      </c>
      <c r="T537" s="60">
        <v>4</v>
      </c>
      <c r="U537" s="60">
        <v>4</v>
      </c>
      <c r="V537" s="60">
        <v>3</v>
      </c>
      <c r="W537" s="60"/>
      <c r="X537" s="60"/>
      <c r="Y537" s="60"/>
      <c r="Z537" s="60"/>
      <c r="AA537" s="60"/>
      <c r="AB537" s="60"/>
      <c r="AC537" s="55"/>
      <c r="AD537" s="55"/>
      <c r="AE537" s="55"/>
    </row>
    <row r="538" spans="1:31">
      <c r="A538" s="60"/>
      <c r="B538" s="60" t="str">
        <f t="shared" si="8"/>
        <v>М100x600</v>
      </c>
      <c r="C538" s="60">
        <v>100</v>
      </c>
      <c r="D538" s="60">
        <v>600</v>
      </c>
      <c r="E538" s="73">
        <v>35.04</v>
      </c>
      <c r="F538" s="73">
        <v>33.89</v>
      </c>
      <c r="G538" s="73">
        <v>465</v>
      </c>
      <c r="H538" s="73">
        <v>16</v>
      </c>
      <c r="I538" s="73"/>
      <c r="J538" s="73"/>
      <c r="K538" s="73"/>
      <c r="L538" s="73"/>
      <c r="M538" s="60">
        <v>165</v>
      </c>
      <c r="N538" s="60">
        <v>165</v>
      </c>
      <c r="O538" s="60">
        <v>135</v>
      </c>
      <c r="P538" s="60">
        <v>94</v>
      </c>
      <c r="Q538" s="60">
        <v>92</v>
      </c>
      <c r="R538" s="60"/>
      <c r="S538" s="60">
        <v>6</v>
      </c>
      <c r="T538" s="60">
        <v>4</v>
      </c>
      <c r="U538" s="60">
        <v>4</v>
      </c>
      <c r="V538" s="60">
        <v>3</v>
      </c>
      <c r="W538" s="60"/>
      <c r="X538" s="60"/>
      <c r="Y538" s="60"/>
      <c r="Z538" s="60"/>
      <c r="AA538" s="60"/>
      <c r="AB538" s="60"/>
      <c r="AC538" s="55"/>
      <c r="AD538" s="55"/>
      <c r="AE538" s="55"/>
    </row>
    <row r="539" spans="1:31">
      <c r="A539" s="60"/>
      <c r="B539" s="60" t="str">
        <f t="shared" si="8"/>
        <v>М100x610</v>
      </c>
      <c r="C539" s="60">
        <v>100</v>
      </c>
      <c r="D539" s="60">
        <v>610</v>
      </c>
      <c r="E539" s="73">
        <v>35.786000000000001</v>
      </c>
      <c r="F539" s="73">
        <v>34.43</v>
      </c>
      <c r="G539" s="73">
        <v>475</v>
      </c>
      <c r="H539" s="73">
        <v>16</v>
      </c>
      <c r="I539" s="73"/>
      <c r="J539" s="73"/>
      <c r="K539" s="73"/>
      <c r="L539" s="73"/>
      <c r="M539" s="60">
        <v>165</v>
      </c>
      <c r="N539" s="60">
        <v>165</v>
      </c>
      <c r="O539" s="60">
        <v>135</v>
      </c>
      <c r="P539" s="60">
        <v>94</v>
      </c>
      <c r="Q539" s="60">
        <v>92</v>
      </c>
      <c r="R539" s="60"/>
      <c r="S539" s="60">
        <v>6</v>
      </c>
      <c r="T539" s="60">
        <v>4</v>
      </c>
      <c r="U539" s="60">
        <v>4</v>
      </c>
      <c r="V539" s="60">
        <v>3</v>
      </c>
      <c r="W539" s="60"/>
      <c r="X539" s="60"/>
      <c r="Y539" s="60"/>
      <c r="Z539" s="60"/>
      <c r="AA539" s="60"/>
      <c r="AB539" s="60"/>
      <c r="AC539" s="55"/>
      <c r="AD539" s="55"/>
      <c r="AE539" s="55"/>
    </row>
    <row r="540" spans="1:31">
      <c r="A540" s="60"/>
      <c r="B540" s="60" t="str">
        <f t="shared" si="8"/>
        <v>М100x620</v>
      </c>
      <c r="C540" s="60">
        <v>100</v>
      </c>
      <c r="D540" s="60">
        <v>620</v>
      </c>
      <c r="E540" s="73">
        <v>36.133000000000003</v>
      </c>
      <c r="F540" s="73">
        <v>34.979999999999997</v>
      </c>
      <c r="G540" s="73">
        <v>485</v>
      </c>
      <c r="H540" s="73">
        <v>16</v>
      </c>
      <c r="I540" s="73"/>
      <c r="J540" s="73"/>
      <c r="K540" s="73"/>
      <c r="L540" s="73"/>
      <c r="M540" s="60">
        <v>165</v>
      </c>
      <c r="N540" s="60">
        <v>165</v>
      </c>
      <c r="O540" s="60">
        <v>135</v>
      </c>
      <c r="P540" s="60">
        <v>94</v>
      </c>
      <c r="Q540" s="60">
        <v>92</v>
      </c>
      <c r="R540" s="60"/>
      <c r="S540" s="60">
        <v>6</v>
      </c>
      <c r="T540" s="60">
        <v>4</v>
      </c>
      <c r="U540" s="60">
        <v>4</v>
      </c>
      <c r="V540" s="60">
        <v>3</v>
      </c>
      <c r="W540" s="60"/>
      <c r="X540" s="60"/>
      <c r="Y540" s="60"/>
      <c r="Z540" s="60"/>
      <c r="AA540" s="60"/>
      <c r="AB540" s="60"/>
      <c r="AC540" s="55"/>
      <c r="AD540" s="55"/>
      <c r="AE540" s="55"/>
    </row>
    <row r="541" spans="1:31">
      <c r="A541" s="60"/>
      <c r="B541" s="60" t="str">
        <f t="shared" si="8"/>
        <v>М100x630</v>
      </c>
      <c r="C541" s="60">
        <v>100</v>
      </c>
      <c r="D541" s="60">
        <v>630</v>
      </c>
      <c r="E541" s="73">
        <v>36.68</v>
      </c>
      <c r="F541" s="73">
        <v>35.520000000000003</v>
      </c>
      <c r="G541" s="73">
        <v>495</v>
      </c>
      <c r="H541" s="73">
        <v>16</v>
      </c>
      <c r="I541" s="73"/>
      <c r="J541" s="73"/>
      <c r="K541" s="73"/>
      <c r="L541" s="73"/>
      <c r="M541" s="60">
        <v>165</v>
      </c>
      <c r="N541" s="60">
        <v>165</v>
      </c>
      <c r="O541" s="60">
        <v>135</v>
      </c>
      <c r="P541" s="60">
        <v>94</v>
      </c>
      <c r="Q541" s="60">
        <v>92</v>
      </c>
      <c r="R541" s="60"/>
      <c r="S541" s="60">
        <v>6</v>
      </c>
      <c r="T541" s="60">
        <v>4</v>
      </c>
      <c r="U541" s="60">
        <v>4</v>
      </c>
      <c r="V541" s="60">
        <v>3</v>
      </c>
      <c r="W541" s="60"/>
      <c r="X541" s="60"/>
      <c r="Y541" s="60"/>
      <c r="Z541" s="60"/>
      <c r="AA541" s="60"/>
      <c r="AB541" s="60"/>
      <c r="AC541" s="55"/>
      <c r="AD541" s="55"/>
      <c r="AE541" s="55"/>
    </row>
    <row r="542" spans="1:31">
      <c r="A542" s="60"/>
      <c r="B542" s="60" t="str">
        <f t="shared" si="8"/>
        <v>М100x640</v>
      </c>
      <c r="C542" s="60">
        <v>100</v>
      </c>
      <c r="D542" s="60">
        <v>640</v>
      </c>
      <c r="E542" s="73">
        <v>37.216000000000001</v>
      </c>
      <c r="F542" s="73">
        <v>36.07</v>
      </c>
      <c r="G542" s="73">
        <v>505</v>
      </c>
      <c r="H542" s="73">
        <v>16</v>
      </c>
      <c r="I542" s="73"/>
      <c r="J542" s="73"/>
      <c r="K542" s="73"/>
      <c r="L542" s="73"/>
      <c r="M542" s="60">
        <v>165</v>
      </c>
      <c r="N542" s="60">
        <v>165</v>
      </c>
      <c r="O542" s="60">
        <v>135</v>
      </c>
      <c r="P542" s="60">
        <v>94</v>
      </c>
      <c r="Q542" s="60">
        <v>92</v>
      </c>
      <c r="R542" s="60"/>
      <c r="S542" s="60">
        <v>6</v>
      </c>
      <c r="T542" s="60">
        <v>4</v>
      </c>
      <c r="U542" s="60">
        <v>4</v>
      </c>
      <c r="V542" s="60">
        <v>3</v>
      </c>
      <c r="W542" s="60"/>
      <c r="X542" s="60"/>
      <c r="Y542" s="60"/>
      <c r="Z542" s="60"/>
      <c r="AA542" s="60"/>
      <c r="AB542" s="60"/>
      <c r="AC542" s="55"/>
      <c r="AD542" s="55"/>
      <c r="AE542" s="55"/>
    </row>
    <row r="543" spans="1:31">
      <c r="A543" s="60"/>
      <c r="B543" s="60" t="str">
        <f t="shared" si="8"/>
        <v>М100x650</v>
      </c>
      <c r="C543" s="60">
        <v>100</v>
      </c>
      <c r="D543" s="60">
        <v>650</v>
      </c>
      <c r="E543" s="73">
        <v>37.762</v>
      </c>
      <c r="F543" s="73">
        <v>36.61</v>
      </c>
      <c r="G543" s="73">
        <v>515</v>
      </c>
      <c r="H543" s="73">
        <v>16</v>
      </c>
      <c r="I543" s="73"/>
      <c r="J543" s="73"/>
      <c r="K543" s="73"/>
      <c r="L543" s="73"/>
      <c r="M543" s="60">
        <v>165</v>
      </c>
      <c r="N543" s="60">
        <v>165</v>
      </c>
      <c r="O543" s="60">
        <v>135</v>
      </c>
      <c r="P543" s="60">
        <v>94</v>
      </c>
      <c r="Q543" s="60">
        <v>92</v>
      </c>
      <c r="R543" s="60"/>
      <c r="S543" s="60">
        <v>6</v>
      </c>
      <c r="T543" s="60">
        <v>4</v>
      </c>
      <c r="U543" s="60">
        <v>4</v>
      </c>
      <c r="V543" s="60">
        <v>3</v>
      </c>
      <c r="W543" s="60"/>
      <c r="X543" s="60"/>
      <c r="Y543" s="60"/>
      <c r="Z543" s="60"/>
      <c r="AA543" s="60"/>
      <c r="AB543" s="60"/>
      <c r="AC543" s="55"/>
      <c r="AD543" s="55"/>
      <c r="AE543" s="55"/>
    </row>
    <row r="544" spans="1:31">
      <c r="A544" s="60"/>
      <c r="B544" s="60" t="str">
        <f t="shared" si="8"/>
        <v>М100x660</v>
      </c>
      <c r="C544" s="60">
        <v>100</v>
      </c>
      <c r="D544" s="60">
        <v>660</v>
      </c>
      <c r="E544" s="73">
        <v>38.308999999999997</v>
      </c>
      <c r="F544" s="73">
        <v>37.159999999999997</v>
      </c>
      <c r="G544" s="73">
        <v>525</v>
      </c>
      <c r="H544" s="73">
        <v>16</v>
      </c>
      <c r="I544" s="73"/>
      <c r="J544" s="73"/>
      <c r="K544" s="73"/>
      <c r="L544" s="73"/>
      <c r="M544" s="60">
        <v>165</v>
      </c>
      <c r="N544" s="60">
        <v>165</v>
      </c>
      <c r="O544" s="60">
        <v>135</v>
      </c>
      <c r="P544" s="60">
        <v>94</v>
      </c>
      <c r="Q544" s="60">
        <v>92</v>
      </c>
      <c r="R544" s="60"/>
      <c r="S544" s="60">
        <v>6</v>
      </c>
      <c r="T544" s="60">
        <v>4</v>
      </c>
      <c r="U544" s="60">
        <v>4</v>
      </c>
      <c r="V544" s="60">
        <v>3</v>
      </c>
      <c r="W544" s="60"/>
      <c r="X544" s="60"/>
      <c r="Y544" s="60"/>
      <c r="Z544" s="60"/>
      <c r="AA544" s="60"/>
      <c r="AB544" s="60"/>
      <c r="AC544" s="55"/>
      <c r="AD544" s="55"/>
      <c r="AE544" s="55"/>
    </row>
    <row r="545" spans="1:31">
      <c r="A545" s="60"/>
      <c r="B545" s="60" t="str">
        <f t="shared" si="8"/>
        <v>М100x670</v>
      </c>
      <c r="C545" s="60">
        <v>100</v>
      </c>
      <c r="D545" s="60">
        <v>670</v>
      </c>
      <c r="E545" s="73">
        <v>38.956000000000003</v>
      </c>
      <c r="F545" s="73">
        <v>37.700000000000003</v>
      </c>
      <c r="G545" s="73">
        <v>535</v>
      </c>
      <c r="H545" s="73">
        <v>16</v>
      </c>
      <c r="I545" s="73"/>
      <c r="J545" s="73"/>
      <c r="K545" s="73"/>
      <c r="L545" s="73"/>
      <c r="M545" s="60">
        <v>165</v>
      </c>
      <c r="N545" s="60">
        <v>165</v>
      </c>
      <c r="O545" s="60">
        <v>135</v>
      </c>
      <c r="P545" s="60">
        <v>94</v>
      </c>
      <c r="Q545" s="60">
        <v>92</v>
      </c>
      <c r="R545" s="60"/>
      <c r="S545" s="60">
        <v>6</v>
      </c>
      <c r="T545" s="60">
        <v>4</v>
      </c>
      <c r="U545" s="60">
        <v>4</v>
      </c>
      <c r="V545" s="60">
        <v>3</v>
      </c>
      <c r="W545" s="60"/>
      <c r="X545" s="60"/>
      <c r="Y545" s="60"/>
      <c r="Z545" s="60"/>
      <c r="AA545" s="60"/>
      <c r="AB545" s="60"/>
      <c r="AC545" s="55"/>
      <c r="AD545" s="55"/>
      <c r="AE545" s="55"/>
    </row>
    <row r="546" spans="1:31">
      <c r="A546" s="60"/>
      <c r="B546" s="60" t="str">
        <f t="shared" si="8"/>
        <v>М100x680</v>
      </c>
      <c r="C546" s="60">
        <v>100</v>
      </c>
      <c r="D546" s="60">
        <v>680</v>
      </c>
      <c r="E546" s="73">
        <v>39.402000000000001</v>
      </c>
      <c r="F546" s="73">
        <v>38.25</v>
      </c>
      <c r="G546" s="73">
        <v>545</v>
      </c>
      <c r="H546" s="73">
        <v>16</v>
      </c>
      <c r="I546" s="73"/>
      <c r="J546" s="73"/>
      <c r="K546" s="73"/>
      <c r="L546" s="73"/>
      <c r="M546" s="60">
        <v>165</v>
      </c>
      <c r="N546" s="60">
        <v>165</v>
      </c>
      <c r="O546" s="60">
        <v>135</v>
      </c>
      <c r="P546" s="60">
        <v>94</v>
      </c>
      <c r="Q546" s="60">
        <v>92</v>
      </c>
      <c r="R546" s="60"/>
      <c r="S546" s="60">
        <v>6</v>
      </c>
      <c r="T546" s="60">
        <v>4</v>
      </c>
      <c r="U546" s="60">
        <v>4</v>
      </c>
      <c r="V546" s="60">
        <v>3</v>
      </c>
      <c r="W546" s="60"/>
      <c r="X546" s="60"/>
      <c r="Y546" s="60"/>
      <c r="Z546" s="60"/>
      <c r="AA546" s="60"/>
      <c r="AB546" s="60"/>
      <c r="AC546" s="55"/>
      <c r="AD546" s="55"/>
      <c r="AE546" s="55"/>
    </row>
    <row r="547" spans="1:31">
      <c r="A547" s="60"/>
      <c r="B547" s="60" t="str">
        <f t="shared" si="8"/>
        <v>М100x690</v>
      </c>
      <c r="C547" s="60">
        <v>100</v>
      </c>
      <c r="D547" s="60">
        <v>690</v>
      </c>
      <c r="E547" s="73">
        <v>39.939</v>
      </c>
      <c r="F547" s="73">
        <v>38.79</v>
      </c>
      <c r="G547" s="73">
        <v>555</v>
      </c>
      <c r="H547" s="73">
        <v>16</v>
      </c>
      <c r="I547" s="73"/>
      <c r="J547" s="73"/>
      <c r="K547" s="73"/>
      <c r="L547" s="73"/>
      <c r="M547" s="60">
        <v>165</v>
      </c>
      <c r="N547" s="60">
        <v>165</v>
      </c>
      <c r="O547" s="60">
        <v>135</v>
      </c>
      <c r="P547" s="60">
        <v>94</v>
      </c>
      <c r="Q547" s="60">
        <v>92</v>
      </c>
      <c r="R547" s="60"/>
      <c r="S547" s="60">
        <v>6</v>
      </c>
      <c r="T547" s="60">
        <v>4</v>
      </c>
      <c r="U547" s="60">
        <v>4</v>
      </c>
      <c r="V547" s="60">
        <v>3</v>
      </c>
      <c r="W547" s="60"/>
      <c r="X547" s="60"/>
      <c r="Y547" s="60"/>
      <c r="Z547" s="60"/>
      <c r="AA547" s="60"/>
      <c r="AB547" s="60"/>
      <c r="AC547" s="55"/>
      <c r="AD547" s="55"/>
      <c r="AE547" s="55"/>
    </row>
    <row r="548" spans="1:31">
      <c r="A548" s="60"/>
      <c r="B548" s="60" t="str">
        <f t="shared" si="8"/>
        <v>М100x700</v>
      </c>
      <c r="C548" s="60">
        <v>100</v>
      </c>
      <c r="D548" s="60">
        <v>700</v>
      </c>
      <c r="E548" s="73">
        <v>40.484999999999999</v>
      </c>
      <c r="F548" s="73">
        <v>39.340000000000003</v>
      </c>
      <c r="G548" s="73">
        <v>565</v>
      </c>
      <c r="H548" s="73">
        <v>16</v>
      </c>
      <c r="I548" s="73"/>
      <c r="J548" s="73"/>
      <c r="K548" s="73"/>
      <c r="L548" s="73"/>
      <c r="M548" s="60">
        <v>165</v>
      </c>
      <c r="N548" s="60">
        <v>165</v>
      </c>
      <c r="O548" s="60">
        <v>135</v>
      </c>
      <c r="P548" s="60">
        <v>94</v>
      </c>
      <c r="Q548" s="60">
        <v>92</v>
      </c>
      <c r="R548" s="60"/>
      <c r="S548" s="60">
        <v>6</v>
      </c>
      <c r="T548" s="60">
        <v>4</v>
      </c>
      <c r="U548" s="60">
        <v>4</v>
      </c>
      <c r="V548" s="60">
        <v>3</v>
      </c>
      <c r="W548" s="60"/>
      <c r="X548" s="60"/>
      <c r="Y548" s="60"/>
      <c r="Z548" s="60"/>
      <c r="AA548" s="60"/>
      <c r="AB548" s="60"/>
      <c r="AC548" s="55"/>
      <c r="AD548" s="55"/>
      <c r="AE548" s="55"/>
    </row>
    <row r="549" spans="1:31">
      <c r="A549" s="60"/>
      <c r="B549" s="60" t="str">
        <f t="shared" si="8"/>
        <v>М100x710</v>
      </c>
      <c r="C549" s="60">
        <v>100</v>
      </c>
      <c r="D549" s="60">
        <v>710</v>
      </c>
      <c r="E549" s="73">
        <v>41.031999999999996</v>
      </c>
      <c r="F549" s="73">
        <v>39.880000000000003</v>
      </c>
      <c r="G549" s="73">
        <v>575</v>
      </c>
      <c r="H549" s="73">
        <v>16</v>
      </c>
      <c r="I549" s="73"/>
      <c r="J549" s="73"/>
      <c r="K549" s="73"/>
      <c r="L549" s="73"/>
      <c r="M549" s="60">
        <v>165</v>
      </c>
      <c r="N549" s="60">
        <v>165</v>
      </c>
      <c r="O549" s="60">
        <v>135</v>
      </c>
      <c r="P549" s="60">
        <v>94</v>
      </c>
      <c r="Q549" s="60">
        <v>92</v>
      </c>
      <c r="R549" s="60"/>
      <c r="S549" s="60">
        <v>6</v>
      </c>
      <c r="T549" s="60">
        <v>4</v>
      </c>
      <c r="U549" s="60">
        <v>4</v>
      </c>
      <c r="V549" s="60">
        <v>3</v>
      </c>
      <c r="W549" s="60"/>
      <c r="X549" s="60"/>
      <c r="Y549" s="60"/>
      <c r="Z549" s="60"/>
      <c r="AA549" s="60"/>
      <c r="AB549" s="60"/>
      <c r="AC549" s="55"/>
      <c r="AD549" s="55"/>
      <c r="AE549" s="55"/>
    </row>
    <row r="550" spans="1:31">
      <c r="A550" s="60"/>
      <c r="B550" s="60" t="str">
        <f t="shared" si="8"/>
        <v>М100x720</v>
      </c>
      <c r="C550" s="60">
        <v>100</v>
      </c>
      <c r="D550" s="60">
        <v>720</v>
      </c>
      <c r="E550" s="73">
        <v>41.578000000000003</v>
      </c>
      <c r="F550" s="73">
        <v>40.42</v>
      </c>
      <c r="G550" s="73">
        <v>585</v>
      </c>
      <c r="H550" s="73">
        <v>16</v>
      </c>
      <c r="I550" s="73"/>
      <c r="J550" s="73"/>
      <c r="K550" s="73"/>
      <c r="L550" s="73"/>
      <c r="M550" s="60">
        <v>165</v>
      </c>
      <c r="N550" s="60">
        <v>165</v>
      </c>
      <c r="O550" s="60">
        <v>135</v>
      </c>
      <c r="P550" s="60">
        <v>94</v>
      </c>
      <c r="Q550" s="60">
        <v>92</v>
      </c>
      <c r="R550" s="60"/>
      <c r="S550" s="60">
        <v>6</v>
      </c>
      <c r="T550" s="60">
        <v>4</v>
      </c>
      <c r="U550" s="60">
        <v>4</v>
      </c>
      <c r="V550" s="60">
        <v>3</v>
      </c>
      <c r="W550" s="60"/>
      <c r="X550" s="60"/>
      <c r="Y550" s="60"/>
      <c r="Z550" s="60"/>
      <c r="AA550" s="60"/>
      <c r="AB550" s="60"/>
      <c r="AC550" s="55"/>
      <c r="AD550" s="55"/>
      <c r="AE550" s="55"/>
    </row>
    <row r="551" spans="1:31">
      <c r="A551" s="60"/>
      <c r="B551" s="60" t="str">
        <f t="shared" si="8"/>
        <v>М100x730</v>
      </c>
      <c r="C551" s="60">
        <v>100</v>
      </c>
      <c r="D551" s="60">
        <v>730</v>
      </c>
      <c r="E551" s="73">
        <v>42.113999999999997</v>
      </c>
      <c r="F551" s="73">
        <v>40.97</v>
      </c>
      <c r="G551" s="73">
        <v>595</v>
      </c>
      <c r="H551" s="73">
        <v>16</v>
      </c>
      <c r="I551" s="73"/>
      <c r="J551" s="73"/>
      <c r="K551" s="73"/>
      <c r="L551" s="73"/>
      <c r="M551" s="60">
        <v>165</v>
      </c>
      <c r="N551" s="60">
        <v>165</v>
      </c>
      <c r="O551" s="60">
        <v>135</v>
      </c>
      <c r="P551" s="60">
        <v>94</v>
      </c>
      <c r="Q551" s="60">
        <v>92</v>
      </c>
      <c r="R551" s="60"/>
      <c r="S551" s="60">
        <v>6</v>
      </c>
      <c r="T551" s="60">
        <v>4</v>
      </c>
      <c r="U551" s="60">
        <v>4</v>
      </c>
      <c r="V551" s="60">
        <v>3</v>
      </c>
      <c r="W551" s="60"/>
      <c r="X551" s="60"/>
      <c r="Y551" s="60"/>
      <c r="Z551" s="60"/>
      <c r="AA551" s="60"/>
      <c r="AB551" s="60"/>
      <c r="AC551" s="55"/>
      <c r="AD551" s="55"/>
      <c r="AE551" s="55"/>
    </row>
    <row r="552" spans="1:31">
      <c r="A552" s="60"/>
      <c r="B552" s="60" t="str">
        <f t="shared" si="8"/>
        <v>М100x740</v>
      </c>
      <c r="C552" s="60">
        <v>100</v>
      </c>
      <c r="D552" s="60">
        <v>740</v>
      </c>
      <c r="E552" s="73">
        <v>42.661000000000001</v>
      </c>
      <c r="F552" s="73">
        <v>41.52</v>
      </c>
      <c r="G552" s="73">
        <v>605</v>
      </c>
      <c r="H552" s="73">
        <v>16</v>
      </c>
      <c r="I552" s="73"/>
      <c r="J552" s="73"/>
      <c r="K552" s="73"/>
      <c r="L552" s="73"/>
      <c r="M552" s="60">
        <v>165</v>
      </c>
      <c r="N552" s="60">
        <v>165</v>
      </c>
      <c r="O552" s="60">
        <v>135</v>
      </c>
      <c r="P552" s="60">
        <v>94</v>
      </c>
      <c r="Q552" s="60">
        <v>92</v>
      </c>
      <c r="R552" s="60"/>
      <c r="S552" s="60">
        <v>6</v>
      </c>
      <c r="T552" s="60">
        <v>4</v>
      </c>
      <c r="U552" s="60">
        <v>4</v>
      </c>
      <c r="V552" s="60">
        <v>3</v>
      </c>
      <c r="W552" s="60"/>
      <c r="X552" s="60"/>
      <c r="Y552" s="60"/>
      <c r="Z552" s="60"/>
      <c r="AA552" s="60"/>
      <c r="AB552" s="60"/>
      <c r="AC552" s="55"/>
      <c r="AD552" s="55"/>
      <c r="AE552" s="55"/>
    </row>
    <row r="553" spans="1:31">
      <c r="A553" s="60"/>
      <c r="B553" s="60" t="str">
        <f t="shared" si="8"/>
        <v>М100x750</v>
      </c>
      <c r="C553" s="60">
        <v>100</v>
      </c>
      <c r="D553" s="60">
        <v>750</v>
      </c>
      <c r="E553" s="73">
        <v>43.207999999999998</v>
      </c>
      <c r="F553" s="73">
        <v>42.06</v>
      </c>
      <c r="G553" s="73">
        <v>615</v>
      </c>
      <c r="H553" s="73">
        <v>16</v>
      </c>
      <c r="I553" s="73"/>
      <c r="J553" s="73"/>
      <c r="K553" s="73"/>
      <c r="L553" s="73"/>
      <c r="M553" s="60">
        <v>165</v>
      </c>
      <c r="N553" s="60">
        <v>165</v>
      </c>
      <c r="O553" s="60">
        <v>135</v>
      </c>
      <c r="P553" s="60">
        <v>94</v>
      </c>
      <c r="Q553" s="60">
        <v>92</v>
      </c>
      <c r="R553" s="60"/>
      <c r="S553" s="60">
        <v>6</v>
      </c>
      <c r="T553" s="60">
        <v>4</v>
      </c>
      <c r="U553" s="60">
        <v>4</v>
      </c>
      <c r="V553" s="60">
        <v>3</v>
      </c>
      <c r="W553" s="60"/>
      <c r="X553" s="60"/>
      <c r="Y553" s="60"/>
      <c r="Z553" s="60"/>
      <c r="AA553" s="60"/>
      <c r="AB553" s="60"/>
      <c r="AC553" s="55"/>
      <c r="AD553" s="55"/>
      <c r="AE553" s="55"/>
    </row>
    <row r="554" spans="1:31">
      <c r="A554" s="60"/>
      <c r="B554" s="60" t="str">
        <f t="shared" si="8"/>
        <v>М110x460</v>
      </c>
      <c r="C554" s="60">
        <v>110</v>
      </c>
      <c r="D554" s="60">
        <v>460</v>
      </c>
      <c r="E554" s="73">
        <v>32.966000000000001</v>
      </c>
      <c r="F554" s="73">
        <v>32.049999999999997</v>
      </c>
      <c r="G554" s="73">
        <v>310</v>
      </c>
      <c r="H554" s="73">
        <v>16</v>
      </c>
      <c r="I554" s="73"/>
      <c r="J554" s="73"/>
      <c r="K554" s="73"/>
      <c r="L554" s="73"/>
      <c r="M554" s="60">
        <v>145</v>
      </c>
      <c r="N554" s="60">
        <v>145</v>
      </c>
      <c r="O554" s="60">
        <v>150</v>
      </c>
      <c r="P554" s="60">
        <v>104</v>
      </c>
      <c r="Q554" s="60">
        <v>102</v>
      </c>
      <c r="R554" s="60"/>
      <c r="S554" s="60">
        <v>6</v>
      </c>
      <c r="T554" s="60">
        <v>4</v>
      </c>
      <c r="U554" s="60">
        <v>4</v>
      </c>
      <c r="V554" s="60">
        <v>3</v>
      </c>
      <c r="W554" s="60"/>
      <c r="X554" s="60"/>
      <c r="Y554" s="60"/>
      <c r="Z554" s="60"/>
      <c r="AA554" s="60"/>
      <c r="AB554" s="60"/>
      <c r="AC554" s="55"/>
      <c r="AD554" s="55"/>
      <c r="AE554" s="55"/>
    </row>
    <row r="555" spans="1:31">
      <c r="A555" s="60"/>
      <c r="B555" s="60" t="str">
        <f t="shared" si="8"/>
        <v>М110x470</v>
      </c>
      <c r="C555" s="60">
        <v>110</v>
      </c>
      <c r="D555" s="60">
        <v>470</v>
      </c>
      <c r="E555" s="73">
        <v>33.631999999999998</v>
      </c>
      <c r="F555" s="73">
        <v>32.72</v>
      </c>
      <c r="G555" s="73">
        <v>320</v>
      </c>
      <c r="H555" s="73">
        <v>16</v>
      </c>
      <c r="I555" s="73"/>
      <c r="J555" s="73"/>
      <c r="K555" s="73"/>
      <c r="L555" s="73"/>
      <c r="M555" s="60">
        <v>145</v>
      </c>
      <c r="N555" s="60">
        <v>145</v>
      </c>
      <c r="O555" s="60">
        <v>150</v>
      </c>
      <c r="P555" s="60">
        <v>104</v>
      </c>
      <c r="Q555" s="60">
        <v>102</v>
      </c>
      <c r="R555" s="60"/>
      <c r="S555" s="60">
        <v>6</v>
      </c>
      <c r="T555" s="60">
        <v>4</v>
      </c>
      <c r="U555" s="60">
        <v>4</v>
      </c>
      <c r="V555" s="60">
        <v>3</v>
      </c>
      <c r="W555" s="60"/>
      <c r="X555" s="60"/>
      <c r="Y555" s="60"/>
      <c r="Z555" s="60"/>
      <c r="AA555" s="60"/>
      <c r="AB555" s="60"/>
      <c r="AC555" s="55"/>
      <c r="AD555" s="55"/>
      <c r="AE555" s="55"/>
    </row>
    <row r="556" spans="1:31">
      <c r="A556" s="60"/>
      <c r="B556" s="60" t="str">
        <f t="shared" si="8"/>
        <v>М110x480</v>
      </c>
      <c r="C556" s="60">
        <v>110</v>
      </c>
      <c r="D556" s="60">
        <v>480</v>
      </c>
      <c r="E556" s="73">
        <v>34.298000000000002</v>
      </c>
      <c r="F556" s="73">
        <v>33.380000000000003</v>
      </c>
      <c r="G556" s="73">
        <v>330</v>
      </c>
      <c r="H556" s="73">
        <v>16</v>
      </c>
      <c r="I556" s="73"/>
      <c r="J556" s="73"/>
      <c r="K556" s="73"/>
      <c r="L556" s="73"/>
      <c r="M556" s="60">
        <v>145</v>
      </c>
      <c r="N556" s="60">
        <v>145</v>
      </c>
      <c r="O556" s="60">
        <v>150</v>
      </c>
      <c r="P556" s="60">
        <v>104</v>
      </c>
      <c r="Q556" s="60">
        <v>102</v>
      </c>
      <c r="R556" s="60"/>
      <c r="S556" s="60">
        <v>6</v>
      </c>
      <c r="T556" s="60">
        <v>4</v>
      </c>
      <c r="U556" s="60">
        <v>4</v>
      </c>
      <c r="V556" s="60">
        <v>3</v>
      </c>
      <c r="W556" s="60"/>
      <c r="X556" s="60"/>
      <c r="Y556" s="60"/>
      <c r="Z556" s="60"/>
      <c r="AA556" s="60"/>
      <c r="AB556" s="60"/>
      <c r="AC556" s="55"/>
      <c r="AD556" s="55"/>
      <c r="AE556" s="55"/>
    </row>
    <row r="557" spans="1:31">
      <c r="A557" s="60"/>
      <c r="B557" s="60" t="str">
        <f t="shared" si="8"/>
        <v>М110x490</v>
      </c>
      <c r="C557" s="60">
        <v>110</v>
      </c>
      <c r="D557" s="60">
        <v>490</v>
      </c>
      <c r="E557" s="73">
        <v>34.963999999999999</v>
      </c>
      <c r="F557" s="73">
        <v>34.049999999999997</v>
      </c>
      <c r="G557" s="73">
        <v>340</v>
      </c>
      <c r="H557" s="73">
        <v>16</v>
      </c>
      <c r="I557" s="73"/>
      <c r="J557" s="73"/>
      <c r="K557" s="73"/>
      <c r="L557" s="73"/>
      <c r="M557" s="60">
        <v>145</v>
      </c>
      <c r="N557" s="60">
        <v>145</v>
      </c>
      <c r="O557" s="60">
        <v>150</v>
      </c>
      <c r="P557" s="60">
        <v>104</v>
      </c>
      <c r="Q557" s="60">
        <v>102</v>
      </c>
      <c r="R557" s="60"/>
      <c r="S557" s="60">
        <v>6</v>
      </c>
      <c r="T557" s="60">
        <v>4</v>
      </c>
      <c r="U557" s="60">
        <v>4</v>
      </c>
      <c r="V557" s="60">
        <v>3</v>
      </c>
      <c r="W557" s="60"/>
      <c r="X557" s="60"/>
      <c r="Y557" s="60"/>
      <c r="Z557" s="60"/>
      <c r="AA557" s="60"/>
      <c r="AB557" s="60"/>
      <c r="AC557" s="55"/>
      <c r="AD557" s="55"/>
      <c r="AE557" s="55"/>
    </row>
    <row r="558" spans="1:31">
      <c r="A558" s="60"/>
      <c r="B558" s="60" t="str">
        <f t="shared" si="8"/>
        <v>М110x500</v>
      </c>
      <c r="C558" s="60">
        <v>110</v>
      </c>
      <c r="D558" s="60">
        <v>500</v>
      </c>
      <c r="E558" s="73">
        <v>35.631</v>
      </c>
      <c r="F558" s="73">
        <v>34.71</v>
      </c>
      <c r="G558" s="73">
        <v>350</v>
      </c>
      <c r="H558" s="73">
        <v>16</v>
      </c>
      <c r="I558" s="73"/>
      <c r="J558" s="73"/>
      <c r="K558" s="73"/>
      <c r="L558" s="73"/>
      <c r="M558" s="60">
        <v>145</v>
      </c>
      <c r="N558" s="60">
        <v>145</v>
      </c>
      <c r="O558" s="60">
        <v>150</v>
      </c>
      <c r="P558" s="60">
        <v>104</v>
      </c>
      <c r="Q558" s="60">
        <v>102</v>
      </c>
      <c r="R558" s="60"/>
      <c r="S558" s="60">
        <v>6</v>
      </c>
      <c r="T558" s="60">
        <v>4</v>
      </c>
      <c r="U558" s="60">
        <v>4</v>
      </c>
      <c r="V558" s="60">
        <v>3</v>
      </c>
      <c r="W558" s="60"/>
      <c r="X558" s="60"/>
      <c r="Y558" s="60"/>
      <c r="Z558" s="60"/>
      <c r="AA558" s="60"/>
      <c r="AB558" s="60"/>
      <c r="AC558" s="55"/>
      <c r="AD558" s="55"/>
      <c r="AE558" s="55"/>
    </row>
    <row r="559" spans="1:31">
      <c r="A559" s="60"/>
      <c r="B559" s="60" t="str">
        <f t="shared" si="8"/>
        <v>М110x510</v>
      </c>
      <c r="C559" s="60">
        <v>110</v>
      </c>
      <c r="D559" s="60">
        <v>510</v>
      </c>
      <c r="E559" s="73">
        <v>36.295999999999999</v>
      </c>
      <c r="F559" s="73">
        <v>35.369999999999997</v>
      </c>
      <c r="G559" s="73">
        <v>360</v>
      </c>
      <c r="H559" s="73">
        <v>16</v>
      </c>
      <c r="I559" s="73"/>
      <c r="J559" s="73"/>
      <c r="K559" s="73"/>
      <c r="L559" s="73"/>
      <c r="M559" s="60">
        <v>145</v>
      </c>
      <c r="N559" s="60">
        <v>145</v>
      </c>
      <c r="O559" s="60">
        <v>150</v>
      </c>
      <c r="P559" s="60">
        <v>104</v>
      </c>
      <c r="Q559" s="60">
        <v>102</v>
      </c>
      <c r="R559" s="60"/>
      <c r="S559" s="60">
        <v>6</v>
      </c>
      <c r="T559" s="60">
        <v>4</v>
      </c>
      <c r="U559" s="60">
        <v>4</v>
      </c>
      <c r="V559" s="60">
        <v>3</v>
      </c>
      <c r="W559" s="60"/>
      <c r="X559" s="60"/>
      <c r="Y559" s="60"/>
      <c r="Z559" s="60"/>
      <c r="AA559" s="60"/>
      <c r="AB559" s="60"/>
      <c r="AC559" s="55"/>
      <c r="AD559" s="55"/>
      <c r="AE559" s="55"/>
    </row>
    <row r="560" spans="1:31">
      <c r="A560" s="60"/>
      <c r="B560" s="60" t="str">
        <f t="shared" si="8"/>
        <v>М110x520</v>
      </c>
      <c r="C560" s="60">
        <v>110</v>
      </c>
      <c r="D560" s="60">
        <v>520</v>
      </c>
      <c r="E560" s="73">
        <v>36.962000000000003</v>
      </c>
      <c r="F560" s="73">
        <v>36.04</v>
      </c>
      <c r="G560" s="73">
        <v>370</v>
      </c>
      <c r="H560" s="73">
        <v>16</v>
      </c>
      <c r="I560" s="73"/>
      <c r="J560" s="73"/>
      <c r="K560" s="73"/>
      <c r="L560" s="73"/>
      <c r="M560" s="60">
        <v>145</v>
      </c>
      <c r="N560" s="60">
        <v>145</v>
      </c>
      <c r="O560" s="60">
        <v>150</v>
      </c>
      <c r="P560" s="60">
        <v>104</v>
      </c>
      <c r="Q560" s="60">
        <v>102</v>
      </c>
      <c r="R560" s="60"/>
      <c r="S560" s="60">
        <v>6</v>
      </c>
      <c r="T560" s="60">
        <v>4</v>
      </c>
      <c r="U560" s="60">
        <v>4</v>
      </c>
      <c r="V560" s="60">
        <v>3</v>
      </c>
      <c r="W560" s="60"/>
      <c r="X560" s="60"/>
      <c r="Y560" s="60"/>
      <c r="Z560" s="60"/>
      <c r="AA560" s="60"/>
      <c r="AB560" s="60"/>
      <c r="AC560" s="55"/>
      <c r="AD560" s="55"/>
      <c r="AE560" s="55"/>
    </row>
    <row r="561" spans="1:31">
      <c r="A561" s="60"/>
      <c r="B561" s="60" t="str">
        <f t="shared" si="8"/>
        <v>М110x530</v>
      </c>
      <c r="C561" s="60">
        <v>110</v>
      </c>
      <c r="D561" s="60">
        <v>530</v>
      </c>
      <c r="E561" s="73">
        <v>37.628</v>
      </c>
      <c r="F561" s="73">
        <v>36.700000000000003</v>
      </c>
      <c r="G561" s="73">
        <v>380</v>
      </c>
      <c r="H561" s="73">
        <v>16</v>
      </c>
      <c r="I561" s="73"/>
      <c r="J561" s="73"/>
      <c r="K561" s="73"/>
      <c r="L561" s="73"/>
      <c r="M561" s="60">
        <v>145</v>
      </c>
      <c r="N561" s="60">
        <v>145</v>
      </c>
      <c r="O561" s="60">
        <v>150</v>
      </c>
      <c r="P561" s="60">
        <v>104</v>
      </c>
      <c r="Q561" s="60">
        <v>102</v>
      </c>
      <c r="R561" s="60"/>
      <c r="S561" s="60">
        <v>6</v>
      </c>
      <c r="T561" s="60">
        <v>4</v>
      </c>
      <c r="U561" s="60">
        <v>4</v>
      </c>
      <c r="V561" s="60">
        <v>3</v>
      </c>
      <c r="W561" s="60"/>
      <c r="X561" s="60"/>
      <c r="Y561" s="60"/>
      <c r="Z561" s="60"/>
      <c r="AA561" s="60"/>
      <c r="AB561" s="60"/>
      <c r="AC561" s="55"/>
      <c r="AD561" s="55"/>
      <c r="AE561" s="55"/>
    </row>
    <row r="562" spans="1:31">
      <c r="A562" s="60"/>
      <c r="B562" s="60" t="str">
        <f t="shared" si="8"/>
        <v>М110x540</v>
      </c>
      <c r="C562" s="60">
        <v>110</v>
      </c>
      <c r="D562" s="60">
        <v>540</v>
      </c>
      <c r="E562" s="73">
        <v>38.293999999999997</v>
      </c>
      <c r="F562" s="73">
        <v>37.369999999999997</v>
      </c>
      <c r="G562" s="73">
        <v>390</v>
      </c>
      <c r="H562" s="73">
        <v>16</v>
      </c>
      <c r="I562" s="73"/>
      <c r="J562" s="73"/>
      <c r="K562" s="73"/>
      <c r="L562" s="73"/>
      <c r="M562" s="60">
        <v>145</v>
      </c>
      <c r="N562" s="60">
        <v>145</v>
      </c>
      <c r="O562" s="60">
        <v>150</v>
      </c>
      <c r="P562" s="60">
        <v>104</v>
      </c>
      <c r="Q562" s="60">
        <v>102</v>
      </c>
      <c r="R562" s="60"/>
      <c r="S562" s="60">
        <v>6</v>
      </c>
      <c r="T562" s="60">
        <v>4</v>
      </c>
      <c r="U562" s="60">
        <v>4</v>
      </c>
      <c r="V562" s="60">
        <v>3</v>
      </c>
      <c r="W562" s="60"/>
      <c r="X562" s="60"/>
      <c r="Y562" s="60"/>
      <c r="Z562" s="60"/>
      <c r="AA562" s="60"/>
      <c r="AB562" s="60"/>
      <c r="AC562" s="55"/>
      <c r="AD562" s="55"/>
      <c r="AE562" s="55"/>
    </row>
    <row r="563" spans="1:31">
      <c r="A563" s="60"/>
      <c r="B563" s="60" t="str">
        <f t="shared" si="8"/>
        <v>М110x550</v>
      </c>
      <c r="C563" s="60">
        <v>110</v>
      </c>
      <c r="D563" s="60">
        <v>550</v>
      </c>
      <c r="E563" s="73">
        <v>38.96</v>
      </c>
      <c r="F563" s="73">
        <v>38.03</v>
      </c>
      <c r="G563" s="73">
        <v>400</v>
      </c>
      <c r="H563" s="73">
        <v>16</v>
      </c>
      <c r="I563" s="73"/>
      <c r="J563" s="73"/>
      <c r="K563" s="73"/>
      <c r="L563" s="73"/>
      <c r="M563" s="60">
        <v>145</v>
      </c>
      <c r="N563" s="60">
        <v>145</v>
      </c>
      <c r="O563" s="60">
        <v>150</v>
      </c>
      <c r="P563" s="60">
        <v>104</v>
      </c>
      <c r="Q563" s="60">
        <v>102</v>
      </c>
      <c r="R563" s="60"/>
      <c r="S563" s="60">
        <v>6</v>
      </c>
      <c r="T563" s="60">
        <v>4</v>
      </c>
      <c r="U563" s="60">
        <v>4</v>
      </c>
      <c r="V563" s="60">
        <v>3</v>
      </c>
      <c r="W563" s="60"/>
      <c r="X563" s="60"/>
      <c r="Y563" s="60"/>
      <c r="Z563" s="60"/>
      <c r="AA563" s="60"/>
      <c r="AB563" s="60"/>
      <c r="AC563" s="55"/>
      <c r="AD563" s="55"/>
      <c r="AE563" s="55"/>
    </row>
    <row r="564" spans="1:31">
      <c r="A564" s="60"/>
      <c r="B564" s="60" t="str">
        <f t="shared" si="8"/>
        <v>М110x560</v>
      </c>
      <c r="C564" s="60">
        <v>110</v>
      </c>
      <c r="D564" s="60">
        <v>560</v>
      </c>
      <c r="E564" s="73">
        <v>39.625999999999998</v>
      </c>
      <c r="F564" s="73">
        <v>38.700000000000003</v>
      </c>
      <c r="G564" s="73">
        <v>410</v>
      </c>
      <c r="H564" s="73">
        <v>16</v>
      </c>
      <c r="I564" s="73"/>
      <c r="J564" s="73"/>
      <c r="K564" s="73"/>
      <c r="L564" s="73"/>
      <c r="M564" s="60">
        <v>145</v>
      </c>
      <c r="N564" s="60">
        <v>145</v>
      </c>
      <c r="O564" s="60">
        <v>150</v>
      </c>
      <c r="P564" s="60">
        <v>104</v>
      </c>
      <c r="Q564" s="60">
        <v>102</v>
      </c>
      <c r="R564" s="60"/>
      <c r="S564" s="60">
        <v>6</v>
      </c>
      <c r="T564" s="60">
        <v>4</v>
      </c>
      <c r="U564" s="60">
        <v>4</v>
      </c>
      <c r="V564" s="60">
        <v>3</v>
      </c>
      <c r="W564" s="60"/>
      <c r="X564" s="60"/>
      <c r="Y564" s="60"/>
      <c r="Z564" s="60"/>
      <c r="AA564" s="60"/>
      <c r="AB564" s="60"/>
      <c r="AC564" s="55"/>
      <c r="AD564" s="55"/>
      <c r="AE564" s="55"/>
    </row>
    <row r="565" spans="1:31">
      <c r="A565" s="60"/>
      <c r="B565" s="60" t="str">
        <f t="shared" si="8"/>
        <v>М110x570</v>
      </c>
      <c r="C565" s="60">
        <v>110</v>
      </c>
      <c r="D565" s="60">
        <v>570</v>
      </c>
      <c r="E565" s="73">
        <v>40.292000000000002</v>
      </c>
      <c r="F565" s="73">
        <v>39.36</v>
      </c>
      <c r="G565" s="73">
        <v>420</v>
      </c>
      <c r="H565" s="73">
        <v>16</v>
      </c>
      <c r="I565" s="73"/>
      <c r="J565" s="73"/>
      <c r="K565" s="73"/>
      <c r="L565" s="73"/>
      <c r="M565" s="60">
        <v>145</v>
      </c>
      <c r="N565" s="60">
        <v>145</v>
      </c>
      <c r="O565" s="60">
        <v>150</v>
      </c>
      <c r="P565" s="60">
        <v>104</v>
      </c>
      <c r="Q565" s="60">
        <v>102</v>
      </c>
      <c r="R565" s="60"/>
      <c r="S565" s="60">
        <v>6</v>
      </c>
      <c r="T565" s="60">
        <v>4</v>
      </c>
      <c r="U565" s="60">
        <v>4</v>
      </c>
      <c r="V565" s="60">
        <v>3</v>
      </c>
      <c r="W565" s="60"/>
      <c r="X565" s="60"/>
      <c r="Y565" s="60"/>
      <c r="Z565" s="60"/>
      <c r="AA565" s="60"/>
      <c r="AB565" s="60"/>
      <c r="AC565" s="55"/>
      <c r="AD565" s="55"/>
      <c r="AE565" s="55"/>
    </row>
    <row r="566" spans="1:31">
      <c r="A566" s="60"/>
      <c r="B566" s="60" t="str">
        <f t="shared" si="8"/>
        <v>М110x580</v>
      </c>
      <c r="C566" s="60">
        <v>110</v>
      </c>
      <c r="D566" s="60">
        <v>580</v>
      </c>
      <c r="E566" s="73">
        <v>40.957999999999998</v>
      </c>
      <c r="F566" s="73">
        <v>40.03</v>
      </c>
      <c r="G566" s="73">
        <v>430</v>
      </c>
      <c r="H566" s="73">
        <v>16</v>
      </c>
      <c r="I566" s="73"/>
      <c r="J566" s="73"/>
      <c r="K566" s="73"/>
      <c r="L566" s="73"/>
      <c r="M566" s="60">
        <v>145</v>
      </c>
      <c r="N566" s="60">
        <v>145</v>
      </c>
      <c r="O566" s="60">
        <v>150</v>
      </c>
      <c r="P566" s="60">
        <v>104</v>
      </c>
      <c r="Q566" s="60">
        <v>102</v>
      </c>
      <c r="R566" s="60"/>
      <c r="S566" s="60">
        <v>6</v>
      </c>
      <c r="T566" s="60">
        <v>4</v>
      </c>
      <c r="U566" s="60">
        <v>4</v>
      </c>
      <c r="V566" s="60">
        <v>3</v>
      </c>
      <c r="W566" s="60"/>
      <c r="X566" s="60"/>
      <c r="Y566" s="60"/>
      <c r="Z566" s="60"/>
      <c r="AA566" s="60"/>
      <c r="AB566" s="60"/>
      <c r="AC566" s="55"/>
      <c r="AD566" s="55"/>
      <c r="AE566" s="55"/>
    </row>
    <row r="567" spans="1:31">
      <c r="A567" s="60"/>
      <c r="B567" s="60" t="str">
        <f t="shared" si="8"/>
        <v>М110x590</v>
      </c>
      <c r="C567" s="60">
        <v>110</v>
      </c>
      <c r="D567" s="60">
        <v>590</v>
      </c>
      <c r="E567" s="73">
        <v>41.624000000000002</v>
      </c>
      <c r="F567" s="73">
        <v>40.69</v>
      </c>
      <c r="G567" s="73">
        <v>440</v>
      </c>
      <c r="H567" s="73">
        <v>16</v>
      </c>
      <c r="I567" s="73"/>
      <c r="J567" s="73"/>
      <c r="K567" s="73"/>
      <c r="L567" s="73"/>
      <c r="M567" s="60">
        <v>145</v>
      </c>
      <c r="N567" s="60">
        <v>145</v>
      </c>
      <c r="O567" s="60">
        <v>150</v>
      </c>
      <c r="P567" s="60">
        <v>104</v>
      </c>
      <c r="Q567" s="60">
        <v>102</v>
      </c>
      <c r="R567" s="60"/>
      <c r="S567" s="60">
        <v>6</v>
      </c>
      <c r="T567" s="60">
        <v>4</v>
      </c>
      <c r="U567" s="60">
        <v>4</v>
      </c>
      <c r="V567" s="60">
        <v>3</v>
      </c>
      <c r="W567" s="60"/>
      <c r="X567" s="60"/>
      <c r="Y567" s="60"/>
      <c r="Z567" s="60"/>
      <c r="AA567" s="60"/>
      <c r="AB567" s="60"/>
      <c r="AC567" s="55"/>
      <c r="AD567" s="55"/>
      <c r="AE567" s="55"/>
    </row>
    <row r="568" spans="1:31">
      <c r="A568" s="60"/>
      <c r="B568" s="60" t="str">
        <f t="shared" si="8"/>
        <v>М110x600</v>
      </c>
      <c r="C568" s="60">
        <v>110</v>
      </c>
      <c r="D568" s="60">
        <v>600</v>
      </c>
      <c r="E568" s="73">
        <v>42.29</v>
      </c>
      <c r="F568" s="73">
        <v>41.36</v>
      </c>
      <c r="G568" s="73">
        <v>450</v>
      </c>
      <c r="H568" s="73">
        <v>16</v>
      </c>
      <c r="I568" s="73"/>
      <c r="J568" s="73"/>
      <c r="K568" s="73"/>
      <c r="L568" s="73"/>
      <c r="M568" s="60">
        <v>165</v>
      </c>
      <c r="N568" s="60">
        <v>165</v>
      </c>
      <c r="O568" s="60">
        <v>150</v>
      </c>
      <c r="P568" s="60">
        <v>104</v>
      </c>
      <c r="Q568" s="60">
        <v>102</v>
      </c>
      <c r="R568" s="60"/>
      <c r="S568" s="60">
        <v>6</v>
      </c>
      <c r="T568" s="60">
        <v>4</v>
      </c>
      <c r="U568" s="60">
        <v>4</v>
      </c>
      <c r="V568" s="60">
        <v>3</v>
      </c>
      <c r="W568" s="60"/>
      <c r="X568" s="60"/>
      <c r="Y568" s="60"/>
      <c r="Z568" s="60"/>
      <c r="AA568" s="60"/>
      <c r="AB568" s="60"/>
      <c r="AC568" s="55"/>
      <c r="AD568" s="55"/>
      <c r="AE568" s="55"/>
    </row>
    <row r="569" spans="1:31">
      <c r="A569" s="60"/>
      <c r="B569" s="60" t="str">
        <f t="shared" si="8"/>
        <v>М110x610</v>
      </c>
      <c r="C569" s="60">
        <v>110</v>
      </c>
      <c r="D569" s="60">
        <v>610</v>
      </c>
      <c r="E569" s="73">
        <v>43.276000000000003</v>
      </c>
      <c r="F569" s="73">
        <v>42.12</v>
      </c>
      <c r="G569" s="73">
        <v>460</v>
      </c>
      <c r="H569" s="73">
        <v>16</v>
      </c>
      <c r="I569" s="73"/>
      <c r="J569" s="73"/>
      <c r="K569" s="73"/>
      <c r="L569" s="73"/>
      <c r="M569" s="60">
        <v>165</v>
      </c>
      <c r="N569" s="60">
        <v>165</v>
      </c>
      <c r="O569" s="60">
        <v>150</v>
      </c>
      <c r="P569" s="60">
        <v>104</v>
      </c>
      <c r="Q569" s="60">
        <v>102</v>
      </c>
      <c r="R569" s="60"/>
      <c r="S569" s="60">
        <v>6</v>
      </c>
      <c r="T569" s="60">
        <v>4</v>
      </c>
      <c r="U569" s="60">
        <v>4</v>
      </c>
      <c r="V569" s="60">
        <v>3</v>
      </c>
      <c r="W569" s="60"/>
      <c r="X569" s="60"/>
      <c r="Y569" s="60"/>
      <c r="Z569" s="60"/>
      <c r="AA569" s="60"/>
      <c r="AB569" s="60"/>
      <c r="AC569" s="55"/>
      <c r="AD569" s="55"/>
      <c r="AE569" s="55"/>
    </row>
    <row r="570" spans="1:31">
      <c r="A570" s="60"/>
      <c r="B570" s="60" t="str">
        <f t="shared" si="8"/>
        <v>М110x620</v>
      </c>
      <c r="C570" s="60">
        <v>110</v>
      </c>
      <c r="D570" s="60">
        <v>620</v>
      </c>
      <c r="E570" s="73">
        <v>43.942</v>
      </c>
      <c r="F570" s="73">
        <v>42.79</v>
      </c>
      <c r="G570" s="73">
        <v>470</v>
      </c>
      <c r="H570" s="73">
        <v>16</v>
      </c>
      <c r="I570" s="73"/>
      <c r="J570" s="73"/>
      <c r="K570" s="73"/>
      <c r="L570" s="73"/>
      <c r="M570" s="60">
        <v>165</v>
      </c>
      <c r="N570" s="60">
        <v>165</v>
      </c>
      <c r="O570" s="60">
        <v>150</v>
      </c>
      <c r="P570" s="60">
        <v>104</v>
      </c>
      <c r="Q570" s="60">
        <v>102</v>
      </c>
      <c r="R570" s="60"/>
      <c r="S570" s="60">
        <v>6</v>
      </c>
      <c r="T570" s="60">
        <v>4</v>
      </c>
      <c r="U570" s="60">
        <v>4</v>
      </c>
      <c r="V570" s="60">
        <v>3</v>
      </c>
      <c r="W570" s="60"/>
      <c r="X570" s="60"/>
      <c r="Y570" s="60"/>
      <c r="Z570" s="60"/>
      <c r="AA570" s="60"/>
      <c r="AB570" s="60"/>
      <c r="AC570" s="55"/>
      <c r="AD570" s="55"/>
      <c r="AE570" s="55"/>
    </row>
    <row r="571" spans="1:31">
      <c r="A571" s="60"/>
      <c r="B571" s="60" t="str">
        <f t="shared" si="8"/>
        <v>М110x630</v>
      </c>
      <c r="C571" s="60">
        <v>110</v>
      </c>
      <c r="D571" s="60">
        <v>630</v>
      </c>
      <c r="E571" s="73">
        <v>44.607999999999997</v>
      </c>
      <c r="F571" s="73">
        <v>43.45</v>
      </c>
      <c r="G571" s="73">
        <v>480</v>
      </c>
      <c r="H571" s="73">
        <v>16</v>
      </c>
      <c r="I571" s="73"/>
      <c r="J571" s="73"/>
      <c r="K571" s="73"/>
      <c r="L571" s="73"/>
      <c r="M571" s="60">
        <v>165</v>
      </c>
      <c r="N571" s="60">
        <v>165</v>
      </c>
      <c r="O571" s="60">
        <v>150</v>
      </c>
      <c r="P571" s="60">
        <v>104</v>
      </c>
      <c r="Q571" s="60">
        <v>102</v>
      </c>
      <c r="R571" s="60"/>
      <c r="S571" s="60">
        <v>6</v>
      </c>
      <c r="T571" s="60">
        <v>4</v>
      </c>
      <c r="U571" s="60">
        <v>4</v>
      </c>
      <c r="V571" s="60">
        <v>3</v>
      </c>
      <c r="W571" s="60"/>
      <c r="X571" s="60"/>
      <c r="Y571" s="60"/>
      <c r="Z571" s="60"/>
      <c r="AA571" s="60"/>
      <c r="AB571" s="60"/>
      <c r="AC571" s="55"/>
      <c r="AD571" s="55"/>
      <c r="AE571" s="55"/>
    </row>
    <row r="572" spans="1:31">
      <c r="A572" s="60"/>
      <c r="B572" s="60" t="str">
        <f t="shared" si="8"/>
        <v>М110x640</v>
      </c>
      <c r="C572" s="60">
        <v>110</v>
      </c>
      <c r="D572" s="60">
        <v>640</v>
      </c>
      <c r="E572" s="73">
        <v>45.271000000000001</v>
      </c>
      <c r="F572" s="73">
        <v>44.12</v>
      </c>
      <c r="G572" s="73">
        <v>490</v>
      </c>
      <c r="H572" s="73">
        <v>16</v>
      </c>
      <c r="I572" s="73"/>
      <c r="J572" s="73"/>
      <c r="K572" s="73"/>
      <c r="L572" s="73"/>
      <c r="M572" s="60">
        <v>165</v>
      </c>
      <c r="N572" s="60">
        <v>165</v>
      </c>
      <c r="O572" s="60">
        <v>150</v>
      </c>
      <c r="P572" s="60">
        <v>104</v>
      </c>
      <c r="Q572" s="60">
        <v>102</v>
      </c>
      <c r="R572" s="60"/>
      <c r="S572" s="60">
        <v>6</v>
      </c>
      <c r="T572" s="60">
        <v>4</v>
      </c>
      <c r="U572" s="60">
        <v>4</v>
      </c>
      <c r="V572" s="60">
        <v>3</v>
      </c>
      <c r="W572" s="60"/>
      <c r="X572" s="60"/>
      <c r="Y572" s="60"/>
      <c r="Z572" s="60"/>
      <c r="AA572" s="60"/>
      <c r="AB572" s="60"/>
      <c r="AC572" s="55"/>
      <c r="AD572" s="55"/>
      <c r="AE572" s="55"/>
    </row>
    <row r="573" spans="1:31">
      <c r="A573" s="60"/>
      <c r="B573" s="60" t="str">
        <f t="shared" si="8"/>
        <v>М110x650</v>
      </c>
      <c r="C573" s="60">
        <v>110</v>
      </c>
      <c r="D573" s="60">
        <v>650</v>
      </c>
      <c r="E573" s="73">
        <v>45.94</v>
      </c>
      <c r="F573" s="73">
        <v>44.78</v>
      </c>
      <c r="G573" s="73">
        <v>500</v>
      </c>
      <c r="H573" s="73">
        <v>16</v>
      </c>
      <c r="I573" s="73"/>
      <c r="J573" s="73"/>
      <c r="K573" s="73"/>
      <c r="L573" s="73"/>
      <c r="M573" s="60">
        <v>165</v>
      </c>
      <c r="N573" s="60">
        <v>165</v>
      </c>
      <c r="O573" s="60">
        <v>150</v>
      </c>
      <c r="P573" s="60">
        <v>104</v>
      </c>
      <c r="Q573" s="60">
        <v>102</v>
      </c>
      <c r="R573" s="60"/>
      <c r="S573" s="60">
        <v>6</v>
      </c>
      <c r="T573" s="60">
        <v>4</v>
      </c>
      <c r="U573" s="60">
        <v>4</v>
      </c>
      <c r="V573" s="60">
        <v>3</v>
      </c>
      <c r="W573" s="60"/>
      <c r="X573" s="60"/>
      <c r="Y573" s="60"/>
      <c r="Z573" s="60"/>
      <c r="AA573" s="60"/>
      <c r="AB573" s="60"/>
      <c r="AC573" s="55"/>
      <c r="AD573" s="55"/>
      <c r="AE573" s="55"/>
    </row>
    <row r="574" spans="1:31">
      <c r="A574" s="60"/>
      <c r="B574" s="60" t="str">
        <f t="shared" si="8"/>
        <v>М110x660</v>
      </c>
      <c r="C574" s="60">
        <v>110</v>
      </c>
      <c r="D574" s="60">
        <v>660</v>
      </c>
      <c r="E574" s="73">
        <v>46.606000000000002</v>
      </c>
      <c r="F574" s="73">
        <v>45.45</v>
      </c>
      <c r="G574" s="73">
        <v>510</v>
      </c>
      <c r="H574" s="73">
        <v>16</v>
      </c>
      <c r="I574" s="73"/>
      <c r="J574" s="73"/>
      <c r="K574" s="73"/>
      <c r="L574" s="73"/>
      <c r="M574" s="60">
        <v>165</v>
      </c>
      <c r="N574" s="60">
        <v>165</v>
      </c>
      <c r="O574" s="60">
        <v>150</v>
      </c>
      <c r="P574" s="60">
        <v>104</v>
      </c>
      <c r="Q574" s="60">
        <v>102</v>
      </c>
      <c r="R574" s="60"/>
      <c r="S574" s="60">
        <v>6</v>
      </c>
      <c r="T574" s="60">
        <v>4</v>
      </c>
      <c r="U574" s="60">
        <v>4</v>
      </c>
      <c r="V574" s="60">
        <v>3</v>
      </c>
      <c r="W574" s="60"/>
      <c r="X574" s="60"/>
      <c r="Y574" s="60"/>
      <c r="Z574" s="60"/>
      <c r="AA574" s="60"/>
      <c r="AB574" s="60"/>
      <c r="AC574" s="55"/>
      <c r="AD574" s="55"/>
      <c r="AE574" s="55"/>
    </row>
    <row r="575" spans="1:31">
      <c r="A575" s="60"/>
      <c r="B575" s="60" t="str">
        <f t="shared" si="8"/>
        <v>М110x670</v>
      </c>
      <c r="C575" s="60">
        <v>110</v>
      </c>
      <c r="D575" s="60">
        <v>670</v>
      </c>
      <c r="E575" s="73">
        <v>47.271999999999998</v>
      </c>
      <c r="F575" s="73">
        <v>46.11</v>
      </c>
      <c r="G575" s="73">
        <v>520</v>
      </c>
      <c r="H575" s="73">
        <v>16</v>
      </c>
      <c r="I575" s="73"/>
      <c r="J575" s="73"/>
      <c r="K575" s="73"/>
      <c r="L575" s="73"/>
      <c r="M575" s="60">
        <v>165</v>
      </c>
      <c r="N575" s="60">
        <v>165</v>
      </c>
      <c r="O575" s="60">
        <v>150</v>
      </c>
      <c r="P575" s="60">
        <v>104</v>
      </c>
      <c r="Q575" s="60">
        <v>102</v>
      </c>
      <c r="R575" s="60"/>
      <c r="S575" s="60">
        <v>6</v>
      </c>
      <c r="T575" s="60">
        <v>4</v>
      </c>
      <c r="U575" s="60">
        <v>4</v>
      </c>
      <c r="V575" s="60">
        <v>3</v>
      </c>
      <c r="W575" s="60"/>
      <c r="X575" s="60"/>
      <c r="Y575" s="60"/>
      <c r="Z575" s="60"/>
      <c r="AA575" s="60"/>
      <c r="AB575" s="60"/>
      <c r="AC575" s="55"/>
      <c r="AD575" s="55"/>
      <c r="AE575" s="55"/>
    </row>
    <row r="576" spans="1:31">
      <c r="A576" s="60"/>
      <c r="B576" s="60" t="str">
        <f t="shared" si="8"/>
        <v>М110x680</v>
      </c>
      <c r="C576" s="60">
        <v>110</v>
      </c>
      <c r="D576" s="60">
        <v>680</v>
      </c>
      <c r="E576" s="73">
        <v>47.938000000000002</v>
      </c>
      <c r="F576" s="73">
        <v>46.78</v>
      </c>
      <c r="G576" s="73">
        <v>530</v>
      </c>
      <c r="H576" s="73">
        <v>16</v>
      </c>
      <c r="I576" s="73"/>
      <c r="J576" s="73"/>
      <c r="K576" s="73"/>
      <c r="L576" s="73"/>
      <c r="M576" s="60">
        <v>165</v>
      </c>
      <c r="N576" s="60">
        <v>165</v>
      </c>
      <c r="O576" s="60">
        <v>150</v>
      </c>
      <c r="P576" s="60">
        <v>104</v>
      </c>
      <c r="Q576" s="60">
        <v>102</v>
      </c>
      <c r="R576" s="60"/>
      <c r="S576" s="60">
        <v>6</v>
      </c>
      <c r="T576" s="60">
        <v>4</v>
      </c>
      <c r="U576" s="60">
        <v>4</v>
      </c>
      <c r="V576" s="60">
        <v>3</v>
      </c>
      <c r="W576" s="60"/>
      <c r="X576" s="60"/>
      <c r="Y576" s="60"/>
      <c r="Z576" s="60"/>
      <c r="AA576" s="60"/>
      <c r="AB576" s="60"/>
      <c r="AC576" s="55"/>
      <c r="AD576" s="55"/>
      <c r="AE576" s="55"/>
    </row>
    <row r="577" spans="1:31">
      <c r="A577" s="60"/>
      <c r="B577" s="60" t="str">
        <f t="shared" si="8"/>
        <v>М110x690</v>
      </c>
      <c r="C577" s="60">
        <v>110</v>
      </c>
      <c r="D577" s="60">
        <v>690</v>
      </c>
      <c r="E577" s="73">
        <v>48.613999999999997</v>
      </c>
      <c r="F577" s="73">
        <v>47.44</v>
      </c>
      <c r="G577" s="73">
        <v>540</v>
      </c>
      <c r="H577" s="73">
        <v>16</v>
      </c>
      <c r="I577" s="73"/>
      <c r="J577" s="73"/>
      <c r="K577" s="73"/>
      <c r="L577" s="73"/>
      <c r="M577" s="60">
        <v>165</v>
      </c>
      <c r="N577" s="60">
        <v>165</v>
      </c>
      <c r="O577" s="60">
        <v>150</v>
      </c>
      <c r="P577" s="60">
        <v>104</v>
      </c>
      <c r="Q577" s="60">
        <v>102</v>
      </c>
      <c r="R577" s="60"/>
      <c r="S577" s="60">
        <v>6</v>
      </c>
      <c r="T577" s="60">
        <v>4</v>
      </c>
      <c r="U577" s="60">
        <v>4</v>
      </c>
      <c r="V577" s="60">
        <v>3</v>
      </c>
      <c r="W577" s="60"/>
      <c r="X577" s="60"/>
      <c r="Y577" s="60"/>
      <c r="Z577" s="60"/>
      <c r="AA577" s="60"/>
      <c r="AB577" s="60"/>
      <c r="AC577" s="55"/>
      <c r="AD577" s="55"/>
      <c r="AE577" s="55"/>
    </row>
    <row r="578" spans="1:31">
      <c r="A578" s="60"/>
      <c r="B578" s="60" t="str">
        <f t="shared" si="8"/>
        <v>М110x700</v>
      </c>
      <c r="C578" s="60">
        <v>110</v>
      </c>
      <c r="D578" s="60">
        <v>700</v>
      </c>
      <c r="E578" s="73">
        <v>49.28</v>
      </c>
      <c r="F578" s="73">
        <v>48.11</v>
      </c>
      <c r="G578" s="73">
        <v>550</v>
      </c>
      <c r="H578" s="73">
        <v>16</v>
      </c>
      <c r="I578" s="73"/>
      <c r="J578" s="73"/>
      <c r="K578" s="73"/>
      <c r="L578" s="73"/>
      <c r="M578" s="60">
        <v>165</v>
      </c>
      <c r="N578" s="60">
        <v>165</v>
      </c>
      <c r="O578" s="60">
        <v>150</v>
      </c>
      <c r="P578" s="60">
        <v>104</v>
      </c>
      <c r="Q578" s="60">
        <v>102</v>
      </c>
      <c r="R578" s="60"/>
      <c r="S578" s="60">
        <v>6</v>
      </c>
      <c r="T578" s="60">
        <v>4</v>
      </c>
      <c r="U578" s="60">
        <v>4</v>
      </c>
      <c r="V578" s="60">
        <v>3</v>
      </c>
      <c r="W578" s="60"/>
      <c r="X578" s="60"/>
      <c r="Y578" s="60"/>
      <c r="Z578" s="60"/>
      <c r="AA578" s="60"/>
      <c r="AB578" s="60"/>
      <c r="AC578" s="55"/>
      <c r="AD578" s="55"/>
      <c r="AE578" s="55"/>
    </row>
    <row r="579" spans="1:31">
      <c r="A579" s="60"/>
      <c r="B579" s="60" t="str">
        <f t="shared" si="8"/>
        <v>М110x710</v>
      </c>
      <c r="C579" s="60">
        <v>110</v>
      </c>
      <c r="D579" s="60">
        <v>710</v>
      </c>
      <c r="E579" s="73">
        <v>49.945999999999998</v>
      </c>
      <c r="F579" s="73">
        <v>48.77</v>
      </c>
      <c r="G579" s="73">
        <v>560</v>
      </c>
      <c r="H579" s="73">
        <v>16</v>
      </c>
      <c r="I579" s="73"/>
      <c r="J579" s="73"/>
      <c r="K579" s="73"/>
      <c r="L579" s="73"/>
      <c r="M579" s="60">
        <v>165</v>
      </c>
      <c r="N579" s="60">
        <v>165</v>
      </c>
      <c r="O579" s="60">
        <v>150</v>
      </c>
      <c r="P579" s="60">
        <v>104</v>
      </c>
      <c r="Q579" s="60">
        <v>102</v>
      </c>
      <c r="R579" s="60"/>
      <c r="S579" s="60">
        <v>6</v>
      </c>
      <c r="T579" s="60">
        <v>4</v>
      </c>
      <c r="U579" s="60">
        <v>4</v>
      </c>
      <c r="V579" s="60">
        <v>3</v>
      </c>
      <c r="W579" s="60"/>
      <c r="X579" s="60"/>
      <c r="Y579" s="60"/>
      <c r="Z579" s="60"/>
      <c r="AA579" s="60"/>
      <c r="AB579" s="60"/>
      <c r="AC579" s="55"/>
      <c r="AD579" s="55"/>
      <c r="AE579" s="55"/>
    </row>
    <row r="580" spans="1:31">
      <c r="A580" s="60"/>
      <c r="B580" s="60" t="str">
        <f t="shared" si="8"/>
        <v>М110x720</v>
      </c>
      <c r="C580" s="60">
        <v>110</v>
      </c>
      <c r="D580" s="60">
        <v>720</v>
      </c>
      <c r="E580" s="73">
        <v>50.612000000000002</v>
      </c>
      <c r="F580" s="73">
        <v>49.43</v>
      </c>
      <c r="G580" s="73">
        <v>570</v>
      </c>
      <c r="H580" s="73">
        <v>16</v>
      </c>
      <c r="I580" s="73"/>
      <c r="J580" s="73"/>
      <c r="K580" s="73"/>
      <c r="L580" s="73"/>
      <c r="M580" s="60">
        <v>165</v>
      </c>
      <c r="N580" s="60">
        <v>165</v>
      </c>
      <c r="O580" s="60">
        <v>150</v>
      </c>
      <c r="P580" s="60">
        <v>104</v>
      </c>
      <c r="Q580" s="60">
        <v>102</v>
      </c>
      <c r="R580" s="60"/>
      <c r="S580" s="60">
        <v>6</v>
      </c>
      <c r="T580" s="60">
        <v>4</v>
      </c>
      <c r="U580" s="60">
        <v>4</v>
      </c>
      <c r="V580" s="60">
        <v>3</v>
      </c>
      <c r="W580" s="60"/>
      <c r="X580" s="60"/>
      <c r="Y580" s="60"/>
      <c r="Z580" s="60"/>
      <c r="AA580" s="60"/>
      <c r="AB580" s="60"/>
      <c r="AC580" s="55"/>
      <c r="AD580" s="55"/>
      <c r="AE580" s="55"/>
    </row>
    <row r="581" spans="1:31">
      <c r="A581" s="60"/>
      <c r="B581" s="60" t="str">
        <f t="shared" si="8"/>
        <v>М110x730</v>
      </c>
      <c r="C581" s="60">
        <v>110</v>
      </c>
      <c r="D581" s="60">
        <v>730</v>
      </c>
      <c r="E581" s="73">
        <v>51.277999999999999</v>
      </c>
      <c r="F581" s="73">
        <v>50.1</v>
      </c>
      <c r="G581" s="73">
        <v>580</v>
      </c>
      <c r="H581" s="73">
        <v>16</v>
      </c>
      <c r="I581" s="73"/>
      <c r="J581" s="73"/>
      <c r="K581" s="73"/>
      <c r="L581" s="73"/>
      <c r="M581" s="60">
        <v>165</v>
      </c>
      <c r="N581" s="60">
        <v>165</v>
      </c>
      <c r="O581" s="60">
        <v>150</v>
      </c>
      <c r="P581" s="60">
        <v>104</v>
      </c>
      <c r="Q581" s="60">
        <v>102</v>
      </c>
      <c r="R581" s="60"/>
      <c r="S581" s="60">
        <v>6</v>
      </c>
      <c r="T581" s="60">
        <v>4</v>
      </c>
      <c r="U581" s="60">
        <v>4</v>
      </c>
      <c r="V581" s="60">
        <v>3</v>
      </c>
      <c r="W581" s="60"/>
      <c r="X581" s="60"/>
      <c r="Y581" s="60"/>
      <c r="Z581" s="60"/>
      <c r="AA581" s="60"/>
      <c r="AB581" s="60"/>
      <c r="AC581" s="55"/>
      <c r="AD581" s="55"/>
      <c r="AE581" s="55"/>
    </row>
    <row r="582" spans="1:31">
      <c r="A582" s="60"/>
      <c r="B582" s="60" t="str">
        <f t="shared" si="8"/>
        <v>М110x740</v>
      </c>
      <c r="C582" s="60">
        <v>110</v>
      </c>
      <c r="D582" s="60">
        <v>740</v>
      </c>
      <c r="E582" s="73">
        <v>51.944000000000003</v>
      </c>
      <c r="F582" s="73">
        <v>50.77</v>
      </c>
      <c r="G582" s="73">
        <v>590</v>
      </c>
      <c r="H582" s="73">
        <v>16</v>
      </c>
      <c r="I582" s="73"/>
      <c r="J582" s="73"/>
      <c r="K582" s="73"/>
      <c r="L582" s="73"/>
      <c r="M582" s="60">
        <v>165</v>
      </c>
      <c r="N582" s="60">
        <v>165</v>
      </c>
      <c r="O582" s="60">
        <v>150</v>
      </c>
      <c r="P582" s="60">
        <v>104</v>
      </c>
      <c r="Q582" s="60">
        <v>102</v>
      </c>
      <c r="R582" s="60"/>
      <c r="S582" s="60">
        <v>6</v>
      </c>
      <c r="T582" s="60">
        <v>4</v>
      </c>
      <c r="U582" s="60">
        <v>4</v>
      </c>
      <c r="V582" s="60">
        <v>3</v>
      </c>
      <c r="W582" s="60"/>
      <c r="X582" s="60"/>
      <c r="Y582" s="60"/>
      <c r="Z582" s="60"/>
      <c r="AA582" s="60"/>
      <c r="AB582" s="60"/>
      <c r="AC582" s="55"/>
      <c r="AD582" s="55"/>
      <c r="AE582" s="55"/>
    </row>
    <row r="583" spans="1:31">
      <c r="A583" s="60"/>
      <c r="B583" s="60" t="str">
        <f t="shared" si="8"/>
        <v>М110x750</v>
      </c>
      <c r="C583" s="60">
        <v>110</v>
      </c>
      <c r="D583" s="60">
        <v>750</v>
      </c>
      <c r="E583" s="73">
        <v>52.61</v>
      </c>
      <c r="F583" s="73">
        <v>51.43</v>
      </c>
      <c r="G583" s="73">
        <v>600</v>
      </c>
      <c r="H583" s="73">
        <v>16</v>
      </c>
      <c r="I583" s="73"/>
      <c r="J583" s="73"/>
      <c r="K583" s="73"/>
      <c r="L583" s="73"/>
      <c r="M583" s="60">
        <v>165</v>
      </c>
      <c r="N583" s="60">
        <v>165</v>
      </c>
      <c r="O583" s="60">
        <v>150</v>
      </c>
      <c r="P583" s="60">
        <v>104</v>
      </c>
      <c r="Q583" s="60">
        <v>102</v>
      </c>
      <c r="R583" s="60"/>
      <c r="S583" s="60">
        <v>6</v>
      </c>
      <c r="T583" s="60">
        <v>4</v>
      </c>
      <c r="U583" s="60">
        <v>4</v>
      </c>
      <c r="V583" s="60">
        <v>3</v>
      </c>
      <c r="W583" s="60"/>
      <c r="X583" s="60"/>
      <c r="Y583" s="60"/>
      <c r="Z583" s="60"/>
      <c r="AA583" s="60"/>
      <c r="AB583" s="60"/>
      <c r="AC583" s="55"/>
      <c r="AD583" s="55"/>
      <c r="AE583" s="55"/>
    </row>
    <row r="584" spans="1:31">
      <c r="A584" s="60"/>
      <c r="B584" s="60" t="str">
        <f t="shared" si="8"/>
        <v>М120x500</v>
      </c>
      <c r="C584" s="60">
        <v>120</v>
      </c>
      <c r="D584" s="60">
        <v>500</v>
      </c>
      <c r="E584" s="73">
        <v>43.09</v>
      </c>
      <c r="F584" s="73">
        <v>41.97</v>
      </c>
      <c r="G584" s="73">
        <v>340</v>
      </c>
      <c r="H584" s="73">
        <v>16</v>
      </c>
      <c r="I584" s="73"/>
      <c r="J584" s="73"/>
      <c r="K584" s="73"/>
      <c r="L584" s="73"/>
      <c r="M584" s="60">
        <v>175</v>
      </c>
      <c r="N584" s="60">
        <v>175</v>
      </c>
      <c r="O584" s="60">
        <v>160</v>
      </c>
      <c r="P584" s="60">
        <v>114</v>
      </c>
      <c r="Q584" s="60">
        <v>112</v>
      </c>
      <c r="R584" s="60"/>
      <c r="S584" s="60">
        <v>6</v>
      </c>
      <c r="T584" s="60">
        <v>4</v>
      </c>
      <c r="U584" s="60">
        <v>4</v>
      </c>
      <c r="V584" s="60">
        <v>3</v>
      </c>
      <c r="W584" s="60"/>
      <c r="X584" s="60"/>
      <c r="Y584" s="60"/>
      <c r="Z584" s="60"/>
      <c r="AA584" s="60"/>
      <c r="AB584" s="60"/>
      <c r="AC584" s="55"/>
      <c r="AD584" s="55"/>
      <c r="AE584" s="55"/>
    </row>
    <row r="585" spans="1:31">
      <c r="A585" s="60"/>
      <c r="B585" s="60" t="str">
        <f t="shared" si="8"/>
        <v>М120x510</v>
      </c>
      <c r="C585" s="60">
        <v>120</v>
      </c>
      <c r="D585" s="60">
        <v>510</v>
      </c>
      <c r="E585" s="73">
        <v>43.887999999999998</v>
      </c>
      <c r="F585" s="73">
        <v>42.78</v>
      </c>
      <c r="G585" s="73">
        <v>350</v>
      </c>
      <c r="H585" s="73">
        <v>16</v>
      </c>
      <c r="I585" s="73"/>
      <c r="J585" s="73"/>
      <c r="K585" s="73"/>
      <c r="L585" s="73"/>
      <c r="M585" s="60">
        <v>175</v>
      </c>
      <c r="N585" s="60">
        <v>175</v>
      </c>
      <c r="O585" s="60">
        <v>160</v>
      </c>
      <c r="P585" s="60">
        <v>114</v>
      </c>
      <c r="Q585" s="60">
        <v>112</v>
      </c>
      <c r="R585" s="60"/>
      <c r="S585" s="60">
        <v>6</v>
      </c>
      <c r="T585" s="60">
        <v>4</v>
      </c>
      <c r="U585" s="60">
        <v>4</v>
      </c>
      <c r="V585" s="60">
        <v>3</v>
      </c>
      <c r="W585" s="60"/>
      <c r="X585" s="60"/>
      <c r="Y585" s="60"/>
      <c r="Z585" s="60"/>
      <c r="AA585" s="60"/>
      <c r="AB585" s="60"/>
      <c r="AC585" s="55"/>
      <c r="AD585" s="55"/>
      <c r="AE585" s="55"/>
    </row>
    <row r="586" spans="1:31">
      <c r="A586" s="60"/>
      <c r="B586" s="60" t="str">
        <f t="shared" ref="B586:B659" si="9">"М"&amp;C586&amp;"x"&amp;D586</f>
        <v>М120x520</v>
      </c>
      <c r="C586" s="60">
        <v>120</v>
      </c>
      <c r="D586" s="60">
        <v>520</v>
      </c>
      <c r="E586" s="73">
        <v>44.686</v>
      </c>
      <c r="F586" s="73">
        <v>43.58</v>
      </c>
      <c r="G586" s="73">
        <v>360</v>
      </c>
      <c r="H586" s="73">
        <v>16</v>
      </c>
      <c r="I586" s="73"/>
      <c r="J586" s="73"/>
      <c r="K586" s="73"/>
      <c r="L586" s="73"/>
      <c r="M586" s="60">
        <v>175</v>
      </c>
      <c r="N586" s="60">
        <v>175</v>
      </c>
      <c r="O586" s="60">
        <v>160</v>
      </c>
      <c r="P586" s="60">
        <v>114</v>
      </c>
      <c r="Q586" s="60">
        <v>112</v>
      </c>
      <c r="R586" s="60"/>
      <c r="S586" s="60">
        <v>6</v>
      </c>
      <c r="T586" s="60">
        <v>4</v>
      </c>
      <c r="U586" s="60">
        <v>4</v>
      </c>
      <c r="V586" s="60">
        <v>3</v>
      </c>
      <c r="W586" s="60"/>
      <c r="X586" s="60"/>
      <c r="Y586" s="60"/>
      <c r="Z586" s="60"/>
      <c r="AA586" s="60"/>
      <c r="AB586" s="60"/>
      <c r="AC586" s="55"/>
      <c r="AD586" s="55"/>
      <c r="AE586" s="55"/>
    </row>
    <row r="587" spans="1:31">
      <c r="A587" s="60"/>
      <c r="B587" s="60" t="str">
        <f t="shared" si="9"/>
        <v>М120x530</v>
      </c>
      <c r="C587" s="60">
        <v>120</v>
      </c>
      <c r="D587" s="60">
        <v>530</v>
      </c>
      <c r="E587" s="73">
        <v>45.482999999999997</v>
      </c>
      <c r="F587" s="73">
        <v>44.39</v>
      </c>
      <c r="G587" s="73">
        <v>370</v>
      </c>
      <c r="H587" s="73">
        <v>16</v>
      </c>
      <c r="I587" s="73"/>
      <c r="J587" s="73"/>
      <c r="K587" s="73"/>
      <c r="L587" s="73"/>
      <c r="M587" s="60">
        <v>175</v>
      </c>
      <c r="N587" s="60">
        <v>175</v>
      </c>
      <c r="O587" s="60">
        <v>160</v>
      </c>
      <c r="P587" s="60">
        <v>114</v>
      </c>
      <c r="Q587" s="60">
        <v>112</v>
      </c>
      <c r="R587" s="60"/>
      <c r="S587" s="60">
        <v>6</v>
      </c>
      <c r="T587" s="60">
        <v>4</v>
      </c>
      <c r="U587" s="60">
        <v>4</v>
      </c>
      <c r="V587" s="60">
        <v>3</v>
      </c>
      <c r="W587" s="60"/>
      <c r="X587" s="60"/>
      <c r="Y587" s="60"/>
      <c r="Z587" s="60"/>
      <c r="AA587" s="60"/>
      <c r="AB587" s="60"/>
      <c r="AC587" s="55"/>
      <c r="AD587" s="55"/>
      <c r="AE587" s="55"/>
    </row>
    <row r="588" spans="1:31">
      <c r="A588" s="60"/>
      <c r="B588" s="60" t="str">
        <f t="shared" si="9"/>
        <v>М120x540</v>
      </c>
      <c r="C588" s="60">
        <v>120</v>
      </c>
      <c r="D588" s="60">
        <v>540</v>
      </c>
      <c r="E588" s="73">
        <v>46.290999999999997</v>
      </c>
      <c r="F588" s="73">
        <v>45.19</v>
      </c>
      <c r="G588" s="73">
        <v>380</v>
      </c>
      <c r="H588" s="73">
        <v>16</v>
      </c>
      <c r="I588" s="73"/>
      <c r="J588" s="73"/>
      <c r="K588" s="73"/>
      <c r="L588" s="73"/>
      <c r="M588" s="60">
        <v>175</v>
      </c>
      <c r="N588" s="60">
        <v>175</v>
      </c>
      <c r="O588" s="60">
        <v>160</v>
      </c>
      <c r="P588" s="60">
        <v>114</v>
      </c>
      <c r="Q588" s="60">
        <v>112</v>
      </c>
      <c r="R588" s="60"/>
      <c r="S588" s="60">
        <v>6</v>
      </c>
      <c r="T588" s="60">
        <v>4</v>
      </c>
      <c r="U588" s="60">
        <v>4</v>
      </c>
      <c r="V588" s="60">
        <v>3</v>
      </c>
      <c r="W588" s="60"/>
      <c r="X588" s="60"/>
      <c r="Y588" s="60"/>
      <c r="Z588" s="60"/>
      <c r="AA588" s="60"/>
      <c r="AB588" s="60"/>
      <c r="AC588" s="55"/>
      <c r="AD588" s="55"/>
      <c r="AE588" s="55"/>
    </row>
    <row r="589" spans="1:31">
      <c r="A589" s="60"/>
      <c r="B589" s="60" t="str">
        <f t="shared" si="9"/>
        <v>М120x550</v>
      </c>
      <c r="C589" s="60">
        <v>120</v>
      </c>
      <c r="D589" s="60">
        <v>550</v>
      </c>
      <c r="E589" s="73">
        <v>47.088999999999999</v>
      </c>
      <c r="F589" s="73">
        <v>46.01</v>
      </c>
      <c r="G589" s="73">
        <v>390</v>
      </c>
      <c r="H589" s="73">
        <v>16</v>
      </c>
      <c r="I589" s="73"/>
      <c r="J589" s="73"/>
      <c r="K589" s="73"/>
      <c r="L589" s="73"/>
      <c r="M589" s="60">
        <v>175</v>
      </c>
      <c r="N589" s="60">
        <v>175</v>
      </c>
      <c r="O589" s="60">
        <v>160</v>
      </c>
      <c r="P589" s="60">
        <v>114</v>
      </c>
      <c r="Q589" s="60">
        <v>112</v>
      </c>
      <c r="R589" s="60"/>
      <c r="S589" s="60">
        <v>6</v>
      </c>
      <c r="T589" s="60">
        <v>4</v>
      </c>
      <c r="U589" s="60">
        <v>4</v>
      </c>
      <c r="V589" s="60">
        <v>3</v>
      </c>
      <c r="W589" s="60"/>
      <c r="X589" s="60"/>
      <c r="Y589" s="60"/>
      <c r="Z589" s="60"/>
      <c r="AA589" s="60"/>
      <c r="AB589" s="60"/>
      <c r="AC589" s="55"/>
      <c r="AD589" s="55"/>
      <c r="AE589" s="55"/>
    </row>
    <row r="590" spans="1:31">
      <c r="A590" s="60"/>
      <c r="B590" s="60" t="str">
        <f t="shared" si="9"/>
        <v>М120x560</v>
      </c>
      <c r="C590" s="60">
        <v>120</v>
      </c>
      <c r="D590" s="60">
        <v>560</v>
      </c>
      <c r="E590" s="73">
        <v>47.877000000000002</v>
      </c>
      <c r="F590" s="73">
        <v>46.8</v>
      </c>
      <c r="G590" s="73">
        <v>400</v>
      </c>
      <c r="H590" s="73">
        <v>16</v>
      </c>
      <c r="I590" s="73"/>
      <c r="J590" s="73"/>
      <c r="K590" s="73"/>
      <c r="L590" s="73"/>
      <c r="M590" s="60">
        <v>175</v>
      </c>
      <c r="N590" s="60">
        <v>175</v>
      </c>
      <c r="O590" s="60">
        <v>160</v>
      </c>
      <c r="P590" s="60">
        <v>114</v>
      </c>
      <c r="Q590" s="60">
        <v>112</v>
      </c>
      <c r="R590" s="60"/>
      <c r="S590" s="60">
        <v>6</v>
      </c>
      <c r="T590" s="60">
        <v>4</v>
      </c>
      <c r="U590" s="60">
        <v>4</v>
      </c>
      <c r="V590" s="60">
        <v>3</v>
      </c>
      <c r="W590" s="60"/>
      <c r="X590" s="60"/>
      <c r="Y590" s="60"/>
      <c r="Z590" s="60"/>
      <c r="AA590" s="60"/>
      <c r="AB590" s="60"/>
      <c r="AC590" s="55"/>
      <c r="AD590" s="55"/>
      <c r="AE590" s="55"/>
    </row>
    <row r="591" spans="1:31">
      <c r="A591" s="60"/>
      <c r="B591" s="60" t="str">
        <f t="shared" si="9"/>
        <v>М120x570</v>
      </c>
      <c r="C591" s="60">
        <v>120</v>
      </c>
      <c r="D591" s="60">
        <v>570</v>
      </c>
      <c r="E591" s="73">
        <v>48.685000000000002</v>
      </c>
      <c r="F591" s="73">
        <v>47.62</v>
      </c>
      <c r="G591" s="73">
        <v>410</v>
      </c>
      <c r="H591" s="73">
        <v>16</v>
      </c>
      <c r="I591" s="73"/>
      <c r="J591" s="73"/>
      <c r="K591" s="73"/>
      <c r="L591" s="73"/>
      <c r="M591" s="60">
        <v>175</v>
      </c>
      <c r="N591" s="60">
        <v>175</v>
      </c>
      <c r="O591" s="60">
        <v>160</v>
      </c>
      <c r="P591" s="60">
        <v>114</v>
      </c>
      <c r="Q591" s="60">
        <v>112</v>
      </c>
      <c r="R591" s="60"/>
      <c r="S591" s="60">
        <v>6</v>
      </c>
      <c r="T591" s="60">
        <v>4</v>
      </c>
      <c r="U591" s="60">
        <v>4</v>
      </c>
      <c r="V591" s="60">
        <v>3</v>
      </c>
      <c r="W591" s="60"/>
      <c r="X591" s="60"/>
      <c r="Y591" s="60"/>
      <c r="Z591" s="60"/>
      <c r="AA591" s="60"/>
      <c r="AB591" s="60"/>
      <c r="AC591" s="55"/>
      <c r="AD591" s="55"/>
      <c r="AE591" s="55"/>
    </row>
    <row r="592" spans="1:31">
      <c r="A592" s="60"/>
      <c r="B592" s="60" t="str">
        <f t="shared" si="9"/>
        <v>М120x580</v>
      </c>
      <c r="C592" s="60">
        <v>120</v>
      </c>
      <c r="D592" s="60">
        <v>580</v>
      </c>
      <c r="E592" s="73">
        <v>49.491999999999997</v>
      </c>
      <c r="F592" s="73">
        <v>48.41</v>
      </c>
      <c r="G592" s="73">
        <v>420</v>
      </c>
      <c r="H592" s="73">
        <v>16</v>
      </c>
      <c r="I592" s="73"/>
      <c r="J592" s="73"/>
      <c r="K592" s="73"/>
      <c r="L592" s="73"/>
      <c r="M592" s="60">
        <v>175</v>
      </c>
      <c r="N592" s="60">
        <v>175</v>
      </c>
      <c r="O592" s="60">
        <v>160</v>
      </c>
      <c r="P592" s="60">
        <v>114</v>
      </c>
      <c r="Q592" s="60">
        <v>112</v>
      </c>
      <c r="R592" s="60"/>
      <c r="S592" s="60">
        <v>6</v>
      </c>
      <c r="T592" s="60">
        <v>4</v>
      </c>
      <c r="U592" s="60">
        <v>4</v>
      </c>
      <c r="V592" s="60">
        <v>3</v>
      </c>
      <c r="W592" s="60"/>
      <c r="X592" s="60"/>
      <c r="Y592" s="60"/>
      <c r="Z592" s="60"/>
      <c r="AA592" s="60"/>
      <c r="AB592" s="60"/>
      <c r="AC592" s="55"/>
      <c r="AD592" s="55"/>
      <c r="AE592" s="55"/>
    </row>
    <row r="593" spans="1:31">
      <c r="A593" s="60"/>
      <c r="B593" s="60" t="str">
        <f t="shared" si="9"/>
        <v>М120x590</v>
      </c>
      <c r="C593" s="60">
        <v>120</v>
      </c>
      <c r="D593" s="60">
        <v>590</v>
      </c>
      <c r="E593" s="73">
        <v>50.29</v>
      </c>
      <c r="F593" s="73">
        <v>49.23</v>
      </c>
      <c r="G593" s="73">
        <v>430</v>
      </c>
      <c r="H593" s="73">
        <v>16</v>
      </c>
      <c r="I593" s="73"/>
      <c r="J593" s="73"/>
      <c r="K593" s="73"/>
      <c r="L593" s="73"/>
      <c r="M593" s="60">
        <v>175</v>
      </c>
      <c r="N593" s="60">
        <v>175</v>
      </c>
      <c r="O593" s="60">
        <v>160</v>
      </c>
      <c r="P593" s="60">
        <v>114</v>
      </c>
      <c r="Q593" s="60">
        <v>112</v>
      </c>
      <c r="R593" s="60"/>
      <c r="S593" s="60">
        <v>6</v>
      </c>
      <c r="T593" s="60">
        <v>4</v>
      </c>
      <c r="U593" s="60">
        <v>4</v>
      </c>
      <c r="V593" s="60">
        <v>3</v>
      </c>
      <c r="W593" s="60"/>
      <c r="X593" s="60"/>
      <c r="Y593" s="60"/>
      <c r="Z593" s="60"/>
      <c r="AA593" s="60"/>
      <c r="AB593" s="60"/>
      <c r="AC593" s="55"/>
      <c r="AD593" s="55"/>
      <c r="AE593" s="55"/>
    </row>
    <row r="594" spans="1:31">
      <c r="A594" s="60"/>
      <c r="B594" s="60" t="str">
        <f t="shared" si="9"/>
        <v>М120x600</v>
      </c>
      <c r="C594" s="60">
        <v>120</v>
      </c>
      <c r="D594" s="60">
        <v>600</v>
      </c>
      <c r="E594" s="73">
        <v>51.107999999999997</v>
      </c>
      <c r="F594" s="73">
        <v>50.03</v>
      </c>
      <c r="G594" s="73">
        <v>440</v>
      </c>
      <c r="H594" s="73">
        <v>16</v>
      </c>
      <c r="I594" s="73"/>
      <c r="J594" s="73"/>
      <c r="K594" s="73"/>
      <c r="L594" s="73"/>
      <c r="M594" s="60">
        <v>175</v>
      </c>
      <c r="N594" s="60">
        <v>175</v>
      </c>
      <c r="O594" s="60">
        <v>160</v>
      </c>
      <c r="P594" s="60">
        <v>114</v>
      </c>
      <c r="Q594" s="60">
        <v>112</v>
      </c>
      <c r="R594" s="60"/>
      <c r="S594" s="60">
        <v>6</v>
      </c>
      <c r="T594" s="60">
        <v>4</v>
      </c>
      <c r="U594" s="60">
        <v>4</v>
      </c>
      <c r="V594" s="60">
        <v>3</v>
      </c>
      <c r="W594" s="60"/>
      <c r="X594" s="60"/>
      <c r="Y594" s="60"/>
      <c r="Z594" s="60"/>
      <c r="AA594" s="60"/>
      <c r="AB594" s="60"/>
      <c r="AC594" s="55"/>
      <c r="AD594" s="55"/>
      <c r="AE594" s="55"/>
    </row>
    <row r="595" spans="1:31">
      <c r="A595" s="60"/>
      <c r="B595" s="60" t="str">
        <f t="shared" si="9"/>
        <v>М120x610</v>
      </c>
      <c r="C595" s="60">
        <v>120</v>
      </c>
      <c r="D595" s="60">
        <v>610</v>
      </c>
      <c r="E595" s="73">
        <v>51.896000000000001</v>
      </c>
      <c r="F595" s="73">
        <v>50.84</v>
      </c>
      <c r="G595" s="73">
        <v>450</v>
      </c>
      <c r="H595" s="73">
        <v>16</v>
      </c>
      <c r="I595" s="73"/>
      <c r="J595" s="73"/>
      <c r="K595" s="73"/>
      <c r="L595" s="73"/>
      <c r="M595" s="60">
        <v>175</v>
      </c>
      <c r="N595" s="60">
        <v>175</v>
      </c>
      <c r="O595" s="60">
        <v>160</v>
      </c>
      <c r="P595" s="60">
        <v>114</v>
      </c>
      <c r="Q595" s="60">
        <v>112</v>
      </c>
      <c r="R595" s="60"/>
      <c r="S595" s="60">
        <v>6</v>
      </c>
      <c r="T595" s="60">
        <v>4</v>
      </c>
      <c r="U595" s="60">
        <v>4</v>
      </c>
      <c r="V595" s="60">
        <v>3</v>
      </c>
      <c r="W595" s="60"/>
      <c r="X595" s="60"/>
      <c r="Y595" s="60"/>
      <c r="Z595" s="60"/>
      <c r="AA595" s="60"/>
      <c r="AB595" s="60"/>
      <c r="AC595" s="55"/>
      <c r="AD595" s="55"/>
      <c r="AE595" s="55"/>
    </row>
    <row r="596" spans="1:31">
      <c r="A596" s="60"/>
      <c r="B596" s="60" t="str">
        <f t="shared" si="9"/>
        <v>М120x620</v>
      </c>
      <c r="C596" s="60">
        <v>120</v>
      </c>
      <c r="D596" s="60">
        <v>620</v>
      </c>
      <c r="E596" s="73">
        <v>51.694000000000003</v>
      </c>
      <c r="F596" s="73">
        <v>51.64</v>
      </c>
      <c r="G596" s="73">
        <v>460</v>
      </c>
      <c r="H596" s="73">
        <v>16</v>
      </c>
      <c r="I596" s="73"/>
      <c r="J596" s="73"/>
      <c r="K596" s="73"/>
      <c r="L596" s="73"/>
      <c r="M596" s="60">
        <v>175</v>
      </c>
      <c r="N596" s="60">
        <v>175</v>
      </c>
      <c r="O596" s="60">
        <v>160</v>
      </c>
      <c r="P596" s="60">
        <v>114</v>
      </c>
      <c r="Q596" s="60">
        <v>112</v>
      </c>
      <c r="R596" s="60"/>
      <c r="S596" s="60">
        <v>6</v>
      </c>
      <c r="T596" s="60">
        <v>4</v>
      </c>
      <c r="U596" s="60">
        <v>4</v>
      </c>
      <c r="V596" s="60">
        <v>3</v>
      </c>
      <c r="W596" s="60"/>
      <c r="X596" s="60"/>
      <c r="Y596" s="60"/>
      <c r="Z596" s="60"/>
      <c r="AA596" s="60"/>
      <c r="AB596" s="60"/>
      <c r="AC596" s="55"/>
      <c r="AD596" s="55"/>
      <c r="AE596" s="55"/>
    </row>
    <row r="597" spans="1:31">
      <c r="A597" s="60"/>
      <c r="B597" s="60" t="str">
        <f t="shared" si="9"/>
        <v>М120x630</v>
      </c>
      <c r="C597" s="60">
        <v>120</v>
      </c>
      <c r="D597" s="60">
        <v>630</v>
      </c>
      <c r="E597" s="73">
        <v>53.491</v>
      </c>
      <c r="F597" s="73">
        <v>52.45</v>
      </c>
      <c r="G597" s="73">
        <v>470</v>
      </c>
      <c r="H597" s="73">
        <v>16</v>
      </c>
      <c r="I597" s="73"/>
      <c r="J597" s="73"/>
      <c r="K597" s="73"/>
      <c r="L597" s="73"/>
      <c r="M597" s="60">
        <v>175</v>
      </c>
      <c r="N597" s="60">
        <v>175</v>
      </c>
      <c r="O597" s="60">
        <v>160</v>
      </c>
      <c r="P597" s="60">
        <v>114</v>
      </c>
      <c r="Q597" s="60">
        <v>112</v>
      </c>
      <c r="R597" s="60"/>
      <c r="S597" s="60">
        <v>6</v>
      </c>
      <c r="T597" s="60">
        <v>4</v>
      </c>
      <c r="U597" s="60">
        <v>4</v>
      </c>
      <c r="V597" s="60">
        <v>3</v>
      </c>
      <c r="W597" s="60"/>
      <c r="X597" s="60"/>
      <c r="Y597" s="60"/>
      <c r="Z597" s="60"/>
      <c r="AA597" s="60"/>
      <c r="AB597" s="60"/>
      <c r="AC597" s="55"/>
      <c r="AD597" s="55"/>
      <c r="AE597" s="55"/>
    </row>
    <row r="598" spans="1:31">
      <c r="A598" s="60"/>
      <c r="B598" s="60" t="str">
        <f t="shared" si="9"/>
        <v>М120x640</v>
      </c>
      <c r="C598" s="60">
        <v>120</v>
      </c>
      <c r="D598" s="60">
        <v>640</v>
      </c>
      <c r="E598" s="73">
        <v>54.298999999999999</v>
      </c>
      <c r="F598" s="73">
        <v>53.25</v>
      </c>
      <c r="G598" s="73">
        <v>480</v>
      </c>
      <c r="H598" s="73">
        <v>16</v>
      </c>
      <c r="I598" s="73"/>
      <c r="J598" s="73"/>
      <c r="K598" s="73"/>
      <c r="L598" s="73"/>
      <c r="M598" s="60">
        <v>175</v>
      </c>
      <c r="N598" s="60">
        <v>175</v>
      </c>
      <c r="O598" s="60">
        <v>160</v>
      </c>
      <c r="P598" s="60">
        <v>114</v>
      </c>
      <c r="Q598" s="60">
        <v>112</v>
      </c>
      <c r="R598" s="60"/>
      <c r="S598" s="60">
        <v>6</v>
      </c>
      <c r="T598" s="60">
        <v>4</v>
      </c>
      <c r="U598" s="60">
        <v>4</v>
      </c>
      <c r="V598" s="60">
        <v>3</v>
      </c>
      <c r="W598" s="60"/>
      <c r="X598" s="60"/>
      <c r="Y598" s="60"/>
      <c r="Z598" s="60"/>
      <c r="AA598" s="60"/>
      <c r="AB598" s="60"/>
      <c r="AC598" s="55"/>
      <c r="AD598" s="55"/>
      <c r="AE598" s="55"/>
    </row>
    <row r="599" spans="1:31">
      <c r="A599" s="60"/>
      <c r="B599" s="60" t="str">
        <f t="shared" si="9"/>
        <v>М120x650</v>
      </c>
      <c r="C599" s="60">
        <v>120</v>
      </c>
      <c r="D599" s="60">
        <v>650</v>
      </c>
      <c r="E599" s="73">
        <v>55.097000000000001</v>
      </c>
      <c r="F599" s="73">
        <v>54.07</v>
      </c>
      <c r="G599" s="73">
        <v>490</v>
      </c>
      <c r="H599" s="73">
        <v>16</v>
      </c>
      <c r="I599" s="73"/>
      <c r="J599" s="73"/>
      <c r="K599" s="73"/>
      <c r="L599" s="73"/>
      <c r="M599" s="60">
        <v>175</v>
      </c>
      <c r="N599" s="60">
        <v>175</v>
      </c>
      <c r="O599" s="60">
        <v>160</v>
      </c>
      <c r="P599" s="60">
        <v>114</v>
      </c>
      <c r="Q599" s="60">
        <v>112</v>
      </c>
      <c r="R599" s="60"/>
      <c r="S599" s="60">
        <v>6</v>
      </c>
      <c r="T599" s="60">
        <v>4</v>
      </c>
      <c r="U599" s="60">
        <v>4</v>
      </c>
      <c r="V599" s="60">
        <v>3</v>
      </c>
      <c r="W599" s="60"/>
      <c r="X599" s="60"/>
      <c r="Y599" s="60"/>
      <c r="Z599" s="60"/>
      <c r="AA599" s="60"/>
      <c r="AB599" s="60"/>
      <c r="AC599" s="55"/>
      <c r="AD599" s="55"/>
      <c r="AE599" s="55"/>
    </row>
    <row r="600" spans="1:31">
      <c r="A600" s="60"/>
      <c r="B600" s="60" t="str">
        <f t="shared" si="9"/>
        <v>М120x660</v>
      </c>
      <c r="C600" s="60">
        <v>120</v>
      </c>
      <c r="D600" s="60">
        <v>660</v>
      </c>
      <c r="E600" s="73">
        <v>55.895000000000003</v>
      </c>
      <c r="F600" s="73">
        <v>54.86</v>
      </c>
      <c r="G600" s="73">
        <v>500</v>
      </c>
      <c r="H600" s="73">
        <v>16</v>
      </c>
      <c r="I600" s="73"/>
      <c r="J600" s="73"/>
      <c r="K600" s="73"/>
      <c r="L600" s="73"/>
      <c r="M600" s="60">
        <v>175</v>
      </c>
      <c r="N600" s="60">
        <v>175</v>
      </c>
      <c r="O600" s="60">
        <v>160</v>
      </c>
      <c r="P600" s="60">
        <v>114</v>
      </c>
      <c r="Q600" s="60">
        <v>112</v>
      </c>
      <c r="R600" s="60"/>
      <c r="S600" s="60">
        <v>6</v>
      </c>
      <c r="T600" s="60">
        <v>4</v>
      </c>
      <c r="U600" s="60">
        <v>4</v>
      </c>
      <c r="V600" s="60">
        <v>3</v>
      </c>
      <c r="W600" s="60"/>
      <c r="X600" s="60"/>
      <c r="Y600" s="60"/>
      <c r="Z600" s="60"/>
      <c r="AA600" s="60"/>
      <c r="AB600" s="60"/>
      <c r="AC600" s="55"/>
      <c r="AD600" s="55"/>
      <c r="AE600" s="55"/>
    </row>
    <row r="601" spans="1:31">
      <c r="A601" s="60"/>
      <c r="B601" s="60" t="str">
        <f t="shared" si="9"/>
        <v>М120x670</v>
      </c>
      <c r="C601" s="60">
        <v>120</v>
      </c>
      <c r="D601" s="60">
        <v>670</v>
      </c>
      <c r="E601" s="73">
        <v>56.703000000000003</v>
      </c>
      <c r="F601" s="73">
        <v>55.68</v>
      </c>
      <c r="G601" s="73">
        <v>510</v>
      </c>
      <c r="H601" s="73">
        <v>16</v>
      </c>
      <c r="I601" s="73"/>
      <c r="J601" s="73"/>
      <c r="K601" s="73"/>
      <c r="L601" s="73"/>
      <c r="M601" s="60">
        <v>175</v>
      </c>
      <c r="N601" s="60">
        <v>175</v>
      </c>
      <c r="O601" s="60">
        <v>160</v>
      </c>
      <c r="P601" s="60">
        <v>114</v>
      </c>
      <c r="Q601" s="60">
        <v>112</v>
      </c>
      <c r="R601" s="60"/>
      <c r="S601" s="60">
        <v>6</v>
      </c>
      <c r="T601" s="60">
        <v>4</v>
      </c>
      <c r="U601" s="60">
        <v>4</v>
      </c>
      <c r="V601" s="60">
        <v>3</v>
      </c>
      <c r="W601" s="60"/>
      <c r="X601" s="60"/>
      <c r="Y601" s="60"/>
      <c r="Z601" s="60"/>
      <c r="AA601" s="60"/>
      <c r="AB601" s="60"/>
      <c r="AC601" s="55"/>
      <c r="AD601" s="55"/>
      <c r="AE601" s="55"/>
    </row>
    <row r="602" spans="1:31">
      <c r="A602" s="60"/>
      <c r="B602" s="60" t="str">
        <f t="shared" si="9"/>
        <v>М120x680</v>
      </c>
      <c r="C602" s="60">
        <v>120</v>
      </c>
      <c r="D602" s="60">
        <v>680</v>
      </c>
      <c r="E602" s="73">
        <v>57.5</v>
      </c>
      <c r="F602" s="73">
        <v>56.47</v>
      </c>
      <c r="G602" s="73">
        <v>520</v>
      </c>
      <c r="H602" s="73">
        <v>16</v>
      </c>
      <c r="I602" s="73"/>
      <c r="J602" s="73"/>
      <c r="K602" s="73"/>
      <c r="L602" s="73"/>
      <c r="M602" s="60">
        <v>175</v>
      </c>
      <c r="N602" s="60">
        <v>175</v>
      </c>
      <c r="O602" s="60">
        <v>160</v>
      </c>
      <c r="P602" s="60">
        <v>114</v>
      </c>
      <c r="Q602" s="60">
        <v>112</v>
      </c>
      <c r="R602" s="60"/>
      <c r="S602" s="60">
        <v>6</v>
      </c>
      <c r="T602" s="60">
        <v>4</v>
      </c>
      <c r="U602" s="60">
        <v>4</v>
      </c>
      <c r="V602" s="60">
        <v>3</v>
      </c>
      <c r="W602" s="60"/>
      <c r="X602" s="60"/>
      <c r="Y602" s="60"/>
      <c r="Z602" s="60"/>
      <c r="AA602" s="60"/>
      <c r="AB602" s="60"/>
      <c r="AC602" s="55"/>
      <c r="AD602" s="55"/>
      <c r="AE602" s="55"/>
    </row>
    <row r="603" spans="1:31">
      <c r="A603" s="60"/>
      <c r="B603" s="60" t="str">
        <f t="shared" si="9"/>
        <v>М120x690</v>
      </c>
      <c r="C603" s="60">
        <v>120</v>
      </c>
      <c r="D603" s="60">
        <v>690</v>
      </c>
      <c r="E603" s="73">
        <v>58.298000000000002</v>
      </c>
      <c r="F603" s="73">
        <v>57.29</v>
      </c>
      <c r="G603" s="73">
        <v>530</v>
      </c>
      <c r="H603" s="73">
        <v>16</v>
      </c>
      <c r="I603" s="73"/>
      <c r="J603" s="73"/>
      <c r="K603" s="73"/>
      <c r="L603" s="73"/>
      <c r="M603" s="60">
        <v>175</v>
      </c>
      <c r="N603" s="60">
        <v>175</v>
      </c>
      <c r="O603" s="60">
        <v>160</v>
      </c>
      <c r="P603" s="60">
        <v>114</v>
      </c>
      <c r="Q603" s="60">
        <v>112</v>
      </c>
      <c r="R603" s="60"/>
      <c r="S603" s="60">
        <v>6</v>
      </c>
      <c r="T603" s="60">
        <v>4</v>
      </c>
      <c r="U603" s="60">
        <v>4</v>
      </c>
      <c r="V603" s="60">
        <v>3</v>
      </c>
      <c r="W603" s="60"/>
      <c r="X603" s="60"/>
      <c r="Y603" s="60"/>
      <c r="Z603" s="60"/>
      <c r="AA603" s="60"/>
      <c r="AB603" s="60"/>
      <c r="AC603" s="55"/>
      <c r="AD603" s="55"/>
      <c r="AE603" s="55"/>
    </row>
    <row r="604" spans="1:31">
      <c r="A604" s="60"/>
      <c r="B604" s="60" t="str">
        <f t="shared" si="9"/>
        <v>М120x700</v>
      </c>
      <c r="C604" s="60">
        <v>120</v>
      </c>
      <c r="D604" s="60">
        <v>700</v>
      </c>
      <c r="E604" s="73">
        <v>59.095999999999997</v>
      </c>
      <c r="F604" s="73">
        <v>58.09</v>
      </c>
      <c r="G604" s="73">
        <v>540</v>
      </c>
      <c r="H604" s="73">
        <v>16</v>
      </c>
      <c r="I604" s="73"/>
      <c r="J604" s="73"/>
      <c r="K604" s="73"/>
      <c r="L604" s="73"/>
      <c r="M604" s="60">
        <v>175</v>
      </c>
      <c r="N604" s="60">
        <v>175</v>
      </c>
      <c r="O604" s="60">
        <v>160</v>
      </c>
      <c r="P604" s="60">
        <v>114</v>
      </c>
      <c r="Q604" s="60">
        <v>112</v>
      </c>
      <c r="R604" s="60"/>
      <c r="S604" s="60">
        <v>6</v>
      </c>
      <c r="T604" s="60">
        <v>4</v>
      </c>
      <c r="U604" s="60">
        <v>4</v>
      </c>
      <c r="V604" s="60">
        <v>3</v>
      </c>
      <c r="W604" s="60"/>
      <c r="X604" s="60"/>
      <c r="Y604" s="60"/>
      <c r="Z604" s="60"/>
      <c r="AA604" s="60"/>
      <c r="AB604" s="60"/>
      <c r="AC604" s="55"/>
      <c r="AD604" s="55"/>
      <c r="AE604" s="55"/>
    </row>
    <row r="605" spans="1:31">
      <c r="A605" s="60"/>
      <c r="B605" s="60" t="str">
        <f t="shared" si="9"/>
        <v>М120x710</v>
      </c>
      <c r="C605" s="60">
        <v>120</v>
      </c>
      <c r="D605" s="60">
        <v>710</v>
      </c>
      <c r="E605" s="73">
        <v>59.984000000000002</v>
      </c>
      <c r="F605" s="73">
        <v>58.9</v>
      </c>
      <c r="G605" s="73">
        <v>550</v>
      </c>
      <c r="H605" s="73">
        <v>16</v>
      </c>
      <c r="I605" s="73"/>
      <c r="J605" s="73"/>
      <c r="K605" s="73"/>
      <c r="L605" s="73"/>
      <c r="M605" s="60">
        <v>175</v>
      </c>
      <c r="N605" s="60">
        <v>175</v>
      </c>
      <c r="O605" s="60">
        <v>160</v>
      </c>
      <c r="P605" s="60">
        <v>114</v>
      </c>
      <c r="Q605" s="60">
        <v>112</v>
      </c>
      <c r="R605" s="60"/>
      <c r="S605" s="60">
        <v>6</v>
      </c>
      <c r="T605" s="60">
        <v>4</v>
      </c>
      <c r="U605" s="60">
        <v>4</v>
      </c>
      <c r="V605" s="60">
        <v>3</v>
      </c>
      <c r="W605" s="60"/>
      <c r="X605" s="60"/>
      <c r="Y605" s="60"/>
      <c r="Z605" s="60"/>
      <c r="AA605" s="60"/>
      <c r="AB605" s="60"/>
      <c r="AC605" s="55"/>
      <c r="AD605" s="55"/>
      <c r="AE605" s="55"/>
    </row>
    <row r="606" spans="1:31">
      <c r="A606" s="60"/>
      <c r="B606" s="60" t="str">
        <f t="shared" si="9"/>
        <v>М120x720</v>
      </c>
      <c r="C606" s="60">
        <v>120</v>
      </c>
      <c r="D606" s="60">
        <v>720</v>
      </c>
      <c r="E606" s="73">
        <v>60.792000000000002</v>
      </c>
      <c r="F606" s="73">
        <v>59.7</v>
      </c>
      <c r="G606" s="73">
        <v>560</v>
      </c>
      <c r="H606" s="73">
        <v>16</v>
      </c>
      <c r="I606" s="73"/>
      <c r="J606" s="73"/>
      <c r="K606" s="73"/>
      <c r="L606" s="73"/>
      <c r="M606" s="60">
        <v>175</v>
      </c>
      <c r="N606" s="60">
        <v>175</v>
      </c>
      <c r="O606" s="60">
        <v>160</v>
      </c>
      <c r="P606" s="60">
        <v>114</v>
      </c>
      <c r="Q606" s="60">
        <v>112</v>
      </c>
      <c r="R606" s="60"/>
      <c r="S606" s="60">
        <v>6</v>
      </c>
      <c r="T606" s="60">
        <v>4</v>
      </c>
      <c r="U606" s="60">
        <v>4</v>
      </c>
      <c r="V606" s="60">
        <v>3</v>
      </c>
      <c r="W606" s="60"/>
      <c r="X606" s="60"/>
      <c r="Y606" s="60"/>
      <c r="Z606" s="60"/>
      <c r="AA606" s="60"/>
      <c r="AB606" s="60"/>
      <c r="AC606" s="55"/>
      <c r="AD606" s="55"/>
      <c r="AE606" s="55"/>
    </row>
    <row r="607" spans="1:31">
      <c r="A607" s="60"/>
      <c r="B607" s="60" t="str">
        <f t="shared" si="9"/>
        <v>М120x730</v>
      </c>
      <c r="C607" s="60">
        <v>120</v>
      </c>
      <c r="D607" s="60">
        <v>730</v>
      </c>
      <c r="E607" s="73">
        <v>61.588999999999999</v>
      </c>
      <c r="F607" s="73">
        <v>60.51</v>
      </c>
      <c r="G607" s="73">
        <v>570</v>
      </c>
      <c r="H607" s="73">
        <v>16</v>
      </c>
      <c r="I607" s="73"/>
      <c r="J607" s="73"/>
      <c r="K607" s="73"/>
      <c r="L607" s="73"/>
      <c r="M607" s="60">
        <v>175</v>
      </c>
      <c r="N607" s="60">
        <v>175</v>
      </c>
      <c r="O607" s="60">
        <v>160</v>
      </c>
      <c r="P607" s="60">
        <v>114</v>
      </c>
      <c r="Q607" s="60">
        <v>112</v>
      </c>
      <c r="R607" s="60"/>
      <c r="S607" s="60">
        <v>6</v>
      </c>
      <c r="T607" s="60">
        <v>4</v>
      </c>
      <c r="U607" s="60">
        <v>4</v>
      </c>
      <c r="V607" s="60">
        <v>3</v>
      </c>
      <c r="W607" s="60"/>
      <c r="X607" s="60"/>
      <c r="Y607" s="60"/>
      <c r="Z607" s="60"/>
      <c r="AA607" s="60"/>
      <c r="AB607" s="60"/>
      <c r="AC607" s="55"/>
      <c r="AD607" s="55"/>
      <c r="AE607" s="55"/>
    </row>
    <row r="608" spans="1:31">
      <c r="A608" s="60"/>
      <c r="B608" s="60" t="str">
        <f t="shared" si="9"/>
        <v>М120x740</v>
      </c>
      <c r="C608" s="60">
        <v>120</v>
      </c>
      <c r="D608" s="60">
        <v>740</v>
      </c>
      <c r="E608" s="73">
        <v>62.387</v>
      </c>
      <c r="F608" s="73">
        <v>61.31</v>
      </c>
      <c r="G608" s="73">
        <v>580</v>
      </c>
      <c r="H608" s="73">
        <v>16</v>
      </c>
      <c r="I608" s="73"/>
      <c r="J608" s="73"/>
      <c r="K608" s="73"/>
      <c r="L608" s="73"/>
      <c r="M608" s="60">
        <v>175</v>
      </c>
      <c r="N608" s="60">
        <v>175</v>
      </c>
      <c r="O608" s="60">
        <v>160</v>
      </c>
      <c r="P608" s="60">
        <v>114</v>
      </c>
      <c r="Q608" s="60">
        <v>112</v>
      </c>
      <c r="R608" s="60"/>
      <c r="S608" s="60">
        <v>6</v>
      </c>
      <c r="T608" s="60">
        <v>4</v>
      </c>
      <c r="U608" s="60">
        <v>4</v>
      </c>
      <c r="V608" s="60">
        <v>3</v>
      </c>
      <c r="W608" s="60"/>
      <c r="X608" s="60"/>
      <c r="Y608" s="60"/>
      <c r="Z608" s="60"/>
      <c r="AA608" s="60"/>
      <c r="AB608" s="60"/>
      <c r="AC608" s="55"/>
      <c r="AD608" s="55"/>
      <c r="AE608" s="55"/>
    </row>
    <row r="609" spans="1:31">
      <c r="A609" s="60"/>
      <c r="B609" s="60" t="str">
        <f t="shared" si="9"/>
        <v>М120x750</v>
      </c>
      <c r="C609" s="60">
        <v>120</v>
      </c>
      <c r="D609" s="60">
        <v>750</v>
      </c>
      <c r="E609" s="73">
        <v>63.195</v>
      </c>
      <c r="F609" s="73">
        <v>62.13</v>
      </c>
      <c r="G609" s="73">
        <v>590</v>
      </c>
      <c r="H609" s="73">
        <v>16</v>
      </c>
      <c r="I609" s="73"/>
      <c r="J609" s="73"/>
      <c r="K609" s="73"/>
      <c r="L609" s="73"/>
      <c r="M609" s="60">
        <v>175</v>
      </c>
      <c r="N609" s="60">
        <v>175</v>
      </c>
      <c r="O609" s="60">
        <v>160</v>
      </c>
      <c r="P609" s="60">
        <v>114</v>
      </c>
      <c r="Q609" s="60">
        <v>112</v>
      </c>
      <c r="R609" s="60"/>
      <c r="S609" s="60">
        <v>6</v>
      </c>
      <c r="T609" s="60">
        <v>4</v>
      </c>
      <c r="U609" s="60">
        <v>4</v>
      </c>
      <c r="V609" s="60">
        <v>3</v>
      </c>
      <c r="W609" s="60"/>
      <c r="X609" s="60"/>
      <c r="Y609" s="60"/>
      <c r="Z609" s="60"/>
      <c r="AA609" s="60"/>
      <c r="AB609" s="60"/>
      <c r="AC609" s="55"/>
      <c r="AD609" s="55"/>
      <c r="AE609" s="55"/>
    </row>
    <row r="610" spans="1:31" s="60" customFormat="1">
      <c r="B610" s="60" t="str">
        <f t="shared" si="9"/>
        <v>М125x500</v>
      </c>
      <c r="C610" s="60">
        <v>125</v>
      </c>
      <c r="D610" s="60">
        <v>500</v>
      </c>
      <c r="E610" s="73">
        <v>46.805</v>
      </c>
      <c r="F610" s="73">
        <v>45.53</v>
      </c>
      <c r="G610" s="73">
        <v>330</v>
      </c>
      <c r="H610" s="73">
        <v>16</v>
      </c>
      <c r="I610" s="73"/>
      <c r="J610" s="73"/>
      <c r="K610" s="73"/>
      <c r="L610" s="73"/>
      <c r="M610" s="60">
        <v>175</v>
      </c>
      <c r="N610" s="60">
        <v>175</v>
      </c>
      <c r="O610" s="60">
        <v>170</v>
      </c>
      <c r="P610" s="60">
        <v>119</v>
      </c>
      <c r="Q610" s="60">
        <v>116</v>
      </c>
      <c r="S610" s="60">
        <v>6</v>
      </c>
      <c r="T610" s="60">
        <v>4</v>
      </c>
      <c r="U610" s="60">
        <v>4</v>
      </c>
      <c r="V610" s="60">
        <v>3</v>
      </c>
    </row>
    <row r="611" spans="1:31" s="60" customFormat="1">
      <c r="B611" s="60" t="str">
        <f t="shared" si="9"/>
        <v>М125x510</v>
      </c>
      <c r="C611" s="60">
        <v>125</v>
      </c>
      <c r="D611" s="60">
        <v>510</v>
      </c>
      <c r="E611" s="73">
        <v>47.774999999999999</v>
      </c>
      <c r="F611" s="73">
        <v>46.4</v>
      </c>
      <c r="G611" s="73">
        <v>340</v>
      </c>
      <c r="H611" s="73">
        <v>16</v>
      </c>
      <c r="I611" s="73"/>
      <c r="J611" s="73"/>
      <c r="K611" s="73"/>
      <c r="L611" s="73"/>
      <c r="M611" s="60">
        <v>175</v>
      </c>
      <c r="N611" s="60">
        <v>175</v>
      </c>
      <c r="O611" s="60">
        <v>170</v>
      </c>
      <c r="P611" s="60">
        <v>119</v>
      </c>
      <c r="Q611" s="60">
        <v>116</v>
      </c>
      <c r="S611" s="60">
        <v>6</v>
      </c>
      <c r="T611" s="60">
        <v>4</v>
      </c>
      <c r="U611" s="60">
        <v>4</v>
      </c>
      <c r="V611" s="60">
        <v>3</v>
      </c>
    </row>
    <row r="612" spans="1:31" s="60" customFormat="1">
      <c r="B612" s="60" t="str">
        <f t="shared" si="9"/>
        <v>М125x520</v>
      </c>
      <c r="C612" s="60">
        <v>125</v>
      </c>
      <c r="D612" s="60">
        <v>520</v>
      </c>
      <c r="E612" s="73">
        <v>48.552</v>
      </c>
      <c r="F612" s="73">
        <v>47.28</v>
      </c>
      <c r="G612" s="73">
        <v>350</v>
      </c>
      <c r="H612" s="73">
        <v>16</v>
      </c>
      <c r="I612" s="73"/>
      <c r="J612" s="73"/>
      <c r="K612" s="73"/>
      <c r="L612" s="73"/>
      <c r="M612" s="60">
        <v>175</v>
      </c>
      <c r="N612" s="60">
        <v>175</v>
      </c>
      <c r="O612" s="60">
        <v>170</v>
      </c>
      <c r="P612" s="60">
        <v>119</v>
      </c>
      <c r="Q612" s="60">
        <v>116</v>
      </c>
      <c r="S612" s="60">
        <v>6</v>
      </c>
      <c r="T612" s="60">
        <v>4</v>
      </c>
      <c r="U612" s="60">
        <v>4</v>
      </c>
      <c r="V612" s="60">
        <v>3</v>
      </c>
    </row>
    <row r="613" spans="1:31" s="60" customFormat="1">
      <c r="B613" s="60" t="str">
        <f t="shared" si="9"/>
        <v>М125x530</v>
      </c>
      <c r="C613" s="60">
        <v>125</v>
      </c>
      <c r="D613" s="60">
        <v>530</v>
      </c>
      <c r="E613" s="73">
        <v>49.424999999999997</v>
      </c>
      <c r="F613" s="73">
        <v>48.15</v>
      </c>
      <c r="G613" s="73">
        <v>360</v>
      </c>
      <c r="H613" s="73">
        <v>16</v>
      </c>
      <c r="I613" s="73"/>
      <c r="J613" s="73"/>
      <c r="K613" s="73"/>
      <c r="L613" s="73"/>
      <c r="M613" s="60">
        <v>175</v>
      </c>
      <c r="N613" s="60">
        <v>175</v>
      </c>
      <c r="O613" s="60">
        <v>170</v>
      </c>
      <c r="P613" s="60">
        <v>119</v>
      </c>
      <c r="Q613" s="60">
        <v>116</v>
      </c>
      <c r="S613" s="60">
        <v>6</v>
      </c>
      <c r="T613" s="60">
        <v>4</v>
      </c>
      <c r="U613" s="60">
        <v>4</v>
      </c>
      <c r="V613" s="60">
        <v>3</v>
      </c>
    </row>
    <row r="614" spans="1:31" s="60" customFormat="1">
      <c r="B614" s="60" t="str">
        <f t="shared" si="9"/>
        <v>М125x540</v>
      </c>
      <c r="C614" s="60">
        <v>125</v>
      </c>
      <c r="D614" s="60">
        <v>540</v>
      </c>
      <c r="E614" s="73">
        <v>50.298000000000002</v>
      </c>
      <c r="F614" s="73">
        <v>49.03</v>
      </c>
      <c r="G614" s="73">
        <v>370</v>
      </c>
      <c r="H614" s="73">
        <v>16</v>
      </c>
      <c r="I614" s="73"/>
      <c r="J614" s="73"/>
      <c r="K614" s="73"/>
      <c r="L614" s="73"/>
      <c r="M614" s="60">
        <v>175</v>
      </c>
      <c r="N614" s="60">
        <v>175</v>
      </c>
      <c r="O614" s="60">
        <v>170</v>
      </c>
      <c r="P614" s="60">
        <v>119</v>
      </c>
      <c r="Q614" s="60">
        <v>116</v>
      </c>
      <c r="S614" s="60">
        <v>6</v>
      </c>
      <c r="T614" s="60">
        <v>4</v>
      </c>
      <c r="U614" s="60">
        <v>4</v>
      </c>
      <c r="V614" s="60">
        <v>3</v>
      </c>
    </row>
    <row r="615" spans="1:31" s="60" customFormat="1">
      <c r="B615" s="60" t="str">
        <f t="shared" si="9"/>
        <v>М125x550</v>
      </c>
      <c r="C615" s="60">
        <v>125</v>
      </c>
      <c r="D615" s="60">
        <v>550</v>
      </c>
      <c r="E615" s="73">
        <v>51.161999999999999</v>
      </c>
      <c r="F615" s="73">
        <v>49.91</v>
      </c>
      <c r="G615" s="73">
        <v>380</v>
      </c>
      <c r="H615" s="73">
        <v>16</v>
      </c>
      <c r="I615" s="73"/>
      <c r="J615" s="73"/>
      <c r="K615" s="73"/>
      <c r="L615" s="73"/>
      <c r="M615" s="60">
        <v>175</v>
      </c>
      <c r="N615" s="60">
        <v>175</v>
      </c>
      <c r="O615" s="60">
        <v>170</v>
      </c>
      <c r="P615" s="60">
        <v>119</v>
      </c>
      <c r="Q615" s="60">
        <v>116</v>
      </c>
      <c r="S615" s="60">
        <v>6</v>
      </c>
      <c r="T615" s="60">
        <v>4</v>
      </c>
      <c r="U615" s="60">
        <v>4</v>
      </c>
      <c r="V615" s="60">
        <v>3</v>
      </c>
    </row>
    <row r="616" spans="1:31" s="60" customFormat="1">
      <c r="B616" s="60" t="str">
        <f t="shared" si="9"/>
        <v>М125x560</v>
      </c>
      <c r="C616" s="60">
        <v>125</v>
      </c>
      <c r="D616" s="60">
        <v>560</v>
      </c>
      <c r="E616" s="73">
        <v>52.034999999999997</v>
      </c>
      <c r="F616" s="73">
        <v>50.78</v>
      </c>
      <c r="G616" s="73">
        <v>390</v>
      </c>
      <c r="H616" s="73">
        <v>16</v>
      </c>
      <c r="I616" s="73"/>
      <c r="J616" s="73"/>
      <c r="K616" s="73"/>
      <c r="L616" s="73"/>
      <c r="M616" s="60">
        <v>175</v>
      </c>
      <c r="N616" s="60">
        <v>175</v>
      </c>
      <c r="O616" s="60">
        <v>170</v>
      </c>
      <c r="P616" s="60">
        <v>119</v>
      </c>
      <c r="Q616" s="60">
        <v>116</v>
      </c>
      <c r="S616" s="60">
        <v>6</v>
      </c>
      <c r="T616" s="60">
        <v>4</v>
      </c>
      <c r="U616" s="60">
        <v>4</v>
      </c>
      <c r="V616" s="60">
        <v>3</v>
      </c>
    </row>
    <row r="617" spans="1:31" s="60" customFormat="1">
      <c r="B617" s="60" t="str">
        <f t="shared" si="9"/>
        <v>М125x570</v>
      </c>
      <c r="C617" s="60">
        <v>125</v>
      </c>
      <c r="D617" s="60">
        <v>570</v>
      </c>
      <c r="E617" s="73">
        <v>52.908000000000001</v>
      </c>
      <c r="F617" s="73">
        <v>51.66</v>
      </c>
      <c r="G617" s="73">
        <v>400</v>
      </c>
      <c r="H617" s="73">
        <v>16</v>
      </c>
      <c r="I617" s="73"/>
      <c r="J617" s="73"/>
      <c r="K617" s="73"/>
      <c r="L617" s="73"/>
      <c r="M617" s="60">
        <v>175</v>
      </c>
      <c r="N617" s="60">
        <v>175</v>
      </c>
      <c r="O617" s="60">
        <v>170</v>
      </c>
      <c r="P617" s="60">
        <v>119</v>
      </c>
      <c r="Q617" s="60">
        <v>116</v>
      </c>
      <c r="S617" s="60">
        <v>6</v>
      </c>
      <c r="T617" s="60">
        <v>4</v>
      </c>
      <c r="U617" s="60">
        <v>4</v>
      </c>
      <c r="V617" s="60">
        <v>3</v>
      </c>
    </row>
    <row r="618" spans="1:31" s="60" customFormat="1">
      <c r="B618" s="60" t="str">
        <f t="shared" si="9"/>
        <v>М125x580</v>
      </c>
      <c r="C618" s="60">
        <v>125</v>
      </c>
      <c r="D618" s="60">
        <v>580</v>
      </c>
      <c r="E618" s="73">
        <v>53.780999999999999</v>
      </c>
      <c r="F618" s="73">
        <v>52.53</v>
      </c>
      <c r="G618" s="73">
        <v>410</v>
      </c>
      <c r="H618" s="73">
        <v>16</v>
      </c>
      <c r="I618" s="73"/>
      <c r="J618" s="73"/>
      <c r="K618" s="73"/>
      <c r="L618" s="73"/>
      <c r="M618" s="60">
        <v>175</v>
      </c>
      <c r="N618" s="60">
        <v>175</v>
      </c>
      <c r="O618" s="60">
        <v>170</v>
      </c>
      <c r="P618" s="60">
        <v>119</v>
      </c>
      <c r="Q618" s="60">
        <v>116</v>
      </c>
      <c r="S618" s="60">
        <v>6</v>
      </c>
      <c r="T618" s="60">
        <v>4</v>
      </c>
      <c r="U618" s="60">
        <v>4</v>
      </c>
      <c r="V618" s="60">
        <v>3</v>
      </c>
    </row>
    <row r="619" spans="1:31" s="60" customFormat="1">
      <c r="B619" s="60" t="str">
        <f t="shared" si="9"/>
        <v>М125x590</v>
      </c>
      <c r="C619" s="60">
        <v>125</v>
      </c>
      <c r="D619" s="60">
        <v>590</v>
      </c>
      <c r="E619" s="73">
        <v>54.655000000000001</v>
      </c>
      <c r="F619" s="73">
        <v>53.41</v>
      </c>
      <c r="G619" s="73">
        <v>420</v>
      </c>
      <c r="H619" s="73">
        <v>16</v>
      </c>
      <c r="I619" s="73"/>
      <c r="J619" s="73"/>
      <c r="K619" s="73"/>
      <c r="L619" s="73"/>
      <c r="M619" s="60">
        <v>175</v>
      </c>
      <c r="N619" s="60">
        <v>175</v>
      </c>
      <c r="O619" s="60">
        <v>170</v>
      </c>
      <c r="P619" s="60">
        <v>119</v>
      </c>
      <c r="Q619" s="60">
        <v>116</v>
      </c>
      <c r="S619" s="60">
        <v>6</v>
      </c>
      <c r="T619" s="60">
        <v>4</v>
      </c>
      <c r="U619" s="60">
        <v>4</v>
      </c>
      <c r="V619" s="60">
        <v>3</v>
      </c>
    </row>
    <row r="620" spans="1:31">
      <c r="A620" s="60"/>
      <c r="B620" s="60" t="str">
        <f t="shared" si="9"/>
        <v>М125x600</v>
      </c>
      <c r="C620" s="60">
        <v>125</v>
      </c>
      <c r="D620" s="60">
        <v>600</v>
      </c>
      <c r="E620" s="73">
        <v>55.527999999999999</v>
      </c>
      <c r="F620" s="73">
        <v>54.29</v>
      </c>
      <c r="G620" s="73">
        <v>430</v>
      </c>
      <c r="H620" s="73">
        <v>16</v>
      </c>
      <c r="I620" s="73"/>
      <c r="J620" s="73"/>
      <c r="K620" s="73"/>
      <c r="L620" s="73"/>
      <c r="M620" s="60">
        <v>175</v>
      </c>
      <c r="N620" s="60">
        <v>175</v>
      </c>
      <c r="O620" s="60">
        <v>170</v>
      </c>
      <c r="P620" s="60">
        <v>119</v>
      </c>
      <c r="Q620" s="60">
        <v>116</v>
      </c>
      <c r="R620" s="60"/>
      <c r="S620" s="60">
        <v>6</v>
      </c>
      <c r="T620" s="60">
        <v>4</v>
      </c>
      <c r="U620" s="60">
        <v>4</v>
      </c>
      <c r="V620" s="60">
        <v>3</v>
      </c>
      <c r="W620" s="60"/>
      <c r="X620" s="60"/>
      <c r="Y620" s="60"/>
      <c r="Z620" s="60"/>
      <c r="AA620" s="60"/>
      <c r="AB620" s="60"/>
      <c r="AC620" s="55"/>
      <c r="AD620" s="55"/>
      <c r="AE620" s="55"/>
    </row>
    <row r="621" spans="1:31">
      <c r="A621" s="60"/>
      <c r="B621" s="60" t="str">
        <f t="shared" si="9"/>
        <v>М125x610</v>
      </c>
      <c r="C621" s="60">
        <v>125</v>
      </c>
      <c r="D621" s="60">
        <v>610</v>
      </c>
      <c r="E621" s="73">
        <v>56.401000000000003</v>
      </c>
      <c r="F621" s="73">
        <v>55.26</v>
      </c>
      <c r="G621" s="73">
        <v>440</v>
      </c>
      <c r="H621" s="73">
        <v>16</v>
      </c>
      <c r="I621" s="73"/>
      <c r="J621" s="73"/>
      <c r="K621" s="73"/>
      <c r="L621" s="73"/>
      <c r="M621" s="60">
        <v>175</v>
      </c>
      <c r="N621" s="60">
        <v>175</v>
      </c>
      <c r="O621" s="60">
        <v>170</v>
      </c>
      <c r="P621" s="60">
        <v>119</v>
      </c>
      <c r="Q621" s="60">
        <v>116</v>
      </c>
      <c r="R621" s="60"/>
      <c r="S621" s="60">
        <v>6</v>
      </c>
      <c r="T621" s="60">
        <v>4</v>
      </c>
      <c r="U621" s="60">
        <v>4</v>
      </c>
      <c r="V621" s="60">
        <v>3</v>
      </c>
      <c r="W621" s="60"/>
      <c r="X621" s="60"/>
      <c r="Y621" s="60"/>
      <c r="Z621" s="60"/>
      <c r="AA621" s="60"/>
      <c r="AB621" s="60"/>
      <c r="AC621" s="55"/>
      <c r="AD621" s="55"/>
      <c r="AE621" s="55"/>
    </row>
    <row r="622" spans="1:31">
      <c r="A622" s="60"/>
      <c r="B622" s="60" t="str">
        <f t="shared" si="9"/>
        <v>М125x620</v>
      </c>
      <c r="C622" s="60">
        <v>125</v>
      </c>
      <c r="D622" s="60">
        <v>620</v>
      </c>
      <c r="E622" s="73">
        <v>57.274999999999999</v>
      </c>
      <c r="F622" s="73">
        <v>56.04</v>
      </c>
      <c r="G622" s="73">
        <v>450</v>
      </c>
      <c r="H622" s="73">
        <v>16</v>
      </c>
      <c r="I622" s="73"/>
      <c r="J622" s="73"/>
      <c r="K622" s="73"/>
      <c r="L622" s="73"/>
      <c r="M622" s="60">
        <v>175</v>
      </c>
      <c r="N622" s="60">
        <v>175</v>
      </c>
      <c r="O622" s="60">
        <v>170</v>
      </c>
      <c r="P622" s="60">
        <v>119</v>
      </c>
      <c r="Q622" s="60">
        <v>116</v>
      </c>
      <c r="R622" s="60"/>
      <c r="S622" s="60">
        <v>6</v>
      </c>
      <c r="T622" s="60">
        <v>4</v>
      </c>
      <c r="U622" s="60">
        <v>4</v>
      </c>
      <c r="V622" s="60">
        <v>3</v>
      </c>
      <c r="W622" s="60"/>
      <c r="X622" s="60"/>
      <c r="Y622" s="60"/>
      <c r="Z622" s="60"/>
      <c r="AA622" s="60"/>
      <c r="AB622" s="60"/>
      <c r="AC622" s="55"/>
      <c r="AD622" s="55"/>
      <c r="AE622" s="55"/>
    </row>
    <row r="623" spans="1:31">
      <c r="A623" s="60"/>
      <c r="B623" s="60" t="str">
        <f t="shared" si="9"/>
        <v>М125x630</v>
      </c>
      <c r="C623" s="60">
        <v>125</v>
      </c>
      <c r="D623" s="60">
        <v>630</v>
      </c>
      <c r="E623" s="73">
        <v>58.148000000000003</v>
      </c>
      <c r="F623" s="73">
        <v>56.91</v>
      </c>
      <c r="G623" s="73">
        <v>460</v>
      </c>
      <c r="H623" s="73">
        <v>16</v>
      </c>
      <c r="I623" s="73"/>
      <c r="J623" s="73"/>
      <c r="K623" s="73"/>
      <c r="L623" s="73"/>
      <c r="M623" s="60">
        <v>175</v>
      </c>
      <c r="N623" s="60">
        <v>175</v>
      </c>
      <c r="O623" s="60">
        <v>170</v>
      </c>
      <c r="P623" s="60">
        <v>119</v>
      </c>
      <c r="Q623" s="60">
        <v>116</v>
      </c>
      <c r="R623" s="60"/>
      <c r="S623" s="60">
        <v>6</v>
      </c>
      <c r="T623" s="60">
        <v>4</v>
      </c>
      <c r="U623" s="60">
        <v>4</v>
      </c>
      <c r="V623" s="60">
        <v>3</v>
      </c>
      <c r="W623" s="60"/>
      <c r="X623" s="60"/>
      <c r="Y623" s="60"/>
      <c r="Z623" s="60"/>
      <c r="AA623" s="60"/>
      <c r="AB623" s="60"/>
      <c r="AC623" s="55"/>
      <c r="AD623" s="55"/>
      <c r="AE623" s="55"/>
    </row>
    <row r="624" spans="1:31">
      <c r="A624" s="60"/>
      <c r="B624" s="60" t="str">
        <f t="shared" si="9"/>
        <v>М125x640</v>
      </c>
      <c r="C624" s="60">
        <v>125</v>
      </c>
      <c r="D624" s="60">
        <v>640</v>
      </c>
      <c r="E624" s="73">
        <v>59.021000000000001</v>
      </c>
      <c r="F624" s="73">
        <v>57.79</v>
      </c>
      <c r="G624" s="73">
        <v>470</v>
      </c>
      <c r="H624" s="73">
        <v>16</v>
      </c>
      <c r="I624" s="73"/>
      <c r="J624" s="73"/>
      <c r="K624" s="73"/>
      <c r="L624" s="73"/>
      <c r="M624" s="60">
        <v>175</v>
      </c>
      <c r="N624" s="60">
        <v>175</v>
      </c>
      <c r="O624" s="60">
        <v>170</v>
      </c>
      <c r="P624" s="60">
        <v>119</v>
      </c>
      <c r="Q624" s="60">
        <v>116</v>
      </c>
      <c r="R624" s="60"/>
      <c r="S624" s="60">
        <v>6</v>
      </c>
      <c r="T624" s="60">
        <v>4</v>
      </c>
      <c r="U624" s="60">
        <v>4</v>
      </c>
      <c r="V624" s="60">
        <v>3</v>
      </c>
      <c r="W624" s="60"/>
      <c r="X624" s="60"/>
      <c r="Y624" s="60"/>
      <c r="Z624" s="60"/>
      <c r="AA624" s="60"/>
      <c r="AB624" s="60"/>
      <c r="AC624" s="55"/>
      <c r="AD624" s="55"/>
      <c r="AE624" s="55"/>
    </row>
    <row r="625" spans="1:31">
      <c r="A625" s="60"/>
      <c r="B625" s="60" t="str">
        <f t="shared" si="9"/>
        <v>М125x650</v>
      </c>
      <c r="C625" s="60">
        <v>125</v>
      </c>
      <c r="D625" s="60">
        <v>650</v>
      </c>
      <c r="E625" s="73">
        <v>59.893999999999998</v>
      </c>
      <c r="F625" s="73">
        <v>58.67</v>
      </c>
      <c r="G625" s="73">
        <v>480</v>
      </c>
      <c r="H625" s="73">
        <v>16</v>
      </c>
      <c r="I625" s="73"/>
      <c r="J625" s="73"/>
      <c r="K625" s="73"/>
      <c r="L625" s="73"/>
      <c r="M625" s="60">
        <v>175</v>
      </c>
      <c r="N625" s="60">
        <v>175</v>
      </c>
      <c r="O625" s="60">
        <v>170</v>
      </c>
      <c r="P625" s="60">
        <v>119</v>
      </c>
      <c r="Q625" s="60">
        <v>116</v>
      </c>
      <c r="R625" s="60"/>
      <c r="S625" s="60">
        <v>6</v>
      </c>
      <c r="T625" s="60">
        <v>4</v>
      </c>
      <c r="U625" s="60">
        <v>4</v>
      </c>
      <c r="V625" s="60">
        <v>3</v>
      </c>
      <c r="W625" s="60"/>
      <c r="X625" s="60"/>
      <c r="Y625" s="60"/>
      <c r="Z625" s="60"/>
      <c r="AA625" s="60"/>
      <c r="AB625" s="60"/>
      <c r="AC625" s="55"/>
      <c r="AD625" s="55"/>
      <c r="AE625" s="55"/>
    </row>
    <row r="626" spans="1:31">
      <c r="A626" s="60"/>
      <c r="B626" s="60" t="str">
        <f t="shared" si="9"/>
        <v>М125x660</v>
      </c>
      <c r="C626" s="60">
        <v>125</v>
      </c>
      <c r="D626" s="60">
        <v>660</v>
      </c>
      <c r="E626" s="73">
        <v>60.768000000000001</v>
      </c>
      <c r="F626" s="73">
        <v>59.54</v>
      </c>
      <c r="G626" s="73">
        <v>490</v>
      </c>
      <c r="H626" s="73">
        <v>16</v>
      </c>
      <c r="I626" s="73"/>
      <c r="J626" s="73"/>
      <c r="K626" s="73"/>
      <c r="L626" s="73"/>
      <c r="M626" s="60">
        <v>175</v>
      </c>
      <c r="N626" s="60">
        <v>175</v>
      </c>
      <c r="O626" s="60">
        <v>170</v>
      </c>
      <c r="P626" s="60">
        <v>119</v>
      </c>
      <c r="Q626" s="60">
        <v>116</v>
      </c>
      <c r="R626" s="60"/>
      <c r="S626" s="60">
        <v>6</v>
      </c>
      <c r="T626" s="60">
        <v>4</v>
      </c>
      <c r="U626" s="60">
        <v>4</v>
      </c>
      <c r="V626" s="60">
        <v>3</v>
      </c>
      <c r="W626" s="60"/>
      <c r="X626" s="60"/>
      <c r="Y626" s="60"/>
      <c r="Z626" s="60"/>
      <c r="AA626" s="60"/>
      <c r="AB626" s="60"/>
      <c r="AC626" s="55"/>
      <c r="AD626" s="55"/>
      <c r="AE626" s="55"/>
    </row>
    <row r="627" spans="1:31">
      <c r="A627" s="60"/>
      <c r="B627" s="60" t="str">
        <f t="shared" si="9"/>
        <v>М125x670</v>
      </c>
      <c r="C627" s="60">
        <v>125</v>
      </c>
      <c r="D627" s="60">
        <v>670</v>
      </c>
      <c r="E627" s="73">
        <v>61.640999999999998</v>
      </c>
      <c r="F627" s="73">
        <v>60.42</v>
      </c>
      <c r="G627" s="73">
        <v>500</v>
      </c>
      <c r="H627" s="73">
        <v>16</v>
      </c>
      <c r="I627" s="73"/>
      <c r="J627" s="73"/>
      <c r="K627" s="73"/>
      <c r="L627" s="73"/>
      <c r="M627" s="60">
        <v>175</v>
      </c>
      <c r="N627" s="60">
        <v>175</v>
      </c>
      <c r="O627" s="60">
        <v>170</v>
      </c>
      <c r="P627" s="60">
        <v>119</v>
      </c>
      <c r="Q627" s="60">
        <v>116</v>
      </c>
      <c r="R627" s="60"/>
      <c r="S627" s="60">
        <v>6</v>
      </c>
      <c r="T627" s="60">
        <v>4</v>
      </c>
      <c r="U627" s="60">
        <v>4</v>
      </c>
      <c r="V627" s="60">
        <v>3</v>
      </c>
      <c r="W627" s="60"/>
      <c r="X627" s="60"/>
      <c r="Y627" s="60"/>
      <c r="Z627" s="60"/>
      <c r="AA627" s="60"/>
      <c r="AB627" s="60"/>
      <c r="AC627" s="55"/>
      <c r="AD627" s="55"/>
      <c r="AE627" s="55"/>
    </row>
    <row r="628" spans="1:31">
      <c r="A628" s="60"/>
      <c r="B628" s="60" t="str">
        <f t="shared" si="9"/>
        <v>М125x680</v>
      </c>
      <c r="C628" s="60">
        <v>125</v>
      </c>
      <c r="D628" s="60">
        <v>680</v>
      </c>
      <c r="E628" s="73">
        <v>62.503999999999998</v>
      </c>
      <c r="F628" s="73">
        <v>61.29</v>
      </c>
      <c r="G628" s="73">
        <v>510</v>
      </c>
      <c r="H628" s="73">
        <v>16</v>
      </c>
      <c r="I628" s="73"/>
      <c r="J628" s="73"/>
      <c r="K628" s="73"/>
      <c r="L628" s="73"/>
      <c r="M628" s="60">
        <v>175</v>
      </c>
      <c r="N628" s="60">
        <v>175</v>
      </c>
      <c r="O628" s="60">
        <v>170</v>
      </c>
      <c r="P628" s="60">
        <v>119</v>
      </c>
      <c r="Q628" s="60">
        <v>116</v>
      </c>
      <c r="R628" s="60"/>
      <c r="S628" s="60">
        <v>6</v>
      </c>
      <c r="T628" s="60">
        <v>4</v>
      </c>
      <c r="U628" s="60">
        <v>4</v>
      </c>
      <c r="V628" s="60">
        <v>3</v>
      </c>
      <c r="W628" s="60"/>
      <c r="X628" s="60"/>
      <c r="Y628" s="60"/>
      <c r="Z628" s="60"/>
      <c r="AA628" s="60"/>
      <c r="AB628" s="60"/>
      <c r="AC628" s="55"/>
      <c r="AD628" s="55"/>
      <c r="AE628" s="55"/>
    </row>
    <row r="629" spans="1:31">
      <c r="A629" s="60"/>
      <c r="B629" s="60" t="str">
        <f t="shared" si="9"/>
        <v>М125x690</v>
      </c>
      <c r="C629" s="60">
        <v>125</v>
      </c>
      <c r="D629" s="60">
        <v>690</v>
      </c>
      <c r="E629" s="73">
        <v>63.375999999999998</v>
      </c>
      <c r="F629" s="73">
        <v>62.17</v>
      </c>
      <c r="G629" s="73">
        <v>520</v>
      </c>
      <c r="H629" s="73">
        <v>16</v>
      </c>
      <c r="I629" s="73"/>
      <c r="J629" s="73"/>
      <c r="K629" s="73"/>
      <c r="L629" s="73"/>
      <c r="M629" s="60">
        <v>175</v>
      </c>
      <c r="N629" s="60">
        <v>175</v>
      </c>
      <c r="O629" s="60">
        <v>170</v>
      </c>
      <c r="P629" s="60">
        <v>119</v>
      </c>
      <c r="Q629" s="60">
        <v>116</v>
      </c>
      <c r="R629" s="60"/>
      <c r="S629" s="60">
        <v>6</v>
      </c>
      <c r="T629" s="60">
        <v>4</v>
      </c>
      <c r="U629" s="60">
        <v>4</v>
      </c>
      <c r="V629" s="60">
        <v>3</v>
      </c>
      <c r="W629" s="60"/>
      <c r="X629" s="60"/>
      <c r="Y629" s="60"/>
      <c r="Z629" s="60"/>
      <c r="AA629" s="60"/>
      <c r="AB629" s="60"/>
      <c r="AC629" s="55"/>
      <c r="AD629" s="55"/>
      <c r="AE629" s="55"/>
    </row>
    <row r="630" spans="1:31">
      <c r="A630" s="60"/>
      <c r="B630" s="60" t="str">
        <f t="shared" si="9"/>
        <v>М125x700</v>
      </c>
      <c r="C630" s="60">
        <v>125</v>
      </c>
      <c r="D630" s="60">
        <v>700</v>
      </c>
      <c r="E630" s="73">
        <v>64.251000000000005</v>
      </c>
      <c r="F630" s="73">
        <v>63.05</v>
      </c>
      <c r="G630" s="73">
        <v>530</v>
      </c>
      <c r="H630" s="73">
        <v>16</v>
      </c>
      <c r="I630" s="73"/>
      <c r="J630" s="73"/>
      <c r="K630" s="73"/>
      <c r="L630" s="73"/>
      <c r="M630" s="60">
        <v>175</v>
      </c>
      <c r="N630" s="60">
        <v>175</v>
      </c>
      <c r="O630" s="60">
        <v>170</v>
      </c>
      <c r="P630" s="60">
        <v>119</v>
      </c>
      <c r="Q630" s="60">
        <v>116</v>
      </c>
      <c r="R630" s="60"/>
      <c r="S630" s="60">
        <v>6</v>
      </c>
      <c r="T630" s="60">
        <v>4</v>
      </c>
      <c r="U630" s="60">
        <v>4</v>
      </c>
      <c r="V630" s="60">
        <v>3</v>
      </c>
      <c r="W630" s="60"/>
      <c r="X630" s="60"/>
      <c r="Y630" s="60"/>
      <c r="Z630" s="60"/>
      <c r="AA630" s="60"/>
      <c r="AB630" s="60"/>
      <c r="AC630" s="55"/>
      <c r="AD630" s="55"/>
      <c r="AE630" s="55"/>
    </row>
    <row r="631" spans="1:31">
      <c r="A631" s="60"/>
      <c r="B631" s="60" t="str">
        <f t="shared" si="9"/>
        <v>М125x710</v>
      </c>
      <c r="C631" s="60">
        <v>125</v>
      </c>
      <c r="D631" s="60">
        <v>710</v>
      </c>
      <c r="E631" s="73">
        <v>65.123999999999995</v>
      </c>
      <c r="F631" s="73">
        <v>63.92</v>
      </c>
      <c r="G631" s="73">
        <v>540</v>
      </c>
      <c r="H631" s="73">
        <v>16</v>
      </c>
      <c r="I631" s="73"/>
      <c r="J631" s="73"/>
      <c r="K631" s="73"/>
      <c r="L631" s="73"/>
      <c r="M631" s="60">
        <v>175</v>
      </c>
      <c r="N631" s="60">
        <v>175</v>
      </c>
      <c r="O631" s="60">
        <v>170</v>
      </c>
      <c r="P631" s="60">
        <v>119</v>
      </c>
      <c r="Q631" s="60">
        <v>116</v>
      </c>
      <c r="R631" s="60"/>
      <c r="S631" s="60">
        <v>6</v>
      </c>
      <c r="T631" s="60">
        <v>4</v>
      </c>
      <c r="U631" s="60">
        <v>4</v>
      </c>
      <c r="V631" s="60">
        <v>3</v>
      </c>
      <c r="W631" s="60"/>
      <c r="X631" s="60"/>
      <c r="Y631" s="60"/>
      <c r="Z631" s="60"/>
      <c r="AA631" s="60"/>
      <c r="AB631" s="60"/>
      <c r="AC631" s="55"/>
      <c r="AD631" s="55"/>
      <c r="AE631" s="55"/>
    </row>
    <row r="632" spans="1:31">
      <c r="A632" s="60"/>
      <c r="B632" s="60" t="str">
        <f t="shared" si="9"/>
        <v>М125x720</v>
      </c>
      <c r="C632" s="60">
        <v>125</v>
      </c>
      <c r="D632" s="60">
        <v>720</v>
      </c>
      <c r="E632" s="73">
        <v>65.998000000000005</v>
      </c>
      <c r="F632" s="73">
        <v>64.8</v>
      </c>
      <c r="G632" s="73">
        <v>550</v>
      </c>
      <c r="H632" s="73">
        <v>16</v>
      </c>
      <c r="I632" s="73"/>
      <c r="J632" s="73"/>
      <c r="K632" s="73"/>
      <c r="L632" s="73"/>
      <c r="M632" s="60">
        <v>175</v>
      </c>
      <c r="N632" s="60">
        <v>175</v>
      </c>
      <c r="O632" s="60">
        <v>170</v>
      </c>
      <c r="P632" s="60">
        <v>119</v>
      </c>
      <c r="Q632" s="60">
        <v>116</v>
      </c>
      <c r="R632" s="60"/>
      <c r="S632" s="60">
        <v>6</v>
      </c>
      <c r="T632" s="60">
        <v>4</v>
      </c>
      <c r="U632" s="60">
        <v>4</v>
      </c>
      <c r="V632" s="60">
        <v>3</v>
      </c>
      <c r="W632" s="60"/>
      <c r="X632" s="60"/>
      <c r="Y632" s="60"/>
      <c r="Z632" s="60"/>
      <c r="AA632" s="60"/>
      <c r="AB632" s="60"/>
      <c r="AC632" s="55"/>
      <c r="AD632" s="55"/>
      <c r="AE632" s="55"/>
    </row>
    <row r="633" spans="1:31">
      <c r="A633" s="60"/>
      <c r="B633" s="60" t="str">
        <f t="shared" si="9"/>
        <v>М125x730</v>
      </c>
      <c r="C633" s="60">
        <v>125</v>
      </c>
      <c r="D633" s="60">
        <v>730</v>
      </c>
      <c r="E633" s="73">
        <v>66.870999999999995</v>
      </c>
      <c r="F633" s="73">
        <v>65.67</v>
      </c>
      <c r="G633" s="73">
        <v>560</v>
      </c>
      <c r="H633" s="73">
        <v>16</v>
      </c>
      <c r="I633" s="73"/>
      <c r="J633" s="73"/>
      <c r="K633" s="73"/>
      <c r="L633" s="73"/>
      <c r="M633" s="60">
        <v>175</v>
      </c>
      <c r="N633" s="60">
        <v>175</v>
      </c>
      <c r="O633" s="60">
        <v>170</v>
      </c>
      <c r="P633" s="60">
        <v>119</v>
      </c>
      <c r="Q633" s="60">
        <v>116</v>
      </c>
      <c r="R633" s="60"/>
      <c r="S633" s="60">
        <v>6</v>
      </c>
      <c r="T633" s="60">
        <v>4</v>
      </c>
      <c r="U633" s="60">
        <v>4</v>
      </c>
      <c r="V633" s="60">
        <v>3</v>
      </c>
      <c r="W633" s="60"/>
      <c r="X633" s="60"/>
      <c r="Y633" s="60"/>
      <c r="Z633" s="60"/>
      <c r="AA633" s="60"/>
      <c r="AB633" s="60"/>
      <c r="AC633" s="55"/>
      <c r="AD633" s="55"/>
      <c r="AE633" s="55"/>
    </row>
    <row r="634" spans="1:31">
      <c r="A634" s="60"/>
      <c r="B634" s="60" t="str">
        <f t="shared" si="9"/>
        <v>М125x740</v>
      </c>
      <c r="C634" s="60">
        <v>125</v>
      </c>
      <c r="D634" s="60">
        <v>740</v>
      </c>
      <c r="E634" s="73">
        <v>67.741</v>
      </c>
      <c r="F634" s="73">
        <v>66.55</v>
      </c>
      <c r="G634" s="73">
        <v>570</v>
      </c>
      <c r="H634" s="73">
        <v>16</v>
      </c>
      <c r="I634" s="73"/>
      <c r="J634" s="73"/>
      <c r="K634" s="73"/>
      <c r="L634" s="73"/>
      <c r="M634" s="60">
        <v>175</v>
      </c>
      <c r="N634" s="60">
        <v>175</v>
      </c>
      <c r="O634" s="60">
        <v>170</v>
      </c>
      <c r="P634" s="60">
        <v>119</v>
      </c>
      <c r="Q634" s="60">
        <v>116</v>
      </c>
      <c r="R634" s="60"/>
      <c r="S634" s="60">
        <v>6</v>
      </c>
      <c r="T634" s="60">
        <v>4</v>
      </c>
      <c r="U634" s="60">
        <v>4</v>
      </c>
      <c r="V634" s="60">
        <v>3</v>
      </c>
      <c r="W634" s="60"/>
      <c r="X634" s="60"/>
      <c r="Y634" s="60"/>
      <c r="Z634" s="60"/>
      <c r="AA634" s="60"/>
      <c r="AB634" s="60"/>
      <c r="AC634" s="55"/>
      <c r="AD634" s="55"/>
      <c r="AE634" s="55"/>
    </row>
    <row r="635" spans="1:31">
      <c r="A635" s="60"/>
      <c r="B635" s="60" t="str">
        <f t="shared" si="9"/>
        <v>М125x750</v>
      </c>
      <c r="C635" s="60">
        <v>125</v>
      </c>
      <c r="D635" s="60">
        <v>750</v>
      </c>
      <c r="E635" s="73">
        <v>68.617999999999995</v>
      </c>
      <c r="F635" s="73">
        <v>67.430000000000007</v>
      </c>
      <c r="G635" s="73">
        <v>580</v>
      </c>
      <c r="H635" s="73">
        <v>16</v>
      </c>
      <c r="I635" s="73"/>
      <c r="J635" s="73"/>
      <c r="K635" s="73"/>
      <c r="L635" s="73"/>
      <c r="M635" s="60">
        <v>175</v>
      </c>
      <c r="N635" s="60">
        <v>175</v>
      </c>
      <c r="O635" s="60">
        <v>170</v>
      </c>
      <c r="P635" s="60">
        <v>119</v>
      </c>
      <c r="Q635" s="60">
        <v>116</v>
      </c>
      <c r="R635" s="60"/>
      <c r="S635" s="60">
        <v>6</v>
      </c>
      <c r="T635" s="60">
        <v>4</v>
      </c>
      <c r="U635" s="60">
        <v>4</v>
      </c>
      <c r="V635" s="60">
        <v>3</v>
      </c>
      <c r="W635" s="60"/>
      <c r="X635" s="60"/>
      <c r="Y635" s="60"/>
      <c r="Z635" s="60"/>
      <c r="AA635" s="60"/>
      <c r="AB635" s="60"/>
      <c r="AC635" s="55"/>
      <c r="AD635" s="55"/>
      <c r="AE635" s="55"/>
    </row>
    <row r="636" spans="1:31">
      <c r="A636" s="60"/>
      <c r="B636" s="60" t="str">
        <f t="shared" si="9"/>
        <v>М140x600</v>
      </c>
      <c r="C636" s="60">
        <v>140</v>
      </c>
      <c r="D636" s="60">
        <v>600</v>
      </c>
      <c r="E636" s="73">
        <v>70.650000000000006</v>
      </c>
      <c r="F636" s="73">
        <v>68.959999999999994</v>
      </c>
      <c r="G636" s="73">
        <v>410</v>
      </c>
      <c r="H636" s="73">
        <v>16</v>
      </c>
      <c r="I636" s="73"/>
      <c r="J636" s="73"/>
      <c r="K636" s="73"/>
      <c r="L636" s="73"/>
      <c r="M636" s="60">
        <v>210</v>
      </c>
      <c r="N636" s="60">
        <v>210</v>
      </c>
      <c r="O636" s="60">
        <v>190</v>
      </c>
      <c r="P636" s="60">
        <v>134</v>
      </c>
      <c r="Q636" s="60">
        <v>132</v>
      </c>
      <c r="R636" s="60"/>
      <c r="S636" s="60">
        <v>6</v>
      </c>
      <c r="T636" s="60">
        <v>4</v>
      </c>
      <c r="U636" s="60">
        <v>4</v>
      </c>
      <c r="V636" s="60">
        <v>3</v>
      </c>
      <c r="W636" s="60"/>
      <c r="X636" s="60"/>
      <c r="Y636" s="60"/>
      <c r="Z636" s="60"/>
      <c r="AA636" s="60"/>
      <c r="AB636" s="60"/>
      <c r="AC636" s="55"/>
      <c r="AD636" s="55"/>
      <c r="AE636" s="55"/>
    </row>
    <row r="637" spans="1:31">
      <c r="A637" s="60"/>
      <c r="B637" s="60" t="str">
        <f t="shared" si="9"/>
        <v>М140x610</v>
      </c>
      <c r="C637" s="60">
        <v>140</v>
      </c>
      <c r="D637" s="60">
        <v>610</v>
      </c>
      <c r="E637" s="73">
        <v>71.748000000000005</v>
      </c>
      <c r="F637" s="73">
        <v>70.069999999999993</v>
      </c>
      <c r="G637" s="73">
        <v>420</v>
      </c>
      <c r="H637" s="73">
        <v>16</v>
      </c>
      <c r="I637" s="73"/>
      <c r="J637" s="73"/>
      <c r="K637" s="73"/>
      <c r="L637" s="73"/>
      <c r="M637" s="60">
        <v>210</v>
      </c>
      <c r="N637" s="60">
        <v>210</v>
      </c>
      <c r="O637" s="60">
        <v>190</v>
      </c>
      <c r="P637" s="60">
        <v>134</v>
      </c>
      <c r="Q637" s="60">
        <v>132</v>
      </c>
      <c r="R637" s="60"/>
      <c r="S637" s="60">
        <v>6</v>
      </c>
      <c r="T637" s="60">
        <v>4</v>
      </c>
      <c r="U637" s="60">
        <v>4</v>
      </c>
      <c r="V637" s="60">
        <v>3</v>
      </c>
      <c r="W637" s="60"/>
      <c r="X637" s="60"/>
      <c r="Y637" s="60"/>
      <c r="Z637" s="60"/>
      <c r="AA637" s="60"/>
      <c r="AB637" s="60"/>
      <c r="AC637" s="55"/>
      <c r="AD637" s="55"/>
      <c r="AE637" s="55"/>
    </row>
    <row r="638" spans="1:31">
      <c r="A638" s="60"/>
      <c r="B638" s="60" t="str">
        <f t="shared" si="9"/>
        <v>М140x620</v>
      </c>
      <c r="C638" s="60">
        <v>140</v>
      </c>
      <c r="D638" s="60">
        <v>620</v>
      </c>
      <c r="E638" s="73">
        <v>72.855999999999995</v>
      </c>
      <c r="F638" s="73">
        <v>71.19</v>
      </c>
      <c r="G638" s="73">
        <v>430</v>
      </c>
      <c r="H638" s="73">
        <v>16</v>
      </c>
      <c r="I638" s="73"/>
      <c r="J638" s="73"/>
      <c r="K638" s="73"/>
      <c r="L638" s="73"/>
      <c r="M638" s="60">
        <v>210</v>
      </c>
      <c r="N638" s="60">
        <v>210</v>
      </c>
      <c r="O638" s="60">
        <v>190</v>
      </c>
      <c r="P638" s="60">
        <v>134</v>
      </c>
      <c r="Q638" s="60">
        <v>132</v>
      </c>
      <c r="R638" s="60"/>
      <c r="S638" s="60">
        <v>6</v>
      </c>
      <c r="T638" s="60">
        <v>4</v>
      </c>
      <c r="U638" s="60">
        <v>4</v>
      </c>
      <c r="V638" s="60">
        <v>3</v>
      </c>
      <c r="W638" s="60"/>
      <c r="X638" s="60"/>
      <c r="Y638" s="60"/>
      <c r="Z638" s="60"/>
      <c r="AA638" s="60"/>
      <c r="AB638" s="60"/>
      <c r="AC638" s="55"/>
      <c r="AD638" s="55"/>
      <c r="AE638" s="55"/>
    </row>
    <row r="639" spans="1:31">
      <c r="A639" s="60"/>
      <c r="B639" s="60" t="str">
        <f t="shared" si="9"/>
        <v>М140x630</v>
      </c>
      <c r="C639" s="60">
        <v>140</v>
      </c>
      <c r="D639" s="60">
        <v>630</v>
      </c>
      <c r="E639" s="73">
        <v>74.063999999999993</v>
      </c>
      <c r="F639" s="73">
        <v>72.3</v>
      </c>
      <c r="G639" s="73">
        <v>440</v>
      </c>
      <c r="H639" s="73">
        <v>16</v>
      </c>
      <c r="I639" s="73"/>
      <c r="J639" s="73"/>
      <c r="K639" s="73"/>
      <c r="L639" s="73"/>
      <c r="M639" s="60">
        <v>210</v>
      </c>
      <c r="N639" s="60">
        <v>210</v>
      </c>
      <c r="O639" s="60">
        <v>190</v>
      </c>
      <c r="P639" s="60">
        <v>134</v>
      </c>
      <c r="Q639" s="60">
        <v>132</v>
      </c>
      <c r="R639" s="60"/>
      <c r="S639" s="60">
        <v>6</v>
      </c>
      <c r="T639" s="60">
        <v>4</v>
      </c>
      <c r="U639" s="60">
        <v>4</v>
      </c>
      <c r="V639" s="60">
        <v>3</v>
      </c>
      <c r="W639" s="60"/>
      <c r="X639" s="60"/>
      <c r="Y639" s="60"/>
      <c r="Z639" s="60"/>
      <c r="AA639" s="60"/>
      <c r="AB639" s="60"/>
      <c r="AC639" s="55"/>
      <c r="AD639" s="55"/>
      <c r="AE639" s="55"/>
    </row>
    <row r="640" spans="1:31">
      <c r="A640" s="60"/>
      <c r="B640" s="60" t="str">
        <f t="shared" si="9"/>
        <v>М140x640</v>
      </c>
      <c r="C640" s="60">
        <v>140</v>
      </c>
      <c r="D640" s="60">
        <v>640</v>
      </c>
      <c r="E640" s="73" t="s">
        <v>173</v>
      </c>
      <c r="F640" s="73">
        <v>73.42</v>
      </c>
      <c r="G640" s="73">
        <v>450</v>
      </c>
      <c r="H640" s="73">
        <v>16</v>
      </c>
      <c r="I640" s="73"/>
      <c r="J640" s="73"/>
      <c r="K640" s="73"/>
      <c r="L640" s="73"/>
      <c r="M640" s="60">
        <v>210</v>
      </c>
      <c r="N640" s="60">
        <v>210</v>
      </c>
      <c r="O640" s="60">
        <v>190</v>
      </c>
      <c r="P640" s="60">
        <v>134</v>
      </c>
      <c r="Q640" s="60">
        <v>132</v>
      </c>
      <c r="R640" s="60"/>
      <c r="S640" s="60">
        <v>6</v>
      </c>
      <c r="T640" s="60">
        <v>4</v>
      </c>
      <c r="U640" s="60">
        <v>4</v>
      </c>
      <c r="V640" s="60">
        <v>3</v>
      </c>
      <c r="W640" s="60"/>
      <c r="X640" s="60"/>
      <c r="Y640" s="60"/>
      <c r="Z640" s="60"/>
      <c r="AA640" s="60"/>
      <c r="AB640" s="60"/>
      <c r="AC640" s="55"/>
      <c r="AD640" s="55"/>
      <c r="AE640" s="55"/>
    </row>
    <row r="641" spans="1:31">
      <c r="A641" s="60"/>
      <c r="B641" s="60" t="str">
        <f t="shared" si="9"/>
        <v>М140x650</v>
      </c>
      <c r="C641" s="60">
        <v>140</v>
      </c>
      <c r="D641" s="60">
        <v>650</v>
      </c>
      <c r="E641" s="73">
        <v>76.180000000000007</v>
      </c>
      <c r="F641" s="73">
        <v>74.540000000000006</v>
      </c>
      <c r="G641" s="73">
        <v>460</v>
      </c>
      <c r="H641" s="73">
        <v>16</v>
      </c>
      <c r="I641" s="73"/>
      <c r="J641" s="73"/>
      <c r="K641" s="73"/>
      <c r="L641" s="73"/>
      <c r="M641" s="60">
        <v>210</v>
      </c>
      <c r="N641" s="60">
        <v>210</v>
      </c>
      <c r="O641" s="60">
        <v>190</v>
      </c>
      <c r="P641" s="60">
        <v>134</v>
      </c>
      <c r="Q641" s="60">
        <v>132</v>
      </c>
      <c r="R641" s="60"/>
      <c r="S641" s="60">
        <v>6</v>
      </c>
      <c r="T641" s="60">
        <v>4</v>
      </c>
      <c r="U641" s="60">
        <v>4</v>
      </c>
      <c r="V641" s="60">
        <v>3</v>
      </c>
      <c r="W641" s="60"/>
      <c r="X641" s="60"/>
      <c r="Y641" s="60"/>
      <c r="Z641" s="60"/>
      <c r="AA641" s="60"/>
      <c r="AB641" s="60"/>
      <c r="AC641" s="55"/>
      <c r="AD641" s="55"/>
      <c r="AE641" s="55"/>
    </row>
    <row r="642" spans="1:31">
      <c r="A642" s="60"/>
      <c r="B642" s="60" t="str">
        <f t="shared" si="9"/>
        <v>М140x660</v>
      </c>
      <c r="C642" s="60">
        <v>140</v>
      </c>
      <c r="D642" s="60">
        <v>660</v>
      </c>
      <c r="E642" s="73">
        <v>77.278000000000006</v>
      </c>
      <c r="F642" s="73">
        <v>75.650000000000006</v>
      </c>
      <c r="G642" s="73">
        <v>470</v>
      </c>
      <c r="H642" s="73">
        <v>16</v>
      </c>
      <c r="I642" s="73"/>
      <c r="J642" s="73"/>
      <c r="K642" s="73"/>
      <c r="L642" s="73"/>
      <c r="M642" s="60">
        <v>210</v>
      </c>
      <c r="N642" s="60">
        <v>210</v>
      </c>
      <c r="O642" s="60">
        <v>190</v>
      </c>
      <c r="P642" s="60">
        <v>134</v>
      </c>
      <c r="Q642" s="60">
        <v>132</v>
      </c>
      <c r="R642" s="60"/>
      <c r="S642" s="60">
        <v>6</v>
      </c>
      <c r="T642" s="60">
        <v>4</v>
      </c>
      <c r="U642" s="60">
        <v>4</v>
      </c>
      <c r="V642" s="60">
        <v>3</v>
      </c>
      <c r="W642" s="60"/>
      <c r="X642" s="60"/>
      <c r="Y642" s="60"/>
      <c r="Z642" s="60"/>
      <c r="AA642" s="60"/>
      <c r="AB642" s="60"/>
      <c r="AC642" s="55"/>
      <c r="AD642" s="55"/>
      <c r="AE642" s="55"/>
    </row>
    <row r="643" spans="1:31">
      <c r="A643" s="60"/>
      <c r="B643" s="60" t="str">
        <f t="shared" si="9"/>
        <v>М140x670</v>
      </c>
      <c r="C643" s="60">
        <v>140</v>
      </c>
      <c r="D643" s="60">
        <v>670</v>
      </c>
      <c r="E643" s="73">
        <v>78.385999999999996</v>
      </c>
      <c r="F643" s="73">
        <v>76.77</v>
      </c>
      <c r="G643" s="73">
        <v>480</v>
      </c>
      <c r="H643" s="73">
        <v>16</v>
      </c>
      <c r="I643" s="73"/>
      <c r="J643" s="73"/>
      <c r="K643" s="73"/>
      <c r="L643" s="73"/>
      <c r="M643" s="60">
        <v>210</v>
      </c>
      <c r="N643" s="60">
        <v>210</v>
      </c>
      <c r="O643" s="60">
        <v>190</v>
      </c>
      <c r="P643" s="60">
        <v>134</v>
      </c>
      <c r="Q643" s="60">
        <v>132</v>
      </c>
      <c r="R643" s="60"/>
      <c r="S643" s="60">
        <v>6</v>
      </c>
      <c r="T643" s="60">
        <v>4</v>
      </c>
      <c r="U643" s="60">
        <v>4</v>
      </c>
      <c r="V643" s="60">
        <v>3</v>
      </c>
      <c r="W643" s="60"/>
      <c r="X643" s="60"/>
      <c r="Y643" s="60"/>
      <c r="Z643" s="60"/>
      <c r="AA643" s="60"/>
      <c r="AB643" s="60"/>
      <c r="AC643" s="55"/>
      <c r="AD643" s="55"/>
      <c r="AE643" s="55"/>
    </row>
    <row r="644" spans="1:31">
      <c r="A644" s="60"/>
      <c r="B644" s="60" t="str">
        <f t="shared" si="9"/>
        <v>М140x680</v>
      </c>
      <c r="C644" s="60">
        <v>140</v>
      </c>
      <c r="D644" s="60">
        <v>680</v>
      </c>
      <c r="E644" s="73">
        <v>79.494</v>
      </c>
      <c r="F644" s="73">
        <v>77.88</v>
      </c>
      <c r="G644" s="73">
        <v>490</v>
      </c>
      <c r="H644" s="73">
        <v>16</v>
      </c>
      <c r="I644" s="73"/>
      <c r="J644" s="73"/>
      <c r="K644" s="73"/>
      <c r="L644" s="73"/>
      <c r="M644" s="60">
        <v>210</v>
      </c>
      <c r="N644" s="60">
        <v>210</v>
      </c>
      <c r="O644" s="60">
        <v>190</v>
      </c>
      <c r="P644" s="60">
        <v>134</v>
      </c>
      <c r="Q644" s="60">
        <v>132</v>
      </c>
      <c r="R644" s="60"/>
      <c r="S644" s="60">
        <v>6</v>
      </c>
      <c r="T644" s="60">
        <v>4</v>
      </c>
      <c r="U644" s="60">
        <v>4</v>
      </c>
      <c r="V644" s="60">
        <v>3</v>
      </c>
      <c r="W644" s="60"/>
      <c r="X644" s="60"/>
      <c r="Y644" s="60"/>
      <c r="Z644" s="60"/>
      <c r="AA644" s="60"/>
      <c r="AB644" s="60"/>
      <c r="AC644" s="55"/>
      <c r="AD644" s="55"/>
      <c r="AE644" s="55"/>
    </row>
    <row r="645" spans="1:31">
      <c r="A645" s="60"/>
      <c r="B645" s="60" t="str">
        <f t="shared" si="9"/>
        <v>М140x690</v>
      </c>
      <c r="C645" s="60">
        <v>140</v>
      </c>
      <c r="D645" s="60">
        <v>690</v>
      </c>
      <c r="E645" s="73">
        <v>80.608999999999995</v>
      </c>
      <c r="F645" s="73">
        <v>79</v>
      </c>
      <c r="G645" s="73">
        <v>500</v>
      </c>
      <c r="H645" s="73">
        <v>16</v>
      </c>
      <c r="I645" s="73"/>
      <c r="J645" s="73"/>
      <c r="K645" s="73"/>
      <c r="L645" s="73"/>
      <c r="M645" s="60">
        <v>210</v>
      </c>
      <c r="N645" s="60">
        <v>210</v>
      </c>
      <c r="O645" s="60">
        <v>190</v>
      </c>
      <c r="P645" s="60">
        <v>134</v>
      </c>
      <c r="Q645" s="60">
        <v>132</v>
      </c>
      <c r="R645" s="60"/>
      <c r="S645" s="60">
        <v>6</v>
      </c>
      <c r="T645" s="60">
        <v>4</v>
      </c>
      <c r="U645" s="60">
        <v>4</v>
      </c>
      <c r="V645" s="60">
        <v>3</v>
      </c>
      <c r="W645" s="60"/>
      <c r="X645" s="60"/>
      <c r="Y645" s="60"/>
      <c r="Z645" s="60"/>
      <c r="AA645" s="60"/>
      <c r="AB645" s="60"/>
      <c r="AC645" s="55"/>
      <c r="AD645" s="55"/>
      <c r="AE645" s="55"/>
    </row>
    <row r="646" spans="1:31">
      <c r="A646" s="60"/>
      <c r="B646" s="60" t="str">
        <f t="shared" si="9"/>
        <v>М140x700</v>
      </c>
      <c r="C646" s="60">
        <v>140</v>
      </c>
      <c r="D646" s="60">
        <v>700</v>
      </c>
      <c r="E646" s="73">
        <v>81.709999999999994</v>
      </c>
      <c r="F646" s="73">
        <v>80.12</v>
      </c>
      <c r="G646" s="73">
        <v>510</v>
      </c>
      <c r="H646" s="73">
        <v>16</v>
      </c>
      <c r="I646" s="73"/>
      <c r="J646" s="73"/>
      <c r="K646" s="73"/>
      <c r="L646" s="73"/>
      <c r="M646" s="60">
        <v>210</v>
      </c>
      <c r="N646" s="60">
        <v>210</v>
      </c>
      <c r="O646" s="60">
        <v>190</v>
      </c>
      <c r="P646" s="60">
        <v>134</v>
      </c>
      <c r="Q646" s="60">
        <v>132</v>
      </c>
      <c r="R646" s="60"/>
      <c r="S646" s="60">
        <v>6</v>
      </c>
      <c r="T646" s="60">
        <v>4</v>
      </c>
      <c r="U646" s="60">
        <v>4</v>
      </c>
      <c r="V646" s="60">
        <v>3</v>
      </c>
      <c r="W646" s="60"/>
      <c r="X646" s="60"/>
      <c r="Y646" s="60"/>
      <c r="Z646" s="60"/>
      <c r="AA646" s="60"/>
      <c r="AB646" s="60"/>
      <c r="AC646" s="55"/>
      <c r="AD646" s="55"/>
      <c r="AE646" s="55"/>
    </row>
    <row r="647" spans="1:31">
      <c r="A647" s="60"/>
      <c r="B647" s="60" t="str">
        <f t="shared" si="9"/>
        <v>М140x710</v>
      </c>
      <c r="C647" s="60">
        <v>140</v>
      </c>
      <c r="D647" s="60">
        <v>710</v>
      </c>
      <c r="E647" s="73">
        <v>82.808000000000007</v>
      </c>
      <c r="F647" s="73">
        <v>81.23</v>
      </c>
      <c r="G647" s="73">
        <v>520</v>
      </c>
      <c r="H647" s="73">
        <v>16</v>
      </c>
      <c r="I647" s="73"/>
      <c r="J647" s="73"/>
      <c r="K647" s="73"/>
      <c r="L647" s="73"/>
      <c r="M647" s="60">
        <v>210</v>
      </c>
      <c r="N647" s="60">
        <v>210</v>
      </c>
      <c r="O647" s="60">
        <v>190</v>
      </c>
      <c r="P647" s="60">
        <v>134</v>
      </c>
      <c r="Q647" s="60">
        <v>132</v>
      </c>
      <c r="R647" s="60"/>
      <c r="S647" s="60">
        <v>6</v>
      </c>
      <c r="T647" s="60">
        <v>4</v>
      </c>
      <c r="U647" s="60">
        <v>4</v>
      </c>
      <c r="V647" s="60">
        <v>3</v>
      </c>
      <c r="W647" s="60"/>
      <c r="X647" s="60"/>
      <c r="Y647" s="60"/>
      <c r="Z647" s="60"/>
      <c r="AA647" s="60"/>
      <c r="AB647" s="60"/>
      <c r="AC647" s="55"/>
      <c r="AD647" s="55"/>
      <c r="AE647" s="55"/>
    </row>
    <row r="648" spans="1:31">
      <c r="A648" s="60"/>
      <c r="B648" s="60" t="str">
        <f t="shared" si="9"/>
        <v>М140x720</v>
      </c>
      <c r="C648" s="60">
        <v>140</v>
      </c>
      <c r="D648" s="60">
        <v>720</v>
      </c>
      <c r="E648" s="73">
        <v>83.915999999999997</v>
      </c>
      <c r="F648" s="73">
        <v>82.35</v>
      </c>
      <c r="G648" s="73">
        <v>530</v>
      </c>
      <c r="H648" s="73">
        <v>16</v>
      </c>
      <c r="I648" s="73"/>
      <c r="J648" s="73"/>
      <c r="K648" s="73"/>
      <c r="L648" s="73"/>
      <c r="M648" s="60">
        <v>210</v>
      </c>
      <c r="N648" s="60">
        <v>210</v>
      </c>
      <c r="O648" s="60">
        <v>190</v>
      </c>
      <c r="P648" s="60">
        <v>134</v>
      </c>
      <c r="Q648" s="60">
        <v>132</v>
      </c>
      <c r="R648" s="60"/>
      <c r="S648" s="60">
        <v>6</v>
      </c>
      <c r="T648" s="60">
        <v>4</v>
      </c>
      <c r="U648" s="60">
        <v>4</v>
      </c>
      <c r="V648" s="60">
        <v>3</v>
      </c>
      <c r="W648" s="60"/>
      <c r="X648" s="60"/>
      <c r="Y648" s="60"/>
      <c r="Z648" s="60"/>
      <c r="AA648" s="60"/>
      <c r="AB648" s="60"/>
      <c r="AC648" s="55"/>
      <c r="AD648" s="55"/>
      <c r="AE648" s="55"/>
    </row>
    <row r="649" spans="1:31">
      <c r="A649" s="60"/>
      <c r="B649" s="60" t="str">
        <f t="shared" si="9"/>
        <v>М140x730</v>
      </c>
      <c r="C649" s="60">
        <v>140</v>
      </c>
      <c r="D649" s="60">
        <v>730</v>
      </c>
      <c r="E649" s="73">
        <v>85.024000000000001</v>
      </c>
      <c r="F649" s="73">
        <v>83.46</v>
      </c>
      <c r="G649" s="73">
        <v>540</v>
      </c>
      <c r="H649" s="73">
        <v>16</v>
      </c>
      <c r="I649" s="73"/>
      <c r="J649" s="73"/>
      <c r="K649" s="73"/>
      <c r="L649" s="73"/>
      <c r="M649" s="60">
        <v>210</v>
      </c>
      <c r="N649" s="60">
        <v>210</v>
      </c>
      <c r="O649" s="60">
        <v>190</v>
      </c>
      <c r="P649" s="60">
        <v>134</v>
      </c>
      <c r="Q649" s="60">
        <v>132</v>
      </c>
      <c r="R649" s="60"/>
      <c r="S649" s="60">
        <v>6</v>
      </c>
      <c r="T649" s="60">
        <v>4</v>
      </c>
      <c r="U649" s="60">
        <v>4</v>
      </c>
      <c r="V649" s="60">
        <v>3</v>
      </c>
      <c r="W649" s="60"/>
      <c r="X649" s="60"/>
      <c r="Y649" s="60"/>
      <c r="Z649" s="60"/>
      <c r="AA649" s="60"/>
      <c r="AB649" s="60"/>
      <c r="AC649" s="55"/>
      <c r="AD649" s="55"/>
      <c r="AE649" s="55"/>
    </row>
    <row r="650" spans="1:31">
      <c r="A650" s="60"/>
      <c r="B650" s="60" t="str">
        <f t="shared" si="9"/>
        <v>М140x740</v>
      </c>
      <c r="C650" s="60">
        <v>140</v>
      </c>
      <c r="D650" s="60">
        <v>740</v>
      </c>
      <c r="E650" s="73">
        <v>86.132000000000005</v>
      </c>
      <c r="F650" s="73">
        <v>84.58</v>
      </c>
      <c r="G650" s="73">
        <v>550</v>
      </c>
      <c r="H650" s="73">
        <v>16</v>
      </c>
      <c r="I650" s="73"/>
      <c r="J650" s="73"/>
      <c r="K650" s="73"/>
      <c r="L650" s="73"/>
      <c r="M650" s="60">
        <v>210</v>
      </c>
      <c r="N650" s="60">
        <v>210</v>
      </c>
      <c r="O650" s="60">
        <v>190</v>
      </c>
      <c r="P650" s="60">
        <v>134</v>
      </c>
      <c r="Q650" s="60">
        <v>132</v>
      </c>
      <c r="R650" s="60"/>
      <c r="S650" s="60">
        <v>6</v>
      </c>
      <c r="T650" s="60">
        <v>4</v>
      </c>
      <c r="U650" s="60">
        <v>4</v>
      </c>
      <c r="V650" s="60">
        <v>3</v>
      </c>
      <c r="W650" s="60"/>
      <c r="X650" s="60"/>
      <c r="Y650" s="60"/>
      <c r="Z650" s="60"/>
      <c r="AA650" s="60"/>
      <c r="AB650" s="60"/>
      <c r="AC650" s="55"/>
      <c r="AD650" s="55"/>
      <c r="AE650" s="55"/>
    </row>
    <row r="651" spans="1:31">
      <c r="A651" s="60"/>
      <c r="B651" s="60" t="str">
        <f t="shared" si="9"/>
        <v>М140x750</v>
      </c>
      <c r="C651" s="60">
        <v>140</v>
      </c>
      <c r="D651" s="60">
        <v>750</v>
      </c>
      <c r="E651" s="73">
        <v>86.96</v>
      </c>
      <c r="F651" s="73">
        <v>85.7</v>
      </c>
      <c r="G651" s="73">
        <v>560</v>
      </c>
      <c r="H651" s="73">
        <v>16</v>
      </c>
      <c r="I651" s="73"/>
      <c r="J651" s="73"/>
      <c r="K651" s="73"/>
      <c r="L651" s="73"/>
      <c r="M651" s="60">
        <v>210</v>
      </c>
      <c r="N651" s="60">
        <v>210</v>
      </c>
      <c r="O651" s="60">
        <v>190</v>
      </c>
      <c r="P651" s="60">
        <v>134</v>
      </c>
      <c r="Q651" s="60">
        <v>132</v>
      </c>
      <c r="R651" s="60"/>
      <c r="S651" s="60">
        <v>6</v>
      </c>
      <c r="T651" s="60">
        <v>4</v>
      </c>
      <c r="U651" s="60">
        <v>4</v>
      </c>
      <c r="V651" s="60">
        <v>3</v>
      </c>
      <c r="W651" s="60"/>
      <c r="X651" s="60"/>
      <c r="Y651" s="60"/>
      <c r="Z651" s="60"/>
      <c r="AA651" s="60"/>
      <c r="AB651" s="60"/>
      <c r="AC651" s="55"/>
      <c r="AD651" s="55"/>
      <c r="AE651" s="55"/>
    </row>
    <row r="652" spans="1:31">
      <c r="A652" s="60"/>
      <c r="B652" s="60" t="str">
        <f t="shared" si="9"/>
        <v>М160x600</v>
      </c>
      <c r="C652" s="60">
        <v>160</v>
      </c>
      <c r="D652" s="60">
        <v>600</v>
      </c>
      <c r="E652" s="73">
        <v>93.37</v>
      </c>
      <c r="F652" s="73">
        <v>91.18</v>
      </c>
      <c r="G652" s="73">
        <v>380</v>
      </c>
      <c r="H652" s="73">
        <v>16</v>
      </c>
      <c r="I652" s="73"/>
      <c r="J652" s="73"/>
      <c r="K652" s="73"/>
      <c r="L652" s="73"/>
      <c r="M652" s="60">
        <v>240</v>
      </c>
      <c r="N652" s="60">
        <v>240</v>
      </c>
      <c r="O652" s="60">
        <v>220</v>
      </c>
      <c r="P652" s="60">
        <v>154</v>
      </c>
      <c r="Q652" s="60">
        <v>152</v>
      </c>
      <c r="R652" s="60"/>
      <c r="S652" s="60">
        <v>6</v>
      </c>
      <c r="T652" s="60">
        <v>4</v>
      </c>
      <c r="U652" s="60">
        <v>4</v>
      </c>
      <c r="V652" s="60">
        <v>3</v>
      </c>
      <c r="W652" s="60"/>
      <c r="X652" s="60"/>
      <c r="Y652" s="60"/>
      <c r="Z652" s="60"/>
      <c r="AA652" s="60"/>
      <c r="AB652" s="60"/>
      <c r="AC652" s="55"/>
      <c r="AD652" s="55"/>
      <c r="AE652" s="55"/>
    </row>
    <row r="653" spans="1:31">
      <c r="A653" s="60"/>
      <c r="B653" s="60" t="str">
        <f t="shared" si="9"/>
        <v>М160x610</v>
      </c>
      <c r="C653" s="60">
        <v>160</v>
      </c>
      <c r="D653" s="60">
        <v>610</v>
      </c>
      <c r="E653" s="73">
        <v>94.837999999999994</v>
      </c>
      <c r="F653" s="73">
        <v>92.64</v>
      </c>
      <c r="G653" s="73">
        <v>390</v>
      </c>
      <c r="H653" s="73">
        <v>16</v>
      </c>
      <c r="I653" s="73"/>
      <c r="J653" s="73"/>
      <c r="K653" s="73"/>
      <c r="L653" s="73"/>
      <c r="M653" s="60">
        <v>240</v>
      </c>
      <c r="N653" s="60">
        <v>240</v>
      </c>
      <c r="O653" s="60">
        <v>220</v>
      </c>
      <c r="P653" s="60">
        <v>154</v>
      </c>
      <c r="Q653" s="60">
        <v>152</v>
      </c>
      <c r="R653" s="60"/>
      <c r="S653" s="60">
        <v>6</v>
      </c>
      <c r="T653" s="60">
        <v>4</v>
      </c>
      <c r="U653" s="60">
        <v>4</v>
      </c>
      <c r="V653" s="60">
        <v>3</v>
      </c>
      <c r="W653" s="60"/>
      <c r="X653" s="60"/>
      <c r="Y653" s="60"/>
      <c r="Z653" s="60"/>
      <c r="AA653" s="60"/>
      <c r="AB653" s="60"/>
      <c r="AC653" s="55"/>
      <c r="AD653" s="55"/>
      <c r="AE653" s="55"/>
    </row>
    <row r="654" spans="1:31">
      <c r="A654" s="60"/>
      <c r="B654" s="60" t="str">
        <f t="shared" si="9"/>
        <v>М160x620</v>
      </c>
      <c r="C654" s="60">
        <v>160</v>
      </c>
      <c r="D654" s="60">
        <v>620</v>
      </c>
      <c r="E654" s="73">
        <v>96.305999999999997</v>
      </c>
      <c r="F654" s="73">
        <v>94.11</v>
      </c>
      <c r="G654" s="73">
        <v>400</v>
      </c>
      <c r="H654" s="73">
        <v>16</v>
      </c>
      <c r="I654" s="73"/>
      <c r="J654" s="73"/>
      <c r="K654" s="73"/>
      <c r="L654" s="73"/>
      <c r="M654" s="60">
        <v>240</v>
      </c>
      <c r="N654" s="60">
        <v>240</v>
      </c>
      <c r="O654" s="60">
        <v>220</v>
      </c>
      <c r="P654" s="60">
        <v>154</v>
      </c>
      <c r="Q654" s="60">
        <v>152</v>
      </c>
      <c r="R654" s="60"/>
      <c r="S654" s="60">
        <v>6</v>
      </c>
      <c r="T654" s="60">
        <v>4</v>
      </c>
      <c r="U654" s="60">
        <v>4</v>
      </c>
      <c r="V654" s="60">
        <v>3</v>
      </c>
      <c r="W654" s="60"/>
      <c r="X654" s="60"/>
      <c r="Y654" s="60"/>
      <c r="Z654" s="60"/>
      <c r="AA654" s="60"/>
      <c r="AB654" s="60"/>
      <c r="AC654" s="55"/>
      <c r="AD654" s="55"/>
      <c r="AE654" s="55"/>
    </row>
    <row r="655" spans="1:31">
      <c r="A655" s="60"/>
      <c r="B655" s="60" t="str">
        <f t="shared" si="9"/>
        <v>М160x630</v>
      </c>
      <c r="C655" s="60">
        <v>160</v>
      </c>
      <c r="D655" s="60">
        <v>630</v>
      </c>
      <c r="E655" s="73">
        <v>97.974000000000004</v>
      </c>
      <c r="F655" s="73">
        <v>95.57</v>
      </c>
      <c r="G655" s="73">
        <v>410</v>
      </c>
      <c r="H655" s="73">
        <v>16</v>
      </c>
      <c r="I655" s="73"/>
      <c r="J655" s="73"/>
      <c r="K655" s="73"/>
      <c r="L655" s="73"/>
      <c r="M655" s="60">
        <v>240</v>
      </c>
      <c r="N655" s="60">
        <v>240</v>
      </c>
      <c r="O655" s="60">
        <v>220</v>
      </c>
      <c r="P655" s="60">
        <v>154</v>
      </c>
      <c r="Q655" s="60">
        <v>152</v>
      </c>
      <c r="R655" s="60"/>
      <c r="S655" s="60">
        <v>6</v>
      </c>
      <c r="T655" s="60">
        <v>4</v>
      </c>
      <c r="U655" s="60">
        <v>4</v>
      </c>
      <c r="V655" s="60">
        <v>3</v>
      </c>
      <c r="W655" s="60"/>
      <c r="X655" s="60"/>
      <c r="Y655" s="60"/>
      <c r="Z655" s="60"/>
      <c r="AA655" s="60"/>
      <c r="AB655" s="60"/>
      <c r="AC655" s="55"/>
      <c r="AD655" s="55"/>
      <c r="AE655" s="55"/>
    </row>
    <row r="656" spans="1:31">
      <c r="A656" s="60"/>
      <c r="B656" s="60" t="str">
        <f t="shared" si="9"/>
        <v>М160x640</v>
      </c>
      <c r="C656" s="60">
        <v>160</v>
      </c>
      <c r="D656" s="60">
        <v>640</v>
      </c>
      <c r="E656" s="73">
        <v>99.242000000000004</v>
      </c>
      <c r="F656" s="73">
        <v>97.04</v>
      </c>
      <c r="G656" s="73">
        <v>420</v>
      </c>
      <c r="H656" s="73">
        <v>16</v>
      </c>
      <c r="I656" s="73"/>
      <c r="J656" s="73"/>
      <c r="K656" s="73"/>
      <c r="L656" s="73"/>
      <c r="M656" s="60">
        <v>240</v>
      </c>
      <c r="N656" s="60">
        <v>240</v>
      </c>
      <c r="O656" s="60">
        <v>220</v>
      </c>
      <c r="P656" s="60">
        <v>154</v>
      </c>
      <c r="Q656" s="60">
        <v>152</v>
      </c>
      <c r="R656" s="60"/>
      <c r="S656" s="60">
        <v>6</v>
      </c>
      <c r="T656" s="60">
        <v>4</v>
      </c>
      <c r="U656" s="60">
        <v>4</v>
      </c>
      <c r="V656" s="60">
        <v>3</v>
      </c>
      <c r="W656" s="60"/>
      <c r="X656" s="60"/>
      <c r="Y656" s="60"/>
      <c r="Z656" s="60"/>
      <c r="AA656" s="60"/>
      <c r="AB656" s="60"/>
      <c r="AC656" s="55"/>
      <c r="AD656" s="55"/>
      <c r="AE656" s="55"/>
    </row>
    <row r="657" spans="1:31">
      <c r="A657" s="60"/>
      <c r="B657" s="60" t="str">
        <f t="shared" si="9"/>
        <v>М160x650</v>
      </c>
      <c r="C657" s="60">
        <v>160</v>
      </c>
      <c r="D657" s="60">
        <v>650</v>
      </c>
      <c r="E657" s="73">
        <v>100.71</v>
      </c>
      <c r="F657" s="73">
        <v>98.51</v>
      </c>
      <c r="G657" s="73">
        <v>430</v>
      </c>
      <c r="H657" s="73">
        <v>16</v>
      </c>
      <c r="I657" s="73"/>
      <c r="J657" s="73"/>
      <c r="K657" s="73"/>
      <c r="L657" s="73"/>
      <c r="M657" s="60">
        <v>240</v>
      </c>
      <c r="N657" s="60">
        <v>240</v>
      </c>
      <c r="O657" s="60">
        <v>220</v>
      </c>
      <c r="P657" s="60">
        <v>154</v>
      </c>
      <c r="Q657" s="60">
        <v>152</v>
      </c>
      <c r="R657" s="60"/>
      <c r="S657" s="60">
        <v>6</v>
      </c>
      <c r="T657" s="60">
        <v>4</v>
      </c>
      <c r="U657" s="60">
        <v>4</v>
      </c>
      <c r="V657" s="60">
        <v>3</v>
      </c>
      <c r="W657" s="60"/>
      <c r="X657" s="60"/>
      <c r="Y657" s="60"/>
      <c r="Z657" s="60"/>
      <c r="AA657" s="60"/>
      <c r="AB657" s="60"/>
      <c r="AC657" s="55"/>
      <c r="AD657" s="55"/>
      <c r="AE657" s="55"/>
    </row>
    <row r="658" spans="1:31">
      <c r="A658" s="60"/>
      <c r="B658" s="60" t="str">
        <f t="shared" si="9"/>
        <v>М160x660</v>
      </c>
      <c r="C658" s="60">
        <v>160</v>
      </c>
      <c r="D658" s="60">
        <v>660</v>
      </c>
      <c r="E658" s="73">
        <v>102.178</v>
      </c>
      <c r="F658" s="73">
        <v>99.97</v>
      </c>
      <c r="G658" s="73">
        <v>440</v>
      </c>
      <c r="H658" s="73">
        <v>16</v>
      </c>
      <c r="I658" s="73"/>
      <c r="J658" s="73"/>
      <c r="K658" s="73"/>
      <c r="L658" s="73"/>
      <c r="M658" s="60">
        <v>240</v>
      </c>
      <c r="N658" s="60">
        <v>240</v>
      </c>
      <c r="O658" s="60">
        <v>220</v>
      </c>
      <c r="P658" s="60">
        <v>154</v>
      </c>
      <c r="Q658" s="60">
        <v>152</v>
      </c>
      <c r="R658" s="60"/>
      <c r="S658" s="60">
        <v>6</v>
      </c>
      <c r="T658" s="60">
        <v>4</v>
      </c>
      <c r="U658" s="60">
        <v>4</v>
      </c>
      <c r="V658" s="60">
        <v>3</v>
      </c>
      <c r="W658" s="60"/>
      <c r="X658" s="60"/>
      <c r="Y658" s="60"/>
      <c r="Z658" s="60"/>
      <c r="AA658" s="60"/>
      <c r="AB658" s="60"/>
      <c r="AC658" s="55"/>
      <c r="AD658" s="55"/>
      <c r="AE658" s="55"/>
    </row>
    <row r="659" spans="1:31">
      <c r="A659" s="60"/>
      <c r="B659" s="60" t="str">
        <f t="shared" si="9"/>
        <v>М160x670</v>
      </c>
      <c r="C659" s="60">
        <v>160</v>
      </c>
      <c r="D659" s="60">
        <v>670</v>
      </c>
      <c r="E659" s="73">
        <v>103.646</v>
      </c>
      <c r="F659" s="73">
        <v>101.44</v>
      </c>
      <c r="G659" s="73">
        <v>450</v>
      </c>
      <c r="H659" s="73">
        <v>16</v>
      </c>
      <c r="I659" s="73"/>
      <c r="J659" s="73"/>
      <c r="K659" s="73"/>
      <c r="L659" s="73"/>
      <c r="M659" s="60">
        <v>240</v>
      </c>
      <c r="N659" s="60">
        <v>240</v>
      </c>
      <c r="O659" s="60">
        <v>220</v>
      </c>
      <c r="P659" s="60">
        <v>154</v>
      </c>
      <c r="Q659" s="60">
        <v>152</v>
      </c>
      <c r="R659" s="60"/>
      <c r="S659" s="60">
        <v>6</v>
      </c>
      <c r="T659" s="60">
        <v>4</v>
      </c>
      <c r="U659" s="60">
        <v>4</v>
      </c>
      <c r="V659" s="60">
        <v>3</v>
      </c>
      <c r="W659" s="60"/>
      <c r="X659" s="60"/>
      <c r="Y659" s="60"/>
      <c r="Z659" s="60"/>
      <c r="AA659" s="60"/>
      <c r="AB659" s="60"/>
      <c r="AC659" s="55"/>
      <c r="AD659" s="55"/>
      <c r="AE659" s="55"/>
    </row>
    <row r="660" spans="1:31">
      <c r="A660" s="60"/>
      <c r="B660" s="60" t="str">
        <f t="shared" ref="B660:B667" si="10">"М"&amp;C660&amp;"x"&amp;D660</f>
        <v>М160x680</v>
      </c>
      <c r="C660" s="60">
        <v>160</v>
      </c>
      <c r="D660" s="60">
        <v>680</v>
      </c>
      <c r="E660" s="73">
        <v>105.14400000000001</v>
      </c>
      <c r="F660" s="73">
        <v>102.9</v>
      </c>
      <c r="G660" s="73">
        <v>460</v>
      </c>
      <c r="H660" s="73">
        <v>16</v>
      </c>
      <c r="I660" s="73"/>
      <c r="J660" s="73"/>
      <c r="K660" s="73"/>
      <c r="L660" s="73"/>
      <c r="M660" s="60">
        <v>240</v>
      </c>
      <c r="N660" s="60">
        <v>240</v>
      </c>
      <c r="O660" s="60">
        <v>220</v>
      </c>
      <c r="P660" s="60">
        <v>154</v>
      </c>
      <c r="Q660" s="60">
        <v>152</v>
      </c>
      <c r="R660" s="60"/>
      <c r="S660" s="60">
        <v>6</v>
      </c>
      <c r="T660" s="60">
        <v>4</v>
      </c>
      <c r="U660" s="60">
        <v>4</v>
      </c>
      <c r="V660" s="60">
        <v>3</v>
      </c>
      <c r="W660" s="60"/>
      <c r="X660" s="60"/>
      <c r="Y660" s="60"/>
      <c r="Z660" s="60"/>
      <c r="AA660" s="60"/>
      <c r="AB660" s="60"/>
      <c r="AC660" s="55"/>
      <c r="AD660" s="55"/>
      <c r="AE660" s="55"/>
    </row>
    <row r="661" spans="1:31">
      <c r="A661" s="60"/>
      <c r="B661" s="60" t="str">
        <f t="shared" si="10"/>
        <v>М160x690</v>
      </c>
      <c r="C661" s="60">
        <v>160</v>
      </c>
      <c r="D661" s="60">
        <v>690</v>
      </c>
      <c r="E661" s="73">
        <v>106.58199999999999</v>
      </c>
      <c r="F661" s="73">
        <v>104.37</v>
      </c>
      <c r="G661" s="73">
        <v>470</v>
      </c>
      <c r="H661" s="73">
        <v>16</v>
      </c>
      <c r="I661" s="73"/>
      <c r="J661" s="73"/>
      <c r="K661" s="73"/>
      <c r="L661" s="73"/>
      <c r="M661" s="60">
        <v>240</v>
      </c>
      <c r="N661" s="60">
        <v>240</v>
      </c>
      <c r="O661" s="60">
        <v>220</v>
      </c>
      <c r="P661" s="60">
        <v>154</v>
      </c>
      <c r="Q661" s="60">
        <v>152</v>
      </c>
      <c r="R661" s="60"/>
      <c r="S661" s="60">
        <v>6</v>
      </c>
      <c r="T661" s="60">
        <v>4</v>
      </c>
      <c r="U661" s="60">
        <v>4</v>
      </c>
      <c r="V661" s="60">
        <v>3</v>
      </c>
      <c r="W661" s="60"/>
      <c r="X661" s="60"/>
      <c r="Y661" s="60"/>
      <c r="Z661" s="60"/>
      <c r="AA661" s="60"/>
      <c r="AB661" s="60"/>
      <c r="AC661" s="55"/>
      <c r="AD661" s="55"/>
      <c r="AE661" s="55"/>
    </row>
    <row r="662" spans="1:31">
      <c r="A662" s="60"/>
      <c r="B662" s="60" t="str">
        <f t="shared" si="10"/>
        <v>М160x700</v>
      </c>
      <c r="C662" s="60">
        <v>160</v>
      </c>
      <c r="D662" s="60">
        <v>700</v>
      </c>
      <c r="E662" s="73">
        <v>108.05</v>
      </c>
      <c r="F662" s="73">
        <v>105.84</v>
      </c>
      <c r="G662" s="73">
        <v>480</v>
      </c>
      <c r="H662" s="73">
        <v>16</v>
      </c>
      <c r="I662" s="73"/>
      <c r="J662" s="73"/>
      <c r="K662" s="73"/>
      <c r="L662" s="73"/>
      <c r="M662" s="60">
        <v>240</v>
      </c>
      <c r="N662" s="60">
        <v>240</v>
      </c>
      <c r="O662" s="60">
        <v>220</v>
      </c>
      <c r="P662" s="60">
        <v>154</v>
      </c>
      <c r="Q662" s="60">
        <v>152</v>
      </c>
      <c r="R662" s="60"/>
      <c r="S662" s="60">
        <v>6</v>
      </c>
      <c r="T662" s="60">
        <v>4</v>
      </c>
      <c r="U662" s="60">
        <v>4</v>
      </c>
      <c r="V662" s="60">
        <v>3</v>
      </c>
      <c r="W662" s="60"/>
      <c r="X662" s="60"/>
      <c r="Y662" s="60"/>
      <c r="Z662" s="60"/>
      <c r="AA662" s="60"/>
      <c r="AB662" s="60"/>
      <c r="AC662" s="55"/>
      <c r="AD662" s="55"/>
      <c r="AE662" s="55"/>
    </row>
    <row r="663" spans="1:31">
      <c r="A663" s="60"/>
      <c r="B663" s="60" t="str">
        <f t="shared" si="10"/>
        <v>М160x710</v>
      </c>
      <c r="C663" s="60">
        <v>160</v>
      </c>
      <c r="D663" s="60">
        <v>710</v>
      </c>
      <c r="E663" s="73">
        <v>109.518</v>
      </c>
      <c r="F663" s="73">
        <v>107.36</v>
      </c>
      <c r="G663" s="73">
        <v>490</v>
      </c>
      <c r="H663" s="73">
        <v>16</v>
      </c>
      <c r="I663" s="73"/>
      <c r="J663" s="73"/>
      <c r="K663" s="73"/>
      <c r="L663" s="73"/>
      <c r="M663" s="60">
        <v>240</v>
      </c>
      <c r="N663" s="60">
        <v>240</v>
      </c>
      <c r="O663" s="60">
        <v>220</v>
      </c>
      <c r="P663" s="60">
        <v>154</v>
      </c>
      <c r="Q663" s="60">
        <v>152</v>
      </c>
      <c r="R663" s="60"/>
      <c r="S663" s="60">
        <v>6</v>
      </c>
      <c r="T663" s="60">
        <v>4</v>
      </c>
      <c r="U663" s="60">
        <v>4</v>
      </c>
      <c r="V663" s="60">
        <v>3</v>
      </c>
      <c r="W663" s="60"/>
      <c r="X663" s="60"/>
      <c r="Y663" s="60"/>
      <c r="Z663" s="60"/>
      <c r="AA663" s="60"/>
      <c r="AB663" s="60"/>
      <c r="AC663" s="55"/>
      <c r="AD663" s="55"/>
      <c r="AE663" s="55"/>
    </row>
    <row r="664" spans="1:31">
      <c r="A664" s="60"/>
      <c r="B664" s="60" t="str">
        <f t="shared" si="10"/>
        <v>М160x720</v>
      </c>
      <c r="C664" s="60">
        <v>160</v>
      </c>
      <c r="D664" s="60">
        <v>720</v>
      </c>
      <c r="E664" s="73">
        <v>110.79600000000001</v>
      </c>
      <c r="F664" s="73">
        <v>108.77</v>
      </c>
      <c r="G664" s="73">
        <v>500</v>
      </c>
      <c r="H664" s="73">
        <v>16</v>
      </c>
      <c r="I664" s="73"/>
      <c r="J664" s="73"/>
      <c r="K664" s="73"/>
      <c r="L664" s="73"/>
      <c r="M664" s="60">
        <v>240</v>
      </c>
      <c r="N664" s="60">
        <v>240</v>
      </c>
      <c r="O664" s="60">
        <v>220</v>
      </c>
      <c r="P664" s="60">
        <v>154</v>
      </c>
      <c r="Q664" s="60">
        <v>152</v>
      </c>
      <c r="R664" s="60"/>
      <c r="S664" s="60">
        <v>6</v>
      </c>
      <c r="T664" s="60">
        <v>4</v>
      </c>
      <c r="U664" s="60">
        <v>4</v>
      </c>
      <c r="V664" s="60">
        <v>3</v>
      </c>
      <c r="W664" s="60"/>
      <c r="X664" s="60"/>
      <c r="Y664" s="60"/>
      <c r="Z664" s="60"/>
      <c r="AA664" s="60"/>
      <c r="AB664" s="60"/>
      <c r="AC664" s="55"/>
      <c r="AD664" s="55"/>
      <c r="AE664" s="55"/>
    </row>
    <row r="665" spans="1:31">
      <c r="A665" s="60"/>
      <c r="B665" s="60" t="str">
        <f t="shared" si="10"/>
        <v>М160x730</v>
      </c>
      <c r="C665" s="60">
        <v>160</v>
      </c>
      <c r="D665" s="60">
        <v>730</v>
      </c>
      <c r="E665" s="73">
        <v>111.464</v>
      </c>
      <c r="F665" s="73">
        <v>110.23</v>
      </c>
      <c r="G665" s="73">
        <v>510</v>
      </c>
      <c r="H665" s="73">
        <v>16</v>
      </c>
      <c r="I665" s="73"/>
      <c r="J665" s="73"/>
      <c r="K665" s="73"/>
      <c r="L665" s="73"/>
      <c r="M665" s="60">
        <v>240</v>
      </c>
      <c r="N665" s="60">
        <v>240</v>
      </c>
      <c r="O665" s="60">
        <v>220</v>
      </c>
      <c r="P665" s="60">
        <v>154</v>
      </c>
      <c r="Q665" s="60">
        <v>152</v>
      </c>
      <c r="R665" s="60"/>
      <c r="S665" s="60">
        <v>6</v>
      </c>
      <c r="T665" s="60">
        <v>4</v>
      </c>
      <c r="U665" s="60">
        <v>4</v>
      </c>
      <c r="V665" s="60">
        <v>3</v>
      </c>
      <c r="W665" s="60"/>
      <c r="X665" s="60"/>
      <c r="Y665" s="60"/>
      <c r="Z665" s="60"/>
      <c r="AA665" s="60"/>
      <c r="AB665" s="60"/>
      <c r="AC665" s="55"/>
      <c r="AD665" s="55"/>
      <c r="AE665" s="55"/>
    </row>
    <row r="666" spans="1:31">
      <c r="A666" s="60"/>
      <c r="B666" s="60" t="str">
        <f t="shared" si="10"/>
        <v>М160x740</v>
      </c>
      <c r="C666" s="60">
        <v>160</v>
      </c>
      <c r="D666" s="60">
        <v>740</v>
      </c>
      <c r="E666" s="73">
        <v>113.932</v>
      </c>
      <c r="F666" s="73">
        <v>111.7</v>
      </c>
      <c r="G666" s="73">
        <v>520</v>
      </c>
      <c r="H666" s="73">
        <v>16</v>
      </c>
      <c r="I666" s="73"/>
      <c r="J666" s="73"/>
      <c r="K666" s="73"/>
      <c r="L666" s="73"/>
      <c r="M666" s="60">
        <v>240</v>
      </c>
      <c r="N666" s="60">
        <v>240</v>
      </c>
      <c r="O666" s="60">
        <v>220</v>
      </c>
      <c r="P666" s="60">
        <v>154</v>
      </c>
      <c r="Q666" s="60">
        <v>152</v>
      </c>
      <c r="R666" s="60"/>
      <c r="S666" s="60">
        <v>6</v>
      </c>
      <c r="T666" s="60">
        <v>4</v>
      </c>
      <c r="U666" s="60">
        <v>4</v>
      </c>
      <c r="V666" s="60">
        <v>3</v>
      </c>
      <c r="W666" s="60"/>
      <c r="X666" s="60"/>
      <c r="Y666" s="60"/>
      <c r="Z666" s="60"/>
      <c r="AA666" s="60"/>
      <c r="AB666" s="60"/>
      <c r="AC666" s="55"/>
      <c r="AD666" s="55"/>
      <c r="AE666" s="55"/>
    </row>
    <row r="667" spans="1:31">
      <c r="A667" s="60"/>
      <c r="B667" s="60" t="str">
        <f t="shared" si="10"/>
        <v>М160x750</v>
      </c>
      <c r="C667" s="60">
        <v>160</v>
      </c>
      <c r="D667" s="60">
        <v>750</v>
      </c>
      <c r="E667" s="73">
        <v>115.4</v>
      </c>
      <c r="F667" s="73">
        <v>113.17</v>
      </c>
      <c r="G667" s="73">
        <v>530</v>
      </c>
      <c r="H667" s="73">
        <v>16</v>
      </c>
      <c r="I667" s="73"/>
      <c r="J667" s="73"/>
      <c r="K667" s="73"/>
      <c r="L667" s="73"/>
      <c r="M667" s="60">
        <v>240</v>
      </c>
      <c r="N667" s="60">
        <v>240</v>
      </c>
      <c r="O667" s="60">
        <v>220</v>
      </c>
      <c r="P667" s="60">
        <v>154</v>
      </c>
      <c r="Q667" s="60">
        <v>152</v>
      </c>
      <c r="R667" s="60"/>
      <c r="S667" s="60">
        <v>6</v>
      </c>
      <c r="T667" s="60">
        <v>4</v>
      </c>
      <c r="U667" s="60">
        <v>4</v>
      </c>
      <c r="V667" s="60">
        <v>3</v>
      </c>
      <c r="W667" s="60"/>
      <c r="X667" s="60"/>
      <c r="Y667" s="60"/>
      <c r="Z667" s="60"/>
      <c r="AA667" s="60"/>
      <c r="AB667" s="60"/>
      <c r="AC667" s="55"/>
      <c r="AD667" s="55"/>
      <c r="AE667" s="55"/>
    </row>
    <row r="668" spans="1:31">
      <c r="A668" s="55"/>
      <c r="B668" s="55"/>
      <c r="C668" s="55"/>
      <c r="D668" s="55"/>
      <c r="E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</row>
    <row r="669" spans="1:31">
      <c r="A669" s="55"/>
      <c r="B669" s="55"/>
      <c r="C669" s="55"/>
      <c r="D669" s="55"/>
      <c r="E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</row>
  </sheetData>
  <mergeCells count="3">
    <mergeCell ref="A3:D3"/>
    <mergeCell ref="A1:O2"/>
    <mergeCell ref="W3:AB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AG558"/>
  <sheetViews>
    <sheetView workbookViewId="0">
      <selection activeCell="AA25" sqref="AA25"/>
    </sheetView>
  </sheetViews>
  <sheetFormatPr defaultRowHeight="18.75"/>
  <cols>
    <col min="5" max="6" width="8.796875" hidden="1" customWidth="1"/>
    <col min="7" max="12" width="8.796875" style="60" hidden="1" customWidth="1"/>
    <col min="13" max="22" width="8.796875" hidden="1" customWidth="1"/>
    <col min="23" max="27" width="0" style="60" hidden="1" customWidth="1"/>
  </cols>
  <sheetData>
    <row r="1" spans="1:33">
      <c r="A1" s="203" t="s">
        <v>45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61"/>
      <c r="Q1" s="60"/>
      <c r="R1" s="60"/>
      <c r="S1" s="60"/>
      <c r="T1" s="60"/>
      <c r="U1" s="60"/>
      <c r="V1" s="60"/>
      <c r="AB1" s="60"/>
      <c r="AC1" s="60"/>
      <c r="AD1" s="60"/>
      <c r="AE1" s="60"/>
      <c r="AF1" s="60"/>
      <c r="AG1" s="60"/>
    </row>
    <row r="2" spans="1:33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61"/>
      <c r="Q2" s="60"/>
      <c r="R2" s="60"/>
      <c r="S2" s="60"/>
      <c r="T2" s="60"/>
      <c r="U2" s="60"/>
      <c r="V2" s="60"/>
      <c r="AB2" s="60"/>
      <c r="AC2" s="60"/>
      <c r="AD2" s="60"/>
      <c r="AE2" s="60"/>
      <c r="AF2" s="60"/>
      <c r="AG2" s="60"/>
    </row>
    <row r="3" spans="1:33">
      <c r="A3" s="1"/>
      <c r="B3" s="1"/>
      <c r="C3" s="1"/>
      <c r="D3" s="1"/>
      <c r="E3" s="59" t="s">
        <v>12</v>
      </c>
      <c r="F3" s="59"/>
      <c r="G3" s="142"/>
      <c r="H3" s="142"/>
      <c r="I3" s="142"/>
      <c r="J3" s="142"/>
      <c r="K3" s="142"/>
      <c r="L3" s="142"/>
      <c r="M3" s="62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205" t="s">
        <v>14</v>
      </c>
      <c r="AC3" s="205"/>
      <c r="AD3" s="205"/>
      <c r="AE3" s="205"/>
      <c r="AF3" s="205"/>
      <c r="AG3" s="205"/>
    </row>
    <row r="4" spans="1:33" ht="45">
      <c r="A4" s="2" t="s">
        <v>0</v>
      </c>
      <c r="B4" s="2" t="s">
        <v>1</v>
      </c>
      <c r="C4" s="6" t="s">
        <v>9</v>
      </c>
      <c r="D4" s="6" t="s">
        <v>41</v>
      </c>
      <c r="E4" s="6" t="s">
        <v>44</v>
      </c>
      <c r="F4" s="6"/>
      <c r="G4" s="145" t="s">
        <v>183</v>
      </c>
      <c r="H4" s="145" t="s">
        <v>184</v>
      </c>
      <c r="I4" s="152" t="s">
        <v>192</v>
      </c>
      <c r="J4" s="153" t="s">
        <v>193</v>
      </c>
      <c r="K4" s="153" t="s">
        <v>194</v>
      </c>
      <c r="L4" s="153" t="s">
        <v>195</v>
      </c>
      <c r="M4" s="6" t="s">
        <v>23</v>
      </c>
      <c r="N4" s="6" t="s">
        <v>24</v>
      </c>
      <c r="O4" s="6" t="s">
        <v>11</v>
      </c>
      <c r="P4" s="6" t="s">
        <v>26</v>
      </c>
      <c r="Q4" s="6" t="s">
        <v>25</v>
      </c>
      <c r="R4" s="153" t="s">
        <v>196</v>
      </c>
      <c r="S4" s="6" t="s">
        <v>19</v>
      </c>
      <c r="T4" s="6" t="s">
        <v>20</v>
      </c>
      <c r="U4" s="6" t="s">
        <v>21</v>
      </c>
      <c r="V4" s="6" t="s">
        <v>22</v>
      </c>
      <c r="W4" s="153" t="s">
        <v>197</v>
      </c>
      <c r="X4" s="153" t="s">
        <v>198</v>
      </c>
      <c r="Y4" s="153" t="s">
        <v>199</v>
      </c>
      <c r="Z4" s="153" t="s">
        <v>177</v>
      </c>
      <c r="AA4" s="153" t="s">
        <v>200</v>
      </c>
      <c r="AB4" s="4" t="s">
        <v>2</v>
      </c>
      <c r="AC4" s="4" t="s">
        <v>3</v>
      </c>
      <c r="AD4" s="4" t="s">
        <v>4</v>
      </c>
      <c r="AE4" s="4" t="s">
        <v>5</v>
      </c>
      <c r="AF4" s="4" t="s">
        <v>6</v>
      </c>
      <c r="AG4" s="4" t="s">
        <v>7</v>
      </c>
    </row>
    <row r="5" spans="1:33">
      <c r="A5" s="3">
        <v>0</v>
      </c>
      <c r="B5" s="3"/>
      <c r="C5" s="3"/>
      <c r="D5" s="3"/>
      <c r="E5" s="3"/>
      <c r="F5" s="3"/>
      <c r="G5" s="7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4"/>
      <c r="AC5" s="4"/>
      <c r="AD5" s="4"/>
      <c r="AE5" s="4"/>
      <c r="AF5" s="4"/>
      <c r="AG5" s="4"/>
    </row>
    <row r="6" spans="1:33">
      <c r="B6" s="60" t="str">
        <f>"М"&amp;C6&amp;"x"&amp;D6</f>
        <v>М30x130</v>
      </c>
      <c r="C6" s="60">
        <v>30</v>
      </c>
      <c r="D6" s="60">
        <v>130</v>
      </c>
      <c r="E6" s="60">
        <v>0.48799999999999999</v>
      </c>
      <c r="G6" s="73">
        <v>88</v>
      </c>
      <c r="H6" s="73">
        <v>8</v>
      </c>
      <c r="I6" s="60">
        <v>10</v>
      </c>
      <c r="J6" s="146" t="s">
        <v>15</v>
      </c>
      <c r="K6" s="60">
        <v>13</v>
      </c>
      <c r="L6" s="60" t="s">
        <v>18</v>
      </c>
      <c r="M6" s="60">
        <v>60</v>
      </c>
      <c r="N6" s="60">
        <v>60</v>
      </c>
      <c r="O6" s="60">
        <v>42</v>
      </c>
      <c r="P6" s="60">
        <v>24</v>
      </c>
      <c r="Q6" s="60">
        <v>27</v>
      </c>
      <c r="R6" s="60">
        <v>7</v>
      </c>
      <c r="S6" s="60">
        <v>3.5</v>
      </c>
      <c r="T6" s="60">
        <v>2</v>
      </c>
      <c r="U6" s="60">
        <v>2.5</v>
      </c>
      <c r="V6" s="60">
        <v>2</v>
      </c>
      <c r="W6" s="60">
        <v>14</v>
      </c>
      <c r="X6" s="60">
        <v>20</v>
      </c>
      <c r="Y6" s="60">
        <v>12</v>
      </c>
      <c r="Z6" s="60">
        <v>13</v>
      </c>
      <c r="AA6" s="60">
        <v>45</v>
      </c>
    </row>
    <row r="7" spans="1:33">
      <c r="B7" s="60" t="str">
        <f t="shared" ref="B7:B70" si="0">"М"&amp;C7&amp;"x"&amp;D7</f>
        <v>М30x140</v>
      </c>
      <c r="C7" s="60">
        <v>30</v>
      </c>
      <c r="D7" s="60">
        <v>140</v>
      </c>
      <c r="E7" s="60">
        <v>0.51800000000000002</v>
      </c>
      <c r="G7" s="73">
        <v>98</v>
      </c>
      <c r="H7" s="73">
        <v>8</v>
      </c>
      <c r="I7" s="60">
        <v>10</v>
      </c>
      <c r="J7" s="146" t="s">
        <v>15</v>
      </c>
      <c r="K7" s="60">
        <v>13</v>
      </c>
      <c r="L7" s="60" t="s">
        <v>18</v>
      </c>
      <c r="M7" s="60">
        <v>60</v>
      </c>
      <c r="N7" s="60">
        <v>60</v>
      </c>
      <c r="O7" s="60">
        <v>42</v>
      </c>
      <c r="P7" s="60">
        <v>24</v>
      </c>
      <c r="Q7" s="60">
        <v>27</v>
      </c>
      <c r="R7" s="60">
        <v>7</v>
      </c>
      <c r="S7" s="60">
        <v>3.5</v>
      </c>
      <c r="T7" s="60">
        <v>2</v>
      </c>
      <c r="U7" s="60">
        <v>2.5</v>
      </c>
      <c r="V7" s="60">
        <v>2</v>
      </c>
      <c r="W7" s="60">
        <v>14</v>
      </c>
      <c r="X7" s="60">
        <v>20</v>
      </c>
      <c r="Y7" s="60">
        <v>12</v>
      </c>
      <c r="Z7" s="60">
        <v>13</v>
      </c>
      <c r="AA7" s="60">
        <v>45</v>
      </c>
    </row>
    <row r="8" spans="1:33">
      <c r="B8" s="60" t="str">
        <f t="shared" si="0"/>
        <v>М30x150</v>
      </c>
      <c r="C8" s="60">
        <v>30</v>
      </c>
      <c r="D8" s="60">
        <v>150</v>
      </c>
      <c r="E8" s="60">
        <v>0.54800000000000004</v>
      </c>
      <c r="G8" s="73">
        <v>108</v>
      </c>
      <c r="H8" s="73">
        <v>8</v>
      </c>
      <c r="I8" s="60">
        <v>10</v>
      </c>
      <c r="J8" s="146" t="s">
        <v>15</v>
      </c>
      <c r="K8" s="60">
        <v>13</v>
      </c>
      <c r="L8" s="60" t="s">
        <v>18</v>
      </c>
      <c r="M8" s="60">
        <v>60</v>
      </c>
      <c r="N8" s="60">
        <v>60</v>
      </c>
      <c r="O8" s="60">
        <v>42</v>
      </c>
      <c r="P8" s="60">
        <v>24</v>
      </c>
      <c r="Q8" s="60">
        <v>27</v>
      </c>
      <c r="R8" s="60">
        <v>7</v>
      </c>
      <c r="S8" s="60">
        <v>3.5</v>
      </c>
      <c r="T8" s="60">
        <v>2</v>
      </c>
      <c r="U8" s="60">
        <v>2.5</v>
      </c>
      <c r="V8" s="60">
        <v>2</v>
      </c>
      <c r="W8" s="60">
        <v>14</v>
      </c>
      <c r="X8" s="60">
        <v>20</v>
      </c>
      <c r="Y8" s="60">
        <v>12</v>
      </c>
      <c r="Z8" s="60">
        <v>13</v>
      </c>
      <c r="AA8" s="60">
        <v>45</v>
      </c>
    </row>
    <row r="9" spans="1:33">
      <c r="B9" s="60" t="str">
        <f t="shared" si="0"/>
        <v>М30x160</v>
      </c>
      <c r="C9" s="60">
        <v>30</v>
      </c>
      <c r="D9" s="60">
        <v>160</v>
      </c>
      <c r="E9" s="60">
        <v>0.57799999999999996</v>
      </c>
      <c r="G9" s="73">
        <v>118</v>
      </c>
      <c r="H9" s="73">
        <v>8</v>
      </c>
      <c r="I9" s="60">
        <v>10</v>
      </c>
      <c r="J9" s="146" t="s">
        <v>15</v>
      </c>
      <c r="K9" s="60">
        <v>13</v>
      </c>
      <c r="L9" s="60" t="s">
        <v>18</v>
      </c>
      <c r="M9" s="60">
        <v>60</v>
      </c>
      <c r="N9" s="60">
        <v>60</v>
      </c>
      <c r="O9" s="60">
        <v>42</v>
      </c>
      <c r="P9" s="60">
        <v>24</v>
      </c>
      <c r="Q9" s="60">
        <v>27</v>
      </c>
      <c r="R9" s="60">
        <v>7</v>
      </c>
      <c r="S9" s="60">
        <v>3.5</v>
      </c>
      <c r="T9" s="60">
        <v>2</v>
      </c>
      <c r="U9" s="60">
        <v>2.5</v>
      </c>
      <c r="V9" s="60">
        <v>2</v>
      </c>
      <c r="W9" s="60">
        <v>14</v>
      </c>
      <c r="X9" s="60">
        <v>20</v>
      </c>
      <c r="Y9" s="60">
        <v>12</v>
      </c>
      <c r="Z9" s="60">
        <v>13</v>
      </c>
      <c r="AA9" s="60">
        <v>45</v>
      </c>
    </row>
    <row r="10" spans="1:33">
      <c r="B10" s="60" t="str">
        <f t="shared" si="0"/>
        <v>М30x170</v>
      </c>
      <c r="C10" s="60">
        <v>30</v>
      </c>
      <c r="D10" s="60">
        <v>170</v>
      </c>
      <c r="E10" s="60">
        <v>0.60799999999999998</v>
      </c>
      <c r="G10" s="73">
        <v>128</v>
      </c>
      <c r="H10" s="73">
        <v>8</v>
      </c>
      <c r="I10" s="60">
        <v>10</v>
      </c>
      <c r="J10" s="146" t="s">
        <v>15</v>
      </c>
      <c r="K10" s="60">
        <v>13</v>
      </c>
      <c r="L10" s="60" t="s">
        <v>18</v>
      </c>
      <c r="M10" s="60">
        <v>60</v>
      </c>
      <c r="N10" s="60">
        <v>60</v>
      </c>
      <c r="O10" s="60">
        <v>42</v>
      </c>
      <c r="P10" s="60">
        <v>24</v>
      </c>
      <c r="Q10" s="60">
        <v>27</v>
      </c>
      <c r="R10" s="60">
        <v>7</v>
      </c>
      <c r="S10" s="60">
        <v>3.5</v>
      </c>
      <c r="T10" s="60">
        <v>2</v>
      </c>
      <c r="U10" s="60">
        <v>2.5</v>
      </c>
      <c r="V10" s="60">
        <v>2</v>
      </c>
      <c r="W10" s="60">
        <v>14</v>
      </c>
      <c r="X10" s="60">
        <v>20</v>
      </c>
      <c r="Y10" s="60">
        <v>12</v>
      </c>
      <c r="Z10" s="60">
        <v>13</v>
      </c>
      <c r="AA10" s="60">
        <v>45</v>
      </c>
    </row>
    <row r="11" spans="1:33">
      <c r="B11" s="60" t="str">
        <f t="shared" si="0"/>
        <v>М30x180</v>
      </c>
      <c r="C11" s="60">
        <v>30</v>
      </c>
      <c r="D11" s="60">
        <v>180</v>
      </c>
      <c r="E11" s="60">
        <v>0.63800000000000001</v>
      </c>
      <c r="G11" s="73">
        <v>138</v>
      </c>
      <c r="H11" s="73">
        <v>8</v>
      </c>
      <c r="I11" s="60">
        <v>10</v>
      </c>
      <c r="J11" s="146" t="s">
        <v>15</v>
      </c>
      <c r="K11" s="60">
        <v>13</v>
      </c>
      <c r="L11" s="60" t="s">
        <v>18</v>
      </c>
      <c r="M11" s="60">
        <v>60</v>
      </c>
      <c r="N11" s="60">
        <v>60</v>
      </c>
      <c r="O11" s="60">
        <v>42</v>
      </c>
      <c r="P11" s="60">
        <v>24</v>
      </c>
      <c r="Q11" s="60">
        <v>27</v>
      </c>
      <c r="R11" s="60">
        <v>7</v>
      </c>
      <c r="S11" s="60">
        <v>3.5</v>
      </c>
      <c r="T11" s="60">
        <v>2</v>
      </c>
      <c r="U11" s="60">
        <v>2.5</v>
      </c>
      <c r="V11" s="60">
        <v>2</v>
      </c>
      <c r="W11" s="60">
        <v>14</v>
      </c>
      <c r="X11" s="60">
        <v>20</v>
      </c>
      <c r="Y11" s="60">
        <v>12</v>
      </c>
      <c r="Z11" s="60">
        <v>13</v>
      </c>
      <c r="AA11" s="60">
        <v>45</v>
      </c>
    </row>
    <row r="12" spans="1:33">
      <c r="B12" s="60" t="str">
        <f t="shared" si="0"/>
        <v>М30x190</v>
      </c>
      <c r="C12" s="60">
        <v>30</v>
      </c>
      <c r="D12" s="60">
        <v>190</v>
      </c>
      <c r="E12" s="60">
        <v>0.66800000000000004</v>
      </c>
      <c r="G12" s="73">
        <v>148</v>
      </c>
      <c r="H12" s="73">
        <v>8</v>
      </c>
      <c r="I12" s="60">
        <v>10</v>
      </c>
      <c r="J12" s="146" t="s">
        <v>15</v>
      </c>
      <c r="K12" s="60">
        <v>13</v>
      </c>
      <c r="L12" s="60" t="s">
        <v>18</v>
      </c>
      <c r="M12" s="60">
        <v>60</v>
      </c>
      <c r="N12" s="60">
        <v>60</v>
      </c>
      <c r="O12" s="60">
        <v>42</v>
      </c>
      <c r="P12" s="60">
        <v>24</v>
      </c>
      <c r="Q12" s="60">
        <v>27</v>
      </c>
      <c r="R12" s="60">
        <v>7</v>
      </c>
      <c r="S12" s="60">
        <v>3.5</v>
      </c>
      <c r="T12" s="60">
        <v>2</v>
      </c>
      <c r="U12" s="60">
        <v>2.5</v>
      </c>
      <c r="V12" s="60">
        <v>2</v>
      </c>
      <c r="W12" s="60">
        <v>14</v>
      </c>
      <c r="X12" s="60">
        <v>20</v>
      </c>
      <c r="Y12" s="60">
        <v>12</v>
      </c>
      <c r="Z12" s="60">
        <v>13</v>
      </c>
      <c r="AA12" s="60">
        <v>45</v>
      </c>
    </row>
    <row r="13" spans="1:33">
      <c r="B13" s="60" t="str">
        <f t="shared" si="0"/>
        <v>М30x200</v>
      </c>
      <c r="C13" s="60">
        <v>30</v>
      </c>
      <c r="D13" s="60">
        <v>200</v>
      </c>
      <c r="E13" s="60">
        <v>0.69799999999999995</v>
      </c>
      <c r="G13" s="73">
        <v>158</v>
      </c>
      <c r="H13" s="73">
        <v>8</v>
      </c>
      <c r="I13" s="60">
        <v>10</v>
      </c>
      <c r="J13" s="146" t="s">
        <v>15</v>
      </c>
      <c r="K13" s="60">
        <v>13</v>
      </c>
      <c r="L13" s="60" t="s">
        <v>18</v>
      </c>
      <c r="M13" s="60">
        <v>60</v>
      </c>
      <c r="N13" s="60">
        <v>60</v>
      </c>
      <c r="O13" s="60">
        <v>42</v>
      </c>
      <c r="P13" s="60">
        <v>24</v>
      </c>
      <c r="Q13" s="60">
        <v>27</v>
      </c>
      <c r="R13" s="60">
        <v>7</v>
      </c>
      <c r="S13" s="60">
        <v>3.5</v>
      </c>
      <c r="T13" s="60">
        <v>2</v>
      </c>
      <c r="U13" s="60">
        <v>2.5</v>
      </c>
      <c r="V13" s="60">
        <v>2</v>
      </c>
      <c r="W13" s="60">
        <v>14</v>
      </c>
      <c r="X13" s="60">
        <v>20</v>
      </c>
      <c r="Y13" s="60">
        <v>12</v>
      </c>
      <c r="Z13" s="60">
        <v>13</v>
      </c>
      <c r="AA13" s="60">
        <v>45</v>
      </c>
    </row>
    <row r="14" spans="1:33">
      <c r="B14" s="60" t="str">
        <f t="shared" si="0"/>
        <v>М30x210</v>
      </c>
      <c r="C14" s="60">
        <v>30</v>
      </c>
      <c r="D14" s="60">
        <v>210</v>
      </c>
      <c r="E14" s="60">
        <v>0.72799999999999998</v>
      </c>
      <c r="G14" s="73">
        <v>168</v>
      </c>
      <c r="H14" s="73">
        <v>8</v>
      </c>
      <c r="I14" s="60">
        <v>10</v>
      </c>
      <c r="J14" s="146" t="s">
        <v>15</v>
      </c>
      <c r="K14" s="60">
        <v>13</v>
      </c>
      <c r="L14" s="60" t="s">
        <v>18</v>
      </c>
      <c r="M14" s="60">
        <v>60</v>
      </c>
      <c r="N14" s="60">
        <v>60</v>
      </c>
      <c r="O14" s="60">
        <v>42</v>
      </c>
      <c r="P14" s="60">
        <v>24</v>
      </c>
      <c r="Q14" s="60">
        <v>27</v>
      </c>
      <c r="R14" s="60">
        <v>7</v>
      </c>
      <c r="S14" s="60">
        <v>3.5</v>
      </c>
      <c r="T14" s="60">
        <v>2</v>
      </c>
      <c r="U14" s="60">
        <v>2.5</v>
      </c>
      <c r="V14" s="60">
        <v>2</v>
      </c>
      <c r="W14" s="60">
        <v>14</v>
      </c>
      <c r="X14" s="60">
        <v>20</v>
      </c>
      <c r="Y14" s="60">
        <v>12</v>
      </c>
      <c r="Z14" s="60">
        <v>13</v>
      </c>
      <c r="AA14" s="60">
        <v>45</v>
      </c>
    </row>
    <row r="15" spans="1:33">
      <c r="B15" s="60" t="str">
        <f t="shared" si="0"/>
        <v>М30x220</v>
      </c>
      <c r="C15" s="60">
        <v>30</v>
      </c>
      <c r="D15" s="60">
        <v>220</v>
      </c>
      <c r="E15" s="60">
        <v>0.75800000000000001</v>
      </c>
      <c r="G15" s="73">
        <v>178</v>
      </c>
      <c r="H15" s="73">
        <v>8</v>
      </c>
      <c r="I15" s="60">
        <v>10</v>
      </c>
      <c r="J15" s="146" t="s">
        <v>15</v>
      </c>
      <c r="K15" s="60">
        <v>13</v>
      </c>
      <c r="L15" s="60" t="s">
        <v>18</v>
      </c>
      <c r="M15" s="60">
        <v>60</v>
      </c>
      <c r="N15" s="60">
        <v>60</v>
      </c>
      <c r="O15" s="60">
        <v>42</v>
      </c>
      <c r="P15" s="60">
        <v>24</v>
      </c>
      <c r="Q15" s="60">
        <v>27</v>
      </c>
      <c r="R15" s="60">
        <v>7</v>
      </c>
      <c r="S15" s="60">
        <v>3.5</v>
      </c>
      <c r="T15" s="60">
        <v>2</v>
      </c>
      <c r="U15" s="60">
        <v>2.5</v>
      </c>
      <c r="V15" s="60">
        <v>2</v>
      </c>
      <c r="W15" s="60">
        <v>14</v>
      </c>
      <c r="X15" s="60">
        <v>20</v>
      </c>
      <c r="Y15" s="60">
        <v>12</v>
      </c>
      <c r="Z15" s="60">
        <v>13</v>
      </c>
      <c r="AA15" s="60">
        <v>45</v>
      </c>
    </row>
    <row r="16" spans="1:33">
      <c r="B16" s="60" t="str">
        <f t="shared" si="0"/>
        <v>М30x230</v>
      </c>
      <c r="C16" s="60">
        <v>30</v>
      </c>
      <c r="D16" s="60">
        <v>230</v>
      </c>
      <c r="E16" s="60">
        <v>0.78800000000000003</v>
      </c>
      <c r="G16" s="73">
        <v>188</v>
      </c>
      <c r="H16" s="73">
        <v>8</v>
      </c>
      <c r="I16" s="60">
        <v>10</v>
      </c>
      <c r="J16" s="146" t="s">
        <v>15</v>
      </c>
      <c r="K16" s="60">
        <v>13</v>
      </c>
      <c r="L16" s="60" t="s">
        <v>18</v>
      </c>
      <c r="M16" s="60">
        <v>60</v>
      </c>
      <c r="N16" s="60">
        <v>60</v>
      </c>
      <c r="O16" s="60">
        <v>42</v>
      </c>
      <c r="P16" s="60">
        <v>24</v>
      </c>
      <c r="Q16" s="60">
        <v>27</v>
      </c>
      <c r="R16" s="60">
        <v>7</v>
      </c>
      <c r="S16" s="60">
        <v>3.5</v>
      </c>
      <c r="T16" s="60">
        <v>2</v>
      </c>
      <c r="U16" s="60">
        <v>2.5</v>
      </c>
      <c r="V16" s="60">
        <v>2</v>
      </c>
      <c r="W16" s="60">
        <v>14</v>
      </c>
      <c r="X16" s="60">
        <v>20</v>
      </c>
      <c r="Y16" s="60">
        <v>12</v>
      </c>
      <c r="Z16" s="60">
        <v>13</v>
      </c>
      <c r="AA16" s="60">
        <v>45</v>
      </c>
    </row>
    <row r="17" spans="2:27">
      <c r="B17" s="60" t="str">
        <f t="shared" si="0"/>
        <v>М30x240</v>
      </c>
      <c r="C17" s="60">
        <v>30</v>
      </c>
      <c r="D17" s="60">
        <v>240</v>
      </c>
      <c r="E17" s="60">
        <v>0.81799999999999995</v>
      </c>
      <c r="G17" s="73">
        <v>198</v>
      </c>
      <c r="H17" s="73">
        <v>8</v>
      </c>
      <c r="I17" s="60">
        <v>10</v>
      </c>
      <c r="J17" s="146" t="s">
        <v>15</v>
      </c>
      <c r="K17" s="60">
        <v>13</v>
      </c>
      <c r="L17" s="60" t="s">
        <v>18</v>
      </c>
      <c r="M17" s="60">
        <v>60</v>
      </c>
      <c r="N17" s="60">
        <v>60</v>
      </c>
      <c r="O17" s="60">
        <v>42</v>
      </c>
      <c r="P17" s="60">
        <v>24</v>
      </c>
      <c r="Q17" s="60">
        <v>27</v>
      </c>
      <c r="R17" s="60">
        <v>7</v>
      </c>
      <c r="S17" s="60">
        <v>3.5</v>
      </c>
      <c r="T17" s="60">
        <v>2</v>
      </c>
      <c r="U17" s="60">
        <v>2.5</v>
      </c>
      <c r="V17" s="60">
        <v>2</v>
      </c>
      <c r="W17" s="60">
        <v>14</v>
      </c>
      <c r="X17" s="60">
        <v>20</v>
      </c>
      <c r="Y17" s="60">
        <v>12</v>
      </c>
      <c r="Z17" s="60">
        <v>13</v>
      </c>
      <c r="AA17" s="60">
        <v>45</v>
      </c>
    </row>
    <row r="18" spans="2:27">
      <c r="B18" s="60" t="str">
        <f t="shared" si="0"/>
        <v>М30x250</v>
      </c>
      <c r="C18" s="60">
        <v>30</v>
      </c>
      <c r="D18" s="60">
        <v>250</v>
      </c>
      <c r="E18" s="60">
        <v>0.85799999999999998</v>
      </c>
      <c r="G18" s="73">
        <v>208</v>
      </c>
      <c r="H18" s="73">
        <v>8</v>
      </c>
      <c r="I18" s="60">
        <v>10</v>
      </c>
      <c r="J18" s="146" t="s">
        <v>15</v>
      </c>
      <c r="K18" s="60">
        <v>13</v>
      </c>
      <c r="L18" s="60" t="s">
        <v>18</v>
      </c>
      <c r="M18" s="60">
        <v>70</v>
      </c>
      <c r="N18" s="60">
        <v>70</v>
      </c>
      <c r="O18" s="60">
        <v>42</v>
      </c>
      <c r="P18" s="60">
        <v>24</v>
      </c>
      <c r="Q18" s="60">
        <v>27</v>
      </c>
      <c r="R18" s="60">
        <v>7</v>
      </c>
      <c r="S18" s="60">
        <v>3.5</v>
      </c>
      <c r="T18" s="60">
        <v>2</v>
      </c>
      <c r="U18" s="60">
        <v>2.5</v>
      </c>
      <c r="V18" s="60">
        <v>2</v>
      </c>
      <c r="W18" s="60">
        <v>14</v>
      </c>
      <c r="X18" s="60">
        <v>20</v>
      </c>
      <c r="Y18" s="60">
        <v>12</v>
      </c>
      <c r="Z18" s="60">
        <v>13</v>
      </c>
      <c r="AA18" s="60">
        <v>45</v>
      </c>
    </row>
    <row r="19" spans="2:27">
      <c r="B19" s="60" t="str">
        <f t="shared" si="0"/>
        <v>М30x260</v>
      </c>
      <c r="C19" s="60">
        <v>30</v>
      </c>
      <c r="D19" s="60">
        <v>260</v>
      </c>
      <c r="E19" s="60">
        <v>0.88800000000000001</v>
      </c>
      <c r="G19" s="73">
        <v>218</v>
      </c>
      <c r="H19" s="73">
        <v>8</v>
      </c>
      <c r="I19" s="60">
        <v>10</v>
      </c>
      <c r="J19" s="146" t="s">
        <v>15</v>
      </c>
      <c r="K19" s="60">
        <v>13</v>
      </c>
      <c r="L19" s="60" t="s">
        <v>18</v>
      </c>
      <c r="M19" s="60">
        <v>70</v>
      </c>
      <c r="N19" s="60">
        <v>70</v>
      </c>
      <c r="O19" s="60">
        <v>42</v>
      </c>
      <c r="P19" s="60">
        <v>24</v>
      </c>
      <c r="Q19" s="60">
        <v>27</v>
      </c>
      <c r="R19" s="60">
        <v>7</v>
      </c>
      <c r="S19" s="60">
        <v>3.5</v>
      </c>
      <c r="T19" s="60">
        <v>2</v>
      </c>
      <c r="U19" s="60">
        <v>2.5</v>
      </c>
      <c r="V19" s="60">
        <v>2</v>
      </c>
      <c r="W19" s="60">
        <v>14</v>
      </c>
      <c r="X19" s="60">
        <v>20</v>
      </c>
      <c r="Y19" s="60">
        <v>12</v>
      </c>
      <c r="Z19" s="60">
        <v>13</v>
      </c>
      <c r="AA19" s="60">
        <v>45</v>
      </c>
    </row>
    <row r="20" spans="2:27">
      <c r="B20" s="60" t="str">
        <f t="shared" si="0"/>
        <v>М30x270</v>
      </c>
      <c r="C20" s="60">
        <v>30</v>
      </c>
      <c r="D20" s="60">
        <v>270</v>
      </c>
      <c r="E20" s="60">
        <v>0.91800000000000004</v>
      </c>
      <c r="G20" s="73">
        <v>228</v>
      </c>
      <c r="H20" s="73">
        <v>8</v>
      </c>
      <c r="I20" s="60">
        <v>10</v>
      </c>
      <c r="J20" s="146" t="s">
        <v>15</v>
      </c>
      <c r="K20" s="60">
        <v>13</v>
      </c>
      <c r="L20" s="60" t="s">
        <v>18</v>
      </c>
      <c r="M20" s="60">
        <v>70</v>
      </c>
      <c r="N20" s="60">
        <v>70</v>
      </c>
      <c r="O20" s="60">
        <v>42</v>
      </c>
      <c r="P20" s="60">
        <v>24</v>
      </c>
      <c r="Q20" s="60">
        <v>27</v>
      </c>
      <c r="R20" s="60">
        <v>7</v>
      </c>
      <c r="S20" s="60">
        <v>3.5</v>
      </c>
      <c r="T20" s="60">
        <v>2</v>
      </c>
      <c r="U20" s="60">
        <v>2.5</v>
      </c>
      <c r="V20" s="60">
        <v>2</v>
      </c>
      <c r="W20" s="60">
        <v>14</v>
      </c>
      <c r="X20" s="60">
        <v>20</v>
      </c>
      <c r="Y20" s="60">
        <v>12</v>
      </c>
      <c r="Z20" s="60">
        <v>13</v>
      </c>
      <c r="AA20" s="60">
        <v>45</v>
      </c>
    </row>
    <row r="21" spans="2:27">
      <c r="B21" s="60" t="str">
        <f t="shared" si="0"/>
        <v>М30x280</v>
      </c>
      <c r="C21" s="60">
        <v>30</v>
      </c>
      <c r="D21" s="60">
        <v>280</v>
      </c>
      <c r="E21" s="60">
        <v>0.94799999999999995</v>
      </c>
      <c r="G21" s="73">
        <v>238</v>
      </c>
      <c r="H21" s="73">
        <v>8</v>
      </c>
      <c r="I21" s="60">
        <v>10</v>
      </c>
      <c r="J21" s="146" t="s">
        <v>15</v>
      </c>
      <c r="K21" s="60">
        <v>13</v>
      </c>
      <c r="L21" s="60" t="s">
        <v>18</v>
      </c>
      <c r="M21" s="60">
        <v>70</v>
      </c>
      <c r="N21" s="60">
        <v>70</v>
      </c>
      <c r="O21" s="60">
        <v>42</v>
      </c>
      <c r="P21" s="60">
        <v>24</v>
      </c>
      <c r="Q21" s="60">
        <v>27</v>
      </c>
      <c r="R21" s="60">
        <v>7</v>
      </c>
      <c r="S21" s="60">
        <v>3.5</v>
      </c>
      <c r="T21" s="60">
        <v>2</v>
      </c>
      <c r="U21" s="60">
        <v>2.5</v>
      </c>
      <c r="V21" s="60">
        <v>2</v>
      </c>
      <c r="W21" s="60">
        <v>14</v>
      </c>
      <c r="X21" s="60">
        <v>20</v>
      </c>
      <c r="Y21" s="60">
        <v>12</v>
      </c>
      <c r="Z21" s="60">
        <v>13</v>
      </c>
      <c r="AA21" s="60">
        <v>45</v>
      </c>
    </row>
    <row r="22" spans="2:27">
      <c r="B22" s="60" t="str">
        <f t="shared" si="0"/>
        <v>М30x290</v>
      </c>
      <c r="C22" s="60">
        <v>30</v>
      </c>
      <c r="D22" s="60">
        <v>290</v>
      </c>
      <c r="E22" s="60">
        <v>0.97799999999999998</v>
      </c>
      <c r="G22" s="73">
        <v>248</v>
      </c>
      <c r="H22" s="73">
        <v>8</v>
      </c>
      <c r="I22" s="60">
        <v>10</v>
      </c>
      <c r="J22" s="146" t="s">
        <v>15</v>
      </c>
      <c r="K22" s="60">
        <v>13</v>
      </c>
      <c r="L22" s="60" t="s">
        <v>18</v>
      </c>
      <c r="M22" s="60">
        <v>70</v>
      </c>
      <c r="N22" s="60">
        <v>70</v>
      </c>
      <c r="O22" s="60">
        <v>42</v>
      </c>
      <c r="P22" s="60">
        <v>24</v>
      </c>
      <c r="Q22" s="60">
        <v>27</v>
      </c>
      <c r="R22" s="60">
        <v>7</v>
      </c>
      <c r="S22" s="60">
        <v>3.5</v>
      </c>
      <c r="T22" s="60">
        <v>2</v>
      </c>
      <c r="U22" s="60">
        <v>2.5</v>
      </c>
      <c r="V22" s="60">
        <v>2</v>
      </c>
      <c r="W22" s="60">
        <v>14</v>
      </c>
      <c r="X22" s="60">
        <v>20</v>
      </c>
      <c r="Y22" s="60">
        <v>12</v>
      </c>
      <c r="Z22" s="60">
        <v>13</v>
      </c>
      <c r="AA22" s="60">
        <v>45</v>
      </c>
    </row>
    <row r="23" spans="2:27">
      <c r="B23" s="60" t="str">
        <f t="shared" si="0"/>
        <v>М30x300</v>
      </c>
      <c r="C23" s="60">
        <v>30</v>
      </c>
      <c r="D23" s="60">
        <v>300</v>
      </c>
      <c r="E23" s="60">
        <v>1.008</v>
      </c>
      <c r="G23" s="73">
        <v>258</v>
      </c>
      <c r="H23" s="73">
        <v>8</v>
      </c>
      <c r="I23" s="60">
        <v>10</v>
      </c>
      <c r="J23" s="146" t="s">
        <v>15</v>
      </c>
      <c r="K23" s="60">
        <v>13</v>
      </c>
      <c r="L23" s="60" t="s">
        <v>18</v>
      </c>
      <c r="M23" s="60">
        <v>70</v>
      </c>
      <c r="N23" s="60">
        <v>70</v>
      </c>
      <c r="O23" s="60">
        <v>42</v>
      </c>
      <c r="P23" s="60">
        <v>24</v>
      </c>
      <c r="Q23" s="60">
        <v>27</v>
      </c>
      <c r="R23" s="60">
        <v>7</v>
      </c>
      <c r="S23" s="60">
        <v>3.5</v>
      </c>
      <c r="T23" s="60">
        <v>2</v>
      </c>
      <c r="U23" s="60">
        <v>2.5</v>
      </c>
      <c r="V23" s="60">
        <v>2</v>
      </c>
      <c r="W23" s="60">
        <v>14</v>
      </c>
      <c r="X23" s="60">
        <v>20</v>
      </c>
      <c r="Y23" s="60">
        <v>12</v>
      </c>
      <c r="Z23" s="60">
        <v>13</v>
      </c>
      <c r="AA23" s="60">
        <v>45</v>
      </c>
    </row>
    <row r="24" spans="2:27">
      <c r="B24" s="60" t="str">
        <f t="shared" si="0"/>
        <v>М30x310</v>
      </c>
      <c r="C24" s="60">
        <v>30</v>
      </c>
      <c r="D24" s="60">
        <v>310</v>
      </c>
      <c r="E24" s="60">
        <v>1.038</v>
      </c>
      <c r="G24" s="73">
        <v>268</v>
      </c>
      <c r="H24" s="73">
        <v>8</v>
      </c>
      <c r="I24" s="60">
        <v>10</v>
      </c>
      <c r="J24" s="146" t="s">
        <v>15</v>
      </c>
      <c r="K24" s="60">
        <v>13</v>
      </c>
      <c r="L24" s="60" t="s">
        <v>18</v>
      </c>
      <c r="M24" s="60">
        <v>70</v>
      </c>
      <c r="N24" s="60">
        <v>70</v>
      </c>
      <c r="O24" s="60">
        <v>42</v>
      </c>
      <c r="P24" s="60">
        <v>24</v>
      </c>
      <c r="Q24" s="60">
        <v>27</v>
      </c>
      <c r="R24" s="60">
        <v>7</v>
      </c>
      <c r="S24" s="60">
        <v>3.5</v>
      </c>
      <c r="T24" s="60">
        <v>2</v>
      </c>
      <c r="U24" s="60">
        <v>2.5</v>
      </c>
      <c r="V24" s="60">
        <v>2</v>
      </c>
      <c r="W24" s="60">
        <v>14</v>
      </c>
      <c r="X24" s="60">
        <v>20</v>
      </c>
      <c r="Y24" s="60">
        <v>12</v>
      </c>
      <c r="Z24" s="60">
        <v>13</v>
      </c>
      <c r="AA24" s="60">
        <v>45</v>
      </c>
    </row>
    <row r="25" spans="2:27">
      <c r="B25" s="60" t="str">
        <f t="shared" si="0"/>
        <v>М30x320</v>
      </c>
      <c r="C25" s="60">
        <v>30</v>
      </c>
      <c r="D25" s="60">
        <v>320</v>
      </c>
      <c r="E25" s="60">
        <v>1.0680000000000001</v>
      </c>
      <c r="G25" s="73">
        <v>278</v>
      </c>
      <c r="H25" s="73">
        <v>8</v>
      </c>
      <c r="I25" s="60">
        <v>10</v>
      </c>
      <c r="J25" s="146" t="s">
        <v>15</v>
      </c>
      <c r="K25" s="60">
        <v>13</v>
      </c>
      <c r="L25" s="60" t="s">
        <v>18</v>
      </c>
      <c r="M25" s="60">
        <v>70</v>
      </c>
      <c r="N25" s="60">
        <v>70</v>
      </c>
      <c r="O25" s="60">
        <v>42</v>
      </c>
      <c r="P25" s="60">
        <v>24</v>
      </c>
      <c r="Q25" s="60">
        <v>27</v>
      </c>
      <c r="R25" s="60">
        <v>7</v>
      </c>
      <c r="S25" s="60">
        <v>3.5</v>
      </c>
      <c r="T25" s="60">
        <v>2</v>
      </c>
      <c r="U25" s="60">
        <v>2.5</v>
      </c>
      <c r="V25" s="60">
        <v>2</v>
      </c>
      <c r="W25" s="60">
        <v>14</v>
      </c>
      <c r="X25" s="60">
        <v>20</v>
      </c>
      <c r="Y25" s="60">
        <v>12</v>
      </c>
      <c r="Z25" s="60">
        <v>13</v>
      </c>
      <c r="AA25" s="60">
        <v>45</v>
      </c>
    </row>
    <row r="26" spans="2:27">
      <c r="B26" s="60" t="str">
        <f t="shared" si="0"/>
        <v>М30x330</v>
      </c>
      <c r="C26" s="60">
        <v>30</v>
      </c>
      <c r="D26" s="60">
        <v>330</v>
      </c>
      <c r="E26" s="60">
        <v>1.0980000000000001</v>
      </c>
      <c r="G26" s="73">
        <v>288</v>
      </c>
      <c r="H26" s="73">
        <v>8</v>
      </c>
      <c r="I26" s="60">
        <v>10</v>
      </c>
      <c r="J26" s="146" t="s">
        <v>15</v>
      </c>
      <c r="K26" s="60">
        <v>13</v>
      </c>
      <c r="L26" s="60" t="s">
        <v>18</v>
      </c>
      <c r="M26" s="60">
        <v>70</v>
      </c>
      <c r="N26" s="60">
        <v>70</v>
      </c>
      <c r="O26" s="60">
        <v>42</v>
      </c>
      <c r="P26" s="60">
        <v>24</v>
      </c>
      <c r="Q26" s="60">
        <v>27</v>
      </c>
      <c r="R26" s="60">
        <v>7</v>
      </c>
      <c r="S26" s="60">
        <v>3.5</v>
      </c>
      <c r="T26" s="60">
        <v>2</v>
      </c>
      <c r="U26" s="60">
        <v>2.5</v>
      </c>
      <c r="V26" s="60">
        <v>2</v>
      </c>
      <c r="W26" s="60">
        <v>14</v>
      </c>
      <c r="X26" s="60">
        <v>20</v>
      </c>
      <c r="Y26" s="60">
        <v>12</v>
      </c>
      <c r="Z26" s="60">
        <v>13</v>
      </c>
      <c r="AA26" s="60">
        <v>45</v>
      </c>
    </row>
    <row r="27" spans="2:27">
      <c r="B27" s="60" t="str">
        <f t="shared" si="0"/>
        <v>М30x340</v>
      </c>
      <c r="C27" s="60">
        <v>30</v>
      </c>
      <c r="D27" s="60">
        <v>340</v>
      </c>
      <c r="E27" s="60">
        <v>1.1279999999999999</v>
      </c>
      <c r="G27" s="73">
        <v>298</v>
      </c>
      <c r="H27" s="73">
        <v>8</v>
      </c>
      <c r="I27" s="60">
        <v>10</v>
      </c>
      <c r="J27" s="146" t="s">
        <v>15</v>
      </c>
      <c r="K27" s="60">
        <v>13</v>
      </c>
      <c r="L27" s="60" t="s">
        <v>18</v>
      </c>
      <c r="M27" s="60">
        <v>70</v>
      </c>
      <c r="N27" s="60">
        <v>70</v>
      </c>
      <c r="O27" s="60">
        <v>42</v>
      </c>
      <c r="P27" s="60">
        <v>24</v>
      </c>
      <c r="Q27" s="60">
        <v>27</v>
      </c>
      <c r="R27" s="60">
        <v>7</v>
      </c>
      <c r="S27" s="60">
        <v>3.5</v>
      </c>
      <c r="T27" s="60">
        <v>2</v>
      </c>
      <c r="U27" s="60">
        <v>2.5</v>
      </c>
      <c r="V27" s="60">
        <v>2</v>
      </c>
      <c r="W27" s="60">
        <v>14</v>
      </c>
      <c r="X27" s="60">
        <v>20</v>
      </c>
      <c r="Y27" s="60">
        <v>12</v>
      </c>
      <c r="Z27" s="60">
        <v>13</v>
      </c>
      <c r="AA27" s="60">
        <v>45</v>
      </c>
    </row>
    <row r="28" spans="2:27">
      <c r="B28" s="60" t="str">
        <f t="shared" si="0"/>
        <v>М36x140</v>
      </c>
      <c r="C28">
        <v>36</v>
      </c>
      <c r="D28" s="60">
        <v>140</v>
      </c>
      <c r="E28" s="60">
        <v>1.0720000000000001</v>
      </c>
      <c r="G28" s="73">
        <v>90</v>
      </c>
      <c r="H28" s="73">
        <v>12</v>
      </c>
      <c r="I28" s="60">
        <v>10</v>
      </c>
      <c r="J28" s="146" t="s">
        <v>15</v>
      </c>
      <c r="K28" s="60">
        <v>17</v>
      </c>
      <c r="L28" s="60" t="s">
        <v>18</v>
      </c>
      <c r="M28" s="60">
        <v>70</v>
      </c>
      <c r="N28" s="60">
        <v>70</v>
      </c>
      <c r="O28" s="60">
        <v>50</v>
      </c>
      <c r="P28" s="60">
        <v>30</v>
      </c>
      <c r="Q28" s="60">
        <v>33</v>
      </c>
      <c r="R28" s="60">
        <v>7</v>
      </c>
      <c r="S28" s="60">
        <v>4</v>
      </c>
      <c r="T28" s="60">
        <v>3</v>
      </c>
      <c r="U28" s="60">
        <v>3</v>
      </c>
      <c r="V28" s="60">
        <v>2.5</v>
      </c>
      <c r="W28" s="60">
        <v>20</v>
      </c>
      <c r="X28" s="60">
        <v>30</v>
      </c>
      <c r="Y28" s="60">
        <v>12</v>
      </c>
      <c r="Z28" s="60">
        <v>22</v>
      </c>
      <c r="AA28" s="60">
        <v>55</v>
      </c>
    </row>
    <row r="29" spans="2:27">
      <c r="B29" s="60" t="str">
        <f t="shared" si="0"/>
        <v>М36x150</v>
      </c>
      <c r="C29" s="60">
        <v>36</v>
      </c>
      <c r="D29" s="60">
        <v>150</v>
      </c>
      <c r="E29" s="60">
        <v>1.1220000000000001</v>
      </c>
      <c r="G29" s="73">
        <v>100</v>
      </c>
      <c r="H29" s="73">
        <v>12</v>
      </c>
      <c r="I29" s="60">
        <v>10</v>
      </c>
      <c r="J29" s="146" t="s">
        <v>15</v>
      </c>
      <c r="K29" s="60">
        <v>17</v>
      </c>
      <c r="L29" s="60" t="s">
        <v>18</v>
      </c>
      <c r="M29" s="60">
        <v>70</v>
      </c>
      <c r="N29" s="60">
        <v>70</v>
      </c>
      <c r="O29" s="60">
        <v>50</v>
      </c>
      <c r="P29" s="60">
        <v>30</v>
      </c>
      <c r="Q29" s="60">
        <v>33</v>
      </c>
      <c r="R29" s="60">
        <v>7</v>
      </c>
      <c r="S29" s="60">
        <v>4</v>
      </c>
      <c r="T29" s="60">
        <v>3</v>
      </c>
      <c r="U29" s="60">
        <v>3</v>
      </c>
      <c r="V29" s="60">
        <v>2.5</v>
      </c>
      <c r="W29" s="60">
        <v>20</v>
      </c>
      <c r="X29" s="60">
        <v>30</v>
      </c>
      <c r="Y29" s="60">
        <v>12</v>
      </c>
      <c r="Z29" s="60">
        <v>22</v>
      </c>
      <c r="AA29" s="60">
        <v>55</v>
      </c>
    </row>
    <row r="30" spans="2:27">
      <c r="B30" s="60" t="str">
        <f t="shared" si="0"/>
        <v>М36x160</v>
      </c>
      <c r="C30" s="60">
        <v>36</v>
      </c>
      <c r="D30" s="60">
        <v>160</v>
      </c>
      <c r="E30" s="60">
        <v>1.1719999999999999</v>
      </c>
      <c r="G30" s="73">
        <v>110</v>
      </c>
      <c r="H30" s="73">
        <v>12</v>
      </c>
      <c r="I30" s="60">
        <v>10</v>
      </c>
      <c r="J30" s="146" t="s">
        <v>15</v>
      </c>
      <c r="K30" s="60">
        <v>17</v>
      </c>
      <c r="L30" s="60" t="s">
        <v>18</v>
      </c>
      <c r="M30" s="60">
        <v>70</v>
      </c>
      <c r="N30" s="60">
        <v>70</v>
      </c>
      <c r="O30" s="60">
        <v>50</v>
      </c>
      <c r="P30" s="60">
        <v>30</v>
      </c>
      <c r="Q30" s="60">
        <v>33</v>
      </c>
      <c r="R30" s="60">
        <v>7</v>
      </c>
      <c r="S30" s="60">
        <v>4</v>
      </c>
      <c r="T30" s="60">
        <v>3</v>
      </c>
      <c r="U30" s="60">
        <v>3</v>
      </c>
      <c r="V30" s="60">
        <v>2.5</v>
      </c>
      <c r="W30" s="60">
        <v>20</v>
      </c>
      <c r="X30" s="60">
        <v>30</v>
      </c>
      <c r="Y30" s="60">
        <v>12</v>
      </c>
      <c r="Z30" s="60">
        <v>22</v>
      </c>
      <c r="AA30" s="60">
        <v>55</v>
      </c>
    </row>
    <row r="31" spans="2:27">
      <c r="B31" s="60" t="str">
        <f t="shared" si="0"/>
        <v>М36x170</v>
      </c>
      <c r="C31" s="60">
        <v>36</v>
      </c>
      <c r="D31" s="60">
        <v>170</v>
      </c>
      <c r="E31" s="60">
        <v>1.222</v>
      </c>
      <c r="G31" s="73">
        <v>120</v>
      </c>
      <c r="H31" s="73">
        <v>12</v>
      </c>
      <c r="I31" s="60">
        <v>10</v>
      </c>
      <c r="J31" s="146" t="s">
        <v>15</v>
      </c>
      <c r="K31" s="60">
        <v>17</v>
      </c>
      <c r="L31" s="60" t="s">
        <v>18</v>
      </c>
      <c r="M31" s="60">
        <v>70</v>
      </c>
      <c r="N31" s="60">
        <v>70</v>
      </c>
      <c r="O31" s="60">
        <v>50</v>
      </c>
      <c r="P31" s="60">
        <v>30</v>
      </c>
      <c r="Q31" s="60">
        <v>33</v>
      </c>
      <c r="R31" s="60">
        <v>7</v>
      </c>
      <c r="S31" s="60">
        <v>4</v>
      </c>
      <c r="T31" s="60">
        <v>3</v>
      </c>
      <c r="U31" s="60">
        <v>3</v>
      </c>
      <c r="V31" s="60">
        <v>2.5</v>
      </c>
      <c r="W31" s="60">
        <v>20</v>
      </c>
      <c r="X31" s="60">
        <v>30</v>
      </c>
      <c r="Y31" s="60">
        <v>12</v>
      </c>
      <c r="Z31" s="60">
        <v>22</v>
      </c>
      <c r="AA31" s="60">
        <v>55</v>
      </c>
    </row>
    <row r="32" spans="2:27">
      <c r="B32" s="60" t="str">
        <f t="shared" si="0"/>
        <v>М36x180</v>
      </c>
      <c r="C32" s="60">
        <v>36</v>
      </c>
      <c r="D32" s="60">
        <v>180</v>
      </c>
      <c r="E32" s="60">
        <v>1.272</v>
      </c>
      <c r="G32" s="73">
        <v>130</v>
      </c>
      <c r="H32" s="73">
        <v>12</v>
      </c>
      <c r="I32" s="60">
        <v>10</v>
      </c>
      <c r="J32" s="146" t="s">
        <v>15</v>
      </c>
      <c r="K32" s="60">
        <v>17</v>
      </c>
      <c r="L32" s="60" t="s">
        <v>18</v>
      </c>
      <c r="M32" s="60">
        <v>70</v>
      </c>
      <c r="N32" s="60">
        <v>70</v>
      </c>
      <c r="O32" s="60">
        <v>50</v>
      </c>
      <c r="P32" s="60">
        <v>30</v>
      </c>
      <c r="Q32" s="60">
        <v>33</v>
      </c>
      <c r="R32" s="60">
        <v>7</v>
      </c>
      <c r="S32" s="60">
        <v>4</v>
      </c>
      <c r="T32" s="60">
        <v>3</v>
      </c>
      <c r="U32" s="60">
        <v>3</v>
      </c>
      <c r="V32" s="60">
        <v>2.5</v>
      </c>
      <c r="W32" s="60">
        <v>20</v>
      </c>
      <c r="X32" s="60">
        <v>30</v>
      </c>
      <c r="Y32" s="60">
        <v>12</v>
      </c>
      <c r="Z32" s="60">
        <v>22</v>
      </c>
      <c r="AA32" s="60">
        <v>55</v>
      </c>
    </row>
    <row r="33" spans="2:27">
      <c r="B33" s="60" t="str">
        <f t="shared" si="0"/>
        <v>М36x190</v>
      </c>
      <c r="C33" s="60">
        <v>36</v>
      </c>
      <c r="D33" s="60">
        <v>190</v>
      </c>
      <c r="E33" s="60">
        <v>1.3220000000000001</v>
      </c>
      <c r="G33" s="73">
        <v>140</v>
      </c>
      <c r="H33" s="73">
        <v>12</v>
      </c>
      <c r="I33" s="60">
        <v>10</v>
      </c>
      <c r="J33" s="146" t="s">
        <v>15</v>
      </c>
      <c r="K33" s="60">
        <v>17</v>
      </c>
      <c r="L33" s="60" t="s">
        <v>18</v>
      </c>
      <c r="M33" s="60">
        <v>70</v>
      </c>
      <c r="N33" s="60">
        <v>70</v>
      </c>
      <c r="O33" s="60">
        <v>50</v>
      </c>
      <c r="P33" s="60">
        <v>30</v>
      </c>
      <c r="Q33" s="60">
        <v>33</v>
      </c>
      <c r="R33" s="60">
        <v>7</v>
      </c>
      <c r="S33" s="60">
        <v>4</v>
      </c>
      <c r="T33" s="60">
        <v>3</v>
      </c>
      <c r="U33" s="60">
        <v>3</v>
      </c>
      <c r="V33" s="60">
        <v>2.5</v>
      </c>
      <c r="W33" s="60">
        <v>20</v>
      </c>
      <c r="X33" s="60">
        <v>30</v>
      </c>
      <c r="Y33" s="60">
        <v>12</v>
      </c>
      <c r="Z33" s="60">
        <v>22</v>
      </c>
      <c r="AA33" s="60">
        <v>55</v>
      </c>
    </row>
    <row r="34" spans="2:27">
      <c r="B34" s="60" t="str">
        <f t="shared" si="0"/>
        <v>М36x200</v>
      </c>
      <c r="C34" s="60">
        <v>36</v>
      </c>
      <c r="D34" s="60">
        <v>200</v>
      </c>
      <c r="E34" s="60">
        <v>1.3720000000000001</v>
      </c>
      <c r="G34" s="73">
        <v>150</v>
      </c>
      <c r="H34" s="73">
        <v>12</v>
      </c>
      <c r="I34" s="60">
        <v>10</v>
      </c>
      <c r="J34" s="146" t="s">
        <v>15</v>
      </c>
      <c r="K34" s="60">
        <v>17</v>
      </c>
      <c r="L34" s="60" t="s">
        <v>18</v>
      </c>
      <c r="M34" s="60">
        <v>70</v>
      </c>
      <c r="N34" s="60">
        <v>70</v>
      </c>
      <c r="O34" s="60">
        <v>50</v>
      </c>
      <c r="P34" s="60">
        <v>30</v>
      </c>
      <c r="Q34" s="60">
        <v>33</v>
      </c>
      <c r="R34" s="60">
        <v>7</v>
      </c>
      <c r="S34" s="60">
        <v>4</v>
      </c>
      <c r="T34" s="60">
        <v>3</v>
      </c>
      <c r="U34" s="60">
        <v>3</v>
      </c>
      <c r="V34" s="60">
        <v>2.5</v>
      </c>
      <c r="W34" s="60">
        <v>20</v>
      </c>
      <c r="X34" s="60">
        <v>30</v>
      </c>
      <c r="Y34" s="60">
        <v>12</v>
      </c>
      <c r="Z34" s="60">
        <v>22</v>
      </c>
      <c r="AA34" s="60">
        <v>55</v>
      </c>
    </row>
    <row r="35" spans="2:27">
      <c r="B35" s="60" t="str">
        <f t="shared" si="0"/>
        <v>М36x210</v>
      </c>
      <c r="C35" s="60">
        <v>36</v>
      </c>
      <c r="D35" s="60">
        <v>210</v>
      </c>
      <c r="E35" s="60">
        <v>1.4219999999999999</v>
      </c>
      <c r="G35" s="73">
        <v>160</v>
      </c>
      <c r="H35" s="73">
        <v>12</v>
      </c>
      <c r="I35" s="60">
        <v>10</v>
      </c>
      <c r="J35" s="146" t="s">
        <v>15</v>
      </c>
      <c r="K35" s="60">
        <v>17</v>
      </c>
      <c r="L35" s="60" t="s">
        <v>18</v>
      </c>
      <c r="M35" s="60">
        <v>70</v>
      </c>
      <c r="N35" s="60">
        <v>70</v>
      </c>
      <c r="O35" s="60">
        <v>50</v>
      </c>
      <c r="P35" s="60">
        <v>30</v>
      </c>
      <c r="Q35" s="60">
        <v>33</v>
      </c>
      <c r="R35" s="60">
        <v>7</v>
      </c>
      <c r="S35" s="60">
        <v>4</v>
      </c>
      <c r="T35" s="60">
        <v>3</v>
      </c>
      <c r="U35" s="60">
        <v>3</v>
      </c>
      <c r="V35" s="60">
        <v>2.5</v>
      </c>
      <c r="W35" s="60">
        <v>20</v>
      </c>
      <c r="X35" s="60">
        <v>30</v>
      </c>
      <c r="Y35" s="60">
        <v>12</v>
      </c>
      <c r="Z35" s="60">
        <v>22</v>
      </c>
      <c r="AA35" s="60">
        <v>55</v>
      </c>
    </row>
    <row r="36" spans="2:27">
      <c r="B36" s="60" t="str">
        <f t="shared" si="0"/>
        <v>М36x220</v>
      </c>
      <c r="C36" s="60">
        <v>36</v>
      </c>
      <c r="D36" s="60">
        <v>220</v>
      </c>
      <c r="E36" s="60">
        <v>1.472</v>
      </c>
      <c r="G36" s="73">
        <v>170</v>
      </c>
      <c r="H36" s="73">
        <v>12</v>
      </c>
      <c r="I36" s="60">
        <v>10</v>
      </c>
      <c r="J36" s="146" t="s">
        <v>15</v>
      </c>
      <c r="K36" s="60">
        <v>17</v>
      </c>
      <c r="L36" s="60" t="s">
        <v>18</v>
      </c>
      <c r="M36" s="60">
        <v>70</v>
      </c>
      <c r="N36" s="60">
        <v>70</v>
      </c>
      <c r="O36" s="60">
        <v>50</v>
      </c>
      <c r="P36" s="60">
        <v>30</v>
      </c>
      <c r="Q36" s="60">
        <v>33</v>
      </c>
      <c r="R36" s="60">
        <v>7</v>
      </c>
      <c r="S36" s="60">
        <v>4</v>
      </c>
      <c r="T36" s="60">
        <v>3</v>
      </c>
      <c r="U36" s="60">
        <v>3</v>
      </c>
      <c r="V36" s="60">
        <v>2.5</v>
      </c>
      <c r="W36" s="60">
        <v>20</v>
      </c>
      <c r="X36" s="60">
        <v>30</v>
      </c>
      <c r="Y36" s="60">
        <v>12</v>
      </c>
      <c r="Z36" s="60">
        <v>22</v>
      </c>
      <c r="AA36" s="60">
        <v>55</v>
      </c>
    </row>
    <row r="37" spans="2:27">
      <c r="B37" s="60" t="str">
        <f t="shared" si="0"/>
        <v>М36x230</v>
      </c>
      <c r="C37" s="60">
        <v>36</v>
      </c>
      <c r="D37" s="60">
        <v>230</v>
      </c>
      <c r="E37" s="60">
        <v>1.522</v>
      </c>
      <c r="G37" s="73">
        <v>180</v>
      </c>
      <c r="H37" s="73">
        <v>12</v>
      </c>
      <c r="I37" s="60">
        <v>10</v>
      </c>
      <c r="J37" s="146" t="s">
        <v>15</v>
      </c>
      <c r="K37" s="60">
        <v>17</v>
      </c>
      <c r="L37" s="60" t="s">
        <v>18</v>
      </c>
      <c r="M37" s="60">
        <v>70</v>
      </c>
      <c r="N37" s="60">
        <v>70</v>
      </c>
      <c r="O37" s="60">
        <v>50</v>
      </c>
      <c r="P37" s="60">
        <v>30</v>
      </c>
      <c r="Q37" s="60">
        <v>33</v>
      </c>
      <c r="R37" s="60">
        <v>7</v>
      </c>
      <c r="S37" s="60">
        <v>4</v>
      </c>
      <c r="T37" s="60">
        <v>3</v>
      </c>
      <c r="U37" s="60">
        <v>3</v>
      </c>
      <c r="V37" s="60">
        <v>2.5</v>
      </c>
      <c r="W37" s="60">
        <v>20</v>
      </c>
      <c r="X37" s="60">
        <v>30</v>
      </c>
      <c r="Y37" s="60">
        <v>12</v>
      </c>
      <c r="Z37" s="60">
        <v>22</v>
      </c>
      <c r="AA37" s="60">
        <v>55</v>
      </c>
    </row>
    <row r="38" spans="2:27">
      <c r="B38" s="60" t="str">
        <f t="shared" si="0"/>
        <v>М36x240</v>
      </c>
      <c r="C38" s="60">
        <v>36</v>
      </c>
      <c r="D38" s="60">
        <v>240</v>
      </c>
      <c r="E38" s="60">
        <v>1.5720000000000001</v>
      </c>
      <c r="G38" s="73">
        <v>190</v>
      </c>
      <c r="H38" s="73">
        <v>12</v>
      </c>
      <c r="I38" s="60">
        <v>10</v>
      </c>
      <c r="J38" s="146" t="s">
        <v>15</v>
      </c>
      <c r="K38" s="60">
        <v>17</v>
      </c>
      <c r="L38" s="60" t="s">
        <v>18</v>
      </c>
      <c r="M38" s="60">
        <v>80</v>
      </c>
      <c r="N38" s="60">
        <v>80</v>
      </c>
      <c r="O38" s="60">
        <v>50</v>
      </c>
      <c r="P38" s="60">
        <v>30</v>
      </c>
      <c r="Q38" s="60">
        <v>33</v>
      </c>
      <c r="R38" s="60">
        <v>7</v>
      </c>
      <c r="S38" s="60">
        <v>4</v>
      </c>
      <c r="T38" s="60">
        <v>3</v>
      </c>
      <c r="U38" s="60">
        <v>3</v>
      </c>
      <c r="V38" s="60">
        <v>2.5</v>
      </c>
      <c r="W38" s="60">
        <v>20</v>
      </c>
      <c r="X38" s="60">
        <v>30</v>
      </c>
      <c r="Y38" s="60">
        <v>12</v>
      </c>
      <c r="Z38" s="60">
        <v>22</v>
      </c>
      <c r="AA38" s="60">
        <v>55</v>
      </c>
    </row>
    <row r="39" spans="2:27">
      <c r="B39" s="60" t="str">
        <f t="shared" si="0"/>
        <v>М36x250</v>
      </c>
      <c r="C39" s="60">
        <v>36</v>
      </c>
      <c r="D39" s="60">
        <v>250</v>
      </c>
      <c r="E39" s="60">
        <v>1.6220000000000001</v>
      </c>
      <c r="G39" s="73">
        <v>200</v>
      </c>
      <c r="H39" s="73">
        <v>12</v>
      </c>
      <c r="I39" s="60">
        <v>10</v>
      </c>
      <c r="J39" s="146" t="s">
        <v>15</v>
      </c>
      <c r="K39" s="60">
        <v>17</v>
      </c>
      <c r="L39" s="60" t="s">
        <v>18</v>
      </c>
      <c r="M39" s="60">
        <v>80</v>
      </c>
      <c r="N39" s="60">
        <v>80</v>
      </c>
      <c r="O39" s="60">
        <v>50</v>
      </c>
      <c r="P39" s="60">
        <v>30</v>
      </c>
      <c r="Q39" s="60">
        <v>33</v>
      </c>
      <c r="R39" s="60">
        <v>7</v>
      </c>
      <c r="S39" s="60">
        <v>4</v>
      </c>
      <c r="T39" s="60">
        <v>3</v>
      </c>
      <c r="U39" s="60">
        <v>3</v>
      </c>
      <c r="V39" s="60">
        <v>2.5</v>
      </c>
      <c r="W39" s="60">
        <v>20</v>
      </c>
      <c r="X39" s="60">
        <v>30</v>
      </c>
      <c r="Y39" s="60">
        <v>12</v>
      </c>
      <c r="Z39" s="60">
        <v>22</v>
      </c>
      <c r="AA39" s="60">
        <v>55</v>
      </c>
    </row>
    <row r="40" spans="2:27">
      <c r="B40" s="60" t="str">
        <f t="shared" si="0"/>
        <v>М36x260</v>
      </c>
      <c r="C40" s="60">
        <v>36</v>
      </c>
      <c r="D40" s="60">
        <v>260</v>
      </c>
      <c r="E40" s="60">
        <v>1.6719999999999999</v>
      </c>
      <c r="G40" s="73">
        <v>210</v>
      </c>
      <c r="H40" s="73">
        <v>12</v>
      </c>
      <c r="I40" s="60">
        <v>10</v>
      </c>
      <c r="J40" s="146" t="s">
        <v>15</v>
      </c>
      <c r="K40" s="60">
        <v>17</v>
      </c>
      <c r="L40" s="60" t="s">
        <v>18</v>
      </c>
      <c r="M40" s="60">
        <v>80</v>
      </c>
      <c r="N40" s="60">
        <v>80</v>
      </c>
      <c r="O40" s="60">
        <v>50</v>
      </c>
      <c r="P40" s="60">
        <v>30</v>
      </c>
      <c r="Q40" s="60">
        <v>33</v>
      </c>
      <c r="R40" s="60">
        <v>7</v>
      </c>
      <c r="S40" s="60">
        <v>4</v>
      </c>
      <c r="T40" s="60">
        <v>3</v>
      </c>
      <c r="U40" s="60">
        <v>3</v>
      </c>
      <c r="V40" s="60">
        <v>2.5</v>
      </c>
      <c r="W40" s="60">
        <v>20</v>
      </c>
      <c r="X40" s="60">
        <v>30</v>
      </c>
      <c r="Y40" s="60">
        <v>12</v>
      </c>
      <c r="Z40" s="60">
        <v>22</v>
      </c>
      <c r="AA40" s="60">
        <v>55</v>
      </c>
    </row>
    <row r="41" spans="2:27">
      <c r="B41" s="60" t="str">
        <f t="shared" si="0"/>
        <v>М36x270</v>
      </c>
      <c r="C41" s="60">
        <v>36</v>
      </c>
      <c r="D41" s="60">
        <v>270</v>
      </c>
      <c r="E41" s="60">
        <v>1.732</v>
      </c>
      <c r="G41" s="73">
        <v>220</v>
      </c>
      <c r="H41" s="73">
        <v>12</v>
      </c>
      <c r="I41" s="60">
        <v>10</v>
      </c>
      <c r="J41" s="146" t="s">
        <v>15</v>
      </c>
      <c r="K41" s="60">
        <v>17</v>
      </c>
      <c r="L41" s="60" t="s">
        <v>18</v>
      </c>
      <c r="M41" s="60">
        <v>80</v>
      </c>
      <c r="N41" s="60">
        <v>80</v>
      </c>
      <c r="O41" s="60">
        <v>50</v>
      </c>
      <c r="P41" s="60">
        <v>30</v>
      </c>
      <c r="Q41" s="60">
        <v>33</v>
      </c>
      <c r="R41" s="60">
        <v>7</v>
      </c>
      <c r="S41" s="60">
        <v>4</v>
      </c>
      <c r="T41" s="60">
        <v>3</v>
      </c>
      <c r="U41" s="60">
        <v>3</v>
      </c>
      <c r="V41" s="60">
        <v>2.5</v>
      </c>
      <c r="W41" s="60">
        <v>20</v>
      </c>
      <c r="X41" s="60">
        <v>30</v>
      </c>
      <c r="Y41" s="60">
        <v>12</v>
      </c>
      <c r="Z41" s="60">
        <v>22</v>
      </c>
      <c r="AA41" s="60">
        <v>55</v>
      </c>
    </row>
    <row r="42" spans="2:27">
      <c r="B42" s="60" t="str">
        <f t="shared" si="0"/>
        <v>М36x280</v>
      </c>
      <c r="C42" s="60">
        <v>36</v>
      </c>
      <c r="D42" s="60">
        <v>280</v>
      </c>
      <c r="E42" s="60">
        <v>1.782</v>
      </c>
      <c r="G42" s="73">
        <v>230</v>
      </c>
      <c r="H42" s="73">
        <v>12</v>
      </c>
      <c r="I42" s="60">
        <v>10</v>
      </c>
      <c r="J42" s="146" t="s">
        <v>15</v>
      </c>
      <c r="K42" s="60">
        <v>17</v>
      </c>
      <c r="L42" s="60" t="s">
        <v>18</v>
      </c>
      <c r="M42" s="60">
        <v>80</v>
      </c>
      <c r="N42" s="60">
        <v>80</v>
      </c>
      <c r="O42" s="60">
        <v>50</v>
      </c>
      <c r="P42" s="60">
        <v>30</v>
      </c>
      <c r="Q42" s="60">
        <v>33</v>
      </c>
      <c r="R42" s="60">
        <v>7</v>
      </c>
      <c r="S42" s="60">
        <v>4</v>
      </c>
      <c r="T42" s="60">
        <v>3</v>
      </c>
      <c r="U42" s="60">
        <v>3</v>
      </c>
      <c r="V42" s="60">
        <v>2.5</v>
      </c>
      <c r="W42" s="60">
        <v>20</v>
      </c>
      <c r="X42" s="60">
        <v>30</v>
      </c>
      <c r="Y42" s="60">
        <v>12</v>
      </c>
      <c r="Z42" s="60">
        <v>22</v>
      </c>
      <c r="AA42" s="60">
        <v>55</v>
      </c>
    </row>
    <row r="43" spans="2:27">
      <c r="B43" s="60" t="str">
        <f t="shared" si="0"/>
        <v>М36x290</v>
      </c>
      <c r="C43" s="60">
        <v>36</v>
      </c>
      <c r="D43" s="60">
        <v>290</v>
      </c>
      <c r="E43" s="60">
        <v>1.8320000000000001</v>
      </c>
      <c r="G43" s="73">
        <v>240</v>
      </c>
      <c r="H43" s="73">
        <v>12</v>
      </c>
      <c r="I43" s="60">
        <v>10</v>
      </c>
      <c r="J43" s="146" t="s">
        <v>15</v>
      </c>
      <c r="K43" s="60">
        <v>17</v>
      </c>
      <c r="L43" s="60" t="s">
        <v>18</v>
      </c>
      <c r="M43" s="60">
        <v>80</v>
      </c>
      <c r="N43" s="60">
        <v>80</v>
      </c>
      <c r="O43" s="60">
        <v>50</v>
      </c>
      <c r="P43" s="60">
        <v>30</v>
      </c>
      <c r="Q43" s="60">
        <v>33</v>
      </c>
      <c r="R43" s="60">
        <v>7</v>
      </c>
      <c r="S43" s="60">
        <v>4</v>
      </c>
      <c r="T43" s="60">
        <v>3</v>
      </c>
      <c r="U43" s="60">
        <v>3</v>
      </c>
      <c r="V43" s="60">
        <v>2.5</v>
      </c>
      <c r="W43" s="60">
        <v>20</v>
      </c>
      <c r="X43" s="60">
        <v>30</v>
      </c>
      <c r="Y43" s="60">
        <v>12</v>
      </c>
      <c r="Z43" s="60">
        <v>22</v>
      </c>
      <c r="AA43" s="60">
        <v>55</v>
      </c>
    </row>
    <row r="44" spans="2:27">
      <c r="B44" s="60" t="str">
        <f t="shared" si="0"/>
        <v>М36x300</v>
      </c>
      <c r="C44" s="60">
        <v>36</v>
      </c>
      <c r="D44" s="60">
        <v>300</v>
      </c>
      <c r="E44" s="60">
        <v>1.8819999999999999</v>
      </c>
      <c r="G44" s="73">
        <v>250</v>
      </c>
      <c r="H44" s="73">
        <v>12</v>
      </c>
      <c r="I44" s="60">
        <v>10</v>
      </c>
      <c r="J44" s="146" t="s">
        <v>15</v>
      </c>
      <c r="K44" s="60">
        <v>17</v>
      </c>
      <c r="L44" s="60" t="s">
        <v>18</v>
      </c>
      <c r="M44" s="60">
        <v>80</v>
      </c>
      <c r="N44" s="60">
        <v>80</v>
      </c>
      <c r="O44" s="60">
        <v>50</v>
      </c>
      <c r="P44" s="60">
        <v>30</v>
      </c>
      <c r="Q44" s="60">
        <v>33</v>
      </c>
      <c r="R44" s="60">
        <v>7</v>
      </c>
      <c r="S44" s="60">
        <v>4</v>
      </c>
      <c r="T44" s="60">
        <v>3</v>
      </c>
      <c r="U44" s="60">
        <v>3</v>
      </c>
      <c r="V44" s="60">
        <v>2.5</v>
      </c>
      <c r="W44" s="60">
        <v>20</v>
      </c>
      <c r="X44" s="60">
        <v>30</v>
      </c>
      <c r="Y44" s="60">
        <v>12</v>
      </c>
      <c r="Z44" s="60">
        <v>22</v>
      </c>
      <c r="AA44" s="60">
        <v>55</v>
      </c>
    </row>
    <row r="45" spans="2:27">
      <c r="B45" s="60" t="str">
        <f t="shared" si="0"/>
        <v>М36x310</v>
      </c>
      <c r="C45" s="60">
        <v>36</v>
      </c>
      <c r="D45" s="60">
        <v>310</v>
      </c>
      <c r="E45" s="60">
        <v>1.9319999999999999</v>
      </c>
      <c r="G45" s="73">
        <v>260</v>
      </c>
      <c r="H45" s="73">
        <v>12</v>
      </c>
      <c r="I45" s="60">
        <v>10</v>
      </c>
      <c r="J45" s="146" t="s">
        <v>15</v>
      </c>
      <c r="K45" s="60">
        <v>17</v>
      </c>
      <c r="L45" s="60" t="s">
        <v>18</v>
      </c>
      <c r="M45" s="60">
        <v>80</v>
      </c>
      <c r="N45" s="60">
        <v>80</v>
      </c>
      <c r="O45" s="60">
        <v>50</v>
      </c>
      <c r="P45" s="60">
        <v>30</v>
      </c>
      <c r="Q45" s="60">
        <v>33</v>
      </c>
      <c r="R45" s="60">
        <v>7</v>
      </c>
      <c r="S45" s="60">
        <v>4</v>
      </c>
      <c r="T45" s="60">
        <v>3</v>
      </c>
      <c r="U45" s="60">
        <v>3</v>
      </c>
      <c r="V45" s="60">
        <v>2.5</v>
      </c>
      <c r="W45" s="60">
        <v>20</v>
      </c>
      <c r="X45" s="60">
        <v>30</v>
      </c>
      <c r="Y45" s="60">
        <v>12</v>
      </c>
      <c r="Z45" s="60">
        <v>22</v>
      </c>
      <c r="AA45" s="60">
        <v>55</v>
      </c>
    </row>
    <row r="46" spans="2:27">
      <c r="B46" s="60" t="str">
        <f t="shared" si="0"/>
        <v>М36x320</v>
      </c>
      <c r="C46" s="60">
        <v>36</v>
      </c>
      <c r="D46" s="60">
        <v>320</v>
      </c>
      <c r="E46" s="60">
        <v>1.982</v>
      </c>
      <c r="G46" s="73">
        <v>270</v>
      </c>
      <c r="H46" s="73">
        <v>12</v>
      </c>
      <c r="I46" s="60">
        <v>10</v>
      </c>
      <c r="J46" s="146" t="s">
        <v>15</v>
      </c>
      <c r="K46" s="60">
        <v>17</v>
      </c>
      <c r="L46" s="60" t="s">
        <v>18</v>
      </c>
      <c r="M46" s="60">
        <v>80</v>
      </c>
      <c r="N46" s="60">
        <v>80</v>
      </c>
      <c r="O46" s="60">
        <v>50</v>
      </c>
      <c r="P46" s="60">
        <v>30</v>
      </c>
      <c r="Q46" s="60">
        <v>33</v>
      </c>
      <c r="R46" s="60">
        <v>7</v>
      </c>
      <c r="S46" s="60">
        <v>4</v>
      </c>
      <c r="T46" s="60">
        <v>3</v>
      </c>
      <c r="U46" s="60">
        <v>3</v>
      </c>
      <c r="V46" s="60">
        <v>2.5</v>
      </c>
      <c r="W46" s="60">
        <v>20</v>
      </c>
      <c r="X46" s="60">
        <v>30</v>
      </c>
      <c r="Y46" s="60">
        <v>12</v>
      </c>
      <c r="Z46" s="60">
        <v>22</v>
      </c>
      <c r="AA46" s="60">
        <v>55</v>
      </c>
    </row>
    <row r="47" spans="2:27">
      <c r="B47" s="60" t="str">
        <f t="shared" si="0"/>
        <v>М36x330</v>
      </c>
      <c r="C47" s="60">
        <v>36</v>
      </c>
      <c r="D47" s="60">
        <v>330</v>
      </c>
      <c r="E47" s="60">
        <v>2.032</v>
      </c>
      <c r="G47" s="73">
        <v>280</v>
      </c>
      <c r="H47" s="73">
        <v>12</v>
      </c>
      <c r="I47" s="60">
        <v>10</v>
      </c>
      <c r="J47" s="146" t="s">
        <v>15</v>
      </c>
      <c r="K47" s="60">
        <v>17</v>
      </c>
      <c r="L47" s="60" t="s">
        <v>18</v>
      </c>
      <c r="M47" s="60">
        <v>80</v>
      </c>
      <c r="N47" s="60">
        <v>80</v>
      </c>
      <c r="O47" s="60">
        <v>50</v>
      </c>
      <c r="P47" s="60">
        <v>30</v>
      </c>
      <c r="Q47" s="60">
        <v>33</v>
      </c>
      <c r="R47" s="60">
        <v>7</v>
      </c>
      <c r="S47" s="60">
        <v>4</v>
      </c>
      <c r="T47" s="60">
        <v>3</v>
      </c>
      <c r="U47" s="60">
        <v>3</v>
      </c>
      <c r="V47" s="60">
        <v>2.5</v>
      </c>
      <c r="W47" s="60">
        <v>20</v>
      </c>
      <c r="X47" s="60">
        <v>30</v>
      </c>
      <c r="Y47" s="60">
        <v>12</v>
      </c>
      <c r="Z47" s="60">
        <v>22</v>
      </c>
      <c r="AA47" s="60">
        <v>55</v>
      </c>
    </row>
    <row r="48" spans="2:27">
      <c r="B48" s="60" t="str">
        <f t="shared" si="0"/>
        <v>М36x340</v>
      </c>
      <c r="C48" s="60">
        <v>36</v>
      </c>
      <c r="D48" s="60">
        <v>340</v>
      </c>
      <c r="E48" s="60">
        <v>2.0819999999999999</v>
      </c>
      <c r="G48" s="73">
        <v>290</v>
      </c>
      <c r="H48" s="73">
        <v>12</v>
      </c>
      <c r="I48" s="60">
        <v>10</v>
      </c>
      <c r="J48" s="146" t="s">
        <v>15</v>
      </c>
      <c r="K48" s="60">
        <v>17</v>
      </c>
      <c r="L48" s="60" t="s">
        <v>18</v>
      </c>
      <c r="M48" s="60">
        <v>80</v>
      </c>
      <c r="N48" s="60">
        <v>80</v>
      </c>
      <c r="O48" s="60">
        <v>50</v>
      </c>
      <c r="P48" s="60">
        <v>30</v>
      </c>
      <c r="Q48" s="60">
        <v>33</v>
      </c>
      <c r="R48" s="60">
        <v>7</v>
      </c>
      <c r="S48" s="60">
        <v>4</v>
      </c>
      <c r="T48" s="60">
        <v>3</v>
      </c>
      <c r="U48" s="60">
        <v>3</v>
      </c>
      <c r="V48" s="60">
        <v>2.5</v>
      </c>
      <c r="W48" s="60">
        <v>20</v>
      </c>
      <c r="X48" s="60">
        <v>30</v>
      </c>
      <c r="Y48" s="60">
        <v>12</v>
      </c>
      <c r="Z48" s="60">
        <v>22</v>
      </c>
      <c r="AA48" s="60">
        <v>55</v>
      </c>
    </row>
    <row r="49" spans="2:27">
      <c r="B49" s="60" t="str">
        <f t="shared" si="0"/>
        <v>М36x350</v>
      </c>
      <c r="C49" s="60">
        <v>36</v>
      </c>
      <c r="D49" s="60">
        <v>350</v>
      </c>
      <c r="E49" s="60">
        <v>2.1320000000000001</v>
      </c>
      <c r="G49" s="73">
        <v>300</v>
      </c>
      <c r="H49" s="73">
        <v>12</v>
      </c>
      <c r="I49" s="60">
        <v>10</v>
      </c>
      <c r="J49" s="146" t="s">
        <v>15</v>
      </c>
      <c r="K49" s="60">
        <v>17</v>
      </c>
      <c r="L49" s="60" t="s">
        <v>18</v>
      </c>
      <c r="M49" s="60">
        <v>80</v>
      </c>
      <c r="N49" s="60">
        <v>80</v>
      </c>
      <c r="O49" s="60">
        <v>50</v>
      </c>
      <c r="P49" s="60">
        <v>30</v>
      </c>
      <c r="Q49" s="60">
        <v>33</v>
      </c>
      <c r="R49" s="60">
        <v>7</v>
      </c>
      <c r="S49" s="60">
        <v>4</v>
      </c>
      <c r="T49" s="60">
        <v>3</v>
      </c>
      <c r="U49" s="60">
        <v>3</v>
      </c>
      <c r="V49" s="60">
        <v>2.5</v>
      </c>
      <c r="W49" s="60">
        <v>20</v>
      </c>
      <c r="X49" s="60">
        <v>30</v>
      </c>
      <c r="Y49" s="60">
        <v>12</v>
      </c>
      <c r="Z49" s="60">
        <v>22</v>
      </c>
      <c r="AA49" s="60">
        <v>55</v>
      </c>
    </row>
    <row r="50" spans="2:27">
      <c r="B50" s="60" t="str">
        <f t="shared" si="0"/>
        <v>М36x360</v>
      </c>
      <c r="C50" s="60">
        <v>36</v>
      </c>
      <c r="D50" s="60">
        <v>360</v>
      </c>
      <c r="E50" s="60">
        <v>2.1819999999999999</v>
      </c>
      <c r="G50" s="73">
        <v>310</v>
      </c>
      <c r="H50" s="73">
        <v>12</v>
      </c>
      <c r="I50" s="60">
        <v>10</v>
      </c>
      <c r="J50" s="146" t="s">
        <v>15</v>
      </c>
      <c r="K50" s="60">
        <v>17</v>
      </c>
      <c r="L50" s="60" t="s">
        <v>18</v>
      </c>
      <c r="M50" s="60">
        <v>80</v>
      </c>
      <c r="N50" s="60">
        <v>80</v>
      </c>
      <c r="O50" s="60">
        <v>50</v>
      </c>
      <c r="P50" s="60">
        <v>30</v>
      </c>
      <c r="Q50" s="60">
        <v>33</v>
      </c>
      <c r="R50" s="60">
        <v>7</v>
      </c>
      <c r="S50" s="60">
        <v>4</v>
      </c>
      <c r="T50" s="60">
        <v>3</v>
      </c>
      <c r="U50" s="60">
        <v>3</v>
      </c>
      <c r="V50" s="60">
        <v>2.5</v>
      </c>
      <c r="W50" s="60">
        <v>20</v>
      </c>
      <c r="X50" s="60">
        <v>30</v>
      </c>
      <c r="Y50" s="60">
        <v>12</v>
      </c>
      <c r="Z50" s="60">
        <v>22</v>
      </c>
      <c r="AA50" s="60">
        <v>55</v>
      </c>
    </row>
    <row r="51" spans="2:27">
      <c r="B51" s="60" t="str">
        <f t="shared" si="0"/>
        <v>М36x370</v>
      </c>
      <c r="C51" s="60">
        <v>36</v>
      </c>
      <c r="D51" s="60">
        <v>370</v>
      </c>
      <c r="E51" s="60">
        <v>2.2320000000000002</v>
      </c>
      <c r="G51" s="73">
        <v>320</v>
      </c>
      <c r="H51" s="73">
        <v>12</v>
      </c>
      <c r="I51" s="60">
        <v>10</v>
      </c>
      <c r="J51" s="146" t="s">
        <v>15</v>
      </c>
      <c r="K51" s="60">
        <v>17</v>
      </c>
      <c r="L51" s="60" t="s">
        <v>18</v>
      </c>
      <c r="M51" s="60">
        <v>80</v>
      </c>
      <c r="N51" s="60">
        <v>80</v>
      </c>
      <c r="O51" s="60">
        <v>50</v>
      </c>
      <c r="P51" s="60">
        <v>30</v>
      </c>
      <c r="Q51" s="60">
        <v>33</v>
      </c>
      <c r="R51" s="60">
        <v>7</v>
      </c>
      <c r="S51" s="60">
        <v>4</v>
      </c>
      <c r="T51" s="60">
        <v>3</v>
      </c>
      <c r="U51" s="60">
        <v>3</v>
      </c>
      <c r="V51" s="60">
        <v>2.5</v>
      </c>
      <c r="W51" s="60">
        <v>20</v>
      </c>
      <c r="X51" s="60">
        <v>30</v>
      </c>
      <c r="Y51" s="60">
        <v>12</v>
      </c>
      <c r="Z51" s="60">
        <v>22</v>
      </c>
      <c r="AA51" s="60">
        <v>55</v>
      </c>
    </row>
    <row r="52" spans="2:27">
      <c r="B52" s="60" t="str">
        <f t="shared" si="0"/>
        <v>М36x380</v>
      </c>
      <c r="C52" s="60">
        <v>36</v>
      </c>
      <c r="D52" s="60">
        <v>380</v>
      </c>
      <c r="E52" s="60">
        <v>2.282</v>
      </c>
      <c r="G52" s="73">
        <v>330</v>
      </c>
      <c r="H52" s="73">
        <v>12</v>
      </c>
      <c r="I52" s="60">
        <v>10</v>
      </c>
      <c r="J52" s="146" t="s">
        <v>15</v>
      </c>
      <c r="K52" s="60">
        <v>17</v>
      </c>
      <c r="L52" s="60" t="s">
        <v>18</v>
      </c>
      <c r="M52" s="60">
        <v>80</v>
      </c>
      <c r="N52" s="60">
        <v>80</v>
      </c>
      <c r="O52" s="60">
        <v>50</v>
      </c>
      <c r="P52" s="60">
        <v>30</v>
      </c>
      <c r="Q52" s="60">
        <v>33</v>
      </c>
      <c r="R52" s="60">
        <v>7</v>
      </c>
      <c r="S52" s="60">
        <v>4</v>
      </c>
      <c r="T52" s="60">
        <v>3</v>
      </c>
      <c r="U52" s="60">
        <v>3</v>
      </c>
      <c r="V52" s="60">
        <v>2.5</v>
      </c>
      <c r="W52" s="60">
        <v>20</v>
      </c>
      <c r="X52" s="60">
        <v>30</v>
      </c>
      <c r="Y52" s="60">
        <v>12</v>
      </c>
      <c r="Z52" s="60">
        <v>22</v>
      </c>
      <c r="AA52" s="60">
        <v>55</v>
      </c>
    </row>
    <row r="53" spans="2:27">
      <c r="B53" s="60" t="str">
        <f t="shared" si="0"/>
        <v>М36x390</v>
      </c>
      <c r="C53" s="60">
        <v>36</v>
      </c>
      <c r="D53" s="60">
        <v>390</v>
      </c>
      <c r="E53" s="60">
        <v>2.3319999999999999</v>
      </c>
      <c r="G53" s="73">
        <v>340</v>
      </c>
      <c r="H53" s="73">
        <v>12</v>
      </c>
      <c r="I53" s="60">
        <v>10</v>
      </c>
      <c r="J53" s="146" t="s">
        <v>15</v>
      </c>
      <c r="K53" s="60">
        <v>17</v>
      </c>
      <c r="L53" s="60" t="s">
        <v>18</v>
      </c>
      <c r="M53" s="60">
        <v>80</v>
      </c>
      <c r="N53" s="60">
        <v>80</v>
      </c>
      <c r="O53" s="60">
        <v>50</v>
      </c>
      <c r="P53" s="60">
        <v>30</v>
      </c>
      <c r="Q53" s="60">
        <v>33</v>
      </c>
      <c r="R53" s="60">
        <v>7</v>
      </c>
      <c r="S53" s="60">
        <v>4</v>
      </c>
      <c r="T53" s="60">
        <v>3</v>
      </c>
      <c r="U53" s="60">
        <v>3</v>
      </c>
      <c r="V53" s="60">
        <v>2.5</v>
      </c>
      <c r="W53" s="60">
        <v>20</v>
      </c>
      <c r="X53" s="60">
        <v>30</v>
      </c>
      <c r="Y53" s="60">
        <v>12</v>
      </c>
      <c r="Z53" s="60">
        <v>22</v>
      </c>
      <c r="AA53" s="60">
        <v>55</v>
      </c>
    </row>
    <row r="54" spans="2:27">
      <c r="B54" s="60" t="str">
        <f t="shared" si="0"/>
        <v>М36x400</v>
      </c>
      <c r="C54" s="60">
        <v>36</v>
      </c>
      <c r="D54" s="60">
        <v>400</v>
      </c>
      <c r="E54" s="60">
        <v>2.3820000000000001</v>
      </c>
      <c r="G54" s="73">
        <v>350</v>
      </c>
      <c r="H54" s="73">
        <v>12</v>
      </c>
      <c r="I54" s="60">
        <v>10</v>
      </c>
      <c r="J54" s="146" t="s">
        <v>15</v>
      </c>
      <c r="K54" s="60">
        <v>17</v>
      </c>
      <c r="L54" s="60" t="s">
        <v>18</v>
      </c>
      <c r="M54" s="60">
        <v>80</v>
      </c>
      <c r="N54" s="60">
        <v>80</v>
      </c>
      <c r="O54" s="60">
        <v>50</v>
      </c>
      <c r="P54" s="60">
        <v>30</v>
      </c>
      <c r="Q54" s="60">
        <v>33</v>
      </c>
      <c r="R54" s="60">
        <v>7</v>
      </c>
      <c r="S54" s="60">
        <v>4</v>
      </c>
      <c r="T54" s="60">
        <v>3</v>
      </c>
      <c r="U54" s="60">
        <v>3</v>
      </c>
      <c r="V54" s="60">
        <v>2.5</v>
      </c>
      <c r="W54" s="60">
        <v>20</v>
      </c>
      <c r="X54" s="60">
        <v>30</v>
      </c>
      <c r="Y54" s="60">
        <v>12</v>
      </c>
      <c r="Z54" s="60">
        <v>22</v>
      </c>
      <c r="AA54" s="60">
        <v>55</v>
      </c>
    </row>
    <row r="55" spans="2:27">
      <c r="B55" s="60" t="str">
        <f t="shared" si="0"/>
        <v>М36x410</v>
      </c>
      <c r="C55" s="60">
        <v>36</v>
      </c>
      <c r="D55" s="60">
        <v>410</v>
      </c>
      <c r="E55" s="60">
        <v>2.4319999999999999</v>
      </c>
      <c r="G55" s="73">
        <v>360</v>
      </c>
      <c r="H55" s="73">
        <v>12</v>
      </c>
      <c r="I55" s="60">
        <v>10</v>
      </c>
      <c r="J55" s="146" t="s">
        <v>15</v>
      </c>
      <c r="K55" s="60">
        <v>17</v>
      </c>
      <c r="L55" s="60" t="s">
        <v>18</v>
      </c>
      <c r="M55" s="60">
        <v>80</v>
      </c>
      <c r="N55" s="60">
        <v>80</v>
      </c>
      <c r="O55" s="60">
        <v>50</v>
      </c>
      <c r="P55" s="60">
        <v>30</v>
      </c>
      <c r="Q55" s="60">
        <v>33</v>
      </c>
      <c r="R55" s="60">
        <v>7</v>
      </c>
      <c r="S55" s="60">
        <v>4</v>
      </c>
      <c r="T55" s="60">
        <v>3</v>
      </c>
      <c r="U55" s="60">
        <v>3</v>
      </c>
      <c r="V55" s="60">
        <v>2.5</v>
      </c>
      <c r="W55" s="60">
        <v>20</v>
      </c>
      <c r="X55" s="60">
        <v>30</v>
      </c>
      <c r="Y55" s="60">
        <v>12</v>
      </c>
      <c r="Z55" s="60">
        <v>22</v>
      </c>
      <c r="AA55" s="60">
        <v>55</v>
      </c>
    </row>
    <row r="56" spans="2:27">
      <c r="B56" s="60" t="str">
        <f t="shared" si="0"/>
        <v>М42x160</v>
      </c>
      <c r="C56" s="60">
        <v>42</v>
      </c>
      <c r="D56" s="60">
        <v>160</v>
      </c>
      <c r="E56" s="60">
        <v>1.6919999999999999</v>
      </c>
      <c r="G56" s="73">
        <v>102</v>
      </c>
      <c r="H56" s="73">
        <v>12</v>
      </c>
      <c r="I56" s="60">
        <v>10</v>
      </c>
      <c r="J56" s="146" t="s">
        <v>15</v>
      </c>
      <c r="K56" s="60">
        <v>17</v>
      </c>
      <c r="L56" s="60" t="s">
        <v>18</v>
      </c>
      <c r="M56" s="60">
        <v>75</v>
      </c>
      <c r="N56" s="60">
        <v>75</v>
      </c>
      <c r="O56" s="60">
        <v>58</v>
      </c>
      <c r="P56" s="60">
        <v>35</v>
      </c>
      <c r="Q56" s="60">
        <v>35</v>
      </c>
      <c r="R56" s="60">
        <v>7</v>
      </c>
      <c r="S56" s="60">
        <v>4.5</v>
      </c>
      <c r="T56" s="60">
        <v>3</v>
      </c>
      <c r="U56" s="60">
        <v>3</v>
      </c>
      <c r="V56" s="60">
        <v>2.5</v>
      </c>
      <c r="W56" s="60">
        <v>20</v>
      </c>
      <c r="X56" s="60">
        <v>30</v>
      </c>
      <c r="Y56" s="60">
        <v>12</v>
      </c>
      <c r="Z56" s="60">
        <v>22</v>
      </c>
      <c r="AA56" s="60">
        <v>65</v>
      </c>
    </row>
    <row r="57" spans="2:27">
      <c r="B57" s="60" t="str">
        <f t="shared" si="0"/>
        <v>М42x170</v>
      </c>
      <c r="C57" s="60">
        <v>42</v>
      </c>
      <c r="D57" s="60">
        <v>170</v>
      </c>
      <c r="E57" s="60">
        <v>1.762</v>
      </c>
      <c r="G57" s="73">
        <v>112</v>
      </c>
      <c r="H57" s="73">
        <v>12</v>
      </c>
      <c r="I57" s="60">
        <v>10</v>
      </c>
      <c r="J57" s="146" t="s">
        <v>15</v>
      </c>
      <c r="K57" s="60">
        <v>17</v>
      </c>
      <c r="L57" s="60" t="s">
        <v>18</v>
      </c>
      <c r="M57" s="60">
        <v>75</v>
      </c>
      <c r="N57" s="60">
        <v>75</v>
      </c>
      <c r="O57" s="60">
        <v>58</v>
      </c>
      <c r="P57" s="60">
        <v>35</v>
      </c>
      <c r="Q57" s="60">
        <v>35</v>
      </c>
      <c r="R57" s="60">
        <v>7</v>
      </c>
      <c r="S57" s="60">
        <v>4.5</v>
      </c>
      <c r="T57" s="60">
        <v>3</v>
      </c>
      <c r="U57" s="60">
        <v>3</v>
      </c>
      <c r="V57" s="60">
        <v>2.5</v>
      </c>
      <c r="W57" s="60">
        <v>20</v>
      </c>
      <c r="X57" s="60">
        <v>30</v>
      </c>
      <c r="Y57" s="60">
        <v>12</v>
      </c>
      <c r="Z57" s="60">
        <v>22</v>
      </c>
      <c r="AA57" s="60">
        <v>65</v>
      </c>
    </row>
    <row r="58" spans="2:27">
      <c r="B58" s="60" t="str">
        <f t="shared" si="0"/>
        <v>М42x180</v>
      </c>
      <c r="C58" s="60">
        <v>42</v>
      </c>
      <c r="D58" s="60">
        <v>180</v>
      </c>
      <c r="E58" s="60">
        <v>1.8320000000000001</v>
      </c>
      <c r="G58" s="73">
        <v>122</v>
      </c>
      <c r="H58" s="73">
        <v>12</v>
      </c>
      <c r="I58" s="60">
        <v>10</v>
      </c>
      <c r="J58" s="146" t="s">
        <v>15</v>
      </c>
      <c r="K58" s="60">
        <v>17</v>
      </c>
      <c r="L58" s="60" t="s">
        <v>18</v>
      </c>
      <c r="M58" s="60">
        <v>75</v>
      </c>
      <c r="N58" s="60">
        <v>75</v>
      </c>
      <c r="O58" s="60">
        <v>58</v>
      </c>
      <c r="P58" s="60">
        <v>35</v>
      </c>
      <c r="Q58" s="60">
        <v>35</v>
      </c>
      <c r="R58" s="60">
        <v>7</v>
      </c>
      <c r="S58" s="60">
        <v>4.5</v>
      </c>
      <c r="T58" s="60">
        <v>3</v>
      </c>
      <c r="U58" s="60">
        <v>3</v>
      </c>
      <c r="V58" s="60">
        <v>2.5</v>
      </c>
      <c r="W58" s="60">
        <v>20</v>
      </c>
      <c r="X58" s="60">
        <v>30</v>
      </c>
      <c r="Y58" s="60">
        <v>12</v>
      </c>
      <c r="Z58" s="60">
        <v>22</v>
      </c>
      <c r="AA58" s="60">
        <v>65</v>
      </c>
    </row>
    <row r="59" spans="2:27">
      <c r="B59" s="60" t="str">
        <f t="shared" si="0"/>
        <v>М42x190</v>
      </c>
      <c r="C59" s="60">
        <v>42</v>
      </c>
      <c r="D59" s="60">
        <v>190</v>
      </c>
      <c r="E59" s="60">
        <v>1.9019999999999999</v>
      </c>
      <c r="G59" s="73">
        <v>132</v>
      </c>
      <c r="H59" s="73">
        <v>12</v>
      </c>
      <c r="I59" s="60">
        <v>10</v>
      </c>
      <c r="J59" s="146" t="s">
        <v>15</v>
      </c>
      <c r="K59" s="60">
        <v>17</v>
      </c>
      <c r="L59" s="60" t="s">
        <v>18</v>
      </c>
      <c r="M59" s="60">
        <v>75</v>
      </c>
      <c r="N59" s="60">
        <v>75</v>
      </c>
      <c r="O59" s="60">
        <v>58</v>
      </c>
      <c r="P59" s="60">
        <v>35</v>
      </c>
      <c r="Q59" s="60">
        <v>35</v>
      </c>
      <c r="R59" s="60">
        <v>7</v>
      </c>
      <c r="S59" s="60">
        <v>4.5</v>
      </c>
      <c r="T59" s="60">
        <v>3</v>
      </c>
      <c r="U59" s="60">
        <v>3</v>
      </c>
      <c r="V59" s="60">
        <v>2.5</v>
      </c>
      <c r="W59" s="60">
        <v>20</v>
      </c>
      <c r="X59" s="60">
        <v>30</v>
      </c>
      <c r="Y59" s="60">
        <v>12</v>
      </c>
      <c r="Z59" s="60">
        <v>22</v>
      </c>
      <c r="AA59" s="60">
        <v>65</v>
      </c>
    </row>
    <row r="60" spans="2:27">
      <c r="B60" s="60" t="str">
        <f t="shared" si="0"/>
        <v>М42x200</v>
      </c>
      <c r="C60" s="60">
        <v>42</v>
      </c>
      <c r="D60" s="60">
        <v>200</v>
      </c>
      <c r="E60" s="60">
        <v>1.972</v>
      </c>
      <c r="G60" s="73">
        <v>142</v>
      </c>
      <c r="H60" s="73">
        <v>12</v>
      </c>
      <c r="I60" s="60">
        <v>10</v>
      </c>
      <c r="J60" s="146" t="s">
        <v>15</v>
      </c>
      <c r="K60" s="60">
        <v>17</v>
      </c>
      <c r="L60" s="60" t="s">
        <v>18</v>
      </c>
      <c r="M60" s="60">
        <v>75</v>
      </c>
      <c r="N60" s="60">
        <v>75</v>
      </c>
      <c r="O60" s="60">
        <v>58</v>
      </c>
      <c r="P60" s="60">
        <v>35</v>
      </c>
      <c r="Q60" s="60">
        <v>35</v>
      </c>
      <c r="R60" s="60">
        <v>7</v>
      </c>
      <c r="S60" s="60">
        <v>4.5</v>
      </c>
      <c r="T60" s="60">
        <v>3</v>
      </c>
      <c r="U60" s="60">
        <v>3</v>
      </c>
      <c r="V60" s="60">
        <v>2.5</v>
      </c>
      <c r="W60" s="60">
        <v>20</v>
      </c>
      <c r="X60" s="60">
        <v>30</v>
      </c>
      <c r="Y60" s="60">
        <v>12</v>
      </c>
      <c r="Z60" s="60">
        <v>22</v>
      </c>
      <c r="AA60" s="60">
        <v>65</v>
      </c>
    </row>
    <row r="61" spans="2:27">
      <c r="B61" s="60" t="str">
        <f t="shared" si="0"/>
        <v>М42x210</v>
      </c>
      <c r="C61" s="60">
        <v>42</v>
      </c>
      <c r="D61" s="60">
        <v>210</v>
      </c>
      <c r="E61" s="60">
        <v>2.0419999999999998</v>
      </c>
      <c r="G61" s="73">
        <v>152</v>
      </c>
      <c r="H61" s="73">
        <v>12</v>
      </c>
      <c r="I61" s="60">
        <v>10</v>
      </c>
      <c r="J61" s="146" t="s">
        <v>15</v>
      </c>
      <c r="K61" s="60">
        <v>17</v>
      </c>
      <c r="L61" s="60" t="s">
        <v>18</v>
      </c>
      <c r="M61" s="60">
        <v>75</v>
      </c>
      <c r="N61" s="60">
        <v>75</v>
      </c>
      <c r="O61" s="60">
        <v>58</v>
      </c>
      <c r="P61" s="60">
        <v>35</v>
      </c>
      <c r="Q61" s="60">
        <v>35</v>
      </c>
      <c r="R61" s="60">
        <v>7</v>
      </c>
      <c r="S61" s="60">
        <v>4.5</v>
      </c>
      <c r="T61" s="60">
        <v>3</v>
      </c>
      <c r="U61" s="60">
        <v>3</v>
      </c>
      <c r="V61" s="60">
        <v>2.5</v>
      </c>
      <c r="W61" s="60">
        <v>20</v>
      </c>
      <c r="X61" s="60">
        <v>30</v>
      </c>
      <c r="Y61" s="60">
        <v>12</v>
      </c>
      <c r="Z61" s="60">
        <v>22</v>
      </c>
      <c r="AA61" s="60">
        <v>65</v>
      </c>
    </row>
    <row r="62" spans="2:27">
      <c r="B62" s="60" t="str">
        <f t="shared" si="0"/>
        <v>М42x220</v>
      </c>
      <c r="C62" s="60">
        <v>42</v>
      </c>
      <c r="D62" s="60">
        <v>220</v>
      </c>
      <c r="E62" s="60">
        <v>2.1120000000000001</v>
      </c>
      <c r="G62" s="73">
        <v>162</v>
      </c>
      <c r="H62" s="73">
        <v>12</v>
      </c>
      <c r="I62" s="60">
        <v>10</v>
      </c>
      <c r="J62" s="146" t="s">
        <v>15</v>
      </c>
      <c r="K62" s="60">
        <v>17</v>
      </c>
      <c r="L62" s="60" t="s">
        <v>18</v>
      </c>
      <c r="M62" s="60">
        <v>75</v>
      </c>
      <c r="N62" s="60">
        <v>75</v>
      </c>
      <c r="O62" s="60">
        <v>58</v>
      </c>
      <c r="P62" s="60">
        <v>35</v>
      </c>
      <c r="Q62" s="60">
        <v>35</v>
      </c>
      <c r="R62" s="60">
        <v>7</v>
      </c>
      <c r="S62" s="60">
        <v>4.5</v>
      </c>
      <c r="T62" s="60">
        <v>3</v>
      </c>
      <c r="U62" s="60">
        <v>3</v>
      </c>
      <c r="V62" s="60">
        <v>2.5</v>
      </c>
      <c r="W62" s="60">
        <v>20</v>
      </c>
      <c r="X62" s="60">
        <v>30</v>
      </c>
      <c r="Y62" s="60">
        <v>12</v>
      </c>
      <c r="Z62" s="60">
        <v>22</v>
      </c>
      <c r="AA62" s="60">
        <v>65</v>
      </c>
    </row>
    <row r="63" spans="2:27">
      <c r="B63" s="60" t="str">
        <f t="shared" si="0"/>
        <v>М42x230</v>
      </c>
      <c r="C63" s="60">
        <v>42</v>
      </c>
      <c r="D63" s="60">
        <v>230</v>
      </c>
      <c r="E63" s="60">
        <v>2.1819999999999999</v>
      </c>
      <c r="G63" s="73">
        <v>172</v>
      </c>
      <c r="H63" s="73">
        <v>12</v>
      </c>
      <c r="I63" s="60">
        <v>10</v>
      </c>
      <c r="J63" s="146" t="s">
        <v>15</v>
      </c>
      <c r="K63" s="60">
        <v>17</v>
      </c>
      <c r="L63" s="60" t="s">
        <v>18</v>
      </c>
      <c r="M63" s="60">
        <v>75</v>
      </c>
      <c r="N63" s="60">
        <v>75</v>
      </c>
      <c r="O63" s="60">
        <v>58</v>
      </c>
      <c r="P63" s="60">
        <v>35</v>
      </c>
      <c r="Q63" s="60">
        <v>35</v>
      </c>
      <c r="R63" s="60">
        <v>7</v>
      </c>
      <c r="S63" s="60">
        <v>4.5</v>
      </c>
      <c r="T63" s="60">
        <v>3</v>
      </c>
      <c r="U63" s="60">
        <v>3</v>
      </c>
      <c r="V63" s="60">
        <v>2.5</v>
      </c>
      <c r="W63" s="60">
        <v>20</v>
      </c>
      <c r="X63" s="60">
        <v>30</v>
      </c>
      <c r="Y63" s="60">
        <v>12</v>
      </c>
      <c r="Z63" s="60">
        <v>22</v>
      </c>
      <c r="AA63" s="60">
        <v>65</v>
      </c>
    </row>
    <row r="64" spans="2:27">
      <c r="B64" s="60" t="str">
        <f t="shared" si="0"/>
        <v>М42x240</v>
      </c>
      <c r="C64" s="60">
        <v>42</v>
      </c>
      <c r="D64" s="60">
        <v>240</v>
      </c>
      <c r="E64" s="60">
        <v>2.2519999999999998</v>
      </c>
      <c r="G64" s="73">
        <v>182</v>
      </c>
      <c r="H64" s="73">
        <v>12</v>
      </c>
      <c r="I64" s="60">
        <v>10</v>
      </c>
      <c r="J64" s="146" t="s">
        <v>15</v>
      </c>
      <c r="K64" s="60">
        <v>17</v>
      </c>
      <c r="L64" s="60" t="s">
        <v>18</v>
      </c>
      <c r="M64" s="60">
        <v>75</v>
      </c>
      <c r="N64" s="60">
        <v>75</v>
      </c>
      <c r="O64" s="60">
        <v>58</v>
      </c>
      <c r="P64" s="60">
        <v>35</v>
      </c>
      <c r="Q64" s="60">
        <v>35</v>
      </c>
      <c r="R64" s="60">
        <v>7</v>
      </c>
      <c r="S64" s="60">
        <v>4.5</v>
      </c>
      <c r="T64" s="60">
        <v>3</v>
      </c>
      <c r="U64" s="60">
        <v>3</v>
      </c>
      <c r="V64" s="60">
        <v>2.5</v>
      </c>
      <c r="W64" s="60">
        <v>20</v>
      </c>
      <c r="X64" s="60">
        <v>30</v>
      </c>
      <c r="Y64" s="60">
        <v>12</v>
      </c>
      <c r="Z64" s="60">
        <v>22</v>
      </c>
      <c r="AA64" s="60">
        <v>65</v>
      </c>
    </row>
    <row r="65" spans="2:27">
      <c r="B65" s="60" t="str">
        <f t="shared" si="0"/>
        <v>М42x250</v>
      </c>
      <c r="C65" s="60">
        <v>42</v>
      </c>
      <c r="D65" s="60">
        <v>250</v>
      </c>
      <c r="E65" s="60">
        <v>2.3220000000000001</v>
      </c>
      <c r="G65" s="73">
        <v>192</v>
      </c>
      <c r="H65" s="73">
        <v>12</v>
      </c>
      <c r="I65" s="60">
        <v>10</v>
      </c>
      <c r="J65" s="146" t="s">
        <v>15</v>
      </c>
      <c r="K65" s="60">
        <v>17</v>
      </c>
      <c r="L65" s="60" t="s">
        <v>18</v>
      </c>
      <c r="M65" s="60">
        <v>75</v>
      </c>
      <c r="N65" s="60">
        <v>75</v>
      </c>
      <c r="O65" s="60">
        <v>58</v>
      </c>
      <c r="P65" s="60">
        <v>35</v>
      </c>
      <c r="Q65" s="60">
        <v>35</v>
      </c>
      <c r="R65" s="60">
        <v>7</v>
      </c>
      <c r="S65" s="60">
        <v>4.5</v>
      </c>
      <c r="T65" s="60">
        <v>3</v>
      </c>
      <c r="U65" s="60">
        <v>3</v>
      </c>
      <c r="V65" s="60">
        <v>2.5</v>
      </c>
      <c r="W65" s="60">
        <v>20</v>
      </c>
      <c r="X65" s="60">
        <v>30</v>
      </c>
      <c r="Y65" s="60">
        <v>12</v>
      </c>
      <c r="Z65" s="60">
        <v>22</v>
      </c>
      <c r="AA65" s="60">
        <v>65</v>
      </c>
    </row>
    <row r="66" spans="2:27">
      <c r="B66" s="60" t="str">
        <f t="shared" si="0"/>
        <v>М42x260</v>
      </c>
      <c r="C66" s="60">
        <v>42</v>
      </c>
      <c r="D66" s="60">
        <v>260</v>
      </c>
      <c r="E66" s="60">
        <v>2.3919999999999999</v>
      </c>
      <c r="G66" s="73">
        <v>202</v>
      </c>
      <c r="H66" s="73">
        <v>12</v>
      </c>
      <c r="I66" s="60">
        <v>10</v>
      </c>
      <c r="J66" s="146" t="s">
        <v>15</v>
      </c>
      <c r="K66" s="60">
        <v>17</v>
      </c>
      <c r="L66" s="60" t="s">
        <v>18</v>
      </c>
      <c r="M66" s="60">
        <v>75</v>
      </c>
      <c r="N66" s="60">
        <v>75</v>
      </c>
      <c r="O66" s="60">
        <v>58</v>
      </c>
      <c r="P66" s="60">
        <v>35</v>
      </c>
      <c r="Q66" s="60">
        <v>35</v>
      </c>
      <c r="R66" s="60">
        <v>7</v>
      </c>
      <c r="S66" s="60">
        <v>4.5</v>
      </c>
      <c r="T66" s="60">
        <v>3</v>
      </c>
      <c r="U66" s="60">
        <v>3</v>
      </c>
      <c r="V66" s="60">
        <v>2.5</v>
      </c>
      <c r="W66" s="60">
        <v>20</v>
      </c>
      <c r="X66" s="60">
        <v>30</v>
      </c>
      <c r="Y66" s="60">
        <v>12</v>
      </c>
      <c r="Z66" s="60">
        <v>22</v>
      </c>
      <c r="AA66" s="60">
        <v>65</v>
      </c>
    </row>
    <row r="67" spans="2:27">
      <c r="B67" s="60" t="str">
        <f t="shared" si="0"/>
        <v>М42x270</v>
      </c>
      <c r="C67" s="60">
        <v>42</v>
      </c>
      <c r="D67" s="60">
        <v>270</v>
      </c>
      <c r="E67" s="60">
        <v>2.4620000000000002</v>
      </c>
      <c r="G67" s="73">
        <v>212</v>
      </c>
      <c r="H67" s="73">
        <v>12</v>
      </c>
      <c r="I67" s="60">
        <v>10</v>
      </c>
      <c r="J67" s="146" t="s">
        <v>15</v>
      </c>
      <c r="K67" s="60">
        <v>17</v>
      </c>
      <c r="L67" s="60" t="s">
        <v>18</v>
      </c>
      <c r="M67" s="60">
        <v>75</v>
      </c>
      <c r="N67" s="60">
        <v>75</v>
      </c>
      <c r="O67" s="60">
        <v>58</v>
      </c>
      <c r="P67" s="60">
        <v>35</v>
      </c>
      <c r="Q67" s="60">
        <v>35</v>
      </c>
      <c r="R67" s="60">
        <v>7</v>
      </c>
      <c r="S67" s="60">
        <v>4.5</v>
      </c>
      <c r="T67" s="60">
        <v>3</v>
      </c>
      <c r="U67" s="60">
        <v>3</v>
      </c>
      <c r="V67" s="60">
        <v>2.5</v>
      </c>
      <c r="W67" s="60">
        <v>20</v>
      </c>
      <c r="X67" s="60">
        <v>30</v>
      </c>
      <c r="Y67" s="60">
        <v>12</v>
      </c>
      <c r="Z67" s="60">
        <v>22</v>
      </c>
      <c r="AA67" s="60">
        <v>65</v>
      </c>
    </row>
    <row r="68" spans="2:27">
      <c r="B68" s="60" t="str">
        <f t="shared" si="0"/>
        <v>М42x280</v>
      </c>
      <c r="C68" s="60">
        <v>42</v>
      </c>
      <c r="D68" s="60">
        <v>280</v>
      </c>
      <c r="E68" s="60">
        <v>2.532</v>
      </c>
      <c r="G68" s="73">
        <v>222</v>
      </c>
      <c r="H68" s="73">
        <v>12</v>
      </c>
      <c r="I68" s="60">
        <v>10</v>
      </c>
      <c r="J68" s="146" t="s">
        <v>15</v>
      </c>
      <c r="K68" s="60">
        <v>17</v>
      </c>
      <c r="L68" s="60" t="s">
        <v>18</v>
      </c>
      <c r="M68" s="60">
        <v>75</v>
      </c>
      <c r="N68" s="60">
        <v>75</v>
      </c>
      <c r="O68" s="60">
        <v>58</v>
      </c>
      <c r="P68" s="60">
        <v>35</v>
      </c>
      <c r="Q68" s="60">
        <v>35</v>
      </c>
      <c r="R68" s="60">
        <v>7</v>
      </c>
      <c r="S68" s="60">
        <v>4.5</v>
      </c>
      <c r="T68" s="60">
        <v>3</v>
      </c>
      <c r="U68" s="60">
        <v>3</v>
      </c>
      <c r="V68" s="60">
        <v>2.5</v>
      </c>
      <c r="W68" s="60">
        <v>20</v>
      </c>
      <c r="X68" s="60">
        <v>30</v>
      </c>
      <c r="Y68" s="60">
        <v>12</v>
      </c>
      <c r="Z68" s="60">
        <v>22</v>
      </c>
      <c r="AA68" s="60">
        <v>65</v>
      </c>
    </row>
    <row r="69" spans="2:27">
      <c r="B69" s="60" t="str">
        <f t="shared" si="0"/>
        <v>М42x290</v>
      </c>
      <c r="C69" s="60">
        <v>42</v>
      </c>
      <c r="D69" s="60">
        <v>290</v>
      </c>
      <c r="E69" s="60">
        <v>2.6019999999999999</v>
      </c>
      <c r="G69" s="73">
        <v>232</v>
      </c>
      <c r="H69" s="73">
        <v>12</v>
      </c>
      <c r="I69" s="60">
        <v>10</v>
      </c>
      <c r="J69" s="146" t="s">
        <v>15</v>
      </c>
      <c r="K69" s="60">
        <v>17</v>
      </c>
      <c r="L69" s="60" t="s">
        <v>18</v>
      </c>
      <c r="M69" s="60">
        <v>75</v>
      </c>
      <c r="N69" s="60">
        <v>75</v>
      </c>
      <c r="O69" s="60">
        <v>58</v>
      </c>
      <c r="P69" s="60">
        <v>35</v>
      </c>
      <c r="Q69" s="60">
        <v>35</v>
      </c>
      <c r="R69" s="60">
        <v>7</v>
      </c>
      <c r="S69" s="60">
        <v>4.5</v>
      </c>
      <c r="T69" s="60">
        <v>3</v>
      </c>
      <c r="U69" s="60">
        <v>3</v>
      </c>
      <c r="V69" s="60">
        <v>2.5</v>
      </c>
      <c r="W69" s="60">
        <v>20</v>
      </c>
      <c r="X69" s="60">
        <v>30</v>
      </c>
      <c r="Y69" s="60">
        <v>12</v>
      </c>
      <c r="Z69" s="60">
        <v>22</v>
      </c>
      <c r="AA69" s="60">
        <v>65</v>
      </c>
    </row>
    <row r="70" spans="2:27">
      <c r="B70" s="60" t="str">
        <f t="shared" si="0"/>
        <v>М42x300</v>
      </c>
      <c r="C70" s="60">
        <v>42</v>
      </c>
      <c r="D70" s="60">
        <v>300</v>
      </c>
      <c r="E70" s="60">
        <v>2.6720000000000002</v>
      </c>
      <c r="G70" s="73">
        <v>242</v>
      </c>
      <c r="H70" s="73">
        <v>12</v>
      </c>
      <c r="I70" s="60">
        <v>10</v>
      </c>
      <c r="J70" s="146" t="s">
        <v>15</v>
      </c>
      <c r="K70" s="60">
        <v>17</v>
      </c>
      <c r="L70" s="60" t="s">
        <v>18</v>
      </c>
      <c r="M70" s="60">
        <v>90</v>
      </c>
      <c r="N70" s="60">
        <v>90</v>
      </c>
      <c r="O70" s="60">
        <v>58</v>
      </c>
      <c r="P70" s="60">
        <v>35</v>
      </c>
      <c r="Q70" s="60">
        <v>35</v>
      </c>
      <c r="R70" s="60">
        <v>7</v>
      </c>
      <c r="S70" s="60">
        <v>4.5</v>
      </c>
      <c r="T70" s="60">
        <v>3</v>
      </c>
      <c r="U70" s="60">
        <v>3</v>
      </c>
      <c r="V70" s="60">
        <v>2.5</v>
      </c>
      <c r="W70" s="60">
        <v>20</v>
      </c>
      <c r="X70" s="60">
        <v>30</v>
      </c>
      <c r="Y70" s="60">
        <v>12</v>
      </c>
      <c r="Z70" s="60">
        <v>22</v>
      </c>
      <c r="AA70" s="60">
        <v>65</v>
      </c>
    </row>
    <row r="71" spans="2:27">
      <c r="B71" s="60" t="str">
        <f t="shared" ref="B71:B134" si="1">"М"&amp;C71&amp;"x"&amp;D71</f>
        <v>М42x310</v>
      </c>
      <c r="C71" s="60">
        <v>42</v>
      </c>
      <c r="D71" s="60">
        <v>310</v>
      </c>
      <c r="E71" s="60">
        <v>2.762</v>
      </c>
      <c r="G71" s="73">
        <v>252</v>
      </c>
      <c r="H71" s="73">
        <v>12</v>
      </c>
      <c r="I71" s="60">
        <v>10</v>
      </c>
      <c r="J71" s="146" t="s">
        <v>15</v>
      </c>
      <c r="K71" s="60">
        <v>17</v>
      </c>
      <c r="L71" s="60" t="s">
        <v>18</v>
      </c>
      <c r="M71" s="60">
        <v>90</v>
      </c>
      <c r="N71" s="60">
        <v>90</v>
      </c>
      <c r="O71" s="60">
        <v>58</v>
      </c>
      <c r="P71" s="60">
        <v>35</v>
      </c>
      <c r="Q71" s="60">
        <v>35</v>
      </c>
      <c r="R71" s="60">
        <v>7</v>
      </c>
      <c r="S71" s="60">
        <v>4.5</v>
      </c>
      <c r="T71" s="60">
        <v>3</v>
      </c>
      <c r="U71" s="60">
        <v>3</v>
      </c>
      <c r="V71" s="60">
        <v>2.5</v>
      </c>
      <c r="W71" s="60">
        <v>20</v>
      </c>
      <c r="X71" s="60">
        <v>30</v>
      </c>
      <c r="Y71" s="60">
        <v>12</v>
      </c>
      <c r="Z71" s="60">
        <v>22</v>
      </c>
      <c r="AA71" s="60">
        <v>65</v>
      </c>
    </row>
    <row r="72" spans="2:27">
      <c r="B72" s="60" t="str">
        <f t="shared" si="1"/>
        <v>М42x320</v>
      </c>
      <c r="C72" s="60">
        <v>42</v>
      </c>
      <c r="D72" s="60">
        <v>320</v>
      </c>
      <c r="E72" s="60">
        <v>2.8319999999999999</v>
      </c>
      <c r="G72" s="73">
        <v>262</v>
      </c>
      <c r="H72" s="73">
        <v>12</v>
      </c>
      <c r="I72" s="60">
        <v>10</v>
      </c>
      <c r="J72" s="146" t="s">
        <v>15</v>
      </c>
      <c r="K72" s="60">
        <v>17</v>
      </c>
      <c r="L72" s="60" t="s">
        <v>18</v>
      </c>
      <c r="M72" s="60">
        <v>90</v>
      </c>
      <c r="N72" s="60">
        <v>90</v>
      </c>
      <c r="O72" s="60">
        <v>58</v>
      </c>
      <c r="P72" s="60">
        <v>35</v>
      </c>
      <c r="Q72" s="60">
        <v>35</v>
      </c>
      <c r="R72" s="60">
        <v>7</v>
      </c>
      <c r="S72" s="60">
        <v>4.5</v>
      </c>
      <c r="T72" s="60">
        <v>3</v>
      </c>
      <c r="U72" s="60">
        <v>3</v>
      </c>
      <c r="V72" s="60">
        <v>2.5</v>
      </c>
      <c r="W72" s="60">
        <v>20</v>
      </c>
      <c r="X72" s="60">
        <v>30</v>
      </c>
      <c r="Y72" s="60">
        <v>12</v>
      </c>
      <c r="Z72" s="60">
        <v>22</v>
      </c>
      <c r="AA72" s="60">
        <v>65</v>
      </c>
    </row>
    <row r="73" spans="2:27">
      <c r="B73" s="60" t="str">
        <f t="shared" si="1"/>
        <v>М42x330</v>
      </c>
      <c r="C73" s="60">
        <v>42</v>
      </c>
      <c r="D73" s="60">
        <v>330</v>
      </c>
      <c r="E73" s="60">
        <v>2.9020000000000001</v>
      </c>
      <c r="G73" s="73">
        <v>272</v>
      </c>
      <c r="H73" s="73">
        <v>12</v>
      </c>
      <c r="I73" s="60">
        <v>10</v>
      </c>
      <c r="J73" s="146" t="s">
        <v>15</v>
      </c>
      <c r="K73" s="60">
        <v>17</v>
      </c>
      <c r="L73" s="60" t="s">
        <v>18</v>
      </c>
      <c r="M73" s="60">
        <v>90</v>
      </c>
      <c r="N73" s="60">
        <v>90</v>
      </c>
      <c r="O73" s="60">
        <v>58</v>
      </c>
      <c r="P73" s="60">
        <v>35</v>
      </c>
      <c r="Q73" s="60">
        <v>35</v>
      </c>
      <c r="R73" s="60">
        <v>7</v>
      </c>
      <c r="S73" s="60">
        <v>4.5</v>
      </c>
      <c r="T73" s="60">
        <v>3</v>
      </c>
      <c r="U73" s="60">
        <v>3</v>
      </c>
      <c r="V73" s="60">
        <v>2.5</v>
      </c>
      <c r="W73" s="60">
        <v>20</v>
      </c>
      <c r="X73" s="60">
        <v>30</v>
      </c>
      <c r="Y73" s="60">
        <v>12</v>
      </c>
      <c r="Z73" s="60">
        <v>22</v>
      </c>
      <c r="AA73" s="60">
        <v>65</v>
      </c>
    </row>
    <row r="74" spans="2:27">
      <c r="B74" s="60" t="str">
        <f t="shared" si="1"/>
        <v>М42x340</v>
      </c>
      <c r="C74" s="60">
        <v>42</v>
      </c>
      <c r="D74" s="60">
        <v>340</v>
      </c>
      <c r="E74" s="60">
        <v>2.972</v>
      </c>
      <c r="G74" s="73">
        <v>282</v>
      </c>
      <c r="H74" s="73">
        <v>12</v>
      </c>
      <c r="I74" s="60">
        <v>10</v>
      </c>
      <c r="J74" s="146" t="s">
        <v>15</v>
      </c>
      <c r="K74" s="60">
        <v>17</v>
      </c>
      <c r="L74" s="60" t="s">
        <v>18</v>
      </c>
      <c r="M74" s="60">
        <v>90</v>
      </c>
      <c r="N74" s="60">
        <v>90</v>
      </c>
      <c r="O74" s="60">
        <v>58</v>
      </c>
      <c r="P74" s="60">
        <v>35</v>
      </c>
      <c r="Q74" s="60">
        <v>35</v>
      </c>
      <c r="R74" s="60">
        <v>7</v>
      </c>
      <c r="S74" s="60">
        <v>4.5</v>
      </c>
      <c r="T74" s="60">
        <v>3</v>
      </c>
      <c r="U74" s="60">
        <v>3</v>
      </c>
      <c r="V74" s="60">
        <v>2.5</v>
      </c>
      <c r="W74" s="60">
        <v>20</v>
      </c>
      <c r="X74" s="60">
        <v>30</v>
      </c>
      <c r="Y74" s="60">
        <v>12</v>
      </c>
      <c r="Z74" s="60">
        <v>22</v>
      </c>
      <c r="AA74" s="60">
        <v>65</v>
      </c>
    </row>
    <row r="75" spans="2:27">
      <c r="B75" s="60" t="str">
        <f t="shared" si="1"/>
        <v>М42x350</v>
      </c>
      <c r="C75" s="60">
        <v>42</v>
      </c>
      <c r="D75" s="60">
        <v>350</v>
      </c>
      <c r="E75" s="60">
        <v>3.0419999999999998</v>
      </c>
      <c r="G75" s="73">
        <v>292</v>
      </c>
      <c r="H75" s="73">
        <v>12</v>
      </c>
      <c r="I75" s="60">
        <v>10</v>
      </c>
      <c r="J75" s="146" t="s">
        <v>15</v>
      </c>
      <c r="K75" s="60">
        <v>17</v>
      </c>
      <c r="L75" s="60" t="s">
        <v>18</v>
      </c>
      <c r="M75" s="60">
        <v>90</v>
      </c>
      <c r="N75" s="60">
        <v>90</v>
      </c>
      <c r="O75" s="60">
        <v>58</v>
      </c>
      <c r="P75" s="60">
        <v>35</v>
      </c>
      <c r="Q75" s="60">
        <v>35</v>
      </c>
      <c r="R75" s="60">
        <v>7</v>
      </c>
      <c r="S75" s="60">
        <v>4.5</v>
      </c>
      <c r="T75" s="60">
        <v>3</v>
      </c>
      <c r="U75" s="60">
        <v>3</v>
      </c>
      <c r="V75" s="60">
        <v>2.5</v>
      </c>
      <c r="W75" s="60">
        <v>20</v>
      </c>
      <c r="X75" s="60">
        <v>30</v>
      </c>
      <c r="Y75" s="60">
        <v>12</v>
      </c>
      <c r="Z75" s="60">
        <v>22</v>
      </c>
      <c r="AA75" s="60">
        <v>65</v>
      </c>
    </row>
    <row r="76" spans="2:27">
      <c r="B76" s="60" t="str">
        <f t="shared" si="1"/>
        <v>М42x360</v>
      </c>
      <c r="C76" s="60">
        <v>42</v>
      </c>
      <c r="D76" s="60">
        <v>360</v>
      </c>
      <c r="E76" s="60">
        <v>3.1120000000000001</v>
      </c>
      <c r="G76" s="73">
        <v>302</v>
      </c>
      <c r="H76" s="73">
        <v>12</v>
      </c>
      <c r="I76" s="60">
        <v>10</v>
      </c>
      <c r="J76" s="146" t="s">
        <v>15</v>
      </c>
      <c r="K76" s="60">
        <v>17</v>
      </c>
      <c r="L76" s="60" t="s">
        <v>18</v>
      </c>
      <c r="M76" s="60">
        <v>90</v>
      </c>
      <c r="N76" s="60">
        <v>90</v>
      </c>
      <c r="O76" s="60">
        <v>58</v>
      </c>
      <c r="P76" s="60">
        <v>35</v>
      </c>
      <c r="Q76" s="60">
        <v>35</v>
      </c>
      <c r="R76" s="60">
        <v>7</v>
      </c>
      <c r="S76" s="60">
        <v>4.5</v>
      </c>
      <c r="T76" s="60">
        <v>3</v>
      </c>
      <c r="U76" s="60">
        <v>3</v>
      </c>
      <c r="V76" s="60">
        <v>2.5</v>
      </c>
      <c r="W76" s="60">
        <v>20</v>
      </c>
      <c r="X76" s="60">
        <v>30</v>
      </c>
      <c r="Y76" s="60">
        <v>12</v>
      </c>
      <c r="Z76" s="60">
        <v>22</v>
      </c>
      <c r="AA76" s="60">
        <v>65</v>
      </c>
    </row>
    <row r="77" spans="2:27">
      <c r="B77" s="60" t="str">
        <f t="shared" si="1"/>
        <v>М42x370</v>
      </c>
      <c r="C77" s="60">
        <v>42</v>
      </c>
      <c r="D77" s="60">
        <v>370</v>
      </c>
      <c r="E77" s="60">
        <v>3.1819999999999999</v>
      </c>
      <c r="G77" s="73">
        <v>312</v>
      </c>
      <c r="H77" s="73">
        <v>12</v>
      </c>
      <c r="I77" s="60">
        <v>10</v>
      </c>
      <c r="J77" s="146" t="s">
        <v>15</v>
      </c>
      <c r="K77" s="60">
        <v>17</v>
      </c>
      <c r="L77" s="60" t="s">
        <v>18</v>
      </c>
      <c r="M77" s="60">
        <v>90</v>
      </c>
      <c r="N77" s="60">
        <v>90</v>
      </c>
      <c r="O77" s="60">
        <v>58</v>
      </c>
      <c r="P77" s="60">
        <v>35</v>
      </c>
      <c r="Q77" s="60">
        <v>35</v>
      </c>
      <c r="R77" s="60">
        <v>7</v>
      </c>
      <c r="S77" s="60">
        <v>4.5</v>
      </c>
      <c r="T77" s="60">
        <v>3</v>
      </c>
      <c r="U77" s="60">
        <v>3</v>
      </c>
      <c r="V77" s="60">
        <v>2.5</v>
      </c>
      <c r="W77" s="60">
        <v>20</v>
      </c>
      <c r="X77" s="60">
        <v>30</v>
      </c>
      <c r="Y77" s="60">
        <v>12</v>
      </c>
      <c r="Z77" s="60">
        <v>22</v>
      </c>
      <c r="AA77" s="60">
        <v>65</v>
      </c>
    </row>
    <row r="78" spans="2:27">
      <c r="B78" s="60" t="str">
        <f t="shared" si="1"/>
        <v>М42x380</v>
      </c>
      <c r="C78" s="60">
        <v>42</v>
      </c>
      <c r="D78" s="60">
        <v>380</v>
      </c>
      <c r="E78" s="60">
        <v>3.2519999999999998</v>
      </c>
      <c r="G78" s="73">
        <v>322</v>
      </c>
      <c r="H78" s="73">
        <v>12</v>
      </c>
      <c r="I78" s="60">
        <v>10</v>
      </c>
      <c r="J78" s="146" t="s">
        <v>15</v>
      </c>
      <c r="K78" s="60">
        <v>17</v>
      </c>
      <c r="L78" s="60" t="s">
        <v>18</v>
      </c>
      <c r="M78" s="60">
        <v>90</v>
      </c>
      <c r="N78" s="60">
        <v>90</v>
      </c>
      <c r="O78" s="60">
        <v>58</v>
      </c>
      <c r="P78" s="60">
        <v>35</v>
      </c>
      <c r="Q78" s="60">
        <v>35</v>
      </c>
      <c r="R78" s="60">
        <v>7</v>
      </c>
      <c r="S78" s="60">
        <v>4.5</v>
      </c>
      <c r="T78" s="60">
        <v>3</v>
      </c>
      <c r="U78" s="60">
        <v>3</v>
      </c>
      <c r="V78" s="60">
        <v>2.5</v>
      </c>
      <c r="W78" s="60">
        <v>20</v>
      </c>
      <c r="X78" s="60">
        <v>30</v>
      </c>
      <c r="Y78" s="60">
        <v>12</v>
      </c>
      <c r="Z78" s="60">
        <v>22</v>
      </c>
      <c r="AA78" s="60">
        <v>65</v>
      </c>
    </row>
    <row r="79" spans="2:27">
      <c r="B79" s="60" t="str">
        <f t="shared" si="1"/>
        <v>М42x390</v>
      </c>
      <c r="C79" s="60">
        <v>42</v>
      </c>
      <c r="D79" s="60">
        <v>390</v>
      </c>
      <c r="E79" s="60">
        <v>3.3220000000000001</v>
      </c>
      <c r="G79" s="73">
        <v>332</v>
      </c>
      <c r="H79" s="73">
        <v>12</v>
      </c>
      <c r="I79" s="60">
        <v>10</v>
      </c>
      <c r="J79" s="146" t="s">
        <v>15</v>
      </c>
      <c r="K79" s="60">
        <v>17</v>
      </c>
      <c r="L79" s="60" t="s">
        <v>18</v>
      </c>
      <c r="M79" s="60">
        <v>90</v>
      </c>
      <c r="N79" s="60">
        <v>90</v>
      </c>
      <c r="O79" s="60">
        <v>58</v>
      </c>
      <c r="P79" s="60">
        <v>35</v>
      </c>
      <c r="Q79" s="60">
        <v>35</v>
      </c>
      <c r="R79" s="60">
        <v>7</v>
      </c>
      <c r="S79" s="60">
        <v>4.5</v>
      </c>
      <c r="T79" s="60">
        <v>3</v>
      </c>
      <c r="U79" s="60">
        <v>3</v>
      </c>
      <c r="V79" s="60">
        <v>2.5</v>
      </c>
      <c r="W79" s="60">
        <v>20</v>
      </c>
      <c r="X79" s="60">
        <v>30</v>
      </c>
      <c r="Y79" s="60">
        <v>12</v>
      </c>
      <c r="Z79" s="60">
        <v>22</v>
      </c>
      <c r="AA79" s="60">
        <v>65</v>
      </c>
    </row>
    <row r="80" spans="2:27">
      <c r="B80" s="60" t="str">
        <f t="shared" si="1"/>
        <v>М42x400</v>
      </c>
      <c r="C80" s="60">
        <v>42</v>
      </c>
      <c r="D80" s="60">
        <v>400</v>
      </c>
      <c r="E80" s="60">
        <v>2.3919999999999999</v>
      </c>
      <c r="G80" s="73">
        <v>342</v>
      </c>
      <c r="H80" s="73">
        <v>12</v>
      </c>
      <c r="I80" s="60">
        <v>10</v>
      </c>
      <c r="J80" s="146" t="s">
        <v>15</v>
      </c>
      <c r="K80" s="60">
        <v>17</v>
      </c>
      <c r="L80" s="60" t="s">
        <v>18</v>
      </c>
      <c r="M80" s="60">
        <v>90</v>
      </c>
      <c r="N80" s="60">
        <v>90</v>
      </c>
      <c r="O80" s="60">
        <v>58</v>
      </c>
      <c r="P80" s="60">
        <v>35</v>
      </c>
      <c r="Q80" s="60">
        <v>35</v>
      </c>
      <c r="R80" s="60">
        <v>7</v>
      </c>
      <c r="S80" s="60">
        <v>4.5</v>
      </c>
      <c r="T80" s="60">
        <v>3</v>
      </c>
      <c r="U80" s="60">
        <v>3</v>
      </c>
      <c r="V80" s="60">
        <v>2.5</v>
      </c>
      <c r="W80" s="60">
        <v>20</v>
      </c>
      <c r="X80" s="60">
        <v>30</v>
      </c>
      <c r="Y80" s="60">
        <v>12</v>
      </c>
      <c r="Z80" s="60">
        <v>22</v>
      </c>
      <c r="AA80" s="60">
        <v>65</v>
      </c>
    </row>
    <row r="81" spans="2:27">
      <c r="B81" s="60" t="str">
        <f t="shared" si="1"/>
        <v>М42x410</v>
      </c>
      <c r="C81" s="60">
        <v>42</v>
      </c>
      <c r="D81" s="60">
        <v>410</v>
      </c>
      <c r="E81" s="60">
        <v>2.4620000000000002</v>
      </c>
      <c r="G81" s="73">
        <v>352</v>
      </c>
      <c r="H81" s="73">
        <v>12</v>
      </c>
      <c r="I81" s="60">
        <v>10</v>
      </c>
      <c r="J81" s="146" t="s">
        <v>15</v>
      </c>
      <c r="K81" s="60">
        <v>17</v>
      </c>
      <c r="L81" s="60" t="s">
        <v>18</v>
      </c>
      <c r="M81" s="60">
        <v>90</v>
      </c>
      <c r="N81" s="60">
        <v>90</v>
      </c>
      <c r="O81" s="60">
        <v>58</v>
      </c>
      <c r="P81" s="60">
        <v>35</v>
      </c>
      <c r="Q81" s="60">
        <v>35</v>
      </c>
      <c r="R81" s="60">
        <v>7</v>
      </c>
      <c r="S81" s="60">
        <v>4.5</v>
      </c>
      <c r="T81" s="60">
        <v>3</v>
      </c>
      <c r="U81" s="60">
        <v>3</v>
      </c>
      <c r="V81" s="60">
        <v>2.5</v>
      </c>
      <c r="W81" s="60">
        <v>20</v>
      </c>
      <c r="X81" s="60">
        <v>30</v>
      </c>
      <c r="Y81" s="60">
        <v>12</v>
      </c>
      <c r="Z81" s="60">
        <v>22</v>
      </c>
      <c r="AA81" s="60">
        <v>65</v>
      </c>
    </row>
    <row r="82" spans="2:27">
      <c r="B82" s="60" t="str">
        <f t="shared" si="1"/>
        <v>М48x200</v>
      </c>
      <c r="C82" s="60">
        <v>48</v>
      </c>
      <c r="D82" s="60">
        <v>200</v>
      </c>
      <c r="E82" s="60">
        <v>2.6819999999999999</v>
      </c>
      <c r="G82" s="73">
        <v>135</v>
      </c>
      <c r="H82" s="73">
        <v>12</v>
      </c>
      <c r="I82" s="60">
        <v>10</v>
      </c>
      <c r="J82" s="146" t="s">
        <v>15</v>
      </c>
      <c r="K82" s="60">
        <v>17</v>
      </c>
      <c r="L82" s="60" t="s">
        <v>18</v>
      </c>
      <c r="M82" s="60">
        <v>90</v>
      </c>
      <c r="N82" s="60">
        <v>90</v>
      </c>
      <c r="O82" s="60">
        <v>65</v>
      </c>
      <c r="P82" s="60">
        <v>40</v>
      </c>
      <c r="Q82" s="60">
        <v>40</v>
      </c>
      <c r="R82" s="60">
        <v>7</v>
      </c>
      <c r="S82" s="60">
        <v>5</v>
      </c>
      <c r="T82" s="60">
        <v>3</v>
      </c>
      <c r="U82" s="60">
        <v>4</v>
      </c>
      <c r="V82" s="60">
        <v>2.5</v>
      </c>
      <c r="W82" s="60">
        <v>20</v>
      </c>
      <c r="X82" s="60">
        <v>30</v>
      </c>
      <c r="Y82" s="60">
        <v>12</v>
      </c>
      <c r="Z82" s="60">
        <v>22</v>
      </c>
      <c r="AA82" s="60">
        <v>70</v>
      </c>
    </row>
    <row r="83" spans="2:27">
      <c r="B83" s="60" t="str">
        <f t="shared" si="1"/>
        <v>М48x210</v>
      </c>
      <c r="C83" s="60">
        <v>48</v>
      </c>
      <c r="D83" s="60">
        <v>210</v>
      </c>
      <c r="E83" s="60">
        <v>2.782</v>
      </c>
      <c r="G83" s="73">
        <v>145</v>
      </c>
      <c r="H83" s="73">
        <v>12</v>
      </c>
      <c r="I83" s="60">
        <v>10</v>
      </c>
      <c r="J83" s="146" t="s">
        <v>15</v>
      </c>
      <c r="K83" s="60">
        <v>17</v>
      </c>
      <c r="L83" s="60" t="s">
        <v>18</v>
      </c>
      <c r="M83" s="60">
        <v>90</v>
      </c>
      <c r="N83" s="60">
        <v>90</v>
      </c>
      <c r="O83" s="60">
        <v>65</v>
      </c>
      <c r="P83" s="60">
        <v>40</v>
      </c>
      <c r="Q83" s="60">
        <v>40</v>
      </c>
      <c r="R83" s="60">
        <v>7</v>
      </c>
      <c r="S83" s="60">
        <v>5</v>
      </c>
      <c r="T83" s="60">
        <v>3</v>
      </c>
      <c r="U83" s="60">
        <v>4</v>
      </c>
      <c r="V83" s="60">
        <v>2.5</v>
      </c>
      <c r="W83" s="60">
        <v>20</v>
      </c>
      <c r="X83" s="60">
        <v>30</v>
      </c>
      <c r="Y83" s="60">
        <v>12</v>
      </c>
      <c r="Z83" s="60">
        <v>22</v>
      </c>
      <c r="AA83" s="60">
        <v>70</v>
      </c>
    </row>
    <row r="84" spans="2:27">
      <c r="B84" s="60" t="str">
        <f t="shared" si="1"/>
        <v>М48x220</v>
      </c>
      <c r="C84" s="60">
        <v>48</v>
      </c>
      <c r="D84" s="60">
        <v>220</v>
      </c>
      <c r="E84" s="60">
        <v>2.8820000000000001</v>
      </c>
      <c r="G84" s="73">
        <v>155</v>
      </c>
      <c r="H84" s="73">
        <v>12</v>
      </c>
      <c r="I84" s="60">
        <v>10</v>
      </c>
      <c r="J84" s="146" t="s">
        <v>15</v>
      </c>
      <c r="K84" s="60">
        <v>17</v>
      </c>
      <c r="L84" s="60" t="s">
        <v>18</v>
      </c>
      <c r="M84" s="60">
        <v>90</v>
      </c>
      <c r="N84" s="60">
        <v>90</v>
      </c>
      <c r="O84" s="60">
        <v>65</v>
      </c>
      <c r="P84" s="60">
        <v>40</v>
      </c>
      <c r="Q84" s="60">
        <v>40</v>
      </c>
      <c r="R84" s="60">
        <v>7</v>
      </c>
      <c r="S84" s="60">
        <v>5</v>
      </c>
      <c r="T84" s="60">
        <v>3</v>
      </c>
      <c r="U84" s="60">
        <v>4</v>
      </c>
      <c r="V84" s="60">
        <v>2.5</v>
      </c>
      <c r="W84" s="60">
        <v>20</v>
      </c>
      <c r="X84" s="60">
        <v>30</v>
      </c>
      <c r="Y84" s="60">
        <v>12</v>
      </c>
      <c r="Z84" s="60">
        <v>22</v>
      </c>
      <c r="AA84" s="60">
        <v>70</v>
      </c>
    </row>
    <row r="85" spans="2:27">
      <c r="B85" s="60" t="str">
        <f t="shared" si="1"/>
        <v>М48x230</v>
      </c>
      <c r="C85" s="60">
        <v>48</v>
      </c>
      <c r="D85" s="60">
        <v>230</v>
      </c>
      <c r="E85" s="60">
        <v>2.9820000000000002</v>
      </c>
      <c r="G85" s="73">
        <v>165</v>
      </c>
      <c r="H85" s="73">
        <v>12</v>
      </c>
      <c r="I85" s="60">
        <v>10</v>
      </c>
      <c r="J85" s="146" t="s">
        <v>15</v>
      </c>
      <c r="K85" s="60">
        <v>17</v>
      </c>
      <c r="L85" s="60" t="s">
        <v>18</v>
      </c>
      <c r="M85" s="60">
        <v>90</v>
      </c>
      <c r="N85" s="60">
        <v>90</v>
      </c>
      <c r="O85" s="60">
        <v>65</v>
      </c>
      <c r="P85" s="60">
        <v>40</v>
      </c>
      <c r="Q85" s="60">
        <v>40</v>
      </c>
      <c r="R85" s="60">
        <v>7</v>
      </c>
      <c r="S85" s="60">
        <v>5</v>
      </c>
      <c r="T85" s="60">
        <v>3</v>
      </c>
      <c r="U85" s="60">
        <v>4</v>
      </c>
      <c r="V85" s="60">
        <v>2.5</v>
      </c>
      <c r="W85" s="60">
        <v>20</v>
      </c>
      <c r="X85" s="60">
        <v>30</v>
      </c>
      <c r="Y85" s="60">
        <v>12</v>
      </c>
      <c r="Z85" s="60">
        <v>22</v>
      </c>
      <c r="AA85" s="60">
        <v>70</v>
      </c>
    </row>
    <row r="86" spans="2:27">
      <c r="B86" s="60" t="str">
        <f t="shared" si="1"/>
        <v>М48x240</v>
      </c>
      <c r="C86" s="60">
        <v>48</v>
      </c>
      <c r="D86" s="60">
        <v>240</v>
      </c>
      <c r="E86" s="60">
        <v>3.0819999999999999</v>
      </c>
      <c r="G86" s="73">
        <v>175</v>
      </c>
      <c r="H86" s="73">
        <v>12</v>
      </c>
      <c r="I86" s="60">
        <v>10</v>
      </c>
      <c r="J86" s="146" t="s">
        <v>15</v>
      </c>
      <c r="K86" s="60">
        <v>17</v>
      </c>
      <c r="L86" s="60" t="s">
        <v>18</v>
      </c>
      <c r="M86" s="60">
        <v>90</v>
      </c>
      <c r="N86" s="60">
        <v>90</v>
      </c>
      <c r="O86" s="60">
        <v>65</v>
      </c>
      <c r="P86" s="60">
        <v>40</v>
      </c>
      <c r="Q86" s="60">
        <v>40</v>
      </c>
      <c r="R86" s="60">
        <v>7</v>
      </c>
      <c r="S86" s="60">
        <v>5</v>
      </c>
      <c r="T86" s="60">
        <v>3</v>
      </c>
      <c r="U86" s="60">
        <v>4</v>
      </c>
      <c r="V86" s="60">
        <v>2.5</v>
      </c>
      <c r="W86" s="60">
        <v>20</v>
      </c>
      <c r="X86" s="60">
        <v>30</v>
      </c>
      <c r="Y86" s="60">
        <v>12</v>
      </c>
      <c r="Z86" s="60">
        <v>22</v>
      </c>
      <c r="AA86" s="60">
        <v>70</v>
      </c>
    </row>
    <row r="87" spans="2:27">
      <c r="B87" s="60" t="str">
        <f t="shared" si="1"/>
        <v>М48x250</v>
      </c>
      <c r="C87" s="60">
        <v>48</v>
      </c>
      <c r="D87" s="60">
        <v>250</v>
      </c>
      <c r="E87" s="60">
        <v>3.1819999999999999</v>
      </c>
      <c r="G87" s="73">
        <v>185</v>
      </c>
      <c r="H87" s="73">
        <v>12</v>
      </c>
      <c r="I87" s="60">
        <v>10</v>
      </c>
      <c r="J87" s="146" t="s">
        <v>15</v>
      </c>
      <c r="K87" s="60">
        <v>17</v>
      </c>
      <c r="L87" s="60" t="s">
        <v>18</v>
      </c>
      <c r="M87" s="60">
        <v>90</v>
      </c>
      <c r="N87" s="60">
        <v>90</v>
      </c>
      <c r="O87" s="60">
        <v>65</v>
      </c>
      <c r="P87" s="60">
        <v>40</v>
      </c>
      <c r="Q87" s="60">
        <v>40</v>
      </c>
      <c r="R87" s="60">
        <v>7</v>
      </c>
      <c r="S87" s="60">
        <v>5</v>
      </c>
      <c r="T87" s="60">
        <v>3</v>
      </c>
      <c r="U87" s="60">
        <v>4</v>
      </c>
      <c r="V87" s="60">
        <v>2.5</v>
      </c>
      <c r="W87" s="60">
        <v>20</v>
      </c>
      <c r="X87" s="60">
        <v>30</v>
      </c>
      <c r="Y87" s="60">
        <v>12</v>
      </c>
      <c r="Z87" s="60">
        <v>22</v>
      </c>
      <c r="AA87" s="60">
        <v>70</v>
      </c>
    </row>
    <row r="88" spans="2:27">
      <c r="B88" s="60" t="str">
        <f t="shared" si="1"/>
        <v>М48x260</v>
      </c>
      <c r="C88" s="60">
        <v>48</v>
      </c>
      <c r="D88" s="60">
        <v>260</v>
      </c>
      <c r="E88" s="60">
        <v>3.282</v>
      </c>
      <c r="G88" s="73">
        <v>195</v>
      </c>
      <c r="H88" s="73">
        <v>12</v>
      </c>
      <c r="I88" s="60">
        <v>10</v>
      </c>
      <c r="J88" s="146" t="s">
        <v>15</v>
      </c>
      <c r="K88" s="60">
        <v>17</v>
      </c>
      <c r="L88" s="60" t="s">
        <v>18</v>
      </c>
      <c r="M88" s="60">
        <v>90</v>
      </c>
      <c r="N88" s="60">
        <v>90</v>
      </c>
      <c r="O88" s="60">
        <v>65</v>
      </c>
      <c r="P88" s="60">
        <v>40</v>
      </c>
      <c r="Q88" s="60">
        <v>40</v>
      </c>
      <c r="R88" s="60">
        <v>7</v>
      </c>
      <c r="S88" s="60">
        <v>5</v>
      </c>
      <c r="T88" s="60">
        <v>3</v>
      </c>
      <c r="U88" s="60">
        <v>4</v>
      </c>
      <c r="V88" s="60">
        <v>2.5</v>
      </c>
      <c r="W88" s="60">
        <v>20</v>
      </c>
      <c r="X88" s="60">
        <v>30</v>
      </c>
      <c r="Y88" s="60">
        <v>12</v>
      </c>
      <c r="Z88" s="60">
        <v>22</v>
      </c>
      <c r="AA88" s="60">
        <v>70</v>
      </c>
    </row>
    <row r="89" spans="2:27">
      <c r="B89" s="60" t="str">
        <f t="shared" si="1"/>
        <v>М48x270</v>
      </c>
      <c r="C89" s="60">
        <v>48</v>
      </c>
      <c r="D89" s="60">
        <v>270</v>
      </c>
      <c r="E89" s="60">
        <v>3.3820000000000001</v>
      </c>
      <c r="G89" s="73">
        <v>205</v>
      </c>
      <c r="H89" s="73">
        <v>12</v>
      </c>
      <c r="I89" s="60">
        <v>10</v>
      </c>
      <c r="J89" s="146" t="s">
        <v>15</v>
      </c>
      <c r="K89" s="60">
        <v>17</v>
      </c>
      <c r="L89" s="60" t="s">
        <v>18</v>
      </c>
      <c r="M89" s="60">
        <v>90</v>
      </c>
      <c r="N89" s="60">
        <v>90</v>
      </c>
      <c r="O89" s="60">
        <v>65</v>
      </c>
      <c r="P89" s="60">
        <v>40</v>
      </c>
      <c r="Q89" s="60">
        <v>40</v>
      </c>
      <c r="R89" s="60">
        <v>7</v>
      </c>
      <c r="S89" s="60">
        <v>5</v>
      </c>
      <c r="T89" s="60">
        <v>3</v>
      </c>
      <c r="U89" s="60">
        <v>4</v>
      </c>
      <c r="V89" s="60">
        <v>2.5</v>
      </c>
      <c r="W89" s="60">
        <v>20</v>
      </c>
      <c r="X89" s="60">
        <v>30</v>
      </c>
      <c r="Y89" s="60">
        <v>12</v>
      </c>
      <c r="Z89" s="60">
        <v>22</v>
      </c>
      <c r="AA89" s="60">
        <v>70</v>
      </c>
    </row>
    <row r="90" spans="2:27">
      <c r="B90" s="60" t="str">
        <f t="shared" si="1"/>
        <v>М48x280</v>
      </c>
      <c r="C90" s="60">
        <v>48</v>
      </c>
      <c r="D90" s="60">
        <v>280</v>
      </c>
      <c r="E90" s="60">
        <v>3.4820000000000002</v>
      </c>
      <c r="G90" s="73">
        <v>215</v>
      </c>
      <c r="H90" s="73">
        <v>12</v>
      </c>
      <c r="I90" s="60">
        <v>10</v>
      </c>
      <c r="J90" s="146" t="s">
        <v>15</v>
      </c>
      <c r="K90" s="60">
        <v>17</v>
      </c>
      <c r="L90" s="60" t="s">
        <v>18</v>
      </c>
      <c r="M90" s="60">
        <v>90</v>
      </c>
      <c r="N90" s="60">
        <v>90</v>
      </c>
      <c r="O90" s="60">
        <v>65</v>
      </c>
      <c r="P90" s="60">
        <v>40</v>
      </c>
      <c r="Q90" s="60">
        <v>40</v>
      </c>
      <c r="R90" s="60">
        <v>7</v>
      </c>
      <c r="S90" s="60">
        <v>5</v>
      </c>
      <c r="T90" s="60">
        <v>3</v>
      </c>
      <c r="U90" s="60">
        <v>4</v>
      </c>
      <c r="V90" s="60">
        <v>2.5</v>
      </c>
      <c r="W90" s="60">
        <v>20</v>
      </c>
      <c r="X90" s="60">
        <v>30</v>
      </c>
      <c r="Y90" s="60">
        <v>12</v>
      </c>
      <c r="Z90" s="60">
        <v>22</v>
      </c>
      <c r="AA90" s="60">
        <v>70</v>
      </c>
    </row>
    <row r="91" spans="2:27">
      <c r="B91" s="60" t="str">
        <f t="shared" si="1"/>
        <v>М48x290</v>
      </c>
      <c r="C91" s="60">
        <v>48</v>
      </c>
      <c r="D91" s="60">
        <v>290</v>
      </c>
      <c r="E91" s="60">
        <v>3.5819999999999999</v>
      </c>
      <c r="G91" s="73">
        <v>225</v>
      </c>
      <c r="H91" s="73">
        <v>12</v>
      </c>
      <c r="I91" s="60">
        <v>10</v>
      </c>
      <c r="J91" s="146" t="s">
        <v>15</v>
      </c>
      <c r="K91" s="60">
        <v>17</v>
      </c>
      <c r="L91" s="60" t="s">
        <v>18</v>
      </c>
      <c r="M91" s="60">
        <v>90</v>
      </c>
      <c r="N91" s="60">
        <v>90</v>
      </c>
      <c r="O91" s="60">
        <v>65</v>
      </c>
      <c r="P91" s="60">
        <v>40</v>
      </c>
      <c r="Q91" s="60">
        <v>40</v>
      </c>
      <c r="R91" s="60">
        <v>7</v>
      </c>
      <c r="S91" s="60">
        <v>5</v>
      </c>
      <c r="T91" s="60">
        <v>3</v>
      </c>
      <c r="U91" s="60">
        <v>4</v>
      </c>
      <c r="V91" s="60">
        <v>2.5</v>
      </c>
      <c r="W91" s="60">
        <v>20</v>
      </c>
      <c r="X91" s="60">
        <v>30</v>
      </c>
      <c r="Y91" s="60">
        <v>12</v>
      </c>
      <c r="Z91" s="60">
        <v>22</v>
      </c>
      <c r="AA91" s="60">
        <v>70</v>
      </c>
    </row>
    <row r="92" spans="2:27">
      <c r="B92" s="60" t="str">
        <f t="shared" si="1"/>
        <v>М48x300</v>
      </c>
      <c r="C92" s="60">
        <v>48</v>
      </c>
      <c r="D92" s="60">
        <v>300</v>
      </c>
      <c r="E92" s="60">
        <v>3.6819999999999999</v>
      </c>
      <c r="G92" s="73">
        <v>235</v>
      </c>
      <c r="H92" s="73">
        <v>12</v>
      </c>
      <c r="I92" s="60">
        <v>10</v>
      </c>
      <c r="J92" s="146" t="s">
        <v>15</v>
      </c>
      <c r="K92" s="60">
        <v>17</v>
      </c>
      <c r="L92" s="60" t="s">
        <v>18</v>
      </c>
      <c r="M92" s="60">
        <v>90</v>
      </c>
      <c r="N92" s="60">
        <v>90</v>
      </c>
      <c r="O92" s="60">
        <v>65</v>
      </c>
      <c r="P92" s="60">
        <v>40</v>
      </c>
      <c r="Q92" s="60">
        <v>40</v>
      </c>
      <c r="R92" s="60">
        <v>7</v>
      </c>
      <c r="S92" s="60">
        <v>5</v>
      </c>
      <c r="T92" s="60">
        <v>3</v>
      </c>
      <c r="U92" s="60">
        <v>4</v>
      </c>
      <c r="V92" s="60">
        <v>2.5</v>
      </c>
      <c r="W92" s="60">
        <v>20</v>
      </c>
      <c r="X92" s="60">
        <v>30</v>
      </c>
      <c r="Y92" s="60">
        <v>12</v>
      </c>
      <c r="Z92" s="60">
        <v>22</v>
      </c>
      <c r="AA92" s="60">
        <v>70</v>
      </c>
    </row>
    <row r="93" spans="2:27">
      <c r="B93" s="60" t="str">
        <f t="shared" si="1"/>
        <v>М48x310</v>
      </c>
      <c r="C93" s="60">
        <v>48</v>
      </c>
      <c r="D93" s="60">
        <v>310</v>
      </c>
      <c r="E93" s="60">
        <v>3.782</v>
      </c>
      <c r="G93" s="73">
        <v>245</v>
      </c>
      <c r="H93" s="73">
        <v>12</v>
      </c>
      <c r="I93" s="60">
        <v>10</v>
      </c>
      <c r="J93" s="146" t="s">
        <v>15</v>
      </c>
      <c r="K93" s="60">
        <v>17</v>
      </c>
      <c r="L93" s="60" t="s">
        <v>18</v>
      </c>
      <c r="M93" s="60">
        <v>90</v>
      </c>
      <c r="N93" s="60">
        <v>90</v>
      </c>
      <c r="O93" s="60">
        <v>65</v>
      </c>
      <c r="P93" s="60">
        <v>40</v>
      </c>
      <c r="Q93" s="60">
        <v>40</v>
      </c>
      <c r="R93" s="60">
        <v>7</v>
      </c>
      <c r="S93" s="60">
        <v>5</v>
      </c>
      <c r="T93" s="60">
        <v>3</v>
      </c>
      <c r="U93" s="60">
        <v>4</v>
      </c>
      <c r="V93" s="60">
        <v>2.5</v>
      </c>
      <c r="W93" s="60">
        <v>20</v>
      </c>
      <c r="X93" s="60">
        <v>30</v>
      </c>
      <c r="Y93" s="60">
        <v>12</v>
      </c>
      <c r="Z93" s="60">
        <v>22</v>
      </c>
      <c r="AA93" s="60">
        <v>70</v>
      </c>
    </row>
    <row r="94" spans="2:27">
      <c r="B94" s="60" t="str">
        <f t="shared" si="1"/>
        <v>М48x320</v>
      </c>
      <c r="C94" s="60">
        <v>48</v>
      </c>
      <c r="D94" s="60">
        <v>320</v>
      </c>
      <c r="E94" s="60">
        <v>3.8820000000000001</v>
      </c>
      <c r="G94" s="73">
        <v>255</v>
      </c>
      <c r="H94" s="73">
        <v>12</v>
      </c>
      <c r="I94" s="60">
        <v>10</v>
      </c>
      <c r="J94" s="146" t="s">
        <v>15</v>
      </c>
      <c r="K94" s="60">
        <v>17</v>
      </c>
      <c r="L94" s="60" t="s">
        <v>18</v>
      </c>
      <c r="M94" s="60">
        <v>90</v>
      </c>
      <c r="N94" s="60">
        <v>90</v>
      </c>
      <c r="O94" s="60">
        <v>65</v>
      </c>
      <c r="P94" s="60">
        <v>40</v>
      </c>
      <c r="Q94" s="60">
        <v>40</v>
      </c>
      <c r="R94" s="60">
        <v>7</v>
      </c>
      <c r="S94" s="60">
        <v>5</v>
      </c>
      <c r="T94" s="60">
        <v>3</v>
      </c>
      <c r="U94" s="60">
        <v>4</v>
      </c>
      <c r="V94" s="60">
        <v>2.5</v>
      </c>
      <c r="W94" s="60">
        <v>20</v>
      </c>
      <c r="X94" s="60">
        <v>30</v>
      </c>
      <c r="Y94" s="60">
        <v>12</v>
      </c>
      <c r="Z94" s="60">
        <v>22</v>
      </c>
      <c r="AA94" s="60">
        <v>70</v>
      </c>
    </row>
    <row r="95" spans="2:27">
      <c r="B95" s="60" t="str">
        <f t="shared" si="1"/>
        <v>М48x330</v>
      </c>
      <c r="C95" s="60">
        <v>48</v>
      </c>
      <c r="D95" s="60">
        <v>330</v>
      </c>
      <c r="E95" s="60">
        <v>3.9820000000000002</v>
      </c>
      <c r="G95" s="73">
        <v>265</v>
      </c>
      <c r="H95" s="73">
        <v>12</v>
      </c>
      <c r="I95" s="60">
        <v>10</v>
      </c>
      <c r="J95" s="146" t="s">
        <v>15</v>
      </c>
      <c r="K95" s="60">
        <v>17</v>
      </c>
      <c r="L95" s="60" t="s">
        <v>18</v>
      </c>
      <c r="M95" s="60">
        <v>90</v>
      </c>
      <c r="N95" s="60">
        <v>90</v>
      </c>
      <c r="O95" s="60">
        <v>65</v>
      </c>
      <c r="P95" s="60">
        <v>40</v>
      </c>
      <c r="Q95" s="60">
        <v>40</v>
      </c>
      <c r="R95" s="60">
        <v>7</v>
      </c>
      <c r="S95" s="60">
        <v>5</v>
      </c>
      <c r="T95" s="60">
        <v>3</v>
      </c>
      <c r="U95" s="60">
        <v>4</v>
      </c>
      <c r="V95" s="60">
        <v>2.5</v>
      </c>
      <c r="W95" s="60">
        <v>20</v>
      </c>
      <c r="X95" s="60">
        <v>30</v>
      </c>
      <c r="Y95" s="60">
        <v>12</v>
      </c>
      <c r="Z95" s="60">
        <v>22</v>
      </c>
      <c r="AA95" s="60">
        <v>70</v>
      </c>
    </row>
    <row r="96" spans="2:27">
      <c r="B96" s="60" t="str">
        <f t="shared" si="1"/>
        <v>М48x340</v>
      </c>
      <c r="C96" s="60">
        <v>48</v>
      </c>
      <c r="D96" s="60">
        <v>340</v>
      </c>
      <c r="E96" s="60">
        <v>4.0819999999999999</v>
      </c>
      <c r="G96" s="73">
        <v>275</v>
      </c>
      <c r="H96" s="73">
        <v>12</v>
      </c>
      <c r="I96" s="60">
        <v>10</v>
      </c>
      <c r="J96" s="146" t="s">
        <v>15</v>
      </c>
      <c r="K96" s="60">
        <v>17</v>
      </c>
      <c r="L96" s="60" t="s">
        <v>18</v>
      </c>
      <c r="M96" s="60">
        <v>90</v>
      </c>
      <c r="N96" s="60">
        <v>90</v>
      </c>
      <c r="O96" s="60">
        <v>65</v>
      </c>
      <c r="P96" s="60">
        <v>40</v>
      </c>
      <c r="Q96" s="60">
        <v>40</v>
      </c>
      <c r="R96" s="60">
        <v>7</v>
      </c>
      <c r="S96" s="60">
        <v>5</v>
      </c>
      <c r="T96" s="60">
        <v>3</v>
      </c>
      <c r="U96" s="60">
        <v>4</v>
      </c>
      <c r="V96" s="60">
        <v>2.5</v>
      </c>
      <c r="W96" s="60">
        <v>20</v>
      </c>
      <c r="X96" s="60">
        <v>30</v>
      </c>
      <c r="Y96" s="60">
        <v>12</v>
      </c>
      <c r="Z96" s="60">
        <v>22</v>
      </c>
      <c r="AA96" s="60">
        <v>70</v>
      </c>
    </row>
    <row r="97" spans="2:27">
      <c r="B97" s="60" t="str">
        <f t="shared" si="1"/>
        <v>М48x350</v>
      </c>
      <c r="C97" s="60">
        <v>48</v>
      </c>
      <c r="D97" s="60">
        <v>350</v>
      </c>
      <c r="E97" s="60">
        <v>4.1319999999999997</v>
      </c>
      <c r="G97" s="73">
        <v>285</v>
      </c>
      <c r="H97" s="73">
        <v>12</v>
      </c>
      <c r="I97" s="60">
        <v>10</v>
      </c>
      <c r="J97" s="146" t="s">
        <v>15</v>
      </c>
      <c r="K97" s="60">
        <v>17</v>
      </c>
      <c r="L97" s="60" t="s">
        <v>18</v>
      </c>
      <c r="M97" s="60">
        <v>100</v>
      </c>
      <c r="N97" s="60">
        <v>100</v>
      </c>
      <c r="O97" s="60">
        <v>65</v>
      </c>
      <c r="P97" s="60">
        <v>40</v>
      </c>
      <c r="Q97" s="60">
        <v>40</v>
      </c>
      <c r="R97" s="60">
        <v>7</v>
      </c>
      <c r="S97" s="60">
        <v>5</v>
      </c>
      <c r="T97" s="60">
        <v>3</v>
      </c>
      <c r="U97" s="60">
        <v>4</v>
      </c>
      <c r="V97" s="60">
        <v>2.5</v>
      </c>
      <c r="W97" s="60">
        <v>20</v>
      </c>
      <c r="X97" s="60">
        <v>30</v>
      </c>
      <c r="Y97" s="60">
        <v>12</v>
      </c>
      <c r="Z97" s="60">
        <v>22</v>
      </c>
      <c r="AA97" s="60">
        <v>70</v>
      </c>
    </row>
    <row r="98" spans="2:27">
      <c r="B98" s="60" t="str">
        <f t="shared" si="1"/>
        <v>М48x360</v>
      </c>
      <c r="C98" s="60">
        <v>48</v>
      </c>
      <c r="D98" s="60">
        <v>360</v>
      </c>
      <c r="E98" s="60">
        <v>4.1820000000000004</v>
      </c>
      <c r="G98" s="73">
        <v>295</v>
      </c>
      <c r="H98" s="73">
        <v>12</v>
      </c>
      <c r="I98" s="60">
        <v>10</v>
      </c>
      <c r="J98" s="146" t="s">
        <v>15</v>
      </c>
      <c r="K98" s="60">
        <v>17</v>
      </c>
      <c r="L98" s="60" t="s">
        <v>18</v>
      </c>
      <c r="M98" s="60">
        <v>100</v>
      </c>
      <c r="N98" s="60">
        <v>100</v>
      </c>
      <c r="O98" s="60">
        <v>65</v>
      </c>
      <c r="P98" s="60">
        <v>40</v>
      </c>
      <c r="Q98" s="60">
        <v>40</v>
      </c>
      <c r="R98" s="60">
        <v>7</v>
      </c>
      <c r="S98" s="60">
        <v>5</v>
      </c>
      <c r="T98" s="60">
        <v>3</v>
      </c>
      <c r="U98" s="60">
        <v>4</v>
      </c>
      <c r="V98" s="60">
        <v>2.5</v>
      </c>
      <c r="W98" s="60">
        <v>20</v>
      </c>
      <c r="X98" s="60">
        <v>30</v>
      </c>
      <c r="Y98" s="60">
        <v>12</v>
      </c>
      <c r="Z98" s="60">
        <v>22</v>
      </c>
      <c r="AA98" s="60">
        <v>70</v>
      </c>
    </row>
    <row r="99" spans="2:27">
      <c r="B99" s="60" t="str">
        <f t="shared" si="1"/>
        <v>М48x370</v>
      </c>
      <c r="C99" s="60">
        <v>48</v>
      </c>
      <c r="D99" s="60">
        <v>370</v>
      </c>
      <c r="E99" s="60">
        <v>4.282</v>
      </c>
      <c r="G99" s="73">
        <v>305</v>
      </c>
      <c r="H99" s="73">
        <v>12</v>
      </c>
      <c r="I99" s="60">
        <v>10</v>
      </c>
      <c r="J99" s="146" t="s">
        <v>15</v>
      </c>
      <c r="K99" s="60">
        <v>17</v>
      </c>
      <c r="L99" s="60" t="s">
        <v>18</v>
      </c>
      <c r="M99" s="60">
        <v>100</v>
      </c>
      <c r="N99" s="60">
        <v>100</v>
      </c>
      <c r="O99" s="60">
        <v>65</v>
      </c>
      <c r="P99" s="60">
        <v>40</v>
      </c>
      <c r="Q99" s="60">
        <v>40</v>
      </c>
      <c r="R99" s="60">
        <v>7</v>
      </c>
      <c r="S99" s="60">
        <v>5</v>
      </c>
      <c r="T99" s="60">
        <v>3</v>
      </c>
      <c r="U99" s="60">
        <v>4</v>
      </c>
      <c r="V99" s="60">
        <v>2.5</v>
      </c>
      <c r="W99" s="60">
        <v>20</v>
      </c>
      <c r="X99" s="60">
        <v>30</v>
      </c>
      <c r="Y99" s="60">
        <v>12</v>
      </c>
      <c r="Z99" s="60">
        <v>22</v>
      </c>
      <c r="AA99" s="60">
        <v>70</v>
      </c>
    </row>
    <row r="100" spans="2:27">
      <c r="B100" s="60" t="str">
        <f t="shared" si="1"/>
        <v>М48x380</v>
      </c>
      <c r="C100" s="60">
        <v>48</v>
      </c>
      <c r="D100" s="60">
        <v>380</v>
      </c>
      <c r="E100" s="60">
        <v>4.3819999999999997</v>
      </c>
      <c r="G100" s="73">
        <v>315</v>
      </c>
      <c r="H100" s="73">
        <v>12</v>
      </c>
      <c r="I100" s="60">
        <v>10</v>
      </c>
      <c r="J100" s="146" t="s">
        <v>15</v>
      </c>
      <c r="K100" s="60">
        <v>17</v>
      </c>
      <c r="L100" s="60" t="s">
        <v>18</v>
      </c>
      <c r="M100" s="60">
        <v>100</v>
      </c>
      <c r="N100" s="60">
        <v>100</v>
      </c>
      <c r="O100" s="60">
        <v>65</v>
      </c>
      <c r="P100" s="60">
        <v>40</v>
      </c>
      <c r="Q100" s="60">
        <v>40</v>
      </c>
      <c r="R100" s="60">
        <v>7</v>
      </c>
      <c r="S100" s="60">
        <v>5</v>
      </c>
      <c r="T100" s="60">
        <v>3</v>
      </c>
      <c r="U100" s="60">
        <v>4</v>
      </c>
      <c r="V100" s="60">
        <v>2.5</v>
      </c>
      <c r="W100" s="60">
        <v>20</v>
      </c>
      <c r="X100" s="60">
        <v>30</v>
      </c>
      <c r="Y100" s="60">
        <v>12</v>
      </c>
      <c r="Z100" s="60">
        <v>22</v>
      </c>
      <c r="AA100" s="60">
        <v>70</v>
      </c>
    </row>
    <row r="101" spans="2:27">
      <c r="B101" s="60" t="str">
        <f t="shared" si="1"/>
        <v>М48x390</v>
      </c>
      <c r="C101" s="60">
        <v>48</v>
      </c>
      <c r="D101" s="60">
        <v>390</v>
      </c>
      <c r="E101" s="60">
        <v>4.4820000000000002</v>
      </c>
      <c r="G101" s="73">
        <v>325</v>
      </c>
      <c r="H101" s="73">
        <v>12</v>
      </c>
      <c r="I101" s="60">
        <v>10</v>
      </c>
      <c r="J101" s="146" t="s">
        <v>15</v>
      </c>
      <c r="K101" s="60">
        <v>17</v>
      </c>
      <c r="L101" s="60" t="s">
        <v>18</v>
      </c>
      <c r="M101" s="60">
        <v>100</v>
      </c>
      <c r="N101" s="60">
        <v>100</v>
      </c>
      <c r="O101" s="60">
        <v>65</v>
      </c>
      <c r="P101" s="60">
        <v>40</v>
      </c>
      <c r="Q101" s="60">
        <v>40</v>
      </c>
      <c r="R101" s="60">
        <v>7</v>
      </c>
      <c r="S101" s="60">
        <v>5</v>
      </c>
      <c r="T101" s="60">
        <v>3</v>
      </c>
      <c r="U101" s="60">
        <v>4</v>
      </c>
      <c r="V101" s="60">
        <v>2.5</v>
      </c>
      <c r="W101" s="60">
        <v>20</v>
      </c>
      <c r="X101" s="60">
        <v>30</v>
      </c>
      <c r="Y101" s="60">
        <v>12</v>
      </c>
      <c r="Z101" s="60">
        <v>22</v>
      </c>
      <c r="AA101" s="60">
        <v>70</v>
      </c>
    </row>
    <row r="102" spans="2:27">
      <c r="B102" s="60" t="str">
        <f t="shared" si="1"/>
        <v>М48x400</v>
      </c>
      <c r="C102" s="60">
        <v>48</v>
      </c>
      <c r="D102" s="60">
        <v>400</v>
      </c>
      <c r="E102" s="60">
        <v>4.5819999999999999</v>
      </c>
      <c r="G102" s="73">
        <v>335</v>
      </c>
      <c r="H102" s="73">
        <v>12</v>
      </c>
      <c r="I102" s="60">
        <v>10</v>
      </c>
      <c r="J102" s="146" t="s">
        <v>15</v>
      </c>
      <c r="K102" s="60">
        <v>17</v>
      </c>
      <c r="L102" s="60" t="s">
        <v>18</v>
      </c>
      <c r="M102" s="60">
        <v>100</v>
      </c>
      <c r="N102" s="60">
        <v>100</v>
      </c>
      <c r="O102" s="60">
        <v>65</v>
      </c>
      <c r="P102" s="60">
        <v>40</v>
      </c>
      <c r="Q102" s="60">
        <v>40</v>
      </c>
      <c r="R102" s="60">
        <v>7</v>
      </c>
      <c r="S102" s="60">
        <v>5</v>
      </c>
      <c r="T102" s="60">
        <v>3</v>
      </c>
      <c r="U102" s="60">
        <v>4</v>
      </c>
      <c r="V102" s="60">
        <v>2.5</v>
      </c>
      <c r="W102" s="60">
        <v>20</v>
      </c>
      <c r="X102" s="60">
        <v>30</v>
      </c>
      <c r="Y102" s="60">
        <v>12</v>
      </c>
      <c r="Z102" s="60">
        <v>22</v>
      </c>
      <c r="AA102" s="60">
        <v>70</v>
      </c>
    </row>
    <row r="103" spans="2:27">
      <c r="B103" s="60" t="str">
        <f t="shared" si="1"/>
        <v>М48x410</v>
      </c>
      <c r="C103" s="60">
        <v>48</v>
      </c>
      <c r="D103" s="60">
        <v>410</v>
      </c>
      <c r="E103" s="60">
        <v>4.6820000000000004</v>
      </c>
      <c r="G103" s="73">
        <v>345</v>
      </c>
      <c r="H103" s="73">
        <v>12</v>
      </c>
      <c r="I103" s="60">
        <v>10</v>
      </c>
      <c r="J103" s="146" t="s">
        <v>15</v>
      </c>
      <c r="K103" s="60">
        <v>17</v>
      </c>
      <c r="L103" s="60" t="s">
        <v>18</v>
      </c>
      <c r="M103" s="60">
        <v>100</v>
      </c>
      <c r="N103" s="60">
        <v>100</v>
      </c>
      <c r="O103" s="60">
        <v>65</v>
      </c>
      <c r="P103" s="60">
        <v>40</v>
      </c>
      <c r="Q103" s="60">
        <v>40</v>
      </c>
      <c r="R103" s="60">
        <v>7</v>
      </c>
      <c r="S103" s="60">
        <v>5</v>
      </c>
      <c r="T103" s="60">
        <v>3</v>
      </c>
      <c r="U103" s="60">
        <v>4</v>
      </c>
      <c r="V103" s="60">
        <v>2.5</v>
      </c>
      <c r="W103" s="60">
        <v>20</v>
      </c>
      <c r="X103" s="60">
        <v>30</v>
      </c>
      <c r="Y103" s="60">
        <v>12</v>
      </c>
      <c r="Z103" s="60">
        <v>22</v>
      </c>
      <c r="AA103" s="60">
        <v>70</v>
      </c>
    </row>
    <row r="104" spans="2:27">
      <c r="B104" s="60" t="str">
        <f t="shared" si="1"/>
        <v>М48x420</v>
      </c>
      <c r="C104" s="60">
        <v>48</v>
      </c>
      <c r="D104" s="60">
        <v>420</v>
      </c>
      <c r="E104" s="60">
        <v>4.782</v>
      </c>
      <c r="G104" s="73">
        <v>355</v>
      </c>
      <c r="H104" s="73">
        <v>12</v>
      </c>
      <c r="I104" s="60">
        <v>10</v>
      </c>
      <c r="J104" s="146" t="s">
        <v>15</v>
      </c>
      <c r="K104" s="60">
        <v>17</v>
      </c>
      <c r="L104" s="60" t="s">
        <v>18</v>
      </c>
      <c r="M104" s="60">
        <v>100</v>
      </c>
      <c r="N104" s="60">
        <v>100</v>
      </c>
      <c r="O104" s="60">
        <v>65</v>
      </c>
      <c r="P104" s="60">
        <v>40</v>
      </c>
      <c r="Q104" s="60">
        <v>40</v>
      </c>
      <c r="R104" s="60">
        <v>7</v>
      </c>
      <c r="S104" s="60">
        <v>5</v>
      </c>
      <c r="T104" s="60">
        <v>3</v>
      </c>
      <c r="U104" s="60">
        <v>4</v>
      </c>
      <c r="V104" s="60">
        <v>2.5</v>
      </c>
      <c r="W104" s="60">
        <v>20</v>
      </c>
      <c r="X104" s="60">
        <v>30</v>
      </c>
      <c r="Y104" s="60">
        <v>12</v>
      </c>
      <c r="Z104" s="60">
        <v>22</v>
      </c>
      <c r="AA104" s="60">
        <v>70</v>
      </c>
    </row>
    <row r="105" spans="2:27">
      <c r="B105" s="60" t="str">
        <f t="shared" si="1"/>
        <v>М48x430</v>
      </c>
      <c r="C105" s="60">
        <v>48</v>
      </c>
      <c r="D105" s="60">
        <v>430</v>
      </c>
      <c r="E105" s="60">
        <v>4.8819999999999997</v>
      </c>
      <c r="G105" s="73">
        <v>365</v>
      </c>
      <c r="H105" s="73">
        <v>12</v>
      </c>
      <c r="I105" s="60">
        <v>10</v>
      </c>
      <c r="J105" s="146" t="s">
        <v>15</v>
      </c>
      <c r="K105" s="60">
        <v>17</v>
      </c>
      <c r="L105" s="60" t="s">
        <v>18</v>
      </c>
      <c r="M105" s="60">
        <v>100</v>
      </c>
      <c r="N105" s="60">
        <v>100</v>
      </c>
      <c r="O105" s="60">
        <v>65</v>
      </c>
      <c r="P105" s="60">
        <v>40</v>
      </c>
      <c r="Q105" s="60">
        <v>40</v>
      </c>
      <c r="R105" s="60">
        <v>7</v>
      </c>
      <c r="S105" s="60">
        <v>5</v>
      </c>
      <c r="T105" s="60">
        <v>3</v>
      </c>
      <c r="U105" s="60">
        <v>4</v>
      </c>
      <c r="V105" s="60">
        <v>2.5</v>
      </c>
      <c r="W105" s="60">
        <v>20</v>
      </c>
      <c r="X105" s="60">
        <v>30</v>
      </c>
      <c r="Y105" s="60">
        <v>12</v>
      </c>
      <c r="Z105" s="60">
        <v>22</v>
      </c>
      <c r="AA105" s="60">
        <v>70</v>
      </c>
    </row>
    <row r="106" spans="2:27">
      <c r="B106" s="60" t="str">
        <f t="shared" si="1"/>
        <v>М48x440</v>
      </c>
      <c r="C106" s="60">
        <v>48</v>
      </c>
      <c r="D106" s="60">
        <v>440</v>
      </c>
      <c r="E106" s="60">
        <v>4.9820000000000002</v>
      </c>
      <c r="G106" s="73">
        <v>375</v>
      </c>
      <c r="H106" s="73">
        <v>12</v>
      </c>
      <c r="I106" s="60">
        <v>10</v>
      </c>
      <c r="J106" s="146" t="s">
        <v>15</v>
      </c>
      <c r="K106" s="60">
        <v>17</v>
      </c>
      <c r="L106" s="60" t="s">
        <v>18</v>
      </c>
      <c r="M106" s="60">
        <v>100</v>
      </c>
      <c r="N106" s="60">
        <v>100</v>
      </c>
      <c r="O106" s="60">
        <v>65</v>
      </c>
      <c r="P106" s="60">
        <v>40</v>
      </c>
      <c r="Q106" s="60">
        <v>40</v>
      </c>
      <c r="R106" s="60">
        <v>7</v>
      </c>
      <c r="S106" s="60">
        <v>5</v>
      </c>
      <c r="T106" s="60">
        <v>3</v>
      </c>
      <c r="U106" s="60">
        <v>4</v>
      </c>
      <c r="V106" s="60">
        <v>2.5</v>
      </c>
      <c r="W106" s="60">
        <v>20</v>
      </c>
      <c r="X106" s="60">
        <v>30</v>
      </c>
      <c r="Y106" s="60">
        <v>12</v>
      </c>
      <c r="Z106" s="60">
        <v>22</v>
      </c>
      <c r="AA106" s="60">
        <v>70</v>
      </c>
    </row>
    <row r="107" spans="2:27">
      <c r="B107" s="60" t="str">
        <f t="shared" si="1"/>
        <v>М52x220</v>
      </c>
      <c r="C107" s="158">
        <v>52</v>
      </c>
      <c r="D107" s="60">
        <v>220</v>
      </c>
      <c r="E107" s="60">
        <v>3.4089999999999998</v>
      </c>
      <c r="G107" s="73">
        <v>150</v>
      </c>
      <c r="H107" s="73">
        <v>12</v>
      </c>
      <c r="I107" s="60">
        <v>10</v>
      </c>
      <c r="J107" s="146" t="s">
        <v>15</v>
      </c>
      <c r="K107" s="60">
        <v>17</v>
      </c>
      <c r="L107" s="60" t="s">
        <v>18</v>
      </c>
      <c r="M107" s="60">
        <v>95</v>
      </c>
      <c r="N107" s="60">
        <v>95</v>
      </c>
      <c r="O107" s="60">
        <v>70</v>
      </c>
      <c r="P107" s="60">
        <v>44</v>
      </c>
      <c r="Q107" s="60">
        <v>44</v>
      </c>
      <c r="R107" s="60">
        <v>7</v>
      </c>
      <c r="S107" s="60">
        <v>5</v>
      </c>
      <c r="T107" s="60">
        <v>3</v>
      </c>
      <c r="U107" s="60">
        <v>4</v>
      </c>
      <c r="V107" s="60">
        <v>2.5</v>
      </c>
      <c r="W107" s="60">
        <v>25</v>
      </c>
      <c r="X107" s="60">
        <v>34</v>
      </c>
      <c r="Y107" s="60">
        <v>15</v>
      </c>
      <c r="Z107" s="60">
        <v>27</v>
      </c>
      <c r="AA107" s="60">
        <v>70</v>
      </c>
    </row>
    <row r="108" spans="2:27">
      <c r="B108" s="60" t="str">
        <f t="shared" si="1"/>
        <v>М52x230</v>
      </c>
      <c r="C108" s="158">
        <v>52</v>
      </c>
      <c r="D108" s="60">
        <v>230</v>
      </c>
      <c r="E108" s="60">
        <v>3.5289999999999999</v>
      </c>
      <c r="G108" s="73">
        <v>160</v>
      </c>
      <c r="H108" s="73">
        <v>12</v>
      </c>
      <c r="I108" s="60">
        <v>10</v>
      </c>
      <c r="J108" s="146" t="s">
        <v>15</v>
      </c>
      <c r="K108" s="60">
        <v>17</v>
      </c>
      <c r="L108" s="60" t="s">
        <v>18</v>
      </c>
      <c r="M108" s="60">
        <v>95</v>
      </c>
      <c r="N108" s="60">
        <v>95</v>
      </c>
      <c r="O108" s="60">
        <v>70</v>
      </c>
      <c r="P108" s="60">
        <v>44</v>
      </c>
      <c r="Q108" s="60">
        <v>44</v>
      </c>
      <c r="R108" s="60">
        <v>7</v>
      </c>
      <c r="S108" s="60">
        <v>5</v>
      </c>
      <c r="T108" s="60">
        <v>3</v>
      </c>
      <c r="U108" s="60">
        <v>4</v>
      </c>
      <c r="V108" s="60">
        <v>2.5</v>
      </c>
      <c r="W108" s="60">
        <v>25</v>
      </c>
      <c r="X108" s="60">
        <v>34</v>
      </c>
      <c r="Y108" s="60">
        <v>15</v>
      </c>
      <c r="Z108" s="60">
        <v>27</v>
      </c>
      <c r="AA108" s="60">
        <v>70</v>
      </c>
    </row>
    <row r="109" spans="2:27">
      <c r="B109" s="60" t="str">
        <f t="shared" si="1"/>
        <v>М52x240</v>
      </c>
      <c r="C109" s="158">
        <v>52</v>
      </c>
      <c r="D109" s="60">
        <v>240</v>
      </c>
      <c r="E109" s="60">
        <v>3.649</v>
      </c>
      <c r="G109" s="73">
        <v>170</v>
      </c>
      <c r="H109" s="73">
        <v>12</v>
      </c>
      <c r="I109" s="60">
        <v>10</v>
      </c>
      <c r="J109" s="146" t="s">
        <v>15</v>
      </c>
      <c r="K109" s="60">
        <v>17</v>
      </c>
      <c r="L109" s="60" t="s">
        <v>18</v>
      </c>
      <c r="M109" s="60">
        <v>95</v>
      </c>
      <c r="N109" s="60">
        <v>95</v>
      </c>
      <c r="O109" s="60">
        <v>70</v>
      </c>
      <c r="P109" s="60">
        <v>44</v>
      </c>
      <c r="Q109" s="60">
        <v>44</v>
      </c>
      <c r="R109" s="60">
        <v>7</v>
      </c>
      <c r="S109" s="60">
        <v>5</v>
      </c>
      <c r="T109" s="60">
        <v>3</v>
      </c>
      <c r="U109" s="60">
        <v>4</v>
      </c>
      <c r="V109" s="60">
        <v>2.5</v>
      </c>
      <c r="W109" s="60">
        <v>25</v>
      </c>
      <c r="X109" s="60">
        <v>34</v>
      </c>
      <c r="Y109" s="60">
        <v>15</v>
      </c>
      <c r="Z109" s="60">
        <v>27</v>
      </c>
      <c r="AA109" s="60">
        <v>70</v>
      </c>
    </row>
    <row r="110" spans="2:27">
      <c r="B110" s="60" t="str">
        <f t="shared" si="1"/>
        <v>М52x250</v>
      </c>
      <c r="C110" s="158">
        <v>52</v>
      </c>
      <c r="D110" s="60">
        <v>250</v>
      </c>
      <c r="E110" s="60">
        <v>3.7690000000000001</v>
      </c>
      <c r="G110" s="73">
        <v>180</v>
      </c>
      <c r="H110" s="73">
        <v>12</v>
      </c>
      <c r="I110" s="60">
        <v>10</v>
      </c>
      <c r="J110" s="146" t="s">
        <v>15</v>
      </c>
      <c r="K110" s="60">
        <v>17</v>
      </c>
      <c r="L110" s="60" t="s">
        <v>18</v>
      </c>
      <c r="M110" s="60">
        <v>95</v>
      </c>
      <c r="N110" s="60">
        <v>95</v>
      </c>
      <c r="O110" s="60">
        <v>70</v>
      </c>
      <c r="P110" s="60">
        <v>44</v>
      </c>
      <c r="Q110" s="60">
        <v>44</v>
      </c>
      <c r="R110" s="60">
        <v>7</v>
      </c>
      <c r="S110" s="60">
        <v>5</v>
      </c>
      <c r="T110" s="60">
        <v>3</v>
      </c>
      <c r="U110" s="60">
        <v>4</v>
      </c>
      <c r="V110" s="60">
        <v>2.5</v>
      </c>
      <c r="W110" s="60">
        <v>25</v>
      </c>
      <c r="X110" s="60">
        <v>34</v>
      </c>
      <c r="Y110" s="60">
        <v>15</v>
      </c>
      <c r="Z110" s="60">
        <v>27</v>
      </c>
      <c r="AA110" s="60">
        <v>70</v>
      </c>
    </row>
    <row r="111" spans="2:27">
      <c r="B111" s="60" t="str">
        <f t="shared" si="1"/>
        <v>М52x260</v>
      </c>
      <c r="C111" s="158">
        <v>52</v>
      </c>
      <c r="D111" s="60">
        <v>260</v>
      </c>
      <c r="E111" s="60">
        <v>3.8889999999999998</v>
      </c>
      <c r="G111" s="73">
        <v>190</v>
      </c>
      <c r="H111" s="73">
        <v>12</v>
      </c>
      <c r="I111" s="60">
        <v>10</v>
      </c>
      <c r="J111" s="146" t="s">
        <v>15</v>
      </c>
      <c r="K111" s="60">
        <v>17</v>
      </c>
      <c r="L111" s="60" t="s">
        <v>18</v>
      </c>
      <c r="M111" s="60">
        <v>95</v>
      </c>
      <c r="N111" s="60">
        <v>95</v>
      </c>
      <c r="O111" s="60">
        <v>70</v>
      </c>
      <c r="P111" s="60">
        <v>44</v>
      </c>
      <c r="Q111" s="60">
        <v>44</v>
      </c>
      <c r="R111" s="60">
        <v>7</v>
      </c>
      <c r="S111" s="60">
        <v>5</v>
      </c>
      <c r="T111" s="60">
        <v>3</v>
      </c>
      <c r="U111" s="60">
        <v>4</v>
      </c>
      <c r="V111" s="60">
        <v>2.5</v>
      </c>
      <c r="W111" s="60">
        <v>25</v>
      </c>
      <c r="X111" s="60">
        <v>34</v>
      </c>
      <c r="Y111" s="60">
        <v>15</v>
      </c>
      <c r="Z111" s="60">
        <v>27</v>
      </c>
      <c r="AA111" s="60">
        <v>70</v>
      </c>
    </row>
    <row r="112" spans="2:27">
      <c r="B112" s="60" t="str">
        <f t="shared" si="1"/>
        <v>М52x270</v>
      </c>
      <c r="C112" s="158">
        <v>52</v>
      </c>
      <c r="D112" s="60">
        <v>270</v>
      </c>
      <c r="E112" s="60">
        <v>4.0090000000000003</v>
      </c>
      <c r="G112" s="73">
        <v>200</v>
      </c>
      <c r="H112" s="73">
        <v>12</v>
      </c>
      <c r="I112" s="60">
        <v>10</v>
      </c>
      <c r="J112" s="146" t="s">
        <v>15</v>
      </c>
      <c r="K112" s="60">
        <v>17</v>
      </c>
      <c r="L112" s="60" t="s">
        <v>18</v>
      </c>
      <c r="M112" s="60">
        <v>95</v>
      </c>
      <c r="N112" s="60">
        <v>95</v>
      </c>
      <c r="O112" s="60">
        <v>70</v>
      </c>
      <c r="P112" s="60">
        <v>44</v>
      </c>
      <c r="Q112" s="60">
        <v>44</v>
      </c>
      <c r="R112" s="60">
        <v>7</v>
      </c>
      <c r="S112" s="60">
        <v>5</v>
      </c>
      <c r="T112" s="60">
        <v>3</v>
      </c>
      <c r="U112" s="60">
        <v>4</v>
      </c>
      <c r="V112" s="60">
        <v>2.5</v>
      </c>
      <c r="W112" s="60">
        <v>25</v>
      </c>
      <c r="X112" s="60">
        <v>34</v>
      </c>
      <c r="Y112" s="60">
        <v>15</v>
      </c>
      <c r="Z112" s="60">
        <v>27</v>
      </c>
      <c r="AA112" s="60">
        <v>70</v>
      </c>
    </row>
    <row r="113" spans="2:27">
      <c r="B113" s="60" t="str">
        <f t="shared" si="1"/>
        <v>М52x280</v>
      </c>
      <c r="C113" s="158">
        <v>52</v>
      </c>
      <c r="D113" s="60">
        <v>280</v>
      </c>
      <c r="E113" s="60">
        <v>4.1289999999999996</v>
      </c>
      <c r="G113" s="73">
        <v>210</v>
      </c>
      <c r="H113" s="73">
        <v>12</v>
      </c>
      <c r="I113" s="60">
        <v>10</v>
      </c>
      <c r="J113" s="146" t="s">
        <v>15</v>
      </c>
      <c r="K113" s="60">
        <v>17</v>
      </c>
      <c r="L113" s="60" t="s">
        <v>18</v>
      </c>
      <c r="M113" s="60">
        <v>95</v>
      </c>
      <c r="N113" s="60">
        <v>95</v>
      </c>
      <c r="O113" s="60">
        <v>70</v>
      </c>
      <c r="P113" s="60">
        <v>44</v>
      </c>
      <c r="Q113" s="60">
        <v>44</v>
      </c>
      <c r="R113" s="60">
        <v>7</v>
      </c>
      <c r="S113" s="60">
        <v>5</v>
      </c>
      <c r="T113" s="60">
        <v>3</v>
      </c>
      <c r="U113" s="60">
        <v>4</v>
      </c>
      <c r="V113" s="60">
        <v>2.5</v>
      </c>
      <c r="W113" s="60">
        <v>25</v>
      </c>
      <c r="X113" s="60">
        <v>34</v>
      </c>
      <c r="Y113" s="60">
        <v>15</v>
      </c>
      <c r="Z113" s="60">
        <v>27</v>
      </c>
      <c r="AA113" s="60">
        <v>70</v>
      </c>
    </row>
    <row r="114" spans="2:27">
      <c r="B114" s="60" t="str">
        <f t="shared" si="1"/>
        <v>М52x290</v>
      </c>
      <c r="C114" s="158">
        <v>52</v>
      </c>
      <c r="D114" s="60">
        <v>290</v>
      </c>
      <c r="E114" s="60">
        <v>4.2489999999999997</v>
      </c>
      <c r="G114" s="73">
        <v>220</v>
      </c>
      <c r="H114" s="73">
        <v>12</v>
      </c>
      <c r="I114" s="60">
        <v>10</v>
      </c>
      <c r="J114" s="146" t="s">
        <v>15</v>
      </c>
      <c r="K114" s="60">
        <v>17</v>
      </c>
      <c r="L114" s="60" t="s">
        <v>18</v>
      </c>
      <c r="M114" s="60">
        <v>95</v>
      </c>
      <c r="N114" s="60">
        <v>95</v>
      </c>
      <c r="O114" s="60">
        <v>70</v>
      </c>
      <c r="P114" s="60">
        <v>44</v>
      </c>
      <c r="Q114" s="60">
        <v>44</v>
      </c>
      <c r="R114" s="60">
        <v>7</v>
      </c>
      <c r="S114" s="60">
        <v>5</v>
      </c>
      <c r="T114" s="60">
        <v>3</v>
      </c>
      <c r="U114" s="60">
        <v>4</v>
      </c>
      <c r="V114" s="60">
        <v>2.5</v>
      </c>
      <c r="W114" s="60">
        <v>25</v>
      </c>
      <c r="X114" s="60">
        <v>34</v>
      </c>
      <c r="Y114" s="60">
        <v>15</v>
      </c>
      <c r="Z114" s="60">
        <v>27</v>
      </c>
      <c r="AA114" s="60">
        <v>70</v>
      </c>
    </row>
    <row r="115" spans="2:27">
      <c r="B115" s="60" t="str">
        <f t="shared" si="1"/>
        <v>М52x300</v>
      </c>
      <c r="C115" s="158">
        <v>52</v>
      </c>
      <c r="D115" s="60">
        <v>300</v>
      </c>
      <c r="E115" s="60">
        <v>4.3689999999999998</v>
      </c>
      <c r="G115" s="73">
        <v>230</v>
      </c>
      <c r="H115" s="73">
        <v>12</v>
      </c>
      <c r="I115" s="60">
        <v>10</v>
      </c>
      <c r="J115" s="146" t="s">
        <v>15</v>
      </c>
      <c r="K115" s="60">
        <v>17</v>
      </c>
      <c r="L115" s="60" t="s">
        <v>18</v>
      </c>
      <c r="M115" s="60">
        <v>95</v>
      </c>
      <c r="N115" s="60">
        <v>95</v>
      </c>
      <c r="O115" s="60">
        <v>70</v>
      </c>
      <c r="P115" s="60">
        <v>44</v>
      </c>
      <c r="Q115" s="60">
        <v>44</v>
      </c>
      <c r="R115" s="60">
        <v>7</v>
      </c>
      <c r="S115" s="60">
        <v>5</v>
      </c>
      <c r="T115" s="60">
        <v>3</v>
      </c>
      <c r="U115" s="60">
        <v>4</v>
      </c>
      <c r="V115" s="60">
        <v>2.5</v>
      </c>
      <c r="W115" s="60">
        <v>25</v>
      </c>
      <c r="X115" s="60">
        <v>34</v>
      </c>
      <c r="Y115" s="60">
        <v>15</v>
      </c>
      <c r="Z115" s="60">
        <v>27</v>
      </c>
      <c r="AA115" s="60">
        <v>70</v>
      </c>
    </row>
    <row r="116" spans="2:27">
      <c r="B116" s="60" t="str">
        <f t="shared" si="1"/>
        <v>М52x310</v>
      </c>
      <c r="C116" s="158">
        <v>52</v>
      </c>
      <c r="D116" s="60">
        <v>310</v>
      </c>
      <c r="E116" s="60">
        <v>4.4889999999999999</v>
      </c>
      <c r="G116" s="73">
        <v>240</v>
      </c>
      <c r="H116" s="73">
        <v>12</v>
      </c>
      <c r="I116" s="60">
        <v>10</v>
      </c>
      <c r="J116" s="146" t="s">
        <v>15</v>
      </c>
      <c r="K116" s="60">
        <v>17</v>
      </c>
      <c r="L116" s="60" t="s">
        <v>18</v>
      </c>
      <c r="M116" s="60">
        <v>95</v>
      </c>
      <c r="N116" s="60">
        <v>95</v>
      </c>
      <c r="O116" s="60">
        <v>70</v>
      </c>
      <c r="P116" s="60">
        <v>44</v>
      </c>
      <c r="Q116" s="60">
        <v>44</v>
      </c>
      <c r="R116" s="60">
        <v>7</v>
      </c>
      <c r="S116" s="60">
        <v>5</v>
      </c>
      <c r="T116" s="60">
        <v>3</v>
      </c>
      <c r="U116" s="60">
        <v>4</v>
      </c>
      <c r="V116" s="60">
        <v>2.5</v>
      </c>
      <c r="W116" s="60">
        <v>25</v>
      </c>
      <c r="X116" s="60">
        <v>34</v>
      </c>
      <c r="Y116" s="60">
        <v>15</v>
      </c>
      <c r="Z116" s="60">
        <v>27</v>
      </c>
      <c r="AA116" s="60">
        <v>70</v>
      </c>
    </row>
    <row r="117" spans="2:27">
      <c r="B117" s="60" t="str">
        <f t="shared" si="1"/>
        <v>М52x320</v>
      </c>
      <c r="C117" s="158">
        <v>52</v>
      </c>
      <c r="D117" s="60">
        <v>320</v>
      </c>
      <c r="E117" s="60">
        <v>4.609</v>
      </c>
      <c r="G117" s="73">
        <v>250</v>
      </c>
      <c r="H117" s="73">
        <v>12</v>
      </c>
      <c r="I117" s="60">
        <v>10</v>
      </c>
      <c r="J117" s="146" t="s">
        <v>15</v>
      </c>
      <c r="K117" s="60">
        <v>17</v>
      </c>
      <c r="L117" s="60" t="s">
        <v>18</v>
      </c>
      <c r="M117" s="60">
        <v>95</v>
      </c>
      <c r="N117" s="60">
        <v>95</v>
      </c>
      <c r="O117" s="60">
        <v>70</v>
      </c>
      <c r="P117" s="60">
        <v>44</v>
      </c>
      <c r="Q117" s="60">
        <v>44</v>
      </c>
      <c r="R117" s="60">
        <v>7</v>
      </c>
      <c r="S117" s="60">
        <v>5</v>
      </c>
      <c r="T117" s="60">
        <v>3</v>
      </c>
      <c r="U117" s="60">
        <v>4</v>
      </c>
      <c r="V117" s="60">
        <v>2.5</v>
      </c>
      <c r="W117" s="60">
        <v>25</v>
      </c>
      <c r="X117" s="60">
        <v>34</v>
      </c>
      <c r="Y117" s="60">
        <v>15</v>
      </c>
      <c r="Z117" s="60">
        <v>27</v>
      </c>
      <c r="AA117" s="60">
        <v>70</v>
      </c>
    </row>
    <row r="118" spans="2:27">
      <c r="B118" s="60" t="str">
        <f t="shared" si="1"/>
        <v>М52x330</v>
      </c>
      <c r="C118" s="158">
        <v>52</v>
      </c>
      <c r="D118" s="60">
        <v>330</v>
      </c>
      <c r="E118" s="60">
        <v>4.7290000000000001</v>
      </c>
      <c r="G118" s="73">
        <v>260</v>
      </c>
      <c r="H118" s="73">
        <v>12</v>
      </c>
      <c r="I118" s="60">
        <v>10</v>
      </c>
      <c r="J118" s="146" t="s">
        <v>15</v>
      </c>
      <c r="K118" s="60">
        <v>17</v>
      </c>
      <c r="L118" s="60" t="s">
        <v>18</v>
      </c>
      <c r="M118" s="60">
        <v>95</v>
      </c>
      <c r="N118" s="60">
        <v>95</v>
      </c>
      <c r="O118" s="60">
        <v>70</v>
      </c>
      <c r="P118" s="60">
        <v>44</v>
      </c>
      <c r="Q118" s="60">
        <v>44</v>
      </c>
      <c r="R118" s="60">
        <v>7</v>
      </c>
      <c r="S118" s="60">
        <v>5</v>
      </c>
      <c r="T118" s="60">
        <v>3</v>
      </c>
      <c r="U118" s="60">
        <v>4</v>
      </c>
      <c r="V118" s="60">
        <v>2.5</v>
      </c>
      <c r="W118" s="60">
        <v>25</v>
      </c>
      <c r="X118" s="60">
        <v>34</v>
      </c>
      <c r="Y118" s="60">
        <v>15</v>
      </c>
      <c r="Z118" s="60">
        <v>27</v>
      </c>
      <c r="AA118" s="60">
        <v>70</v>
      </c>
    </row>
    <row r="119" spans="2:27">
      <c r="B119" s="60" t="str">
        <f t="shared" si="1"/>
        <v>М52x340</v>
      </c>
      <c r="C119" s="158">
        <v>52</v>
      </c>
      <c r="D119" s="60">
        <v>340</v>
      </c>
      <c r="E119" s="60">
        <v>4.8490000000000002</v>
      </c>
      <c r="G119" s="73">
        <v>270</v>
      </c>
      <c r="H119" s="73">
        <v>12</v>
      </c>
      <c r="I119" s="60">
        <v>10</v>
      </c>
      <c r="J119" s="146" t="s">
        <v>15</v>
      </c>
      <c r="K119" s="60">
        <v>17</v>
      </c>
      <c r="L119" s="60" t="s">
        <v>18</v>
      </c>
      <c r="M119" s="60">
        <v>95</v>
      </c>
      <c r="N119" s="60">
        <v>95</v>
      </c>
      <c r="O119" s="60">
        <v>70</v>
      </c>
      <c r="P119" s="60">
        <v>44</v>
      </c>
      <c r="Q119" s="60">
        <v>44</v>
      </c>
      <c r="R119" s="60">
        <v>7</v>
      </c>
      <c r="S119" s="60">
        <v>5</v>
      </c>
      <c r="T119" s="60">
        <v>3</v>
      </c>
      <c r="U119" s="60">
        <v>4</v>
      </c>
      <c r="V119" s="60">
        <v>2.5</v>
      </c>
      <c r="W119" s="60">
        <v>25</v>
      </c>
      <c r="X119" s="60">
        <v>34</v>
      </c>
      <c r="Y119" s="60">
        <v>15</v>
      </c>
      <c r="Z119" s="60">
        <v>27</v>
      </c>
      <c r="AA119" s="60">
        <v>70</v>
      </c>
    </row>
    <row r="120" spans="2:27">
      <c r="B120" s="60" t="str">
        <f t="shared" si="1"/>
        <v>М52x350</v>
      </c>
      <c r="C120" s="158">
        <v>52</v>
      </c>
      <c r="D120" s="60">
        <v>350</v>
      </c>
      <c r="E120" s="60">
        <v>4.9690000000000003</v>
      </c>
      <c r="G120" s="73">
        <v>280</v>
      </c>
      <c r="H120" s="73">
        <v>12</v>
      </c>
      <c r="I120" s="60">
        <v>10</v>
      </c>
      <c r="J120" s="146" t="s">
        <v>15</v>
      </c>
      <c r="K120" s="60">
        <v>17</v>
      </c>
      <c r="L120" s="60" t="s">
        <v>18</v>
      </c>
      <c r="M120" s="60">
        <v>95</v>
      </c>
      <c r="N120" s="60">
        <v>95</v>
      </c>
      <c r="O120" s="60">
        <v>70</v>
      </c>
      <c r="P120" s="60">
        <v>44</v>
      </c>
      <c r="Q120" s="60">
        <v>44</v>
      </c>
      <c r="R120" s="60">
        <v>7</v>
      </c>
      <c r="S120" s="60">
        <v>5</v>
      </c>
      <c r="T120" s="60">
        <v>3</v>
      </c>
      <c r="U120" s="60">
        <v>4</v>
      </c>
      <c r="V120" s="60">
        <v>2.5</v>
      </c>
      <c r="W120" s="60">
        <v>25</v>
      </c>
      <c r="X120" s="60">
        <v>34</v>
      </c>
      <c r="Y120" s="60">
        <v>15</v>
      </c>
      <c r="Z120" s="60">
        <v>27</v>
      </c>
      <c r="AA120" s="60">
        <v>70</v>
      </c>
    </row>
    <row r="121" spans="2:27">
      <c r="B121" s="60" t="str">
        <f t="shared" si="1"/>
        <v>М52x360</v>
      </c>
      <c r="C121" s="158">
        <v>52</v>
      </c>
      <c r="D121" s="60">
        <v>360</v>
      </c>
      <c r="E121" s="60">
        <v>5.0890000000000004</v>
      </c>
      <c r="G121" s="73">
        <v>290</v>
      </c>
      <c r="H121" s="73">
        <v>12</v>
      </c>
      <c r="I121" s="60">
        <v>10</v>
      </c>
      <c r="J121" s="146" t="s">
        <v>15</v>
      </c>
      <c r="K121" s="60">
        <v>17</v>
      </c>
      <c r="L121" s="60" t="s">
        <v>18</v>
      </c>
      <c r="M121" s="60">
        <v>95</v>
      </c>
      <c r="N121" s="60">
        <v>95</v>
      </c>
      <c r="O121" s="60">
        <v>70</v>
      </c>
      <c r="P121" s="60">
        <v>44</v>
      </c>
      <c r="Q121" s="60">
        <v>44</v>
      </c>
      <c r="R121" s="60">
        <v>7</v>
      </c>
      <c r="S121" s="60">
        <v>5</v>
      </c>
      <c r="T121" s="60">
        <v>3</v>
      </c>
      <c r="U121" s="60">
        <v>4</v>
      </c>
      <c r="V121" s="60">
        <v>2.5</v>
      </c>
      <c r="W121" s="60">
        <v>25</v>
      </c>
      <c r="X121" s="60">
        <v>34</v>
      </c>
      <c r="Y121" s="60">
        <v>15</v>
      </c>
      <c r="Z121" s="60">
        <v>27</v>
      </c>
      <c r="AA121" s="60">
        <v>70</v>
      </c>
    </row>
    <row r="122" spans="2:27">
      <c r="B122" s="60" t="str">
        <f t="shared" si="1"/>
        <v>М52x370</v>
      </c>
      <c r="C122" s="158">
        <v>52</v>
      </c>
      <c r="D122" s="60">
        <v>370</v>
      </c>
      <c r="E122" s="60">
        <v>5.2089999999999996</v>
      </c>
      <c r="G122" s="73">
        <v>300</v>
      </c>
      <c r="H122" s="73">
        <v>12</v>
      </c>
      <c r="I122" s="60">
        <v>10</v>
      </c>
      <c r="J122" s="146" t="s">
        <v>15</v>
      </c>
      <c r="K122" s="60">
        <v>17</v>
      </c>
      <c r="L122" s="60" t="s">
        <v>18</v>
      </c>
      <c r="M122" s="60">
        <v>95</v>
      </c>
      <c r="N122" s="60">
        <v>95</v>
      </c>
      <c r="O122" s="60">
        <v>70</v>
      </c>
      <c r="P122" s="60">
        <v>44</v>
      </c>
      <c r="Q122" s="60">
        <v>44</v>
      </c>
      <c r="R122" s="60">
        <v>7</v>
      </c>
      <c r="S122" s="60">
        <v>5</v>
      </c>
      <c r="T122" s="60">
        <v>3</v>
      </c>
      <c r="U122" s="60">
        <v>4</v>
      </c>
      <c r="V122" s="60">
        <v>2.5</v>
      </c>
      <c r="W122" s="60">
        <v>25</v>
      </c>
      <c r="X122" s="60">
        <v>34</v>
      </c>
      <c r="Y122" s="60">
        <v>15</v>
      </c>
      <c r="Z122" s="60">
        <v>27</v>
      </c>
      <c r="AA122" s="60">
        <v>70</v>
      </c>
    </row>
    <row r="123" spans="2:27">
      <c r="B123" s="60" t="str">
        <f t="shared" si="1"/>
        <v>М52x380</v>
      </c>
      <c r="C123" s="158">
        <v>52</v>
      </c>
      <c r="D123" s="60">
        <v>380</v>
      </c>
      <c r="E123" s="60">
        <v>5.3289999999999997</v>
      </c>
      <c r="G123" s="73">
        <v>310</v>
      </c>
      <c r="H123" s="73">
        <v>12</v>
      </c>
      <c r="I123" s="60">
        <v>10</v>
      </c>
      <c r="J123" s="146" t="s">
        <v>15</v>
      </c>
      <c r="K123" s="60">
        <v>17</v>
      </c>
      <c r="L123" s="60" t="s">
        <v>18</v>
      </c>
      <c r="M123" s="60">
        <v>95</v>
      </c>
      <c r="N123" s="60">
        <v>95</v>
      </c>
      <c r="O123" s="60">
        <v>70</v>
      </c>
      <c r="P123" s="60">
        <v>44</v>
      </c>
      <c r="Q123" s="60">
        <v>44</v>
      </c>
      <c r="R123" s="60">
        <v>7</v>
      </c>
      <c r="S123" s="60">
        <v>5</v>
      </c>
      <c r="T123" s="60">
        <v>3</v>
      </c>
      <c r="U123" s="60">
        <v>4</v>
      </c>
      <c r="V123" s="60">
        <v>2.5</v>
      </c>
      <c r="W123" s="60">
        <v>25</v>
      </c>
      <c r="X123" s="60">
        <v>34</v>
      </c>
      <c r="Y123" s="60">
        <v>15</v>
      </c>
      <c r="Z123" s="60">
        <v>27</v>
      </c>
      <c r="AA123" s="60">
        <v>70</v>
      </c>
    </row>
    <row r="124" spans="2:27">
      <c r="B124" s="60" t="str">
        <f t="shared" si="1"/>
        <v>М52x390</v>
      </c>
      <c r="C124" s="158">
        <v>52</v>
      </c>
      <c r="D124" s="60">
        <v>390</v>
      </c>
      <c r="E124" s="60">
        <v>5.3689999999999998</v>
      </c>
      <c r="G124" s="73">
        <v>320</v>
      </c>
      <c r="H124" s="73">
        <v>12</v>
      </c>
      <c r="I124" s="60">
        <v>10</v>
      </c>
      <c r="J124" s="146" t="s">
        <v>15</v>
      </c>
      <c r="K124" s="60">
        <v>17</v>
      </c>
      <c r="L124" s="60" t="s">
        <v>18</v>
      </c>
      <c r="M124" s="60">
        <v>105</v>
      </c>
      <c r="N124" s="60">
        <v>105</v>
      </c>
      <c r="O124" s="60">
        <v>70</v>
      </c>
      <c r="P124" s="60">
        <v>44</v>
      </c>
      <c r="Q124" s="60">
        <v>44</v>
      </c>
      <c r="R124" s="60">
        <v>7</v>
      </c>
      <c r="S124" s="60">
        <v>5</v>
      </c>
      <c r="T124" s="60">
        <v>3</v>
      </c>
      <c r="U124" s="60">
        <v>4</v>
      </c>
      <c r="V124" s="60">
        <v>2.5</v>
      </c>
      <c r="W124" s="60">
        <v>25</v>
      </c>
      <c r="X124" s="60">
        <v>34</v>
      </c>
      <c r="Y124" s="60">
        <v>15</v>
      </c>
      <c r="Z124" s="60">
        <v>27</v>
      </c>
      <c r="AA124" s="60">
        <v>70</v>
      </c>
    </row>
    <row r="125" spans="2:27">
      <c r="B125" s="60" t="str">
        <f t="shared" si="1"/>
        <v>М52x400</v>
      </c>
      <c r="C125" s="158">
        <v>52</v>
      </c>
      <c r="D125" s="60">
        <v>400</v>
      </c>
      <c r="E125" s="60">
        <v>5.4489999999999998</v>
      </c>
      <c r="G125" s="73">
        <v>330</v>
      </c>
      <c r="H125" s="73">
        <v>12</v>
      </c>
      <c r="I125" s="60">
        <v>10</v>
      </c>
      <c r="J125" s="146" t="s">
        <v>15</v>
      </c>
      <c r="K125" s="60">
        <v>17</v>
      </c>
      <c r="L125" s="60" t="s">
        <v>18</v>
      </c>
      <c r="M125" s="60">
        <v>105</v>
      </c>
      <c r="N125" s="60">
        <v>105</v>
      </c>
      <c r="O125" s="60">
        <v>70</v>
      </c>
      <c r="P125" s="60">
        <v>44</v>
      </c>
      <c r="Q125" s="60">
        <v>44</v>
      </c>
      <c r="R125" s="60">
        <v>7</v>
      </c>
      <c r="S125" s="60">
        <v>5</v>
      </c>
      <c r="T125" s="60">
        <v>3</v>
      </c>
      <c r="U125" s="60">
        <v>4</v>
      </c>
      <c r="V125" s="60">
        <v>2.5</v>
      </c>
      <c r="W125" s="60">
        <v>25</v>
      </c>
      <c r="X125" s="60">
        <v>34</v>
      </c>
      <c r="Y125" s="60">
        <v>15</v>
      </c>
      <c r="Z125" s="60">
        <v>27</v>
      </c>
      <c r="AA125" s="60">
        <v>70</v>
      </c>
    </row>
    <row r="126" spans="2:27">
      <c r="B126" s="60" t="str">
        <f t="shared" si="1"/>
        <v>М52x410</v>
      </c>
      <c r="C126" s="158">
        <v>52</v>
      </c>
      <c r="D126" s="60">
        <v>410</v>
      </c>
      <c r="E126" s="60">
        <v>5.569</v>
      </c>
      <c r="G126" s="73">
        <v>340</v>
      </c>
      <c r="H126" s="73">
        <v>12</v>
      </c>
      <c r="I126" s="60">
        <v>10</v>
      </c>
      <c r="J126" s="146" t="s">
        <v>15</v>
      </c>
      <c r="K126" s="60">
        <v>17</v>
      </c>
      <c r="L126" s="60" t="s">
        <v>18</v>
      </c>
      <c r="M126" s="60">
        <v>105</v>
      </c>
      <c r="N126" s="60">
        <v>105</v>
      </c>
      <c r="O126" s="60">
        <v>70</v>
      </c>
      <c r="P126" s="60">
        <v>44</v>
      </c>
      <c r="Q126" s="60">
        <v>44</v>
      </c>
      <c r="R126" s="60">
        <v>7</v>
      </c>
      <c r="S126" s="60">
        <v>5</v>
      </c>
      <c r="T126" s="60">
        <v>3</v>
      </c>
      <c r="U126" s="60">
        <v>4</v>
      </c>
      <c r="V126" s="60">
        <v>2.5</v>
      </c>
      <c r="W126" s="60">
        <v>25</v>
      </c>
      <c r="X126" s="60">
        <v>34</v>
      </c>
      <c r="Y126" s="60">
        <v>15</v>
      </c>
      <c r="Z126" s="60">
        <v>27</v>
      </c>
      <c r="AA126" s="60">
        <v>70</v>
      </c>
    </row>
    <row r="127" spans="2:27">
      <c r="B127" s="60" t="str">
        <f t="shared" si="1"/>
        <v>М52x420</v>
      </c>
      <c r="C127" s="158">
        <v>52</v>
      </c>
      <c r="D127" s="60">
        <v>420</v>
      </c>
      <c r="E127" s="60">
        <v>5.6890000000000001</v>
      </c>
      <c r="G127" s="73">
        <v>350</v>
      </c>
      <c r="H127" s="73">
        <v>12</v>
      </c>
      <c r="I127" s="60">
        <v>10</v>
      </c>
      <c r="J127" s="146" t="s">
        <v>15</v>
      </c>
      <c r="K127" s="60">
        <v>17</v>
      </c>
      <c r="L127" s="60" t="s">
        <v>18</v>
      </c>
      <c r="M127" s="60">
        <v>105</v>
      </c>
      <c r="N127" s="60">
        <v>105</v>
      </c>
      <c r="O127" s="60">
        <v>70</v>
      </c>
      <c r="P127" s="60">
        <v>44</v>
      </c>
      <c r="Q127" s="60">
        <v>44</v>
      </c>
      <c r="R127" s="60">
        <v>7</v>
      </c>
      <c r="S127" s="60">
        <v>5</v>
      </c>
      <c r="T127" s="60">
        <v>3</v>
      </c>
      <c r="U127" s="60">
        <v>4</v>
      </c>
      <c r="V127" s="60">
        <v>2.5</v>
      </c>
      <c r="W127" s="60">
        <v>25</v>
      </c>
      <c r="X127" s="60">
        <v>34</v>
      </c>
      <c r="Y127" s="60">
        <v>15</v>
      </c>
      <c r="Z127" s="60">
        <v>27</v>
      </c>
      <c r="AA127" s="60">
        <v>70</v>
      </c>
    </row>
    <row r="128" spans="2:27">
      <c r="B128" s="60" t="str">
        <f t="shared" si="1"/>
        <v>М52x430</v>
      </c>
      <c r="C128" s="158">
        <v>52</v>
      </c>
      <c r="D128" s="60">
        <v>430</v>
      </c>
      <c r="E128" s="60">
        <v>5.8090000000000002</v>
      </c>
      <c r="G128" s="73">
        <v>360</v>
      </c>
      <c r="H128" s="73">
        <v>12</v>
      </c>
      <c r="I128" s="60">
        <v>10</v>
      </c>
      <c r="J128" s="146" t="s">
        <v>15</v>
      </c>
      <c r="K128" s="60">
        <v>17</v>
      </c>
      <c r="L128" s="60" t="s">
        <v>18</v>
      </c>
      <c r="M128" s="60">
        <v>105</v>
      </c>
      <c r="N128" s="60">
        <v>105</v>
      </c>
      <c r="O128" s="60">
        <v>70</v>
      </c>
      <c r="P128" s="60">
        <v>44</v>
      </c>
      <c r="Q128" s="60">
        <v>44</v>
      </c>
      <c r="R128" s="60">
        <v>7</v>
      </c>
      <c r="S128" s="60">
        <v>5</v>
      </c>
      <c r="T128" s="60">
        <v>3</v>
      </c>
      <c r="U128" s="60">
        <v>4</v>
      </c>
      <c r="V128" s="60">
        <v>2.5</v>
      </c>
      <c r="W128" s="60">
        <v>25</v>
      </c>
      <c r="X128" s="60">
        <v>34</v>
      </c>
      <c r="Y128" s="60">
        <v>15</v>
      </c>
      <c r="Z128" s="60">
        <v>27</v>
      </c>
      <c r="AA128" s="60">
        <v>70</v>
      </c>
    </row>
    <row r="129" spans="2:27">
      <c r="B129" s="60" t="str">
        <f t="shared" si="1"/>
        <v>М52x440</v>
      </c>
      <c r="C129" s="158">
        <v>52</v>
      </c>
      <c r="D129" s="60">
        <v>440</v>
      </c>
      <c r="E129" s="60">
        <v>5.9290000000000003</v>
      </c>
      <c r="G129" s="73">
        <v>370</v>
      </c>
      <c r="H129" s="73">
        <v>12</v>
      </c>
      <c r="I129" s="60">
        <v>10</v>
      </c>
      <c r="J129" s="146" t="s">
        <v>15</v>
      </c>
      <c r="K129" s="60">
        <v>17</v>
      </c>
      <c r="L129" s="60" t="s">
        <v>18</v>
      </c>
      <c r="M129" s="60">
        <v>105</v>
      </c>
      <c r="N129" s="60">
        <v>105</v>
      </c>
      <c r="O129" s="60">
        <v>70</v>
      </c>
      <c r="P129" s="60">
        <v>44</v>
      </c>
      <c r="Q129" s="60">
        <v>44</v>
      </c>
      <c r="R129" s="60">
        <v>7</v>
      </c>
      <c r="S129" s="60">
        <v>5</v>
      </c>
      <c r="T129" s="60">
        <v>3</v>
      </c>
      <c r="U129" s="60">
        <v>4</v>
      </c>
      <c r="V129" s="60">
        <v>2.5</v>
      </c>
      <c r="W129" s="60">
        <v>25</v>
      </c>
      <c r="X129" s="60">
        <v>34</v>
      </c>
      <c r="Y129" s="60">
        <v>15</v>
      </c>
      <c r="Z129" s="60">
        <v>27</v>
      </c>
      <c r="AA129" s="60">
        <v>70</v>
      </c>
    </row>
    <row r="130" spans="2:27">
      <c r="B130" s="60" t="str">
        <f t="shared" si="1"/>
        <v>М52x450</v>
      </c>
      <c r="C130" s="158">
        <v>52</v>
      </c>
      <c r="D130" s="60">
        <v>450</v>
      </c>
      <c r="E130" s="60">
        <v>6.0490000000000004</v>
      </c>
      <c r="G130" s="73">
        <v>380</v>
      </c>
      <c r="H130" s="73">
        <v>12</v>
      </c>
      <c r="I130" s="60">
        <v>10</v>
      </c>
      <c r="J130" s="146" t="s">
        <v>15</v>
      </c>
      <c r="K130" s="60">
        <v>17</v>
      </c>
      <c r="L130" s="60" t="s">
        <v>18</v>
      </c>
      <c r="M130" s="60">
        <v>105</v>
      </c>
      <c r="N130" s="60">
        <v>105</v>
      </c>
      <c r="O130" s="60">
        <v>70</v>
      </c>
      <c r="P130" s="60">
        <v>44</v>
      </c>
      <c r="Q130" s="60">
        <v>44</v>
      </c>
      <c r="R130" s="60">
        <v>7</v>
      </c>
      <c r="S130" s="60">
        <v>5</v>
      </c>
      <c r="T130" s="60">
        <v>3</v>
      </c>
      <c r="U130" s="60">
        <v>4</v>
      </c>
      <c r="V130" s="60">
        <v>2.5</v>
      </c>
      <c r="W130" s="60">
        <v>25</v>
      </c>
      <c r="X130" s="60">
        <v>34</v>
      </c>
      <c r="Y130" s="60">
        <v>15</v>
      </c>
      <c r="Z130" s="60">
        <v>27</v>
      </c>
      <c r="AA130" s="60">
        <v>70</v>
      </c>
    </row>
    <row r="131" spans="2:27">
      <c r="B131" s="60" t="str">
        <f t="shared" si="1"/>
        <v>М52x460</v>
      </c>
      <c r="C131" s="158">
        <v>52</v>
      </c>
      <c r="D131" s="60">
        <v>460</v>
      </c>
      <c r="E131" s="60">
        <v>5.1689999999999996</v>
      </c>
      <c r="G131" s="73">
        <v>390</v>
      </c>
      <c r="H131" s="73">
        <v>12</v>
      </c>
      <c r="I131" s="60">
        <v>10</v>
      </c>
      <c r="J131" s="146" t="s">
        <v>15</v>
      </c>
      <c r="K131" s="60">
        <v>17</v>
      </c>
      <c r="L131" s="60" t="s">
        <v>18</v>
      </c>
      <c r="M131" s="60">
        <v>105</v>
      </c>
      <c r="N131" s="60">
        <v>105</v>
      </c>
      <c r="O131" s="60">
        <v>70</v>
      </c>
      <c r="P131" s="60">
        <v>44</v>
      </c>
      <c r="Q131" s="60">
        <v>44</v>
      </c>
      <c r="R131" s="60">
        <v>7</v>
      </c>
      <c r="S131" s="60">
        <v>5</v>
      </c>
      <c r="T131" s="60">
        <v>3</v>
      </c>
      <c r="U131" s="60">
        <v>4</v>
      </c>
      <c r="V131" s="60">
        <v>2.5</v>
      </c>
      <c r="W131" s="60">
        <v>25</v>
      </c>
      <c r="X131" s="60">
        <v>34</v>
      </c>
      <c r="Y131" s="60">
        <v>15</v>
      </c>
      <c r="Z131" s="60">
        <v>27</v>
      </c>
      <c r="AA131" s="60">
        <v>70</v>
      </c>
    </row>
    <row r="132" spans="2:27">
      <c r="B132" s="60" t="str">
        <f t="shared" si="1"/>
        <v>М52x470</v>
      </c>
      <c r="C132" s="158">
        <v>52</v>
      </c>
      <c r="D132" s="60">
        <v>470</v>
      </c>
      <c r="E132" s="60">
        <v>6.2889999999999997</v>
      </c>
      <c r="G132" s="73">
        <v>400</v>
      </c>
      <c r="H132" s="73">
        <v>12</v>
      </c>
      <c r="I132" s="60">
        <v>10</v>
      </c>
      <c r="J132" s="146" t="s">
        <v>15</v>
      </c>
      <c r="K132" s="60">
        <v>17</v>
      </c>
      <c r="L132" s="60" t="s">
        <v>18</v>
      </c>
      <c r="M132" s="60">
        <v>105</v>
      </c>
      <c r="N132" s="60">
        <v>105</v>
      </c>
      <c r="O132" s="60">
        <v>70</v>
      </c>
      <c r="P132" s="60">
        <v>44</v>
      </c>
      <c r="Q132" s="60">
        <v>44</v>
      </c>
      <c r="R132" s="60">
        <v>7</v>
      </c>
      <c r="S132" s="60">
        <v>5</v>
      </c>
      <c r="T132" s="60">
        <v>3</v>
      </c>
      <c r="U132" s="60">
        <v>4</v>
      </c>
      <c r="V132" s="60">
        <v>2.5</v>
      </c>
      <c r="W132" s="60">
        <v>25</v>
      </c>
      <c r="X132" s="60">
        <v>34</v>
      </c>
      <c r="Y132" s="60">
        <v>15</v>
      </c>
      <c r="Z132" s="60">
        <v>27</v>
      </c>
      <c r="AA132" s="60">
        <v>70</v>
      </c>
    </row>
    <row r="133" spans="2:27">
      <c r="B133" s="60" t="str">
        <f t="shared" si="1"/>
        <v>М52x480</v>
      </c>
      <c r="C133" s="158">
        <v>52</v>
      </c>
      <c r="D133" s="60">
        <v>480</v>
      </c>
      <c r="E133" s="60">
        <v>6.4089999999999998</v>
      </c>
      <c r="G133" s="73">
        <v>410</v>
      </c>
      <c r="H133" s="73">
        <v>12</v>
      </c>
      <c r="I133" s="60">
        <v>10</v>
      </c>
      <c r="J133" s="146" t="s">
        <v>15</v>
      </c>
      <c r="K133" s="60">
        <v>17</v>
      </c>
      <c r="L133" s="60" t="s">
        <v>18</v>
      </c>
      <c r="M133" s="60">
        <v>105</v>
      </c>
      <c r="N133" s="60">
        <v>105</v>
      </c>
      <c r="O133" s="60">
        <v>70</v>
      </c>
      <c r="P133" s="60">
        <v>44</v>
      </c>
      <c r="Q133" s="60">
        <v>44</v>
      </c>
      <c r="R133" s="60">
        <v>7</v>
      </c>
      <c r="S133" s="60">
        <v>5</v>
      </c>
      <c r="T133" s="60">
        <v>3</v>
      </c>
      <c r="U133" s="60">
        <v>4</v>
      </c>
      <c r="V133" s="60">
        <v>2.5</v>
      </c>
      <c r="W133" s="60">
        <v>25</v>
      </c>
      <c r="X133" s="60">
        <v>34</v>
      </c>
      <c r="Y133" s="60">
        <v>15</v>
      </c>
      <c r="Z133" s="60">
        <v>27</v>
      </c>
      <c r="AA133" s="60">
        <v>70</v>
      </c>
    </row>
    <row r="134" spans="2:27">
      <c r="B134" s="60" t="str">
        <f t="shared" si="1"/>
        <v>М52x490</v>
      </c>
      <c r="C134" s="158">
        <v>52</v>
      </c>
      <c r="D134" s="60">
        <v>490</v>
      </c>
      <c r="E134" s="60">
        <v>6.5289999999999999</v>
      </c>
      <c r="G134" s="73">
        <v>420</v>
      </c>
      <c r="H134" s="73">
        <v>12</v>
      </c>
      <c r="I134" s="60">
        <v>10</v>
      </c>
      <c r="J134" s="146" t="s">
        <v>15</v>
      </c>
      <c r="K134" s="60">
        <v>17</v>
      </c>
      <c r="L134" s="60" t="s">
        <v>18</v>
      </c>
      <c r="M134" s="60">
        <v>105</v>
      </c>
      <c r="N134" s="60">
        <v>105</v>
      </c>
      <c r="O134" s="60">
        <v>70</v>
      </c>
      <c r="P134" s="60">
        <v>44</v>
      </c>
      <c r="Q134" s="60">
        <v>44</v>
      </c>
      <c r="R134" s="60">
        <v>7</v>
      </c>
      <c r="S134" s="60">
        <v>5</v>
      </c>
      <c r="T134" s="60">
        <v>3</v>
      </c>
      <c r="U134" s="60">
        <v>4</v>
      </c>
      <c r="V134" s="60">
        <v>2.5</v>
      </c>
      <c r="W134" s="60">
        <v>25</v>
      </c>
      <c r="X134" s="60">
        <v>34</v>
      </c>
      <c r="Y134" s="60">
        <v>15</v>
      </c>
      <c r="Z134" s="60">
        <v>27</v>
      </c>
      <c r="AA134" s="60">
        <v>70</v>
      </c>
    </row>
    <row r="135" spans="2:27">
      <c r="B135" s="60" t="str">
        <f t="shared" ref="B135:B195" si="2">"М"&amp;C135&amp;"x"&amp;D135</f>
        <v>М52x500</v>
      </c>
      <c r="C135" s="150">
        <v>52</v>
      </c>
      <c r="D135" s="60">
        <v>500</v>
      </c>
      <c r="E135" s="60">
        <v>6.649</v>
      </c>
      <c r="G135" s="73">
        <v>430</v>
      </c>
      <c r="H135" s="73">
        <v>12</v>
      </c>
      <c r="I135" s="60">
        <v>10</v>
      </c>
      <c r="J135" s="146" t="s">
        <v>15</v>
      </c>
      <c r="K135" s="60">
        <v>17</v>
      </c>
      <c r="L135" s="60" t="s">
        <v>18</v>
      </c>
      <c r="M135" s="60">
        <v>105</v>
      </c>
      <c r="N135" s="60">
        <v>105</v>
      </c>
      <c r="O135" s="60">
        <v>70</v>
      </c>
      <c r="P135" s="60">
        <v>44</v>
      </c>
      <c r="Q135" s="60">
        <v>44</v>
      </c>
      <c r="R135" s="60">
        <v>7</v>
      </c>
      <c r="S135" s="60">
        <v>5</v>
      </c>
      <c r="T135" s="60">
        <v>3</v>
      </c>
      <c r="U135" s="60">
        <v>4</v>
      </c>
      <c r="V135" s="60">
        <v>2.5</v>
      </c>
      <c r="W135" s="60">
        <v>25</v>
      </c>
      <c r="X135" s="60">
        <v>34</v>
      </c>
      <c r="Y135" s="60">
        <v>15</v>
      </c>
      <c r="Z135" s="60">
        <v>27</v>
      </c>
      <c r="AA135" s="60">
        <v>70</v>
      </c>
    </row>
    <row r="136" spans="2:27">
      <c r="B136" s="60" t="str">
        <f t="shared" si="2"/>
        <v>М56x250</v>
      </c>
      <c r="C136">
        <v>56</v>
      </c>
      <c r="D136" s="60">
        <v>250</v>
      </c>
      <c r="E136" s="60">
        <v>4.2610000000000001</v>
      </c>
      <c r="G136" s="73">
        <v>175</v>
      </c>
      <c r="H136" s="73">
        <v>12</v>
      </c>
      <c r="I136" s="60">
        <v>10</v>
      </c>
      <c r="J136" s="146" t="s">
        <v>15</v>
      </c>
      <c r="K136" s="60">
        <v>17</v>
      </c>
      <c r="L136" s="60" t="s">
        <v>18</v>
      </c>
      <c r="M136" s="60">
        <v>105</v>
      </c>
      <c r="N136" s="60">
        <v>105</v>
      </c>
      <c r="O136" s="60">
        <v>75</v>
      </c>
      <c r="P136" s="60">
        <v>48</v>
      </c>
      <c r="Q136" s="60">
        <v>50</v>
      </c>
      <c r="R136" s="60">
        <v>7</v>
      </c>
      <c r="S136" s="60">
        <v>5.5</v>
      </c>
      <c r="T136" s="60">
        <v>4</v>
      </c>
      <c r="U136" s="60">
        <v>4</v>
      </c>
      <c r="V136" s="60">
        <v>3</v>
      </c>
      <c r="W136" s="60">
        <v>25</v>
      </c>
      <c r="X136" s="60">
        <v>34</v>
      </c>
      <c r="Y136" s="60">
        <v>15</v>
      </c>
      <c r="Z136" s="60">
        <v>27</v>
      </c>
      <c r="AA136" s="60">
        <v>75</v>
      </c>
    </row>
    <row r="137" spans="2:27">
      <c r="B137" s="60" t="str">
        <f t="shared" si="2"/>
        <v>М56x260</v>
      </c>
      <c r="C137" s="60">
        <v>56</v>
      </c>
      <c r="D137" s="60">
        <v>260</v>
      </c>
      <c r="E137" s="60">
        <v>4.391</v>
      </c>
      <c r="G137" s="73">
        <v>185</v>
      </c>
      <c r="H137" s="73">
        <v>12</v>
      </c>
      <c r="I137" s="60">
        <v>10</v>
      </c>
      <c r="J137" s="146" t="s">
        <v>15</v>
      </c>
      <c r="K137" s="60">
        <v>17</v>
      </c>
      <c r="L137" s="60" t="s">
        <v>18</v>
      </c>
      <c r="M137" s="60">
        <v>105</v>
      </c>
      <c r="N137" s="60">
        <v>105</v>
      </c>
      <c r="O137" s="60">
        <v>75</v>
      </c>
      <c r="P137" s="60">
        <v>48</v>
      </c>
      <c r="Q137" s="60">
        <v>50</v>
      </c>
      <c r="R137" s="60">
        <v>7</v>
      </c>
      <c r="S137" s="60">
        <v>5.5</v>
      </c>
      <c r="T137" s="60">
        <v>4</v>
      </c>
      <c r="U137" s="60">
        <v>4</v>
      </c>
      <c r="V137" s="60">
        <v>3</v>
      </c>
      <c r="W137" s="60">
        <v>25</v>
      </c>
      <c r="X137" s="60">
        <v>34</v>
      </c>
      <c r="Y137" s="60">
        <v>15</v>
      </c>
      <c r="Z137" s="60">
        <v>27</v>
      </c>
      <c r="AA137" s="60">
        <v>75</v>
      </c>
    </row>
    <row r="138" spans="2:27">
      <c r="B138" s="60" t="str">
        <f t="shared" si="2"/>
        <v>М56x270</v>
      </c>
      <c r="C138" s="60">
        <v>56</v>
      </c>
      <c r="D138" s="60">
        <v>270</v>
      </c>
      <c r="E138" s="60">
        <v>4.5209999999999999</v>
      </c>
      <c r="G138" s="73">
        <v>195</v>
      </c>
      <c r="H138" s="73">
        <v>12</v>
      </c>
      <c r="I138" s="60">
        <v>10</v>
      </c>
      <c r="J138" s="146" t="s">
        <v>15</v>
      </c>
      <c r="K138" s="60">
        <v>17</v>
      </c>
      <c r="L138" s="60" t="s">
        <v>18</v>
      </c>
      <c r="M138" s="60">
        <v>105</v>
      </c>
      <c r="N138" s="60">
        <v>105</v>
      </c>
      <c r="O138" s="60">
        <v>75</v>
      </c>
      <c r="P138" s="60">
        <v>48</v>
      </c>
      <c r="Q138" s="60">
        <v>50</v>
      </c>
      <c r="R138" s="60">
        <v>7</v>
      </c>
      <c r="S138" s="60">
        <v>5.5</v>
      </c>
      <c r="T138" s="60">
        <v>4</v>
      </c>
      <c r="U138" s="60">
        <v>4</v>
      </c>
      <c r="V138" s="60">
        <v>3</v>
      </c>
      <c r="W138" s="60">
        <v>25</v>
      </c>
      <c r="X138" s="60">
        <v>34</v>
      </c>
      <c r="Y138" s="60">
        <v>15</v>
      </c>
      <c r="Z138" s="60">
        <v>27</v>
      </c>
      <c r="AA138" s="60">
        <v>75</v>
      </c>
    </row>
    <row r="139" spans="2:27">
      <c r="B139" s="60" t="str">
        <f t="shared" si="2"/>
        <v>М56x280</v>
      </c>
      <c r="C139" s="60">
        <v>56</v>
      </c>
      <c r="D139" s="60">
        <v>280</v>
      </c>
      <c r="E139" s="60">
        <v>4.6509999999999998</v>
      </c>
      <c r="G139" s="73">
        <v>205</v>
      </c>
      <c r="H139" s="73">
        <v>12</v>
      </c>
      <c r="I139" s="60">
        <v>10</v>
      </c>
      <c r="J139" s="146" t="s">
        <v>15</v>
      </c>
      <c r="K139" s="60">
        <v>17</v>
      </c>
      <c r="L139" s="60" t="s">
        <v>18</v>
      </c>
      <c r="M139" s="60">
        <v>105</v>
      </c>
      <c r="N139" s="60">
        <v>105</v>
      </c>
      <c r="O139" s="60">
        <v>75</v>
      </c>
      <c r="P139" s="60">
        <v>48</v>
      </c>
      <c r="Q139" s="60">
        <v>50</v>
      </c>
      <c r="R139" s="60">
        <v>7</v>
      </c>
      <c r="S139" s="60">
        <v>5.5</v>
      </c>
      <c r="T139" s="60">
        <v>4</v>
      </c>
      <c r="U139" s="60">
        <v>4</v>
      </c>
      <c r="V139" s="60">
        <v>3</v>
      </c>
      <c r="W139" s="60">
        <v>25</v>
      </c>
      <c r="X139" s="60">
        <v>34</v>
      </c>
      <c r="Y139" s="60">
        <v>15</v>
      </c>
      <c r="Z139" s="60">
        <v>27</v>
      </c>
      <c r="AA139" s="60">
        <v>75</v>
      </c>
    </row>
    <row r="140" spans="2:27">
      <c r="B140" s="60" t="str">
        <f t="shared" si="2"/>
        <v>М56x290</v>
      </c>
      <c r="C140" s="60">
        <v>56</v>
      </c>
      <c r="D140" s="60">
        <v>290</v>
      </c>
      <c r="E140" s="60">
        <v>4.7809999999999997</v>
      </c>
      <c r="G140" s="73">
        <v>215</v>
      </c>
      <c r="H140" s="73">
        <v>12</v>
      </c>
      <c r="I140" s="60">
        <v>10</v>
      </c>
      <c r="J140" s="146" t="s">
        <v>15</v>
      </c>
      <c r="K140" s="60">
        <v>17</v>
      </c>
      <c r="L140" s="60" t="s">
        <v>18</v>
      </c>
      <c r="M140" s="60">
        <v>105</v>
      </c>
      <c r="N140" s="60">
        <v>105</v>
      </c>
      <c r="O140" s="60">
        <v>75</v>
      </c>
      <c r="P140" s="60">
        <v>48</v>
      </c>
      <c r="Q140" s="60">
        <v>50</v>
      </c>
      <c r="R140" s="60">
        <v>7</v>
      </c>
      <c r="S140" s="60">
        <v>5.5</v>
      </c>
      <c r="T140" s="60">
        <v>4</v>
      </c>
      <c r="U140" s="60">
        <v>4</v>
      </c>
      <c r="V140" s="60">
        <v>3</v>
      </c>
      <c r="W140" s="60">
        <v>25</v>
      </c>
      <c r="X140" s="60">
        <v>34</v>
      </c>
      <c r="Y140" s="60">
        <v>15</v>
      </c>
      <c r="Z140" s="60">
        <v>27</v>
      </c>
      <c r="AA140" s="60">
        <v>75</v>
      </c>
    </row>
    <row r="141" spans="2:27">
      <c r="B141" s="60" t="str">
        <f t="shared" si="2"/>
        <v>М56x300</v>
      </c>
      <c r="C141" s="60">
        <v>56</v>
      </c>
      <c r="D141" s="60">
        <v>300</v>
      </c>
      <c r="E141" s="60">
        <v>4.9109999999999996</v>
      </c>
      <c r="G141" s="73">
        <v>225</v>
      </c>
      <c r="H141" s="73">
        <v>12</v>
      </c>
      <c r="I141" s="60">
        <v>10</v>
      </c>
      <c r="J141" s="146" t="s">
        <v>15</v>
      </c>
      <c r="K141" s="60">
        <v>17</v>
      </c>
      <c r="L141" s="60" t="s">
        <v>18</v>
      </c>
      <c r="M141" s="60">
        <v>105</v>
      </c>
      <c r="N141" s="60">
        <v>105</v>
      </c>
      <c r="O141" s="60">
        <v>75</v>
      </c>
      <c r="P141" s="60">
        <v>48</v>
      </c>
      <c r="Q141" s="60">
        <v>50</v>
      </c>
      <c r="R141" s="60">
        <v>7</v>
      </c>
      <c r="S141" s="60">
        <v>5.5</v>
      </c>
      <c r="T141" s="60">
        <v>4</v>
      </c>
      <c r="U141" s="60">
        <v>4</v>
      </c>
      <c r="V141" s="60">
        <v>3</v>
      </c>
      <c r="W141" s="60">
        <v>25</v>
      </c>
      <c r="X141" s="60">
        <v>34</v>
      </c>
      <c r="Y141" s="60">
        <v>15</v>
      </c>
      <c r="Z141" s="60">
        <v>27</v>
      </c>
      <c r="AA141" s="60">
        <v>75</v>
      </c>
    </row>
    <row r="142" spans="2:27">
      <c r="B142" s="60" t="str">
        <f t="shared" si="2"/>
        <v>М56x310</v>
      </c>
      <c r="C142" s="60">
        <v>56</v>
      </c>
      <c r="D142" s="60">
        <v>310</v>
      </c>
      <c r="E142" s="60">
        <v>5.0410000000000004</v>
      </c>
      <c r="G142" s="73">
        <v>235</v>
      </c>
      <c r="H142" s="73">
        <v>12</v>
      </c>
      <c r="I142" s="60">
        <v>10</v>
      </c>
      <c r="J142" s="146" t="s">
        <v>15</v>
      </c>
      <c r="K142" s="60">
        <v>17</v>
      </c>
      <c r="L142" s="60" t="s">
        <v>18</v>
      </c>
      <c r="M142" s="60">
        <v>105</v>
      </c>
      <c r="N142" s="60">
        <v>105</v>
      </c>
      <c r="O142" s="60">
        <v>75</v>
      </c>
      <c r="P142" s="60">
        <v>48</v>
      </c>
      <c r="Q142" s="60">
        <v>50</v>
      </c>
      <c r="R142" s="60">
        <v>7</v>
      </c>
      <c r="S142" s="60">
        <v>5.5</v>
      </c>
      <c r="T142" s="60">
        <v>4</v>
      </c>
      <c r="U142" s="60">
        <v>4</v>
      </c>
      <c r="V142" s="60">
        <v>3</v>
      </c>
      <c r="W142" s="60">
        <v>25</v>
      </c>
      <c r="X142" s="60">
        <v>34</v>
      </c>
      <c r="Y142" s="60">
        <v>15</v>
      </c>
      <c r="Z142" s="60">
        <v>27</v>
      </c>
      <c r="AA142" s="60">
        <v>75</v>
      </c>
    </row>
    <row r="143" spans="2:27">
      <c r="B143" s="60" t="str">
        <f t="shared" si="2"/>
        <v>М56x320</v>
      </c>
      <c r="C143" s="60">
        <v>56</v>
      </c>
      <c r="D143" s="60">
        <v>320</v>
      </c>
      <c r="E143" s="60">
        <v>5.1710000000000003</v>
      </c>
      <c r="G143" s="73">
        <v>245</v>
      </c>
      <c r="H143" s="73">
        <v>12</v>
      </c>
      <c r="I143" s="60">
        <v>10</v>
      </c>
      <c r="J143" s="146" t="s">
        <v>15</v>
      </c>
      <c r="K143" s="60">
        <v>17</v>
      </c>
      <c r="L143" s="60" t="s">
        <v>18</v>
      </c>
      <c r="M143" s="60">
        <v>105</v>
      </c>
      <c r="N143" s="60">
        <v>105</v>
      </c>
      <c r="O143" s="60">
        <v>75</v>
      </c>
      <c r="P143" s="60">
        <v>48</v>
      </c>
      <c r="Q143" s="60">
        <v>50</v>
      </c>
      <c r="R143" s="60">
        <v>7</v>
      </c>
      <c r="S143" s="60">
        <v>5.5</v>
      </c>
      <c r="T143" s="60">
        <v>4</v>
      </c>
      <c r="U143" s="60">
        <v>4</v>
      </c>
      <c r="V143" s="60">
        <v>3</v>
      </c>
      <c r="W143" s="60">
        <v>25</v>
      </c>
      <c r="X143" s="60">
        <v>34</v>
      </c>
      <c r="Y143" s="60">
        <v>15</v>
      </c>
      <c r="Z143" s="60">
        <v>27</v>
      </c>
      <c r="AA143" s="60">
        <v>75</v>
      </c>
    </row>
    <row r="144" spans="2:27">
      <c r="B144" s="60" t="str">
        <f t="shared" si="2"/>
        <v>М56x330</v>
      </c>
      <c r="C144" s="60">
        <v>56</v>
      </c>
      <c r="D144" s="60">
        <v>330</v>
      </c>
      <c r="E144" s="60">
        <v>5.3010000000000002</v>
      </c>
      <c r="G144" s="73">
        <v>255</v>
      </c>
      <c r="H144" s="73">
        <v>12</v>
      </c>
      <c r="I144" s="60">
        <v>10</v>
      </c>
      <c r="J144" s="146" t="s">
        <v>15</v>
      </c>
      <c r="K144" s="60">
        <v>17</v>
      </c>
      <c r="L144" s="60" t="s">
        <v>18</v>
      </c>
      <c r="M144" s="60">
        <v>105</v>
      </c>
      <c r="N144" s="60">
        <v>105</v>
      </c>
      <c r="O144" s="60">
        <v>75</v>
      </c>
      <c r="P144" s="60">
        <v>48</v>
      </c>
      <c r="Q144" s="60">
        <v>50</v>
      </c>
      <c r="R144" s="60">
        <v>7</v>
      </c>
      <c r="S144" s="60">
        <v>5.5</v>
      </c>
      <c r="T144" s="60">
        <v>4</v>
      </c>
      <c r="U144" s="60">
        <v>4</v>
      </c>
      <c r="V144" s="60">
        <v>3</v>
      </c>
      <c r="W144" s="60">
        <v>25</v>
      </c>
      <c r="X144" s="60">
        <v>34</v>
      </c>
      <c r="Y144" s="60">
        <v>15</v>
      </c>
      <c r="Z144" s="60">
        <v>27</v>
      </c>
      <c r="AA144" s="60">
        <v>75</v>
      </c>
    </row>
    <row r="145" spans="2:27">
      <c r="B145" s="60" t="str">
        <f t="shared" si="2"/>
        <v>М56x340</v>
      </c>
      <c r="C145" s="60">
        <v>56</v>
      </c>
      <c r="D145" s="60">
        <v>340</v>
      </c>
      <c r="E145" s="60">
        <v>5.431</v>
      </c>
      <c r="G145" s="73">
        <v>265</v>
      </c>
      <c r="H145" s="73">
        <v>12</v>
      </c>
      <c r="I145" s="60">
        <v>10</v>
      </c>
      <c r="J145" s="146" t="s">
        <v>15</v>
      </c>
      <c r="K145" s="60">
        <v>17</v>
      </c>
      <c r="L145" s="60" t="s">
        <v>18</v>
      </c>
      <c r="M145" s="60">
        <v>105</v>
      </c>
      <c r="N145" s="60">
        <v>105</v>
      </c>
      <c r="O145" s="60">
        <v>75</v>
      </c>
      <c r="P145" s="60">
        <v>48</v>
      </c>
      <c r="Q145" s="60">
        <v>50</v>
      </c>
      <c r="R145" s="60">
        <v>7</v>
      </c>
      <c r="S145" s="60">
        <v>5.5</v>
      </c>
      <c r="T145" s="60">
        <v>4</v>
      </c>
      <c r="U145" s="60">
        <v>4</v>
      </c>
      <c r="V145" s="60">
        <v>3</v>
      </c>
      <c r="W145" s="60">
        <v>25</v>
      </c>
      <c r="X145" s="60">
        <v>34</v>
      </c>
      <c r="Y145" s="60">
        <v>15</v>
      </c>
      <c r="Z145" s="60">
        <v>27</v>
      </c>
      <c r="AA145" s="60">
        <v>75</v>
      </c>
    </row>
    <row r="146" spans="2:27">
      <c r="B146" s="60" t="str">
        <f t="shared" si="2"/>
        <v>М56x350</v>
      </c>
      <c r="C146" s="60">
        <v>56</v>
      </c>
      <c r="D146" s="60">
        <v>350</v>
      </c>
      <c r="E146" s="60">
        <v>5.5609999999999999</v>
      </c>
      <c r="G146" s="73">
        <v>275</v>
      </c>
      <c r="H146" s="73">
        <v>12</v>
      </c>
      <c r="I146" s="60">
        <v>10</v>
      </c>
      <c r="J146" s="146" t="s">
        <v>15</v>
      </c>
      <c r="K146" s="60">
        <v>17</v>
      </c>
      <c r="L146" s="60" t="s">
        <v>18</v>
      </c>
      <c r="M146" s="60">
        <v>105</v>
      </c>
      <c r="N146" s="60">
        <v>105</v>
      </c>
      <c r="O146" s="60">
        <v>75</v>
      </c>
      <c r="P146" s="60">
        <v>48</v>
      </c>
      <c r="Q146" s="60">
        <v>50</v>
      </c>
      <c r="R146" s="60">
        <v>7</v>
      </c>
      <c r="S146" s="60">
        <v>5.5</v>
      </c>
      <c r="T146" s="60">
        <v>4</v>
      </c>
      <c r="U146" s="60">
        <v>4</v>
      </c>
      <c r="V146" s="60">
        <v>3</v>
      </c>
      <c r="W146" s="60">
        <v>25</v>
      </c>
      <c r="X146" s="60">
        <v>34</v>
      </c>
      <c r="Y146" s="60">
        <v>15</v>
      </c>
      <c r="Z146" s="60">
        <v>27</v>
      </c>
      <c r="AA146" s="60">
        <v>75</v>
      </c>
    </row>
    <row r="147" spans="2:27">
      <c r="B147" s="60" t="str">
        <f t="shared" si="2"/>
        <v>М56x360</v>
      </c>
      <c r="C147" s="60">
        <v>56</v>
      </c>
      <c r="D147" s="60">
        <v>360</v>
      </c>
      <c r="E147" s="60">
        <v>5.6909999999999998</v>
      </c>
      <c r="G147" s="73">
        <v>285</v>
      </c>
      <c r="H147" s="73">
        <v>12</v>
      </c>
      <c r="I147" s="60">
        <v>10</v>
      </c>
      <c r="J147" s="146" t="s">
        <v>15</v>
      </c>
      <c r="K147" s="60">
        <v>17</v>
      </c>
      <c r="L147" s="60" t="s">
        <v>18</v>
      </c>
      <c r="M147" s="60">
        <v>105</v>
      </c>
      <c r="N147" s="60">
        <v>105</v>
      </c>
      <c r="O147" s="60">
        <v>75</v>
      </c>
      <c r="P147" s="60">
        <v>48</v>
      </c>
      <c r="Q147" s="60">
        <v>50</v>
      </c>
      <c r="R147" s="60">
        <v>7</v>
      </c>
      <c r="S147" s="60">
        <v>5.5</v>
      </c>
      <c r="T147" s="60">
        <v>4</v>
      </c>
      <c r="U147" s="60">
        <v>4</v>
      </c>
      <c r="V147" s="60">
        <v>3</v>
      </c>
      <c r="W147" s="60">
        <v>25</v>
      </c>
      <c r="X147" s="60">
        <v>34</v>
      </c>
      <c r="Y147" s="60">
        <v>15</v>
      </c>
      <c r="Z147" s="60">
        <v>27</v>
      </c>
      <c r="AA147" s="60">
        <v>75</v>
      </c>
    </row>
    <row r="148" spans="2:27">
      <c r="B148" s="60" t="str">
        <f t="shared" si="2"/>
        <v>М56x370</v>
      </c>
      <c r="C148" s="60">
        <v>56</v>
      </c>
      <c r="D148" s="60">
        <v>370</v>
      </c>
      <c r="E148" s="60">
        <v>5.8209999999999997</v>
      </c>
      <c r="G148" s="73">
        <v>295</v>
      </c>
      <c r="H148" s="73">
        <v>12</v>
      </c>
      <c r="I148" s="60">
        <v>10</v>
      </c>
      <c r="J148" s="146" t="s">
        <v>15</v>
      </c>
      <c r="K148" s="60">
        <v>17</v>
      </c>
      <c r="L148" s="60" t="s">
        <v>18</v>
      </c>
      <c r="M148" s="60">
        <v>105</v>
      </c>
      <c r="N148" s="60">
        <v>105</v>
      </c>
      <c r="O148" s="60">
        <v>75</v>
      </c>
      <c r="P148" s="60">
        <v>48</v>
      </c>
      <c r="Q148" s="60">
        <v>50</v>
      </c>
      <c r="R148" s="60">
        <v>7</v>
      </c>
      <c r="S148" s="60">
        <v>5.5</v>
      </c>
      <c r="T148" s="60">
        <v>4</v>
      </c>
      <c r="U148" s="60">
        <v>4</v>
      </c>
      <c r="V148" s="60">
        <v>3</v>
      </c>
      <c r="W148" s="60">
        <v>25</v>
      </c>
      <c r="X148" s="60">
        <v>34</v>
      </c>
      <c r="Y148" s="60">
        <v>15</v>
      </c>
      <c r="Z148" s="60">
        <v>27</v>
      </c>
      <c r="AA148" s="60">
        <v>75</v>
      </c>
    </row>
    <row r="149" spans="2:27">
      <c r="B149" s="60" t="str">
        <f t="shared" si="2"/>
        <v>М56x380</v>
      </c>
      <c r="C149" s="60">
        <v>56</v>
      </c>
      <c r="D149" s="60">
        <v>380</v>
      </c>
      <c r="E149" s="60">
        <v>5.9509999999999996</v>
      </c>
      <c r="G149" s="73">
        <v>305</v>
      </c>
      <c r="H149" s="73">
        <v>12</v>
      </c>
      <c r="I149" s="60">
        <v>10</v>
      </c>
      <c r="J149" s="146" t="s">
        <v>15</v>
      </c>
      <c r="K149" s="60">
        <v>17</v>
      </c>
      <c r="L149" s="60" t="s">
        <v>18</v>
      </c>
      <c r="M149" s="60">
        <v>105</v>
      </c>
      <c r="N149" s="60">
        <v>105</v>
      </c>
      <c r="O149" s="60">
        <v>75</v>
      </c>
      <c r="P149" s="60">
        <v>48</v>
      </c>
      <c r="Q149" s="60">
        <v>50</v>
      </c>
      <c r="R149" s="60">
        <v>7</v>
      </c>
      <c r="S149" s="60">
        <v>5.5</v>
      </c>
      <c r="T149" s="60">
        <v>4</v>
      </c>
      <c r="U149" s="60">
        <v>4</v>
      </c>
      <c r="V149" s="60">
        <v>3</v>
      </c>
      <c r="W149" s="60">
        <v>25</v>
      </c>
      <c r="X149" s="60">
        <v>34</v>
      </c>
      <c r="Y149" s="60">
        <v>15</v>
      </c>
      <c r="Z149" s="60">
        <v>27</v>
      </c>
      <c r="AA149" s="60">
        <v>75</v>
      </c>
    </row>
    <row r="150" spans="2:27">
      <c r="B150" s="60" t="str">
        <f t="shared" si="2"/>
        <v>М56x390</v>
      </c>
      <c r="C150" s="60">
        <v>56</v>
      </c>
      <c r="D150" s="60">
        <v>390</v>
      </c>
      <c r="E150" s="60">
        <v>6.0810000000000004</v>
      </c>
      <c r="G150" s="73">
        <v>315</v>
      </c>
      <c r="H150" s="73">
        <v>12</v>
      </c>
      <c r="I150" s="60">
        <v>10</v>
      </c>
      <c r="J150" s="146" t="s">
        <v>15</v>
      </c>
      <c r="K150" s="60">
        <v>17</v>
      </c>
      <c r="L150" s="60" t="s">
        <v>18</v>
      </c>
      <c r="M150" s="60">
        <v>105</v>
      </c>
      <c r="N150" s="60">
        <v>105</v>
      </c>
      <c r="O150" s="60">
        <v>75</v>
      </c>
      <c r="P150" s="60">
        <v>48</v>
      </c>
      <c r="Q150" s="60">
        <v>50</v>
      </c>
      <c r="R150" s="60">
        <v>7</v>
      </c>
      <c r="S150" s="60">
        <v>5.5</v>
      </c>
      <c r="T150" s="60">
        <v>4</v>
      </c>
      <c r="U150" s="60">
        <v>4</v>
      </c>
      <c r="V150" s="60">
        <v>3</v>
      </c>
      <c r="W150" s="60">
        <v>25</v>
      </c>
      <c r="X150" s="60">
        <v>34</v>
      </c>
      <c r="Y150" s="60">
        <v>15</v>
      </c>
      <c r="Z150" s="60">
        <v>27</v>
      </c>
      <c r="AA150" s="60">
        <v>75</v>
      </c>
    </row>
    <row r="151" spans="2:27">
      <c r="B151" s="60" t="str">
        <f t="shared" si="2"/>
        <v>М56x400</v>
      </c>
      <c r="C151" s="60">
        <v>56</v>
      </c>
      <c r="D151" s="60">
        <v>400</v>
      </c>
      <c r="E151" s="60">
        <v>6.2110000000000003</v>
      </c>
      <c r="G151" s="73">
        <v>325</v>
      </c>
      <c r="H151" s="73">
        <v>12</v>
      </c>
      <c r="I151" s="60">
        <v>10</v>
      </c>
      <c r="J151" s="146" t="s">
        <v>15</v>
      </c>
      <c r="K151" s="60">
        <v>17</v>
      </c>
      <c r="L151" s="60" t="s">
        <v>18</v>
      </c>
      <c r="M151" s="60">
        <v>105</v>
      </c>
      <c r="N151" s="60">
        <v>105</v>
      </c>
      <c r="O151" s="60">
        <v>75</v>
      </c>
      <c r="P151" s="60">
        <v>48</v>
      </c>
      <c r="Q151" s="60">
        <v>50</v>
      </c>
      <c r="R151" s="60">
        <v>7</v>
      </c>
      <c r="S151" s="60">
        <v>5.5</v>
      </c>
      <c r="T151" s="60">
        <v>4</v>
      </c>
      <c r="U151" s="60">
        <v>4</v>
      </c>
      <c r="V151" s="60">
        <v>3</v>
      </c>
      <c r="W151" s="60">
        <v>25</v>
      </c>
      <c r="X151" s="60">
        <v>34</v>
      </c>
      <c r="Y151" s="60">
        <v>15</v>
      </c>
      <c r="Z151" s="60">
        <v>27</v>
      </c>
      <c r="AA151" s="60">
        <v>75</v>
      </c>
    </row>
    <row r="152" spans="2:27">
      <c r="B152" s="60" t="str">
        <f t="shared" si="2"/>
        <v>М56x410</v>
      </c>
      <c r="C152" s="60">
        <v>56</v>
      </c>
      <c r="D152" s="60">
        <v>410</v>
      </c>
      <c r="E152" s="60">
        <v>6.3410000000000002</v>
      </c>
      <c r="G152" s="73">
        <v>335</v>
      </c>
      <c r="H152" s="73">
        <v>12</v>
      </c>
      <c r="I152" s="60">
        <v>10</v>
      </c>
      <c r="J152" s="146" t="s">
        <v>15</v>
      </c>
      <c r="K152" s="60">
        <v>17</v>
      </c>
      <c r="L152" s="60" t="s">
        <v>18</v>
      </c>
      <c r="M152" s="60">
        <v>105</v>
      </c>
      <c r="N152" s="60">
        <v>105</v>
      </c>
      <c r="O152" s="60">
        <v>75</v>
      </c>
      <c r="P152" s="60">
        <v>48</v>
      </c>
      <c r="Q152" s="60">
        <v>50</v>
      </c>
      <c r="R152" s="60">
        <v>7</v>
      </c>
      <c r="S152" s="60">
        <v>5.5</v>
      </c>
      <c r="T152" s="60">
        <v>4</v>
      </c>
      <c r="U152" s="60">
        <v>4</v>
      </c>
      <c r="V152" s="60">
        <v>3</v>
      </c>
      <c r="W152" s="60">
        <v>25</v>
      </c>
      <c r="X152" s="60">
        <v>34</v>
      </c>
      <c r="Y152" s="60">
        <v>15</v>
      </c>
      <c r="Z152" s="60">
        <v>27</v>
      </c>
      <c r="AA152" s="60">
        <v>75</v>
      </c>
    </row>
    <row r="153" spans="2:27">
      <c r="B153" s="60" t="str">
        <f t="shared" si="2"/>
        <v>М56x420</v>
      </c>
      <c r="C153" s="60">
        <v>56</v>
      </c>
      <c r="D153" s="60">
        <v>420</v>
      </c>
      <c r="E153" s="60">
        <v>6.4710000000000001</v>
      </c>
      <c r="G153" s="73">
        <v>345</v>
      </c>
      <c r="H153" s="73">
        <v>12</v>
      </c>
      <c r="I153" s="60">
        <v>10</v>
      </c>
      <c r="J153" s="146" t="s">
        <v>15</v>
      </c>
      <c r="K153" s="60">
        <v>17</v>
      </c>
      <c r="L153" s="60" t="s">
        <v>18</v>
      </c>
      <c r="M153" s="60">
        <v>105</v>
      </c>
      <c r="N153" s="60">
        <v>105</v>
      </c>
      <c r="O153" s="60">
        <v>75</v>
      </c>
      <c r="P153" s="60">
        <v>48</v>
      </c>
      <c r="Q153" s="60">
        <v>50</v>
      </c>
      <c r="R153" s="60">
        <v>7</v>
      </c>
      <c r="S153" s="60">
        <v>5.5</v>
      </c>
      <c r="T153" s="60">
        <v>4</v>
      </c>
      <c r="U153" s="60">
        <v>4</v>
      </c>
      <c r="V153" s="60">
        <v>3</v>
      </c>
      <c r="W153" s="60">
        <v>25</v>
      </c>
      <c r="X153" s="60">
        <v>34</v>
      </c>
      <c r="Y153" s="60">
        <v>15</v>
      </c>
      <c r="Z153" s="60">
        <v>27</v>
      </c>
      <c r="AA153" s="60">
        <v>75</v>
      </c>
    </row>
    <row r="154" spans="2:27">
      <c r="B154" s="60" t="str">
        <f t="shared" si="2"/>
        <v>М56x430</v>
      </c>
      <c r="C154" s="60">
        <v>56</v>
      </c>
      <c r="D154" s="60">
        <v>430</v>
      </c>
      <c r="E154" s="60">
        <v>6.641</v>
      </c>
      <c r="G154" s="73">
        <v>355</v>
      </c>
      <c r="H154" s="73">
        <v>12</v>
      </c>
      <c r="I154" s="60">
        <v>10</v>
      </c>
      <c r="J154" s="146" t="s">
        <v>15</v>
      </c>
      <c r="K154" s="60">
        <v>17</v>
      </c>
      <c r="L154" s="60" t="s">
        <v>18</v>
      </c>
      <c r="M154" s="60">
        <v>120</v>
      </c>
      <c r="N154" s="60">
        <v>120</v>
      </c>
      <c r="O154" s="60">
        <v>75</v>
      </c>
      <c r="P154" s="60">
        <v>48</v>
      </c>
      <c r="Q154" s="60">
        <v>50</v>
      </c>
      <c r="R154" s="60">
        <v>7</v>
      </c>
      <c r="S154" s="60">
        <v>5.5</v>
      </c>
      <c r="T154" s="60">
        <v>4</v>
      </c>
      <c r="U154" s="60">
        <v>4</v>
      </c>
      <c r="V154" s="60">
        <v>3</v>
      </c>
      <c r="W154" s="60">
        <v>25</v>
      </c>
      <c r="X154" s="60">
        <v>34</v>
      </c>
      <c r="Y154" s="60">
        <v>15</v>
      </c>
      <c r="Z154" s="60">
        <v>27</v>
      </c>
      <c r="AA154" s="60">
        <v>75</v>
      </c>
    </row>
    <row r="155" spans="2:27">
      <c r="B155" s="60" t="str">
        <f t="shared" si="2"/>
        <v>М56x440</v>
      </c>
      <c r="C155" s="60">
        <v>56</v>
      </c>
      <c r="D155" s="60">
        <v>440</v>
      </c>
      <c r="E155" s="60">
        <v>6.7709999999999999</v>
      </c>
      <c r="G155" s="73">
        <v>365</v>
      </c>
      <c r="H155" s="73">
        <v>12</v>
      </c>
      <c r="I155" s="60">
        <v>10</v>
      </c>
      <c r="J155" s="146" t="s">
        <v>15</v>
      </c>
      <c r="K155" s="60">
        <v>17</v>
      </c>
      <c r="L155" s="60" t="s">
        <v>18</v>
      </c>
      <c r="M155" s="60">
        <v>120</v>
      </c>
      <c r="N155" s="60">
        <v>120</v>
      </c>
      <c r="O155" s="60">
        <v>75</v>
      </c>
      <c r="P155" s="60">
        <v>48</v>
      </c>
      <c r="Q155" s="60">
        <v>50</v>
      </c>
      <c r="R155" s="60">
        <v>7</v>
      </c>
      <c r="S155" s="60">
        <v>5.5</v>
      </c>
      <c r="T155" s="60">
        <v>4</v>
      </c>
      <c r="U155" s="60">
        <v>4</v>
      </c>
      <c r="V155" s="60">
        <v>3</v>
      </c>
      <c r="W155" s="60">
        <v>25</v>
      </c>
      <c r="X155" s="60">
        <v>34</v>
      </c>
      <c r="Y155" s="60">
        <v>15</v>
      </c>
      <c r="Z155" s="60">
        <v>27</v>
      </c>
      <c r="AA155" s="60">
        <v>75</v>
      </c>
    </row>
    <row r="156" spans="2:27">
      <c r="B156" s="60" t="str">
        <f t="shared" si="2"/>
        <v>М56x450</v>
      </c>
      <c r="C156" s="60">
        <v>56</v>
      </c>
      <c r="D156" s="60">
        <v>450</v>
      </c>
      <c r="E156" s="60">
        <v>6.9009999999999998</v>
      </c>
      <c r="G156" s="73">
        <v>375</v>
      </c>
      <c r="H156" s="73">
        <v>12</v>
      </c>
      <c r="I156" s="60">
        <v>10</v>
      </c>
      <c r="J156" s="146" t="s">
        <v>15</v>
      </c>
      <c r="K156" s="60">
        <v>17</v>
      </c>
      <c r="L156" s="60" t="s">
        <v>18</v>
      </c>
      <c r="M156" s="60">
        <v>120</v>
      </c>
      <c r="N156" s="60">
        <v>120</v>
      </c>
      <c r="O156" s="60">
        <v>75</v>
      </c>
      <c r="P156" s="60">
        <v>48</v>
      </c>
      <c r="Q156" s="60">
        <v>50</v>
      </c>
      <c r="R156" s="60">
        <v>7</v>
      </c>
      <c r="S156" s="60">
        <v>5.5</v>
      </c>
      <c r="T156" s="60">
        <v>4</v>
      </c>
      <c r="U156" s="60">
        <v>4</v>
      </c>
      <c r="V156" s="60">
        <v>3</v>
      </c>
      <c r="W156" s="60">
        <v>25</v>
      </c>
      <c r="X156" s="60">
        <v>34</v>
      </c>
      <c r="Y156" s="60">
        <v>15</v>
      </c>
      <c r="Z156" s="60">
        <v>27</v>
      </c>
      <c r="AA156" s="60">
        <v>75</v>
      </c>
    </row>
    <row r="157" spans="2:27">
      <c r="B157" s="60" t="str">
        <f t="shared" si="2"/>
        <v>М56x460</v>
      </c>
      <c r="C157" s="60">
        <v>56</v>
      </c>
      <c r="D157" s="60">
        <v>460</v>
      </c>
      <c r="E157" s="60">
        <v>7.0309999999999997</v>
      </c>
      <c r="G157" s="73">
        <v>385</v>
      </c>
      <c r="H157" s="73">
        <v>12</v>
      </c>
      <c r="I157" s="60">
        <v>10</v>
      </c>
      <c r="J157" s="146" t="s">
        <v>15</v>
      </c>
      <c r="K157" s="60">
        <v>17</v>
      </c>
      <c r="L157" s="60" t="s">
        <v>18</v>
      </c>
      <c r="M157" s="60">
        <v>120</v>
      </c>
      <c r="N157" s="60">
        <v>120</v>
      </c>
      <c r="O157" s="60">
        <v>75</v>
      </c>
      <c r="P157" s="60">
        <v>48</v>
      </c>
      <c r="Q157" s="60">
        <v>50</v>
      </c>
      <c r="R157" s="60">
        <v>7</v>
      </c>
      <c r="S157" s="60">
        <v>5.5</v>
      </c>
      <c r="T157" s="60">
        <v>4</v>
      </c>
      <c r="U157" s="60">
        <v>4</v>
      </c>
      <c r="V157" s="60">
        <v>3</v>
      </c>
      <c r="W157" s="60">
        <v>25</v>
      </c>
      <c r="X157" s="60">
        <v>34</v>
      </c>
      <c r="Y157" s="60">
        <v>15</v>
      </c>
      <c r="Z157" s="60">
        <v>27</v>
      </c>
      <c r="AA157" s="60">
        <v>75</v>
      </c>
    </row>
    <row r="158" spans="2:27">
      <c r="B158" s="60" t="str">
        <f t="shared" si="2"/>
        <v>М56x470</v>
      </c>
      <c r="C158" s="60">
        <v>56</v>
      </c>
      <c r="D158" s="60">
        <v>470</v>
      </c>
      <c r="E158" s="60">
        <v>7.1609999999999996</v>
      </c>
      <c r="G158" s="73">
        <v>395</v>
      </c>
      <c r="H158" s="73">
        <v>12</v>
      </c>
      <c r="I158" s="60">
        <v>10</v>
      </c>
      <c r="J158" s="146" t="s">
        <v>15</v>
      </c>
      <c r="K158" s="60">
        <v>17</v>
      </c>
      <c r="L158" s="60" t="s">
        <v>18</v>
      </c>
      <c r="M158" s="60">
        <v>120</v>
      </c>
      <c r="N158" s="60">
        <v>120</v>
      </c>
      <c r="O158" s="60">
        <v>75</v>
      </c>
      <c r="P158" s="60">
        <v>48</v>
      </c>
      <c r="Q158" s="60">
        <v>50</v>
      </c>
      <c r="R158" s="60">
        <v>7</v>
      </c>
      <c r="S158" s="60">
        <v>5.5</v>
      </c>
      <c r="T158" s="60">
        <v>4</v>
      </c>
      <c r="U158" s="60">
        <v>4</v>
      </c>
      <c r="V158" s="60">
        <v>3</v>
      </c>
      <c r="W158" s="60">
        <v>25</v>
      </c>
      <c r="X158" s="60">
        <v>34</v>
      </c>
      <c r="Y158" s="60">
        <v>15</v>
      </c>
      <c r="Z158" s="60">
        <v>27</v>
      </c>
      <c r="AA158" s="60">
        <v>75</v>
      </c>
    </row>
    <row r="159" spans="2:27">
      <c r="B159" s="60" t="str">
        <f t="shared" si="2"/>
        <v>М56x480</v>
      </c>
      <c r="C159" s="60">
        <v>56</v>
      </c>
      <c r="D159" s="60">
        <v>480</v>
      </c>
      <c r="E159" s="60">
        <v>7.2910000000000004</v>
      </c>
      <c r="G159" s="73">
        <v>405</v>
      </c>
      <c r="H159" s="73">
        <v>12</v>
      </c>
      <c r="I159" s="60">
        <v>10</v>
      </c>
      <c r="J159" s="146" t="s">
        <v>15</v>
      </c>
      <c r="K159" s="60">
        <v>17</v>
      </c>
      <c r="L159" s="60" t="s">
        <v>18</v>
      </c>
      <c r="M159" s="60">
        <v>120</v>
      </c>
      <c r="N159" s="60">
        <v>120</v>
      </c>
      <c r="O159" s="60">
        <v>75</v>
      </c>
      <c r="P159" s="60">
        <v>48</v>
      </c>
      <c r="Q159" s="60">
        <v>50</v>
      </c>
      <c r="R159" s="60">
        <v>7</v>
      </c>
      <c r="S159" s="60">
        <v>5.5</v>
      </c>
      <c r="T159" s="60">
        <v>4</v>
      </c>
      <c r="U159" s="60">
        <v>4</v>
      </c>
      <c r="V159" s="60">
        <v>3</v>
      </c>
      <c r="W159" s="60">
        <v>25</v>
      </c>
      <c r="X159" s="60">
        <v>34</v>
      </c>
      <c r="Y159" s="60">
        <v>15</v>
      </c>
      <c r="Z159" s="60">
        <v>27</v>
      </c>
      <c r="AA159" s="60">
        <v>75</v>
      </c>
    </row>
    <row r="160" spans="2:27">
      <c r="B160" s="60" t="str">
        <f t="shared" si="2"/>
        <v>М56x490</v>
      </c>
      <c r="C160" s="60">
        <v>56</v>
      </c>
      <c r="D160" s="60">
        <v>490</v>
      </c>
      <c r="E160" s="60">
        <v>7.4210000000000003</v>
      </c>
      <c r="G160" s="73">
        <v>415</v>
      </c>
      <c r="H160" s="73">
        <v>12</v>
      </c>
      <c r="I160" s="60">
        <v>10</v>
      </c>
      <c r="J160" s="146" t="s">
        <v>15</v>
      </c>
      <c r="K160" s="60">
        <v>17</v>
      </c>
      <c r="L160" s="60" t="s">
        <v>18</v>
      </c>
      <c r="M160" s="60">
        <v>120</v>
      </c>
      <c r="N160" s="60">
        <v>120</v>
      </c>
      <c r="O160" s="60">
        <v>75</v>
      </c>
      <c r="P160" s="60">
        <v>48</v>
      </c>
      <c r="Q160" s="60">
        <v>50</v>
      </c>
      <c r="R160" s="60">
        <v>7</v>
      </c>
      <c r="S160" s="60">
        <v>5.5</v>
      </c>
      <c r="T160" s="60">
        <v>4</v>
      </c>
      <c r="U160" s="60">
        <v>4</v>
      </c>
      <c r="V160" s="60">
        <v>3</v>
      </c>
      <c r="W160" s="60">
        <v>25</v>
      </c>
      <c r="X160" s="60">
        <v>34</v>
      </c>
      <c r="Y160" s="60">
        <v>15</v>
      </c>
      <c r="Z160" s="60">
        <v>27</v>
      </c>
      <c r="AA160" s="60">
        <v>75</v>
      </c>
    </row>
    <row r="161" spans="2:27">
      <c r="B161" s="60" t="str">
        <f t="shared" si="2"/>
        <v>М56x500</v>
      </c>
      <c r="C161" s="60">
        <v>56</v>
      </c>
      <c r="D161" s="60">
        <v>500</v>
      </c>
      <c r="E161" s="60">
        <v>7.5510000000000002</v>
      </c>
      <c r="G161" s="73">
        <v>425</v>
      </c>
      <c r="H161" s="73">
        <v>12</v>
      </c>
      <c r="I161" s="60">
        <v>10</v>
      </c>
      <c r="J161" s="146" t="s">
        <v>15</v>
      </c>
      <c r="K161" s="60">
        <v>17</v>
      </c>
      <c r="L161" s="60" t="s">
        <v>18</v>
      </c>
      <c r="M161" s="60">
        <v>120</v>
      </c>
      <c r="N161" s="60">
        <v>120</v>
      </c>
      <c r="O161" s="60">
        <v>75</v>
      </c>
      <c r="P161" s="60">
        <v>48</v>
      </c>
      <c r="Q161" s="60">
        <v>50</v>
      </c>
      <c r="R161" s="60">
        <v>7</v>
      </c>
      <c r="S161" s="60">
        <v>5.5</v>
      </c>
      <c r="T161" s="60">
        <v>4</v>
      </c>
      <c r="U161" s="60">
        <v>4</v>
      </c>
      <c r="V161" s="60">
        <v>3</v>
      </c>
      <c r="W161" s="60">
        <v>25</v>
      </c>
      <c r="X161" s="60">
        <v>34</v>
      </c>
      <c r="Y161" s="60">
        <v>15</v>
      </c>
      <c r="Z161" s="60">
        <v>27</v>
      </c>
      <c r="AA161" s="60">
        <v>75</v>
      </c>
    </row>
    <row r="162" spans="2:27">
      <c r="B162" s="60" t="str">
        <f t="shared" si="2"/>
        <v>М56x510</v>
      </c>
      <c r="C162" s="60">
        <v>56</v>
      </c>
      <c r="D162" s="60">
        <v>510</v>
      </c>
      <c r="E162" s="60">
        <v>7.681</v>
      </c>
      <c r="G162" s="73">
        <v>435</v>
      </c>
      <c r="H162" s="73">
        <v>12</v>
      </c>
      <c r="I162" s="60">
        <v>10</v>
      </c>
      <c r="J162" s="146" t="s">
        <v>15</v>
      </c>
      <c r="K162" s="60">
        <v>17</v>
      </c>
      <c r="L162" s="60" t="s">
        <v>18</v>
      </c>
      <c r="M162" s="60">
        <v>120</v>
      </c>
      <c r="N162" s="60">
        <v>120</v>
      </c>
      <c r="O162" s="60">
        <v>75</v>
      </c>
      <c r="P162" s="60">
        <v>48</v>
      </c>
      <c r="Q162" s="60">
        <v>50</v>
      </c>
      <c r="R162" s="60">
        <v>7</v>
      </c>
      <c r="S162" s="60">
        <v>5.5</v>
      </c>
      <c r="T162" s="60">
        <v>4</v>
      </c>
      <c r="U162" s="60">
        <v>4</v>
      </c>
      <c r="V162" s="60">
        <v>3</v>
      </c>
      <c r="W162" s="60">
        <v>25</v>
      </c>
      <c r="X162" s="60">
        <v>34</v>
      </c>
      <c r="Y162" s="60">
        <v>15</v>
      </c>
      <c r="Z162" s="60">
        <v>27</v>
      </c>
      <c r="AA162" s="60">
        <v>75</v>
      </c>
    </row>
    <row r="163" spans="2:27">
      <c r="B163" s="60" t="str">
        <f t="shared" si="2"/>
        <v>М56x520</v>
      </c>
      <c r="C163" s="60">
        <v>56</v>
      </c>
      <c r="D163" s="60">
        <v>520</v>
      </c>
      <c r="E163" s="60">
        <v>7.8109999999999999</v>
      </c>
      <c r="G163" s="73">
        <v>445</v>
      </c>
      <c r="H163" s="73">
        <v>12</v>
      </c>
      <c r="I163" s="60">
        <v>10</v>
      </c>
      <c r="J163" s="146" t="s">
        <v>15</v>
      </c>
      <c r="K163" s="60">
        <v>17</v>
      </c>
      <c r="L163" s="60" t="s">
        <v>18</v>
      </c>
      <c r="M163" s="60">
        <v>120</v>
      </c>
      <c r="N163" s="60">
        <v>120</v>
      </c>
      <c r="O163" s="60">
        <v>75</v>
      </c>
      <c r="P163" s="60">
        <v>48</v>
      </c>
      <c r="Q163" s="60">
        <v>50</v>
      </c>
      <c r="R163" s="60">
        <v>7</v>
      </c>
      <c r="S163" s="60">
        <v>5.5</v>
      </c>
      <c r="T163" s="60">
        <v>4</v>
      </c>
      <c r="U163" s="60">
        <v>4</v>
      </c>
      <c r="V163" s="60">
        <v>3</v>
      </c>
      <c r="W163" s="60">
        <v>25</v>
      </c>
      <c r="X163" s="60">
        <v>34</v>
      </c>
      <c r="Y163" s="60">
        <v>15</v>
      </c>
      <c r="Z163" s="60">
        <v>27</v>
      </c>
      <c r="AA163" s="60">
        <v>75</v>
      </c>
    </row>
    <row r="164" spans="2:27">
      <c r="B164" t="str">
        <f t="shared" si="2"/>
        <v>М60x250</v>
      </c>
      <c r="C164" s="158">
        <v>60</v>
      </c>
      <c r="D164" s="60">
        <v>250</v>
      </c>
      <c r="E164" s="60">
        <v>5.4329999999999998</v>
      </c>
      <c r="G164" s="73">
        <v>170</v>
      </c>
      <c r="H164" s="73">
        <v>12</v>
      </c>
      <c r="I164" s="60">
        <v>10</v>
      </c>
      <c r="J164" s="146" t="s">
        <v>15</v>
      </c>
      <c r="K164" s="60">
        <v>17</v>
      </c>
      <c r="L164" s="60" t="s">
        <v>18</v>
      </c>
      <c r="M164" s="60">
        <v>115</v>
      </c>
      <c r="N164" s="60">
        <v>115</v>
      </c>
      <c r="O164" s="60">
        <v>80</v>
      </c>
      <c r="P164" s="60">
        <v>52</v>
      </c>
      <c r="Q164" s="60">
        <v>54</v>
      </c>
      <c r="R164" s="60">
        <v>7</v>
      </c>
      <c r="S164" s="60">
        <v>5.5</v>
      </c>
      <c r="T164" s="60">
        <v>4</v>
      </c>
      <c r="U164" s="60">
        <v>4</v>
      </c>
      <c r="V164" s="60">
        <v>3</v>
      </c>
      <c r="W164" s="60">
        <v>30</v>
      </c>
      <c r="X164" s="60">
        <v>40</v>
      </c>
      <c r="Y164" s="60">
        <v>20</v>
      </c>
      <c r="Z164" s="60">
        <v>32</v>
      </c>
      <c r="AA164" s="60">
        <v>85</v>
      </c>
    </row>
    <row r="165" spans="2:27">
      <c r="B165" s="60" t="str">
        <f t="shared" si="2"/>
        <v>М60x260</v>
      </c>
      <c r="C165" s="158">
        <v>60</v>
      </c>
      <c r="D165" s="60">
        <v>260</v>
      </c>
      <c r="E165" s="60">
        <v>5.593</v>
      </c>
      <c r="G165" s="73">
        <v>180</v>
      </c>
      <c r="H165" s="73">
        <v>12</v>
      </c>
      <c r="I165" s="60">
        <v>10</v>
      </c>
      <c r="J165" s="146" t="s">
        <v>15</v>
      </c>
      <c r="K165" s="60">
        <v>17</v>
      </c>
      <c r="L165" s="60" t="s">
        <v>18</v>
      </c>
      <c r="M165" s="60">
        <v>115</v>
      </c>
      <c r="N165" s="60">
        <v>115</v>
      </c>
      <c r="O165" s="60">
        <v>80</v>
      </c>
      <c r="P165" s="60">
        <v>52</v>
      </c>
      <c r="Q165" s="60">
        <v>54</v>
      </c>
      <c r="R165" s="60">
        <v>7</v>
      </c>
      <c r="S165" s="60">
        <v>5.5</v>
      </c>
      <c r="T165" s="60">
        <v>4</v>
      </c>
      <c r="U165" s="60">
        <v>4</v>
      </c>
      <c r="V165" s="60">
        <v>3</v>
      </c>
      <c r="W165" s="60">
        <v>30</v>
      </c>
      <c r="X165" s="60">
        <v>40</v>
      </c>
      <c r="Y165" s="60">
        <v>20</v>
      </c>
      <c r="Z165" s="60">
        <v>32</v>
      </c>
      <c r="AA165" s="60">
        <v>85</v>
      </c>
    </row>
    <row r="166" spans="2:27">
      <c r="B166" s="60" t="str">
        <f t="shared" si="2"/>
        <v>М60x270</v>
      </c>
      <c r="C166" s="158">
        <v>60</v>
      </c>
      <c r="D166" s="60">
        <v>270</v>
      </c>
      <c r="E166" s="60">
        <v>5.7530000000000001</v>
      </c>
      <c r="G166" s="73">
        <v>190</v>
      </c>
      <c r="H166" s="73">
        <v>12</v>
      </c>
      <c r="I166" s="60">
        <v>10</v>
      </c>
      <c r="J166" s="146" t="s">
        <v>15</v>
      </c>
      <c r="K166" s="60">
        <v>17</v>
      </c>
      <c r="L166" s="60" t="s">
        <v>18</v>
      </c>
      <c r="M166" s="60">
        <v>115</v>
      </c>
      <c r="N166" s="60">
        <v>115</v>
      </c>
      <c r="O166" s="60">
        <v>80</v>
      </c>
      <c r="P166" s="60">
        <v>52</v>
      </c>
      <c r="Q166" s="60">
        <v>54</v>
      </c>
      <c r="R166" s="60">
        <v>7</v>
      </c>
      <c r="S166" s="60">
        <v>5.5</v>
      </c>
      <c r="T166" s="60">
        <v>4</v>
      </c>
      <c r="U166" s="60">
        <v>4</v>
      </c>
      <c r="V166" s="60">
        <v>3</v>
      </c>
      <c r="W166" s="60">
        <v>30</v>
      </c>
      <c r="X166" s="60">
        <v>40</v>
      </c>
      <c r="Y166" s="60">
        <v>20</v>
      </c>
      <c r="Z166" s="60">
        <v>32</v>
      </c>
      <c r="AA166" s="60">
        <v>85</v>
      </c>
    </row>
    <row r="167" spans="2:27">
      <c r="B167" s="60" t="str">
        <f t="shared" si="2"/>
        <v>М60x280</v>
      </c>
      <c r="C167" s="158">
        <v>60</v>
      </c>
      <c r="D167" s="60">
        <v>280</v>
      </c>
      <c r="E167" s="60">
        <v>5.9130000000000003</v>
      </c>
      <c r="G167" s="73">
        <v>200</v>
      </c>
      <c r="H167" s="73">
        <v>12</v>
      </c>
      <c r="I167" s="60">
        <v>10</v>
      </c>
      <c r="J167" s="146" t="s">
        <v>15</v>
      </c>
      <c r="K167" s="60">
        <v>17</v>
      </c>
      <c r="L167" s="60" t="s">
        <v>18</v>
      </c>
      <c r="M167" s="60">
        <v>115</v>
      </c>
      <c r="N167" s="60">
        <v>115</v>
      </c>
      <c r="O167" s="60">
        <v>80</v>
      </c>
      <c r="P167" s="60">
        <v>52</v>
      </c>
      <c r="Q167" s="60">
        <v>54</v>
      </c>
      <c r="R167" s="60">
        <v>7</v>
      </c>
      <c r="S167" s="60">
        <v>5.5</v>
      </c>
      <c r="T167" s="60">
        <v>4</v>
      </c>
      <c r="U167" s="60">
        <v>4</v>
      </c>
      <c r="V167" s="60">
        <v>3</v>
      </c>
      <c r="W167" s="60">
        <v>30</v>
      </c>
      <c r="X167" s="60">
        <v>40</v>
      </c>
      <c r="Y167" s="60">
        <v>20</v>
      </c>
      <c r="Z167" s="60">
        <v>32</v>
      </c>
      <c r="AA167" s="60">
        <v>85</v>
      </c>
    </row>
    <row r="168" spans="2:27">
      <c r="B168" s="60" t="str">
        <f t="shared" si="2"/>
        <v>М60x290</v>
      </c>
      <c r="C168" s="158">
        <v>60</v>
      </c>
      <c r="D168" s="60">
        <v>290</v>
      </c>
      <c r="E168" s="60">
        <v>6.0730000000000004</v>
      </c>
      <c r="G168" s="73">
        <v>210</v>
      </c>
      <c r="H168" s="73">
        <v>12</v>
      </c>
      <c r="I168" s="60">
        <v>10</v>
      </c>
      <c r="J168" s="146" t="s">
        <v>15</v>
      </c>
      <c r="K168" s="60">
        <v>17</v>
      </c>
      <c r="L168" s="60" t="s">
        <v>18</v>
      </c>
      <c r="M168" s="60">
        <v>115</v>
      </c>
      <c r="N168" s="60">
        <v>115</v>
      </c>
      <c r="O168" s="60">
        <v>80</v>
      </c>
      <c r="P168" s="60">
        <v>52</v>
      </c>
      <c r="Q168" s="60">
        <v>54</v>
      </c>
      <c r="R168" s="60">
        <v>7</v>
      </c>
      <c r="S168" s="60">
        <v>5.5</v>
      </c>
      <c r="T168" s="60">
        <v>4</v>
      </c>
      <c r="U168" s="60">
        <v>4</v>
      </c>
      <c r="V168" s="60">
        <v>3</v>
      </c>
      <c r="W168" s="60">
        <v>30</v>
      </c>
      <c r="X168" s="60">
        <v>40</v>
      </c>
      <c r="Y168" s="60">
        <v>20</v>
      </c>
      <c r="Z168" s="60">
        <v>32</v>
      </c>
      <c r="AA168" s="60">
        <v>85</v>
      </c>
    </row>
    <row r="169" spans="2:27">
      <c r="B169" s="60" t="str">
        <f t="shared" si="2"/>
        <v>М60x300</v>
      </c>
      <c r="C169" s="158">
        <v>60</v>
      </c>
      <c r="D169" s="60">
        <v>300</v>
      </c>
      <c r="E169" s="60">
        <v>6.2329999999999997</v>
      </c>
      <c r="G169" s="73">
        <v>220</v>
      </c>
      <c r="H169" s="73">
        <v>12</v>
      </c>
      <c r="I169" s="60">
        <v>10</v>
      </c>
      <c r="J169" s="146" t="s">
        <v>15</v>
      </c>
      <c r="K169" s="60">
        <v>17</v>
      </c>
      <c r="L169" s="60" t="s">
        <v>18</v>
      </c>
      <c r="M169" s="60">
        <v>115</v>
      </c>
      <c r="N169" s="60">
        <v>115</v>
      </c>
      <c r="O169" s="60">
        <v>80</v>
      </c>
      <c r="P169" s="60">
        <v>52</v>
      </c>
      <c r="Q169" s="60">
        <v>54</v>
      </c>
      <c r="R169" s="60">
        <v>7</v>
      </c>
      <c r="S169" s="60">
        <v>5.5</v>
      </c>
      <c r="T169" s="60">
        <v>4</v>
      </c>
      <c r="U169" s="60">
        <v>4</v>
      </c>
      <c r="V169" s="60">
        <v>3</v>
      </c>
      <c r="W169" s="60">
        <v>30</v>
      </c>
      <c r="X169" s="60">
        <v>40</v>
      </c>
      <c r="Y169" s="60">
        <v>20</v>
      </c>
      <c r="Z169" s="60">
        <v>32</v>
      </c>
      <c r="AA169" s="60">
        <v>85</v>
      </c>
    </row>
    <row r="170" spans="2:27">
      <c r="B170" s="60" t="str">
        <f t="shared" si="2"/>
        <v>М60x310</v>
      </c>
      <c r="C170" s="158">
        <v>60</v>
      </c>
      <c r="D170" s="60">
        <v>310</v>
      </c>
      <c r="E170" s="60">
        <v>6.3929999999999998</v>
      </c>
      <c r="G170" s="73">
        <v>230</v>
      </c>
      <c r="H170" s="73">
        <v>12</v>
      </c>
      <c r="I170" s="60">
        <v>10</v>
      </c>
      <c r="J170" s="146" t="s">
        <v>15</v>
      </c>
      <c r="K170" s="60">
        <v>17</v>
      </c>
      <c r="L170" s="60" t="s">
        <v>18</v>
      </c>
      <c r="M170" s="60">
        <v>115</v>
      </c>
      <c r="N170" s="60">
        <v>115</v>
      </c>
      <c r="O170" s="60">
        <v>80</v>
      </c>
      <c r="P170" s="60">
        <v>52</v>
      </c>
      <c r="Q170" s="60">
        <v>54</v>
      </c>
      <c r="R170" s="60">
        <v>7</v>
      </c>
      <c r="S170" s="60">
        <v>5.5</v>
      </c>
      <c r="T170" s="60">
        <v>4</v>
      </c>
      <c r="U170" s="60">
        <v>4</v>
      </c>
      <c r="V170" s="60">
        <v>3</v>
      </c>
      <c r="W170" s="60">
        <v>30</v>
      </c>
      <c r="X170" s="60">
        <v>40</v>
      </c>
      <c r="Y170" s="60">
        <v>20</v>
      </c>
      <c r="Z170" s="60">
        <v>32</v>
      </c>
      <c r="AA170" s="60">
        <v>85</v>
      </c>
    </row>
    <row r="171" spans="2:27">
      <c r="B171" s="60" t="str">
        <f t="shared" si="2"/>
        <v>М60x320</v>
      </c>
      <c r="C171" s="158">
        <v>60</v>
      </c>
      <c r="D171" s="60">
        <v>320</v>
      </c>
      <c r="E171" s="60">
        <v>6.5529999999999999</v>
      </c>
      <c r="G171" s="73">
        <v>240</v>
      </c>
      <c r="H171" s="73">
        <v>12</v>
      </c>
      <c r="I171" s="60">
        <v>10</v>
      </c>
      <c r="J171" s="146" t="s">
        <v>15</v>
      </c>
      <c r="K171" s="60">
        <v>17</v>
      </c>
      <c r="L171" s="60" t="s">
        <v>18</v>
      </c>
      <c r="M171" s="60">
        <v>115</v>
      </c>
      <c r="N171" s="60">
        <v>115</v>
      </c>
      <c r="O171" s="60">
        <v>80</v>
      </c>
      <c r="P171" s="60">
        <v>52</v>
      </c>
      <c r="Q171" s="60">
        <v>54</v>
      </c>
      <c r="R171" s="60">
        <v>7</v>
      </c>
      <c r="S171" s="60">
        <v>5.5</v>
      </c>
      <c r="T171" s="60">
        <v>4</v>
      </c>
      <c r="U171" s="60">
        <v>4</v>
      </c>
      <c r="V171" s="60">
        <v>3</v>
      </c>
      <c r="W171" s="60">
        <v>30</v>
      </c>
      <c r="X171" s="60">
        <v>40</v>
      </c>
      <c r="Y171" s="60">
        <v>20</v>
      </c>
      <c r="Z171" s="60">
        <v>32</v>
      </c>
      <c r="AA171" s="60">
        <v>85</v>
      </c>
    </row>
    <row r="172" spans="2:27">
      <c r="B172" s="60" t="str">
        <f t="shared" si="2"/>
        <v>М60x330</v>
      </c>
      <c r="C172" s="158">
        <v>60</v>
      </c>
      <c r="D172" s="60">
        <v>330</v>
      </c>
      <c r="E172" s="60">
        <v>6.7130000000000001</v>
      </c>
      <c r="G172" s="73">
        <v>250</v>
      </c>
      <c r="H172" s="73">
        <v>12</v>
      </c>
      <c r="I172" s="60">
        <v>10</v>
      </c>
      <c r="J172" s="146" t="s">
        <v>15</v>
      </c>
      <c r="K172" s="60">
        <v>17</v>
      </c>
      <c r="L172" s="60" t="s">
        <v>18</v>
      </c>
      <c r="M172" s="60">
        <v>115</v>
      </c>
      <c r="N172" s="60">
        <v>115</v>
      </c>
      <c r="O172" s="60">
        <v>80</v>
      </c>
      <c r="P172" s="60">
        <v>52</v>
      </c>
      <c r="Q172" s="60">
        <v>54</v>
      </c>
      <c r="R172" s="60">
        <v>7</v>
      </c>
      <c r="S172" s="60">
        <v>5.5</v>
      </c>
      <c r="T172" s="60">
        <v>4</v>
      </c>
      <c r="U172" s="60">
        <v>4</v>
      </c>
      <c r="V172" s="60">
        <v>3</v>
      </c>
      <c r="W172" s="60">
        <v>30</v>
      </c>
      <c r="X172" s="60">
        <v>40</v>
      </c>
      <c r="Y172" s="60">
        <v>20</v>
      </c>
      <c r="Z172" s="60">
        <v>32</v>
      </c>
      <c r="AA172" s="60">
        <v>85</v>
      </c>
    </row>
    <row r="173" spans="2:27">
      <c r="B173" s="60" t="str">
        <f t="shared" si="2"/>
        <v>М60x340</v>
      </c>
      <c r="C173" s="158">
        <v>60</v>
      </c>
      <c r="D173" s="60">
        <v>340</v>
      </c>
      <c r="E173" s="60">
        <v>6.8730000000000002</v>
      </c>
      <c r="G173" s="73">
        <v>260</v>
      </c>
      <c r="H173" s="73">
        <v>12</v>
      </c>
      <c r="I173" s="60">
        <v>10</v>
      </c>
      <c r="J173" s="146" t="s">
        <v>15</v>
      </c>
      <c r="K173" s="60">
        <v>17</v>
      </c>
      <c r="L173" s="60" t="s">
        <v>18</v>
      </c>
      <c r="M173" s="60">
        <v>115</v>
      </c>
      <c r="N173" s="60">
        <v>115</v>
      </c>
      <c r="O173" s="60">
        <v>80</v>
      </c>
      <c r="P173" s="60">
        <v>52</v>
      </c>
      <c r="Q173" s="60">
        <v>54</v>
      </c>
      <c r="R173" s="60">
        <v>7</v>
      </c>
      <c r="S173" s="60">
        <v>5.5</v>
      </c>
      <c r="T173" s="60">
        <v>4</v>
      </c>
      <c r="U173" s="60">
        <v>4</v>
      </c>
      <c r="V173" s="60">
        <v>3</v>
      </c>
      <c r="W173" s="60">
        <v>30</v>
      </c>
      <c r="X173" s="60">
        <v>40</v>
      </c>
      <c r="Y173" s="60">
        <v>20</v>
      </c>
      <c r="Z173" s="60">
        <v>32</v>
      </c>
      <c r="AA173" s="60">
        <v>85</v>
      </c>
    </row>
    <row r="174" spans="2:27">
      <c r="B174" s="60" t="str">
        <f t="shared" si="2"/>
        <v>М60x350</v>
      </c>
      <c r="C174" s="158">
        <v>60</v>
      </c>
      <c r="D174" s="60">
        <v>350</v>
      </c>
      <c r="E174" s="60">
        <v>7.0330000000000004</v>
      </c>
      <c r="G174" s="73">
        <v>270</v>
      </c>
      <c r="H174" s="73">
        <v>12</v>
      </c>
      <c r="I174" s="60">
        <v>10</v>
      </c>
      <c r="J174" s="146" t="s">
        <v>15</v>
      </c>
      <c r="K174" s="60">
        <v>17</v>
      </c>
      <c r="L174" s="60" t="s">
        <v>18</v>
      </c>
      <c r="M174" s="60">
        <v>115</v>
      </c>
      <c r="N174" s="60">
        <v>115</v>
      </c>
      <c r="O174" s="60">
        <v>80</v>
      </c>
      <c r="P174" s="60">
        <v>52</v>
      </c>
      <c r="Q174" s="60">
        <v>54</v>
      </c>
      <c r="R174" s="60">
        <v>7</v>
      </c>
      <c r="S174" s="60">
        <v>5.5</v>
      </c>
      <c r="T174" s="60">
        <v>4</v>
      </c>
      <c r="U174" s="60">
        <v>4</v>
      </c>
      <c r="V174" s="60">
        <v>3</v>
      </c>
      <c r="W174" s="60">
        <v>30</v>
      </c>
      <c r="X174" s="60">
        <v>40</v>
      </c>
      <c r="Y174" s="60">
        <v>20</v>
      </c>
      <c r="Z174" s="60">
        <v>32</v>
      </c>
      <c r="AA174" s="60">
        <v>85</v>
      </c>
    </row>
    <row r="175" spans="2:27">
      <c r="B175" s="60" t="str">
        <f t="shared" si="2"/>
        <v>М60x360</v>
      </c>
      <c r="C175" s="158">
        <v>60</v>
      </c>
      <c r="D175" s="60">
        <v>360</v>
      </c>
      <c r="E175" s="60">
        <v>7.1929999999999996</v>
      </c>
      <c r="G175" s="73">
        <v>280</v>
      </c>
      <c r="H175" s="73">
        <v>12</v>
      </c>
      <c r="I175" s="60">
        <v>10</v>
      </c>
      <c r="J175" s="146" t="s">
        <v>15</v>
      </c>
      <c r="K175" s="60">
        <v>17</v>
      </c>
      <c r="L175" s="60" t="s">
        <v>18</v>
      </c>
      <c r="M175" s="60">
        <v>115</v>
      </c>
      <c r="N175" s="60">
        <v>115</v>
      </c>
      <c r="O175" s="60">
        <v>80</v>
      </c>
      <c r="P175" s="60">
        <v>52</v>
      </c>
      <c r="Q175" s="60">
        <v>54</v>
      </c>
      <c r="R175" s="60">
        <v>7</v>
      </c>
      <c r="S175" s="60">
        <v>5.5</v>
      </c>
      <c r="T175" s="60">
        <v>4</v>
      </c>
      <c r="U175" s="60">
        <v>4</v>
      </c>
      <c r="V175" s="60">
        <v>3</v>
      </c>
      <c r="W175" s="60">
        <v>30</v>
      </c>
      <c r="X175" s="60">
        <v>40</v>
      </c>
      <c r="Y175" s="60">
        <v>20</v>
      </c>
      <c r="Z175" s="60">
        <v>32</v>
      </c>
      <c r="AA175" s="60">
        <v>85</v>
      </c>
    </row>
    <row r="176" spans="2:27">
      <c r="B176" s="60" t="str">
        <f t="shared" si="2"/>
        <v>М60x370</v>
      </c>
      <c r="C176" s="158">
        <v>60</v>
      </c>
      <c r="D176" s="60">
        <v>370</v>
      </c>
      <c r="E176" s="60">
        <v>7.3529999999999998</v>
      </c>
      <c r="G176" s="73">
        <v>290</v>
      </c>
      <c r="H176" s="73">
        <v>12</v>
      </c>
      <c r="I176" s="60">
        <v>10</v>
      </c>
      <c r="J176" s="146" t="s">
        <v>15</v>
      </c>
      <c r="K176" s="60">
        <v>17</v>
      </c>
      <c r="L176" s="60" t="s">
        <v>18</v>
      </c>
      <c r="M176" s="60">
        <v>115</v>
      </c>
      <c r="N176" s="60">
        <v>115</v>
      </c>
      <c r="O176" s="60">
        <v>80</v>
      </c>
      <c r="P176" s="60">
        <v>52</v>
      </c>
      <c r="Q176" s="60">
        <v>54</v>
      </c>
      <c r="R176" s="60">
        <v>7</v>
      </c>
      <c r="S176" s="60">
        <v>5.5</v>
      </c>
      <c r="T176" s="60">
        <v>4</v>
      </c>
      <c r="U176" s="60">
        <v>4</v>
      </c>
      <c r="V176" s="60">
        <v>3</v>
      </c>
      <c r="W176" s="60">
        <v>30</v>
      </c>
      <c r="X176" s="60">
        <v>40</v>
      </c>
      <c r="Y176" s="60">
        <v>20</v>
      </c>
      <c r="Z176" s="60">
        <v>32</v>
      </c>
      <c r="AA176" s="60">
        <v>85</v>
      </c>
    </row>
    <row r="177" spans="2:27">
      <c r="B177" s="60" t="str">
        <f t="shared" si="2"/>
        <v>М60x380</v>
      </c>
      <c r="C177" s="158">
        <v>60</v>
      </c>
      <c r="D177" s="60">
        <v>380</v>
      </c>
      <c r="E177" s="60">
        <v>7.5129999999999999</v>
      </c>
      <c r="G177" s="73">
        <v>300</v>
      </c>
      <c r="H177" s="73">
        <v>12</v>
      </c>
      <c r="I177" s="60">
        <v>10</v>
      </c>
      <c r="J177" s="146" t="s">
        <v>15</v>
      </c>
      <c r="K177" s="60">
        <v>17</v>
      </c>
      <c r="L177" s="60" t="s">
        <v>18</v>
      </c>
      <c r="M177" s="60">
        <v>115</v>
      </c>
      <c r="N177" s="60">
        <v>115</v>
      </c>
      <c r="O177" s="60">
        <v>80</v>
      </c>
      <c r="P177" s="60">
        <v>52</v>
      </c>
      <c r="Q177" s="60">
        <v>54</v>
      </c>
      <c r="R177" s="60">
        <v>7</v>
      </c>
      <c r="S177" s="60">
        <v>5.5</v>
      </c>
      <c r="T177" s="60">
        <v>4</v>
      </c>
      <c r="U177" s="60">
        <v>4</v>
      </c>
      <c r="V177" s="60">
        <v>3</v>
      </c>
      <c r="W177" s="60">
        <v>30</v>
      </c>
      <c r="X177" s="60">
        <v>40</v>
      </c>
      <c r="Y177" s="60">
        <v>20</v>
      </c>
      <c r="Z177" s="60">
        <v>32</v>
      </c>
      <c r="AA177" s="60">
        <v>85</v>
      </c>
    </row>
    <row r="178" spans="2:27">
      <c r="B178" s="60" t="str">
        <f t="shared" si="2"/>
        <v>М60x390</v>
      </c>
      <c r="C178" s="158">
        <v>60</v>
      </c>
      <c r="D178" s="60">
        <v>390</v>
      </c>
      <c r="E178" s="60">
        <v>7.673</v>
      </c>
      <c r="G178" s="73">
        <v>310</v>
      </c>
      <c r="H178" s="73">
        <v>12</v>
      </c>
      <c r="I178" s="60">
        <v>10</v>
      </c>
      <c r="J178" s="146" t="s">
        <v>15</v>
      </c>
      <c r="K178" s="60">
        <v>17</v>
      </c>
      <c r="L178" s="60" t="s">
        <v>18</v>
      </c>
      <c r="M178" s="60">
        <v>115</v>
      </c>
      <c r="N178" s="60">
        <v>115</v>
      </c>
      <c r="O178" s="60">
        <v>80</v>
      </c>
      <c r="P178" s="60">
        <v>52</v>
      </c>
      <c r="Q178" s="60">
        <v>54</v>
      </c>
      <c r="R178" s="60">
        <v>7</v>
      </c>
      <c r="S178" s="60">
        <v>5.5</v>
      </c>
      <c r="T178" s="60">
        <v>4</v>
      </c>
      <c r="U178" s="60">
        <v>4</v>
      </c>
      <c r="V178" s="60">
        <v>3</v>
      </c>
      <c r="W178" s="60">
        <v>30</v>
      </c>
      <c r="X178" s="60">
        <v>40</v>
      </c>
      <c r="Y178" s="60">
        <v>20</v>
      </c>
      <c r="Z178" s="60">
        <v>32</v>
      </c>
      <c r="AA178" s="60">
        <v>85</v>
      </c>
    </row>
    <row r="179" spans="2:27">
      <c r="B179" s="60" t="str">
        <f t="shared" si="2"/>
        <v>М60x400</v>
      </c>
      <c r="C179" s="158">
        <v>60</v>
      </c>
      <c r="D179" s="60">
        <v>400</v>
      </c>
      <c r="E179" s="60">
        <v>7.8330000000000002</v>
      </c>
      <c r="G179" s="73">
        <v>320</v>
      </c>
      <c r="H179" s="73">
        <v>12</v>
      </c>
      <c r="I179" s="60">
        <v>10</v>
      </c>
      <c r="J179" s="146" t="s">
        <v>15</v>
      </c>
      <c r="K179" s="60">
        <v>17</v>
      </c>
      <c r="L179" s="60" t="s">
        <v>18</v>
      </c>
      <c r="M179" s="60">
        <v>115</v>
      </c>
      <c r="N179" s="60">
        <v>115</v>
      </c>
      <c r="O179" s="60">
        <v>80</v>
      </c>
      <c r="P179" s="60">
        <v>52</v>
      </c>
      <c r="Q179" s="60">
        <v>54</v>
      </c>
      <c r="R179" s="60">
        <v>7</v>
      </c>
      <c r="S179" s="60">
        <v>5.5</v>
      </c>
      <c r="T179" s="60">
        <v>4</v>
      </c>
      <c r="U179" s="60">
        <v>4</v>
      </c>
      <c r="V179" s="60">
        <v>3</v>
      </c>
      <c r="W179" s="60">
        <v>30</v>
      </c>
      <c r="X179" s="60">
        <v>40</v>
      </c>
      <c r="Y179" s="60">
        <v>20</v>
      </c>
      <c r="Z179" s="60">
        <v>32</v>
      </c>
      <c r="AA179" s="60">
        <v>85</v>
      </c>
    </row>
    <row r="180" spans="2:27">
      <c r="B180" s="60" t="str">
        <f t="shared" si="2"/>
        <v>М60x410</v>
      </c>
      <c r="C180" s="158">
        <v>60</v>
      </c>
      <c r="D180" s="60">
        <v>410</v>
      </c>
      <c r="E180" s="60">
        <v>7.9930000000000003</v>
      </c>
      <c r="G180" s="73">
        <v>330</v>
      </c>
      <c r="H180" s="73">
        <v>12</v>
      </c>
      <c r="I180" s="60">
        <v>10</v>
      </c>
      <c r="J180" s="146" t="s">
        <v>15</v>
      </c>
      <c r="K180" s="60">
        <v>17</v>
      </c>
      <c r="L180" s="60" t="s">
        <v>18</v>
      </c>
      <c r="M180" s="60">
        <v>115</v>
      </c>
      <c r="N180" s="60">
        <v>115</v>
      </c>
      <c r="O180" s="60">
        <v>80</v>
      </c>
      <c r="P180" s="60">
        <v>52</v>
      </c>
      <c r="Q180" s="60">
        <v>54</v>
      </c>
      <c r="R180" s="60">
        <v>7</v>
      </c>
      <c r="S180" s="60">
        <v>5.5</v>
      </c>
      <c r="T180" s="60">
        <v>4</v>
      </c>
      <c r="U180" s="60">
        <v>4</v>
      </c>
      <c r="V180" s="60">
        <v>3</v>
      </c>
      <c r="W180" s="60">
        <v>30</v>
      </c>
      <c r="X180" s="60">
        <v>40</v>
      </c>
      <c r="Y180" s="60">
        <v>20</v>
      </c>
      <c r="Z180" s="60">
        <v>32</v>
      </c>
      <c r="AA180" s="60">
        <v>85</v>
      </c>
    </row>
    <row r="181" spans="2:27">
      <c r="B181" s="60" t="str">
        <f t="shared" si="2"/>
        <v>М60x420</v>
      </c>
      <c r="C181" s="158">
        <v>60</v>
      </c>
      <c r="D181" s="60">
        <v>420</v>
      </c>
      <c r="E181" s="60">
        <v>8.1530000000000005</v>
      </c>
      <c r="G181" s="73">
        <v>340</v>
      </c>
      <c r="H181" s="73">
        <v>12</v>
      </c>
      <c r="I181" s="60">
        <v>10</v>
      </c>
      <c r="J181" s="146" t="s">
        <v>15</v>
      </c>
      <c r="K181" s="60">
        <v>17</v>
      </c>
      <c r="L181" s="60" t="s">
        <v>18</v>
      </c>
      <c r="M181" s="60">
        <v>115</v>
      </c>
      <c r="N181" s="60">
        <v>115</v>
      </c>
      <c r="O181" s="60">
        <v>80</v>
      </c>
      <c r="P181" s="60">
        <v>52</v>
      </c>
      <c r="Q181" s="60">
        <v>54</v>
      </c>
      <c r="R181" s="60">
        <v>7</v>
      </c>
      <c r="S181" s="60">
        <v>5.5</v>
      </c>
      <c r="T181" s="60">
        <v>4</v>
      </c>
      <c r="U181" s="60">
        <v>4</v>
      </c>
      <c r="V181" s="60">
        <v>3</v>
      </c>
      <c r="W181" s="60">
        <v>30</v>
      </c>
      <c r="X181" s="60">
        <v>40</v>
      </c>
      <c r="Y181" s="60">
        <v>20</v>
      </c>
      <c r="Z181" s="60">
        <v>32</v>
      </c>
      <c r="AA181" s="60">
        <v>85</v>
      </c>
    </row>
    <row r="182" spans="2:27">
      <c r="B182" s="60" t="str">
        <f t="shared" si="2"/>
        <v>М60x430</v>
      </c>
      <c r="C182" s="158">
        <v>60</v>
      </c>
      <c r="D182" s="60">
        <v>430</v>
      </c>
      <c r="E182" s="60">
        <v>8.3130000000000006</v>
      </c>
      <c r="G182" s="73">
        <v>350</v>
      </c>
      <c r="H182" s="73">
        <v>12</v>
      </c>
      <c r="I182" s="60">
        <v>10</v>
      </c>
      <c r="J182" s="146" t="s">
        <v>15</v>
      </c>
      <c r="K182" s="60">
        <v>17</v>
      </c>
      <c r="L182" s="60" t="s">
        <v>18</v>
      </c>
      <c r="M182" s="60">
        <v>130</v>
      </c>
      <c r="N182" s="60">
        <v>130</v>
      </c>
      <c r="O182" s="60">
        <v>80</v>
      </c>
      <c r="P182" s="60">
        <v>52</v>
      </c>
      <c r="Q182" s="60">
        <v>54</v>
      </c>
      <c r="R182" s="60">
        <v>7</v>
      </c>
      <c r="S182" s="60">
        <v>5.5</v>
      </c>
      <c r="T182" s="60">
        <v>4</v>
      </c>
      <c r="U182" s="60">
        <v>4</v>
      </c>
      <c r="V182" s="60">
        <v>3</v>
      </c>
      <c r="W182" s="60">
        <v>30</v>
      </c>
      <c r="X182" s="60">
        <v>40</v>
      </c>
      <c r="Y182" s="60">
        <v>20</v>
      </c>
      <c r="Z182" s="60">
        <v>32</v>
      </c>
      <c r="AA182" s="60">
        <v>85</v>
      </c>
    </row>
    <row r="183" spans="2:27">
      <c r="B183" s="60" t="str">
        <f t="shared" si="2"/>
        <v>М60x440</v>
      </c>
      <c r="C183" s="158">
        <v>60</v>
      </c>
      <c r="D183" s="60">
        <v>440</v>
      </c>
      <c r="E183" s="60">
        <v>8.4730000000000008</v>
      </c>
      <c r="G183" s="73">
        <v>360</v>
      </c>
      <c r="H183" s="73">
        <v>12</v>
      </c>
      <c r="I183" s="60">
        <v>10</v>
      </c>
      <c r="J183" s="146" t="s">
        <v>15</v>
      </c>
      <c r="K183" s="60">
        <v>17</v>
      </c>
      <c r="L183" s="60" t="s">
        <v>18</v>
      </c>
      <c r="M183" s="60">
        <v>130</v>
      </c>
      <c r="N183" s="60">
        <v>130</v>
      </c>
      <c r="O183" s="60">
        <v>80</v>
      </c>
      <c r="P183" s="60">
        <v>52</v>
      </c>
      <c r="Q183" s="60">
        <v>54</v>
      </c>
      <c r="R183" s="60">
        <v>7</v>
      </c>
      <c r="S183" s="60">
        <v>5.5</v>
      </c>
      <c r="T183" s="60">
        <v>4</v>
      </c>
      <c r="U183" s="60">
        <v>4</v>
      </c>
      <c r="V183" s="60">
        <v>3</v>
      </c>
      <c r="W183" s="60">
        <v>30</v>
      </c>
      <c r="X183" s="60">
        <v>40</v>
      </c>
      <c r="Y183" s="60">
        <v>20</v>
      </c>
      <c r="Z183" s="60">
        <v>32</v>
      </c>
      <c r="AA183" s="60">
        <v>85</v>
      </c>
    </row>
    <row r="184" spans="2:27">
      <c r="B184" s="60" t="str">
        <f t="shared" si="2"/>
        <v>М60x450</v>
      </c>
      <c r="C184" s="158">
        <v>60</v>
      </c>
      <c r="D184" s="60">
        <v>450</v>
      </c>
      <c r="E184" s="60">
        <v>8.6329999999999991</v>
      </c>
      <c r="G184" s="73">
        <v>370</v>
      </c>
      <c r="H184" s="73">
        <v>12</v>
      </c>
      <c r="I184" s="60">
        <v>10</v>
      </c>
      <c r="J184" s="146" t="s">
        <v>15</v>
      </c>
      <c r="K184" s="60">
        <v>17</v>
      </c>
      <c r="L184" s="60" t="s">
        <v>18</v>
      </c>
      <c r="M184" s="60">
        <v>130</v>
      </c>
      <c r="N184" s="60">
        <v>130</v>
      </c>
      <c r="O184" s="60">
        <v>80</v>
      </c>
      <c r="P184" s="60">
        <v>52</v>
      </c>
      <c r="Q184" s="60">
        <v>54</v>
      </c>
      <c r="R184" s="60">
        <v>7</v>
      </c>
      <c r="S184" s="60">
        <v>5.5</v>
      </c>
      <c r="T184" s="60">
        <v>4</v>
      </c>
      <c r="U184" s="60">
        <v>4</v>
      </c>
      <c r="V184" s="60">
        <v>3</v>
      </c>
      <c r="W184" s="60">
        <v>30</v>
      </c>
      <c r="X184" s="60">
        <v>40</v>
      </c>
      <c r="Y184" s="60">
        <v>20</v>
      </c>
      <c r="Z184" s="60">
        <v>32</v>
      </c>
      <c r="AA184" s="60">
        <v>85</v>
      </c>
    </row>
    <row r="185" spans="2:27">
      <c r="B185" s="60" t="str">
        <f t="shared" si="2"/>
        <v>М60x460</v>
      </c>
      <c r="C185" s="158">
        <v>60</v>
      </c>
      <c r="D185" s="60">
        <v>460</v>
      </c>
      <c r="E185" s="60">
        <v>8.7929999999999993</v>
      </c>
      <c r="G185" s="73">
        <v>380</v>
      </c>
      <c r="H185" s="73">
        <v>12</v>
      </c>
      <c r="I185" s="60">
        <v>10</v>
      </c>
      <c r="J185" s="146" t="s">
        <v>15</v>
      </c>
      <c r="K185" s="60">
        <v>17</v>
      </c>
      <c r="L185" s="60" t="s">
        <v>18</v>
      </c>
      <c r="M185" s="60">
        <v>130</v>
      </c>
      <c r="N185" s="60">
        <v>130</v>
      </c>
      <c r="O185" s="60">
        <v>80</v>
      </c>
      <c r="P185" s="60">
        <v>52</v>
      </c>
      <c r="Q185" s="60">
        <v>54</v>
      </c>
      <c r="R185" s="60">
        <v>7</v>
      </c>
      <c r="S185" s="60">
        <v>5.5</v>
      </c>
      <c r="T185" s="60">
        <v>4</v>
      </c>
      <c r="U185" s="60">
        <v>4</v>
      </c>
      <c r="V185" s="60">
        <v>3</v>
      </c>
      <c r="W185" s="60">
        <v>30</v>
      </c>
      <c r="X185" s="60">
        <v>40</v>
      </c>
      <c r="Y185" s="60">
        <v>20</v>
      </c>
      <c r="Z185" s="60">
        <v>32</v>
      </c>
      <c r="AA185" s="60">
        <v>85</v>
      </c>
    </row>
    <row r="186" spans="2:27">
      <c r="B186" s="60" t="str">
        <f t="shared" si="2"/>
        <v>М60x470</v>
      </c>
      <c r="C186" s="158">
        <v>60</v>
      </c>
      <c r="D186" s="60">
        <v>470</v>
      </c>
      <c r="E186" s="60">
        <v>9.0030000000000001</v>
      </c>
      <c r="G186" s="73">
        <v>390</v>
      </c>
      <c r="H186" s="73">
        <v>12</v>
      </c>
      <c r="I186" s="60">
        <v>10</v>
      </c>
      <c r="J186" s="146" t="s">
        <v>15</v>
      </c>
      <c r="K186" s="60">
        <v>17</v>
      </c>
      <c r="L186" s="60" t="s">
        <v>18</v>
      </c>
      <c r="M186" s="60">
        <v>130</v>
      </c>
      <c r="N186" s="60">
        <v>130</v>
      </c>
      <c r="O186" s="60">
        <v>80</v>
      </c>
      <c r="P186" s="60">
        <v>52</v>
      </c>
      <c r="Q186" s="60">
        <v>54</v>
      </c>
      <c r="R186" s="60">
        <v>7</v>
      </c>
      <c r="S186" s="60">
        <v>5.5</v>
      </c>
      <c r="T186" s="60">
        <v>4</v>
      </c>
      <c r="U186" s="60">
        <v>4</v>
      </c>
      <c r="V186" s="60">
        <v>3</v>
      </c>
      <c r="W186" s="60">
        <v>30</v>
      </c>
      <c r="X186" s="60">
        <v>40</v>
      </c>
      <c r="Y186" s="60">
        <v>20</v>
      </c>
      <c r="Z186" s="60">
        <v>32</v>
      </c>
      <c r="AA186" s="60">
        <v>85</v>
      </c>
    </row>
    <row r="187" spans="2:27">
      <c r="B187" s="60" t="str">
        <f t="shared" si="2"/>
        <v>М60x480</v>
      </c>
      <c r="C187" s="158">
        <v>60</v>
      </c>
      <c r="D187" s="60">
        <v>480</v>
      </c>
      <c r="E187" s="60">
        <v>9.1630000000000003</v>
      </c>
      <c r="G187" s="73">
        <v>400</v>
      </c>
      <c r="H187" s="73">
        <v>12</v>
      </c>
      <c r="I187" s="60">
        <v>10</v>
      </c>
      <c r="J187" s="146" t="s">
        <v>15</v>
      </c>
      <c r="K187" s="60">
        <v>17</v>
      </c>
      <c r="L187" s="60" t="s">
        <v>18</v>
      </c>
      <c r="M187" s="60">
        <v>130</v>
      </c>
      <c r="N187" s="60">
        <v>130</v>
      </c>
      <c r="O187" s="60">
        <v>80</v>
      </c>
      <c r="P187" s="60">
        <v>52</v>
      </c>
      <c r="Q187" s="60">
        <v>54</v>
      </c>
      <c r="R187" s="60">
        <v>7</v>
      </c>
      <c r="S187" s="60">
        <v>5.5</v>
      </c>
      <c r="T187" s="60">
        <v>4</v>
      </c>
      <c r="U187" s="60">
        <v>4</v>
      </c>
      <c r="V187" s="60">
        <v>3</v>
      </c>
      <c r="W187" s="60">
        <v>30</v>
      </c>
      <c r="X187" s="60">
        <v>40</v>
      </c>
      <c r="Y187" s="60">
        <v>20</v>
      </c>
      <c r="Z187" s="60">
        <v>32</v>
      </c>
      <c r="AA187" s="60">
        <v>85</v>
      </c>
    </row>
    <row r="188" spans="2:27">
      <c r="B188" s="60" t="str">
        <f t="shared" si="2"/>
        <v>М60x490</v>
      </c>
      <c r="C188" s="158">
        <v>60</v>
      </c>
      <c r="D188" s="60">
        <v>490</v>
      </c>
      <c r="E188" s="60">
        <v>9.3230000000000004</v>
      </c>
      <c r="G188" s="73">
        <v>410</v>
      </c>
      <c r="H188" s="73">
        <v>12</v>
      </c>
      <c r="I188" s="60">
        <v>10</v>
      </c>
      <c r="J188" s="146" t="s">
        <v>15</v>
      </c>
      <c r="K188" s="60">
        <v>17</v>
      </c>
      <c r="L188" s="60" t="s">
        <v>18</v>
      </c>
      <c r="M188" s="60">
        <v>130</v>
      </c>
      <c r="N188" s="60">
        <v>130</v>
      </c>
      <c r="O188" s="60">
        <v>80</v>
      </c>
      <c r="P188" s="60">
        <v>52</v>
      </c>
      <c r="Q188" s="60">
        <v>54</v>
      </c>
      <c r="R188" s="60">
        <v>7</v>
      </c>
      <c r="S188" s="60">
        <v>5.5</v>
      </c>
      <c r="T188" s="60">
        <v>4</v>
      </c>
      <c r="U188" s="60">
        <v>4</v>
      </c>
      <c r="V188" s="60">
        <v>3</v>
      </c>
      <c r="W188" s="60">
        <v>30</v>
      </c>
      <c r="X188" s="60">
        <v>40</v>
      </c>
      <c r="Y188" s="60">
        <v>20</v>
      </c>
      <c r="Z188" s="60">
        <v>32</v>
      </c>
      <c r="AA188" s="60">
        <v>85</v>
      </c>
    </row>
    <row r="189" spans="2:27">
      <c r="B189" s="60" t="str">
        <f t="shared" si="2"/>
        <v>М60x500</v>
      </c>
      <c r="C189" s="158">
        <v>60</v>
      </c>
      <c r="D189" s="60">
        <v>500</v>
      </c>
      <c r="E189" s="60">
        <v>9.4830000000000005</v>
      </c>
      <c r="G189" s="73">
        <v>420</v>
      </c>
      <c r="H189" s="73">
        <v>12</v>
      </c>
      <c r="I189" s="60">
        <v>10</v>
      </c>
      <c r="J189" s="146" t="s">
        <v>15</v>
      </c>
      <c r="K189" s="60">
        <v>17</v>
      </c>
      <c r="L189" s="60" t="s">
        <v>18</v>
      </c>
      <c r="M189" s="60">
        <v>130</v>
      </c>
      <c r="N189" s="60">
        <v>130</v>
      </c>
      <c r="O189" s="60">
        <v>80</v>
      </c>
      <c r="P189" s="60">
        <v>52</v>
      </c>
      <c r="Q189" s="60">
        <v>54</v>
      </c>
      <c r="R189" s="60">
        <v>7</v>
      </c>
      <c r="S189" s="60">
        <v>5.5</v>
      </c>
      <c r="T189" s="60">
        <v>4</v>
      </c>
      <c r="U189" s="60">
        <v>4</v>
      </c>
      <c r="V189" s="60">
        <v>3</v>
      </c>
      <c r="W189" s="60">
        <v>30</v>
      </c>
      <c r="X189" s="60">
        <v>40</v>
      </c>
      <c r="Y189" s="60">
        <v>20</v>
      </c>
      <c r="Z189" s="60">
        <v>32</v>
      </c>
      <c r="AA189" s="60">
        <v>85</v>
      </c>
    </row>
    <row r="190" spans="2:27">
      <c r="B190" s="60" t="str">
        <f t="shared" si="2"/>
        <v>М60x510</v>
      </c>
      <c r="C190" s="158">
        <v>60</v>
      </c>
      <c r="D190" s="60">
        <v>510</v>
      </c>
      <c r="E190" s="60">
        <v>9.6430000000000007</v>
      </c>
      <c r="G190" s="73">
        <v>430</v>
      </c>
      <c r="H190" s="73">
        <v>12</v>
      </c>
      <c r="I190" s="60">
        <v>10</v>
      </c>
      <c r="J190" s="146" t="s">
        <v>15</v>
      </c>
      <c r="K190" s="60">
        <v>17</v>
      </c>
      <c r="L190" s="60" t="s">
        <v>18</v>
      </c>
      <c r="M190" s="60">
        <v>130</v>
      </c>
      <c r="N190" s="60">
        <v>130</v>
      </c>
      <c r="O190" s="60">
        <v>80</v>
      </c>
      <c r="P190" s="60">
        <v>52</v>
      </c>
      <c r="Q190" s="60">
        <v>54</v>
      </c>
      <c r="R190" s="60">
        <v>7</v>
      </c>
      <c r="S190" s="60">
        <v>5.5</v>
      </c>
      <c r="T190" s="60">
        <v>4</v>
      </c>
      <c r="U190" s="60">
        <v>4</v>
      </c>
      <c r="V190" s="60">
        <v>3</v>
      </c>
      <c r="W190" s="60">
        <v>30</v>
      </c>
      <c r="X190" s="60">
        <v>40</v>
      </c>
      <c r="Y190" s="60">
        <v>20</v>
      </c>
      <c r="Z190" s="60">
        <v>32</v>
      </c>
      <c r="AA190" s="60">
        <v>85</v>
      </c>
    </row>
    <row r="191" spans="2:27">
      <c r="B191" s="60" t="str">
        <f t="shared" si="2"/>
        <v>М60x520</v>
      </c>
      <c r="C191" s="158">
        <v>60</v>
      </c>
      <c r="D191" s="60">
        <v>520</v>
      </c>
      <c r="E191" s="60">
        <v>9.8030000000000008</v>
      </c>
      <c r="G191" s="73">
        <v>440</v>
      </c>
      <c r="H191" s="73">
        <v>12</v>
      </c>
      <c r="I191" s="60">
        <v>10</v>
      </c>
      <c r="J191" s="146" t="s">
        <v>15</v>
      </c>
      <c r="K191" s="60">
        <v>17</v>
      </c>
      <c r="L191" s="60" t="s">
        <v>18</v>
      </c>
      <c r="M191" s="60">
        <v>130</v>
      </c>
      <c r="N191" s="60">
        <v>130</v>
      </c>
      <c r="O191" s="60">
        <v>80</v>
      </c>
      <c r="P191" s="60">
        <v>52</v>
      </c>
      <c r="Q191" s="60">
        <v>54</v>
      </c>
      <c r="R191" s="60">
        <v>7</v>
      </c>
      <c r="S191" s="60">
        <v>5.5</v>
      </c>
      <c r="T191" s="60">
        <v>4</v>
      </c>
      <c r="U191" s="60">
        <v>4</v>
      </c>
      <c r="V191" s="60">
        <v>3</v>
      </c>
      <c r="W191" s="60">
        <v>30</v>
      </c>
      <c r="X191" s="60">
        <v>40</v>
      </c>
      <c r="Y191" s="60">
        <v>20</v>
      </c>
      <c r="Z191" s="60">
        <v>32</v>
      </c>
      <c r="AA191" s="60">
        <v>85</v>
      </c>
    </row>
    <row r="192" spans="2:27">
      <c r="B192" s="60" t="str">
        <f t="shared" si="2"/>
        <v>М60x530</v>
      </c>
      <c r="C192" s="158">
        <v>60</v>
      </c>
      <c r="D192" s="60">
        <v>530</v>
      </c>
      <c r="E192" s="60">
        <v>9.9629999999999992</v>
      </c>
      <c r="G192" s="73">
        <v>450</v>
      </c>
      <c r="H192" s="73">
        <v>12</v>
      </c>
      <c r="I192" s="60">
        <v>10</v>
      </c>
      <c r="J192" s="146" t="s">
        <v>15</v>
      </c>
      <c r="K192" s="60">
        <v>17</v>
      </c>
      <c r="L192" s="60" t="s">
        <v>18</v>
      </c>
      <c r="M192" s="60">
        <v>130</v>
      </c>
      <c r="N192" s="60">
        <v>130</v>
      </c>
      <c r="O192" s="60">
        <v>80</v>
      </c>
      <c r="P192" s="60">
        <v>52</v>
      </c>
      <c r="Q192" s="60">
        <v>54</v>
      </c>
      <c r="R192" s="60">
        <v>7</v>
      </c>
      <c r="S192" s="60">
        <v>5.5</v>
      </c>
      <c r="T192" s="60">
        <v>4</v>
      </c>
      <c r="U192" s="60">
        <v>4</v>
      </c>
      <c r="V192" s="60">
        <v>3</v>
      </c>
      <c r="W192" s="60">
        <v>30</v>
      </c>
      <c r="X192" s="60">
        <v>40</v>
      </c>
      <c r="Y192" s="60">
        <v>20</v>
      </c>
      <c r="Z192" s="60">
        <v>32</v>
      </c>
      <c r="AA192" s="60">
        <v>85</v>
      </c>
    </row>
    <row r="193" spans="2:27">
      <c r="B193" s="60" t="str">
        <f t="shared" si="2"/>
        <v>М60x540</v>
      </c>
      <c r="C193" s="158">
        <v>60</v>
      </c>
      <c r="D193" s="60">
        <v>540</v>
      </c>
      <c r="E193" s="60">
        <v>10.122999999999999</v>
      </c>
      <c r="G193" s="73">
        <v>460</v>
      </c>
      <c r="H193" s="73">
        <v>12</v>
      </c>
      <c r="I193" s="60">
        <v>10</v>
      </c>
      <c r="J193" s="146" t="s">
        <v>15</v>
      </c>
      <c r="K193" s="60">
        <v>17</v>
      </c>
      <c r="L193" s="60" t="s">
        <v>18</v>
      </c>
      <c r="M193" s="60">
        <v>130</v>
      </c>
      <c r="N193" s="60">
        <v>130</v>
      </c>
      <c r="O193" s="60">
        <v>80</v>
      </c>
      <c r="P193" s="60">
        <v>52</v>
      </c>
      <c r="Q193" s="60">
        <v>54</v>
      </c>
      <c r="R193" s="60">
        <v>7</v>
      </c>
      <c r="S193" s="60">
        <v>5.5</v>
      </c>
      <c r="T193" s="60">
        <v>4</v>
      </c>
      <c r="U193" s="60">
        <v>4</v>
      </c>
      <c r="V193" s="60">
        <v>3</v>
      </c>
      <c r="W193" s="60">
        <v>30</v>
      </c>
      <c r="X193" s="60">
        <v>40</v>
      </c>
      <c r="Y193" s="60">
        <v>20</v>
      </c>
      <c r="Z193" s="60">
        <v>32</v>
      </c>
      <c r="AA193" s="60">
        <v>85</v>
      </c>
    </row>
    <row r="194" spans="2:27">
      <c r="B194" s="60" t="str">
        <f t="shared" si="2"/>
        <v>М60x550</v>
      </c>
      <c r="C194" s="150">
        <v>60</v>
      </c>
      <c r="D194" s="60">
        <v>550</v>
      </c>
      <c r="E194" s="60">
        <v>10.282999999999999</v>
      </c>
      <c r="G194" s="73">
        <v>470</v>
      </c>
      <c r="H194" s="73">
        <v>12</v>
      </c>
      <c r="I194" s="60">
        <v>10</v>
      </c>
      <c r="J194" s="146" t="s">
        <v>15</v>
      </c>
      <c r="K194" s="60">
        <v>17</v>
      </c>
      <c r="L194" s="60" t="s">
        <v>18</v>
      </c>
      <c r="M194" s="60">
        <v>130</v>
      </c>
      <c r="N194" s="60">
        <v>130</v>
      </c>
      <c r="O194" s="60">
        <v>80</v>
      </c>
      <c r="P194" s="60">
        <v>52</v>
      </c>
      <c r="Q194" s="60">
        <v>54</v>
      </c>
      <c r="R194" s="60">
        <v>7</v>
      </c>
      <c r="S194" s="60">
        <v>5.5</v>
      </c>
      <c r="T194" s="60">
        <v>4</v>
      </c>
      <c r="U194" s="60">
        <v>4</v>
      </c>
      <c r="V194" s="60">
        <v>3</v>
      </c>
      <c r="W194" s="60">
        <v>30</v>
      </c>
      <c r="X194" s="60">
        <v>40</v>
      </c>
      <c r="Y194" s="60">
        <v>20</v>
      </c>
      <c r="Z194" s="60">
        <v>32</v>
      </c>
      <c r="AA194" s="60">
        <v>85</v>
      </c>
    </row>
    <row r="195" spans="2:27">
      <c r="B195" s="60" t="str">
        <f t="shared" si="2"/>
        <v>М64x250</v>
      </c>
      <c r="C195">
        <v>64</v>
      </c>
      <c r="D195" s="60">
        <v>250</v>
      </c>
      <c r="E195" s="60">
        <v>6.1</v>
      </c>
      <c r="G195" s="73">
        <v>160</v>
      </c>
      <c r="H195" s="73">
        <v>12</v>
      </c>
      <c r="I195" s="60" t="s">
        <v>185</v>
      </c>
      <c r="J195" s="60" t="s">
        <v>186</v>
      </c>
      <c r="K195" s="60" t="s">
        <v>187</v>
      </c>
      <c r="L195" s="60" t="s">
        <v>18</v>
      </c>
      <c r="M195" s="60">
        <v>120</v>
      </c>
      <c r="N195" s="60">
        <v>120</v>
      </c>
      <c r="O195" s="60">
        <v>90</v>
      </c>
      <c r="P195" s="60">
        <v>54</v>
      </c>
      <c r="Q195" s="60">
        <v>58</v>
      </c>
      <c r="R195" s="60">
        <v>7</v>
      </c>
      <c r="S195" s="60">
        <v>6</v>
      </c>
      <c r="T195" s="60">
        <v>4</v>
      </c>
      <c r="U195" s="60">
        <v>4</v>
      </c>
      <c r="V195" s="60">
        <v>3</v>
      </c>
      <c r="W195" s="60">
        <v>30</v>
      </c>
      <c r="X195" s="60">
        <v>40</v>
      </c>
      <c r="Y195" s="60">
        <v>20</v>
      </c>
      <c r="Z195" s="60">
        <v>32</v>
      </c>
      <c r="AA195" s="60">
        <v>90</v>
      </c>
    </row>
    <row r="196" spans="2:27">
      <c r="B196" s="60" t="str">
        <f t="shared" ref="B196:B259" si="3">"М"&amp;C196&amp;"x"&amp;D196</f>
        <v>М64x260</v>
      </c>
      <c r="C196" s="60">
        <v>64</v>
      </c>
      <c r="D196" s="60">
        <v>260</v>
      </c>
      <c r="E196" s="60">
        <v>6.27</v>
      </c>
      <c r="G196" s="73">
        <v>170</v>
      </c>
      <c r="H196" s="73">
        <v>12</v>
      </c>
      <c r="I196" s="60" t="s">
        <v>185</v>
      </c>
      <c r="J196" s="60" t="s">
        <v>186</v>
      </c>
      <c r="K196" s="60" t="s">
        <v>187</v>
      </c>
      <c r="L196" s="60" t="s">
        <v>18</v>
      </c>
      <c r="M196" s="60">
        <v>120</v>
      </c>
      <c r="N196" s="60">
        <v>120</v>
      </c>
      <c r="O196" s="60">
        <v>90</v>
      </c>
      <c r="P196" s="60">
        <v>54</v>
      </c>
      <c r="Q196" s="60">
        <v>58</v>
      </c>
      <c r="R196" s="60">
        <v>7</v>
      </c>
      <c r="S196" s="60">
        <v>6</v>
      </c>
      <c r="T196" s="60">
        <v>4</v>
      </c>
      <c r="U196" s="60">
        <v>4</v>
      </c>
      <c r="V196" s="60">
        <v>3</v>
      </c>
      <c r="W196" s="60">
        <v>30</v>
      </c>
      <c r="X196" s="60">
        <v>40</v>
      </c>
      <c r="Y196" s="60">
        <v>20</v>
      </c>
      <c r="Z196" s="60">
        <v>32</v>
      </c>
      <c r="AA196" s="60">
        <v>90</v>
      </c>
    </row>
    <row r="197" spans="2:27">
      <c r="B197" s="60" t="str">
        <f t="shared" si="3"/>
        <v>М64x270</v>
      </c>
      <c r="C197" s="60">
        <v>64</v>
      </c>
      <c r="D197" s="60">
        <v>270</v>
      </c>
      <c r="E197" s="60">
        <v>6.44</v>
      </c>
      <c r="G197" s="73">
        <v>180</v>
      </c>
      <c r="H197" s="73">
        <v>12</v>
      </c>
      <c r="I197" s="60" t="s">
        <v>185</v>
      </c>
      <c r="J197" s="60" t="s">
        <v>186</v>
      </c>
      <c r="K197" s="60" t="s">
        <v>187</v>
      </c>
      <c r="L197" s="60" t="s">
        <v>18</v>
      </c>
      <c r="M197" s="60">
        <v>120</v>
      </c>
      <c r="N197" s="60">
        <v>120</v>
      </c>
      <c r="O197" s="60">
        <v>90</v>
      </c>
      <c r="P197" s="60">
        <v>54</v>
      </c>
      <c r="Q197" s="60">
        <v>58</v>
      </c>
      <c r="R197" s="60">
        <v>7</v>
      </c>
      <c r="S197" s="60">
        <v>6</v>
      </c>
      <c r="T197" s="60">
        <v>4</v>
      </c>
      <c r="U197" s="60">
        <v>4</v>
      </c>
      <c r="V197" s="60">
        <v>3</v>
      </c>
      <c r="W197" s="60">
        <v>30</v>
      </c>
      <c r="X197" s="60">
        <v>40</v>
      </c>
      <c r="Y197" s="60">
        <v>20</v>
      </c>
      <c r="Z197" s="60">
        <v>32</v>
      </c>
      <c r="AA197" s="60">
        <v>90</v>
      </c>
    </row>
    <row r="198" spans="2:27">
      <c r="B198" s="60" t="str">
        <f t="shared" si="3"/>
        <v>М64x280</v>
      </c>
      <c r="C198" s="60">
        <v>64</v>
      </c>
      <c r="D198" s="60">
        <v>280</v>
      </c>
      <c r="E198" s="60">
        <v>6.61</v>
      </c>
      <c r="G198" s="73">
        <v>190</v>
      </c>
      <c r="H198" s="73">
        <v>12</v>
      </c>
      <c r="I198" s="60" t="s">
        <v>185</v>
      </c>
      <c r="J198" s="60" t="s">
        <v>186</v>
      </c>
      <c r="K198" s="60" t="s">
        <v>187</v>
      </c>
      <c r="L198" s="60" t="s">
        <v>18</v>
      </c>
      <c r="M198" s="60">
        <v>120</v>
      </c>
      <c r="N198" s="60">
        <v>120</v>
      </c>
      <c r="O198" s="60">
        <v>90</v>
      </c>
      <c r="P198" s="60">
        <v>54</v>
      </c>
      <c r="Q198" s="60">
        <v>58</v>
      </c>
      <c r="R198" s="60">
        <v>7</v>
      </c>
      <c r="S198" s="60">
        <v>6</v>
      </c>
      <c r="T198" s="60">
        <v>4</v>
      </c>
      <c r="U198" s="60">
        <v>4</v>
      </c>
      <c r="V198" s="60">
        <v>3</v>
      </c>
      <c r="W198" s="60">
        <v>30</v>
      </c>
      <c r="X198" s="60">
        <v>40</v>
      </c>
      <c r="Y198" s="60">
        <v>20</v>
      </c>
      <c r="Z198" s="60">
        <v>32</v>
      </c>
      <c r="AA198" s="60">
        <v>90</v>
      </c>
    </row>
    <row r="199" spans="2:27">
      <c r="B199" s="60" t="str">
        <f t="shared" si="3"/>
        <v>М64x290</v>
      </c>
      <c r="C199" s="60">
        <v>64</v>
      </c>
      <c r="D199" s="60">
        <v>290</v>
      </c>
      <c r="E199" s="60">
        <v>6.78</v>
      </c>
      <c r="G199" s="73">
        <v>200</v>
      </c>
      <c r="H199" s="73">
        <v>12</v>
      </c>
      <c r="I199" s="60" t="s">
        <v>185</v>
      </c>
      <c r="J199" s="60" t="s">
        <v>186</v>
      </c>
      <c r="K199" s="60" t="s">
        <v>187</v>
      </c>
      <c r="L199" s="60" t="s">
        <v>18</v>
      </c>
      <c r="M199" s="60">
        <v>120</v>
      </c>
      <c r="N199" s="60">
        <v>120</v>
      </c>
      <c r="O199" s="60">
        <v>90</v>
      </c>
      <c r="P199" s="60">
        <v>54</v>
      </c>
      <c r="Q199" s="60">
        <v>58</v>
      </c>
      <c r="R199" s="60">
        <v>7</v>
      </c>
      <c r="S199" s="60">
        <v>6</v>
      </c>
      <c r="T199" s="60">
        <v>4</v>
      </c>
      <c r="U199" s="60">
        <v>4</v>
      </c>
      <c r="V199" s="60">
        <v>3</v>
      </c>
      <c r="W199" s="60">
        <v>30</v>
      </c>
      <c r="X199" s="60">
        <v>40</v>
      </c>
      <c r="Y199" s="60">
        <v>20</v>
      </c>
      <c r="Z199" s="60">
        <v>32</v>
      </c>
      <c r="AA199" s="60">
        <v>90</v>
      </c>
    </row>
    <row r="200" spans="2:27">
      <c r="B200" s="60" t="str">
        <f t="shared" si="3"/>
        <v>М64x300</v>
      </c>
      <c r="C200" s="60">
        <v>64</v>
      </c>
      <c r="D200" s="60">
        <v>300</v>
      </c>
      <c r="E200" s="60">
        <v>6.95</v>
      </c>
      <c r="G200" s="73">
        <v>210</v>
      </c>
      <c r="H200" s="73">
        <v>12</v>
      </c>
      <c r="I200" s="60" t="s">
        <v>185</v>
      </c>
      <c r="J200" s="60" t="s">
        <v>186</v>
      </c>
      <c r="K200" s="60" t="s">
        <v>187</v>
      </c>
      <c r="L200" s="60" t="s">
        <v>18</v>
      </c>
      <c r="M200" s="60">
        <v>120</v>
      </c>
      <c r="N200" s="60">
        <v>120</v>
      </c>
      <c r="O200" s="60">
        <v>90</v>
      </c>
      <c r="P200" s="60">
        <v>54</v>
      </c>
      <c r="Q200" s="60">
        <v>58</v>
      </c>
      <c r="R200" s="60">
        <v>7</v>
      </c>
      <c r="S200" s="60">
        <v>6</v>
      </c>
      <c r="T200" s="60">
        <v>4</v>
      </c>
      <c r="U200" s="60">
        <v>4</v>
      </c>
      <c r="V200" s="60">
        <v>3</v>
      </c>
      <c r="W200" s="60">
        <v>30</v>
      </c>
      <c r="X200" s="60">
        <v>40</v>
      </c>
      <c r="Y200" s="60">
        <v>20</v>
      </c>
      <c r="Z200" s="60">
        <v>32</v>
      </c>
      <c r="AA200" s="60">
        <v>90</v>
      </c>
    </row>
    <row r="201" spans="2:27">
      <c r="B201" s="60" t="str">
        <f t="shared" si="3"/>
        <v>М64x310</v>
      </c>
      <c r="C201" s="60">
        <v>64</v>
      </c>
      <c r="D201" s="60">
        <v>310</v>
      </c>
      <c r="E201" s="60">
        <v>7.12</v>
      </c>
      <c r="G201" s="73">
        <v>220</v>
      </c>
      <c r="H201" s="73">
        <v>12</v>
      </c>
      <c r="I201" s="60" t="s">
        <v>185</v>
      </c>
      <c r="J201" s="60" t="s">
        <v>186</v>
      </c>
      <c r="K201" s="60" t="s">
        <v>187</v>
      </c>
      <c r="L201" s="60" t="s">
        <v>18</v>
      </c>
      <c r="M201" s="60">
        <v>120</v>
      </c>
      <c r="N201" s="60">
        <v>120</v>
      </c>
      <c r="O201" s="60">
        <v>90</v>
      </c>
      <c r="P201" s="60">
        <v>54</v>
      </c>
      <c r="Q201" s="60">
        <v>58</v>
      </c>
      <c r="R201" s="60">
        <v>7</v>
      </c>
      <c r="S201" s="60">
        <v>6</v>
      </c>
      <c r="T201" s="60">
        <v>4</v>
      </c>
      <c r="U201" s="60">
        <v>4</v>
      </c>
      <c r="V201" s="60">
        <v>3</v>
      </c>
      <c r="W201" s="60">
        <v>30</v>
      </c>
      <c r="X201" s="60">
        <v>40</v>
      </c>
      <c r="Y201" s="60">
        <v>20</v>
      </c>
      <c r="Z201" s="60">
        <v>32</v>
      </c>
      <c r="AA201" s="60">
        <v>90</v>
      </c>
    </row>
    <row r="202" spans="2:27">
      <c r="B202" s="60" t="str">
        <f t="shared" si="3"/>
        <v>М64x320</v>
      </c>
      <c r="C202" s="60">
        <v>64</v>
      </c>
      <c r="D202" s="60">
        <v>320</v>
      </c>
      <c r="E202" s="60">
        <v>7.29</v>
      </c>
      <c r="G202" s="73">
        <v>230</v>
      </c>
      <c r="H202" s="73">
        <v>12</v>
      </c>
      <c r="I202" s="60" t="s">
        <v>185</v>
      </c>
      <c r="J202" s="60" t="s">
        <v>186</v>
      </c>
      <c r="K202" s="60" t="s">
        <v>187</v>
      </c>
      <c r="L202" s="60" t="s">
        <v>18</v>
      </c>
      <c r="M202" s="60">
        <v>120</v>
      </c>
      <c r="N202" s="60">
        <v>120</v>
      </c>
      <c r="O202" s="60">
        <v>90</v>
      </c>
      <c r="P202" s="60">
        <v>54</v>
      </c>
      <c r="Q202" s="60">
        <v>58</v>
      </c>
      <c r="R202" s="60">
        <v>7</v>
      </c>
      <c r="S202" s="60">
        <v>6</v>
      </c>
      <c r="T202" s="60">
        <v>4</v>
      </c>
      <c r="U202" s="60">
        <v>4</v>
      </c>
      <c r="V202" s="60">
        <v>3</v>
      </c>
      <c r="W202" s="60">
        <v>30</v>
      </c>
      <c r="X202" s="60">
        <v>40</v>
      </c>
      <c r="Y202" s="60">
        <v>20</v>
      </c>
      <c r="Z202" s="60">
        <v>32</v>
      </c>
      <c r="AA202" s="60">
        <v>90</v>
      </c>
    </row>
    <row r="203" spans="2:27">
      <c r="B203" s="60" t="str">
        <f t="shared" si="3"/>
        <v>М64x330</v>
      </c>
      <c r="C203" s="60">
        <v>64</v>
      </c>
      <c r="D203" s="60">
        <v>330</v>
      </c>
      <c r="E203" s="60">
        <v>7.46</v>
      </c>
      <c r="G203" s="73">
        <v>240</v>
      </c>
      <c r="H203" s="73">
        <v>12</v>
      </c>
      <c r="I203" s="60" t="s">
        <v>185</v>
      </c>
      <c r="J203" s="60" t="s">
        <v>186</v>
      </c>
      <c r="K203" s="60" t="s">
        <v>187</v>
      </c>
      <c r="L203" s="60" t="s">
        <v>18</v>
      </c>
      <c r="M203" s="60">
        <v>120</v>
      </c>
      <c r="N203" s="60">
        <v>120</v>
      </c>
      <c r="O203" s="60">
        <v>90</v>
      </c>
      <c r="P203" s="60">
        <v>54</v>
      </c>
      <c r="Q203" s="60">
        <v>58</v>
      </c>
      <c r="R203" s="60">
        <v>7</v>
      </c>
      <c r="S203" s="60">
        <v>6</v>
      </c>
      <c r="T203" s="60">
        <v>4</v>
      </c>
      <c r="U203" s="60">
        <v>4</v>
      </c>
      <c r="V203" s="60">
        <v>3</v>
      </c>
      <c r="W203" s="60">
        <v>30</v>
      </c>
      <c r="X203" s="60">
        <v>40</v>
      </c>
      <c r="Y203" s="60">
        <v>20</v>
      </c>
      <c r="Z203" s="60">
        <v>32</v>
      </c>
      <c r="AA203" s="60">
        <v>90</v>
      </c>
    </row>
    <row r="204" spans="2:27">
      <c r="B204" s="60" t="str">
        <f t="shared" si="3"/>
        <v>М64x340</v>
      </c>
      <c r="C204" s="60">
        <v>64</v>
      </c>
      <c r="D204" s="60">
        <v>340</v>
      </c>
      <c r="E204" s="60">
        <v>7.63</v>
      </c>
      <c r="G204" s="73">
        <v>250</v>
      </c>
      <c r="H204" s="73">
        <v>12</v>
      </c>
      <c r="I204" s="60" t="s">
        <v>185</v>
      </c>
      <c r="J204" s="60" t="s">
        <v>186</v>
      </c>
      <c r="K204" s="60" t="s">
        <v>187</v>
      </c>
      <c r="L204" s="60" t="s">
        <v>18</v>
      </c>
      <c r="M204" s="60">
        <v>120</v>
      </c>
      <c r="N204" s="60">
        <v>120</v>
      </c>
      <c r="O204" s="60">
        <v>90</v>
      </c>
      <c r="P204" s="60">
        <v>54</v>
      </c>
      <c r="Q204" s="60">
        <v>58</v>
      </c>
      <c r="R204" s="60">
        <v>7</v>
      </c>
      <c r="S204" s="60">
        <v>6</v>
      </c>
      <c r="T204" s="60">
        <v>4</v>
      </c>
      <c r="U204" s="60">
        <v>4</v>
      </c>
      <c r="V204" s="60">
        <v>3</v>
      </c>
      <c r="W204" s="60">
        <v>30</v>
      </c>
      <c r="X204" s="60">
        <v>40</v>
      </c>
      <c r="Y204" s="60">
        <v>20</v>
      </c>
      <c r="Z204" s="60">
        <v>32</v>
      </c>
      <c r="AA204" s="60">
        <v>90</v>
      </c>
    </row>
    <row r="205" spans="2:27">
      <c r="B205" s="60" t="str">
        <f t="shared" si="3"/>
        <v>М64x350</v>
      </c>
      <c r="C205" s="60">
        <v>64</v>
      </c>
      <c r="D205" s="60">
        <v>350</v>
      </c>
      <c r="E205" s="60">
        <v>7.8</v>
      </c>
      <c r="G205" s="73">
        <v>260</v>
      </c>
      <c r="H205" s="73">
        <v>12</v>
      </c>
      <c r="I205" s="60" t="s">
        <v>185</v>
      </c>
      <c r="J205" s="60" t="s">
        <v>186</v>
      </c>
      <c r="K205" s="60" t="s">
        <v>187</v>
      </c>
      <c r="L205" s="60" t="s">
        <v>18</v>
      </c>
      <c r="M205" s="60">
        <v>120</v>
      </c>
      <c r="N205" s="60">
        <v>120</v>
      </c>
      <c r="O205" s="60">
        <v>90</v>
      </c>
      <c r="P205" s="60">
        <v>54</v>
      </c>
      <c r="Q205" s="60">
        <v>58</v>
      </c>
      <c r="R205" s="60">
        <v>7</v>
      </c>
      <c r="S205" s="60">
        <v>6</v>
      </c>
      <c r="T205" s="60">
        <v>4</v>
      </c>
      <c r="U205" s="60">
        <v>4</v>
      </c>
      <c r="V205" s="60">
        <v>3</v>
      </c>
      <c r="W205" s="60">
        <v>30</v>
      </c>
      <c r="X205" s="60">
        <v>40</v>
      </c>
      <c r="Y205" s="60">
        <v>20</v>
      </c>
      <c r="Z205" s="60">
        <v>32</v>
      </c>
      <c r="AA205" s="60">
        <v>90</v>
      </c>
    </row>
    <row r="206" spans="2:27">
      <c r="B206" s="60" t="str">
        <f t="shared" si="3"/>
        <v>М64x360</v>
      </c>
      <c r="C206" s="60">
        <v>64</v>
      </c>
      <c r="D206" s="60">
        <v>360</v>
      </c>
      <c r="E206" s="60">
        <v>7.97</v>
      </c>
      <c r="G206" s="73">
        <v>270</v>
      </c>
      <c r="H206" s="73">
        <v>12</v>
      </c>
      <c r="I206" s="60" t="s">
        <v>185</v>
      </c>
      <c r="J206" s="60" t="s">
        <v>186</v>
      </c>
      <c r="K206" s="60" t="s">
        <v>187</v>
      </c>
      <c r="L206" s="60" t="s">
        <v>18</v>
      </c>
      <c r="M206" s="60">
        <v>120</v>
      </c>
      <c r="N206" s="60">
        <v>120</v>
      </c>
      <c r="O206" s="60">
        <v>90</v>
      </c>
      <c r="P206" s="60">
        <v>54</v>
      </c>
      <c r="Q206" s="60">
        <v>58</v>
      </c>
      <c r="R206" s="60">
        <v>7</v>
      </c>
      <c r="S206" s="60">
        <v>6</v>
      </c>
      <c r="T206" s="60">
        <v>4</v>
      </c>
      <c r="U206" s="60">
        <v>4</v>
      </c>
      <c r="V206" s="60">
        <v>3</v>
      </c>
      <c r="W206" s="60">
        <v>30</v>
      </c>
      <c r="X206" s="60">
        <v>40</v>
      </c>
      <c r="Y206" s="60">
        <v>20</v>
      </c>
      <c r="Z206" s="60">
        <v>32</v>
      </c>
      <c r="AA206" s="60">
        <v>90</v>
      </c>
    </row>
    <row r="207" spans="2:27">
      <c r="B207" s="60" t="str">
        <f t="shared" si="3"/>
        <v>М64x370</v>
      </c>
      <c r="C207" s="60">
        <v>64</v>
      </c>
      <c r="D207" s="60">
        <v>370</v>
      </c>
      <c r="E207" s="60">
        <v>8.14</v>
      </c>
      <c r="G207" s="73">
        <v>280</v>
      </c>
      <c r="H207" s="73">
        <v>12</v>
      </c>
      <c r="I207" s="60" t="s">
        <v>185</v>
      </c>
      <c r="J207" s="60" t="s">
        <v>186</v>
      </c>
      <c r="K207" s="60" t="s">
        <v>187</v>
      </c>
      <c r="L207" s="60" t="s">
        <v>18</v>
      </c>
      <c r="M207" s="60">
        <v>120</v>
      </c>
      <c r="N207" s="60">
        <v>120</v>
      </c>
      <c r="O207" s="60">
        <v>90</v>
      </c>
      <c r="P207" s="60">
        <v>54</v>
      </c>
      <c r="Q207" s="60">
        <v>58</v>
      </c>
      <c r="R207" s="60">
        <v>7</v>
      </c>
      <c r="S207" s="60">
        <v>6</v>
      </c>
      <c r="T207" s="60">
        <v>4</v>
      </c>
      <c r="U207" s="60">
        <v>4</v>
      </c>
      <c r="V207" s="60">
        <v>3</v>
      </c>
      <c r="W207" s="60">
        <v>30</v>
      </c>
      <c r="X207" s="60">
        <v>40</v>
      </c>
      <c r="Y207" s="60">
        <v>20</v>
      </c>
      <c r="Z207" s="60">
        <v>32</v>
      </c>
      <c r="AA207" s="60">
        <v>90</v>
      </c>
    </row>
    <row r="208" spans="2:27">
      <c r="B208" s="60" t="str">
        <f t="shared" si="3"/>
        <v>М64x380</v>
      </c>
      <c r="C208" s="60">
        <v>64</v>
      </c>
      <c r="D208" s="60">
        <v>380</v>
      </c>
      <c r="E208" s="60">
        <v>8.31</v>
      </c>
      <c r="G208" s="73">
        <v>290</v>
      </c>
      <c r="H208" s="73">
        <v>12</v>
      </c>
      <c r="I208" s="60" t="s">
        <v>185</v>
      </c>
      <c r="J208" s="60" t="s">
        <v>186</v>
      </c>
      <c r="K208" s="60" t="s">
        <v>187</v>
      </c>
      <c r="L208" s="60" t="s">
        <v>18</v>
      </c>
      <c r="M208" s="60">
        <v>120</v>
      </c>
      <c r="N208" s="60">
        <v>120</v>
      </c>
      <c r="O208" s="60">
        <v>90</v>
      </c>
      <c r="P208" s="60">
        <v>54</v>
      </c>
      <c r="Q208" s="60">
        <v>58</v>
      </c>
      <c r="R208" s="60">
        <v>7</v>
      </c>
      <c r="S208" s="60">
        <v>6</v>
      </c>
      <c r="T208" s="60">
        <v>4</v>
      </c>
      <c r="U208" s="60">
        <v>4</v>
      </c>
      <c r="V208" s="60">
        <v>3</v>
      </c>
      <c r="W208" s="60">
        <v>30</v>
      </c>
      <c r="X208" s="60">
        <v>40</v>
      </c>
      <c r="Y208" s="60">
        <v>20</v>
      </c>
      <c r="Z208" s="60">
        <v>32</v>
      </c>
      <c r="AA208" s="60">
        <v>90</v>
      </c>
    </row>
    <row r="209" spans="2:27">
      <c r="B209" s="60" t="str">
        <f t="shared" si="3"/>
        <v>М64x390</v>
      </c>
      <c r="C209" s="60">
        <v>64</v>
      </c>
      <c r="D209" s="60">
        <v>390</v>
      </c>
      <c r="E209" s="60">
        <v>8.48</v>
      </c>
      <c r="G209" s="73">
        <v>300</v>
      </c>
      <c r="H209" s="73">
        <v>12</v>
      </c>
      <c r="I209" s="60" t="s">
        <v>185</v>
      </c>
      <c r="J209" s="60" t="s">
        <v>186</v>
      </c>
      <c r="K209" s="60" t="s">
        <v>187</v>
      </c>
      <c r="L209" s="60" t="s">
        <v>18</v>
      </c>
      <c r="M209" s="60">
        <v>120</v>
      </c>
      <c r="N209" s="60">
        <v>120</v>
      </c>
      <c r="O209" s="60">
        <v>90</v>
      </c>
      <c r="P209" s="60">
        <v>54</v>
      </c>
      <c r="Q209" s="60">
        <v>58</v>
      </c>
      <c r="R209" s="60">
        <v>7</v>
      </c>
      <c r="S209" s="60">
        <v>6</v>
      </c>
      <c r="T209" s="60">
        <v>4</v>
      </c>
      <c r="U209" s="60">
        <v>4</v>
      </c>
      <c r="V209" s="60">
        <v>3</v>
      </c>
      <c r="W209" s="60">
        <v>30</v>
      </c>
      <c r="X209" s="60">
        <v>40</v>
      </c>
      <c r="Y209" s="60">
        <v>20</v>
      </c>
      <c r="Z209" s="60">
        <v>32</v>
      </c>
      <c r="AA209" s="60">
        <v>90</v>
      </c>
    </row>
    <row r="210" spans="2:27">
      <c r="B210" s="60" t="str">
        <f t="shared" si="3"/>
        <v>М64x400</v>
      </c>
      <c r="C210" s="60">
        <v>64</v>
      </c>
      <c r="D210" s="60">
        <v>400</v>
      </c>
      <c r="E210" s="60">
        <v>8.65</v>
      </c>
      <c r="G210" s="73">
        <v>310</v>
      </c>
      <c r="H210" s="73">
        <v>12</v>
      </c>
      <c r="I210" s="60" t="s">
        <v>185</v>
      </c>
      <c r="J210" s="60" t="s">
        <v>186</v>
      </c>
      <c r="K210" s="60" t="s">
        <v>187</v>
      </c>
      <c r="L210" s="60" t="s">
        <v>18</v>
      </c>
      <c r="M210" s="60">
        <v>120</v>
      </c>
      <c r="N210" s="60">
        <v>120</v>
      </c>
      <c r="O210" s="60">
        <v>90</v>
      </c>
      <c r="P210" s="60">
        <v>54</v>
      </c>
      <c r="Q210" s="60">
        <v>58</v>
      </c>
      <c r="R210" s="60">
        <v>7</v>
      </c>
      <c r="S210" s="60">
        <v>6</v>
      </c>
      <c r="T210" s="60">
        <v>4</v>
      </c>
      <c r="U210" s="60">
        <v>4</v>
      </c>
      <c r="V210" s="60">
        <v>3</v>
      </c>
      <c r="W210" s="60">
        <v>30</v>
      </c>
      <c r="X210" s="60">
        <v>40</v>
      </c>
      <c r="Y210" s="60">
        <v>20</v>
      </c>
      <c r="Z210" s="60">
        <v>32</v>
      </c>
      <c r="AA210" s="60">
        <v>90</v>
      </c>
    </row>
    <row r="211" spans="2:27">
      <c r="B211" s="60" t="str">
        <f t="shared" si="3"/>
        <v>М64x410</v>
      </c>
      <c r="C211" s="60">
        <v>64</v>
      </c>
      <c r="D211" s="60">
        <v>410</v>
      </c>
      <c r="E211" s="60">
        <v>8.82</v>
      </c>
      <c r="G211" s="73">
        <v>320</v>
      </c>
      <c r="H211" s="73">
        <v>12</v>
      </c>
      <c r="I211" s="60" t="s">
        <v>185</v>
      </c>
      <c r="J211" s="60" t="s">
        <v>186</v>
      </c>
      <c r="K211" s="60" t="s">
        <v>187</v>
      </c>
      <c r="L211" s="60" t="s">
        <v>18</v>
      </c>
      <c r="M211" s="60">
        <v>120</v>
      </c>
      <c r="N211" s="60">
        <v>120</v>
      </c>
      <c r="O211" s="60">
        <v>90</v>
      </c>
      <c r="P211" s="60">
        <v>54</v>
      </c>
      <c r="Q211" s="60">
        <v>58</v>
      </c>
      <c r="R211" s="60">
        <v>7</v>
      </c>
      <c r="S211" s="60">
        <v>6</v>
      </c>
      <c r="T211" s="60">
        <v>4</v>
      </c>
      <c r="U211" s="60">
        <v>4</v>
      </c>
      <c r="V211" s="60">
        <v>3</v>
      </c>
      <c r="W211" s="60">
        <v>30</v>
      </c>
      <c r="X211" s="60">
        <v>40</v>
      </c>
      <c r="Y211" s="60">
        <v>20</v>
      </c>
      <c r="Z211" s="60">
        <v>32</v>
      </c>
      <c r="AA211" s="60">
        <v>90</v>
      </c>
    </row>
    <row r="212" spans="2:27">
      <c r="B212" s="60" t="str">
        <f t="shared" si="3"/>
        <v>М64x420</v>
      </c>
      <c r="C212" s="60">
        <v>64</v>
      </c>
      <c r="D212" s="60">
        <v>420</v>
      </c>
      <c r="E212" s="60">
        <v>8.99</v>
      </c>
      <c r="G212" s="73">
        <v>330</v>
      </c>
      <c r="H212" s="73">
        <v>12</v>
      </c>
      <c r="I212" s="60" t="s">
        <v>185</v>
      </c>
      <c r="J212" s="60" t="s">
        <v>186</v>
      </c>
      <c r="K212" s="60" t="s">
        <v>187</v>
      </c>
      <c r="L212" s="60" t="s">
        <v>18</v>
      </c>
      <c r="M212" s="60">
        <v>120</v>
      </c>
      <c r="N212" s="60">
        <v>120</v>
      </c>
      <c r="O212" s="60">
        <v>90</v>
      </c>
      <c r="P212" s="60">
        <v>54</v>
      </c>
      <c r="Q212" s="60">
        <v>58</v>
      </c>
      <c r="R212" s="60">
        <v>7</v>
      </c>
      <c r="S212" s="60">
        <v>6</v>
      </c>
      <c r="T212" s="60">
        <v>4</v>
      </c>
      <c r="U212" s="60">
        <v>4</v>
      </c>
      <c r="V212" s="60">
        <v>3</v>
      </c>
      <c r="W212" s="60">
        <v>30</v>
      </c>
      <c r="X212" s="60">
        <v>40</v>
      </c>
      <c r="Y212" s="60">
        <v>20</v>
      </c>
      <c r="Z212" s="60">
        <v>32</v>
      </c>
      <c r="AA212" s="60">
        <v>90</v>
      </c>
    </row>
    <row r="213" spans="2:27">
      <c r="B213" s="60" t="str">
        <f t="shared" si="3"/>
        <v>М64x430</v>
      </c>
      <c r="C213" s="60">
        <v>64</v>
      </c>
      <c r="D213" s="60">
        <v>430</v>
      </c>
      <c r="E213" s="60">
        <v>9.16</v>
      </c>
      <c r="G213" s="73">
        <v>340</v>
      </c>
      <c r="H213" s="73">
        <v>12</v>
      </c>
      <c r="I213" s="60" t="s">
        <v>185</v>
      </c>
      <c r="J213" s="60" t="s">
        <v>186</v>
      </c>
      <c r="K213" s="60" t="s">
        <v>187</v>
      </c>
      <c r="L213" s="60" t="s">
        <v>18</v>
      </c>
      <c r="M213" s="60">
        <v>120</v>
      </c>
      <c r="N213" s="60">
        <v>120</v>
      </c>
      <c r="O213" s="60">
        <v>90</v>
      </c>
      <c r="P213" s="60">
        <v>54</v>
      </c>
      <c r="Q213" s="60">
        <v>58</v>
      </c>
      <c r="R213" s="60">
        <v>7</v>
      </c>
      <c r="S213" s="60">
        <v>6</v>
      </c>
      <c r="T213" s="60">
        <v>4</v>
      </c>
      <c r="U213" s="60">
        <v>4</v>
      </c>
      <c r="V213" s="60">
        <v>3</v>
      </c>
      <c r="W213" s="60">
        <v>30</v>
      </c>
      <c r="X213" s="60">
        <v>40</v>
      </c>
      <c r="Y213" s="60">
        <v>20</v>
      </c>
      <c r="Z213" s="60">
        <v>32</v>
      </c>
      <c r="AA213" s="60">
        <v>90</v>
      </c>
    </row>
    <row r="214" spans="2:27">
      <c r="B214" s="60" t="str">
        <f t="shared" si="3"/>
        <v>М64x440</v>
      </c>
      <c r="C214" s="60">
        <v>64</v>
      </c>
      <c r="D214" s="60">
        <v>440</v>
      </c>
      <c r="E214" s="60">
        <v>9.33</v>
      </c>
      <c r="G214" s="73">
        <v>350</v>
      </c>
      <c r="H214" s="73">
        <v>12</v>
      </c>
      <c r="I214" s="60" t="s">
        <v>185</v>
      </c>
      <c r="J214" s="60" t="s">
        <v>186</v>
      </c>
      <c r="K214" s="60" t="s">
        <v>187</v>
      </c>
      <c r="L214" s="60" t="s">
        <v>18</v>
      </c>
      <c r="M214" s="60">
        <v>135</v>
      </c>
      <c r="N214" s="60">
        <v>135</v>
      </c>
      <c r="O214" s="60">
        <v>90</v>
      </c>
      <c r="P214" s="60">
        <v>54</v>
      </c>
      <c r="Q214" s="60">
        <v>58</v>
      </c>
      <c r="R214" s="60">
        <v>7</v>
      </c>
      <c r="S214" s="60">
        <v>6</v>
      </c>
      <c r="T214" s="60">
        <v>4</v>
      </c>
      <c r="U214" s="60">
        <v>4</v>
      </c>
      <c r="V214" s="60">
        <v>3</v>
      </c>
      <c r="W214" s="60">
        <v>30</v>
      </c>
      <c r="X214" s="60">
        <v>40</v>
      </c>
      <c r="Y214" s="60">
        <v>20</v>
      </c>
      <c r="Z214" s="60">
        <v>32</v>
      </c>
      <c r="AA214" s="60">
        <v>90</v>
      </c>
    </row>
    <row r="215" spans="2:27">
      <c r="B215" s="60" t="str">
        <f t="shared" si="3"/>
        <v>М64x450</v>
      </c>
      <c r="C215" s="60">
        <v>64</v>
      </c>
      <c r="D215" s="60">
        <v>450</v>
      </c>
      <c r="E215" s="60">
        <v>9.5</v>
      </c>
      <c r="G215" s="73">
        <v>360</v>
      </c>
      <c r="H215" s="73">
        <v>12</v>
      </c>
      <c r="I215" s="60" t="s">
        <v>185</v>
      </c>
      <c r="J215" s="60" t="s">
        <v>186</v>
      </c>
      <c r="K215" s="60" t="s">
        <v>187</v>
      </c>
      <c r="L215" s="60" t="s">
        <v>18</v>
      </c>
      <c r="M215" s="60">
        <v>135</v>
      </c>
      <c r="N215" s="60">
        <v>135</v>
      </c>
      <c r="O215" s="60">
        <v>90</v>
      </c>
      <c r="P215" s="60">
        <v>54</v>
      </c>
      <c r="Q215" s="60">
        <v>58</v>
      </c>
      <c r="R215" s="60">
        <v>7</v>
      </c>
      <c r="S215" s="60">
        <v>6</v>
      </c>
      <c r="T215" s="60">
        <v>4</v>
      </c>
      <c r="U215" s="60">
        <v>4</v>
      </c>
      <c r="V215" s="60">
        <v>3</v>
      </c>
      <c r="W215" s="60">
        <v>30</v>
      </c>
      <c r="X215" s="60">
        <v>40</v>
      </c>
      <c r="Y215" s="60">
        <v>20</v>
      </c>
      <c r="Z215" s="60">
        <v>32</v>
      </c>
      <c r="AA215" s="60">
        <v>90</v>
      </c>
    </row>
    <row r="216" spans="2:27">
      <c r="B216" s="60" t="str">
        <f t="shared" si="3"/>
        <v>М64x460</v>
      </c>
      <c r="C216" s="60">
        <v>64</v>
      </c>
      <c r="D216" s="60">
        <v>460</v>
      </c>
      <c r="E216" s="60">
        <v>9.67</v>
      </c>
      <c r="G216" s="73">
        <v>370</v>
      </c>
      <c r="H216" s="73">
        <v>12</v>
      </c>
      <c r="I216" s="60" t="s">
        <v>185</v>
      </c>
      <c r="J216" s="60" t="s">
        <v>186</v>
      </c>
      <c r="K216" s="60" t="s">
        <v>187</v>
      </c>
      <c r="L216" s="60" t="s">
        <v>18</v>
      </c>
      <c r="M216" s="60">
        <v>135</v>
      </c>
      <c r="N216" s="60">
        <v>135</v>
      </c>
      <c r="O216" s="60">
        <v>90</v>
      </c>
      <c r="P216" s="60">
        <v>54</v>
      </c>
      <c r="Q216" s="60">
        <v>58</v>
      </c>
      <c r="R216" s="60">
        <v>7</v>
      </c>
      <c r="S216" s="60">
        <v>6</v>
      </c>
      <c r="T216" s="60">
        <v>4</v>
      </c>
      <c r="U216" s="60">
        <v>4</v>
      </c>
      <c r="V216" s="60">
        <v>3</v>
      </c>
      <c r="W216" s="60">
        <v>30</v>
      </c>
      <c r="X216" s="60">
        <v>40</v>
      </c>
      <c r="Y216" s="60">
        <v>20</v>
      </c>
      <c r="Z216" s="60">
        <v>32</v>
      </c>
      <c r="AA216" s="60">
        <v>90</v>
      </c>
    </row>
    <row r="217" spans="2:27">
      <c r="B217" s="60" t="str">
        <f t="shared" si="3"/>
        <v>М64x470</v>
      </c>
      <c r="C217" s="60">
        <v>64</v>
      </c>
      <c r="D217" s="60">
        <v>470</v>
      </c>
      <c r="E217" s="60">
        <v>9840</v>
      </c>
      <c r="G217" s="73">
        <v>380</v>
      </c>
      <c r="H217" s="73">
        <v>12</v>
      </c>
      <c r="I217" s="60" t="s">
        <v>185</v>
      </c>
      <c r="J217" s="60" t="s">
        <v>186</v>
      </c>
      <c r="K217" s="60" t="s">
        <v>187</v>
      </c>
      <c r="L217" s="60" t="s">
        <v>18</v>
      </c>
      <c r="M217" s="60">
        <v>135</v>
      </c>
      <c r="N217" s="60">
        <v>135</v>
      </c>
      <c r="O217" s="60">
        <v>90</v>
      </c>
      <c r="P217" s="60">
        <v>54</v>
      </c>
      <c r="Q217" s="60">
        <v>58</v>
      </c>
      <c r="R217" s="60">
        <v>7</v>
      </c>
      <c r="S217" s="60">
        <v>6</v>
      </c>
      <c r="T217" s="60">
        <v>4</v>
      </c>
      <c r="U217" s="60">
        <v>4</v>
      </c>
      <c r="V217" s="60">
        <v>3</v>
      </c>
      <c r="W217" s="60">
        <v>30</v>
      </c>
      <c r="X217" s="60">
        <v>40</v>
      </c>
      <c r="Y217" s="60">
        <v>20</v>
      </c>
      <c r="Z217" s="60">
        <v>32</v>
      </c>
      <c r="AA217" s="60">
        <v>90</v>
      </c>
    </row>
    <row r="218" spans="2:27">
      <c r="B218" s="60" t="str">
        <f t="shared" si="3"/>
        <v>М64x480</v>
      </c>
      <c r="C218" s="60">
        <v>64</v>
      </c>
      <c r="D218" s="60">
        <v>480</v>
      </c>
      <c r="E218" s="60">
        <v>10.01</v>
      </c>
      <c r="G218" s="73">
        <v>390</v>
      </c>
      <c r="H218" s="73">
        <v>12</v>
      </c>
      <c r="I218" s="60" t="s">
        <v>185</v>
      </c>
      <c r="J218" s="60" t="s">
        <v>186</v>
      </c>
      <c r="K218" s="60" t="s">
        <v>187</v>
      </c>
      <c r="L218" s="60" t="s">
        <v>18</v>
      </c>
      <c r="M218" s="60">
        <v>135</v>
      </c>
      <c r="N218" s="60">
        <v>135</v>
      </c>
      <c r="O218" s="60">
        <v>90</v>
      </c>
      <c r="P218" s="60">
        <v>54</v>
      </c>
      <c r="Q218" s="60">
        <v>58</v>
      </c>
      <c r="R218" s="60">
        <v>7</v>
      </c>
      <c r="S218" s="60">
        <v>6</v>
      </c>
      <c r="T218" s="60">
        <v>4</v>
      </c>
      <c r="U218" s="60">
        <v>4</v>
      </c>
      <c r="V218" s="60">
        <v>3</v>
      </c>
      <c r="W218" s="60">
        <v>30</v>
      </c>
      <c r="X218" s="60">
        <v>40</v>
      </c>
      <c r="Y218" s="60">
        <v>20</v>
      </c>
      <c r="Z218" s="60">
        <v>32</v>
      </c>
      <c r="AA218" s="60">
        <v>90</v>
      </c>
    </row>
    <row r="219" spans="2:27">
      <c r="B219" s="60" t="str">
        <f t="shared" si="3"/>
        <v>М64x490</v>
      </c>
      <c r="C219" s="60">
        <v>64</v>
      </c>
      <c r="D219" s="60">
        <v>490</v>
      </c>
      <c r="E219" s="60">
        <v>10.18</v>
      </c>
      <c r="G219" s="73">
        <v>400</v>
      </c>
      <c r="H219" s="73">
        <v>12</v>
      </c>
      <c r="I219" s="60" t="s">
        <v>185</v>
      </c>
      <c r="J219" s="60" t="s">
        <v>186</v>
      </c>
      <c r="K219" s="60" t="s">
        <v>187</v>
      </c>
      <c r="L219" s="60" t="s">
        <v>18</v>
      </c>
      <c r="M219" s="60">
        <v>135</v>
      </c>
      <c r="N219" s="60">
        <v>135</v>
      </c>
      <c r="O219" s="60">
        <v>90</v>
      </c>
      <c r="P219" s="60">
        <v>54</v>
      </c>
      <c r="Q219" s="60">
        <v>58</v>
      </c>
      <c r="R219" s="60">
        <v>7</v>
      </c>
      <c r="S219" s="60">
        <v>6</v>
      </c>
      <c r="T219" s="60">
        <v>4</v>
      </c>
      <c r="U219" s="60">
        <v>4</v>
      </c>
      <c r="V219" s="60">
        <v>3</v>
      </c>
      <c r="W219" s="60">
        <v>30</v>
      </c>
      <c r="X219" s="60">
        <v>40</v>
      </c>
      <c r="Y219" s="60">
        <v>20</v>
      </c>
      <c r="Z219" s="60">
        <v>32</v>
      </c>
      <c r="AA219" s="60">
        <v>90</v>
      </c>
    </row>
    <row r="220" spans="2:27">
      <c r="B220" s="60" t="str">
        <f t="shared" si="3"/>
        <v>М64x500</v>
      </c>
      <c r="C220" s="60">
        <v>64</v>
      </c>
      <c r="D220" s="60">
        <v>500</v>
      </c>
      <c r="E220" s="60">
        <v>10.35</v>
      </c>
      <c r="G220" s="73">
        <v>410</v>
      </c>
      <c r="H220" s="73">
        <v>12</v>
      </c>
      <c r="I220" s="60" t="s">
        <v>185</v>
      </c>
      <c r="J220" s="60" t="s">
        <v>186</v>
      </c>
      <c r="K220" s="60" t="s">
        <v>187</v>
      </c>
      <c r="L220" s="60" t="s">
        <v>18</v>
      </c>
      <c r="M220" s="60">
        <v>135</v>
      </c>
      <c r="N220" s="60">
        <v>135</v>
      </c>
      <c r="O220" s="60">
        <v>90</v>
      </c>
      <c r="P220" s="60">
        <v>54</v>
      </c>
      <c r="Q220" s="60">
        <v>58</v>
      </c>
      <c r="R220" s="60">
        <v>7</v>
      </c>
      <c r="S220" s="60">
        <v>6</v>
      </c>
      <c r="T220" s="60">
        <v>4</v>
      </c>
      <c r="U220" s="60">
        <v>4</v>
      </c>
      <c r="V220" s="60">
        <v>3</v>
      </c>
      <c r="W220" s="60">
        <v>30</v>
      </c>
      <c r="X220" s="60">
        <v>40</v>
      </c>
      <c r="Y220" s="60">
        <v>20</v>
      </c>
      <c r="Z220" s="60">
        <v>32</v>
      </c>
      <c r="AA220" s="60">
        <v>90</v>
      </c>
    </row>
    <row r="221" spans="2:27">
      <c r="B221" s="60" t="str">
        <f t="shared" si="3"/>
        <v>М64x510</v>
      </c>
      <c r="C221" s="60">
        <v>64</v>
      </c>
      <c r="D221" s="60">
        <v>510</v>
      </c>
      <c r="E221" s="60">
        <v>10.59</v>
      </c>
      <c r="G221" s="73">
        <v>420</v>
      </c>
      <c r="H221" s="73">
        <v>12</v>
      </c>
      <c r="I221" s="60" t="s">
        <v>185</v>
      </c>
      <c r="J221" s="60" t="s">
        <v>186</v>
      </c>
      <c r="K221" s="60" t="s">
        <v>187</v>
      </c>
      <c r="L221" s="60" t="s">
        <v>18</v>
      </c>
      <c r="M221" s="60">
        <v>135</v>
      </c>
      <c r="N221" s="60">
        <v>135</v>
      </c>
      <c r="O221" s="60">
        <v>90</v>
      </c>
      <c r="P221" s="60">
        <v>54</v>
      </c>
      <c r="Q221" s="60">
        <v>58</v>
      </c>
      <c r="R221" s="60">
        <v>7</v>
      </c>
      <c r="S221" s="60">
        <v>6</v>
      </c>
      <c r="T221" s="60">
        <v>4</v>
      </c>
      <c r="U221" s="60">
        <v>4</v>
      </c>
      <c r="V221" s="60">
        <v>3</v>
      </c>
      <c r="W221" s="60">
        <v>30</v>
      </c>
      <c r="X221" s="60">
        <v>40</v>
      </c>
      <c r="Y221" s="60">
        <v>20</v>
      </c>
      <c r="Z221" s="60">
        <v>32</v>
      </c>
      <c r="AA221" s="60">
        <v>90</v>
      </c>
    </row>
    <row r="222" spans="2:27">
      <c r="B222" s="60" t="str">
        <f t="shared" si="3"/>
        <v>М64x520</v>
      </c>
      <c r="C222" s="60">
        <v>64</v>
      </c>
      <c r="D222" s="60">
        <v>520</v>
      </c>
      <c r="E222" s="60">
        <v>10.77</v>
      </c>
      <c r="G222" s="73">
        <v>430</v>
      </c>
      <c r="H222" s="73">
        <v>12</v>
      </c>
      <c r="I222" s="60" t="s">
        <v>185</v>
      </c>
      <c r="J222" s="60" t="s">
        <v>186</v>
      </c>
      <c r="K222" s="60" t="s">
        <v>187</v>
      </c>
      <c r="L222" s="60" t="s">
        <v>18</v>
      </c>
      <c r="M222" s="60">
        <v>135</v>
      </c>
      <c r="N222" s="60">
        <v>135</v>
      </c>
      <c r="O222" s="60">
        <v>90</v>
      </c>
      <c r="P222" s="60">
        <v>54</v>
      </c>
      <c r="Q222" s="60">
        <v>58</v>
      </c>
      <c r="R222" s="60">
        <v>7</v>
      </c>
      <c r="S222" s="60">
        <v>6</v>
      </c>
      <c r="T222" s="60">
        <v>4</v>
      </c>
      <c r="U222" s="60">
        <v>4</v>
      </c>
      <c r="V222" s="60">
        <v>3</v>
      </c>
      <c r="W222" s="60">
        <v>30</v>
      </c>
      <c r="X222" s="60">
        <v>40</v>
      </c>
      <c r="Y222" s="60">
        <v>20</v>
      </c>
      <c r="Z222" s="60">
        <v>32</v>
      </c>
      <c r="AA222" s="60">
        <v>90</v>
      </c>
    </row>
    <row r="223" spans="2:27">
      <c r="B223" s="60" t="str">
        <f t="shared" si="3"/>
        <v>М64x530</v>
      </c>
      <c r="C223" s="60">
        <v>64</v>
      </c>
      <c r="D223" s="60">
        <v>530</v>
      </c>
      <c r="E223" s="60">
        <v>10.93</v>
      </c>
      <c r="G223" s="73">
        <v>440</v>
      </c>
      <c r="H223" s="73">
        <v>12</v>
      </c>
      <c r="I223" s="60" t="s">
        <v>185</v>
      </c>
      <c r="J223" s="60" t="s">
        <v>186</v>
      </c>
      <c r="K223" s="60" t="s">
        <v>187</v>
      </c>
      <c r="L223" s="60" t="s">
        <v>18</v>
      </c>
      <c r="M223" s="60">
        <v>135</v>
      </c>
      <c r="N223" s="60">
        <v>135</v>
      </c>
      <c r="O223" s="60">
        <v>90</v>
      </c>
      <c r="P223" s="60">
        <v>54</v>
      </c>
      <c r="Q223" s="60">
        <v>58</v>
      </c>
      <c r="R223" s="60">
        <v>7</v>
      </c>
      <c r="S223" s="60">
        <v>6</v>
      </c>
      <c r="T223" s="60">
        <v>4</v>
      </c>
      <c r="U223" s="60">
        <v>4</v>
      </c>
      <c r="V223" s="60">
        <v>3</v>
      </c>
      <c r="W223" s="60">
        <v>30</v>
      </c>
      <c r="X223" s="60">
        <v>40</v>
      </c>
      <c r="Y223" s="60">
        <v>20</v>
      </c>
      <c r="Z223" s="60">
        <v>32</v>
      </c>
      <c r="AA223" s="60">
        <v>90</v>
      </c>
    </row>
    <row r="224" spans="2:27">
      <c r="B224" s="60" t="str">
        <f t="shared" si="3"/>
        <v>М64x540</v>
      </c>
      <c r="C224" s="60">
        <v>64</v>
      </c>
      <c r="D224" s="60">
        <v>540</v>
      </c>
      <c r="E224" s="60">
        <v>11.11</v>
      </c>
      <c r="G224" s="73">
        <v>450</v>
      </c>
      <c r="H224" s="73">
        <v>12</v>
      </c>
      <c r="I224" s="60" t="s">
        <v>185</v>
      </c>
      <c r="J224" s="60" t="s">
        <v>186</v>
      </c>
      <c r="K224" s="60" t="s">
        <v>187</v>
      </c>
      <c r="L224" s="60" t="s">
        <v>18</v>
      </c>
      <c r="M224" s="60">
        <v>135</v>
      </c>
      <c r="N224" s="60">
        <v>135</v>
      </c>
      <c r="O224" s="60">
        <v>90</v>
      </c>
      <c r="P224" s="60">
        <v>54</v>
      </c>
      <c r="Q224" s="60">
        <v>58</v>
      </c>
      <c r="R224" s="60">
        <v>7</v>
      </c>
      <c r="S224" s="60">
        <v>6</v>
      </c>
      <c r="T224" s="60">
        <v>4</v>
      </c>
      <c r="U224" s="60">
        <v>4</v>
      </c>
      <c r="V224" s="60">
        <v>3</v>
      </c>
      <c r="W224" s="60">
        <v>30</v>
      </c>
      <c r="X224" s="60">
        <v>40</v>
      </c>
      <c r="Y224" s="60">
        <v>20</v>
      </c>
      <c r="Z224" s="60">
        <v>32</v>
      </c>
      <c r="AA224" s="60">
        <v>90</v>
      </c>
    </row>
    <row r="225" spans="2:27">
      <c r="B225" s="60" t="str">
        <f t="shared" si="3"/>
        <v>М64x550</v>
      </c>
      <c r="C225" s="60">
        <v>64</v>
      </c>
      <c r="D225" s="60">
        <v>550</v>
      </c>
      <c r="E225" s="60">
        <v>11.27</v>
      </c>
      <c r="G225" s="73">
        <v>460</v>
      </c>
      <c r="H225" s="73">
        <v>12</v>
      </c>
      <c r="I225" s="60" t="s">
        <v>185</v>
      </c>
      <c r="J225" s="60" t="s">
        <v>186</v>
      </c>
      <c r="K225" s="60" t="s">
        <v>187</v>
      </c>
      <c r="L225" s="60" t="s">
        <v>18</v>
      </c>
      <c r="M225" s="60">
        <v>135</v>
      </c>
      <c r="N225" s="60">
        <v>135</v>
      </c>
      <c r="O225" s="60">
        <v>90</v>
      </c>
      <c r="P225" s="60">
        <v>54</v>
      </c>
      <c r="Q225" s="60">
        <v>58</v>
      </c>
      <c r="R225" s="60">
        <v>7</v>
      </c>
      <c r="S225" s="60">
        <v>6</v>
      </c>
      <c r="T225" s="60">
        <v>4</v>
      </c>
      <c r="U225" s="60">
        <v>4</v>
      </c>
      <c r="V225" s="60">
        <v>3</v>
      </c>
      <c r="W225" s="60">
        <v>30</v>
      </c>
      <c r="X225" s="60">
        <v>40</v>
      </c>
      <c r="Y225" s="60">
        <v>20</v>
      </c>
      <c r="Z225" s="60">
        <v>32</v>
      </c>
      <c r="AA225" s="60">
        <v>90</v>
      </c>
    </row>
    <row r="226" spans="2:27">
      <c r="B226" s="60" t="str">
        <f t="shared" si="3"/>
        <v>М64x560</v>
      </c>
      <c r="C226" s="60">
        <v>64</v>
      </c>
      <c r="D226" s="60">
        <v>560</v>
      </c>
      <c r="E226" s="60">
        <v>11.45</v>
      </c>
      <c r="G226" s="73">
        <v>470</v>
      </c>
      <c r="H226" s="73">
        <v>12</v>
      </c>
      <c r="I226" s="60" t="s">
        <v>185</v>
      </c>
      <c r="J226" s="60" t="s">
        <v>186</v>
      </c>
      <c r="K226" s="60" t="s">
        <v>187</v>
      </c>
      <c r="L226" s="60" t="s">
        <v>18</v>
      </c>
      <c r="M226" s="60">
        <v>135</v>
      </c>
      <c r="N226" s="60">
        <v>135</v>
      </c>
      <c r="O226" s="60">
        <v>90</v>
      </c>
      <c r="P226" s="60">
        <v>54</v>
      </c>
      <c r="Q226" s="60">
        <v>58</v>
      </c>
      <c r="R226" s="60">
        <v>7</v>
      </c>
      <c r="S226" s="60">
        <v>6</v>
      </c>
      <c r="T226" s="60">
        <v>4</v>
      </c>
      <c r="U226" s="60">
        <v>4</v>
      </c>
      <c r="V226" s="60">
        <v>3</v>
      </c>
      <c r="W226" s="60">
        <v>30</v>
      </c>
      <c r="X226" s="60">
        <v>40</v>
      </c>
      <c r="Y226" s="60">
        <v>20</v>
      </c>
      <c r="Z226" s="60">
        <v>32</v>
      </c>
      <c r="AA226" s="60">
        <v>90</v>
      </c>
    </row>
    <row r="227" spans="2:27">
      <c r="B227" s="60" t="str">
        <f t="shared" si="3"/>
        <v>М64x570</v>
      </c>
      <c r="C227" s="60">
        <v>64</v>
      </c>
      <c r="D227" s="60">
        <v>570</v>
      </c>
      <c r="E227" s="60">
        <v>11.61</v>
      </c>
      <c r="G227" s="73">
        <v>480</v>
      </c>
      <c r="H227" s="73">
        <v>12</v>
      </c>
      <c r="I227" s="60" t="s">
        <v>185</v>
      </c>
      <c r="J227" s="60" t="s">
        <v>186</v>
      </c>
      <c r="K227" s="60" t="s">
        <v>187</v>
      </c>
      <c r="L227" s="60" t="s">
        <v>18</v>
      </c>
      <c r="M227" s="60">
        <v>135</v>
      </c>
      <c r="N227" s="60">
        <v>135</v>
      </c>
      <c r="O227" s="60">
        <v>90</v>
      </c>
      <c r="P227" s="60">
        <v>54</v>
      </c>
      <c r="Q227" s="60">
        <v>58</v>
      </c>
      <c r="R227" s="60">
        <v>7</v>
      </c>
      <c r="S227" s="60">
        <v>6</v>
      </c>
      <c r="T227" s="60">
        <v>4</v>
      </c>
      <c r="U227" s="60">
        <v>4</v>
      </c>
      <c r="V227" s="60">
        <v>3</v>
      </c>
      <c r="W227" s="60">
        <v>30</v>
      </c>
      <c r="X227" s="60">
        <v>40</v>
      </c>
      <c r="Y227" s="60">
        <v>20</v>
      </c>
      <c r="Z227" s="60">
        <v>32</v>
      </c>
      <c r="AA227" s="60">
        <v>90</v>
      </c>
    </row>
    <row r="228" spans="2:27">
      <c r="B228" s="60" t="str">
        <f t="shared" si="3"/>
        <v>М64x580</v>
      </c>
      <c r="C228" s="60">
        <v>64</v>
      </c>
      <c r="D228" s="60">
        <v>580</v>
      </c>
      <c r="E228" s="60">
        <v>11.79</v>
      </c>
      <c r="G228" s="73">
        <v>490</v>
      </c>
      <c r="H228" s="73">
        <v>12</v>
      </c>
      <c r="I228" s="60" t="s">
        <v>185</v>
      </c>
      <c r="J228" s="60" t="s">
        <v>186</v>
      </c>
      <c r="K228" s="60" t="s">
        <v>187</v>
      </c>
      <c r="L228" s="60" t="s">
        <v>18</v>
      </c>
      <c r="M228" s="60">
        <v>135</v>
      </c>
      <c r="N228" s="60">
        <v>135</v>
      </c>
      <c r="O228" s="60">
        <v>90</v>
      </c>
      <c r="P228" s="60">
        <v>54</v>
      </c>
      <c r="Q228" s="60">
        <v>58</v>
      </c>
      <c r="R228" s="60">
        <v>7</v>
      </c>
      <c r="S228" s="60">
        <v>6</v>
      </c>
      <c r="T228" s="60">
        <v>4</v>
      </c>
      <c r="U228" s="60">
        <v>4</v>
      </c>
      <c r="V228" s="60">
        <v>3</v>
      </c>
      <c r="W228" s="60">
        <v>30</v>
      </c>
      <c r="X228" s="60">
        <v>40</v>
      </c>
      <c r="Y228" s="60">
        <v>20</v>
      </c>
      <c r="Z228" s="60">
        <v>32</v>
      </c>
      <c r="AA228" s="60">
        <v>90</v>
      </c>
    </row>
    <row r="229" spans="2:27">
      <c r="B229" s="60" t="str">
        <f t="shared" si="3"/>
        <v>М64x590</v>
      </c>
      <c r="C229" s="60">
        <v>64</v>
      </c>
      <c r="D229" s="60">
        <v>590</v>
      </c>
      <c r="E229" s="60">
        <v>11.95</v>
      </c>
      <c r="G229" s="73">
        <v>500</v>
      </c>
      <c r="H229" s="73">
        <v>12</v>
      </c>
      <c r="I229" s="60" t="s">
        <v>185</v>
      </c>
      <c r="J229" s="60" t="s">
        <v>186</v>
      </c>
      <c r="K229" s="60" t="s">
        <v>187</v>
      </c>
      <c r="L229" s="60" t="s">
        <v>18</v>
      </c>
      <c r="M229" s="60">
        <v>135</v>
      </c>
      <c r="N229" s="60">
        <v>135</v>
      </c>
      <c r="O229" s="60">
        <v>90</v>
      </c>
      <c r="P229" s="60">
        <v>54</v>
      </c>
      <c r="Q229" s="60">
        <v>58</v>
      </c>
      <c r="R229" s="60">
        <v>7</v>
      </c>
      <c r="S229" s="60">
        <v>6</v>
      </c>
      <c r="T229" s="60">
        <v>4</v>
      </c>
      <c r="U229" s="60">
        <v>4</v>
      </c>
      <c r="V229" s="60">
        <v>3</v>
      </c>
      <c r="W229" s="60">
        <v>30</v>
      </c>
      <c r="X229" s="60">
        <v>40</v>
      </c>
      <c r="Y229" s="60">
        <v>20</v>
      </c>
      <c r="Z229" s="60">
        <v>32</v>
      </c>
      <c r="AA229" s="60">
        <v>90</v>
      </c>
    </row>
    <row r="230" spans="2:27">
      <c r="B230" s="60" t="str">
        <f t="shared" si="3"/>
        <v>М64x600</v>
      </c>
      <c r="C230" s="60">
        <v>64</v>
      </c>
      <c r="D230" s="60">
        <v>600</v>
      </c>
      <c r="E230" s="60">
        <v>12.13</v>
      </c>
      <c r="G230" s="73">
        <v>510</v>
      </c>
      <c r="H230" s="73">
        <v>12</v>
      </c>
      <c r="I230" s="60" t="s">
        <v>185</v>
      </c>
      <c r="J230" s="60" t="s">
        <v>186</v>
      </c>
      <c r="K230" s="60" t="s">
        <v>187</v>
      </c>
      <c r="L230" s="60" t="s">
        <v>18</v>
      </c>
      <c r="M230" s="60">
        <v>135</v>
      </c>
      <c r="N230" s="60">
        <v>135</v>
      </c>
      <c r="O230" s="60">
        <v>90</v>
      </c>
      <c r="P230" s="60">
        <v>54</v>
      </c>
      <c r="Q230" s="60">
        <v>58</v>
      </c>
      <c r="R230" s="60">
        <v>7</v>
      </c>
      <c r="S230" s="60">
        <v>6</v>
      </c>
      <c r="T230" s="60">
        <v>4</v>
      </c>
      <c r="U230" s="60">
        <v>4</v>
      </c>
      <c r="V230" s="60">
        <v>3</v>
      </c>
      <c r="W230" s="60">
        <v>30</v>
      </c>
      <c r="X230" s="60">
        <v>40</v>
      </c>
      <c r="Y230" s="60">
        <v>20</v>
      </c>
      <c r="Z230" s="60">
        <v>32</v>
      </c>
      <c r="AA230" s="60">
        <v>90</v>
      </c>
    </row>
    <row r="231" spans="2:27">
      <c r="B231" s="60" t="str">
        <f t="shared" si="3"/>
        <v>М68x330</v>
      </c>
      <c r="C231" s="158">
        <v>68</v>
      </c>
      <c r="D231" s="60">
        <v>330</v>
      </c>
      <c r="E231" s="60">
        <v>8.39</v>
      </c>
      <c r="G231" s="73">
        <v>235</v>
      </c>
      <c r="H231" s="73">
        <v>16</v>
      </c>
      <c r="I231" s="60" t="s">
        <v>185</v>
      </c>
      <c r="J231" s="60" t="s">
        <v>186</v>
      </c>
      <c r="K231" s="60" t="s">
        <v>187</v>
      </c>
      <c r="L231" s="60" t="s">
        <v>18</v>
      </c>
      <c r="M231" s="60">
        <v>125</v>
      </c>
      <c r="N231" s="60">
        <v>125</v>
      </c>
      <c r="O231" s="60">
        <v>95</v>
      </c>
      <c r="P231" s="60">
        <v>56</v>
      </c>
      <c r="Q231" s="60">
        <v>62</v>
      </c>
      <c r="R231" s="60">
        <v>7</v>
      </c>
      <c r="S231" s="60">
        <v>6</v>
      </c>
      <c r="T231" s="60">
        <v>4</v>
      </c>
      <c r="U231" s="60">
        <v>4</v>
      </c>
      <c r="V231" s="60">
        <v>3</v>
      </c>
      <c r="W231" s="60">
        <v>30</v>
      </c>
      <c r="X231" s="60">
        <v>40</v>
      </c>
      <c r="Y231" s="60">
        <v>20</v>
      </c>
      <c r="Z231" s="60">
        <v>32</v>
      </c>
      <c r="AA231" s="60">
        <v>90</v>
      </c>
    </row>
    <row r="232" spans="2:27">
      <c r="B232" s="60" t="str">
        <f t="shared" si="3"/>
        <v>М68x340</v>
      </c>
      <c r="C232" s="158">
        <v>68</v>
      </c>
      <c r="D232" s="60">
        <v>340</v>
      </c>
      <c r="E232" s="60">
        <v>8.58</v>
      </c>
      <c r="G232" s="73">
        <v>245</v>
      </c>
      <c r="H232" s="73">
        <v>16</v>
      </c>
      <c r="I232" s="60" t="s">
        <v>185</v>
      </c>
      <c r="J232" s="60" t="s">
        <v>186</v>
      </c>
      <c r="K232" s="60" t="s">
        <v>187</v>
      </c>
      <c r="L232" s="60" t="s">
        <v>18</v>
      </c>
      <c r="M232" s="60">
        <v>125</v>
      </c>
      <c r="N232" s="60">
        <v>125</v>
      </c>
      <c r="O232" s="60">
        <v>95</v>
      </c>
      <c r="P232" s="60">
        <v>56</v>
      </c>
      <c r="Q232" s="60">
        <v>62</v>
      </c>
      <c r="R232" s="60">
        <v>7</v>
      </c>
      <c r="S232" s="60">
        <v>6</v>
      </c>
      <c r="T232" s="60">
        <v>4</v>
      </c>
      <c r="U232" s="60">
        <v>4</v>
      </c>
      <c r="V232" s="60">
        <v>3</v>
      </c>
      <c r="W232" s="60">
        <v>30</v>
      </c>
      <c r="X232" s="60">
        <v>40</v>
      </c>
      <c r="Y232" s="60">
        <v>20</v>
      </c>
      <c r="Z232" s="60">
        <v>32</v>
      </c>
      <c r="AA232" s="60">
        <v>90</v>
      </c>
    </row>
    <row r="233" spans="2:27">
      <c r="B233" s="60" t="str">
        <f t="shared" si="3"/>
        <v>М68x350</v>
      </c>
      <c r="C233" s="158">
        <v>68</v>
      </c>
      <c r="D233" s="60">
        <v>350</v>
      </c>
      <c r="E233" s="60">
        <v>8.77</v>
      </c>
      <c r="G233" s="73">
        <v>255</v>
      </c>
      <c r="H233" s="73">
        <v>16</v>
      </c>
      <c r="I233" s="60" t="s">
        <v>185</v>
      </c>
      <c r="J233" s="60" t="s">
        <v>186</v>
      </c>
      <c r="K233" s="60" t="s">
        <v>187</v>
      </c>
      <c r="L233" s="60" t="s">
        <v>18</v>
      </c>
      <c r="M233" s="60">
        <v>125</v>
      </c>
      <c r="N233" s="60">
        <v>125</v>
      </c>
      <c r="O233" s="60">
        <v>95</v>
      </c>
      <c r="P233" s="60">
        <v>56</v>
      </c>
      <c r="Q233" s="60">
        <v>62</v>
      </c>
      <c r="R233" s="60">
        <v>7</v>
      </c>
      <c r="S233" s="60">
        <v>6</v>
      </c>
      <c r="T233" s="60">
        <v>4</v>
      </c>
      <c r="U233" s="60">
        <v>4</v>
      </c>
      <c r="V233" s="60">
        <v>3</v>
      </c>
      <c r="W233" s="60">
        <v>30</v>
      </c>
      <c r="X233" s="60">
        <v>40</v>
      </c>
      <c r="Y233" s="60">
        <v>20</v>
      </c>
      <c r="Z233" s="60">
        <v>32</v>
      </c>
      <c r="AA233" s="60">
        <v>90</v>
      </c>
    </row>
    <row r="234" spans="2:27">
      <c r="B234" s="60" t="str">
        <f t="shared" si="3"/>
        <v>М68x360</v>
      </c>
      <c r="C234" s="158">
        <v>68</v>
      </c>
      <c r="D234" s="60">
        <v>360</v>
      </c>
      <c r="E234" s="60">
        <v>8.9600000000000009</v>
      </c>
      <c r="G234" s="73">
        <v>265</v>
      </c>
      <c r="H234" s="73">
        <v>16</v>
      </c>
      <c r="I234" s="60" t="s">
        <v>185</v>
      </c>
      <c r="J234" s="60" t="s">
        <v>186</v>
      </c>
      <c r="K234" s="60" t="s">
        <v>187</v>
      </c>
      <c r="L234" s="60" t="s">
        <v>18</v>
      </c>
      <c r="M234" s="60">
        <v>125</v>
      </c>
      <c r="N234" s="60">
        <v>125</v>
      </c>
      <c r="O234" s="60">
        <v>95</v>
      </c>
      <c r="P234" s="60">
        <v>56</v>
      </c>
      <c r="Q234" s="60">
        <v>62</v>
      </c>
      <c r="R234" s="60">
        <v>7</v>
      </c>
      <c r="S234" s="60">
        <v>6</v>
      </c>
      <c r="T234" s="60">
        <v>4</v>
      </c>
      <c r="U234" s="60">
        <v>4</v>
      </c>
      <c r="V234" s="60">
        <v>3</v>
      </c>
      <c r="W234" s="60">
        <v>30</v>
      </c>
      <c r="X234" s="60">
        <v>40</v>
      </c>
      <c r="Y234" s="60">
        <v>20</v>
      </c>
      <c r="Z234" s="60">
        <v>32</v>
      </c>
      <c r="AA234" s="60">
        <v>90</v>
      </c>
    </row>
    <row r="235" spans="2:27">
      <c r="B235" s="60" t="str">
        <f t="shared" si="3"/>
        <v>М68x370</v>
      </c>
      <c r="C235" s="158">
        <v>68</v>
      </c>
      <c r="D235" s="60">
        <v>370</v>
      </c>
      <c r="E235" s="60">
        <v>9.15</v>
      </c>
      <c r="G235" s="73">
        <v>275</v>
      </c>
      <c r="H235" s="73">
        <v>16</v>
      </c>
      <c r="I235" s="60" t="s">
        <v>185</v>
      </c>
      <c r="J235" s="60" t="s">
        <v>186</v>
      </c>
      <c r="K235" s="60" t="s">
        <v>187</v>
      </c>
      <c r="L235" s="60" t="s">
        <v>18</v>
      </c>
      <c r="M235" s="60">
        <v>125</v>
      </c>
      <c r="N235" s="60">
        <v>125</v>
      </c>
      <c r="O235" s="60">
        <v>95</v>
      </c>
      <c r="P235" s="60">
        <v>56</v>
      </c>
      <c r="Q235" s="60">
        <v>62</v>
      </c>
      <c r="R235" s="60">
        <v>7</v>
      </c>
      <c r="S235" s="60">
        <v>6</v>
      </c>
      <c r="T235" s="60">
        <v>4</v>
      </c>
      <c r="U235" s="60">
        <v>4</v>
      </c>
      <c r="V235" s="60">
        <v>3</v>
      </c>
      <c r="W235" s="60">
        <v>30</v>
      </c>
      <c r="X235" s="60">
        <v>40</v>
      </c>
      <c r="Y235" s="60">
        <v>20</v>
      </c>
      <c r="Z235" s="60">
        <v>32</v>
      </c>
      <c r="AA235" s="60">
        <v>90</v>
      </c>
    </row>
    <row r="236" spans="2:27">
      <c r="B236" s="60" t="str">
        <f t="shared" si="3"/>
        <v>М68x380</v>
      </c>
      <c r="C236" s="158">
        <v>68</v>
      </c>
      <c r="D236" s="60">
        <v>380</v>
      </c>
      <c r="E236" s="60">
        <v>9.34</v>
      </c>
      <c r="G236" s="73">
        <v>285</v>
      </c>
      <c r="H236" s="73">
        <v>16</v>
      </c>
      <c r="I236" s="60" t="s">
        <v>185</v>
      </c>
      <c r="J236" s="60" t="s">
        <v>186</v>
      </c>
      <c r="K236" s="60" t="s">
        <v>187</v>
      </c>
      <c r="L236" s="60" t="s">
        <v>18</v>
      </c>
      <c r="M236" s="60">
        <v>125</v>
      </c>
      <c r="N236" s="60">
        <v>125</v>
      </c>
      <c r="O236" s="60">
        <v>95</v>
      </c>
      <c r="P236" s="60">
        <v>56</v>
      </c>
      <c r="Q236" s="60">
        <v>62</v>
      </c>
      <c r="R236" s="60">
        <v>7</v>
      </c>
      <c r="S236" s="60">
        <v>6</v>
      </c>
      <c r="T236" s="60">
        <v>4</v>
      </c>
      <c r="U236" s="60">
        <v>4</v>
      </c>
      <c r="V236" s="60">
        <v>3</v>
      </c>
      <c r="W236" s="60">
        <v>30</v>
      </c>
      <c r="X236" s="60">
        <v>40</v>
      </c>
      <c r="Y236" s="60">
        <v>20</v>
      </c>
      <c r="Z236" s="60">
        <v>32</v>
      </c>
      <c r="AA236" s="60">
        <v>90</v>
      </c>
    </row>
    <row r="237" spans="2:27">
      <c r="B237" s="60" t="str">
        <f t="shared" si="3"/>
        <v>М68x390</v>
      </c>
      <c r="C237" s="158">
        <v>68</v>
      </c>
      <c r="D237" s="60">
        <v>390</v>
      </c>
      <c r="E237" s="60">
        <v>9.5299999999999994</v>
      </c>
      <c r="G237" s="73">
        <v>295</v>
      </c>
      <c r="H237" s="73">
        <v>16</v>
      </c>
      <c r="I237" s="60" t="s">
        <v>185</v>
      </c>
      <c r="J237" s="60" t="s">
        <v>186</v>
      </c>
      <c r="K237" s="60" t="s">
        <v>187</v>
      </c>
      <c r="L237" s="60" t="s">
        <v>18</v>
      </c>
      <c r="M237" s="60">
        <v>125</v>
      </c>
      <c r="N237" s="60">
        <v>125</v>
      </c>
      <c r="O237" s="60">
        <v>95</v>
      </c>
      <c r="P237" s="60">
        <v>56</v>
      </c>
      <c r="Q237" s="60">
        <v>62</v>
      </c>
      <c r="R237" s="60">
        <v>7</v>
      </c>
      <c r="S237" s="60">
        <v>6</v>
      </c>
      <c r="T237" s="60">
        <v>4</v>
      </c>
      <c r="U237" s="60">
        <v>4</v>
      </c>
      <c r="V237" s="60">
        <v>3</v>
      </c>
      <c r="W237" s="60">
        <v>30</v>
      </c>
      <c r="X237" s="60">
        <v>40</v>
      </c>
      <c r="Y237" s="60">
        <v>20</v>
      </c>
      <c r="Z237" s="60">
        <v>32</v>
      </c>
      <c r="AA237" s="60">
        <v>90</v>
      </c>
    </row>
    <row r="238" spans="2:27">
      <c r="B238" s="60" t="str">
        <f t="shared" si="3"/>
        <v>М68x400</v>
      </c>
      <c r="C238" s="158">
        <v>68</v>
      </c>
      <c r="D238" s="60">
        <v>400</v>
      </c>
      <c r="E238" s="60">
        <v>9.7200000000000006</v>
      </c>
      <c r="G238" s="73">
        <v>305</v>
      </c>
      <c r="H238" s="73">
        <v>16</v>
      </c>
      <c r="I238" s="60" t="s">
        <v>185</v>
      </c>
      <c r="J238" s="60" t="s">
        <v>186</v>
      </c>
      <c r="K238" s="60" t="s">
        <v>187</v>
      </c>
      <c r="L238" s="60" t="s">
        <v>18</v>
      </c>
      <c r="M238" s="60">
        <v>125</v>
      </c>
      <c r="N238" s="60">
        <v>125</v>
      </c>
      <c r="O238" s="60">
        <v>95</v>
      </c>
      <c r="P238" s="60">
        <v>56</v>
      </c>
      <c r="Q238" s="60">
        <v>62</v>
      </c>
      <c r="R238" s="60">
        <v>7</v>
      </c>
      <c r="S238" s="60">
        <v>6</v>
      </c>
      <c r="T238" s="60">
        <v>4</v>
      </c>
      <c r="U238" s="60">
        <v>4</v>
      </c>
      <c r="V238" s="60">
        <v>3</v>
      </c>
      <c r="W238" s="60">
        <v>30</v>
      </c>
      <c r="X238" s="60">
        <v>40</v>
      </c>
      <c r="Y238" s="60">
        <v>20</v>
      </c>
      <c r="Z238" s="60">
        <v>32</v>
      </c>
      <c r="AA238" s="60">
        <v>90</v>
      </c>
    </row>
    <row r="239" spans="2:27">
      <c r="B239" s="60" t="str">
        <f t="shared" si="3"/>
        <v>М68x410</v>
      </c>
      <c r="C239" s="158">
        <v>68</v>
      </c>
      <c r="D239" s="60">
        <v>410</v>
      </c>
      <c r="E239" s="60">
        <v>9.91</v>
      </c>
      <c r="G239" s="73">
        <v>315</v>
      </c>
      <c r="H239" s="73">
        <v>16</v>
      </c>
      <c r="I239" s="60" t="s">
        <v>185</v>
      </c>
      <c r="J239" s="60" t="s">
        <v>186</v>
      </c>
      <c r="K239" s="60" t="s">
        <v>187</v>
      </c>
      <c r="L239" s="60" t="s">
        <v>18</v>
      </c>
      <c r="M239" s="60">
        <v>125</v>
      </c>
      <c r="N239" s="60">
        <v>125</v>
      </c>
      <c r="O239" s="60">
        <v>95</v>
      </c>
      <c r="P239" s="60">
        <v>56</v>
      </c>
      <c r="Q239" s="60">
        <v>62</v>
      </c>
      <c r="R239" s="60">
        <v>7</v>
      </c>
      <c r="S239" s="60">
        <v>6</v>
      </c>
      <c r="T239" s="60">
        <v>4</v>
      </c>
      <c r="U239" s="60">
        <v>4</v>
      </c>
      <c r="V239" s="60">
        <v>3</v>
      </c>
      <c r="W239" s="60">
        <v>30</v>
      </c>
      <c r="X239" s="60">
        <v>40</v>
      </c>
      <c r="Y239" s="60">
        <v>20</v>
      </c>
      <c r="Z239" s="60">
        <v>32</v>
      </c>
      <c r="AA239" s="60">
        <v>90</v>
      </c>
    </row>
    <row r="240" spans="2:27">
      <c r="B240" s="60" t="str">
        <f t="shared" si="3"/>
        <v>М68x420</v>
      </c>
      <c r="C240" s="158">
        <v>68</v>
      </c>
      <c r="D240" s="60">
        <v>420</v>
      </c>
      <c r="E240" s="60">
        <v>10.1</v>
      </c>
      <c r="G240" s="73">
        <v>325</v>
      </c>
      <c r="H240" s="73">
        <v>16</v>
      </c>
      <c r="I240" s="60" t="s">
        <v>185</v>
      </c>
      <c r="J240" s="60" t="s">
        <v>186</v>
      </c>
      <c r="K240" s="60" t="s">
        <v>187</v>
      </c>
      <c r="L240" s="60" t="s">
        <v>18</v>
      </c>
      <c r="M240" s="60">
        <v>125</v>
      </c>
      <c r="N240" s="60">
        <v>125</v>
      </c>
      <c r="O240" s="60">
        <v>95</v>
      </c>
      <c r="P240" s="60">
        <v>56</v>
      </c>
      <c r="Q240" s="60">
        <v>62</v>
      </c>
      <c r="R240" s="60">
        <v>7</v>
      </c>
      <c r="S240" s="60">
        <v>6</v>
      </c>
      <c r="T240" s="60">
        <v>4</v>
      </c>
      <c r="U240" s="60">
        <v>4</v>
      </c>
      <c r="V240" s="60">
        <v>3</v>
      </c>
      <c r="W240" s="60">
        <v>30</v>
      </c>
      <c r="X240" s="60">
        <v>40</v>
      </c>
      <c r="Y240" s="60">
        <v>20</v>
      </c>
      <c r="Z240" s="60">
        <v>32</v>
      </c>
      <c r="AA240" s="60">
        <v>90</v>
      </c>
    </row>
    <row r="241" spans="2:27">
      <c r="B241" s="60" t="str">
        <f t="shared" si="3"/>
        <v>М68x430</v>
      </c>
      <c r="C241" s="158">
        <v>68</v>
      </c>
      <c r="D241" s="60">
        <v>430</v>
      </c>
      <c r="E241" s="60">
        <v>10.29</v>
      </c>
      <c r="G241" s="73">
        <v>335</v>
      </c>
      <c r="H241" s="73">
        <v>16</v>
      </c>
      <c r="I241" s="60" t="s">
        <v>185</v>
      </c>
      <c r="J241" s="60" t="s">
        <v>186</v>
      </c>
      <c r="K241" s="60" t="s">
        <v>187</v>
      </c>
      <c r="L241" s="60" t="s">
        <v>18</v>
      </c>
      <c r="M241" s="60">
        <v>125</v>
      </c>
      <c r="N241" s="60">
        <v>125</v>
      </c>
      <c r="O241" s="60">
        <v>95</v>
      </c>
      <c r="P241" s="60">
        <v>56</v>
      </c>
      <c r="Q241" s="60">
        <v>62</v>
      </c>
      <c r="R241" s="60">
        <v>7</v>
      </c>
      <c r="S241" s="60">
        <v>6</v>
      </c>
      <c r="T241" s="60">
        <v>4</v>
      </c>
      <c r="U241" s="60">
        <v>4</v>
      </c>
      <c r="V241" s="60">
        <v>3</v>
      </c>
      <c r="W241" s="60">
        <v>30</v>
      </c>
      <c r="X241" s="60">
        <v>40</v>
      </c>
      <c r="Y241" s="60">
        <v>20</v>
      </c>
      <c r="Z241" s="60">
        <v>32</v>
      </c>
      <c r="AA241" s="60">
        <v>90</v>
      </c>
    </row>
    <row r="242" spans="2:27">
      <c r="B242" s="60" t="str">
        <f t="shared" si="3"/>
        <v>М68x440</v>
      </c>
      <c r="C242" s="158">
        <v>68</v>
      </c>
      <c r="D242" s="60">
        <v>440</v>
      </c>
      <c r="E242" s="60">
        <v>10.48</v>
      </c>
      <c r="G242" s="73">
        <v>345</v>
      </c>
      <c r="H242" s="73">
        <v>16</v>
      </c>
      <c r="I242" s="60" t="s">
        <v>185</v>
      </c>
      <c r="J242" s="60" t="s">
        <v>186</v>
      </c>
      <c r="K242" s="60" t="s">
        <v>187</v>
      </c>
      <c r="L242" s="60" t="s">
        <v>18</v>
      </c>
      <c r="M242" s="60">
        <v>125</v>
      </c>
      <c r="N242" s="60">
        <v>125</v>
      </c>
      <c r="O242" s="60">
        <v>95</v>
      </c>
      <c r="P242" s="60">
        <v>56</v>
      </c>
      <c r="Q242" s="60">
        <v>62</v>
      </c>
      <c r="R242" s="60">
        <v>7</v>
      </c>
      <c r="S242" s="60">
        <v>6</v>
      </c>
      <c r="T242" s="60">
        <v>4</v>
      </c>
      <c r="U242" s="60">
        <v>4</v>
      </c>
      <c r="V242" s="60">
        <v>3</v>
      </c>
      <c r="W242" s="60">
        <v>30</v>
      </c>
      <c r="X242" s="60">
        <v>40</v>
      </c>
      <c r="Y242" s="60">
        <v>20</v>
      </c>
      <c r="Z242" s="60">
        <v>32</v>
      </c>
      <c r="AA242" s="60">
        <v>90</v>
      </c>
    </row>
    <row r="243" spans="2:27">
      <c r="B243" s="60" t="str">
        <f t="shared" si="3"/>
        <v>М68x450</v>
      </c>
      <c r="C243" s="158">
        <v>68</v>
      </c>
      <c r="D243" s="60">
        <v>450</v>
      </c>
      <c r="E243" s="60">
        <v>10.67</v>
      </c>
      <c r="G243" s="73">
        <v>355</v>
      </c>
      <c r="H243" s="73">
        <v>16</v>
      </c>
      <c r="I243" s="60" t="s">
        <v>185</v>
      </c>
      <c r="J243" s="60" t="s">
        <v>186</v>
      </c>
      <c r="K243" s="60" t="s">
        <v>187</v>
      </c>
      <c r="L243" s="60" t="s">
        <v>18</v>
      </c>
      <c r="M243" s="60">
        <v>125</v>
      </c>
      <c r="N243" s="60">
        <v>125</v>
      </c>
      <c r="O243" s="60">
        <v>95</v>
      </c>
      <c r="P243" s="60">
        <v>56</v>
      </c>
      <c r="Q243" s="60">
        <v>62</v>
      </c>
      <c r="R243" s="60">
        <v>7</v>
      </c>
      <c r="S243" s="60">
        <v>6</v>
      </c>
      <c r="T243" s="60">
        <v>4</v>
      </c>
      <c r="U243" s="60">
        <v>4</v>
      </c>
      <c r="V243" s="60">
        <v>3</v>
      </c>
      <c r="W243" s="60">
        <v>30</v>
      </c>
      <c r="X243" s="60">
        <v>40</v>
      </c>
      <c r="Y243" s="60">
        <v>20</v>
      </c>
      <c r="Z243" s="60">
        <v>32</v>
      </c>
      <c r="AA243" s="60">
        <v>90</v>
      </c>
    </row>
    <row r="244" spans="2:27">
      <c r="B244" s="60" t="str">
        <f t="shared" si="3"/>
        <v>М68x460</v>
      </c>
      <c r="C244" s="158">
        <v>68</v>
      </c>
      <c r="D244" s="60">
        <v>460</v>
      </c>
      <c r="E244" s="60">
        <v>10.86</v>
      </c>
      <c r="G244" s="73">
        <v>365</v>
      </c>
      <c r="H244" s="73">
        <v>16</v>
      </c>
      <c r="I244" s="60" t="s">
        <v>185</v>
      </c>
      <c r="J244" s="60" t="s">
        <v>186</v>
      </c>
      <c r="K244" s="60" t="s">
        <v>187</v>
      </c>
      <c r="L244" s="60" t="s">
        <v>18</v>
      </c>
      <c r="M244" s="60">
        <v>125</v>
      </c>
      <c r="N244" s="60">
        <v>125</v>
      </c>
      <c r="O244" s="60">
        <v>95</v>
      </c>
      <c r="P244" s="60">
        <v>56</v>
      </c>
      <c r="Q244" s="60">
        <v>62</v>
      </c>
      <c r="R244" s="60">
        <v>7</v>
      </c>
      <c r="S244" s="60">
        <v>6</v>
      </c>
      <c r="T244" s="60">
        <v>4</v>
      </c>
      <c r="U244" s="60">
        <v>4</v>
      </c>
      <c r="V244" s="60">
        <v>3</v>
      </c>
      <c r="W244" s="60">
        <v>30</v>
      </c>
      <c r="X244" s="60">
        <v>40</v>
      </c>
      <c r="Y244" s="60">
        <v>20</v>
      </c>
      <c r="Z244" s="60">
        <v>32</v>
      </c>
      <c r="AA244" s="60">
        <v>90</v>
      </c>
    </row>
    <row r="245" spans="2:27">
      <c r="B245" s="60" t="str">
        <f t="shared" si="3"/>
        <v>М68x470</v>
      </c>
      <c r="C245" s="158">
        <v>68</v>
      </c>
      <c r="D245" s="60">
        <v>470</v>
      </c>
      <c r="E245" s="60">
        <v>11.05</v>
      </c>
      <c r="G245" s="73">
        <v>375</v>
      </c>
      <c r="H245" s="73">
        <v>16</v>
      </c>
      <c r="I245" s="60" t="s">
        <v>185</v>
      </c>
      <c r="J245" s="60" t="s">
        <v>186</v>
      </c>
      <c r="K245" s="60" t="s">
        <v>187</v>
      </c>
      <c r="L245" s="60" t="s">
        <v>18</v>
      </c>
      <c r="M245" s="60">
        <v>125</v>
      </c>
      <c r="N245" s="60">
        <v>125</v>
      </c>
      <c r="O245" s="60">
        <v>95</v>
      </c>
      <c r="P245" s="60">
        <v>56</v>
      </c>
      <c r="Q245" s="60">
        <v>62</v>
      </c>
      <c r="R245" s="60">
        <v>7</v>
      </c>
      <c r="S245" s="60">
        <v>6</v>
      </c>
      <c r="T245" s="60">
        <v>4</v>
      </c>
      <c r="U245" s="60">
        <v>4</v>
      </c>
      <c r="V245" s="60">
        <v>3</v>
      </c>
      <c r="W245" s="60">
        <v>30</v>
      </c>
      <c r="X245" s="60">
        <v>40</v>
      </c>
      <c r="Y245" s="60">
        <v>20</v>
      </c>
      <c r="Z245" s="60">
        <v>32</v>
      </c>
      <c r="AA245" s="60">
        <v>90</v>
      </c>
    </row>
    <row r="246" spans="2:27">
      <c r="B246" s="60" t="str">
        <f t="shared" si="3"/>
        <v>М68x480</v>
      </c>
      <c r="C246" s="158">
        <v>68</v>
      </c>
      <c r="D246" s="60">
        <v>480</v>
      </c>
      <c r="E246" s="60">
        <v>11.24</v>
      </c>
      <c r="G246" s="73">
        <v>385</v>
      </c>
      <c r="H246" s="73">
        <v>16</v>
      </c>
      <c r="I246" s="60" t="s">
        <v>185</v>
      </c>
      <c r="J246" s="60" t="s">
        <v>186</v>
      </c>
      <c r="K246" s="60" t="s">
        <v>187</v>
      </c>
      <c r="L246" s="60" t="s">
        <v>18</v>
      </c>
      <c r="M246" s="60">
        <v>125</v>
      </c>
      <c r="N246" s="60">
        <v>125</v>
      </c>
      <c r="O246" s="60">
        <v>95</v>
      </c>
      <c r="P246" s="60">
        <v>56</v>
      </c>
      <c r="Q246" s="60">
        <v>62</v>
      </c>
      <c r="R246" s="60">
        <v>7</v>
      </c>
      <c r="S246" s="60">
        <v>6</v>
      </c>
      <c r="T246" s="60">
        <v>4</v>
      </c>
      <c r="U246" s="60">
        <v>4</v>
      </c>
      <c r="V246" s="60">
        <v>3</v>
      </c>
      <c r="W246" s="60">
        <v>30</v>
      </c>
      <c r="X246" s="60">
        <v>40</v>
      </c>
      <c r="Y246" s="60">
        <v>20</v>
      </c>
      <c r="Z246" s="60">
        <v>32</v>
      </c>
      <c r="AA246" s="60">
        <v>90</v>
      </c>
    </row>
    <row r="247" spans="2:27">
      <c r="B247" s="60" t="str">
        <f t="shared" si="3"/>
        <v>М68x490</v>
      </c>
      <c r="C247" s="158">
        <v>68</v>
      </c>
      <c r="D247" s="60">
        <v>490</v>
      </c>
      <c r="E247" s="60">
        <v>11.43</v>
      </c>
      <c r="G247" s="73">
        <v>395</v>
      </c>
      <c r="H247" s="73">
        <v>16</v>
      </c>
      <c r="I247" s="60" t="s">
        <v>185</v>
      </c>
      <c r="J247" s="60" t="s">
        <v>186</v>
      </c>
      <c r="K247" s="60" t="s">
        <v>187</v>
      </c>
      <c r="L247" s="60" t="s">
        <v>18</v>
      </c>
      <c r="M247" s="60">
        <v>125</v>
      </c>
      <c r="N247" s="60">
        <v>125</v>
      </c>
      <c r="O247" s="60">
        <v>95</v>
      </c>
      <c r="P247" s="60">
        <v>56</v>
      </c>
      <c r="Q247" s="60">
        <v>62</v>
      </c>
      <c r="R247" s="60">
        <v>7</v>
      </c>
      <c r="S247" s="60">
        <v>6</v>
      </c>
      <c r="T247" s="60">
        <v>4</v>
      </c>
      <c r="U247" s="60">
        <v>4</v>
      </c>
      <c r="V247" s="60">
        <v>3</v>
      </c>
      <c r="W247" s="60">
        <v>30</v>
      </c>
      <c r="X247" s="60">
        <v>40</v>
      </c>
      <c r="Y247" s="60">
        <v>20</v>
      </c>
      <c r="Z247" s="60">
        <v>32</v>
      </c>
      <c r="AA247" s="60">
        <v>90</v>
      </c>
    </row>
    <row r="248" spans="2:27">
      <c r="B248" s="60" t="str">
        <f t="shared" si="3"/>
        <v>М68x500</v>
      </c>
      <c r="C248" s="158">
        <v>68</v>
      </c>
      <c r="D248" s="60">
        <v>500</v>
      </c>
      <c r="E248" s="60">
        <v>11.62</v>
      </c>
      <c r="G248" s="73">
        <v>405</v>
      </c>
      <c r="H248" s="73">
        <v>16</v>
      </c>
      <c r="I248" s="60" t="s">
        <v>185</v>
      </c>
      <c r="J248" s="60" t="s">
        <v>186</v>
      </c>
      <c r="K248" s="60" t="s">
        <v>187</v>
      </c>
      <c r="L248" s="60" t="s">
        <v>18</v>
      </c>
      <c r="M248" s="60">
        <v>125</v>
      </c>
      <c r="N248" s="60">
        <v>125</v>
      </c>
      <c r="O248" s="60">
        <v>95</v>
      </c>
      <c r="P248" s="60">
        <v>56</v>
      </c>
      <c r="Q248" s="60">
        <v>62</v>
      </c>
      <c r="R248" s="60">
        <v>7</v>
      </c>
      <c r="S248" s="60">
        <v>6</v>
      </c>
      <c r="T248" s="60">
        <v>4</v>
      </c>
      <c r="U248" s="60">
        <v>4</v>
      </c>
      <c r="V248" s="60">
        <v>3</v>
      </c>
      <c r="W248" s="60">
        <v>30</v>
      </c>
      <c r="X248" s="60">
        <v>40</v>
      </c>
      <c r="Y248" s="60">
        <v>20</v>
      </c>
      <c r="Z248" s="60">
        <v>32</v>
      </c>
      <c r="AA248" s="60">
        <v>90</v>
      </c>
    </row>
    <row r="249" spans="2:27">
      <c r="B249" s="60" t="str">
        <f t="shared" si="3"/>
        <v>М68x510</v>
      </c>
      <c r="C249" s="158">
        <v>68</v>
      </c>
      <c r="D249" s="60">
        <v>510</v>
      </c>
      <c r="E249" s="60">
        <v>11.81</v>
      </c>
      <c r="G249" s="73">
        <v>415</v>
      </c>
      <c r="H249" s="73">
        <v>16</v>
      </c>
      <c r="I249" s="60" t="s">
        <v>185</v>
      </c>
      <c r="J249" s="60" t="s">
        <v>186</v>
      </c>
      <c r="K249" s="60" t="s">
        <v>187</v>
      </c>
      <c r="L249" s="60" t="s">
        <v>18</v>
      </c>
      <c r="M249" s="60">
        <v>125</v>
      </c>
      <c r="N249" s="60">
        <v>125</v>
      </c>
      <c r="O249" s="60">
        <v>95</v>
      </c>
      <c r="P249" s="60">
        <v>56</v>
      </c>
      <c r="Q249" s="60">
        <v>62</v>
      </c>
      <c r="R249" s="60">
        <v>7</v>
      </c>
      <c r="S249" s="60">
        <v>6</v>
      </c>
      <c r="T249" s="60">
        <v>4</v>
      </c>
      <c r="U249" s="60">
        <v>4</v>
      </c>
      <c r="V249" s="60">
        <v>3</v>
      </c>
      <c r="W249" s="60">
        <v>30</v>
      </c>
      <c r="X249" s="60">
        <v>40</v>
      </c>
      <c r="Y249" s="60">
        <v>20</v>
      </c>
      <c r="Z249" s="60">
        <v>32</v>
      </c>
      <c r="AA249" s="60">
        <v>90</v>
      </c>
    </row>
    <row r="250" spans="2:27">
      <c r="B250" s="60" t="str">
        <f t="shared" si="3"/>
        <v>М68x520</v>
      </c>
      <c r="C250" s="158">
        <v>68</v>
      </c>
      <c r="D250" s="60">
        <v>520</v>
      </c>
      <c r="E250" s="60">
        <v>12</v>
      </c>
      <c r="G250" s="73">
        <v>425</v>
      </c>
      <c r="H250" s="73">
        <v>16</v>
      </c>
      <c r="I250" s="60" t="s">
        <v>185</v>
      </c>
      <c r="J250" s="60" t="s">
        <v>186</v>
      </c>
      <c r="K250" s="60" t="s">
        <v>187</v>
      </c>
      <c r="L250" s="60" t="s">
        <v>18</v>
      </c>
      <c r="M250" s="60">
        <v>125</v>
      </c>
      <c r="N250" s="60">
        <v>125</v>
      </c>
      <c r="O250" s="60">
        <v>95</v>
      </c>
      <c r="P250" s="60">
        <v>56</v>
      </c>
      <c r="Q250" s="60">
        <v>62</v>
      </c>
      <c r="R250" s="60">
        <v>7</v>
      </c>
      <c r="S250" s="60">
        <v>6</v>
      </c>
      <c r="T250" s="60">
        <v>4</v>
      </c>
      <c r="U250" s="60">
        <v>4</v>
      </c>
      <c r="V250" s="60">
        <v>3</v>
      </c>
      <c r="W250" s="60">
        <v>30</v>
      </c>
      <c r="X250" s="60">
        <v>40</v>
      </c>
      <c r="Y250" s="60">
        <v>20</v>
      </c>
      <c r="Z250" s="60">
        <v>32</v>
      </c>
      <c r="AA250" s="60">
        <v>90</v>
      </c>
    </row>
    <row r="251" spans="2:27">
      <c r="B251" s="60" t="str">
        <f t="shared" si="3"/>
        <v>М68x530</v>
      </c>
      <c r="C251" s="158">
        <v>68</v>
      </c>
      <c r="D251" s="60">
        <v>530</v>
      </c>
      <c r="E251" s="60">
        <v>12.19</v>
      </c>
      <c r="G251" s="73">
        <v>435</v>
      </c>
      <c r="H251" s="73">
        <v>16</v>
      </c>
      <c r="I251" s="60" t="s">
        <v>185</v>
      </c>
      <c r="J251" s="60" t="s">
        <v>186</v>
      </c>
      <c r="K251" s="60" t="s">
        <v>187</v>
      </c>
      <c r="L251" s="60" t="s">
        <v>18</v>
      </c>
      <c r="M251" s="60">
        <v>125</v>
      </c>
      <c r="N251" s="60">
        <v>125</v>
      </c>
      <c r="O251" s="60">
        <v>95</v>
      </c>
      <c r="P251" s="60">
        <v>56</v>
      </c>
      <c r="Q251" s="60">
        <v>62</v>
      </c>
      <c r="R251" s="60">
        <v>7</v>
      </c>
      <c r="S251" s="60">
        <v>6</v>
      </c>
      <c r="T251" s="60">
        <v>4</v>
      </c>
      <c r="U251" s="60">
        <v>4</v>
      </c>
      <c r="V251" s="60">
        <v>3</v>
      </c>
      <c r="W251" s="60">
        <v>30</v>
      </c>
      <c r="X251" s="60">
        <v>40</v>
      </c>
      <c r="Y251" s="60">
        <v>20</v>
      </c>
      <c r="Z251" s="60">
        <v>32</v>
      </c>
      <c r="AA251" s="60">
        <v>90</v>
      </c>
    </row>
    <row r="252" spans="2:27">
      <c r="B252" s="60" t="str">
        <f t="shared" si="3"/>
        <v>М68x540</v>
      </c>
      <c r="C252" s="158">
        <v>68</v>
      </c>
      <c r="D252" s="60">
        <v>540</v>
      </c>
      <c r="E252" s="60">
        <v>12.38</v>
      </c>
      <c r="G252" s="73">
        <v>445</v>
      </c>
      <c r="H252" s="73">
        <v>16</v>
      </c>
      <c r="I252" s="60" t="s">
        <v>185</v>
      </c>
      <c r="J252" s="60" t="s">
        <v>186</v>
      </c>
      <c r="K252" s="60" t="s">
        <v>187</v>
      </c>
      <c r="L252" s="60" t="s">
        <v>18</v>
      </c>
      <c r="M252" s="60">
        <v>125</v>
      </c>
      <c r="N252" s="60">
        <v>125</v>
      </c>
      <c r="O252" s="60">
        <v>95</v>
      </c>
      <c r="P252" s="60">
        <v>56</v>
      </c>
      <c r="Q252" s="60">
        <v>62</v>
      </c>
      <c r="R252" s="60">
        <v>7</v>
      </c>
      <c r="S252" s="60">
        <v>6</v>
      </c>
      <c r="T252" s="60">
        <v>4</v>
      </c>
      <c r="U252" s="60">
        <v>4</v>
      </c>
      <c r="V252" s="60">
        <v>3</v>
      </c>
      <c r="W252" s="60">
        <v>30</v>
      </c>
      <c r="X252" s="60">
        <v>40</v>
      </c>
      <c r="Y252" s="60">
        <v>20</v>
      </c>
      <c r="Z252" s="60">
        <v>32</v>
      </c>
      <c r="AA252" s="60">
        <v>90</v>
      </c>
    </row>
    <row r="253" spans="2:27">
      <c r="B253" s="60" t="str">
        <f t="shared" si="3"/>
        <v>М68x550</v>
      </c>
      <c r="C253" s="158">
        <v>68</v>
      </c>
      <c r="D253" s="60">
        <v>550</v>
      </c>
      <c r="E253" s="60">
        <v>12.69</v>
      </c>
      <c r="G253" s="73">
        <v>455</v>
      </c>
      <c r="H253" s="73">
        <v>16</v>
      </c>
      <c r="I253" s="60" t="s">
        <v>185</v>
      </c>
      <c r="J253" s="60" t="s">
        <v>186</v>
      </c>
      <c r="K253" s="60" t="s">
        <v>187</v>
      </c>
      <c r="L253" s="60" t="s">
        <v>18</v>
      </c>
      <c r="M253" s="60">
        <v>145</v>
      </c>
      <c r="N253" s="60">
        <v>145</v>
      </c>
      <c r="O253" s="60">
        <v>95</v>
      </c>
      <c r="P253" s="60">
        <v>56</v>
      </c>
      <c r="Q253" s="60">
        <v>62</v>
      </c>
      <c r="R253" s="60">
        <v>7</v>
      </c>
      <c r="S253" s="60">
        <v>6</v>
      </c>
      <c r="T253" s="60">
        <v>4</v>
      </c>
      <c r="U253" s="60">
        <v>4</v>
      </c>
      <c r="V253" s="60">
        <v>3</v>
      </c>
      <c r="W253" s="60">
        <v>30</v>
      </c>
      <c r="X253" s="60">
        <v>40</v>
      </c>
      <c r="Y253" s="60">
        <v>20</v>
      </c>
      <c r="Z253" s="60">
        <v>32</v>
      </c>
      <c r="AA253" s="60">
        <v>90</v>
      </c>
    </row>
    <row r="254" spans="2:27">
      <c r="B254" s="60" t="str">
        <f t="shared" si="3"/>
        <v>М68x560</v>
      </c>
      <c r="C254" s="158">
        <v>68</v>
      </c>
      <c r="D254" s="60">
        <v>560</v>
      </c>
      <c r="E254" s="60">
        <v>12.88</v>
      </c>
      <c r="G254" s="73">
        <v>465</v>
      </c>
      <c r="H254" s="73">
        <v>16</v>
      </c>
      <c r="I254" s="60" t="s">
        <v>185</v>
      </c>
      <c r="J254" s="60" t="s">
        <v>186</v>
      </c>
      <c r="K254" s="60" t="s">
        <v>187</v>
      </c>
      <c r="L254" s="60" t="s">
        <v>18</v>
      </c>
      <c r="M254" s="60">
        <v>145</v>
      </c>
      <c r="N254" s="60">
        <v>145</v>
      </c>
      <c r="O254" s="60">
        <v>95</v>
      </c>
      <c r="P254" s="60">
        <v>56</v>
      </c>
      <c r="Q254" s="60">
        <v>62</v>
      </c>
      <c r="R254" s="60">
        <v>7</v>
      </c>
      <c r="S254" s="60">
        <v>6</v>
      </c>
      <c r="T254" s="60">
        <v>4</v>
      </c>
      <c r="U254" s="60">
        <v>4</v>
      </c>
      <c r="V254" s="60">
        <v>3</v>
      </c>
      <c r="W254" s="60">
        <v>30</v>
      </c>
      <c r="X254" s="60">
        <v>40</v>
      </c>
      <c r="Y254" s="60">
        <v>20</v>
      </c>
      <c r="Z254" s="60">
        <v>32</v>
      </c>
      <c r="AA254" s="60">
        <v>90</v>
      </c>
    </row>
    <row r="255" spans="2:27">
      <c r="B255" s="60" t="str">
        <f t="shared" si="3"/>
        <v>М68x570</v>
      </c>
      <c r="C255" s="158">
        <v>68</v>
      </c>
      <c r="D255" s="60">
        <v>570</v>
      </c>
      <c r="E255" s="60">
        <v>13.07</v>
      </c>
      <c r="G255" s="73">
        <v>475</v>
      </c>
      <c r="H255" s="73">
        <v>16</v>
      </c>
      <c r="I255" s="60" t="s">
        <v>185</v>
      </c>
      <c r="J255" s="60" t="s">
        <v>186</v>
      </c>
      <c r="K255" s="60" t="s">
        <v>187</v>
      </c>
      <c r="L255" s="60" t="s">
        <v>18</v>
      </c>
      <c r="M255" s="60">
        <v>145</v>
      </c>
      <c r="N255" s="60">
        <v>145</v>
      </c>
      <c r="O255" s="60">
        <v>95</v>
      </c>
      <c r="P255" s="60">
        <v>56</v>
      </c>
      <c r="Q255" s="60">
        <v>62</v>
      </c>
      <c r="R255" s="60">
        <v>7</v>
      </c>
      <c r="S255" s="60">
        <v>6</v>
      </c>
      <c r="T255" s="60">
        <v>4</v>
      </c>
      <c r="U255" s="60">
        <v>4</v>
      </c>
      <c r="V255" s="60">
        <v>3</v>
      </c>
      <c r="W255" s="60">
        <v>30</v>
      </c>
      <c r="X255" s="60">
        <v>40</v>
      </c>
      <c r="Y255" s="60">
        <v>20</v>
      </c>
      <c r="Z255" s="60">
        <v>32</v>
      </c>
      <c r="AA255" s="60">
        <v>90</v>
      </c>
    </row>
    <row r="256" spans="2:27">
      <c r="B256" s="60" t="str">
        <f t="shared" si="3"/>
        <v>М68x580</v>
      </c>
      <c r="C256" s="158">
        <v>68</v>
      </c>
      <c r="D256" s="60">
        <v>580</v>
      </c>
      <c r="E256" s="60">
        <v>13.26</v>
      </c>
      <c r="G256" s="73">
        <v>485</v>
      </c>
      <c r="H256" s="73">
        <v>16</v>
      </c>
      <c r="I256" s="60" t="s">
        <v>185</v>
      </c>
      <c r="J256" s="60" t="s">
        <v>186</v>
      </c>
      <c r="K256" s="60" t="s">
        <v>187</v>
      </c>
      <c r="L256" s="60" t="s">
        <v>18</v>
      </c>
      <c r="M256" s="60">
        <v>145</v>
      </c>
      <c r="N256" s="60">
        <v>145</v>
      </c>
      <c r="O256" s="60">
        <v>95</v>
      </c>
      <c r="P256" s="60">
        <v>56</v>
      </c>
      <c r="Q256" s="60">
        <v>62</v>
      </c>
      <c r="R256" s="60">
        <v>7</v>
      </c>
      <c r="S256" s="60">
        <v>6</v>
      </c>
      <c r="T256" s="60">
        <v>4</v>
      </c>
      <c r="U256" s="60">
        <v>4</v>
      </c>
      <c r="V256" s="60">
        <v>3</v>
      </c>
      <c r="W256" s="60">
        <v>30</v>
      </c>
      <c r="X256" s="60">
        <v>40</v>
      </c>
      <c r="Y256" s="60">
        <v>20</v>
      </c>
      <c r="Z256" s="60">
        <v>32</v>
      </c>
      <c r="AA256" s="60">
        <v>90</v>
      </c>
    </row>
    <row r="257" spans="2:27">
      <c r="B257" s="60" t="str">
        <f t="shared" si="3"/>
        <v>М68x590</v>
      </c>
      <c r="C257" s="158">
        <v>68</v>
      </c>
      <c r="D257" s="60">
        <v>590</v>
      </c>
      <c r="E257" s="60">
        <v>13.45</v>
      </c>
      <c r="G257" s="73">
        <v>495</v>
      </c>
      <c r="H257" s="73">
        <v>16</v>
      </c>
      <c r="I257" s="60" t="s">
        <v>185</v>
      </c>
      <c r="J257" s="60" t="s">
        <v>186</v>
      </c>
      <c r="K257" s="60" t="s">
        <v>187</v>
      </c>
      <c r="L257" s="60" t="s">
        <v>18</v>
      </c>
      <c r="M257" s="60">
        <v>145</v>
      </c>
      <c r="N257" s="60">
        <v>145</v>
      </c>
      <c r="O257" s="60">
        <v>95</v>
      </c>
      <c r="P257" s="60">
        <v>56</v>
      </c>
      <c r="Q257" s="60">
        <v>62</v>
      </c>
      <c r="R257" s="60">
        <v>7</v>
      </c>
      <c r="S257" s="60">
        <v>6</v>
      </c>
      <c r="T257" s="60">
        <v>4</v>
      </c>
      <c r="U257" s="60">
        <v>4</v>
      </c>
      <c r="V257" s="60">
        <v>3</v>
      </c>
      <c r="W257" s="60">
        <v>30</v>
      </c>
      <c r="X257" s="60">
        <v>40</v>
      </c>
      <c r="Y257" s="60">
        <v>20</v>
      </c>
      <c r="Z257" s="60">
        <v>32</v>
      </c>
      <c r="AA257" s="60">
        <v>90</v>
      </c>
    </row>
    <row r="258" spans="2:27">
      <c r="B258" s="60" t="str">
        <f t="shared" si="3"/>
        <v>М68x600</v>
      </c>
      <c r="C258" s="158">
        <v>68</v>
      </c>
      <c r="D258" s="60">
        <v>600</v>
      </c>
      <c r="E258" s="60">
        <v>13.64</v>
      </c>
      <c r="G258" s="73">
        <v>505</v>
      </c>
      <c r="H258" s="73">
        <v>16</v>
      </c>
      <c r="I258" s="60" t="s">
        <v>185</v>
      </c>
      <c r="J258" s="60" t="s">
        <v>186</v>
      </c>
      <c r="K258" s="60" t="s">
        <v>187</v>
      </c>
      <c r="L258" s="60" t="s">
        <v>18</v>
      </c>
      <c r="M258" s="60">
        <v>145</v>
      </c>
      <c r="N258" s="60">
        <v>145</v>
      </c>
      <c r="O258" s="60">
        <v>95</v>
      </c>
      <c r="P258" s="60">
        <v>56</v>
      </c>
      <c r="Q258" s="60">
        <v>62</v>
      </c>
      <c r="R258" s="60">
        <v>7</v>
      </c>
      <c r="S258" s="60">
        <v>6</v>
      </c>
      <c r="T258" s="60">
        <v>4</v>
      </c>
      <c r="U258" s="60">
        <v>4</v>
      </c>
      <c r="V258" s="60">
        <v>3</v>
      </c>
      <c r="W258" s="60">
        <v>30</v>
      </c>
      <c r="X258" s="60">
        <v>40</v>
      </c>
      <c r="Y258" s="60">
        <v>20</v>
      </c>
      <c r="Z258" s="60">
        <v>32</v>
      </c>
      <c r="AA258" s="60">
        <v>90</v>
      </c>
    </row>
    <row r="259" spans="2:27">
      <c r="B259" s="60" t="str">
        <f t="shared" si="3"/>
        <v>М68x610</v>
      </c>
      <c r="C259" s="158">
        <v>68</v>
      </c>
      <c r="D259" s="60">
        <v>610</v>
      </c>
      <c r="E259" s="60">
        <v>13.83</v>
      </c>
      <c r="G259" s="73">
        <v>515</v>
      </c>
      <c r="H259" s="73">
        <v>16</v>
      </c>
      <c r="I259" s="60" t="s">
        <v>185</v>
      </c>
      <c r="J259" s="60" t="s">
        <v>186</v>
      </c>
      <c r="K259" s="60" t="s">
        <v>187</v>
      </c>
      <c r="L259" s="60" t="s">
        <v>18</v>
      </c>
      <c r="M259" s="60">
        <v>145</v>
      </c>
      <c r="N259" s="60">
        <v>145</v>
      </c>
      <c r="O259" s="60">
        <v>95</v>
      </c>
      <c r="P259" s="60">
        <v>56</v>
      </c>
      <c r="Q259" s="60">
        <v>62</v>
      </c>
      <c r="R259" s="60">
        <v>7</v>
      </c>
      <c r="S259" s="60">
        <v>6</v>
      </c>
      <c r="T259" s="60">
        <v>4</v>
      </c>
      <c r="U259" s="60">
        <v>4</v>
      </c>
      <c r="V259" s="60">
        <v>3</v>
      </c>
      <c r="W259" s="60">
        <v>30</v>
      </c>
      <c r="X259" s="60">
        <v>40</v>
      </c>
      <c r="Y259" s="60">
        <v>20</v>
      </c>
      <c r="Z259" s="60">
        <v>32</v>
      </c>
      <c r="AA259" s="60">
        <v>90</v>
      </c>
    </row>
    <row r="260" spans="2:27">
      <c r="B260" s="60" t="str">
        <f t="shared" ref="B260:B323" si="4">"М"&amp;C260&amp;"x"&amp;D260</f>
        <v>М68x620</v>
      </c>
      <c r="C260" s="158">
        <v>68</v>
      </c>
      <c r="D260" s="60">
        <v>620</v>
      </c>
      <c r="E260" s="60">
        <v>14.02</v>
      </c>
      <c r="G260" s="73">
        <v>525</v>
      </c>
      <c r="H260" s="73">
        <v>16</v>
      </c>
      <c r="I260" s="60" t="s">
        <v>185</v>
      </c>
      <c r="J260" s="60" t="s">
        <v>186</v>
      </c>
      <c r="K260" s="60" t="s">
        <v>187</v>
      </c>
      <c r="L260" s="60" t="s">
        <v>18</v>
      </c>
      <c r="M260" s="60">
        <v>145</v>
      </c>
      <c r="N260" s="60">
        <v>145</v>
      </c>
      <c r="O260" s="60">
        <v>95</v>
      </c>
      <c r="P260" s="60">
        <v>56</v>
      </c>
      <c r="Q260" s="60">
        <v>62</v>
      </c>
      <c r="R260" s="60">
        <v>7</v>
      </c>
      <c r="S260" s="60">
        <v>6</v>
      </c>
      <c r="T260" s="60">
        <v>4</v>
      </c>
      <c r="U260" s="60">
        <v>4</v>
      </c>
      <c r="V260" s="60">
        <v>3</v>
      </c>
      <c r="W260" s="60">
        <v>30</v>
      </c>
      <c r="X260" s="60">
        <v>40</v>
      </c>
      <c r="Y260" s="60">
        <v>20</v>
      </c>
      <c r="Z260" s="60">
        <v>32</v>
      </c>
      <c r="AA260" s="60">
        <v>90</v>
      </c>
    </row>
    <row r="261" spans="2:27">
      <c r="B261" s="60" t="str">
        <f t="shared" si="4"/>
        <v>М68x630</v>
      </c>
      <c r="C261" s="158">
        <v>68</v>
      </c>
      <c r="D261" s="60">
        <v>630</v>
      </c>
      <c r="E261" s="60">
        <v>14.21</v>
      </c>
      <c r="G261" s="73">
        <v>535</v>
      </c>
      <c r="H261" s="73">
        <v>16</v>
      </c>
      <c r="I261" s="60" t="s">
        <v>185</v>
      </c>
      <c r="J261" s="60" t="s">
        <v>186</v>
      </c>
      <c r="K261" s="60" t="s">
        <v>187</v>
      </c>
      <c r="L261" s="60" t="s">
        <v>18</v>
      </c>
      <c r="M261" s="60">
        <v>145</v>
      </c>
      <c r="N261" s="60">
        <v>145</v>
      </c>
      <c r="O261" s="60">
        <v>95</v>
      </c>
      <c r="P261" s="60">
        <v>56</v>
      </c>
      <c r="Q261" s="60">
        <v>62</v>
      </c>
      <c r="R261" s="60">
        <v>7</v>
      </c>
      <c r="S261" s="60">
        <v>6</v>
      </c>
      <c r="T261" s="60">
        <v>4</v>
      </c>
      <c r="U261" s="60">
        <v>4</v>
      </c>
      <c r="V261" s="60">
        <v>3</v>
      </c>
      <c r="W261" s="60">
        <v>30</v>
      </c>
      <c r="X261" s="60">
        <v>40</v>
      </c>
      <c r="Y261" s="60">
        <v>20</v>
      </c>
      <c r="Z261" s="60">
        <v>32</v>
      </c>
      <c r="AA261" s="60">
        <v>90</v>
      </c>
    </row>
    <row r="262" spans="2:27">
      <c r="B262" s="60" t="str">
        <f t="shared" si="4"/>
        <v>М68x640</v>
      </c>
      <c r="C262" s="158">
        <v>68</v>
      </c>
      <c r="D262" s="60">
        <v>640</v>
      </c>
      <c r="E262" s="60">
        <v>14.4</v>
      </c>
      <c r="G262" s="73">
        <v>545</v>
      </c>
      <c r="H262" s="73">
        <v>16</v>
      </c>
      <c r="I262" s="60" t="s">
        <v>185</v>
      </c>
      <c r="J262" s="60" t="s">
        <v>186</v>
      </c>
      <c r="K262" s="60" t="s">
        <v>187</v>
      </c>
      <c r="L262" s="60" t="s">
        <v>18</v>
      </c>
      <c r="M262" s="60">
        <v>145</v>
      </c>
      <c r="N262" s="60">
        <v>145</v>
      </c>
      <c r="O262" s="60">
        <v>95</v>
      </c>
      <c r="P262" s="60">
        <v>56</v>
      </c>
      <c r="Q262" s="60">
        <v>62</v>
      </c>
      <c r="R262" s="60">
        <v>7</v>
      </c>
      <c r="S262" s="60">
        <v>6</v>
      </c>
      <c r="T262" s="60">
        <v>4</v>
      </c>
      <c r="U262" s="60">
        <v>4</v>
      </c>
      <c r="V262" s="60">
        <v>3</v>
      </c>
      <c r="W262" s="60">
        <v>30</v>
      </c>
      <c r="X262" s="60">
        <v>40</v>
      </c>
      <c r="Y262" s="60">
        <v>20</v>
      </c>
      <c r="Z262" s="60">
        <v>32</v>
      </c>
      <c r="AA262" s="60">
        <v>90</v>
      </c>
    </row>
    <row r="263" spans="2:27">
      <c r="B263" s="60" t="str">
        <f t="shared" si="4"/>
        <v>М68x650</v>
      </c>
      <c r="C263" s="150">
        <v>68</v>
      </c>
      <c r="D263" s="60">
        <v>650</v>
      </c>
      <c r="E263" s="60">
        <v>14.59</v>
      </c>
      <c r="G263" s="73">
        <v>555</v>
      </c>
      <c r="H263" s="73">
        <v>16</v>
      </c>
      <c r="I263" s="60" t="s">
        <v>185</v>
      </c>
      <c r="J263" s="60" t="s">
        <v>186</v>
      </c>
      <c r="K263" s="60" t="s">
        <v>187</v>
      </c>
      <c r="L263" s="60" t="s">
        <v>18</v>
      </c>
      <c r="M263" s="60">
        <v>145</v>
      </c>
      <c r="N263" s="60">
        <v>145</v>
      </c>
      <c r="O263" s="60">
        <v>95</v>
      </c>
      <c r="P263" s="60">
        <v>56</v>
      </c>
      <c r="Q263" s="60">
        <v>62</v>
      </c>
      <c r="R263" s="60">
        <v>7</v>
      </c>
      <c r="S263" s="60">
        <v>6</v>
      </c>
      <c r="T263" s="60">
        <v>4</v>
      </c>
      <c r="U263" s="60">
        <v>4</v>
      </c>
      <c r="V263" s="60">
        <v>3</v>
      </c>
      <c r="W263" s="60">
        <v>30</v>
      </c>
      <c r="X263" s="60">
        <v>40</v>
      </c>
      <c r="Y263" s="60">
        <v>20</v>
      </c>
      <c r="Z263" s="60">
        <v>32</v>
      </c>
      <c r="AA263" s="60">
        <v>90</v>
      </c>
    </row>
    <row r="264" spans="2:27">
      <c r="B264" s="60" t="str">
        <f t="shared" si="4"/>
        <v>М72x340</v>
      </c>
      <c r="C264">
        <v>72</v>
      </c>
      <c r="D264" s="60">
        <v>340</v>
      </c>
      <c r="E264" s="60">
        <v>10.576000000000001</v>
      </c>
      <c r="G264" s="73">
        <v>240</v>
      </c>
      <c r="H264" s="73">
        <v>16</v>
      </c>
      <c r="I264" s="60" t="s">
        <v>185</v>
      </c>
      <c r="J264" s="60" t="s">
        <v>186</v>
      </c>
      <c r="K264" s="60" t="s">
        <v>187</v>
      </c>
      <c r="L264" s="60" t="s">
        <v>18</v>
      </c>
      <c r="M264" s="60">
        <v>135</v>
      </c>
      <c r="N264" s="60">
        <v>135</v>
      </c>
      <c r="O264" s="60">
        <v>100</v>
      </c>
      <c r="P264" s="60">
        <v>66</v>
      </c>
      <c r="Q264" s="60">
        <v>64</v>
      </c>
      <c r="R264" s="60">
        <v>7</v>
      </c>
      <c r="S264" s="56">
        <v>6</v>
      </c>
      <c r="T264" s="56">
        <v>4</v>
      </c>
      <c r="U264" s="60">
        <v>4</v>
      </c>
      <c r="V264" s="60">
        <v>3</v>
      </c>
      <c r="W264" s="60">
        <v>32</v>
      </c>
      <c r="X264" s="60">
        <v>45</v>
      </c>
      <c r="Y264" s="60">
        <v>20</v>
      </c>
      <c r="Z264" s="60">
        <v>36</v>
      </c>
      <c r="AA264" s="60">
        <v>90</v>
      </c>
    </row>
    <row r="265" spans="2:27">
      <c r="B265" s="60" t="str">
        <f t="shared" si="4"/>
        <v>М72x350</v>
      </c>
      <c r="C265" s="60">
        <v>72</v>
      </c>
      <c r="D265" s="60">
        <v>350</v>
      </c>
      <c r="E265" s="60">
        <v>10.836</v>
      </c>
      <c r="G265" s="73">
        <v>250</v>
      </c>
      <c r="H265" s="73">
        <v>16</v>
      </c>
      <c r="I265" s="60" t="s">
        <v>185</v>
      </c>
      <c r="J265" s="60" t="s">
        <v>186</v>
      </c>
      <c r="K265" s="60" t="s">
        <v>187</v>
      </c>
      <c r="L265" s="60" t="s">
        <v>18</v>
      </c>
      <c r="M265" s="60">
        <v>135</v>
      </c>
      <c r="N265" s="60">
        <v>135</v>
      </c>
      <c r="O265" s="60">
        <v>100</v>
      </c>
      <c r="P265" s="60">
        <v>66</v>
      </c>
      <c r="Q265" s="60">
        <v>64</v>
      </c>
      <c r="R265" s="60">
        <v>7</v>
      </c>
      <c r="S265" s="60">
        <v>6</v>
      </c>
      <c r="T265" s="60">
        <v>4</v>
      </c>
      <c r="U265" s="60">
        <v>4</v>
      </c>
      <c r="V265" s="60">
        <v>3</v>
      </c>
      <c r="W265" s="60">
        <v>32</v>
      </c>
      <c r="X265" s="60">
        <v>45</v>
      </c>
      <c r="Y265" s="60">
        <v>20</v>
      </c>
      <c r="Z265" s="60">
        <v>36</v>
      </c>
      <c r="AA265" s="60">
        <v>90</v>
      </c>
    </row>
    <row r="266" spans="2:27">
      <c r="B266" s="60" t="str">
        <f t="shared" si="4"/>
        <v>М72x360</v>
      </c>
      <c r="C266" s="60">
        <v>72</v>
      </c>
      <c r="D266" s="60">
        <v>360</v>
      </c>
      <c r="E266" s="60">
        <v>11.096</v>
      </c>
      <c r="G266" s="73">
        <v>260</v>
      </c>
      <c r="H266" s="73">
        <v>16</v>
      </c>
      <c r="I266" s="60" t="s">
        <v>185</v>
      </c>
      <c r="J266" s="60" t="s">
        <v>186</v>
      </c>
      <c r="K266" s="60" t="s">
        <v>187</v>
      </c>
      <c r="L266" s="60" t="s">
        <v>18</v>
      </c>
      <c r="M266" s="60">
        <v>135</v>
      </c>
      <c r="N266" s="60">
        <v>135</v>
      </c>
      <c r="O266" s="60">
        <v>100</v>
      </c>
      <c r="P266" s="60">
        <v>66</v>
      </c>
      <c r="Q266" s="60">
        <v>64</v>
      </c>
      <c r="R266" s="60">
        <v>7</v>
      </c>
      <c r="S266" s="60">
        <v>6</v>
      </c>
      <c r="T266" s="60">
        <v>4</v>
      </c>
      <c r="U266" s="60">
        <v>4</v>
      </c>
      <c r="V266" s="60">
        <v>3</v>
      </c>
      <c r="W266" s="60">
        <v>32</v>
      </c>
      <c r="X266" s="60">
        <v>45</v>
      </c>
      <c r="Y266" s="60">
        <v>20</v>
      </c>
      <c r="Z266" s="60">
        <v>36</v>
      </c>
      <c r="AA266" s="60">
        <v>90</v>
      </c>
    </row>
    <row r="267" spans="2:27">
      <c r="B267" s="60" t="str">
        <f t="shared" si="4"/>
        <v>М72x370</v>
      </c>
      <c r="C267" s="60">
        <v>72</v>
      </c>
      <c r="D267" s="60">
        <v>370</v>
      </c>
      <c r="E267" s="60">
        <v>11.356</v>
      </c>
      <c r="G267" s="73">
        <v>270</v>
      </c>
      <c r="H267" s="73">
        <v>16</v>
      </c>
      <c r="I267" s="60" t="s">
        <v>185</v>
      </c>
      <c r="J267" s="60" t="s">
        <v>186</v>
      </c>
      <c r="K267" s="60" t="s">
        <v>187</v>
      </c>
      <c r="L267" s="60" t="s">
        <v>18</v>
      </c>
      <c r="M267" s="60">
        <v>135</v>
      </c>
      <c r="N267" s="60">
        <v>135</v>
      </c>
      <c r="O267" s="60">
        <v>100</v>
      </c>
      <c r="P267" s="60">
        <v>66</v>
      </c>
      <c r="Q267" s="60">
        <v>64</v>
      </c>
      <c r="R267" s="60">
        <v>7</v>
      </c>
      <c r="S267" s="60">
        <v>6</v>
      </c>
      <c r="T267" s="60">
        <v>4</v>
      </c>
      <c r="U267" s="60">
        <v>4</v>
      </c>
      <c r="V267" s="60">
        <v>3</v>
      </c>
      <c r="W267" s="60">
        <v>32</v>
      </c>
      <c r="X267" s="60">
        <v>45</v>
      </c>
      <c r="Y267" s="60">
        <v>20</v>
      </c>
      <c r="Z267" s="60">
        <v>36</v>
      </c>
      <c r="AA267" s="60">
        <v>90</v>
      </c>
    </row>
    <row r="268" spans="2:27">
      <c r="B268" s="60" t="str">
        <f t="shared" si="4"/>
        <v>М72x380</v>
      </c>
      <c r="C268" s="60">
        <v>72</v>
      </c>
      <c r="D268" s="60">
        <v>380</v>
      </c>
      <c r="E268" s="60">
        <v>11.616</v>
      </c>
      <c r="G268" s="73">
        <v>280</v>
      </c>
      <c r="H268" s="73">
        <v>16</v>
      </c>
      <c r="I268" s="60" t="s">
        <v>185</v>
      </c>
      <c r="J268" s="60" t="s">
        <v>186</v>
      </c>
      <c r="K268" s="60" t="s">
        <v>187</v>
      </c>
      <c r="L268" s="60" t="s">
        <v>18</v>
      </c>
      <c r="M268" s="60">
        <v>135</v>
      </c>
      <c r="N268" s="60">
        <v>135</v>
      </c>
      <c r="O268" s="60">
        <v>100</v>
      </c>
      <c r="P268" s="60">
        <v>66</v>
      </c>
      <c r="Q268" s="60">
        <v>64</v>
      </c>
      <c r="R268" s="60">
        <v>7</v>
      </c>
      <c r="S268" s="60">
        <v>6</v>
      </c>
      <c r="T268" s="60">
        <v>4</v>
      </c>
      <c r="U268" s="60">
        <v>4</v>
      </c>
      <c r="V268" s="60">
        <v>3</v>
      </c>
      <c r="W268" s="60">
        <v>32</v>
      </c>
      <c r="X268" s="60">
        <v>45</v>
      </c>
      <c r="Y268" s="60">
        <v>20</v>
      </c>
      <c r="Z268" s="60">
        <v>36</v>
      </c>
      <c r="AA268" s="60">
        <v>90</v>
      </c>
    </row>
    <row r="269" spans="2:27">
      <c r="B269" s="60" t="str">
        <f t="shared" si="4"/>
        <v>М72x390</v>
      </c>
      <c r="C269" s="60">
        <v>72</v>
      </c>
      <c r="D269" s="60">
        <v>390</v>
      </c>
      <c r="E269" s="60">
        <v>11.875999999999999</v>
      </c>
      <c r="G269" s="73">
        <v>290</v>
      </c>
      <c r="H269" s="73">
        <v>16</v>
      </c>
      <c r="I269" s="60" t="s">
        <v>185</v>
      </c>
      <c r="J269" s="60" t="s">
        <v>186</v>
      </c>
      <c r="K269" s="60" t="s">
        <v>187</v>
      </c>
      <c r="L269" s="60" t="s">
        <v>18</v>
      </c>
      <c r="M269" s="60">
        <v>135</v>
      </c>
      <c r="N269" s="60">
        <v>135</v>
      </c>
      <c r="O269" s="60">
        <v>100</v>
      </c>
      <c r="P269" s="60">
        <v>66</v>
      </c>
      <c r="Q269" s="60">
        <v>64</v>
      </c>
      <c r="R269" s="60">
        <v>7</v>
      </c>
      <c r="S269" s="60">
        <v>6</v>
      </c>
      <c r="T269" s="60">
        <v>4</v>
      </c>
      <c r="U269" s="60">
        <v>4</v>
      </c>
      <c r="V269" s="60">
        <v>3</v>
      </c>
      <c r="W269" s="60">
        <v>32</v>
      </c>
      <c r="X269" s="60">
        <v>45</v>
      </c>
      <c r="Y269" s="60">
        <v>20</v>
      </c>
      <c r="Z269" s="60">
        <v>36</v>
      </c>
      <c r="AA269" s="60">
        <v>90</v>
      </c>
    </row>
    <row r="270" spans="2:27">
      <c r="B270" s="60" t="str">
        <f t="shared" si="4"/>
        <v>М72x400</v>
      </c>
      <c r="C270" s="60">
        <v>72</v>
      </c>
      <c r="D270" s="60">
        <v>400</v>
      </c>
      <c r="E270" s="60">
        <v>12.135999999999999</v>
      </c>
      <c r="G270" s="73">
        <v>300</v>
      </c>
      <c r="H270" s="73">
        <v>16</v>
      </c>
      <c r="I270" s="60" t="s">
        <v>185</v>
      </c>
      <c r="J270" s="60" t="s">
        <v>186</v>
      </c>
      <c r="K270" s="60" t="s">
        <v>187</v>
      </c>
      <c r="L270" s="60" t="s">
        <v>18</v>
      </c>
      <c r="M270" s="60">
        <v>135</v>
      </c>
      <c r="N270" s="60">
        <v>135</v>
      </c>
      <c r="O270" s="60">
        <v>100</v>
      </c>
      <c r="P270" s="60">
        <v>66</v>
      </c>
      <c r="Q270" s="60">
        <v>64</v>
      </c>
      <c r="R270" s="60">
        <v>7</v>
      </c>
      <c r="S270" s="60">
        <v>6</v>
      </c>
      <c r="T270" s="60">
        <v>4</v>
      </c>
      <c r="U270" s="60">
        <v>4</v>
      </c>
      <c r="V270" s="60">
        <v>3</v>
      </c>
      <c r="W270" s="60">
        <v>32</v>
      </c>
      <c r="X270" s="60">
        <v>45</v>
      </c>
      <c r="Y270" s="60">
        <v>20</v>
      </c>
      <c r="Z270" s="60">
        <v>36</v>
      </c>
      <c r="AA270" s="60">
        <v>90</v>
      </c>
    </row>
    <row r="271" spans="2:27">
      <c r="B271" s="60" t="str">
        <f t="shared" si="4"/>
        <v>М72x410</v>
      </c>
      <c r="C271" s="60">
        <v>72</v>
      </c>
      <c r="D271" s="60">
        <v>410</v>
      </c>
      <c r="E271" s="60">
        <v>12.396000000000001</v>
      </c>
      <c r="G271" s="73">
        <v>310</v>
      </c>
      <c r="H271" s="73">
        <v>16</v>
      </c>
      <c r="I271" s="60" t="s">
        <v>185</v>
      </c>
      <c r="J271" s="60" t="s">
        <v>186</v>
      </c>
      <c r="K271" s="60" t="s">
        <v>187</v>
      </c>
      <c r="L271" s="60" t="s">
        <v>18</v>
      </c>
      <c r="M271" s="60">
        <v>135</v>
      </c>
      <c r="N271" s="60">
        <v>135</v>
      </c>
      <c r="O271" s="60">
        <v>100</v>
      </c>
      <c r="P271" s="60">
        <v>66</v>
      </c>
      <c r="Q271" s="60">
        <v>64</v>
      </c>
      <c r="R271" s="60">
        <v>7</v>
      </c>
      <c r="S271" s="60">
        <v>6</v>
      </c>
      <c r="T271" s="60">
        <v>4</v>
      </c>
      <c r="U271" s="60">
        <v>4</v>
      </c>
      <c r="V271" s="60">
        <v>3</v>
      </c>
      <c r="W271" s="60">
        <v>32</v>
      </c>
      <c r="X271" s="60">
        <v>45</v>
      </c>
      <c r="Y271" s="60">
        <v>20</v>
      </c>
      <c r="Z271" s="60">
        <v>36</v>
      </c>
      <c r="AA271" s="60">
        <v>90</v>
      </c>
    </row>
    <row r="272" spans="2:27">
      <c r="B272" s="60" t="str">
        <f t="shared" si="4"/>
        <v>М72x420</v>
      </c>
      <c r="C272" s="60">
        <v>72</v>
      </c>
      <c r="D272" s="60">
        <v>420</v>
      </c>
      <c r="E272" s="60">
        <v>12.656000000000001</v>
      </c>
      <c r="G272" s="73">
        <v>320</v>
      </c>
      <c r="H272" s="73">
        <v>16</v>
      </c>
      <c r="I272" s="60" t="s">
        <v>185</v>
      </c>
      <c r="J272" s="60" t="s">
        <v>186</v>
      </c>
      <c r="K272" s="60" t="s">
        <v>187</v>
      </c>
      <c r="L272" s="60" t="s">
        <v>18</v>
      </c>
      <c r="M272" s="60">
        <v>135</v>
      </c>
      <c r="N272" s="60">
        <v>135</v>
      </c>
      <c r="O272" s="60">
        <v>100</v>
      </c>
      <c r="P272" s="60">
        <v>66</v>
      </c>
      <c r="Q272" s="60">
        <v>64</v>
      </c>
      <c r="R272" s="60">
        <v>7</v>
      </c>
      <c r="S272" s="60">
        <v>6</v>
      </c>
      <c r="T272" s="60">
        <v>4</v>
      </c>
      <c r="U272" s="60">
        <v>4</v>
      </c>
      <c r="V272" s="60">
        <v>3</v>
      </c>
      <c r="W272" s="60">
        <v>32</v>
      </c>
      <c r="X272" s="60">
        <v>45</v>
      </c>
      <c r="Y272" s="60">
        <v>20</v>
      </c>
      <c r="Z272" s="60">
        <v>36</v>
      </c>
      <c r="AA272" s="60">
        <v>90</v>
      </c>
    </row>
    <row r="273" spans="2:27">
      <c r="B273" s="60" t="str">
        <f t="shared" si="4"/>
        <v>М72x430</v>
      </c>
      <c r="C273" s="60">
        <v>72</v>
      </c>
      <c r="D273" s="60">
        <v>430</v>
      </c>
      <c r="E273" s="60">
        <v>12.916</v>
      </c>
      <c r="G273" s="73">
        <v>330</v>
      </c>
      <c r="H273" s="73">
        <v>16</v>
      </c>
      <c r="I273" s="60" t="s">
        <v>185</v>
      </c>
      <c r="J273" s="60" t="s">
        <v>186</v>
      </c>
      <c r="K273" s="60" t="s">
        <v>187</v>
      </c>
      <c r="L273" s="60" t="s">
        <v>18</v>
      </c>
      <c r="M273" s="60">
        <v>135</v>
      </c>
      <c r="N273" s="60">
        <v>135</v>
      </c>
      <c r="O273" s="60">
        <v>100</v>
      </c>
      <c r="P273" s="60">
        <v>66</v>
      </c>
      <c r="Q273" s="60">
        <v>64</v>
      </c>
      <c r="R273" s="60">
        <v>7</v>
      </c>
      <c r="S273" s="60">
        <v>6</v>
      </c>
      <c r="T273" s="60">
        <v>4</v>
      </c>
      <c r="U273" s="60">
        <v>4</v>
      </c>
      <c r="V273" s="60">
        <v>3</v>
      </c>
      <c r="W273" s="60">
        <v>32</v>
      </c>
      <c r="X273" s="60">
        <v>45</v>
      </c>
      <c r="Y273" s="60">
        <v>20</v>
      </c>
      <c r="Z273" s="60">
        <v>36</v>
      </c>
      <c r="AA273" s="60">
        <v>90</v>
      </c>
    </row>
    <row r="274" spans="2:27">
      <c r="B274" s="60" t="str">
        <f t="shared" si="4"/>
        <v>М72x440</v>
      </c>
      <c r="C274" s="60">
        <v>72</v>
      </c>
      <c r="D274" s="60">
        <v>440</v>
      </c>
      <c r="E274" s="60">
        <v>13.176</v>
      </c>
      <c r="G274" s="73">
        <v>340</v>
      </c>
      <c r="H274" s="73">
        <v>16</v>
      </c>
      <c r="I274" s="60" t="s">
        <v>185</v>
      </c>
      <c r="J274" s="60" t="s">
        <v>186</v>
      </c>
      <c r="K274" s="60" t="s">
        <v>187</v>
      </c>
      <c r="L274" s="60" t="s">
        <v>18</v>
      </c>
      <c r="M274" s="60">
        <v>135</v>
      </c>
      <c r="N274" s="60">
        <v>135</v>
      </c>
      <c r="O274" s="60">
        <v>100</v>
      </c>
      <c r="P274" s="60">
        <v>66</v>
      </c>
      <c r="Q274" s="60">
        <v>64</v>
      </c>
      <c r="R274" s="60">
        <v>7</v>
      </c>
      <c r="S274" s="60">
        <v>6</v>
      </c>
      <c r="T274" s="60">
        <v>4</v>
      </c>
      <c r="U274" s="60">
        <v>4</v>
      </c>
      <c r="V274" s="60">
        <v>3</v>
      </c>
      <c r="W274" s="60">
        <v>32</v>
      </c>
      <c r="X274" s="60">
        <v>45</v>
      </c>
      <c r="Y274" s="60">
        <v>20</v>
      </c>
      <c r="Z274" s="60">
        <v>36</v>
      </c>
      <c r="AA274" s="60">
        <v>90</v>
      </c>
    </row>
    <row r="275" spans="2:27">
      <c r="B275" s="60" t="str">
        <f t="shared" si="4"/>
        <v>М72x450</v>
      </c>
      <c r="C275" s="60">
        <v>72</v>
      </c>
      <c r="D275" s="60">
        <v>450</v>
      </c>
      <c r="E275" s="60">
        <v>13.436</v>
      </c>
      <c r="G275" s="73">
        <v>350</v>
      </c>
      <c r="H275" s="73">
        <v>16</v>
      </c>
      <c r="I275" s="60" t="s">
        <v>185</v>
      </c>
      <c r="J275" s="60" t="s">
        <v>186</v>
      </c>
      <c r="K275" s="60" t="s">
        <v>187</v>
      </c>
      <c r="L275" s="60" t="s">
        <v>18</v>
      </c>
      <c r="M275" s="60">
        <v>135</v>
      </c>
      <c r="N275" s="60">
        <v>135</v>
      </c>
      <c r="O275" s="60">
        <v>100</v>
      </c>
      <c r="P275" s="60">
        <v>66</v>
      </c>
      <c r="Q275" s="60">
        <v>64</v>
      </c>
      <c r="R275" s="60">
        <v>7</v>
      </c>
      <c r="S275" s="60">
        <v>6</v>
      </c>
      <c r="T275" s="60">
        <v>4</v>
      </c>
      <c r="U275" s="60">
        <v>4</v>
      </c>
      <c r="V275" s="60">
        <v>3</v>
      </c>
      <c r="W275" s="60">
        <v>32</v>
      </c>
      <c r="X275" s="60">
        <v>45</v>
      </c>
      <c r="Y275" s="60">
        <v>20</v>
      </c>
      <c r="Z275" s="60">
        <v>36</v>
      </c>
      <c r="AA275" s="60">
        <v>90</v>
      </c>
    </row>
    <row r="276" spans="2:27">
      <c r="B276" s="60" t="str">
        <f t="shared" si="4"/>
        <v>М72x460</v>
      </c>
      <c r="C276" s="60">
        <v>72</v>
      </c>
      <c r="D276" s="60">
        <v>460</v>
      </c>
      <c r="E276" s="60">
        <v>13.696</v>
      </c>
      <c r="G276" s="73">
        <v>360</v>
      </c>
      <c r="H276" s="73">
        <v>16</v>
      </c>
      <c r="I276" s="60" t="s">
        <v>185</v>
      </c>
      <c r="J276" s="60" t="s">
        <v>186</v>
      </c>
      <c r="K276" s="60" t="s">
        <v>187</v>
      </c>
      <c r="L276" s="60" t="s">
        <v>18</v>
      </c>
      <c r="M276" s="60">
        <v>135</v>
      </c>
      <c r="N276" s="60">
        <v>135</v>
      </c>
      <c r="O276" s="60">
        <v>100</v>
      </c>
      <c r="P276" s="60">
        <v>66</v>
      </c>
      <c r="Q276" s="60">
        <v>64</v>
      </c>
      <c r="R276" s="60">
        <v>7</v>
      </c>
      <c r="S276" s="60">
        <v>6</v>
      </c>
      <c r="T276" s="60">
        <v>4</v>
      </c>
      <c r="U276" s="60">
        <v>4</v>
      </c>
      <c r="V276" s="60">
        <v>3</v>
      </c>
      <c r="W276" s="60">
        <v>32</v>
      </c>
      <c r="X276" s="60">
        <v>45</v>
      </c>
      <c r="Y276" s="60">
        <v>20</v>
      </c>
      <c r="Z276" s="60">
        <v>36</v>
      </c>
      <c r="AA276" s="60">
        <v>90</v>
      </c>
    </row>
    <row r="277" spans="2:27">
      <c r="B277" s="60" t="str">
        <f t="shared" si="4"/>
        <v>М72x470</v>
      </c>
      <c r="C277" s="60">
        <v>72</v>
      </c>
      <c r="D277" s="60">
        <v>470</v>
      </c>
      <c r="E277" s="60">
        <v>13.956</v>
      </c>
      <c r="G277" s="73">
        <v>370</v>
      </c>
      <c r="H277" s="73">
        <v>16</v>
      </c>
      <c r="I277" s="60" t="s">
        <v>185</v>
      </c>
      <c r="J277" s="60" t="s">
        <v>186</v>
      </c>
      <c r="K277" s="60" t="s">
        <v>187</v>
      </c>
      <c r="L277" s="60" t="s">
        <v>18</v>
      </c>
      <c r="M277" s="60">
        <v>135</v>
      </c>
      <c r="N277" s="60">
        <v>135</v>
      </c>
      <c r="O277" s="60">
        <v>100</v>
      </c>
      <c r="P277" s="60">
        <v>66</v>
      </c>
      <c r="Q277" s="60">
        <v>64</v>
      </c>
      <c r="R277" s="60">
        <v>7</v>
      </c>
      <c r="S277" s="60">
        <v>6</v>
      </c>
      <c r="T277" s="60">
        <v>4</v>
      </c>
      <c r="U277" s="60">
        <v>4</v>
      </c>
      <c r="V277" s="60">
        <v>3</v>
      </c>
      <c r="W277" s="60">
        <v>32</v>
      </c>
      <c r="X277" s="60">
        <v>45</v>
      </c>
      <c r="Y277" s="60">
        <v>20</v>
      </c>
      <c r="Z277" s="60">
        <v>36</v>
      </c>
      <c r="AA277" s="60">
        <v>90</v>
      </c>
    </row>
    <row r="278" spans="2:27">
      <c r="B278" s="60" t="str">
        <f t="shared" si="4"/>
        <v>М72x480</v>
      </c>
      <c r="C278" s="60">
        <v>72</v>
      </c>
      <c r="D278" s="60">
        <v>480</v>
      </c>
      <c r="E278" s="60">
        <v>14.215999999999999</v>
      </c>
      <c r="G278" s="73">
        <v>380</v>
      </c>
      <c r="H278" s="73">
        <v>16</v>
      </c>
      <c r="I278" s="60" t="s">
        <v>185</v>
      </c>
      <c r="J278" s="60" t="s">
        <v>186</v>
      </c>
      <c r="K278" s="60" t="s">
        <v>187</v>
      </c>
      <c r="L278" s="60" t="s">
        <v>18</v>
      </c>
      <c r="M278" s="60">
        <v>135</v>
      </c>
      <c r="N278" s="60">
        <v>135</v>
      </c>
      <c r="O278" s="60">
        <v>100</v>
      </c>
      <c r="P278" s="60">
        <v>66</v>
      </c>
      <c r="Q278" s="60">
        <v>64</v>
      </c>
      <c r="R278" s="60">
        <v>7</v>
      </c>
      <c r="S278" s="60">
        <v>6</v>
      </c>
      <c r="T278" s="60">
        <v>4</v>
      </c>
      <c r="U278" s="60">
        <v>4</v>
      </c>
      <c r="V278" s="60">
        <v>3</v>
      </c>
      <c r="W278" s="60">
        <v>32</v>
      </c>
      <c r="X278" s="60">
        <v>45</v>
      </c>
      <c r="Y278" s="60">
        <v>20</v>
      </c>
      <c r="Z278" s="60">
        <v>36</v>
      </c>
      <c r="AA278" s="60">
        <v>90</v>
      </c>
    </row>
    <row r="279" spans="2:27">
      <c r="B279" s="60" t="str">
        <f t="shared" si="4"/>
        <v>М72x490</v>
      </c>
      <c r="C279" s="60">
        <v>72</v>
      </c>
      <c r="D279" s="60">
        <v>490</v>
      </c>
      <c r="E279" s="60">
        <v>14.476000000000001</v>
      </c>
      <c r="G279" s="73">
        <v>390</v>
      </c>
      <c r="H279" s="73">
        <v>16</v>
      </c>
      <c r="I279" s="60" t="s">
        <v>185</v>
      </c>
      <c r="J279" s="60" t="s">
        <v>186</v>
      </c>
      <c r="K279" s="60" t="s">
        <v>187</v>
      </c>
      <c r="L279" s="60" t="s">
        <v>18</v>
      </c>
      <c r="M279" s="60">
        <v>135</v>
      </c>
      <c r="N279" s="60">
        <v>135</v>
      </c>
      <c r="O279" s="60">
        <v>100</v>
      </c>
      <c r="P279" s="60">
        <v>66</v>
      </c>
      <c r="Q279" s="60">
        <v>64</v>
      </c>
      <c r="R279" s="60">
        <v>7</v>
      </c>
      <c r="S279" s="60">
        <v>6</v>
      </c>
      <c r="T279" s="60">
        <v>4</v>
      </c>
      <c r="U279" s="60">
        <v>4</v>
      </c>
      <c r="V279" s="60">
        <v>3</v>
      </c>
      <c r="W279" s="60">
        <v>32</v>
      </c>
      <c r="X279" s="60">
        <v>45</v>
      </c>
      <c r="Y279" s="60">
        <v>20</v>
      </c>
      <c r="Z279" s="60">
        <v>36</v>
      </c>
      <c r="AA279" s="60">
        <v>90</v>
      </c>
    </row>
    <row r="280" spans="2:27">
      <c r="B280" s="60" t="str">
        <f t="shared" si="4"/>
        <v>М72x500</v>
      </c>
      <c r="C280" s="60">
        <v>72</v>
      </c>
      <c r="D280" s="60">
        <v>500</v>
      </c>
      <c r="E280" s="60">
        <v>14.736000000000001</v>
      </c>
      <c r="G280" s="73">
        <v>400</v>
      </c>
      <c r="H280" s="73">
        <v>16</v>
      </c>
      <c r="I280" s="60" t="s">
        <v>185</v>
      </c>
      <c r="J280" s="60" t="s">
        <v>186</v>
      </c>
      <c r="K280" s="60" t="s">
        <v>187</v>
      </c>
      <c r="L280" s="60" t="s">
        <v>18</v>
      </c>
      <c r="M280" s="60">
        <v>135</v>
      </c>
      <c r="N280" s="60">
        <v>135</v>
      </c>
      <c r="O280" s="60">
        <v>100</v>
      </c>
      <c r="P280" s="60">
        <v>66</v>
      </c>
      <c r="Q280" s="60">
        <v>64</v>
      </c>
      <c r="R280" s="60">
        <v>7</v>
      </c>
      <c r="S280" s="60">
        <v>6</v>
      </c>
      <c r="T280" s="60">
        <v>4</v>
      </c>
      <c r="U280" s="60">
        <v>4</v>
      </c>
      <c r="V280" s="60">
        <v>3</v>
      </c>
      <c r="W280" s="60">
        <v>32</v>
      </c>
      <c r="X280" s="60">
        <v>45</v>
      </c>
      <c r="Y280" s="60">
        <v>20</v>
      </c>
      <c r="Z280" s="60">
        <v>36</v>
      </c>
      <c r="AA280" s="60">
        <v>90</v>
      </c>
    </row>
    <row r="281" spans="2:27">
      <c r="B281" s="60" t="str">
        <f t="shared" si="4"/>
        <v>М72x510</v>
      </c>
      <c r="C281" s="60">
        <v>72</v>
      </c>
      <c r="D281" s="60">
        <v>510</v>
      </c>
      <c r="E281" s="60">
        <v>14.996</v>
      </c>
      <c r="G281" s="73">
        <v>410</v>
      </c>
      <c r="H281" s="73">
        <v>16</v>
      </c>
      <c r="I281" s="60" t="s">
        <v>185</v>
      </c>
      <c r="J281" s="60" t="s">
        <v>186</v>
      </c>
      <c r="K281" s="60" t="s">
        <v>187</v>
      </c>
      <c r="L281" s="60" t="s">
        <v>18</v>
      </c>
      <c r="M281" s="60">
        <v>135</v>
      </c>
      <c r="N281" s="60">
        <v>135</v>
      </c>
      <c r="O281" s="60">
        <v>100</v>
      </c>
      <c r="P281" s="60">
        <v>66</v>
      </c>
      <c r="Q281" s="60">
        <v>64</v>
      </c>
      <c r="R281" s="60">
        <v>7</v>
      </c>
      <c r="S281" s="60">
        <v>6</v>
      </c>
      <c r="T281" s="60">
        <v>4</v>
      </c>
      <c r="U281" s="60">
        <v>4</v>
      </c>
      <c r="V281" s="60">
        <v>3</v>
      </c>
      <c r="W281" s="60">
        <v>32</v>
      </c>
      <c r="X281" s="60">
        <v>45</v>
      </c>
      <c r="Y281" s="60">
        <v>20</v>
      </c>
      <c r="Z281" s="60">
        <v>36</v>
      </c>
      <c r="AA281" s="60">
        <v>90</v>
      </c>
    </row>
    <row r="282" spans="2:27">
      <c r="B282" s="60" t="str">
        <f t="shared" si="4"/>
        <v>М72x520</v>
      </c>
      <c r="C282" s="60">
        <v>72</v>
      </c>
      <c r="D282" s="60">
        <v>520</v>
      </c>
      <c r="E282" s="60">
        <v>15.256</v>
      </c>
      <c r="G282" s="73">
        <v>420</v>
      </c>
      <c r="H282" s="73">
        <v>16</v>
      </c>
      <c r="I282" s="60" t="s">
        <v>185</v>
      </c>
      <c r="J282" s="60" t="s">
        <v>186</v>
      </c>
      <c r="K282" s="60" t="s">
        <v>187</v>
      </c>
      <c r="L282" s="60" t="s">
        <v>18</v>
      </c>
      <c r="M282" s="60">
        <v>135</v>
      </c>
      <c r="N282" s="60">
        <v>135</v>
      </c>
      <c r="O282" s="60">
        <v>100</v>
      </c>
      <c r="P282" s="60">
        <v>66</v>
      </c>
      <c r="Q282" s="60">
        <v>64</v>
      </c>
      <c r="R282" s="60">
        <v>7</v>
      </c>
      <c r="S282" s="60">
        <v>6</v>
      </c>
      <c r="T282" s="60">
        <v>4</v>
      </c>
      <c r="U282" s="60">
        <v>4</v>
      </c>
      <c r="V282" s="60">
        <v>3</v>
      </c>
      <c r="W282" s="60">
        <v>32</v>
      </c>
      <c r="X282" s="60">
        <v>45</v>
      </c>
      <c r="Y282" s="60">
        <v>20</v>
      </c>
      <c r="Z282" s="60">
        <v>36</v>
      </c>
      <c r="AA282" s="60">
        <v>90</v>
      </c>
    </row>
    <row r="283" spans="2:27">
      <c r="B283" s="60" t="str">
        <f t="shared" si="4"/>
        <v>М72x530</v>
      </c>
      <c r="C283" s="60">
        <v>72</v>
      </c>
      <c r="D283" s="60">
        <v>530</v>
      </c>
      <c r="E283" s="60">
        <v>15.516</v>
      </c>
      <c r="G283" s="73">
        <v>430</v>
      </c>
      <c r="H283" s="73">
        <v>16</v>
      </c>
      <c r="I283" s="60" t="s">
        <v>185</v>
      </c>
      <c r="J283" s="60" t="s">
        <v>186</v>
      </c>
      <c r="K283" s="60" t="s">
        <v>187</v>
      </c>
      <c r="L283" s="60" t="s">
        <v>18</v>
      </c>
      <c r="M283" s="60">
        <v>135</v>
      </c>
      <c r="N283" s="60">
        <v>135</v>
      </c>
      <c r="O283" s="60">
        <v>100</v>
      </c>
      <c r="P283" s="60">
        <v>66</v>
      </c>
      <c r="Q283" s="60">
        <v>64</v>
      </c>
      <c r="R283" s="60">
        <v>7</v>
      </c>
      <c r="S283" s="60">
        <v>6</v>
      </c>
      <c r="T283" s="60">
        <v>4</v>
      </c>
      <c r="U283" s="60">
        <v>4</v>
      </c>
      <c r="V283" s="60">
        <v>3</v>
      </c>
      <c r="W283" s="60">
        <v>32</v>
      </c>
      <c r="X283" s="60">
        <v>45</v>
      </c>
      <c r="Y283" s="60">
        <v>20</v>
      </c>
      <c r="Z283" s="60">
        <v>36</v>
      </c>
      <c r="AA283" s="60">
        <v>90</v>
      </c>
    </row>
    <row r="284" spans="2:27">
      <c r="B284" s="60" t="str">
        <f t="shared" si="4"/>
        <v>М72x540</v>
      </c>
      <c r="C284" s="60">
        <v>72</v>
      </c>
      <c r="D284" s="60">
        <v>540</v>
      </c>
      <c r="E284" s="60">
        <v>15.776</v>
      </c>
      <c r="G284" s="73">
        <v>440</v>
      </c>
      <c r="H284" s="73">
        <v>16</v>
      </c>
      <c r="I284" s="60" t="s">
        <v>185</v>
      </c>
      <c r="J284" s="60" t="s">
        <v>186</v>
      </c>
      <c r="K284" s="60" t="s">
        <v>187</v>
      </c>
      <c r="L284" s="60" t="s">
        <v>18</v>
      </c>
      <c r="M284" s="60">
        <v>135</v>
      </c>
      <c r="N284" s="60">
        <v>135</v>
      </c>
      <c r="O284" s="60">
        <v>100</v>
      </c>
      <c r="P284" s="60">
        <v>66</v>
      </c>
      <c r="Q284" s="60">
        <v>64</v>
      </c>
      <c r="R284" s="60">
        <v>7</v>
      </c>
      <c r="S284" s="60">
        <v>6</v>
      </c>
      <c r="T284" s="60">
        <v>4</v>
      </c>
      <c r="U284" s="60">
        <v>4</v>
      </c>
      <c r="V284" s="60">
        <v>3</v>
      </c>
      <c r="W284" s="60">
        <v>32</v>
      </c>
      <c r="X284" s="60">
        <v>45</v>
      </c>
      <c r="Y284" s="60">
        <v>20</v>
      </c>
      <c r="Z284" s="60">
        <v>36</v>
      </c>
      <c r="AA284" s="60">
        <v>90</v>
      </c>
    </row>
    <row r="285" spans="2:27">
      <c r="B285" s="60" t="str">
        <f t="shared" si="4"/>
        <v>М72x550</v>
      </c>
      <c r="C285" s="60">
        <v>72</v>
      </c>
      <c r="D285" s="60">
        <v>550</v>
      </c>
      <c r="E285" s="60">
        <v>16.036000000000001</v>
      </c>
      <c r="G285" s="73">
        <v>450</v>
      </c>
      <c r="H285" s="73">
        <v>16</v>
      </c>
      <c r="I285" s="60" t="s">
        <v>185</v>
      </c>
      <c r="J285" s="60" t="s">
        <v>186</v>
      </c>
      <c r="K285" s="60" t="s">
        <v>187</v>
      </c>
      <c r="L285" s="60" t="s">
        <v>18</v>
      </c>
      <c r="M285" s="60">
        <v>135</v>
      </c>
      <c r="N285" s="60">
        <v>135</v>
      </c>
      <c r="O285" s="60">
        <v>100</v>
      </c>
      <c r="P285" s="60">
        <v>66</v>
      </c>
      <c r="Q285" s="60">
        <v>64</v>
      </c>
      <c r="R285" s="60">
        <v>7</v>
      </c>
      <c r="S285" s="60">
        <v>6</v>
      </c>
      <c r="T285" s="60">
        <v>4</v>
      </c>
      <c r="U285" s="60">
        <v>4</v>
      </c>
      <c r="V285" s="60">
        <v>3</v>
      </c>
      <c r="W285" s="60">
        <v>32</v>
      </c>
      <c r="X285" s="60">
        <v>45</v>
      </c>
      <c r="Y285" s="60">
        <v>20</v>
      </c>
      <c r="Z285" s="60">
        <v>36</v>
      </c>
      <c r="AA285" s="60">
        <v>90</v>
      </c>
    </row>
    <row r="286" spans="2:27">
      <c r="B286" s="60" t="str">
        <f t="shared" si="4"/>
        <v>М72x560</v>
      </c>
      <c r="C286" s="60">
        <v>72</v>
      </c>
      <c r="D286" s="60">
        <v>560</v>
      </c>
      <c r="E286" s="60">
        <v>16.295999999999999</v>
      </c>
      <c r="G286" s="73">
        <v>460</v>
      </c>
      <c r="H286" s="73">
        <v>16</v>
      </c>
      <c r="I286" s="60" t="s">
        <v>185</v>
      </c>
      <c r="J286" s="60" t="s">
        <v>186</v>
      </c>
      <c r="K286" s="60" t="s">
        <v>187</v>
      </c>
      <c r="L286" s="60" t="s">
        <v>18</v>
      </c>
      <c r="M286" s="60">
        <v>135</v>
      </c>
      <c r="N286" s="60">
        <v>135</v>
      </c>
      <c r="O286" s="60">
        <v>100</v>
      </c>
      <c r="P286" s="60">
        <v>66</v>
      </c>
      <c r="Q286" s="60">
        <v>64</v>
      </c>
      <c r="R286" s="60">
        <v>7</v>
      </c>
      <c r="S286" s="60">
        <v>6</v>
      </c>
      <c r="T286" s="60">
        <v>4</v>
      </c>
      <c r="U286" s="60">
        <v>4</v>
      </c>
      <c r="V286" s="60">
        <v>3</v>
      </c>
      <c r="W286" s="60">
        <v>32</v>
      </c>
      <c r="X286" s="60">
        <v>45</v>
      </c>
      <c r="Y286" s="60">
        <v>20</v>
      </c>
      <c r="Z286" s="60">
        <v>36</v>
      </c>
      <c r="AA286" s="60">
        <v>90</v>
      </c>
    </row>
    <row r="287" spans="2:27">
      <c r="B287" s="60" t="str">
        <f t="shared" si="4"/>
        <v>М72x570</v>
      </c>
      <c r="C287" s="60">
        <v>72</v>
      </c>
      <c r="D287" s="60">
        <v>570</v>
      </c>
      <c r="E287" s="60">
        <v>16.556000000000001</v>
      </c>
      <c r="G287" s="73">
        <v>470</v>
      </c>
      <c r="H287" s="73">
        <v>16</v>
      </c>
      <c r="I287" s="60" t="s">
        <v>185</v>
      </c>
      <c r="J287" s="60" t="s">
        <v>186</v>
      </c>
      <c r="K287" s="60" t="s">
        <v>187</v>
      </c>
      <c r="L287" s="60" t="s">
        <v>18</v>
      </c>
      <c r="M287" s="60">
        <v>135</v>
      </c>
      <c r="N287" s="60">
        <v>135</v>
      </c>
      <c r="O287" s="60">
        <v>100</v>
      </c>
      <c r="P287" s="60">
        <v>66</v>
      </c>
      <c r="Q287" s="60">
        <v>64</v>
      </c>
      <c r="R287" s="60">
        <v>7</v>
      </c>
      <c r="S287" s="60">
        <v>6</v>
      </c>
      <c r="T287" s="60">
        <v>4</v>
      </c>
      <c r="U287" s="60">
        <v>4</v>
      </c>
      <c r="V287" s="60">
        <v>3</v>
      </c>
      <c r="W287" s="60">
        <v>32</v>
      </c>
      <c r="X287" s="60">
        <v>45</v>
      </c>
      <c r="Y287" s="60">
        <v>20</v>
      </c>
      <c r="Z287" s="60">
        <v>36</v>
      </c>
      <c r="AA287" s="60">
        <v>90</v>
      </c>
    </row>
    <row r="288" spans="2:27">
      <c r="B288" s="60" t="str">
        <f t="shared" si="4"/>
        <v>М72x580</v>
      </c>
      <c r="C288" s="60">
        <v>72</v>
      </c>
      <c r="D288" s="60">
        <v>580</v>
      </c>
      <c r="E288" s="60">
        <v>16.815999999999999</v>
      </c>
      <c r="G288" s="73">
        <v>480</v>
      </c>
      <c r="H288" s="73">
        <v>16</v>
      </c>
      <c r="I288" s="60" t="s">
        <v>185</v>
      </c>
      <c r="J288" s="60" t="s">
        <v>186</v>
      </c>
      <c r="K288" s="60" t="s">
        <v>187</v>
      </c>
      <c r="L288" s="60" t="s">
        <v>18</v>
      </c>
      <c r="M288" s="60">
        <v>135</v>
      </c>
      <c r="N288" s="60">
        <v>135</v>
      </c>
      <c r="O288" s="60">
        <v>100</v>
      </c>
      <c r="P288" s="60">
        <v>66</v>
      </c>
      <c r="Q288" s="60">
        <v>64</v>
      </c>
      <c r="R288" s="60">
        <v>7</v>
      </c>
      <c r="S288" s="60">
        <v>6</v>
      </c>
      <c r="T288" s="60">
        <v>4</v>
      </c>
      <c r="U288" s="60">
        <v>4</v>
      </c>
      <c r="V288" s="60">
        <v>3</v>
      </c>
      <c r="W288" s="60">
        <v>32</v>
      </c>
      <c r="X288" s="60">
        <v>45</v>
      </c>
      <c r="Y288" s="60">
        <v>20</v>
      </c>
      <c r="Z288" s="60">
        <v>36</v>
      </c>
      <c r="AA288" s="60">
        <v>90</v>
      </c>
    </row>
    <row r="289" spans="2:27">
      <c r="B289" s="60" t="str">
        <f t="shared" si="4"/>
        <v>М72x590</v>
      </c>
      <c r="C289" s="60">
        <v>72</v>
      </c>
      <c r="D289" s="60">
        <v>590</v>
      </c>
      <c r="E289" s="60">
        <v>17.135999999999999</v>
      </c>
      <c r="G289" s="73">
        <v>490</v>
      </c>
      <c r="H289" s="73">
        <v>16</v>
      </c>
      <c r="I289" s="60" t="s">
        <v>185</v>
      </c>
      <c r="J289" s="60" t="s">
        <v>186</v>
      </c>
      <c r="K289" s="60" t="s">
        <v>187</v>
      </c>
      <c r="L289" s="60" t="s">
        <v>18</v>
      </c>
      <c r="M289" s="60">
        <v>155</v>
      </c>
      <c r="N289" s="60">
        <v>155</v>
      </c>
      <c r="O289" s="60">
        <v>100</v>
      </c>
      <c r="P289" s="60">
        <v>66</v>
      </c>
      <c r="Q289" s="60">
        <v>64</v>
      </c>
      <c r="R289" s="60">
        <v>7</v>
      </c>
      <c r="S289" s="60">
        <v>6</v>
      </c>
      <c r="T289" s="60">
        <v>4</v>
      </c>
      <c r="U289" s="60">
        <v>4</v>
      </c>
      <c r="V289" s="60">
        <v>3</v>
      </c>
      <c r="W289" s="60">
        <v>32</v>
      </c>
      <c r="X289" s="60">
        <v>45</v>
      </c>
      <c r="Y289" s="60">
        <v>20</v>
      </c>
      <c r="Z289" s="60">
        <v>36</v>
      </c>
      <c r="AA289" s="60">
        <v>90</v>
      </c>
    </row>
    <row r="290" spans="2:27">
      <c r="B290" s="60" t="str">
        <f t="shared" si="4"/>
        <v>М72x600</v>
      </c>
      <c r="C290" s="60">
        <v>72</v>
      </c>
      <c r="D290" s="60">
        <v>600</v>
      </c>
      <c r="E290" s="60">
        <v>17.396000000000001</v>
      </c>
      <c r="G290" s="73">
        <v>500</v>
      </c>
      <c r="H290" s="73">
        <v>16</v>
      </c>
      <c r="I290" s="60" t="s">
        <v>185</v>
      </c>
      <c r="J290" s="60" t="s">
        <v>186</v>
      </c>
      <c r="K290" s="60" t="s">
        <v>187</v>
      </c>
      <c r="L290" s="60" t="s">
        <v>18</v>
      </c>
      <c r="M290" s="60">
        <v>155</v>
      </c>
      <c r="N290" s="60">
        <v>155</v>
      </c>
      <c r="O290" s="60">
        <v>100</v>
      </c>
      <c r="P290" s="60">
        <v>66</v>
      </c>
      <c r="Q290" s="60">
        <v>64</v>
      </c>
      <c r="R290" s="60">
        <v>7</v>
      </c>
      <c r="S290" s="60">
        <v>6</v>
      </c>
      <c r="T290" s="60">
        <v>4</v>
      </c>
      <c r="U290" s="60">
        <v>4</v>
      </c>
      <c r="V290" s="60">
        <v>3</v>
      </c>
      <c r="W290" s="60">
        <v>32</v>
      </c>
      <c r="X290" s="60">
        <v>45</v>
      </c>
      <c r="Y290" s="60">
        <v>20</v>
      </c>
      <c r="Z290" s="60">
        <v>36</v>
      </c>
      <c r="AA290" s="60">
        <v>90</v>
      </c>
    </row>
    <row r="291" spans="2:27">
      <c r="B291" s="60" t="str">
        <f t="shared" si="4"/>
        <v>М72x610</v>
      </c>
      <c r="C291" s="60">
        <v>72</v>
      </c>
      <c r="D291" s="60">
        <v>610</v>
      </c>
      <c r="E291" s="60">
        <v>17.658999999999999</v>
      </c>
      <c r="G291" s="73">
        <v>510</v>
      </c>
      <c r="H291" s="73">
        <v>16</v>
      </c>
      <c r="I291" s="60" t="s">
        <v>185</v>
      </c>
      <c r="J291" s="60" t="s">
        <v>186</v>
      </c>
      <c r="K291" s="60" t="s">
        <v>187</v>
      </c>
      <c r="L291" s="60" t="s">
        <v>18</v>
      </c>
      <c r="M291" s="60">
        <v>155</v>
      </c>
      <c r="N291" s="60">
        <v>155</v>
      </c>
      <c r="O291" s="60">
        <v>100</v>
      </c>
      <c r="P291" s="60">
        <v>66</v>
      </c>
      <c r="Q291" s="60">
        <v>64</v>
      </c>
      <c r="R291" s="60">
        <v>7</v>
      </c>
      <c r="S291" s="60">
        <v>6</v>
      </c>
      <c r="T291" s="60">
        <v>4</v>
      </c>
      <c r="U291" s="60">
        <v>4</v>
      </c>
      <c r="V291" s="60">
        <v>3</v>
      </c>
      <c r="W291" s="60">
        <v>32</v>
      </c>
      <c r="X291" s="60">
        <v>45</v>
      </c>
      <c r="Y291" s="60">
        <v>20</v>
      </c>
      <c r="Z291" s="60">
        <v>36</v>
      </c>
      <c r="AA291" s="60">
        <v>90</v>
      </c>
    </row>
    <row r="292" spans="2:27">
      <c r="B292" s="60" t="str">
        <f t="shared" si="4"/>
        <v>М72x620</v>
      </c>
      <c r="C292" s="60">
        <v>72</v>
      </c>
      <c r="D292" s="60">
        <v>620</v>
      </c>
      <c r="E292" s="60">
        <v>17.916</v>
      </c>
      <c r="G292" s="73">
        <v>520</v>
      </c>
      <c r="H292" s="73">
        <v>16</v>
      </c>
      <c r="I292" s="60" t="s">
        <v>185</v>
      </c>
      <c r="J292" s="60" t="s">
        <v>186</v>
      </c>
      <c r="K292" s="60" t="s">
        <v>187</v>
      </c>
      <c r="L292" s="60" t="s">
        <v>18</v>
      </c>
      <c r="M292" s="60">
        <v>155</v>
      </c>
      <c r="N292" s="60">
        <v>155</v>
      </c>
      <c r="O292" s="60">
        <v>100</v>
      </c>
      <c r="P292" s="60">
        <v>66</v>
      </c>
      <c r="Q292" s="60">
        <v>64</v>
      </c>
      <c r="R292" s="60">
        <v>7</v>
      </c>
      <c r="S292" s="60">
        <v>6</v>
      </c>
      <c r="T292" s="60">
        <v>4</v>
      </c>
      <c r="U292" s="60">
        <v>4</v>
      </c>
      <c r="V292" s="60">
        <v>3</v>
      </c>
      <c r="W292" s="60">
        <v>32</v>
      </c>
      <c r="X292" s="60">
        <v>45</v>
      </c>
      <c r="Y292" s="60">
        <v>20</v>
      </c>
      <c r="Z292" s="60">
        <v>36</v>
      </c>
      <c r="AA292" s="60">
        <v>90</v>
      </c>
    </row>
    <row r="293" spans="2:27">
      <c r="B293" s="60" t="str">
        <f t="shared" si="4"/>
        <v>М72x630</v>
      </c>
      <c r="C293" s="60">
        <v>72</v>
      </c>
      <c r="D293" s="60">
        <v>630</v>
      </c>
      <c r="E293" s="60">
        <v>18.175999999999998</v>
      </c>
      <c r="G293" s="73">
        <v>530</v>
      </c>
      <c r="H293" s="73">
        <v>16</v>
      </c>
      <c r="I293" s="60" t="s">
        <v>185</v>
      </c>
      <c r="J293" s="60" t="s">
        <v>186</v>
      </c>
      <c r="K293" s="60" t="s">
        <v>187</v>
      </c>
      <c r="L293" s="60" t="s">
        <v>18</v>
      </c>
      <c r="M293" s="60">
        <v>155</v>
      </c>
      <c r="N293" s="60">
        <v>155</v>
      </c>
      <c r="O293" s="60">
        <v>100</v>
      </c>
      <c r="P293" s="60">
        <v>66</v>
      </c>
      <c r="Q293" s="60">
        <v>64</v>
      </c>
      <c r="R293" s="60">
        <v>7</v>
      </c>
      <c r="S293" s="60">
        <v>6</v>
      </c>
      <c r="T293" s="60">
        <v>4</v>
      </c>
      <c r="U293" s="60">
        <v>4</v>
      </c>
      <c r="V293" s="60">
        <v>3</v>
      </c>
      <c r="W293" s="60">
        <v>32</v>
      </c>
      <c r="X293" s="60">
        <v>45</v>
      </c>
      <c r="Y293" s="60">
        <v>20</v>
      </c>
      <c r="Z293" s="60">
        <v>36</v>
      </c>
      <c r="AA293" s="60">
        <v>90</v>
      </c>
    </row>
    <row r="294" spans="2:27">
      <c r="B294" s="60" t="str">
        <f t="shared" si="4"/>
        <v>М72x640</v>
      </c>
      <c r="C294" s="60">
        <v>72</v>
      </c>
      <c r="D294" s="60">
        <v>640</v>
      </c>
      <c r="E294" s="60">
        <v>18.436</v>
      </c>
      <c r="G294" s="73">
        <v>540</v>
      </c>
      <c r="H294" s="73">
        <v>16</v>
      </c>
      <c r="I294" s="60" t="s">
        <v>185</v>
      </c>
      <c r="J294" s="60" t="s">
        <v>186</v>
      </c>
      <c r="K294" s="60" t="s">
        <v>187</v>
      </c>
      <c r="L294" s="60" t="s">
        <v>18</v>
      </c>
      <c r="M294" s="60">
        <v>155</v>
      </c>
      <c r="N294" s="60">
        <v>155</v>
      </c>
      <c r="O294" s="60">
        <v>100</v>
      </c>
      <c r="P294" s="60">
        <v>66</v>
      </c>
      <c r="Q294" s="60">
        <v>64</v>
      </c>
      <c r="R294" s="60">
        <v>7</v>
      </c>
      <c r="S294" s="60">
        <v>6</v>
      </c>
      <c r="T294" s="60">
        <v>4</v>
      </c>
      <c r="U294" s="60">
        <v>4</v>
      </c>
      <c r="V294" s="60">
        <v>3</v>
      </c>
      <c r="W294" s="60">
        <v>32</v>
      </c>
      <c r="X294" s="60">
        <v>45</v>
      </c>
      <c r="Y294" s="60">
        <v>20</v>
      </c>
      <c r="Z294" s="60">
        <v>36</v>
      </c>
      <c r="AA294" s="60">
        <v>90</v>
      </c>
    </row>
    <row r="295" spans="2:27">
      <c r="B295" s="60" t="str">
        <f t="shared" si="4"/>
        <v>М72x650</v>
      </c>
      <c r="C295" s="60">
        <v>72</v>
      </c>
      <c r="D295" s="60">
        <v>650</v>
      </c>
      <c r="E295" s="60">
        <v>18.696000000000002</v>
      </c>
      <c r="G295" s="73">
        <v>550</v>
      </c>
      <c r="H295" s="73">
        <v>16</v>
      </c>
      <c r="I295" s="60" t="s">
        <v>185</v>
      </c>
      <c r="J295" s="60" t="s">
        <v>186</v>
      </c>
      <c r="K295" s="60" t="s">
        <v>187</v>
      </c>
      <c r="L295" s="60" t="s">
        <v>18</v>
      </c>
      <c r="M295" s="60">
        <v>155</v>
      </c>
      <c r="N295" s="60">
        <v>155</v>
      </c>
      <c r="O295" s="60">
        <v>100</v>
      </c>
      <c r="P295" s="60">
        <v>66</v>
      </c>
      <c r="Q295" s="60">
        <v>64</v>
      </c>
      <c r="R295" s="60">
        <v>7</v>
      </c>
      <c r="S295" s="60">
        <v>6</v>
      </c>
      <c r="T295" s="60">
        <v>4</v>
      </c>
      <c r="U295" s="60">
        <v>4</v>
      </c>
      <c r="V295" s="60">
        <v>3</v>
      </c>
      <c r="W295" s="60">
        <v>32</v>
      </c>
      <c r="X295" s="60">
        <v>45</v>
      </c>
      <c r="Y295" s="60">
        <v>20</v>
      </c>
      <c r="Z295" s="60">
        <v>36</v>
      </c>
      <c r="AA295" s="60">
        <v>90</v>
      </c>
    </row>
    <row r="296" spans="2:27">
      <c r="B296" s="60" t="str">
        <f t="shared" si="4"/>
        <v>М72x660</v>
      </c>
      <c r="C296" s="60">
        <v>72</v>
      </c>
      <c r="D296" s="60">
        <v>660</v>
      </c>
      <c r="E296" s="60">
        <v>18.956</v>
      </c>
      <c r="G296" s="73">
        <v>560</v>
      </c>
      <c r="H296" s="73">
        <v>16</v>
      </c>
      <c r="I296" s="60" t="s">
        <v>185</v>
      </c>
      <c r="J296" s="60" t="s">
        <v>186</v>
      </c>
      <c r="K296" s="60" t="s">
        <v>187</v>
      </c>
      <c r="L296" s="60" t="s">
        <v>18</v>
      </c>
      <c r="M296" s="60">
        <v>155</v>
      </c>
      <c r="N296" s="60">
        <v>155</v>
      </c>
      <c r="O296" s="60">
        <v>100</v>
      </c>
      <c r="P296" s="60">
        <v>66</v>
      </c>
      <c r="Q296" s="60">
        <v>64</v>
      </c>
      <c r="R296" s="60">
        <v>7</v>
      </c>
      <c r="S296" s="60">
        <v>6</v>
      </c>
      <c r="T296" s="60">
        <v>4</v>
      </c>
      <c r="U296" s="60">
        <v>4</v>
      </c>
      <c r="V296" s="60">
        <v>3</v>
      </c>
      <c r="W296" s="60">
        <v>32</v>
      </c>
      <c r="X296" s="60">
        <v>45</v>
      </c>
      <c r="Y296" s="60">
        <v>20</v>
      </c>
      <c r="Z296" s="60">
        <v>36</v>
      </c>
      <c r="AA296" s="60">
        <v>90</v>
      </c>
    </row>
    <row r="297" spans="2:27">
      <c r="B297" s="60" t="str">
        <f t="shared" si="4"/>
        <v>М72x670</v>
      </c>
      <c r="C297" s="60">
        <v>72</v>
      </c>
      <c r="D297" s="60">
        <v>670</v>
      </c>
      <c r="E297" s="60">
        <v>19.216000000000001</v>
      </c>
      <c r="G297" s="73">
        <v>570</v>
      </c>
      <c r="H297" s="73">
        <v>16</v>
      </c>
      <c r="I297" s="60" t="s">
        <v>185</v>
      </c>
      <c r="J297" s="60" t="s">
        <v>186</v>
      </c>
      <c r="K297" s="60" t="s">
        <v>187</v>
      </c>
      <c r="L297" s="60" t="s">
        <v>18</v>
      </c>
      <c r="M297" s="60">
        <v>155</v>
      </c>
      <c r="N297" s="60">
        <v>155</v>
      </c>
      <c r="O297" s="60">
        <v>100</v>
      </c>
      <c r="P297" s="60">
        <v>66</v>
      </c>
      <c r="Q297" s="60">
        <v>64</v>
      </c>
      <c r="R297" s="60">
        <v>7</v>
      </c>
      <c r="S297" s="60">
        <v>6</v>
      </c>
      <c r="T297" s="60">
        <v>4</v>
      </c>
      <c r="U297" s="60">
        <v>4</v>
      </c>
      <c r="V297" s="60">
        <v>3</v>
      </c>
      <c r="W297" s="60">
        <v>32</v>
      </c>
      <c r="X297" s="60">
        <v>45</v>
      </c>
      <c r="Y297" s="60">
        <v>20</v>
      </c>
      <c r="Z297" s="60">
        <v>36</v>
      </c>
      <c r="AA297" s="60">
        <v>90</v>
      </c>
    </row>
    <row r="298" spans="2:27">
      <c r="B298" s="60" t="str">
        <f t="shared" si="4"/>
        <v>М72x680</v>
      </c>
      <c r="C298" s="60">
        <v>72</v>
      </c>
      <c r="D298" s="60">
        <v>680</v>
      </c>
      <c r="E298" s="60">
        <v>19.475999999999999</v>
      </c>
      <c r="G298" s="73">
        <v>580</v>
      </c>
      <c r="H298" s="73">
        <v>16</v>
      </c>
      <c r="I298" s="60" t="s">
        <v>185</v>
      </c>
      <c r="J298" s="60" t="s">
        <v>186</v>
      </c>
      <c r="K298" s="60" t="s">
        <v>187</v>
      </c>
      <c r="L298" s="60" t="s">
        <v>18</v>
      </c>
      <c r="M298" s="60">
        <v>155</v>
      </c>
      <c r="N298" s="60">
        <v>155</v>
      </c>
      <c r="O298" s="60">
        <v>100</v>
      </c>
      <c r="P298" s="60">
        <v>66</v>
      </c>
      <c r="Q298" s="60">
        <v>64</v>
      </c>
      <c r="R298" s="60">
        <v>7</v>
      </c>
      <c r="S298" s="60">
        <v>6</v>
      </c>
      <c r="T298" s="60">
        <v>4</v>
      </c>
      <c r="U298" s="60">
        <v>4</v>
      </c>
      <c r="V298" s="60">
        <v>3</v>
      </c>
      <c r="W298" s="60">
        <v>32</v>
      </c>
      <c r="X298" s="60">
        <v>45</v>
      </c>
      <c r="Y298" s="60">
        <v>20</v>
      </c>
      <c r="Z298" s="60">
        <v>36</v>
      </c>
      <c r="AA298" s="60">
        <v>90</v>
      </c>
    </row>
    <row r="299" spans="2:27">
      <c r="B299" s="60" t="str">
        <f t="shared" si="4"/>
        <v>М72x690</v>
      </c>
      <c r="C299" s="60">
        <v>72</v>
      </c>
      <c r="D299" s="60">
        <v>690</v>
      </c>
      <c r="E299" s="60">
        <v>19.736000000000001</v>
      </c>
      <c r="G299" s="73">
        <v>590</v>
      </c>
      <c r="H299" s="73">
        <v>16</v>
      </c>
      <c r="I299" s="60" t="s">
        <v>185</v>
      </c>
      <c r="J299" s="60" t="s">
        <v>186</v>
      </c>
      <c r="K299" s="60" t="s">
        <v>187</v>
      </c>
      <c r="L299" s="60" t="s">
        <v>18</v>
      </c>
      <c r="M299" s="60">
        <v>155</v>
      </c>
      <c r="N299" s="60">
        <v>155</v>
      </c>
      <c r="O299" s="60">
        <v>100</v>
      </c>
      <c r="P299" s="60">
        <v>66</v>
      </c>
      <c r="Q299" s="60">
        <v>64</v>
      </c>
      <c r="R299" s="60">
        <v>7</v>
      </c>
      <c r="S299" s="60">
        <v>6</v>
      </c>
      <c r="T299" s="60">
        <v>4</v>
      </c>
      <c r="U299" s="60">
        <v>4</v>
      </c>
      <c r="V299" s="60">
        <v>3</v>
      </c>
      <c r="W299" s="60">
        <v>32</v>
      </c>
      <c r="X299" s="60">
        <v>45</v>
      </c>
      <c r="Y299" s="60">
        <v>20</v>
      </c>
      <c r="Z299" s="60">
        <v>36</v>
      </c>
      <c r="AA299" s="60">
        <v>90</v>
      </c>
    </row>
    <row r="300" spans="2:27">
      <c r="B300" s="60" t="str">
        <f t="shared" si="4"/>
        <v>М72x700</v>
      </c>
      <c r="C300" s="60">
        <v>72</v>
      </c>
      <c r="D300" s="60">
        <v>700</v>
      </c>
      <c r="E300" s="60">
        <v>19.995999999999999</v>
      </c>
      <c r="G300" s="73">
        <v>600</v>
      </c>
      <c r="H300" s="73">
        <v>16</v>
      </c>
      <c r="I300" s="60" t="s">
        <v>185</v>
      </c>
      <c r="J300" s="60" t="s">
        <v>186</v>
      </c>
      <c r="K300" s="60" t="s">
        <v>187</v>
      </c>
      <c r="L300" s="60" t="s">
        <v>18</v>
      </c>
      <c r="M300" s="60">
        <v>155</v>
      </c>
      <c r="N300" s="60">
        <v>155</v>
      </c>
      <c r="O300" s="60">
        <v>100</v>
      </c>
      <c r="P300" s="60">
        <v>66</v>
      </c>
      <c r="Q300" s="60">
        <v>64</v>
      </c>
      <c r="R300" s="60">
        <v>7</v>
      </c>
      <c r="S300" s="60">
        <v>6</v>
      </c>
      <c r="T300" s="60">
        <v>4</v>
      </c>
      <c r="U300" s="60">
        <v>4</v>
      </c>
      <c r="V300" s="60">
        <v>3</v>
      </c>
      <c r="W300" s="60">
        <v>32</v>
      </c>
      <c r="X300" s="60">
        <v>45</v>
      </c>
      <c r="Y300" s="60">
        <v>20</v>
      </c>
      <c r="Z300" s="60">
        <v>36</v>
      </c>
      <c r="AA300" s="60">
        <v>90</v>
      </c>
    </row>
    <row r="301" spans="2:27">
      <c r="B301" s="60" t="str">
        <f t="shared" si="4"/>
        <v>М76x340</v>
      </c>
      <c r="C301">
        <v>76</v>
      </c>
      <c r="D301" s="60">
        <v>340</v>
      </c>
      <c r="E301" s="60">
        <v>11.188000000000001</v>
      </c>
      <c r="G301" s="73">
        <v>235</v>
      </c>
      <c r="H301" s="73">
        <v>16</v>
      </c>
      <c r="I301" s="60">
        <v>20</v>
      </c>
      <c r="J301" s="60" t="s">
        <v>16</v>
      </c>
      <c r="K301" s="60">
        <v>32</v>
      </c>
      <c r="L301" s="60">
        <v>40</v>
      </c>
      <c r="M301" s="60">
        <v>135</v>
      </c>
      <c r="N301" s="60">
        <v>135</v>
      </c>
      <c r="O301" s="60">
        <v>105</v>
      </c>
      <c r="P301" s="60">
        <v>70</v>
      </c>
      <c r="Q301" s="60">
        <v>69</v>
      </c>
      <c r="R301" s="60">
        <v>10</v>
      </c>
      <c r="S301" s="60">
        <v>6</v>
      </c>
      <c r="T301" s="60">
        <v>4</v>
      </c>
      <c r="U301" s="60">
        <v>4</v>
      </c>
      <c r="V301" s="60">
        <v>3</v>
      </c>
      <c r="W301" s="60">
        <v>35</v>
      </c>
      <c r="X301" s="60">
        <v>45</v>
      </c>
      <c r="Y301" s="60">
        <v>25</v>
      </c>
      <c r="Z301" s="60">
        <v>36</v>
      </c>
      <c r="AA301" s="60">
        <v>100</v>
      </c>
    </row>
    <row r="302" spans="2:27">
      <c r="B302" s="60" t="str">
        <f t="shared" si="4"/>
        <v>М76x350</v>
      </c>
      <c r="C302" s="60">
        <v>76</v>
      </c>
      <c r="D302" s="60">
        <v>350</v>
      </c>
      <c r="E302" s="60">
        <v>11.468</v>
      </c>
      <c r="G302" s="73">
        <v>245</v>
      </c>
      <c r="H302" s="73">
        <v>16</v>
      </c>
      <c r="I302" s="60">
        <v>20</v>
      </c>
      <c r="J302" s="60" t="s">
        <v>16</v>
      </c>
      <c r="K302" s="60">
        <v>32</v>
      </c>
      <c r="L302" s="60">
        <v>40</v>
      </c>
      <c r="M302" s="60">
        <v>135</v>
      </c>
      <c r="N302" s="60">
        <v>135</v>
      </c>
      <c r="O302" s="60">
        <v>105</v>
      </c>
      <c r="P302" s="60">
        <v>70</v>
      </c>
      <c r="Q302" s="60">
        <v>69</v>
      </c>
      <c r="R302" s="60">
        <v>10</v>
      </c>
      <c r="S302" s="60">
        <v>6</v>
      </c>
      <c r="T302" s="60">
        <v>4</v>
      </c>
      <c r="U302" s="60">
        <v>4</v>
      </c>
      <c r="V302" s="60">
        <v>3</v>
      </c>
      <c r="W302" s="60">
        <v>35</v>
      </c>
      <c r="X302" s="60">
        <v>45</v>
      </c>
      <c r="Y302" s="60">
        <v>25</v>
      </c>
      <c r="Z302" s="60">
        <v>36</v>
      </c>
      <c r="AA302" s="60">
        <v>100</v>
      </c>
    </row>
    <row r="303" spans="2:27">
      <c r="B303" s="60" t="str">
        <f t="shared" si="4"/>
        <v>М76x360</v>
      </c>
      <c r="C303" s="60">
        <v>76</v>
      </c>
      <c r="D303" s="60">
        <v>360</v>
      </c>
      <c r="E303" s="60">
        <v>11.747999999999999</v>
      </c>
      <c r="G303" s="73">
        <v>255</v>
      </c>
      <c r="H303" s="73">
        <v>16</v>
      </c>
      <c r="I303" s="60">
        <v>20</v>
      </c>
      <c r="J303" s="60" t="s">
        <v>16</v>
      </c>
      <c r="K303" s="60">
        <v>32</v>
      </c>
      <c r="L303" s="60">
        <v>40</v>
      </c>
      <c r="M303" s="60">
        <v>135</v>
      </c>
      <c r="N303" s="60">
        <v>135</v>
      </c>
      <c r="O303" s="60">
        <v>105</v>
      </c>
      <c r="P303" s="60">
        <v>70</v>
      </c>
      <c r="Q303" s="60">
        <v>69</v>
      </c>
      <c r="R303" s="60">
        <v>10</v>
      </c>
      <c r="S303" s="60">
        <v>6</v>
      </c>
      <c r="T303" s="60">
        <v>4</v>
      </c>
      <c r="U303" s="60">
        <v>4</v>
      </c>
      <c r="V303" s="60">
        <v>3</v>
      </c>
      <c r="W303" s="60">
        <v>35</v>
      </c>
      <c r="X303" s="60">
        <v>45</v>
      </c>
      <c r="Y303" s="60">
        <v>25</v>
      </c>
      <c r="Z303" s="60">
        <v>36</v>
      </c>
      <c r="AA303" s="60">
        <v>100</v>
      </c>
    </row>
    <row r="304" spans="2:27">
      <c r="B304" s="60" t="str">
        <f t="shared" si="4"/>
        <v>М76x370</v>
      </c>
      <c r="C304" s="60">
        <v>76</v>
      </c>
      <c r="D304" s="60">
        <v>370</v>
      </c>
      <c r="E304" s="60">
        <v>12.028</v>
      </c>
      <c r="G304" s="73">
        <v>265</v>
      </c>
      <c r="H304" s="73">
        <v>16</v>
      </c>
      <c r="I304" s="60">
        <v>20</v>
      </c>
      <c r="J304" s="60" t="s">
        <v>16</v>
      </c>
      <c r="K304" s="60">
        <v>32</v>
      </c>
      <c r="L304" s="60">
        <v>40</v>
      </c>
      <c r="M304" s="60">
        <v>135</v>
      </c>
      <c r="N304" s="60">
        <v>135</v>
      </c>
      <c r="O304" s="60">
        <v>105</v>
      </c>
      <c r="P304" s="60">
        <v>70</v>
      </c>
      <c r="Q304" s="60">
        <v>69</v>
      </c>
      <c r="R304" s="60">
        <v>10</v>
      </c>
      <c r="S304" s="60">
        <v>6</v>
      </c>
      <c r="T304" s="60">
        <v>4</v>
      </c>
      <c r="U304" s="60">
        <v>4</v>
      </c>
      <c r="V304" s="60">
        <v>3</v>
      </c>
      <c r="W304" s="60">
        <v>35</v>
      </c>
      <c r="X304" s="60">
        <v>45</v>
      </c>
      <c r="Y304" s="60">
        <v>25</v>
      </c>
      <c r="Z304" s="60">
        <v>36</v>
      </c>
      <c r="AA304" s="60">
        <v>100</v>
      </c>
    </row>
    <row r="305" spans="2:27">
      <c r="B305" s="60" t="str">
        <f t="shared" si="4"/>
        <v>М76x380</v>
      </c>
      <c r="C305" s="60">
        <v>76</v>
      </c>
      <c r="D305" s="60">
        <v>380</v>
      </c>
      <c r="E305" s="60">
        <v>12.308</v>
      </c>
      <c r="G305" s="73">
        <v>275</v>
      </c>
      <c r="H305" s="73">
        <v>16</v>
      </c>
      <c r="I305" s="60">
        <v>20</v>
      </c>
      <c r="J305" s="60" t="s">
        <v>16</v>
      </c>
      <c r="K305" s="60">
        <v>32</v>
      </c>
      <c r="L305" s="60">
        <v>40</v>
      </c>
      <c r="M305" s="60">
        <v>135</v>
      </c>
      <c r="N305" s="60">
        <v>135</v>
      </c>
      <c r="O305" s="60">
        <v>105</v>
      </c>
      <c r="P305" s="60">
        <v>70</v>
      </c>
      <c r="Q305" s="60">
        <v>69</v>
      </c>
      <c r="R305" s="60">
        <v>10</v>
      </c>
      <c r="S305" s="60">
        <v>6</v>
      </c>
      <c r="T305" s="60">
        <v>4</v>
      </c>
      <c r="U305" s="60">
        <v>4</v>
      </c>
      <c r="V305" s="60">
        <v>3</v>
      </c>
      <c r="W305" s="60">
        <v>35</v>
      </c>
      <c r="X305" s="60">
        <v>45</v>
      </c>
      <c r="Y305" s="60">
        <v>25</v>
      </c>
      <c r="Z305" s="60">
        <v>36</v>
      </c>
      <c r="AA305" s="60">
        <v>100</v>
      </c>
    </row>
    <row r="306" spans="2:27">
      <c r="B306" s="60" t="str">
        <f t="shared" si="4"/>
        <v>М76x390</v>
      </c>
      <c r="C306" s="60">
        <v>76</v>
      </c>
      <c r="D306" s="60">
        <v>390</v>
      </c>
      <c r="E306" s="60">
        <v>12.587999999999999</v>
      </c>
      <c r="G306" s="73">
        <v>285</v>
      </c>
      <c r="H306" s="73">
        <v>16</v>
      </c>
      <c r="I306" s="60">
        <v>20</v>
      </c>
      <c r="J306" s="60" t="s">
        <v>16</v>
      </c>
      <c r="K306" s="60">
        <v>32</v>
      </c>
      <c r="L306" s="60">
        <v>40</v>
      </c>
      <c r="M306" s="60">
        <v>135</v>
      </c>
      <c r="N306" s="60">
        <v>135</v>
      </c>
      <c r="O306" s="60">
        <v>105</v>
      </c>
      <c r="P306" s="60">
        <v>70</v>
      </c>
      <c r="Q306" s="60">
        <v>69</v>
      </c>
      <c r="R306" s="60">
        <v>10</v>
      </c>
      <c r="S306" s="60">
        <v>6</v>
      </c>
      <c r="T306" s="60">
        <v>4</v>
      </c>
      <c r="U306" s="60">
        <v>4</v>
      </c>
      <c r="V306" s="60">
        <v>3</v>
      </c>
      <c r="W306" s="60">
        <v>35</v>
      </c>
      <c r="X306" s="60">
        <v>45</v>
      </c>
      <c r="Y306" s="60">
        <v>25</v>
      </c>
      <c r="Z306" s="60">
        <v>36</v>
      </c>
      <c r="AA306" s="60">
        <v>100</v>
      </c>
    </row>
    <row r="307" spans="2:27">
      <c r="B307" s="60" t="str">
        <f t="shared" si="4"/>
        <v>М76x400</v>
      </c>
      <c r="C307" s="60">
        <v>76</v>
      </c>
      <c r="D307" s="60">
        <v>400</v>
      </c>
      <c r="E307" s="60">
        <v>12.868</v>
      </c>
      <c r="G307" s="73">
        <v>295</v>
      </c>
      <c r="H307" s="73">
        <v>16</v>
      </c>
      <c r="I307" s="60">
        <v>20</v>
      </c>
      <c r="J307" s="60" t="s">
        <v>16</v>
      </c>
      <c r="K307" s="60">
        <v>32</v>
      </c>
      <c r="L307" s="60">
        <v>40</v>
      </c>
      <c r="M307" s="60">
        <v>135</v>
      </c>
      <c r="N307" s="60">
        <v>135</v>
      </c>
      <c r="O307" s="60">
        <v>105</v>
      </c>
      <c r="P307" s="60">
        <v>70</v>
      </c>
      <c r="Q307" s="60">
        <v>69</v>
      </c>
      <c r="R307" s="60">
        <v>10</v>
      </c>
      <c r="S307" s="60">
        <v>6</v>
      </c>
      <c r="T307" s="60">
        <v>4</v>
      </c>
      <c r="U307" s="60">
        <v>4</v>
      </c>
      <c r="V307" s="60">
        <v>3</v>
      </c>
      <c r="W307" s="60">
        <v>35</v>
      </c>
      <c r="X307" s="60">
        <v>45</v>
      </c>
      <c r="Y307" s="60">
        <v>25</v>
      </c>
      <c r="Z307" s="60">
        <v>36</v>
      </c>
      <c r="AA307" s="60">
        <v>100</v>
      </c>
    </row>
    <row r="308" spans="2:27">
      <c r="B308" s="60" t="str">
        <f t="shared" si="4"/>
        <v>М76x410</v>
      </c>
      <c r="C308" s="60">
        <v>76</v>
      </c>
      <c r="D308" s="60">
        <v>410</v>
      </c>
      <c r="E308" s="60">
        <v>13.148</v>
      </c>
      <c r="G308" s="73">
        <v>305</v>
      </c>
      <c r="H308" s="73">
        <v>16</v>
      </c>
      <c r="I308" s="60">
        <v>20</v>
      </c>
      <c r="J308" s="60" t="s">
        <v>16</v>
      </c>
      <c r="K308" s="60">
        <v>32</v>
      </c>
      <c r="L308" s="60">
        <v>40</v>
      </c>
      <c r="M308" s="60">
        <v>135</v>
      </c>
      <c r="N308" s="60">
        <v>135</v>
      </c>
      <c r="O308" s="60">
        <v>105</v>
      </c>
      <c r="P308" s="60">
        <v>70</v>
      </c>
      <c r="Q308" s="60">
        <v>69</v>
      </c>
      <c r="R308" s="60">
        <v>10</v>
      </c>
      <c r="S308" s="60">
        <v>6</v>
      </c>
      <c r="T308" s="60">
        <v>4</v>
      </c>
      <c r="U308" s="60">
        <v>4</v>
      </c>
      <c r="V308" s="60">
        <v>3</v>
      </c>
      <c r="W308" s="60">
        <v>35</v>
      </c>
      <c r="X308" s="60">
        <v>45</v>
      </c>
      <c r="Y308" s="60">
        <v>25</v>
      </c>
      <c r="Z308" s="60">
        <v>36</v>
      </c>
      <c r="AA308" s="60">
        <v>100</v>
      </c>
    </row>
    <row r="309" spans="2:27">
      <c r="B309" s="60" t="str">
        <f t="shared" si="4"/>
        <v>М76x420</v>
      </c>
      <c r="C309" s="60">
        <v>76</v>
      </c>
      <c r="D309" s="60">
        <v>420</v>
      </c>
      <c r="E309" s="60">
        <v>13.428000000000001</v>
      </c>
      <c r="G309" s="73">
        <v>315</v>
      </c>
      <c r="H309" s="73">
        <v>16</v>
      </c>
      <c r="I309" s="60">
        <v>20</v>
      </c>
      <c r="J309" s="60" t="s">
        <v>16</v>
      </c>
      <c r="K309" s="60">
        <v>32</v>
      </c>
      <c r="L309" s="60">
        <v>40</v>
      </c>
      <c r="M309" s="60">
        <v>135</v>
      </c>
      <c r="N309" s="60">
        <v>135</v>
      </c>
      <c r="O309" s="60">
        <v>105</v>
      </c>
      <c r="P309" s="60">
        <v>70</v>
      </c>
      <c r="Q309" s="60">
        <v>69</v>
      </c>
      <c r="R309" s="60">
        <v>10</v>
      </c>
      <c r="S309" s="60">
        <v>6</v>
      </c>
      <c r="T309" s="60">
        <v>4</v>
      </c>
      <c r="U309" s="60">
        <v>4</v>
      </c>
      <c r="V309" s="60">
        <v>3</v>
      </c>
      <c r="W309" s="60">
        <v>35</v>
      </c>
      <c r="X309" s="60">
        <v>45</v>
      </c>
      <c r="Y309" s="60">
        <v>25</v>
      </c>
      <c r="Z309" s="60">
        <v>36</v>
      </c>
      <c r="AA309" s="60">
        <v>100</v>
      </c>
    </row>
    <row r="310" spans="2:27">
      <c r="B310" s="60" t="str">
        <f t="shared" si="4"/>
        <v>М76x430</v>
      </c>
      <c r="C310" s="60">
        <v>76</v>
      </c>
      <c r="D310" s="60">
        <v>430</v>
      </c>
      <c r="E310" s="60">
        <v>13.708</v>
      </c>
      <c r="G310" s="73">
        <v>325</v>
      </c>
      <c r="H310" s="73">
        <v>16</v>
      </c>
      <c r="I310" s="60">
        <v>20</v>
      </c>
      <c r="J310" s="60" t="s">
        <v>16</v>
      </c>
      <c r="K310" s="60">
        <v>32</v>
      </c>
      <c r="L310" s="60">
        <v>40</v>
      </c>
      <c r="M310" s="60">
        <v>135</v>
      </c>
      <c r="N310" s="60">
        <v>135</v>
      </c>
      <c r="O310" s="60">
        <v>105</v>
      </c>
      <c r="P310" s="60">
        <v>70</v>
      </c>
      <c r="Q310" s="60">
        <v>69</v>
      </c>
      <c r="R310" s="60">
        <v>10</v>
      </c>
      <c r="S310" s="60">
        <v>6</v>
      </c>
      <c r="T310" s="60">
        <v>4</v>
      </c>
      <c r="U310" s="60">
        <v>4</v>
      </c>
      <c r="V310" s="60">
        <v>3</v>
      </c>
      <c r="W310" s="60">
        <v>35</v>
      </c>
      <c r="X310" s="60">
        <v>45</v>
      </c>
      <c r="Y310" s="60">
        <v>25</v>
      </c>
      <c r="Z310" s="60">
        <v>36</v>
      </c>
      <c r="AA310" s="60">
        <v>100</v>
      </c>
    </row>
    <row r="311" spans="2:27">
      <c r="B311" s="60" t="str">
        <f t="shared" si="4"/>
        <v>М76x440</v>
      </c>
      <c r="C311" s="60">
        <v>76</v>
      </c>
      <c r="D311" s="60">
        <v>440</v>
      </c>
      <c r="E311" s="60">
        <v>13.988</v>
      </c>
      <c r="G311" s="73">
        <v>335</v>
      </c>
      <c r="H311" s="73">
        <v>16</v>
      </c>
      <c r="I311" s="60">
        <v>20</v>
      </c>
      <c r="J311" s="60" t="s">
        <v>16</v>
      </c>
      <c r="K311" s="60">
        <v>32</v>
      </c>
      <c r="L311" s="60">
        <v>40</v>
      </c>
      <c r="M311" s="60">
        <v>135</v>
      </c>
      <c r="N311" s="60">
        <v>135</v>
      </c>
      <c r="O311" s="60">
        <v>105</v>
      </c>
      <c r="P311" s="60">
        <v>70</v>
      </c>
      <c r="Q311" s="60">
        <v>69</v>
      </c>
      <c r="R311" s="60">
        <v>10</v>
      </c>
      <c r="S311" s="60">
        <v>6</v>
      </c>
      <c r="T311" s="60">
        <v>4</v>
      </c>
      <c r="U311" s="60">
        <v>4</v>
      </c>
      <c r="V311" s="60">
        <v>3</v>
      </c>
      <c r="W311" s="60">
        <v>35</v>
      </c>
      <c r="X311" s="60">
        <v>45</v>
      </c>
      <c r="Y311" s="60">
        <v>25</v>
      </c>
      <c r="Z311" s="60">
        <v>36</v>
      </c>
      <c r="AA311" s="60">
        <v>100</v>
      </c>
    </row>
    <row r="312" spans="2:27">
      <c r="B312" s="60" t="str">
        <f t="shared" si="4"/>
        <v>М76x450</v>
      </c>
      <c r="C312" s="60">
        <v>76</v>
      </c>
      <c r="D312" s="60">
        <v>450</v>
      </c>
      <c r="E312" s="60">
        <v>14.268000000000001</v>
      </c>
      <c r="G312" s="73">
        <v>345</v>
      </c>
      <c r="H312" s="73">
        <v>16</v>
      </c>
      <c r="I312" s="60">
        <v>20</v>
      </c>
      <c r="J312" s="60" t="s">
        <v>16</v>
      </c>
      <c r="K312" s="60">
        <v>32</v>
      </c>
      <c r="L312" s="60">
        <v>40</v>
      </c>
      <c r="M312" s="60">
        <v>135</v>
      </c>
      <c r="N312" s="60">
        <v>135</v>
      </c>
      <c r="O312" s="60">
        <v>105</v>
      </c>
      <c r="P312" s="60">
        <v>70</v>
      </c>
      <c r="Q312" s="60">
        <v>69</v>
      </c>
      <c r="R312" s="60">
        <v>10</v>
      </c>
      <c r="S312" s="60">
        <v>6</v>
      </c>
      <c r="T312" s="60">
        <v>4</v>
      </c>
      <c r="U312" s="60">
        <v>4</v>
      </c>
      <c r="V312" s="60">
        <v>3</v>
      </c>
      <c r="W312" s="60">
        <v>35</v>
      </c>
      <c r="X312" s="60">
        <v>45</v>
      </c>
      <c r="Y312" s="60">
        <v>25</v>
      </c>
      <c r="Z312" s="60">
        <v>36</v>
      </c>
      <c r="AA312" s="60">
        <v>100</v>
      </c>
    </row>
    <row r="313" spans="2:27">
      <c r="B313" s="60" t="str">
        <f t="shared" si="4"/>
        <v>М76x460</v>
      </c>
      <c r="C313" s="60">
        <v>76</v>
      </c>
      <c r="D313" s="60">
        <v>460</v>
      </c>
      <c r="E313" s="60">
        <v>14.548</v>
      </c>
      <c r="G313" s="73">
        <v>355</v>
      </c>
      <c r="H313" s="73">
        <v>16</v>
      </c>
      <c r="I313" s="60">
        <v>20</v>
      </c>
      <c r="J313" s="60" t="s">
        <v>16</v>
      </c>
      <c r="K313" s="60">
        <v>32</v>
      </c>
      <c r="L313" s="60">
        <v>40</v>
      </c>
      <c r="M313" s="60">
        <v>135</v>
      </c>
      <c r="N313" s="60">
        <v>135</v>
      </c>
      <c r="O313" s="60">
        <v>105</v>
      </c>
      <c r="P313" s="60">
        <v>70</v>
      </c>
      <c r="Q313" s="60">
        <v>69</v>
      </c>
      <c r="R313" s="60">
        <v>10</v>
      </c>
      <c r="S313" s="60">
        <v>6</v>
      </c>
      <c r="T313" s="60">
        <v>4</v>
      </c>
      <c r="U313" s="60">
        <v>4</v>
      </c>
      <c r="V313" s="60">
        <v>3</v>
      </c>
      <c r="W313" s="60">
        <v>35</v>
      </c>
      <c r="X313" s="60">
        <v>45</v>
      </c>
      <c r="Y313" s="60">
        <v>25</v>
      </c>
      <c r="Z313" s="60">
        <v>36</v>
      </c>
      <c r="AA313" s="60">
        <v>100</v>
      </c>
    </row>
    <row r="314" spans="2:27">
      <c r="B314" s="60" t="str">
        <f t="shared" si="4"/>
        <v>М76x470</v>
      </c>
      <c r="C314" s="60">
        <v>76</v>
      </c>
      <c r="D314" s="60">
        <v>470</v>
      </c>
      <c r="E314" s="60">
        <v>14.827999999999999</v>
      </c>
      <c r="G314" s="73">
        <v>365</v>
      </c>
      <c r="H314" s="73">
        <v>16</v>
      </c>
      <c r="I314" s="60">
        <v>20</v>
      </c>
      <c r="J314" s="60" t="s">
        <v>16</v>
      </c>
      <c r="K314" s="60">
        <v>32</v>
      </c>
      <c r="L314" s="60">
        <v>40</v>
      </c>
      <c r="M314" s="60">
        <v>135</v>
      </c>
      <c r="N314" s="60">
        <v>135</v>
      </c>
      <c r="O314" s="60">
        <v>105</v>
      </c>
      <c r="P314" s="60">
        <v>70</v>
      </c>
      <c r="Q314" s="60">
        <v>69</v>
      </c>
      <c r="R314" s="60">
        <v>10</v>
      </c>
      <c r="S314" s="60">
        <v>6</v>
      </c>
      <c r="T314" s="60">
        <v>4</v>
      </c>
      <c r="U314" s="60">
        <v>4</v>
      </c>
      <c r="V314" s="60">
        <v>3</v>
      </c>
      <c r="W314" s="60">
        <v>35</v>
      </c>
      <c r="X314" s="60">
        <v>45</v>
      </c>
      <c r="Y314" s="60">
        <v>25</v>
      </c>
      <c r="Z314" s="60">
        <v>36</v>
      </c>
      <c r="AA314" s="60">
        <v>100</v>
      </c>
    </row>
    <row r="315" spans="2:27">
      <c r="B315" s="60" t="str">
        <f t="shared" si="4"/>
        <v>М76x480</v>
      </c>
      <c r="C315" s="60">
        <v>76</v>
      </c>
      <c r="D315" s="60">
        <v>480</v>
      </c>
      <c r="E315" s="60">
        <v>15.108000000000001</v>
      </c>
      <c r="G315" s="73">
        <v>375</v>
      </c>
      <c r="H315" s="73">
        <v>16</v>
      </c>
      <c r="I315" s="60">
        <v>20</v>
      </c>
      <c r="J315" s="60" t="s">
        <v>16</v>
      </c>
      <c r="K315" s="60">
        <v>32</v>
      </c>
      <c r="L315" s="60">
        <v>40</v>
      </c>
      <c r="M315" s="60">
        <v>135</v>
      </c>
      <c r="N315" s="60">
        <v>135</v>
      </c>
      <c r="O315" s="60">
        <v>105</v>
      </c>
      <c r="P315" s="60">
        <v>70</v>
      </c>
      <c r="Q315" s="60">
        <v>69</v>
      </c>
      <c r="R315" s="60">
        <v>10</v>
      </c>
      <c r="S315" s="60">
        <v>6</v>
      </c>
      <c r="T315" s="60">
        <v>4</v>
      </c>
      <c r="U315" s="60">
        <v>4</v>
      </c>
      <c r="V315" s="60">
        <v>3</v>
      </c>
      <c r="W315" s="60">
        <v>35</v>
      </c>
      <c r="X315" s="60">
        <v>45</v>
      </c>
      <c r="Y315" s="60">
        <v>25</v>
      </c>
      <c r="Z315" s="60">
        <v>36</v>
      </c>
      <c r="AA315" s="60">
        <v>100</v>
      </c>
    </row>
    <row r="316" spans="2:27">
      <c r="B316" s="60" t="str">
        <f t="shared" si="4"/>
        <v>М76x490</v>
      </c>
      <c r="C316" s="60">
        <v>76</v>
      </c>
      <c r="D316" s="60">
        <v>490</v>
      </c>
      <c r="E316" s="60">
        <v>15.388</v>
      </c>
      <c r="G316" s="73">
        <v>385</v>
      </c>
      <c r="H316" s="73">
        <v>16</v>
      </c>
      <c r="I316" s="60">
        <v>20</v>
      </c>
      <c r="J316" s="60" t="s">
        <v>16</v>
      </c>
      <c r="K316" s="60">
        <v>32</v>
      </c>
      <c r="L316" s="60">
        <v>40</v>
      </c>
      <c r="M316" s="60">
        <v>135</v>
      </c>
      <c r="N316" s="60">
        <v>135</v>
      </c>
      <c r="O316" s="60">
        <v>105</v>
      </c>
      <c r="P316" s="60">
        <v>70</v>
      </c>
      <c r="Q316" s="60">
        <v>69</v>
      </c>
      <c r="R316" s="60">
        <v>10</v>
      </c>
      <c r="S316" s="60">
        <v>6</v>
      </c>
      <c r="T316" s="60">
        <v>4</v>
      </c>
      <c r="U316" s="60">
        <v>4</v>
      </c>
      <c r="V316" s="60">
        <v>3</v>
      </c>
      <c r="W316" s="60">
        <v>35</v>
      </c>
      <c r="X316" s="60">
        <v>45</v>
      </c>
      <c r="Y316" s="60">
        <v>25</v>
      </c>
      <c r="Z316" s="60">
        <v>36</v>
      </c>
      <c r="AA316" s="60">
        <v>100</v>
      </c>
    </row>
    <row r="317" spans="2:27">
      <c r="B317" s="60" t="str">
        <f t="shared" si="4"/>
        <v>М76x500</v>
      </c>
      <c r="C317" s="60">
        <v>76</v>
      </c>
      <c r="D317" s="60">
        <v>500</v>
      </c>
      <c r="E317" s="60">
        <v>15.667999999999999</v>
      </c>
      <c r="G317" s="73">
        <v>395</v>
      </c>
      <c r="H317" s="73">
        <v>16</v>
      </c>
      <c r="I317" s="60">
        <v>20</v>
      </c>
      <c r="J317" s="60" t="s">
        <v>16</v>
      </c>
      <c r="K317" s="60">
        <v>32</v>
      </c>
      <c r="L317" s="60">
        <v>40</v>
      </c>
      <c r="M317" s="60">
        <v>135</v>
      </c>
      <c r="N317" s="60">
        <v>135</v>
      </c>
      <c r="O317" s="60">
        <v>105</v>
      </c>
      <c r="P317" s="60">
        <v>70</v>
      </c>
      <c r="Q317" s="60">
        <v>69</v>
      </c>
      <c r="R317" s="60">
        <v>10</v>
      </c>
      <c r="S317" s="60">
        <v>6</v>
      </c>
      <c r="T317" s="60">
        <v>4</v>
      </c>
      <c r="U317" s="60">
        <v>4</v>
      </c>
      <c r="V317" s="60">
        <v>3</v>
      </c>
      <c r="W317" s="60">
        <v>35</v>
      </c>
      <c r="X317" s="60">
        <v>45</v>
      </c>
      <c r="Y317" s="60">
        <v>25</v>
      </c>
      <c r="Z317" s="60">
        <v>36</v>
      </c>
      <c r="AA317" s="60">
        <v>100</v>
      </c>
    </row>
    <row r="318" spans="2:27">
      <c r="B318" s="60" t="str">
        <f t="shared" si="4"/>
        <v>М76x510</v>
      </c>
      <c r="C318" s="60">
        <v>76</v>
      </c>
      <c r="D318" s="60">
        <v>510</v>
      </c>
      <c r="E318" s="60">
        <v>15.948</v>
      </c>
      <c r="G318" s="73">
        <v>405</v>
      </c>
      <c r="H318" s="73">
        <v>16</v>
      </c>
      <c r="I318" s="60">
        <v>20</v>
      </c>
      <c r="J318" s="60" t="s">
        <v>16</v>
      </c>
      <c r="K318" s="60">
        <v>32</v>
      </c>
      <c r="L318" s="60">
        <v>40</v>
      </c>
      <c r="M318" s="60">
        <v>135</v>
      </c>
      <c r="N318" s="60">
        <v>135</v>
      </c>
      <c r="O318" s="60">
        <v>105</v>
      </c>
      <c r="P318" s="60">
        <v>70</v>
      </c>
      <c r="Q318" s="60">
        <v>69</v>
      </c>
      <c r="R318" s="60">
        <v>10</v>
      </c>
      <c r="S318" s="60">
        <v>6</v>
      </c>
      <c r="T318" s="60">
        <v>4</v>
      </c>
      <c r="U318" s="60">
        <v>4</v>
      </c>
      <c r="V318" s="60">
        <v>3</v>
      </c>
      <c r="W318" s="60">
        <v>35</v>
      </c>
      <c r="X318" s="60">
        <v>45</v>
      </c>
      <c r="Y318" s="60">
        <v>25</v>
      </c>
      <c r="Z318" s="60">
        <v>36</v>
      </c>
      <c r="AA318" s="60">
        <v>100</v>
      </c>
    </row>
    <row r="319" spans="2:27">
      <c r="B319" s="60" t="str">
        <f t="shared" si="4"/>
        <v>М76x520</v>
      </c>
      <c r="C319" s="60">
        <v>76</v>
      </c>
      <c r="D319" s="60">
        <v>520</v>
      </c>
      <c r="E319" s="60">
        <v>16.228000000000002</v>
      </c>
      <c r="G319" s="73">
        <v>415</v>
      </c>
      <c r="H319" s="73">
        <v>16</v>
      </c>
      <c r="I319" s="60">
        <v>20</v>
      </c>
      <c r="J319" s="60" t="s">
        <v>16</v>
      </c>
      <c r="K319" s="60">
        <v>32</v>
      </c>
      <c r="L319" s="60">
        <v>40</v>
      </c>
      <c r="M319" s="60">
        <v>135</v>
      </c>
      <c r="N319" s="60">
        <v>135</v>
      </c>
      <c r="O319" s="60">
        <v>105</v>
      </c>
      <c r="P319" s="60">
        <v>70</v>
      </c>
      <c r="Q319" s="60">
        <v>69</v>
      </c>
      <c r="R319" s="60">
        <v>10</v>
      </c>
      <c r="S319" s="60">
        <v>6</v>
      </c>
      <c r="T319" s="60">
        <v>4</v>
      </c>
      <c r="U319" s="60">
        <v>4</v>
      </c>
      <c r="V319" s="60">
        <v>3</v>
      </c>
      <c r="W319" s="60">
        <v>35</v>
      </c>
      <c r="X319" s="60">
        <v>45</v>
      </c>
      <c r="Y319" s="60">
        <v>25</v>
      </c>
      <c r="Z319" s="60">
        <v>36</v>
      </c>
      <c r="AA319" s="60">
        <v>100</v>
      </c>
    </row>
    <row r="320" spans="2:27">
      <c r="B320" s="60" t="str">
        <f t="shared" si="4"/>
        <v>М76x530</v>
      </c>
      <c r="C320" s="60">
        <v>76</v>
      </c>
      <c r="D320" s="60">
        <v>530</v>
      </c>
      <c r="E320" s="60">
        <v>16.507999999999999</v>
      </c>
      <c r="G320" s="73">
        <v>425</v>
      </c>
      <c r="H320" s="73">
        <v>16</v>
      </c>
      <c r="I320" s="60">
        <v>20</v>
      </c>
      <c r="J320" s="60" t="s">
        <v>16</v>
      </c>
      <c r="K320" s="60">
        <v>32</v>
      </c>
      <c r="L320" s="60">
        <v>40</v>
      </c>
      <c r="M320" s="60">
        <v>135</v>
      </c>
      <c r="N320" s="60">
        <v>135</v>
      </c>
      <c r="O320" s="60">
        <v>105</v>
      </c>
      <c r="P320" s="60">
        <v>70</v>
      </c>
      <c r="Q320" s="60">
        <v>69</v>
      </c>
      <c r="R320" s="60">
        <v>10</v>
      </c>
      <c r="S320" s="60">
        <v>6</v>
      </c>
      <c r="T320" s="60">
        <v>4</v>
      </c>
      <c r="U320" s="60">
        <v>4</v>
      </c>
      <c r="V320" s="60">
        <v>3</v>
      </c>
      <c r="W320" s="60">
        <v>35</v>
      </c>
      <c r="X320" s="60">
        <v>45</v>
      </c>
      <c r="Y320" s="60">
        <v>25</v>
      </c>
      <c r="Z320" s="60">
        <v>36</v>
      </c>
      <c r="AA320" s="60">
        <v>100</v>
      </c>
    </row>
    <row r="321" spans="2:27">
      <c r="B321" s="60" t="str">
        <f t="shared" si="4"/>
        <v>М76x540</v>
      </c>
      <c r="C321" s="60">
        <v>76</v>
      </c>
      <c r="D321" s="60">
        <v>540</v>
      </c>
      <c r="E321" s="60">
        <v>16.788</v>
      </c>
      <c r="G321" s="73">
        <v>435</v>
      </c>
      <c r="H321" s="73">
        <v>16</v>
      </c>
      <c r="I321" s="60">
        <v>20</v>
      </c>
      <c r="J321" s="60" t="s">
        <v>16</v>
      </c>
      <c r="K321" s="60">
        <v>32</v>
      </c>
      <c r="L321" s="60">
        <v>40</v>
      </c>
      <c r="M321" s="60">
        <v>135</v>
      </c>
      <c r="N321" s="60">
        <v>135</v>
      </c>
      <c r="O321" s="60">
        <v>105</v>
      </c>
      <c r="P321" s="60">
        <v>70</v>
      </c>
      <c r="Q321" s="60">
        <v>69</v>
      </c>
      <c r="R321" s="60">
        <v>10</v>
      </c>
      <c r="S321" s="60">
        <v>6</v>
      </c>
      <c r="T321" s="60">
        <v>4</v>
      </c>
      <c r="U321" s="60">
        <v>4</v>
      </c>
      <c r="V321" s="60">
        <v>3</v>
      </c>
      <c r="W321" s="60">
        <v>35</v>
      </c>
      <c r="X321" s="60">
        <v>45</v>
      </c>
      <c r="Y321" s="60">
        <v>25</v>
      </c>
      <c r="Z321" s="60">
        <v>36</v>
      </c>
      <c r="AA321" s="60">
        <v>100</v>
      </c>
    </row>
    <row r="322" spans="2:27">
      <c r="B322" s="60" t="str">
        <f t="shared" si="4"/>
        <v>М76x550</v>
      </c>
      <c r="C322" s="60">
        <v>76</v>
      </c>
      <c r="D322" s="60">
        <v>550</v>
      </c>
      <c r="E322" s="60">
        <v>17.068000000000001</v>
      </c>
      <c r="G322" s="73">
        <v>445</v>
      </c>
      <c r="H322" s="73">
        <v>16</v>
      </c>
      <c r="I322" s="60">
        <v>20</v>
      </c>
      <c r="J322" s="60" t="s">
        <v>16</v>
      </c>
      <c r="K322" s="60">
        <v>32</v>
      </c>
      <c r="L322" s="60">
        <v>40</v>
      </c>
      <c r="M322" s="60">
        <v>135</v>
      </c>
      <c r="N322" s="60">
        <v>135</v>
      </c>
      <c r="O322" s="60">
        <v>105</v>
      </c>
      <c r="P322" s="60">
        <v>70</v>
      </c>
      <c r="Q322" s="60">
        <v>69</v>
      </c>
      <c r="R322" s="60">
        <v>10</v>
      </c>
      <c r="S322" s="60">
        <v>6</v>
      </c>
      <c r="T322" s="60">
        <v>4</v>
      </c>
      <c r="U322" s="60">
        <v>4</v>
      </c>
      <c r="V322" s="60">
        <v>3</v>
      </c>
      <c r="W322" s="60">
        <v>35</v>
      </c>
      <c r="X322" s="60">
        <v>45</v>
      </c>
      <c r="Y322" s="60">
        <v>25</v>
      </c>
      <c r="Z322" s="60">
        <v>36</v>
      </c>
      <c r="AA322" s="60">
        <v>100</v>
      </c>
    </row>
    <row r="323" spans="2:27">
      <c r="B323" s="60" t="str">
        <f t="shared" si="4"/>
        <v>М76x560</v>
      </c>
      <c r="C323" s="60">
        <v>76</v>
      </c>
      <c r="D323" s="60">
        <v>560</v>
      </c>
      <c r="E323" s="60">
        <v>17.347999999999999</v>
      </c>
      <c r="G323" s="73">
        <v>455</v>
      </c>
      <c r="H323" s="73">
        <v>16</v>
      </c>
      <c r="I323" s="60">
        <v>20</v>
      </c>
      <c r="J323" s="60" t="s">
        <v>16</v>
      </c>
      <c r="K323" s="60">
        <v>32</v>
      </c>
      <c r="L323" s="60">
        <v>40</v>
      </c>
      <c r="M323" s="60">
        <v>135</v>
      </c>
      <c r="N323" s="60">
        <v>135</v>
      </c>
      <c r="O323" s="60">
        <v>105</v>
      </c>
      <c r="P323" s="60">
        <v>70</v>
      </c>
      <c r="Q323" s="60">
        <v>69</v>
      </c>
      <c r="R323" s="60">
        <v>10</v>
      </c>
      <c r="S323" s="60">
        <v>6</v>
      </c>
      <c r="T323" s="60">
        <v>4</v>
      </c>
      <c r="U323" s="60">
        <v>4</v>
      </c>
      <c r="V323" s="60">
        <v>3</v>
      </c>
      <c r="W323" s="60">
        <v>35</v>
      </c>
      <c r="X323" s="60">
        <v>45</v>
      </c>
      <c r="Y323" s="60">
        <v>25</v>
      </c>
      <c r="Z323" s="60">
        <v>36</v>
      </c>
      <c r="AA323" s="60">
        <v>100</v>
      </c>
    </row>
    <row r="324" spans="2:27">
      <c r="B324" s="60" t="str">
        <f t="shared" ref="B324:B387" si="5">"М"&amp;C324&amp;"x"&amp;D324</f>
        <v>М76x570</v>
      </c>
      <c r="C324" s="60">
        <v>76</v>
      </c>
      <c r="D324" s="60">
        <v>570</v>
      </c>
      <c r="E324" s="60">
        <v>17.628</v>
      </c>
      <c r="G324" s="73">
        <v>465</v>
      </c>
      <c r="H324" s="73">
        <v>16</v>
      </c>
      <c r="I324" s="60">
        <v>20</v>
      </c>
      <c r="J324" s="60" t="s">
        <v>16</v>
      </c>
      <c r="K324" s="60">
        <v>32</v>
      </c>
      <c r="L324" s="60">
        <v>40</v>
      </c>
      <c r="M324" s="60">
        <v>135</v>
      </c>
      <c r="N324" s="60">
        <v>135</v>
      </c>
      <c r="O324" s="60">
        <v>105</v>
      </c>
      <c r="P324" s="60">
        <v>70</v>
      </c>
      <c r="Q324" s="60">
        <v>69</v>
      </c>
      <c r="R324" s="60">
        <v>10</v>
      </c>
      <c r="S324" s="60">
        <v>6</v>
      </c>
      <c r="T324" s="60">
        <v>4</v>
      </c>
      <c r="U324" s="60">
        <v>4</v>
      </c>
      <c r="V324" s="60">
        <v>3</v>
      </c>
      <c r="W324" s="60">
        <v>35</v>
      </c>
      <c r="X324" s="60">
        <v>45</v>
      </c>
      <c r="Y324" s="60">
        <v>25</v>
      </c>
      <c r="Z324" s="60">
        <v>36</v>
      </c>
      <c r="AA324" s="60">
        <v>100</v>
      </c>
    </row>
    <row r="325" spans="2:27">
      <c r="B325" s="60" t="str">
        <f t="shared" si="5"/>
        <v>М76x580</v>
      </c>
      <c r="C325" s="60">
        <v>76</v>
      </c>
      <c r="D325" s="60">
        <v>580</v>
      </c>
      <c r="E325" s="60">
        <v>18.257999999999999</v>
      </c>
      <c r="G325" s="73">
        <v>475</v>
      </c>
      <c r="H325" s="73">
        <v>16</v>
      </c>
      <c r="I325" s="60">
        <v>20</v>
      </c>
      <c r="J325" s="60" t="s">
        <v>16</v>
      </c>
      <c r="K325" s="60">
        <v>32</v>
      </c>
      <c r="L325" s="60">
        <v>40</v>
      </c>
      <c r="M325" s="60">
        <v>135</v>
      </c>
      <c r="N325" s="60">
        <v>135</v>
      </c>
      <c r="O325" s="60">
        <v>105</v>
      </c>
      <c r="P325" s="60">
        <v>70</v>
      </c>
      <c r="Q325" s="60">
        <v>69</v>
      </c>
      <c r="R325" s="60">
        <v>10</v>
      </c>
      <c r="S325" s="60">
        <v>6</v>
      </c>
      <c r="T325" s="60">
        <v>4</v>
      </c>
      <c r="U325" s="60">
        <v>4</v>
      </c>
      <c r="V325" s="60">
        <v>3</v>
      </c>
      <c r="W325" s="60">
        <v>35</v>
      </c>
      <c r="X325" s="60">
        <v>45</v>
      </c>
      <c r="Y325" s="60">
        <v>25</v>
      </c>
      <c r="Z325" s="60">
        <v>36</v>
      </c>
      <c r="AA325" s="60">
        <v>100</v>
      </c>
    </row>
    <row r="326" spans="2:27">
      <c r="B326" s="60" t="str">
        <f t="shared" si="5"/>
        <v>М76x590</v>
      </c>
      <c r="C326" s="60">
        <v>76</v>
      </c>
      <c r="D326" s="60">
        <v>590</v>
      </c>
      <c r="E326" s="60">
        <v>18.538</v>
      </c>
      <c r="G326" s="73">
        <v>485</v>
      </c>
      <c r="H326" s="73">
        <v>16</v>
      </c>
      <c r="I326" s="60">
        <v>20</v>
      </c>
      <c r="J326" s="60" t="s">
        <v>16</v>
      </c>
      <c r="K326" s="60">
        <v>32</v>
      </c>
      <c r="L326" s="60">
        <v>40</v>
      </c>
      <c r="M326" s="60">
        <v>155</v>
      </c>
      <c r="N326" s="60">
        <v>155</v>
      </c>
      <c r="O326" s="60">
        <v>105</v>
      </c>
      <c r="P326" s="60">
        <v>70</v>
      </c>
      <c r="Q326" s="60">
        <v>69</v>
      </c>
      <c r="R326" s="60">
        <v>10</v>
      </c>
      <c r="S326" s="60">
        <v>6</v>
      </c>
      <c r="T326" s="60">
        <v>4</v>
      </c>
      <c r="U326" s="60">
        <v>4</v>
      </c>
      <c r="V326" s="60">
        <v>3</v>
      </c>
      <c r="W326" s="60">
        <v>35</v>
      </c>
      <c r="X326" s="60">
        <v>45</v>
      </c>
      <c r="Y326" s="60">
        <v>25</v>
      </c>
      <c r="Z326" s="60">
        <v>36</v>
      </c>
      <c r="AA326" s="60">
        <v>100</v>
      </c>
    </row>
    <row r="327" spans="2:27">
      <c r="B327" s="60" t="str">
        <f t="shared" si="5"/>
        <v>М76x600</v>
      </c>
      <c r="C327" s="60">
        <v>76</v>
      </c>
      <c r="D327" s="60">
        <v>600</v>
      </c>
      <c r="E327" s="60">
        <v>18.818000000000001</v>
      </c>
      <c r="G327" s="73">
        <v>495</v>
      </c>
      <c r="H327" s="73">
        <v>16</v>
      </c>
      <c r="I327" s="60">
        <v>20</v>
      </c>
      <c r="J327" s="60" t="s">
        <v>16</v>
      </c>
      <c r="K327" s="60">
        <v>32</v>
      </c>
      <c r="L327" s="60">
        <v>40</v>
      </c>
      <c r="M327" s="60">
        <v>155</v>
      </c>
      <c r="N327" s="60">
        <v>155</v>
      </c>
      <c r="O327" s="60">
        <v>105</v>
      </c>
      <c r="P327" s="60">
        <v>70</v>
      </c>
      <c r="Q327" s="60">
        <v>69</v>
      </c>
      <c r="R327" s="60">
        <v>10</v>
      </c>
      <c r="S327" s="60">
        <v>6</v>
      </c>
      <c r="T327" s="60">
        <v>4</v>
      </c>
      <c r="U327" s="60">
        <v>4</v>
      </c>
      <c r="V327" s="60">
        <v>3</v>
      </c>
      <c r="W327" s="60">
        <v>35</v>
      </c>
      <c r="X327" s="60">
        <v>45</v>
      </c>
      <c r="Y327" s="60">
        <v>25</v>
      </c>
      <c r="Z327" s="60">
        <v>36</v>
      </c>
      <c r="AA327" s="60">
        <v>100</v>
      </c>
    </row>
    <row r="328" spans="2:27">
      <c r="B328" s="60" t="str">
        <f t="shared" si="5"/>
        <v>М76x610</v>
      </c>
      <c r="C328" s="60">
        <v>76</v>
      </c>
      <c r="D328" s="60">
        <v>610</v>
      </c>
      <c r="E328" s="60">
        <v>19.097999999999999</v>
      </c>
      <c r="G328" s="73">
        <v>505</v>
      </c>
      <c r="H328" s="73">
        <v>16</v>
      </c>
      <c r="I328" s="60">
        <v>20</v>
      </c>
      <c r="J328" s="60" t="s">
        <v>16</v>
      </c>
      <c r="K328" s="60">
        <v>32</v>
      </c>
      <c r="L328" s="60">
        <v>40</v>
      </c>
      <c r="M328" s="60">
        <v>155</v>
      </c>
      <c r="N328" s="60">
        <v>155</v>
      </c>
      <c r="O328" s="60">
        <v>105</v>
      </c>
      <c r="P328" s="60">
        <v>70</v>
      </c>
      <c r="Q328" s="60">
        <v>69</v>
      </c>
      <c r="R328" s="60">
        <v>10</v>
      </c>
      <c r="S328" s="60">
        <v>6</v>
      </c>
      <c r="T328" s="60">
        <v>4</v>
      </c>
      <c r="U328" s="60">
        <v>4</v>
      </c>
      <c r="V328" s="60">
        <v>3</v>
      </c>
      <c r="W328" s="60">
        <v>35</v>
      </c>
      <c r="X328" s="60">
        <v>45</v>
      </c>
      <c r="Y328" s="60">
        <v>25</v>
      </c>
      <c r="Z328" s="60">
        <v>36</v>
      </c>
      <c r="AA328" s="60">
        <v>100</v>
      </c>
    </row>
    <row r="329" spans="2:27">
      <c r="B329" s="60" t="str">
        <f t="shared" si="5"/>
        <v>М76x620</v>
      </c>
      <c r="C329" s="60">
        <v>76</v>
      </c>
      <c r="D329" s="60">
        <v>620</v>
      </c>
      <c r="E329" s="60">
        <v>19.378</v>
      </c>
      <c r="G329" s="73">
        <v>515</v>
      </c>
      <c r="H329" s="73">
        <v>16</v>
      </c>
      <c r="I329" s="60">
        <v>20</v>
      </c>
      <c r="J329" s="60" t="s">
        <v>16</v>
      </c>
      <c r="K329" s="60">
        <v>32</v>
      </c>
      <c r="L329" s="60">
        <v>40</v>
      </c>
      <c r="M329" s="60">
        <v>155</v>
      </c>
      <c r="N329" s="60">
        <v>155</v>
      </c>
      <c r="O329" s="60">
        <v>105</v>
      </c>
      <c r="P329" s="60">
        <v>70</v>
      </c>
      <c r="Q329" s="60">
        <v>69</v>
      </c>
      <c r="R329" s="60">
        <v>10</v>
      </c>
      <c r="S329" s="60">
        <v>6</v>
      </c>
      <c r="T329" s="60">
        <v>4</v>
      </c>
      <c r="U329" s="60">
        <v>4</v>
      </c>
      <c r="V329" s="60">
        <v>3</v>
      </c>
      <c r="W329" s="60">
        <v>35</v>
      </c>
      <c r="X329" s="60">
        <v>45</v>
      </c>
      <c r="Y329" s="60">
        <v>25</v>
      </c>
      <c r="Z329" s="60">
        <v>36</v>
      </c>
      <c r="AA329" s="60">
        <v>100</v>
      </c>
    </row>
    <row r="330" spans="2:27">
      <c r="B330" s="60" t="str">
        <f t="shared" si="5"/>
        <v>М76x630</v>
      </c>
      <c r="C330" s="60">
        <v>76</v>
      </c>
      <c r="D330" s="60">
        <v>630</v>
      </c>
      <c r="E330" s="60">
        <v>19.658000000000001</v>
      </c>
      <c r="G330" s="73">
        <v>525</v>
      </c>
      <c r="H330" s="73">
        <v>16</v>
      </c>
      <c r="I330" s="60">
        <v>20</v>
      </c>
      <c r="J330" s="60" t="s">
        <v>16</v>
      </c>
      <c r="K330" s="60">
        <v>32</v>
      </c>
      <c r="L330" s="60">
        <v>40</v>
      </c>
      <c r="M330" s="60">
        <v>155</v>
      </c>
      <c r="N330" s="60">
        <v>155</v>
      </c>
      <c r="O330" s="60">
        <v>105</v>
      </c>
      <c r="P330" s="60">
        <v>70</v>
      </c>
      <c r="Q330" s="60">
        <v>69</v>
      </c>
      <c r="R330" s="60">
        <v>10</v>
      </c>
      <c r="S330" s="60">
        <v>6</v>
      </c>
      <c r="T330" s="60">
        <v>4</v>
      </c>
      <c r="U330" s="60">
        <v>4</v>
      </c>
      <c r="V330" s="60">
        <v>3</v>
      </c>
      <c r="W330" s="60">
        <v>35</v>
      </c>
      <c r="X330" s="60">
        <v>45</v>
      </c>
      <c r="Y330" s="60">
        <v>25</v>
      </c>
      <c r="Z330" s="60">
        <v>36</v>
      </c>
      <c r="AA330" s="60">
        <v>100</v>
      </c>
    </row>
    <row r="331" spans="2:27">
      <c r="B331" s="60" t="str">
        <f t="shared" si="5"/>
        <v>М76x640</v>
      </c>
      <c r="C331" s="60">
        <v>76</v>
      </c>
      <c r="D331" s="60">
        <v>640</v>
      </c>
      <c r="E331" s="60">
        <v>19.937999999999999</v>
      </c>
      <c r="G331" s="73">
        <v>535</v>
      </c>
      <c r="H331" s="73">
        <v>16</v>
      </c>
      <c r="I331" s="60">
        <v>20</v>
      </c>
      <c r="J331" s="60" t="s">
        <v>16</v>
      </c>
      <c r="K331" s="60">
        <v>32</v>
      </c>
      <c r="L331" s="60">
        <v>40</v>
      </c>
      <c r="M331" s="60">
        <v>155</v>
      </c>
      <c r="N331" s="60">
        <v>155</v>
      </c>
      <c r="O331" s="60">
        <v>105</v>
      </c>
      <c r="P331" s="60">
        <v>70</v>
      </c>
      <c r="Q331" s="60">
        <v>69</v>
      </c>
      <c r="R331" s="60">
        <v>10</v>
      </c>
      <c r="S331" s="60">
        <v>6</v>
      </c>
      <c r="T331" s="60">
        <v>4</v>
      </c>
      <c r="U331" s="60">
        <v>4</v>
      </c>
      <c r="V331" s="60">
        <v>3</v>
      </c>
      <c r="W331" s="60">
        <v>35</v>
      </c>
      <c r="X331" s="60">
        <v>45</v>
      </c>
      <c r="Y331" s="60">
        <v>25</v>
      </c>
      <c r="Z331" s="60">
        <v>36</v>
      </c>
      <c r="AA331" s="60">
        <v>100</v>
      </c>
    </row>
    <row r="332" spans="2:27">
      <c r="B332" s="60" t="str">
        <f t="shared" si="5"/>
        <v>М76x650</v>
      </c>
      <c r="C332" s="60">
        <v>76</v>
      </c>
      <c r="D332" s="60">
        <v>650</v>
      </c>
      <c r="E332" s="60">
        <v>20.218</v>
      </c>
      <c r="G332" s="73">
        <v>545</v>
      </c>
      <c r="H332" s="73">
        <v>16</v>
      </c>
      <c r="I332" s="60">
        <v>20</v>
      </c>
      <c r="J332" s="60" t="s">
        <v>16</v>
      </c>
      <c r="K332" s="60">
        <v>32</v>
      </c>
      <c r="L332" s="60">
        <v>40</v>
      </c>
      <c r="M332" s="60">
        <v>155</v>
      </c>
      <c r="N332" s="60">
        <v>155</v>
      </c>
      <c r="O332" s="60">
        <v>105</v>
      </c>
      <c r="P332" s="60">
        <v>70</v>
      </c>
      <c r="Q332" s="60">
        <v>69</v>
      </c>
      <c r="R332" s="60">
        <v>10</v>
      </c>
      <c r="S332" s="60">
        <v>6</v>
      </c>
      <c r="T332" s="60">
        <v>4</v>
      </c>
      <c r="U332" s="60">
        <v>4</v>
      </c>
      <c r="V332" s="60">
        <v>3</v>
      </c>
      <c r="W332" s="60">
        <v>35</v>
      </c>
      <c r="X332" s="60">
        <v>45</v>
      </c>
      <c r="Y332" s="60">
        <v>25</v>
      </c>
      <c r="Z332" s="60">
        <v>36</v>
      </c>
      <c r="AA332" s="60">
        <v>100</v>
      </c>
    </row>
    <row r="333" spans="2:27">
      <c r="B333" s="60" t="str">
        <f t="shared" si="5"/>
        <v>М76x660</v>
      </c>
      <c r="C333" s="60">
        <v>76</v>
      </c>
      <c r="D333" s="60">
        <v>660</v>
      </c>
      <c r="E333" s="60">
        <v>20.498000000000001</v>
      </c>
      <c r="G333" s="73">
        <v>555</v>
      </c>
      <c r="H333" s="73">
        <v>16</v>
      </c>
      <c r="I333" s="60">
        <v>20</v>
      </c>
      <c r="J333" s="60" t="s">
        <v>16</v>
      </c>
      <c r="K333" s="60">
        <v>32</v>
      </c>
      <c r="L333" s="60">
        <v>40</v>
      </c>
      <c r="M333" s="60">
        <v>155</v>
      </c>
      <c r="N333" s="60">
        <v>155</v>
      </c>
      <c r="O333" s="60">
        <v>105</v>
      </c>
      <c r="P333" s="60">
        <v>70</v>
      </c>
      <c r="Q333" s="60">
        <v>69</v>
      </c>
      <c r="R333" s="60">
        <v>10</v>
      </c>
      <c r="S333" s="60">
        <v>6</v>
      </c>
      <c r="T333" s="60">
        <v>4</v>
      </c>
      <c r="U333" s="60">
        <v>4</v>
      </c>
      <c r="V333" s="60">
        <v>3</v>
      </c>
      <c r="W333" s="60">
        <v>35</v>
      </c>
      <c r="X333" s="60">
        <v>45</v>
      </c>
      <c r="Y333" s="60">
        <v>25</v>
      </c>
      <c r="Z333" s="60">
        <v>36</v>
      </c>
      <c r="AA333" s="60">
        <v>100</v>
      </c>
    </row>
    <row r="334" spans="2:27">
      <c r="B334" s="60" t="str">
        <f t="shared" si="5"/>
        <v>М76x670</v>
      </c>
      <c r="C334" s="60">
        <v>76</v>
      </c>
      <c r="D334" s="60">
        <v>670</v>
      </c>
      <c r="E334" s="60">
        <v>20.777999999999999</v>
      </c>
      <c r="G334" s="73">
        <v>565</v>
      </c>
      <c r="H334" s="73">
        <v>16</v>
      </c>
      <c r="I334" s="60">
        <v>20</v>
      </c>
      <c r="J334" s="60" t="s">
        <v>16</v>
      </c>
      <c r="K334" s="60">
        <v>32</v>
      </c>
      <c r="L334" s="60">
        <v>40</v>
      </c>
      <c r="M334" s="60">
        <v>155</v>
      </c>
      <c r="N334" s="60">
        <v>155</v>
      </c>
      <c r="O334" s="60">
        <v>105</v>
      </c>
      <c r="P334" s="60">
        <v>70</v>
      </c>
      <c r="Q334" s="60">
        <v>69</v>
      </c>
      <c r="R334" s="60">
        <v>10</v>
      </c>
      <c r="S334" s="60">
        <v>6</v>
      </c>
      <c r="T334" s="60">
        <v>4</v>
      </c>
      <c r="U334" s="60">
        <v>4</v>
      </c>
      <c r="V334" s="60">
        <v>3</v>
      </c>
      <c r="W334" s="60">
        <v>35</v>
      </c>
      <c r="X334" s="60">
        <v>45</v>
      </c>
      <c r="Y334" s="60">
        <v>25</v>
      </c>
      <c r="Z334" s="60">
        <v>36</v>
      </c>
      <c r="AA334" s="60">
        <v>100</v>
      </c>
    </row>
    <row r="335" spans="2:27">
      <c r="B335" s="60" t="str">
        <f t="shared" si="5"/>
        <v>М76x680</v>
      </c>
      <c r="C335" s="60">
        <v>76</v>
      </c>
      <c r="D335" s="60">
        <v>680</v>
      </c>
      <c r="E335" s="60">
        <v>21.058</v>
      </c>
      <c r="G335" s="73">
        <v>575</v>
      </c>
      <c r="H335" s="73">
        <v>16</v>
      </c>
      <c r="I335" s="60">
        <v>20</v>
      </c>
      <c r="J335" s="60" t="s">
        <v>16</v>
      </c>
      <c r="K335" s="60">
        <v>32</v>
      </c>
      <c r="L335" s="60">
        <v>40</v>
      </c>
      <c r="M335" s="60">
        <v>155</v>
      </c>
      <c r="N335" s="60">
        <v>155</v>
      </c>
      <c r="O335" s="60">
        <v>105</v>
      </c>
      <c r="P335" s="60">
        <v>70</v>
      </c>
      <c r="Q335" s="60">
        <v>69</v>
      </c>
      <c r="R335" s="60">
        <v>10</v>
      </c>
      <c r="S335" s="60">
        <v>6</v>
      </c>
      <c r="T335" s="60">
        <v>4</v>
      </c>
      <c r="U335" s="60">
        <v>4</v>
      </c>
      <c r="V335" s="60">
        <v>3</v>
      </c>
      <c r="W335" s="60">
        <v>35</v>
      </c>
      <c r="X335" s="60">
        <v>45</v>
      </c>
      <c r="Y335" s="60">
        <v>25</v>
      </c>
      <c r="Z335" s="60">
        <v>36</v>
      </c>
      <c r="AA335" s="60">
        <v>100</v>
      </c>
    </row>
    <row r="336" spans="2:27">
      <c r="B336" s="60" t="str">
        <f t="shared" si="5"/>
        <v>М76x690</v>
      </c>
      <c r="C336" s="60">
        <v>76</v>
      </c>
      <c r="D336" s="60">
        <v>690</v>
      </c>
      <c r="E336" s="60">
        <v>21.338000000000001</v>
      </c>
      <c r="G336" s="73">
        <v>585</v>
      </c>
      <c r="H336" s="73">
        <v>16</v>
      </c>
      <c r="I336" s="60">
        <v>20</v>
      </c>
      <c r="J336" s="60" t="s">
        <v>16</v>
      </c>
      <c r="K336" s="60">
        <v>32</v>
      </c>
      <c r="L336" s="60">
        <v>40</v>
      </c>
      <c r="M336" s="60">
        <v>155</v>
      </c>
      <c r="N336" s="60">
        <v>155</v>
      </c>
      <c r="O336" s="60">
        <v>105</v>
      </c>
      <c r="P336" s="60">
        <v>70</v>
      </c>
      <c r="Q336" s="60">
        <v>69</v>
      </c>
      <c r="R336" s="60">
        <v>10</v>
      </c>
      <c r="S336" s="60">
        <v>6</v>
      </c>
      <c r="T336" s="60">
        <v>4</v>
      </c>
      <c r="U336" s="60">
        <v>4</v>
      </c>
      <c r="V336" s="60">
        <v>3</v>
      </c>
      <c r="W336" s="60">
        <v>35</v>
      </c>
      <c r="X336" s="60">
        <v>45</v>
      </c>
      <c r="Y336" s="60">
        <v>25</v>
      </c>
      <c r="Z336" s="60">
        <v>36</v>
      </c>
      <c r="AA336" s="60">
        <v>100</v>
      </c>
    </row>
    <row r="337" spans="2:27">
      <c r="B337" s="60" t="str">
        <f t="shared" si="5"/>
        <v>М76x700</v>
      </c>
      <c r="C337" s="60">
        <v>76</v>
      </c>
      <c r="D337" s="60">
        <v>700</v>
      </c>
      <c r="E337" s="60">
        <v>21.617999999999999</v>
      </c>
      <c r="G337" s="73">
        <v>595</v>
      </c>
      <c r="H337" s="73">
        <v>16</v>
      </c>
      <c r="I337" s="60">
        <v>20</v>
      </c>
      <c r="J337" s="60" t="s">
        <v>16</v>
      </c>
      <c r="K337" s="60">
        <v>32</v>
      </c>
      <c r="L337" s="60">
        <v>40</v>
      </c>
      <c r="M337" s="60">
        <v>155</v>
      </c>
      <c r="N337" s="60">
        <v>155</v>
      </c>
      <c r="O337" s="60">
        <v>105</v>
      </c>
      <c r="P337" s="60">
        <v>70</v>
      </c>
      <c r="Q337" s="60">
        <v>69</v>
      </c>
      <c r="R337" s="60">
        <v>10</v>
      </c>
      <c r="S337" s="60">
        <v>6</v>
      </c>
      <c r="T337" s="60">
        <v>4</v>
      </c>
      <c r="U337" s="60">
        <v>4</v>
      </c>
      <c r="V337" s="60">
        <v>3</v>
      </c>
      <c r="W337" s="60">
        <v>35</v>
      </c>
      <c r="X337" s="60">
        <v>45</v>
      </c>
      <c r="Y337" s="60">
        <v>25</v>
      </c>
      <c r="Z337" s="60">
        <v>36</v>
      </c>
      <c r="AA337" s="60">
        <v>100</v>
      </c>
    </row>
    <row r="338" spans="2:27">
      <c r="B338" s="60" t="str">
        <f t="shared" si="5"/>
        <v>М80x350</v>
      </c>
      <c r="C338">
        <v>80</v>
      </c>
      <c r="D338" s="60">
        <v>350</v>
      </c>
      <c r="E338" s="60">
        <v>12.778</v>
      </c>
      <c r="G338" s="73">
        <v>240</v>
      </c>
      <c r="H338" s="73">
        <v>16</v>
      </c>
      <c r="I338" s="60">
        <v>20</v>
      </c>
      <c r="J338" s="60" t="s">
        <v>16</v>
      </c>
      <c r="K338" s="60">
        <v>32</v>
      </c>
      <c r="L338" s="60">
        <v>40</v>
      </c>
      <c r="M338" s="60">
        <v>135</v>
      </c>
      <c r="N338" s="60">
        <v>135</v>
      </c>
      <c r="O338" s="60">
        <v>110</v>
      </c>
      <c r="P338" s="60">
        <v>74</v>
      </c>
      <c r="Q338" s="60">
        <v>72</v>
      </c>
      <c r="R338" s="60">
        <v>10</v>
      </c>
      <c r="S338" s="60">
        <v>6</v>
      </c>
      <c r="T338" s="60">
        <v>4</v>
      </c>
      <c r="U338" s="60">
        <v>4</v>
      </c>
      <c r="V338" s="60">
        <v>3</v>
      </c>
      <c r="W338" s="60">
        <v>35</v>
      </c>
      <c r="X338" s="60">
        <v>45</v>
      </c>
      <c r="Y338" s="60">
        <v>25</v>
      </c>
      <c r="Z338" s="60">
        <v>36</v>
      </c>
      <c r="AA338" s="60">
        <v>100</v>
      </c>
    </row>
    <row r="339" spans="2:27">
      <c r="B339" s="60" t="str">
        <f t="shared" si="5"/>
        <v>М80x360</v>
      </c>
      <c r="C339" s="60">
        <v>80</v>
      </c>
      <c r="D339" s="60">
        <v>360</v>
      </c>
      <c r="E339" s="60">
        <v>13.077999999999999</v>
      </c>
      <c r="G339" s="73">
        <v>250</v>
      </c>
      <c r="H339" s="73">
        <v>16</v>
      </c>
      <c r="I339" s="60">
        <v>20</v>
      </c>
      <c r="J339" s="60" t="s">
        <v>16</v>
      </c>
      <c r="K339" s="60">
        <v>32</v>
      </c>
      <c r="L339" s="60">
        <v>40</v>
      </c>
      <c r="M339" s="60">
        <v>135</v>
      </c>
      <c r="N339" s="60">
        <v>135</v>
      </c>
      <c r="O339" s="60">
        <v>110</v>
      </c>
      <c r="P339" s="60">
        <v>74</v>
      </c>
      <c r="Q339" s="60">
        <v>72</v>
      </c>
      <c r="R339" s="60">
        <v>10</v>
      </c>
      <c r="S339" s="60">
        <v>6</v>
      </c>
      <c r="T339" s="60">
        <v>4</v>
      </c>
      <c r="U339" s="60">
        <v>4</v>
      </c>
      <c r="V339" s="60">
        <v>3</v>
      </c>
      <c r="W339" s="60">
        <v>35</v>
      </c>
      <c r="X339" s="60">
        <v>45</v>
      </c>
      <c r="Y339" s="60">
        <v>25</v>
      </c>
      <c r="Z339" s="60">
        <v>36</v>
      </c>
      <c r="AA339" s="60">
        <v>100</v>
      </c>
    </row>
    <row r="340" spans="2:27">
      <c r="B340" s="60" t="str">
        <f t="shared" si="5"/>
        <v>М80x370</v>
      </c>
      <c r="C340" s="60">
        <v>80</v>
      </c>
      <c r="D340" s="60">
        <v>370</v>
      </c>
      <c r="E340" s="60">
        <v>13.398</v>
      </c>
      <c r="G340" s="73">
        <v>260</v>
      </c>
      <c r="H340" s="73">
        <v>16</v>
      </c>
      <c r="I340" s="60">
        <v>20</v>
      </c>
      <c r="J340" s="60" t="s">
        <v>16</v>
      </c>
      <c r="K340" s="60">
        <v>32</v>
      </c>
      <c r="L340" s="60">
        <v>40</v>
      </c>
      <c r="M340" s="60">
        <v>135</v>
      </c>
      <c r="N340" s="60">
        <v>135</v>
      </c>
      <c r="O340" s="60">
        <v>110</v>
      </c>
      <c r="P340" s="60">
        <v>74</v>
      </c>
      <c r="Q340" s="60">
        <v>72</v>
      </c>
      <c r="R340" s="60">
        <v>10</v>
      </c>
      <c r="S340" s="60">
        <v>6</v>
      </c>
      <c r="T340" s="60">
        <v>4</v>
      </c>
      <c r="U340" s="60">
        <v>4</v>
      </c>
      <c r="V340" s="60">
        <v>3</v>
      </c>
      <c r="W340" s="60">
        <v>35</v>
      </c>
      <c r="X340" s="60">
        <v>45</v>
      </c>
      <c r="Y340" s="60">
        <v>25</v>
      </c>
      <c r="Z340" s="60">
        <v>36</v>
      </c>
      <c r="AA340" s="60">
        <v>100</v>
      </c>
    </row>
    <row r="341" spans="2:27">
      <c r="B341" s="60" t="str">
        <f t="shared" si="5"/>
        <v>М80x380</v>
      </c>
      <c r="C341" s="60">
        <v>80</v>
      </c>
      <c r="D341" s="60">
        <v>380</v>
      </c>
      <c r="E341" s="60">
        <v>13.698</v>
      </c>
      <c r="G341" s="73">
        <v>270</v>
      </c>
      <c r="H341" s="73">
        <v>16</v>
      </c>
      <c r="I341" s="60">
        <v>20</v>
      </c>
      <c r="J341" s="60" t="s">
        <v>16</v>
      </c>
      <c r="K341" s="60">
        <v>32</v>
      </c>
      <c r="L341" s="60">
        <v>40</v>
      </c>
      <c r="M341" s="60">
        <v>135</v>
      </c>
      <c r="N341" s="60">
        <v>135</v>
      </c>
      <c r="O341" s="60">
        <v>110</v>
      </c>
      <c r="P341" s="60">
        <v>74</v>
      </c>
      <c r="Q341" s="60">
        <v>72</v>
      </c>
      <c r="R341" s="60">
        <v>10</v>
      </c>
      <c r="S341" s="60">
        <v>6</v>
      </c>
      <c r="T341" s="60">
        <v>4</v>
      </c>
      <c r="U341" s="60">
        <v>4</v>
      </c>
      <c r="V341" s="60">
        <v>3</v>
      </c>
      <c r="W341" s="60">
        <v>35</v>
      </c>
      <c r="X341" s="60">
        <v>45</v>
      </c>
      <c r="Y341" s="60">
        <v>25</v>
      </c>
      <c r="Z341" s="60">
        <v>36</v>
      </c>
      <c r="AA341" s="60">
        <v>100</v>
      </c>
    </row>
    <row r="342" spans="2:27">
      <c r="B342" s="60" t="str">
        <f t="shared" si="5"/>
        <v>М80x390</v>
      </c>
      <c r="C342" s="60">
        <v>80</v>
      </c>
      <c r="D342" s="60">
        <v>390</v>
      </c>
      <c r="E342" s="60">
        <v>14.018000000000001</v>
      </c>
      <c r="G342" s="73">
        <v>280</v>
      </c>
      <c r="H342" s="73">
        <v>16</v>
      </c>
      <c r="I342" s="60">
        <v>20</v>
      </c>
      <c r="J342" s="60" t="s">
        <v>16</v>
      </c>
      <c r="K342" s="60">
        <v>32</v>
      </c>
      <c r="L342" s="60">
        <v>40</v>
      </c>
      <c r="M342" s="60">
        <v>135</v>
      </c>
      <c r="N342" s="60">
        <v>135</v>
      </c>
      <c r="O342" s="60">
        <v>110</v>
      </c>
      <c r="P342" s="60">
        <v>74</v>
      </c>
      <c r="Q342" s="60">
        <v>72</v>
      </c>
      <c r="R342" s="60">
        <v>10</v>
      </c>
      <c r="S342" s="60">
        <v>6</v>
      </c>
      <c r="T342" s="60">
        <v>4</v>
      </c>
      <c r="U342" s="60">
        <v>4</v>
      </c>
      <c r="V342" s="60">
        <v>3</v>
      </c>
      <c r="W342" s="60">
        <v>35</v>
      </c>
      <c r="X342" s="60">
        <v>45</v>
      </c>
      <c r="Y342" s="60">
        <v>25</v>
      </c>
      <c r="Z342" s="60">
        <v>36</v>
      </c>
      <c r="AA342" s="60">
        <v>100</v>
      </c>
    </row>
    <row r="343" spans="2:27">
      <c r="B343" s="60" t="str">
        <f t="shared" si="5"/>
        <v>М80x400</v>
      </c>
      <c r="C343" s="60">
        <v>80</v>
      </c>
      <c r="D343" s="60">
        <v>400</v>
      </c>
      <c r="E343" s="60">
        <v>14.318</v>
      </c>
      <c r="G343" s="73">
        <v>290</v>
      </c>
      <c r="H343" s="73">
        <v>16</v>
      </c>
      <c r="I343" s="60">
        <v>20</v>
      </c>
      <c r="J343" s="60" t="s">
        <v>16</v>
      </c>
      <c r="K343" s="60">
        <v>32</v>
      </c>
      <c r="L343" s="60">
        <v>40</v>
      </c>
      <c r="M343" s="60">
        <v>135</v>
      </c>
      <c r="N343" s="60">
        <v>135</v>
      </c>
      <c r="O343" s="60">
        <v>110</v>
      </c>
      <c r="P343" s="60">
        <v>74</v>
      </c>
      <c r="Q343" s="60">
        <v>72</v>
      </c>
      <c r="R343" s="60">
        <v>10</v>
      </c>
      <c r="S343" s="60">
        <v>6</v>
      </c>
      <c r="T343" s="60">
        <v>4</v>
      </c>
      <c r="U343" s="60">
        <v>4</v>
      </c>
      <c r="V343" s="60">
        <v>3</v>
      </c>
      <c r="W343" s="60">
        <v>35</v>
      </c>
      <c r="X343" s="60">
        <v>45</v>
      </c>
      <c r="Y343" s="60">
        <v>25</v>
      </c>
      <c r="Z343" s="60">
        <v>36</v>
      </c>
      <c r="AA343" s="60">
        <v>100</v>
      </c>
    </row>
    <row r="344" spans="2:27">
      <c r="B344" s="60" t="str">
        <f t="shared" si="5"/>
        <v>М80x410</v>
      </c>
      <c r="C344" s="60">
        <v>80</v>
      </c>
      <c r="D344" s="60">
        <v>410</v>
      </c>
      <c r="E344" s="60">
        <v>14.638</v>
      </c>
      <c r="G344" s="73">
        <v>300</v>
      </c>
      <c r="H344" s="73">
        <v>16</v>
      </c>
      <c r="I344" s="60">
        <v>20</v>
      </c>
      <c r="J344" s="60" t="s">
        <v>16</v>
      </c>
      <c r="K344" s="60">
        <v>32</v>
      </c>
      <c r="L344" s="60">
        <v>40</v>
      </c>
      <c r="M344" s="60">
        <v>135</v>
      </c>
      <c r="N344" s="60">
        <v>135</v>
      </c>
      <c r="O344" s="60">
        <v>110</v>
      </c>
      <c r="P344" s="60">
        <v>74</v>
      </c>
      <c r="Q344" s="60">
        <v>72</v>
      </c>
      <c r="R344" s="60">
        <v>10</v>
      </c>
      <c r="S344" s="60">
        <v>6</v>
      </c>
      <c r="T344" s="60">
        <v>4</v>
      </c>
      <c r="U344" s="60">
        <v>4</v>
      </c>
      <c r="V344" s="60">
        <v>3</v>
      </c>
      <c r="W344" s="60">
        <v>35</v>
      </c>
      <c r="X344" s="60">
        <v>45</v>
      </c>
      <c r="Y344" s="60">
        <v>25</v>
      </c>
      <c r="Z344" s="60">
        <v>36</v>
      </c>
      <c r="AA344" s="60">
        <v>100</v>
      </c>
    </row>
    <row r="345" spans="2:27">
      <c r="B345" s="60" t="str">
        <f t="shared" si="5"/>
        <v>М80x420</v>
      </c>
      <c r="C345" s="60">
        <v>80</v>
      </c>
      <c r="D345" s="60">
        <v>420</v>
      </c>
      <c r="E345" s="60">
        <v>14.938000000000001</v>
      </c>
      <c r="G345" s="73">
        <v>310</v>
      </c>
      <c r="H345" s="73">
        <v>16</v>
      </c>
      <c r="I345" s="60">
        <v>20</v>
      </c>
      <c r="J345" s="60" t="s">
        <v>16</v>
      </c>
      <c r="K345" s="60">
        <v>32</v>
      </c>
      <c r="L345" s="60">
        <v>40</v>
      </c>
      <c r="M345" s="60">
        <v>135</v>
      </c>
      <c r="N345" s="60">
        <v>135</v>
      </c>
      <c r="O345" s="60">
        <v>110</v>
      </c>
      <c r="P345" s="60">
        <v>74</v>
      </c>
      <c r="Q345" s="60">
        <v>72</v>
      </c>
      <c r="R345" s="60">
        <v>10</v>
      </c>
      <c r="S345" s="60">
        <v>6</v>
      </c>
      <c r="T345" s="60">
        <v>4</v>
      </c>
      <c r="U345" s="60">
        <v>4</v>
      </c>
      <c r="V345" s="60">
        <v>3</v>
      </c>
      <c r="W345" s="60">
        <v>35</v>
      </c>
      <c r="X345" s="60">
        <v>45</v>
      </c>
      <c r="Y345" s="60">
        <v>25</v>
      </c>
      <c r="Z345" s="60">
        <v>36</v>
      </c>
      <c r="AA345" s="60">
        <v>100</v>
      </c>
    </row>
    <row r="346" spans="2:27">
      <c r="B346" s="60" t="str">
        <f t="shared" si="5"/>
        <v>М80x430</v>
      </c>
      <c r="C346" s="60">
        <v>80</v>
      </c>
      <c r="D346" s="60">
        <v>430</v>
      </c>
      <c r="E346" s="60">
        <v>15.257999999999999</v>
      </c>
      <c r="G346" s="73">
        <v>320</v>
      </c>
      <c r="H346" s="73">
        <v>16</v>
      </c>
      <c r="I346" s="60">
        <v>20</v>
      </c>
      <c r="J346" s="60" t="s">
        <v>16</v>
      </c>
      <c r="K346" s="60">
        <v>32</v>
      </c>
      <c r="L346" s="60">
        <v>40</v>
      </c>
      <c r="M346" s="60">
        <v>135</v>
      </c>
      <c r="N346" s="60">
        <v>135</v>
      </c>
      <c r="O346" s="60">
        <v>110</v>
      </c>
      <c r="P346" s="60">
        <v>74</v>
      </c>
      <c r="Q346" s="60">
        <v>72</v>
      </c>
      <c r="R346" s="60">
        <v>10</v>
      </c>
      <c r="S346" s="60">
        <v>6</v>
      </c>
      <c r="T346" s="60">
        <v>4</v>
      </c>
      <c r="U346" s="60">
        <v>4</v>
      </c>
      <c r="V346" s="60">
        <v>3</v>
      </c>
      <c r="W346" s="60">
        <v>35</v>
      </c>
      <c r="X346" s="60">
        <v>45</v>
      </c>
      <c r="Y346" s="60">
        <v>25</v>
      </c>
      <c r="Z346" s="60">
        <v>36</v>
      </c>
      <c r="AA346" s="60">
        <v>100</v>
      </c>
    </row>
    <row r="347" spans="2:27">
      <c r="B347" s="60" t="str">
        <f t="shared" si="5"/>
        <v>М80x440</v>
      </c>
      <c r="C347" s="60">
        <v>80</v>
      </c>
      <c r="D347" s="60">
        <v>440</v>
      </c>
      <c r="E347" s="60">
        <v>15.558</v>
      </c>
      <c r="G347" s="73">
        <v>330</v>
      </c>
      <c r="H347" s="73">
        <v>16</v>
      </c>
      <c r="I347" s="60">
        <v>20</v>
      </c>
      <c r="J347" s="60" t="s">
        <v>16</v>
      </c>
      <c r="K347" s="60">
        <v>32</v>
      </c>
      <c r="L347" s="60">
        <v>40</v>
      </c>
      <c r="M347" s="60">
        <v>135</v>
      </c>
      <c r="N347" s="60">
        <v>135</v>
      </c>
      <c r="O347" s="60">
        <v>110</v>
      </c>
      <c r="P347" s="60">
        <v>74</v>
      </c>
      <c r="Q347" s="60">
        <v>72</v>
      </c>
      <c r="R347" s="60">
        <v>10</v>
      </c>
      <c r="S347" s="60">
        <v>6</v>
      </c>
      <c r="T347" s="60">
        <v>4</v>
      </c>
      <c r="U347" s="60">
        <v>4</v>
      </c>
      <c r="V347" s="60">
        <v>3</v>
      </c>
      <c r="W347" s="60">
        <v>35</v>
      </c>
      <c r="X347" s="60">
        <v>45</v>
      </c>
      <c r="Y347" s="60">
        <v>25</v>
      </c>
      <c r="Z347" s="60">
        <v>36</v>
      </c>
      <c r="AA347" s="60">
        <v>100</v>
      </c>
    </row>
    <row r="348" spans="2:27">
      <c r="B348" s="60" t="str">
        <f t="shared" si="5"/>
        <v>М80x450</v>
      </c>
      <c r="C348" s="60">
        <v>80</v>
      </c>
      <c r="D348" s="60">
        <v>450</v>
      </c>
      <c r="E348" s="60">
        <v>15.678000000000001</v>
      </c>
      <c r="G348" s="73">
        <v>340</v>
      </c>
      <c r="H348" s="73">
        <v>16</v>
      </c>
      <c r="I348" s="60">
        <v>20</v>
      </c>
      <c r="J348" s="60" t="s">
        <v>16</v>
      </c>
      <c r="K348" s="60">
        <v>32</v>
      </c>
      <c r="L348" s="60">
        <v>40</v>
      </c>
      <c r="M348" s="60">
        <v>135</v>
      </c>
      <c r="N348" s="60">
        <v>135</v>
      </c>
      <c r="O348" s="60">
        <v>110</v>
      </c>
      <c r="P348" s="60">
        <v>74</v>
      </c>
      <c r="Q348" s="60">
        <v>72</v>
      </c>
      <c r="R348" s="60">
        <v>10</v>
      </c>
      <c r="S348" s="60">
        <v>6</v>
      </c>
      <c r="T348" s="60">
        <v>4</v>
      </c>
      <c r="U348" s="60">
        <v>4</v>
      </c>
      <c r="V348" s="60">
        <v>3</v>
      </c>
      <c r="W348" s="60">
        <v>35</v>
      </c>
      <c r="X348" s="60">
        <v>45</v>
      </c>
      <c r="Y348" s="60">
        <v>25</v>
      </c>
      <c r="Z348" s="60">
        <v>36</v>
      </c>
      <c r="AA348" s="60">
        <v>100</v>
      </c>
    </row>
    <row r="349" spans="2:27">
      <c r="B349" s="60" t="str">
        <f t="shared" si="5"/>
        <v>М80x460</v>
      </c>
      <c r="C349" s="60">
        <v>80</v>
      </c>
      <c r="D349" s="60">
        <v>460</v>
      </c>
      <c r="E349" s="60">
        <v>16.178000000000001</v>
      </c>
      <c r="G349" s="73">
        <v>350</v>
      </c>
      <c r="H349" s="73">
        <v>16</v>
      </c>
      <c r="I349" s="60">
        <v>20</v>
      </c>
      <c r="J349" s="60" t="s">
        <v>16</v>
      </c>
      <c r="K349" s="60">
        <v>32</v>
      </c>
      <c r="L349" s="60">
        <v>40</v>
      </c>
      <c r="M349" s="60">
        <v>135</v>
      </c>
      <c r="N349" s="60">
        <v>135</v>
      </c>
      <c r="O349" s="60">
        <v>110</v>
      </c>
      <c r="P349" s="60">
        <v>74</v>
      </c>
      <c r="Q349" s="60">
        <v>72</v>
      </c>
      <c r="R349" s="60">
        <v>10</v>
      </c>
      <c r="S349" s="60">
        <v>6</v>
      </c>
      <c r="T349" s="60">
        <v>4</v>
      </c>
      <c r="U349" s="60">
        <v>4</v>
      </c>
      <c r="V349" s="60">
        <v>3</v>
      </c>
      <c r="W349" s="60">
        <v>35</v>
      </c>
      <c r="X349" s="60">
        <v>45</v>
      </c>
      <c r="Y349" s="60">
        <v>25</v>
      </c>
      <c r="Z349" s="60">
        <v>36</v>
      </c>
      <c r="AA349" s="60">
        <v>100</v>
      </c>
    </row>
    <row r="350" spans="2:27">
      <c r="B350" s="60" t="str">
        <f t="shared" si="5"/>
        <v>М80x470</v>
      </c>
      <c r="C350" s="60">
        <v>80</v>
      </c>
      <c r="D350" s="60">
        <v>470</v>
      </c>
      <c r="E350" s="60">
        <v>16.498000000000001</v>
      </c>
      <c r="G350" s="73">
        <v>360</v>
      </c>
      <c r="H350" s="73">
        <v>16</v>
      </c>
      <c r="I350" s="60">
        <v>20</v>
      </c>
      <c r="J350" s="60" t="s">
        <v>16</v>
      </c>
      <c r="K350" s="60">
        <v>32</v>
      </c>
      <c r="L350" s="60">
        <v>40</v>
      </c>
      <c r="M350" s="60">
        <v>135</v>
      </c>
      <c r="N350" s="60">
        <v>135</v>
      </c>
      <c r="O350" s="60">
        <v>110</v>
      </c>
      <c r="P350" s="60">
        <v>74</v>
      </c>
      <c r="Q350" s="60">
        <v>72</v>
      </c>
      <c r="R350" s="60">
        <v>10</v>
      </c>
      <c r="S350" s="60">
        <v>6</v>
      </c>
      <c r="T350" s="60">
        <v>4</v>
      </c>
      <c r="U350" s="60">
        <v>4</v>
      </c>
      <c r="V350" s="60">
        <v>3</v>
      </c>
      <c r="W350" s="60">
        <v>35</v>
      </c>
      <c r="X350" s="60">
        <v>45</v>
      </c>
      <c r="Y350" s="60">
        <v>25</v>
      </c>
      <c r="Z350" s="60">
        <v>36</v>
      </c>
      <c r="AA350" s="60">
        <v>100</v>
      </c>
    </row>
    <row r="351" spans="2:27">
      <c r="B351" s="60" t="str">
        <f t="shared" si="5"/>
        <v>М80x480</v>
      </c>
      <c r="C351" s="60">
        <v>80</v>
      </c>
      <c r="D351" s="60">
        <v>480</v>
      </c>
      <c r="E351" s="60">
        <v>16.797999999999998</v>
      </c>
      <c r="G351" s="73">
        <v>370</v>
      </c>
      <c r="H351" s="73">
        <v>16</v>
      </c>
      <c r="I351" s="60">
        <v>20</v>
      </c>
      <c r="J351" s="60" t="s">
        <v>16</v>
      </c>
      <c r="K351" s="60">
        <v>32</v>
      </c>
      <c r="L351" s="60">
        <v>40</v>
      </c>
      <c r="M351" s="60">
        <v>135</v>
      </c>
      <c r="N351" s="60">
        <v>135</v>
      </c>
      <c r="O351" s="60">
        <v>110</v>
      </c>
      <c r="P351" s="60">
        <v>74</v>
      </c>
      <c r="Q351" s="60">
        <v>72</v>
      </c>
      <c r="R351" s="60">
        <v>10</v>
      </c>
      <c r="S351" s="60">
        <v>6</v>
      </c>
      <c r="T351" s="60">
        <v>4</v>
      </c>
      <c r="U351" s="60">
        <v>4</v>
      </c>
      <c r="V351" s="60">
        <v>3</v>
      </c>
      <c r="W351" s="60">
        <v>35</v>
      </c>
      <c r="X351" s="60">
        <v>45</v>
      </c>
      <c r="Y351" s="60">
        <v>25</v>
      </c>
      <c r="Z351" s="60">
        <v>36</v>
      </c>
      <c r="AA351" s="60">
        <v>100</v>
      </c>
    </row>
    <row r="352" spans="2:27">
      <c r="B352" s="60" t="str">
        <f t="shared" si="5"/>
        <v>М80x490</v>
      </c>
      <c r="C352" s="60">
        <v>80</v>
      </c>
      <c r="D352" s="60">
        <v>490</v>
      </c>
      <c r="E352" s="60">
        <v>17.117999999999999</v>
      </c>
      <c r="G352" s="73">
        <v>380</v>
      </c>
      <c r="H352" s="73">
        <v>16</v>
      </c>
      <c r="I352" s="60">
        <v>20</v>
      </c>
      <c r="J352" s="60" t="s">
        <v>16</v>
      </c>
      <c r="K352" s="60">
        <v>32</v>
      </c>
      <c r="L352" s="60">
        <v>40</v>
      </c>
      <c r="M352" s="60">
        <v>135</v>
      </c>
      <c r="N352" s="60">
        <v>135</v>
      </c>
      <c r="O352" s="60">
        <v>110</v>
      </c>
      <c r="P352" s="60">
        <v>74</v>
      </c>
      <c r="Q352" s="60">
        <v>72</v>
      </c>
      <c r="R352" s="60">
        <v>10</v>
      </c>
      <c r="S352" s="60">
        <v>6</v>
      </c>
      <c r="T352" s="60">
        <v>4</v>
      </c>
      <c r="U352" s="60">
        <v>4</v>
      </c>
      <c r="V352" s="60">
        <v>3</v>
      </c>
      <c r="W352" s="60">
        <v>35</v>
      </c>
      <c r="X352" s="60">
        <v>45</v>
      </c>
      <c r="Y352" s="60">
        <v>25</v>
      </c>
      <c r="Z352" s="60">
        <v>36</v>
      </c>
      <c r="AA352" s="60">
        <v>100</v>
      </c>
    </row>
    <row r="353" spans="2:27">
      <c r="B353" s="60" t="str">
        <f t="shared" si="5"/>
        <v>М80x500</v>
      </c>
      <c r="C353" s="60">
        <v>80</v>
      </c>
      <c r="D353" s="60">
        <v>500</v>
      </c>
      <c r="E353" s="60">
        <v>17.417999999999999</v>
      </c>
      <c r="G353" s="73">
        <v>390</v>
      </c>
      <c r="H353" s="73">
        <v>16</v>
      </c>
      <c r="I353" s="60">
        <v>20</v>
      </c>
      <c r="J353" s="60" t="s">
        <v>16</v>
      </c>
      <c r="K353" s="60">
        <v>32</v>
      </c>
      <c r="L353" s="60">
        <v>40</v>
      </c>
      <c r="M353" s="60">
        <v>135</v>
      </c>
      <c r="N353" s="60">
        <v>135</v>
      </c>
      <c r="O353" s="60">
        <v>110</v>
      </c>
      <c r="P353" s="60">
        <v>74</v>
      </c>
      <c r="Q353" s="60">
        <v>72</v>
      </c>
      <c r="R353" s="60">
        <v>10</v>
      </c>
      <c r="S353" s="60">
        <v>6</v>
      </c>
      <c r="T353" s="60">
        <v>4</v>
      </c>
      <c r="U353" s="60">
        <v>4</v>
      </c>
      <c r="V353" s="60">
        <v>3</v>
      </c>
      <c r="W353" s="60">
        <v>35</v>
      </c>
      <c r="X353" s="60">
        <v>45</v>
      </c>
      <c r="Y353" s="60">
        <v>25</v>
      </c>
      <c r="Z353" s="60">
        <v>36</v>
      </c>
      <c r="AA353" s="60">
        <v>100</v>
      </c>
    </row>
    <row r="354" spans="2:27">
      <c r="B354" s="60" t="str">
        <f t="shared" si="5"/>
        <v>М80x510</v>
      </c>
      <c r="C354" s="60">
        <v>80</v>
      </c>
      <c r="D354" s="60">
        <v>510</v>
      </c>
      <c r="E354" s="60">
        <v>17.738</v>
      </c>
      <c r="G354" s="73">
        <v>400</v>
      </c>
      <c r="H354" s="73">
        <v>16</v>
      </c>
      <c r="I354" s="60">
        <v>20</v>
      </c>
      <c r="J354" s="60" t="s">
        <v>16</v>
      </c>
      <c r="K354" s="60">
        <v>32</v>
      </c>
      <c r="L354" s="60">
        <v>40</v>
      </c>
      <c r="M354" s="60">
        <v>135</v>
      </c>
      <c r="N354" s="60">
        <v>135</v>
      </c>
      <c r="O354" s="60">
        <v>110</v>
      </c>
      <c r="P354" s="60">
        <v>74</v>
      </c>
      <c r="Q354" s="60">
        <v>72</v>
      </c>
      <c r="R354" s="60">
        <v>10</v>
      </c>
      <c r="S354" s="60">
        <v>6</v>
      </c>
      <c r="T354" s="60">
        <v>4</v>
      </c>
      <c r="U354" s="60">
        <v>4</v>
      </c>
      <c r="V354" s="60">
        <v>3</v>
      </c>
      <c r="W354" s="60">
        <v>35</v>
      </c>
      <c r="X354" s="60">
        <v>45</v>
      </c>
      <c r="Y354" s="60">
        <v>25</v>
      </c>
      <c r="Z354" s="60">
        <v>36</v>
      </c>
      <c r="AA354" s="60">
        <v>100</v>
      </c>
    </row>
    <row r="355" spans="2:27">
      <c r="B355" s="60" t="str">
        <f t="shared" si="5"/>
        <v>М80x520</v>
      </c>
      <c r="C355" s="60">
        <v>80</v>
      </c>
      <c r="D355" s="60">
        <v>520</v>
      </c>
      <c r="E355" s="60">
        <v>18.038</v>
      </c>
      <c r="G355" s="73">
        <v>410</v>
      </c>
      <c r="H355" s="73">
        <v>16</v>
      </c>
      <c r="I355" s="60">
        <v>20</v>
      </c>
      <c r="J355" s="60" t="s">
        <v>16</v>
      </c>
      <c r="K355" s="60">
        <v>32</v>
      </c>
      <c r="L355" s="60">
        <v>40</v>
      </c>
      <c r="M355" s="60">
        <v>135</v>
      </c>
      <c r="N355" s="60">
        <v>135</v>
      </c>
      <c r="O355" s="60">
        <v>110</v>
      </c>
      <c r="P355" s="60">
        <v>74</v>
      </c>
      <c r="Q355" s="60">
        <v>72</v>
      </c>
      <c r="R355" s="60">
        <v>10</v>
      </c>
      <c r="S355" s="60">
        <v>6</v>
      </c>
      <c r="T355" s="60">
        <v>4</v>
      </c>
      <c r="U355" s="60">
        <v>4</v>
      </c>
      <c r="V355" s="60">
        <v>3</v>
      </c>
      <c r="W355" s="60">
        <v>35</v>
      </c>
      <c r="X355" s="60">
        <v>45</v>
      </c>
      <c r="Y355" s="60">
        <v>25</v>
      </c>
      <c r="Z355" s="60">
        <v>36</v>
      </c>
      <c r="AA355" s="60">
        <v>100</v>
      </c>
    </row>
    <row r="356" spans="2:27">
      <c r="B356" s="60" t="str">
        <f t="shared" si="5"/>
        <v>М80x530</v>
      </c>
      <c r="C356" s="60">
        <v>80</v>
      </c>
      <c r="D356" s="60">
        <v>530</v>
      </c>
      <c r="E356" s="60">
        <v>18.358000000000001</v>
      </c>
      <c r="G356" s="73">
        <v>420</v>
      </c>
      <c r="H356" s="73">
        <v>16</v>
      </c>
      <c r="I356" s="60">
        <v>20</v>
      </c>
      <c r="J356" s="60" t="s">
        <v>16</v>
      </c>
      <c r="K356" s="60">
        <v>32</v>
      </c>
      <c r="L356" s="60">
        <v>40</v>
      </c>
      <c r="M356" s="60">
        <v>135</v>
      </c>
      <c r="N356" s="60">
        <v>135</v>
      </c>
      <c r="O356" s="60">
        <v>110</v>
      </c>
      <c r="P356" s="60">
        <v>74</v>
      </c>
      <c r="Q356" s="60">
        <v>72</v>
      </c>
      <c r="R356" s="60">
        <v>10</v>
      </c>
      <c r="S356" s="60">
        <v>6</v>
      </c>
      <c r="T356" s="60">
        <v>4</v>
      </c>
      <c r="U356" s="60">
        <v>4</v>
      </c>
      <c r="V356" s="60">
        <v>3</v>
      </c>
      <c r="W356" s="60">
        <v>35</v>
      </c>
      <c r="X356" s="60">
        <v>45</v>
      </c>
      <c r="Y356" s="60">
        <v>25</v>
      </c>
      <c r="Z356" s="60">
        <v>36</v>
      </c>
      <c r="AA356" s="60">
        <v>100</v>
      </c>
    </row>
    <row r="357" spans="2:27">
      <c r="B357" s="60" t="str">
        <f t="shared" si="5"/>
        <v>М80x540</v>
      </c>
      <c r="C357" s="60">
        <v>80</v>
      </c>
      <c r="D357" s="60">
        <v>540</v>
      </c>
      <c r="E357" s="60">
        <v>18.658000000000001</v>
      </c>
      <c r="G357" s="73">
        <v>430</v>
      </c>
      <c r="H357" s="73">
        <v>16</v>
      </c>
      <c r="I357" s="60">
        <v>20</v>
      </c>
      <c r="J357" s="60" t="s">
        <v>16</v>
      </c>
      <c r="K357" s="60">
        <v>32</v>
      </c>
      <c r="L357" s="60">
        <v>40</v>
      </c>
      <c r="M357" s="60">
        <v>135</v>
      </c>
      <c r="N357" s="60">
        <v>135</v>
      </c>
      <c r="O357" s="60">
        <v>110</v>
      </c>
      <c r="P357" s="60">
        <v>74</v>
      </c>
      <c r="Q357" s="60">
        <v>72</v>
      </c>
      <c r="R357" s="60">
        <v>10</v>
      </c>
      <c r="S357" s="60">
        <v>6</v>
      </c>
      <c r="T357" s="60">
        <v>4</v>
      </c>
      <c r="U357" s="60">
        <v>4</v>
      </c>
      <c r="V357" s="60">
        <v>3</v>
      </c>
      <c r="W357" s="60">
        <v>35</v>
      </c>
      <c r="X357" s="60">
        <v>45</v>
      </c>
      <c r="Y357" s="60">
        <v>25</v>
      </c>
      <c r="Z357" s="60">
        <v>36</v>
      </c>
      <c r="AA357" s="60">
        <v>100</v>
      </c>
    </row>
    <row r="358" spans="2:27">
      <c r="B358" s="60" t="str">
        <f t="shared" si="5"/>
        <v>М80x550</v>
      </c>
      <c r="C358" s="60">
        <v>80</v>
      </c>
      <c r="D358" s="60">
        <v>550</v>
      </c>
      <c r="E358" s="60">
        <v>18.978000000000002</v>
      </c>
      <c r="G358" s="73">
        <v>440</v>
      </c>
      <c r="H358" s="73">
        <v>16</v>
      </c>
      <c r="I358" s="60">
        <v>20</v>
      </c>
      <c r="J358" s="60" t="s">
        <v>16</v>
      </c>
      <c r="K358" s="60">
        <v>32</v>
      </c>
      <c r="L358" s="60">
        <v>40</v>
      </c>
      <c r="M358" s="60">
        <v>135</v>
      </c>
      <c r="N358" s="60">
        <v>135</v>
      </c>
      <c r="O358" s="60">
        <v>110</v>
      </c>
      <c r="P358" s="60">
        <v>74</v>
      </c>
      <c r="Q358" s="60">
        <v>72</v>
      </c>
      <c r="R358" s="60">
        <v>10</v>
      </c>
      <c r="S358" s="60">
        <v>6</v>
      </c>
      <c r="T358" s="60">
        <v>4</v>
      </c>
      <c r="U358" s="60">
        <v>4</v>
      </c>
      <c r="V358" s="60">
        <v>3</v>
      </c>
      <c r="W358" s="60">
        <v>35</v>
      </c>
      <c r="X358" s="60">
        <v>45</v>
      </c>
      <c r="Y358" s="60">
        <v>25</v>
      </c>
      <c r="Z358" s="60">
        <v>36</v>
      </c>
      <c r="AA358" s="60">
        <v>100</v>
      </c>
    </row>
    <row r="359" spans="2:27">
      <c r="B359" s="60" t="str">
        <f t="shared" si="5"/>
        <v>М80x560</v>
      </c>
      <c r="C359" s="60">
        <v>80</v>
      </c>
      <c r="D359" s="60">
        <v>560</v>
      </c>
      <c r="E359" s="60">
        <v>19.277999999999999</v>
      </c>
      <c r="G359" s="73">
        <v>450</v>
      </c>
      <c r="H359" s="73">
        <v>16</v>
      </c>
      <c r="I359" s="60">
        <v>20</v>
      </c>
      <c r="J359" s="60" t="s">
        <v>16</v>
      </c>
      <c r="K359" s="60">
        <v>32</v>
      </c>
      <c r="L359" s="60">
        <v>40</v>
      </c>
      <c r="M359" s="60">
        <v>135</v>
      </c>
      <c r="N359" s="60">
        <v>135</v>
      </c>
      <c r="O359" s="60">
        <v>110</v>
      </c>
      <c r="P359" s="60">
        <v>74</v>
      </c>
      <c r="Q359" s="60">
        <v>72</v>
      </c>
      <c r="R359" s="60">
        <v>10</v>
      </c>
      <c r="S359" s="60">
        <v>6</v>
      </c>
      <c r="T359" s="60">
        <v>4</v>
      </c>
      <c r="U359" s="60">
        <v>4</v>
      </c>
      <c r="V359" s="60">
        <v>3</v>
      </c>
      <c r="W359" s="60">
        <v>35</v>
      </c>
      <c r="X359" s="60">
        <v>45</v>
      </c>
      <c r="Y359" s="60">
        <v>25</v>
      </c>
      <c r="Z359" s="60">
        <v>36</v>
      </c>
      <c r="AA359" s="60">
        <v>100</v>
      </c>
    </row>
    <row r="360" spans="2:27">
      <c r="B360" s="60" t="str">
        <f t="shared" si="5"/>
        <v>М80x570</v>
      </c>
      <c r="C360" s="60">
        <v>80</v>
      </c>
      <c r="D360" s="60">
        <v>570</v>
      </c>
      <c r="E360" s="60">
        <v>19.597999999999999</v>
      </c>
      <c r="G360" s="73">
        <v>460</v>
      </c>
      <c r="H360" s="73">
        <v>16</v>
      </c>
      <c r="I360" s="60">
        <v>20</v>
      </c>
      <c r="J360" s="60" t="s">
        <v>16</v>
      </c>
      <c r="K360" s="60">
        <v>32</v>
      </c>
      <c r="L360" s="60">
        <v>40</v>
      </c>
      <c r="M360" s="60">
        <v>135</v>
      </c>
      <c r="N360" s="60">
        <v>135</v>
      </c>
      <c r="O360" s="60">
        <v>110</v>
      </c>
      <c r="P360" s="60">
        <v>74</v>
      </c>
      <c r="Q360" s="60">
        <v>72</v>
      </c>
      <c r="R360" s="60">
        <v>10</v>
      </c>
      <c r="S360" s="60">
        <v>6</v>
      </c>
      <c r="T360" s="60">
        <v>4</v>
      </c>
      <c r="U360" s="60">
        <v>4</v>
      </c>
      <c r="V360" s="60">
        <v>3</v>
      </c>
      <c r="W360" s="60">
        <v>35</v>
      </c>
      <c r="X360" s="60">
        <v>45</v>
      </c>
      <c r="Y360" s="60">
        <v>25</v>
      </c>
      <c r="Z360" s="60">
        <v>36</v>
      </c>
      <c r="AA360" s="60">
        <v>100</v>
      </c>
    </row>
    <row r="361" spans="2:27">
      <c r="B361" s="60" t="str">
        <f t="shared" si="5"/>
        <v>М80x580</v>
      </c>
      <c r="C361" s="60">
        <v>80</v>
      </c>
      <c r="D361" s="60">
        <v>580</v>
      </c>
      <c r="E361" s="60">
        <v>19.898</v>
      </c>
      <c r="G361" s="73">
        <v>470</v>
      </c>
      <c r="H361" s="73">
        <v>16</v>
      </c>
      <c r="I361" s="60">
        <v>20</v>
      </c>
      <c r="J361" s="60" t="s">
        <v>16</v>
      </c>
      <c r="K361" s="60">
        <v>32</v>
      </c>
      <c r="L361" s="60">
        <v>40</v>
      </c>
      <c r="M361" s="60">
        <v>135</v>
      </c>
      <c r="N361" s="60">
        <v>135</v>
      </c>
      <c r="O361" s="60">
        <v>110</v>
      </c>
      <c r="P361" s="60">
        <v>74</v>
      </c>
      <c r="Q361" s="60">
        <v>72</v>
      </c>
      <c r="R361" s="60">
        <v>10</v>
      </c>
      <c r="S361" s="60">
        <v>6</v>
      </c>
      <c r="T361" s="60">
        <v>4</v>
      </c>
      <c r="U361" s="60">
        <v>4</v>
      </c>
      <c r="V361" s="60">
        <v>3</v>
      </c>
      <c r="W361" s="60">
        <v>35</v>
      </c>
      <c r="X361" s="60">
        <v>45</v>
      </c>
      <c r="Y361" s="60">
        <v>25</v>
      </c>
      <c r="Z361" s="60">
        <v>36</v>
      </c>
      <c r="AA361" s="60">
        <v>100</v>
      </c>
    </row>
    <row r="362" spans="2:27">
      <c r="B362" s="60" t="str">
        <f t="shared" si="5"/>
        <v>М80x590</v>
      </c>
      <c r="C362" s="60">
        <v>80</v>
      </c>
      <c r="D362" s="60">
        <v>590</v>
      </c>
      <c r="E362" s="60">
        <v>20.297999999999998</v>
      </c>
      <c r="G362" s="73">
        <v>480</v>
      </c>
      <c r="H362" s="73">
        <v>16</v>
      </c>
      <c r="I362" s="60">
        <v>20</v>
      </c>
      <c r="J362" s="60" t="s">
        <v>16</v>
      </c>
      <c r="K362" s="60">
        <v>32</v>
      </c>
      <c r="L362" s="60">
        <v>40</v>
      </c>
      <c r="M362" s="60">
        <v>155</v>
      </c>
      <c r="N362" s="60">
        <v>155</v>
      </c>
      <c r="O362" s="60">
        <v>110</v>
      </c>
      <c r="P362" s="60">
        <v>74</v>
      </c>
      <c r="Q362" s="60">
        <v>72</v>
      </c>
      <c r="R362" s="60">
        <v>10</v>
      </c>
      <c r="S362" s="60">
        <v>6</v>
      </c>
      <c r="T362" s="60">
        <v>4</v>
      </c>
      <c r="U362" s="60">
        <v>4</v>
      </c>
      <c r="V362" s="60">
        <v>3</v>
      </c>
      <c r="W362" s="60">
        <v>35</v>
      </c>
      <c r="X362" s="60">
        <v>45</v>
      </c>
      <c r="Y362" s="60">
        <v>25</v>
      </c>
      <c r="Z362" s="60">
        <v>36</v>
      </c>
      <c r="AA362" s="60">
        <v>100</v>
      </c>
    </row>
    <row r="363" spans="2:27">
      <c r="B363" s="60" t="str">
        <f t="shared" si="5"/>
        <v>М80x600</v>
      </c>
      <c r="C363" s="60">
        <v>80</v>
      </c>
      <c r="D363" s="60">
        <v>600</v>
      </c>
      <c r="E363" s="60">
        <v>20.597999999999999</v>
      </c>
      <c r="G363" s="73">
        <v>490</v>
      </c>
      <c r="H363" s="73">
        <v>16</v>
      </c>
      <c r="I363" s="60">
        <v>20</v>
      </c>
      <c r="J363" s="60" t="s">
        <v>16</v>
      </c>
      <c r="K363" s="60">
        <v>32</v>
      </c>
      <c r="L363" s="60">
        <v>40</v>
      </c>
      <c r="M363" s="60">
        <v>155</v>
      </c>
      <c r="N363" s="60">
        <v>155</v>
      </c>
      <c r="O363" s="60">
        <v>110</v>
      </c>
      <c r="P363" s="60">
        <v>74</v>
      </c>
      <c r="Q363" s="60">
        <v>72</v>
      </c>
      <c r="R363" s="60">
        <v>10</v>
      </c>
      <c r="S363" s="60">
        <v>6</v>
      </c>
      <c r="T363" s="60">
        <v>4</v>
      </c>
      <c r="U363" s="60">
        <v>4</v>
      </c>
      <c r="V363" s="60">
        <v>3</v>
      </c>
      <c r="W363" s="60">
        <v>35</v>
      </c>
      <c r="X363" s="60">
        <v>45</v>
      </c>
      <c r="Y363" s="60">
        <v>25</v>
      </c>
      <c r="Z363" s="60">
        <v>36</v>
      </c>
      <c r="AA363" s="60">
        <v>100</v>
      </c>
    </row>
    <row r="364" spans="2:27">
      <c r="B364" s="60" t="str">
        <f t="shared" si="5"/>
        <v>М80x610</v>
      </c>
      <c r="C364" s="60">
        <v>80</v>
      </c>
      <c r="D364" s="60">
        <v>610</v>
      </c>
      <c r="E364" s="60">
        <v>20.917999999999999</v>
      </c>
      <c r="G364" s="73">
        <v>500</v>
      </c>
      <c r="H364" s="73">
        <v>16</v>
      </c>
      <c r="I364" s="60">
        <v>20</v>
      </c>
      <c r="J364" s="60" t="s">
        <v>16</v>
      </c>
      <c r="K364" s="60">
        <v>32</v>
      </c>
      <c r="L364" s="60">
        <v>40</v>
      </c>
      <c r="M364" s="60">
        <v>155</v>
      </c>
      <c r="N364" s="60">
        <v>155</v>
      </c>
      <c r="O364" s="60">
        <v>110</v>
      </c>
      <c r="P364" s="60">
        <v>74</v>
      </c>
      <c r="Q364" s="60">
        <v>72</v>
      </c>
      <c r="R364" s="60">
        <v>10</v>
      </c>
      <c r="S364" s="60">
        <v>6</v>
      </c>
      <c r="T364" s="60">
        <v>4</v>
      </c>
      <c r="U364" s="60">
        <v>4</v>
      </c>
      <c r="V364" s="60">
        <v>3</v>
      </c>
      <c r="W364" s="60">
        <v>35</v>
      </c>
      <c r="X364" s="60">
        <v>45</v>
      </c>
      <c r="Y364" s="60">
        <v>25</v>
      </c>
      <c r="Z364" s="60">
        <v>36</v>
      </c>
      <c r="AA364" s="60">
        <v>100</v>
      </c>
    </row>
    <row r="365" spans="2:27">
      <c r="B365" s="60" t="str">
        <f t="shared" si="5"/>
        <v>М80x620</v>
      </c>
      <c r="C365" s="60">
        <v>80</v>
      </c>
      <c r="D365" s="60">
        <v>620</v>
      </c>
      <c r="E365" s="60">
        <v>21.218</v>
      </c>
      <c r="G365" s="73">
        <v>510</v>
      </c>
      <c r="H365" s="73">
        <v>16</v>
      </c>
      <c r="I365" s="60">
        <v>20</v>
      </c>
      <c r="J365" s="60" t="s">
        <v>16</v>
      </c>
      <c r="K365" s="60">
        <v>32</v>
      </c>
      <c r="L365" s="60">
        <v>40</v>
      </c>
      <c r="M365" s="60">
        <v>155</v>
      </c>
      <c r="N365" s="60">
        <v>155</v>
      </c>
      <c r="O365" s="60">
        <v>110</v>
      </c>
      <c r="P365" s="60">
        <v>74</v>
      </c>
      <c r="Q365" s="60">
        <v>72</v>
      </c>
      <c r="R365" s="60">
        <v>10</v>
      </c>
      <c r="S365" s="60">
        <v>6</v>
      </c>
      <c r="T365" s="60">
        <v>4</v>
      </c>
      <c r="U365" s="60">
        <v>4</v>
      </c>
      <c r="V365" s="60">
        <v>3</v>
      </c>
      <c r="W365" s="60">
        <v>35</v>
      </c>
      <c r="X365" s="60">
        <v>45</v>
      </c>
      <c r="Y365" s="60">
        <v>25</v>
      </c>
      <c r="Z365" s="60">
        <v>36</v>
      </c>
      <c r="AA365" s="60">
        <v>100</v>
      </c>
    </row>
    <row r="366" spans="2:27">
      <c r="B366" s="60" t="str">
        <f t="shared" si="5"/>
        <v>М80x630</v>
      </c>
      <c r="C366" s="60">
        <v>80</v>
      </c>
      <c r="D366" s="60">
        <v>630</v>
      </c>
      <c r="E366" s="60">
        <v>21.538</v>
      </c>
      <c r="G366" s="73">
        <v>520</v>
      </c>
      <c r="H366" s="73">
        <v>16</v>
      </c>
      <c r="I366" s="60">
        <v>20</v>
      </c>
      <c r="J366" s="60" t="s">
        <v>16</v>
      </c>
      <c r="K366" s="60">
        <v>32</v>
      </c>
      <c r="L366" s="60">
        <v>40</v>
      </c>
      <c r="M366" s="60">
        <v>155</v>
      </c>
      <c r="N366" s="60">
        <v>155</v>
      </c>
      <c r="O366" s="60">
        <v>110</v>
      </c>
      <c r="P366" s="60">
        <v>74</v>
      </c>
      <c r="Q366" s="60">
        <v>72</v>
      </c>
      <c r="R366" s="60">
        <v>10</v>
      </c>
      <c r="S366" s="60">
        <v>6</v>
      </c>
      <c r="T366" s="60">
        <v>4</v>
      </c>
      <c r="U366" s="60">
        <v>4</v>
      </c>
      <c r="V366" s="60">
        <v>3</v>
      </c>
      <c r="W366" s="60">
        <v>35</v>
      </c>
      <c r="X366" s="60">
        <v>45</v>
      </c>
      <c r="Y366" s="60">
        <v>25</v>
      </c>
      <c r="Z366" s="60">
        <v>36</v>
      </c>
      <c r="AA366" s="60">
        <v>100</v>
      </c>
    </row>
    <row r="367" spans="2:27">
      <c r="B367" s="60" t="str">
        <f t="shared" si="5"/>
        <v>М80x640</v>
      </c>
      <c r="C367" s="60">
        <v>80</v>
      </c>
      <c r="D367" s="60">
        <v>640</v>
      </c>
      <c r="E367" s="60">
        <v>21.838000000000001</v>
      </c>
      <c r="G367" s="73">
        <v>530</v>
      </c>
      <c r="H367" s="73">
        <v>16</v>
      </c>
      <c r="I367" s="60">
        <v>20</v>
      </c>
      <c r="J367" s="60" t="s">
        <v>16</v>
      </c>
      <c r="K367" s="60">
        <v>32</v>
      </c>
      <c r="L367" s="60">
        <v>40</v>
      </c>
      <c r="M367" s="60">
        <v>155</v>
      </c>
      <c r="N367" s="60">
        <v>155</v>
      </c>
      <c r="O367" s="60">
        <v>110</v>
      </c>
      <c r="P367" s="60">
        <v>74</v>
      </c>
      <c r="Q367" s="60">
        <v>72</v>
      </c>
      <c r="R367" s="60">
        <v>10</v>
      </c>
      <c r="S367" s="60">
        <v>6</v>
      </c>
      <c r="T367" s="60">
        <v>4</v>
      </c>
      <c r="U367" s="60">
        <v>4</v>
      </c>
      <c r="V367" s="60">
        <v>3</v>
      </c>
      <c r="W367" s="60">
        <v>35</v>
      </c>
      <c r="X367" s="60">
        <v>45</v>
      </c>
      <c r="Y367" s="60">
        <v>25</v>
      </c>
      <c r="Z367" s="60">
        <v>36</v>
      </c>
      <c r="AA367" s="60">
        <v>100</v>
      </c>
    </row>
    <row r="368" spans="2:27">
      <c r="B368" s="60" t="str">
        <f t="shared" si="5"/>
        <v>М80x650</v>
      </c>
      <c r="C368" s="60">
        <v>80</v>
      </c>
      <c r="D368" s="60">
        <v>650</v>
      </c>
      <c r="E368" s="60">
        <v>22.158000000000001</v>
      </c>
      <c r="G368" s="73">
        <v>540</v>
      </c>
      <c r="H368" s="73">
        <v>16</v>
      </c>
      <c r="I368" s="60">
        <v>20</v>
      </c>
      <c r="J368" s="60" t="s">
        <v>16</v>
      </c>
      <c r="K368" s="60">
        <v>32</v>
      </c>
      <c r="L368" s="60">
        <v>40</v>
      </c>
      <c r="M368" s="60">
        <v>155</v>
      </c>
      <c r="N368" s="60">
        <v>155</v>
      </c>
      <c r="O368" s="60">
        <v>110</v>
      </c>
      <c r="P368" s="60">
        <v>74</v>
      </c>
      <c r="Q368" s="60">
        <v>72</v>
      </c>
      <c r="R368" s="60">
        <v>10</v>
      </c>
      <c r="S368" s="60">
        <v>6</v>
      </c>
      <c r="T368" s="60">
        <v>4</v>
      </c>
      <c r="U368" s="60">
        <v>4</v>
      </c>
      <c r="V368" s="60">
        <v>3</v>
      </c>
      <c r="W368" s="60">
        <v>35</v>
      </c>
      <c r="X368" s="60">
        <v>45</v>
      </c>
      <c r="Y368" s="60">
        <v>25</v>
      </c>
      <c r="Z368" s="60">
        <v>36</v>
      </c>
      <c r="AA368" s="60">
        <v>100</v>
      </c>
    </row>
    <row r="369" spans="2:27">
      <c r="B369" s="60" t="str">
        <f t="shared" si="5"/>
        <v>М80x660</v>
      </c>
      <c r="C369" s="60">
        <v>80</v>
      </c>
      <c r="D369" s="60">
        <v>660</v>
      </c>
      <c r="E369" s="60">
        <v>22.457999999999998</v>
      </c>
      <c r="G369" s="73">
        <v>550</v>
      </c>
      <c r="H369" s="73">
        <v>16</v>
      </c>
      <c r="I369" s="60">
        <v>20</v>
      </c>
      <c r="J369" s="60" t="s">
        <v>16</v>
      </c>
      <c r="K369" s="60">
        <v>32</v>
      </c>
      <c r="L369" s="60">
        <v>40</v>
      </c>
      <c r="M369" s="60">
        <v>155</v>
      </c>
      <c r="N369" s="60">
        <v>155</v>
      </c>
      <c r="O369" s="60">
        <v>110</v>
      </c>
      <c r="P369" s="60">
        <v>74</v>
      </c>
      <c r="Q369" s="60">
        <v>72</v>
      </c>
      <c r="R369" s="60">
        <v>10</v>
      </c>
      <c r="S369" s="60">
        <v>6</v>
      </c>
      <c r="T369" s="60">
        <v>4</v>
      </c>
      <c r="U369" s="60">
        <v>4</v>
      </c>
      <c r="V369" s="60">
        <v>3</v>
      </c>
      <c r="W369" s="60">
        <v>35</v>
      </c>
      <c r="X369" s="60">
        <v>45</v>
      </c>
      <c r="Y369" s="60">
        <v>25</v>
      </c>
      <c r="Z369" s="60">
        <v>36</v>
      </c>
      <c r="AA369" s="60">
        <v>100</v>
      </c>
    </row>
    <row r="370" spans="2:27">
      <c r="B370" s="60" t="str">
        <f t="shared" si="5"/>
        <v>М80x670</v>
      </c>
      <c r="C370" s="60">
        <v>80</v>
      </c>
      <c r="D370" s="60">
        <v>670</v>
      </c>
      <c r="E370" s="60">
        <v>22.777999999999999</v>
      </c>
      <c r="G370" s="73">
        <v>560</v>
      </c>
      <c r="H370" s="73">
        <v>16</v>
      </c>
      <c r="I370" s="60">
        <v>20</v>
      </c>
      <c r="J370" s="60" t="s">
        <v>16</v>
      </c>
      <c r="K370" s="60">
        <v>32</v>
      </c>
      <c r="L370" s="60">
        <v>40</v>
      </c>
      <c r="M370" s="60">
        <v>155</v>
      </c>
      <c r="N370" s="60">
        <v>155</v>
      </c>
      <c r="O370" s="60">
        <v>110</v>
      </c>
      <c r="P370" s="60">
        <v>74</v>
      </c>
      <c r="Q370" s="60">
        <v>72</v>
      </c>
      <c r="R370" s="60">
        <v>10</v>
      </c>
      <c r="S370" s="60">
        <v>6</v>
      </c>
      <c r="T370" s="60">
        <v>4</v>
      </c>
      <c r="U370" s="60">
        <v>4</v>
      </c>
      <c r="V370" s="60">
        <v>3</v>
      </c>
      <c r="W370" s="60">
        <v>35</v>
      </c>
      <c r="X370" s="60">
        <v>45</v>
      </c>
      <c r="Y370" s="60">
        <v>25</v>
      </c>
      <c r="Z370" s="60">
        <v>36</v>
      </c>
      <c r="AA370" s="60">
        <v>100</v>
      </c>
    </row>
    <row r="371" spans="2:27">
      <c r="B371" s="60" t="str">
        <f t="shared" si="5"/>
        <v>М80x680</v>
      </c>
      <c r="C371" s="60">
        <v>80</v>
      </c>
      <c r="D371" s="60">
        <v>680</v>
      </c>
      <c r="E371" s="60">
        <v>23.077999999999999</v>
      </c>
      <c r="G371" s="73">
        <v>570</v>
      </c>
      <c r="H371" s="73">
        <v>16</v>
      </c>
      <c r="I371" s="60">
        <v>20</v>
      </c>
      <c r="J371" s="60" t="s">
        <v>16</v>
      </c>
      <c r="K371" s="60">
        <v>32</v>
      </c>
      <c r="L371" s="60">
        <v>40</v>
      </c>
      <c r="M371" s="60">
        <v>155</v>
      </c>
      <c r="N371" s="60">
        <v>155</v>
      </c>
      <c r="O371" s="60">
        <v>110</v>
      </c>
      <c r="P371" s="60">
        <v>74</v>
      </c>
      <c r="Q371" s="60">
        <v>72</v>
      </c>
      <c r="R371" s="60">
        <v>10</v>
      </c>
      <c r="S371" s="60">
        <v>6</v>
      </c>
      <c r="T371" s="60">
        <v>4</v>
      </c>
      <c r="U371" s="60">
        <v>4</v>
      </c>
      <c r="V371" s="60">
        <v>3</v>
      </c>
      <c r="W371" s="60">
        <v>35</v>
      </c>
      <c r="X371" s="60">
        <v>45</v>
      </c>
      <c r="Y371" s="60">
        <v>25</v>
      </c>
      <c r="Z371" s="60">
        <v>36</v>
      </c>
      <c r="AA371" s="60">
        <v>100</v>
      </c>
    </row>
    <row r="372" spans="2:27">
      <c r="B372" s="60" t="str">
        <f t="shared" si="5"/>
        <v>М80x690</v>
      </c>
      <c r="C372" s="60">
        <v>80</v>
      </c>
      <c r="D372" s="60">
        <v>690</v>
      </c>
      <c r="E372" s="60">
        <v>23.398</v>
      </c>
      <c r="G372" s="73">
        <v>580</v>
      </c>
      <c r="H372" s="73">
        <v>16</v>
      </c>
      <c r="I372" s="60">
        <v>20</v>
      </c>
      <c r="J372" s="60" t="s">
        <v>16</v>
      </c>
      <c r="K372" s="60">
        <v>32</v>
      </c>
      <c r="L372" s="60">
        <v>40</v>
      </c>
      <c r="M372" s="60">
        <v>155</v>
      </c>
      <c r="N372" s="60">
        <v>155</v>
      </c>
      <c r="O372" s="60">
        <v>110</v>
      </c>
      <c r="P372" s="60">
        <v>74</v>
      </c>
      <c r="Q372" s="60">
        <v>72</v>
      </c>
      <c r="R372" s="60">
        <v>10</v>
      </c>
      <c r="S372" s="60">
        <v>6</v>
      </c>
      <c r="T372" s="60">
        <v>4</v>
      </c>
      <c r="U372" s="60">
        <v>4</v>
      </c>
      <c r="V372" s="60">
        <v>3</v>
      </c>
      <c r="W372" s="60">
        <v>35</v>
      </c>
      <c r="X372" s="60">
        <v>45</v>
      </c>
      <c r="Y372" s="60">
        <v>25</v>
      </c>
      <c r="Z372" s="60">
        <v>36</v>
      </c>
      <c r="AA372" s="60">
        <v>100</v>
      </c>
    </row>
    <row r="373" spans="2:27">
      <c r="B373" s="60" t="str">
        <f t="shared" si="5"/>
        <v>М80x700</v>
      </c>
      <c r="C373" s="60">
        <v>80</v>
      </c>
      <c r="D373" s="60">
        <v>700</v>
      </c>
      <c r="E373" s="60">
        <v>23.698</v>
      </c>
      <c r="G373" s="73">
        <v>590</v>
      </c>
      <c r="H373" s="73">
        <v>16</v>
      </c>
      <c r="I373" s="60">
        <v>20</v>
      </c>
      <c r="J373" s="60" t="s">
        <v>16</v>
      </c>
      <c r="K373" s="60">
        <v>32</v>
      </c>
      <c r="L373" s="60">
        <v>40</v>
      </c>
      <c r="M373" s="60">
        <v>155</v>
      </c>
      <c r="N373" s="60">
        <v>155</v>
      </c>
      <c r="O373" s="60">
        <v>110</v>
      </c>
      <c r="P373" s="60">
        <v>74</v>
      </c>
      <c r="Q373" s="60">
        <v>72</v>
      </c>
      <c r="R373" s="60">
        <v>10</v>
      </c>
      <c r="S373" s="60">
        <v>6</v>
      </c>
      <c r="T373" s="60">
        <v>4</v>
      </c>
      <c r="U373" s="60">
        <v>4</v>
      </c>
      <c r="V373" s="60">
        <v>3</v>
      </c>
      <c r="W373" s="60">
        <v>35</v>
      </c>
      <c r="X373" s="60">
        <v>45</v>
      </c>
      <c r="Y373" s="60">
        <v>25</v>
      </c>
      <c r="Z373" s="60">
        <v>36</v>
      </c>
      <c r="AA373" s="60">
        <v>100</v>
      </c>
    </row>
    <row r="374" spans="2:27">
      <c r="B374" s="60" t="str">
        <f t="shared" si="5"/>
        <v>М90x360</v>
      </c>
      <c r="C374">
        <v>90</v>
      </c>
      <c r="D374" s="60">
        <v>360</v>
      </c>
      <c r="E374" s="60">
        <v>17.815999999999999</v>
      </c>
      <c r="G374" s="73">
        <v>235</v>
      </c>
      <c r="H374" s="73">
        <v>16</v>
      </c>
      <c r="I374" s="60">
        <v>20</v>
      </c>
      <c r="J374" s="60" t="s">
        <v>16</v>
      </c>
      <c r="K374" s="60">
        <v>32</v>
      </c>
      <c r="L374" s="60">
        <v>40</v>
      </c>
      <c r="M374" s="60">
        <v>145</v>
      </c>
      <c r="N374" s="60">
        <v>145</v>
      </c>
      <c r="O374" s="60">
        <v>125</v>
      </c>
      <c r="P374" s="60">
        <v>84</v>
      </c>
      <c r="Q374" s="60">
        <v>80</v>
      </c>
      <c r="R374" s="60">
        <v>10</v>
      </c>
      <c r="S374" s="60">
        <v>6</v>
      </c>
      <c r="T374" s="60">
        <v>4</v>
      </c>
      <c r="U374" s="60">
        <v>4</v>
      </c>
      <c r="V374" s="60">
        <v>3</v>
      </c>
      <c r="W374" s="60">
        <v>42</v>
      </c>
      <c r="X374" s="60">
        <v>58</v>
      </c>
      <c r="Y374" s="60">
        <v>30</v>
      </c>
      <c r="Z374" s="60">
        <v>46</v>
      </c>
      <c r="AA374" s="60">
        <v>115</v>
      </c>
    </row>
    <row r="375" spans="2:27">
      <c r="B375" s="60" t="str">
        <f t="shared" si="5"/>
        <v>М90x370</v>
      </c>
      <c r="C375" s="60">
        <v>90</v>
      </c>
      <c r="D375" s="60">
        <v>370</v>
      </c>
      <c r="E375" s="60">
        <v>18.225999999999999</v>
      </c>
      <c r="G375" s="73">
        <v>245</v>
      </c>
      <c r="H375" s="73">
        <v>16</v>
      </c>
      <c r="I375" s="60">
        <v>20</v>
      </c>
      <c r="J375" s="60" t="s">
        <v>16</v>
      </c>
      <c r="K375" s="60">
        <v>32</v>
      </c>
      <c r="L375" s="60">
        <v>40</v>
      </c>
      <c r="M375" s="60">
        <v>145</v>
      </c>
      <c r="N375" s="60">
        <v>145</v>
      </c>
      <c r="O375" s="60">
        <v>125</v>
      </c>
      <c r="P375" s="60">
        <v>84</v>
      </c>
      <c r="Q375" s="60">
        <v>80</v>
      </c>
      <c r="R375" s="60">
        <v>10</v>
      </c>
      <c r="S375" s="60">
        <v>6</v>
      </c>
      <c r="T375" s="60">
        <v>4</v>
      </c>
      <c r="U375" s="60">
        <v>4</v>
      </c>
      <c r="V375" s="60">
        <v>3</v>
      </c>
      <c r="W375" s="60">
        <v>42</v>
      </c>
      <c r="X375" s="60">
        <v>58</v>
      </c>
      <c r="Y375" s="60">
        <v>30</v>
      </c>
      <c r="Z375" s="60">
        <v>46</v>
      </c>
      <c r="AA375" s="60">
        <v>115</v>
      </c>
    </row>
    <row r="376" spans="2:27">
      <c r="B376" s="60" t="str">
        <f t="shared" si="5"/>
        <v>М90x380</v>
      </c>
      <c r="C376" s="60">
        <v>90</v>
      </c>
      <c r="D376" s="60">
        <v>380</v>
      </c>
      <c r="E376" s="60">
        <v>18.635999999999999</v>
      </c>
      <c r="G376" s="73">
        <v>255</v>
      </c>
      <c r="H376" s="73">
        <v>16</v>
      </c>
      <c r="I376" s="60">
        <v>20</v>
      </c>
      <c r="J376" s="60" t="s">
        <v>16</v>
      </c>
      <c r="K376" s="60">
        <v>32</v>
      </c>
      <c r="L376" s="60">
        <v>40</v>
      </c>
      <c r="M376" s="60">
        <v>145</v>
      </c>
      <c r="N376" s="60">
        <v>145</v>
      </c>
      <c r="O376" s="60">
        <v>125</v>
      </c>
      <c r="P376" s="60">
        <v>84</v>
      </c>
      <c r="Q376" s="60">
        <v>80</v>
      </c>
      <c r="R376" s="60">
        <v>10</v>
      </c>
      <c r="S376" s="60">
        <v>6</v>
      </c>
      <c r="T376" s="60">
        <v>4</v>
      </c>
      <c r="U376" s="60">
        <v>4</v>
      </c>
      <c r="V376" s="60">
        <v>3</v>
      </c>
      <c r="W376" s="60">
        <v>42</v>
      </c>
      <c r="X376" s="60">
        <v>58</v>
      </c>
      <c r="Y376" s="60">
        <v>30</v>
      </c>
      <c r="Z376" s="60">
        <v>46</v>
      </c>
      <c r="AA376" s="60">
        <v>115</v>
      </c>
    </row>
    <row r="377" spans="2:27">
      <c r="B377" s="60" t="str">
        <f t="shared" si="5"/>
        <v>М90x390</v>
      </c>
      <c r="C377" s="60">
        <v>90</v>
      </c>
      <c r="D377" s="60">
        <v>390</v>
      </c>
      <c r="E377" s="60">
        <v>19.045999999999999</v>
      </c>
      <c r="G377" s="73">
        <v>265</v>
      </c>
      <c r="H377" s="73">
        <v>16</v>
      </c>
      <c r="I377" s="60">
        <v>20</v>
      </c>
      <c r="J377" s="60" t="s">
        <v>16</v>
      </c>
      <c r="K377" s="60">
        <v>32</v>
      </c>
      <c r="L377" s="60">
        <v>40</v>
      </c>
      <c r="M377" s="60">
        <v>145</v>
      </c>
      <c r="N377" s="60">
        <v>145</v>
      </c>
      <c r="O377" s="60">
        <v>125</v>
      </c>
      <c r="P377" s="60">
        <v>84</v>
      </c>
      <c r="Q377" s="60">
        <v>80</v>
      </c>
      <c r="R377" s="60">
        <v>10</v>
      </c>
      <c r="S377" s="60">
        <v>6</v>
      </c>
      <c r="T377" s="60">
        <v>4</v>
      </c>
      <c r="U377" s="60">
        <v>4</v>
      </c>
      <c r="V377" s="60">
        <v>3</v>
      </c>
      <c r="W377" s="60">
        <v>42</v>
      </c>
      <c r="X377" s="60">
        <v>58</v>
      </c>
      <c r="Y377" s="60">
        <v>30</v>
      </c>
      <c r="Z377" s="60">
        <v>46</v>
      </c>
      <c r="AA377" s="60">
        <v>115</v>
      </c>
    </row>
    <row r="378" spans="2:27">
      <c r="B378" s="60" t="str">
        <f t="shared" si="5"/>
        <v>М90x400</v>
      </c>
      <c r="C378" s="60">
        <v>90</v>
      </c>
      <c r="D378" s="60">
        <v>400</v>
      </c>
      <c r="E378" s="60">
        <v>19.456</v>
      </c>
      <c r="G378" s="73">
        <v>275</v>
      </c>
      <c r="H378" s="73">
        <v>16</v>
      </c>
      <c r="I378" s="60">
        <v>20</v>
      </c>
      <c r="J378" s="60" t="s">
        <v>16</v>
      </c>
      <c r="K378" s="60">
        <v>32</v>
      </c>
      <c r="L378" s="60">
        <v>40</v>
      </c>
      <c r="M378" s="60">
        <v>145</v>
      </c>
      <c r="N378" s="60">
        <v>145</v>
      </c>
      <c r="O378" s="60">
        <v>125</v>
      </c>
      <c r="P378" s="60">
        <v>84</v>
      </c>
      <c r="Q378" s="60">
        <v>80</v>
      </c>
      <c r="R378" s="60">
        <v>10</v>
      </c>
      <c r="S378" s="60">
        <v>6</v>
      </c>
      <c r="T378" s="60">
        <v>4</v>
      </c>
      <c r="U378" s="60">
        <v>4</v>
      </c>
      <c r="V378" s="60">
        <v>3</v>
      </c>
      <c r="W378" s="60">
        <v>42</v>
      </c>
      <c r="X378" s="60">
        <v>58</v>
      </c>
      <c r="Y378" s="60">
        <v>30</v>
      </c>
      <c r="Z378" s="60">
        <v>46</v>
      </c>
      <c r="AA378" s="60">
        <v>115</v>
      </c>
    </row>
    <row r="379" spans="2:27">
      <c r="B379" s="60" t="str">
        <f t="shared" si="5"/>
        <v>М90x410</v>
      </c>
      <c r="C379" s="60">
        <v>90</v>
      </c>
      <c r="D379" s="60">
        <v>410</v>
      </c>
      <c r="E379" s="60">
        <v>19.866</v>
      </c>
      <c r="G379" s="73">
        <v>285</v>
      </c>
      <c r="H379" s="73">
        <v>16</v>
      </c>
      <c r="I379" s="60">
        <v>20</v>
      </c>
      <c r="J379" s="60" t="s">
        <v>16</v>
      </c>
      <c r="K379" s="60">
        <v>32</v>
      </c>
      <c r="L379" s="60">
        <v>40</v>
      </c>
      <c r="M379" s="60">
        <v>145</v>
      </c>
      <c r="N379" s="60">
        <v>145</v>
      </c>
      <c r="O379" s="60">
        <v>125</v>
      </c>
      <c r="P379" s="60">
        <v>84</v>
      </c>
      <c r="Q379" s="60">
        <v>80</v>
      </c>
      <c r="R379" s="60">
        <v>10</v>
      </c>
      <c r="S379" s="60">
        <v>6</v>
      </c>
      <c r="T379" s="60">
        <v>4</v>
      </c>
      <c r="U379" s="60">
        <v>4</v>
      </c>
      <c r="V379" s="60">
        <v>3</v>
      </c>
      <c r="W379" s="60">
        <v>42</v>
      </c>
      <c r="X379" s="60">
        <v>58</v>
      </c>
      <c r="Y379" s="60">
        <v>30</v>
      </c>
      <c r="Z379" s="60">
        <v>46</v>
      </c>
      <c r="AA379" s="60">
        <v>115</v>
      </c>
    </row>
    <row r="380" spans="2:27">
      <c r="B380" s="60" t="str">
        <f t="shared" si="5"/>
        <v>М90x420</v>
      </c>
      <c r="C380" s="60">
        <v>90</v>
      </c>
      <c r="D380" s="60">
        <v>420</v>
      </c>
      <c r="E380" s="60">
        <v>20.276</v>
      </c>
      <c r="G380" s="73">
        <v>295</v>
      </c>
      <c r="H380" s="73">
        <v>16</v>
      </c>
      <c r="I380" s="60">
        <v>20</v>
      </c>
      <c r="J380" s="60" t="s">
        <v>16</v>
      </c>
      <c r="K380" s="60">
        <v>32</v>
      </c>
      <c r="L380" s="60">
        <v>40</v>
      </c>
      <c r="M380" s="60">
        <v>145</v>
      </c>
      <c r="N380" s="60">
        <v>145</v>
      </c>
      <c r="O380" s="60">
        <v>125</v>
      </c>
      <c r="P380" s="60">
        <v>84</v>
      </c>
      <c r="Q380" s="60">
        <v>80</v>
      </c>
      <c r="R380" s="60">
        <v>10</v>
      </c>
      <c r="S380" s="60">
        <v>6</v>
      </c>
      <c r="T380" s="60">
        <v>4</v>
      </c>
      <c r="U380" s="60">
        <v>4</v>
      </c>
      <c r="V380" s="60">
        <v>3</v>
      </c>
      <c r="W380" s="60">
        <v>42</v>
      </c>
      <c r="X380" s="60">
        <v>58</v>
      </c>
      <c r="Y380" s="60">
        <v>30</v>
      </c>
      <c r="Z380" s="60">
        <v>46</v>
      </c>
      <c r="AA380" s="60">
        <v>115</v>
      </c>
    </row>
    <row r="381" spans="2:27">
      <c r="B381" s="60" t="str">
        <f t="shared" si="5"/>
        <v>М90x430</v>
      </c>
      <c r="C381" s="60">
        <v>90</v>
      </c>
      <c r="D381" s="60">
        <v>430</v>
      </c>
      <c r="E381" s="60">
        <v>20.686</v>
      </c>
      <c r="G381" s="73">
        <v>305</v>
      </c>
      <c r="H381" s="73">
        <v>16</v>
      </c>
      <c r="I381" s="60">
        <v>20</v>
      </c>
      <c r="J381" s="60" t="s">
        <v>16</v>
      </c>
      <c r="K381" s="60">
        <v>32</v>
      </c>
      <c r="L381" s="60">
        <v>40</v>
      </c>
      <c r="M381" s="60">
        <v>145</v>
      </c>
      <c r="N381" s="60">
        <v>145</v>
      </c>
      <c r="O381" s="60">
        <v>125</v>
      </c>
      <c r="P381" s="60">
        <v>84</v>
      </c>
      <c r="Q381" s="60">
        <v>80</v>
      </c>
      <c r="R381" s="60">
        <v>10</v>
      </c>
      <c r="S381" s="60">
        <v>6</v>
      </c>
      <c r="T381" s="60">
        <v>4</v>
      </c>
      <c r="U381" s="60">
        <v>4</v>
      </c>
      <c r="V381" s="60">
        <v>3</v>
      </c>
      <c r="W381" s="60">
        <v>42</v>
      </c>
      <c r="X381" s="60">
        <v>58</v>
      </c>
      <c r="Y381" s="60">
        <v>30</v>
      </c>
      <c r="Z381" s="60">
        <v>46</v>
      </c>
      <c r="AA381" s="60">
        <v>115</v>
      </c>
    </row>
    <row r="382" spans="2:27">
      <c r="B382" s="60" t="str">
        <f t="shared" si="5"/>
        <v>М90x440</v>
      </c>
      <c r="C382" s="60">
        <v>90</v>
      </c>
      <c r="D382" s="60">
        <v>440</v>
      </c>
      <c r="E382" s="60">
        <v>21.096</v>
      </c>
      <c r="G382" s="73">
        <v>315</v>
      </c>
      <c r="H382" s="73">
        <v>16</v>
      </c>
      <c r="I382" s="60">
        <v>20</v>
      </c>
      <c r="J382" s="60" t="s">
        <v>16</v>
      </c>
      <c r="K382" s="60">
        <v>32</v>
      </c>
      <c r="L382" s="60">
        <v>40</v>
      </c>
      <c r="M382" s="60">
        <v>145</v>
      </c>
      <c r="N382" s="60">
        <v>145</v>
      </c>
      <c r="O382" s="60">
        <v>125</v>
      </c>
      <c r="P382" s="60">
        <v>84</v>
      </c>
      <c r="Q382" s="60">
        <v>80</v>
      </c>
      <c r="R382" s="60">
        <v>10</v>
      </c>
      <c r="S382" s="60">
        <v>6</v>
      </c>
      <c r="T382" s="60">
        <v>4</v>
      </c>
      <c r="U382" s="60">
        <v>4</v>
      </c>
      <c r="V382" s="60">
        <v>3</v>
      </c>
      <c r="W382" s="60">
        <v>42</v>
      </c>
      <c r="X382" s="60">
        <v>58</v>
      </c>
      <c r="Y382" s="60">
        <v>30</v>
      </c>
      <c r="Z382" s="60">
        <v>46</v>
      </c>
      <c r="AA382" s="60">
        <v>115</v>
      </c>
    </row>
    <row r="383" spans="2:27">
      <c r="B383" s="60" t="str">
        <f t="shared" si="5"/>
        <v>М90x450</v>
      </c>
      <c r="C383" s="60">
        <v>90</v>
      </c>
      <c r="D383" s="60">
        <v>450</v>
      </c>
      <c r="E383" s="60">
        <v>21.506</v>
      </c>
      <c r="G383" s="73">
        <v>325</v>
      </c>
      <c r="H383" s="73">
        <v>16</v>
      </c>
      <c r="I383" s="60">
        <v>20</v>
      </c>
      <c r="J383" s="60" t="s">
        <v>16</v>
      </c>
      <c r="K383" s="60">
        <v>32</v>
      </c>
      <c r="L383" s="60">
        <v>40</v>
      </c>
      <c r="M383" s="60">
        <v>145</v>
      </c>
      <c r="N383" s="60">
        <v>145</v>
      </c>
      <c r="O383" s="60">
        <v>125</v>
      </c>
      <c r="P383" s="60">
        <v>84</v>
      </c>
      <c r="Q383" s="60">
        <v>80</v>
      </c>
      <c r="R383" s="60">
        <v>10</v>
      </c>
      <c r="S383" s="60">
        <v>6</v>
      </c>
      <c r="T383" s="60">
        <v>4</v>
      </c>
      <c r="U383" s="60">
        <v>4</v>
      </c>
      <c r="V383" s="60">
        <v>3</v>
      </c>
      <c r="W383" s="60">
        <v>42</v>
      </c>
      <c r="X383" s="60">
        <v>58</v>
      </c>
      <c r="Y383" s="60">
        <v>30</v>
      </c>
      <c r="Z383" s="60">
        <v>46</v>
      </c>
      <c r="AA383" s="60">
        <v>115</v>
      </c>
    </row>
    <row r="384" spans="2:27">
      <c r="B384" s="60" t="str">
        <f t="shared" si="5"/>
        <v>М90x460</v>
      </c>
      <c r="C384" s="60">
        <v>90</v>
      </c>
      <c r="D384" s="60">
        <v>460</v>
      </c>
      <c r="E384" s="60">
        <v>21.916</v>
      </c>
      <c r="G384" s="73">
        <v>335</v>
      </c>
      <c r="H384" s="73">
        <v>16</v>
      </c>
      <c r="I384" s="60">
        <v>20</v>
      </c>
      <c r="J384" s="60" t="s">
        <v>16</v>
      </c>
      <c r="K384" s="60">
        <v>32</v>
      </c>
      <c r="L384" s="60">
        <v>40</v>
      </c>
      <c r="M384" s="60">
        <v>145</v>
      </c>
      <c r="N384" s="60">
        <v>145</v>
      </c>
      <c r="O384" s="60">
        <v>125</v>
      </c>
      <c r="P384" s="60">
        <v>84</v>
      </c>
      <c r="Q384" s="60">
        <v>80</v>
      </c>
      <c r="R384" s="60">
        <v>10</v>
      </c>
      <c r="S384" s="60">
        <v>6</v>
      </c>
      <c r="T384" s="60">
        <v>4</v>
      </c>
      <c r="U384" s="60">
        <v>4</v>
      </c>
      <c r="V384" s="60">
        <v>3</v>
      </c>
      <c r="W384" s="60">
        <v>42</v>
      </c>
      <c r="X384" s="60">
        <v>58</v>
      </c>
      <c r="Y384" s="60">
        <v>30</v>
      </c>
      <c r="Z384" s="60">
        <v>46</v>
      </c>
      <c r="AA384" s="60">
        <v>115</v>
      </c>
    </row>
    <row r="385" spans="2:27">
      <c r="B385" s="60" t="str">
        <f t="shared" si="5"/>
        <v>М90x470</v>
      </c>
      <c r="C385" s="60">
        <v>90</v>
      </c>
      <c r="D385" s="60">
        <v>470</v>
      </c>
      <c r="E385" s="60">
        <v>22.326000000000001</v>
      </c>
      <c r="G385" s="73">
        <v>345</v>
      </c>
      <c r="H385" s="73">
        <v>16</v>
      </c>
      <c r="I385" s="60">
        <v>20</v>
      </c>
      <c r="J385" s="60" t="s">
        <v>16</v>
      </c>
      <c r="K385" s="60">
        <v>32</v>
      </c>
      <c r="L385" s="60">
        <v>40</v>
      </c>
      <c r="M385" s="60">
        <v>145</v>
      </c>
      <c r="N385" s="60">
        <v>145</v>
      </c>
      <c r="O385" s="60">
        <v>125</v>
      </c>
      <c r="P385" s="60">
        <v>84</v>
      </c>
      <c r="Q385" s="60">
        <v>80</v>
      </c>
      <c r="R385" s="60">
        <v>10</v>
      </c>
      <c r="S385" s="60">
        <v>6</v>
      </c>
      <c r="T385" s="60">
        <v>4</v>
      </c>
      <c r="U385" s="60">
        <v>4</v>
      </c>
      <c r="V385" s="60">
        <v>3</v>
      </c>
      <c r="W385" s="60">
        <v>42</v>
      </c>
      <c r="X385" s="60">
        <v>58</v>
      </c>
      <c r="Y385" s="60">
        <v>30</v>
      </c>
      <c r="Z385" s="60">
        <v>46</v>
      </c>
      <c r="AA385" s="60">
        <v>115</v>
      </c>
    </row>
    <row r="386" spans="2:27">
      <c r="B386" s="60" t="str">
        <f t="shared" si="5"/>
        <v>М90x480</v>
      </c>
      <c r="C386" s="60">
        <v>90</v>
      </c>
      <c r="D386" s="60">
        <v>480</v>
      </c>
      <c r="E386" s="60">
        <v>22.736000000000001</v>
      </c>
      <c r="G386" s="73">
        <v>355</v>
      </c>
      <c r="H386" s="73">
        <v>16</v>
      </c>
      <c r="I386" s="60">
        <v>20</v>
      </c>
      <c r="J386" s="60" t="s">
        <v>16</v>
      </c>
      <c r="K386" s="60">
        <v>32</v>
      </c>
      <c r="L386" s="60">
        <v>40</v>
      </c>
      <c r="M386" s="60">
        <v>145</v>
      </c>
      <c r="N386" s="60">
        <v>145</v>
      </c>
      <c r="O386" s="60">
        <v>125</v>
      </c>
      <c r="P386" s="60">
        <v>84</v>
      </c>
      <c r="Q386" s="60">
        <v>80</v>
      </c>
      <c r="R386" s="60">
        <v>10</v>
      </c>
      <c r="S386" s="60">
        <v>6</v>
      </c>
      <c r="T386" s="60">
        <v>4</v>
      </c>
      <c r="U386" s="60">
        <v>4</v>
      </c>
      <c r="V386" s="60">
        <v>3</v>
      </c>
      <c r="W386" s="60">
        <v>42</v>
      </c>
      <c r="X386" s="60">
        <v>58</v>
      </c>
      <c r="Y386" s="60">
        <v>30</v>
      </c>
      <c r="Z386" s="60">
        <v>46</v>
      </c>
      <c r="AA386" s="60">
        <v>115</v>
      </c>
    </row>
    <row r="387" spans="2:27">
      <c r="B387" s="60" t="str">
        <f t="shared" si="5"/>
        <v>М90x490</v>
      </c>
      <c r="C387" s="60">
        <v>90</v>
      </c>
      <c r="D387" s="60">
        <v>490</v>
      </c>
      <c r="E387" s="60">
        <v>23.146000000000001</v>
      </c>
      <c r="G387" s="73">
        <v>365</v>
      </c>
      <c r="H387" s="73">
        <v>16</v>
      </c>
      <c r="I387" s="60">
        <v>20</v>
      </c>
      <c r="J387" s="60" t="s">
        <v>16</v>
      </c>
      <c r="K387" s="60">
        <v>32</v>
      </c>
      <c r="L387" s="60">
        <v>40</v>
      </c>
      <c r="M387" s="60">
        <v>145</v>
      </c>
      <c r="N387" s="60">
        <v>145</v>
      </c>
      <c r="O387" s="60">
        <v>125</v>
      </c>
      <c r="P387" s="60">
        <v>84</v>
      </c>
      <c r="Q387" s="60">
        <v>80</v>
      </c>
      <c r="R387" s="60">
        <v>10</v>
      </c>
      <c r="S387" s="60">
        <v>6</v>
      </c>
      <c r="T387" s="60">
        <v>4</v>
      </c>
      <c r="U387" s="60">
        <v>4</v>
      </c>
      <c r="V387" s="60">
        <v>3</v>
      </c>
      <c r="W387" s="60">
        <v>42</v>
      </c>
      <c r="X387" s="60">
        <v>58</v>
      </c>
      <c r="Y387" s="60">
        <v>30</v>
      </c>
      <c r="Z387" s="60">
        <v>46</v>
      </c>
      <c r="AA387" s="60">
        <v>115</v>
      </c>
    </row>
    <row r="388" spans="2:27">
      <c r="B388" s="60" t="str">
        <f t="shared" ref="B388:B451" si="6">"М"&amp;C388&amp;"x"&amp;D388</f>
        <v>М90x500</v>
      </c>
      <c r="C388" s="60">
        <v>90</v>
      </c>
      <c r="D388" s="60">
        <v>500</v>
      </c>
      <c r="E388" s="60">
        <v>23.556000000000001</v>
      </c>
      <c r="G388" s="73">
        <v>375</v>
      </c>
      <c r="H388" s="73">
        <v>16</v>
      </c>
      <c r="I388" s="60">
        <v>20</v>
      </c>
      <c r="J388" s="60" t="s">
        <v>16</v>
      </c>
      <c r="K388" s="60">
        <v>32</v>
      </c>
      <c r="L388" s="60">
        <v>40</v>
      </c>
      <c r="M388" s="60">
        <v>145</v>
      </c>
      <c r="N388" s="60">
        <v>145</v>
      </c>
      <c r="O388" s="60">
        <v>125</v>
      </c>
      <c r="P388" s="60">
        <v>84</v>
      </c>
      <c r="Q388" s="60">
        <v>80</v>
      </c>
      <c r="R388" s="60">
        <v>10</v>
      </c>
      <c r="S388" s="60">
        <v>6</v>
      </c>
      <c r="T388" s="60">
        <v>4</v>
      </c>
      <c r="U388" s="60">
        <v>4</v>
      </c>
      <c r="V388" s="60">
        <v>3</v>
      </c>
      <c r="W388" s="60">
        <v>42</v>
      </c>
      <c r="X388" s="60">
        <v>58</v>
      </c>
      <c r="Y388" s="60">
        <v>30</v>
      </c>
      <c r="Z388" s="60">
        <v>46</v>
      </c>
      <c r="AA388" s="60">
        <v>115</v>
      </c>
    </row>
    <row r="389" spans="2:27">
      <c r="B389" s="60" t="str">
        <f t="shared" si="6"/>
        <v>М90x510</v>
      </c>
      <c r="C389" s="60">
        <v>90</v>
      </c>
      <c r="D389" s="60">
        <v>510</v>
      </c>
      <c r="E389" s="60">
        <v>23.966000000000001</v>
      </c>
      <c r="G389" s="73">
        <v>385</v>
      </c>
      <c r="H389" s="73">
        <v>16</v>
      </c>
      <c r="I389" s="60">
        <v>20</v>
      </c>
      <c r="J389" s="60" t="s">
        <v>16</v>
      </c>
      <c r="K389" s="60">
        <v>32</v>
      </c>
      <c r="L389" s="60">
        <v>40</v>
      </c>
      <c r="M389" s="60">
        <v>145</v>
      </c>
      <c r="N389" s="60">
        <v>145</v>
      </c>
      <c r="O389" s="60">
        <v>125</v>
      </c>
      <c r="P389" s="60">
        <v>84</v>
      </c>
      <c r="Q389" s="60">
        <v>80</v>
      </c>
      <c r="R389" s="60">
        <v>10</v>
      </c>
      <c r="S389" s="60">
        <v>6</v>
      </c>
      <c r="T389" s="60">
        <v>4</v>
      </c>
      <c r="U389" s="60">
        <v>4</v>
      </c>
      <c r="V389" s="60">
        <v>3</v>
      </c>
      <c r="W389" s="60">
        <v>42</v>
      </c>
      <c r="X389" s="60">
        <v>58</v>
      </c>
      <c r="Y389" s="60">
        <v>30</v>
      </c>
      <c r="Z389" s="60">
        <v>46</v>
      </c>
      <c r="AA389" s="60">
        <v>115</v>
      </c>
    </row>
    <row r="390" spans="2:27">
      <c r="B390" s="60" t="str">
        <f t="shared" si="6"/>
        <v>М90x520</v>
      </c>
      <c r="C390" s="60">
        <v>90</v>
      </c>
      <c r="D390" s="60">
        <v>520</v>
      </c>
      <c r="E390" s="60">
        <v>24.376000000000001</v>
      </c>
      <c r="G390" s="73">
        <v>395</v>
      </c>
      <c r="H390" s="73">
        <v>16</v>
      </c>
      <c r="I390" s="60">
        <v>20</v>
      </c>
      <c r="J390" s="60" t="s">
        <v>16</v>
      </c>
      <c r="K390" s="60">
        <v>32</v>
      </c>
      <c r="L390" s="60">
        <v>40</v>
      </c>
      <c r="M390" s="60">
        <v>145</v>
      </c>
      <c r="N390" s="60">
        <v>145</v>
      </c>
      <c r="O390" s="60">
        <v>125</v>
      </c>
      <c r="P390" s="60">
        <v>84</v>
      </c>
      <c r="Q390" s="60">
        <v>80</v>
      </c>
      <c r="R390" s="60">
        <v>10</v>
      </c>
      <c r="S390" s="60">
        <v>6</v>
      </c>
      <c r="T390" s="60">
        <v>4</v>
      </c>
      <c r="U390" s="60">
        <v>4</v>
      </c>
      <c r="V390" s="60">
        <v>3</v>
      </c>
      <c r="W390" s="60">
        <v>42</v>
      </c>
      <c r="X390" s="60">
        <v>58</v>
      </c>
      <c r="Y390" s="60">
        <v>30</v>
      </c>
      <c r="Z390" s="60">
        <v>46</v>
      </c>
      <c r="AA390" s="60">
        <v>115</v>
      </c>
    </row>
    <row r="391" spans="2:27">
      <c r="B391" s="60" t="str">
        <f t="shared" si="6"/>
        <v>М90x530</v>
      </c>
      <c r="C391" s="60">
        <v>90</v>
      </c>
      <c r="D391" s="60">
        <v>530</v>
      </c>
      <c r="E391" s="60">
        <v>24.786000000000001</v>
      </c>
      <c r="G391" s="73">
        <v>405</v>
      </c>
      <c r="H391" s="73">
        <v>16</v>
      </c>
      <c r="I391" s="60">
        <v>20</v>
      </c>
      <c r="J391" s="60" t="s">
        <v>16</v>
      </c>
      <c r="K391" s="60">
        <v>32</v>
      </c>
      <c r="L391" s="60">
        <v>40</v>
      </c>
      <c r="M391" s="60">
        <v>145</v>
      </c>
      <c r="N391" s="60">
        <v>145</v>
      </c>
      <c r="O391" s="60">
        <v>125</v>
      </c>
      <c r="P391" s="60">
        <v>84</v>
      </c>
      <c r="Q391" s="60">
        <v>80</v>
      </c>
      <c r="R391" s="60">
        <v>10</v>
      </c>
      <c r="S391" s="60">
        <v>6</v>
      </c>
      <c r="T391" s="60">
        <v>4</v>
      </c>
      <c r="U391" s="60">
        <v>4</v>
      </c>
      <c r="V391" s="60">
        <v>3</v>
      </c>
      <c r="W391" s="60">
        <v>42</v>
      </c>
      <c r="X391" s="60">
        <v>58</v>
      </c>
      <c r="Y391" s="60">
        <v>30</v>
      </c>
      <c r="Z391" s="60">
        <v>46</v>
      </c>
      <c r="AA391" s="60">
        <v>115</v>
      </c>
    </row>
    <row r="392" spans="2:27">
      <c r="B392" s="60" t="str">
        <f t="shared" si="6"/>
        <v>М90x540</v>
      </c>
      <c r="C392" s="60">
        <v>90</v>
      </c>
      <c r="D392" s="60">
        <v>540</v>
      </c>
      <c r="E392" s="60">
        <v>25.196000000000002</v>
      </c>
      <c r="G392" s="73">
        <v>415</v>
      </c>
      <c r="H392" s="73">
        <v>16</v>
      </c>
      <c r="I392" s="60">
        <v>20</v>
      </c>
      <c r="J392" s="60" t="s">
        <v>16</v>
      </c>
      <c r="K392" s="60">
        <v>32</v>
      </c>
      <c r="L392" s="60">
        <v>40</v>
      </c>
      <c r="M392" s="60">
        <v>145</v>
      </c>
      <c r="N392" s="60">
        <v>145</v>
      </c>
      <c r="O392" s="60">
        <v>125</v>
      </c>
      <c r="P392" s="60">
        <v>84</v>
      </c>
      <c r="Q392" s="60">
        <v>80</v>
      </c>
      <c r="R392" s="60">
        <v>10</v>
      </c>
      <c r="S392" s="60">
        <v>6</v>
      </c>
      <c r="T392" s="60">
        <v>4</v>
      </c>
      <c r="U392" s="60">
        <v>4</v>
      </c>
      <c r="V392" s="60">
        <v>3</v>
      </c>
      <c r="W392" s="60">
        <v>42</v>
      </c>
      <c r="X392" s="60">
        <v>58</v>
      </c>
      <c r="Y392" s="60">
        <v>30</v>
      </c>
      <c r="Z392" s="60">
        <v>46</v>
      </c>
      <c r="AA392" s="60">
        <v>115</v>
      </c>
    </row>
    <row r="393" spans="2:27">
      <c r="B393" s="60" t="str">
        <f t="shared" si="6"/>
        <v>М90x550</v>
      </c>
      <c r="C393" s="60">
        <v>90</v>
      </c>
      <c r="D393" s="60">
        <v>550</v>
      </c>
      <c r="E393" s="60">
        <v>25.606000000000002</v>
      </c>
      <c r="G393" s="73">
        <v>425</v>
      </c>
      <c r="H393" s="73">
        <v>16</v>
      </c>
      <c r="I393" s="60">
        <v>20</v>
      </c>
      <c r="J393" s="60" t="s">
        <v>16</v>
      </c>
      <c r="K393" s="60">
        <v>32</v>
      </c>
      <c r="L393" s="60">
        <v>40</v>
      </c>
      <c r="M393" s="60">
        <v>145</v>
      </c>
      <c r="N393" s="60">
        <v>145</v>
      </c>
      <c r="O393" s="60">
        <v>125</v>
      </c>
      <c r="P393" s="60">
        <v>84</v>
      </c>
      <c r="Q393" s="60">
        <v>80</v>
      </c>
      <c r="R393" s="60">
        <v>10</v>
      </c>
      <c r="S393" s="60">
        <v>6</v>
      </c>
      <c r="T393" s="60">
        <v>4</v>
      </c>
      <c r="U393" s="60">
        <v>4</v>
      </c>
      <c r="V393" s="60">
        <v>3</v>
      </c>
      <c r="W393" s="60">
        <v>42</v>
      </c>
      <c r="X393" s="60">
        <v>58</v>
      </c>
      <c r="Y393" s="60">
        <v>30</v>
      </c>
      <c r="Z393" s="60">
        <v>46</v>
      </c>
      <c r="AA393" s="60">
        <v>115</v>
      </c>
    </row>
    <row r="394" spans="2:27">
      <c r="B394" s="60" t="str">
        <f t="shared" si="6"/>
        <v>М90x560</v>
      </c>
      <c r="C394" s="60">
        <v>90</v>
      </c>
      <c r="D394" s="60">
        <v>560</v>
      </c>
      <c r="E394" s="60">
        <v>26.015999999999998</v>
      </c>
      <c r="G394" s="73">
        <v>435</v>
      </c>
      <c r="H394" s="73">
        <v>16</v>
      </c>
      <c r="I394" s="60">
        <v>20</v>
      </c>
      <c r="J394" s="60" t="s">
        <v>16</v>
      </c>
      <c r="K394" s="60">
        <v>32</v>
      </c>
      <c r="L394" s="60">
        <v>40</v>
      </c>
      <c r="M394" s="60">
        <v>145</v>
      </c>
      <c r="N394" s="60">
        <v>145</v>
      </c>
      <c r="O394" s="60">
        <v>125</v>
      </c>
      <c r="P394" s="60">
        <v>84</v>
      </c>
      <c r="Q394" s="60">
        <v>80</v>
      </c>
      <c r="R394" s="60">
        <v>10</v>
      </c>
      <c r="S394" s="60">
        <v>6</v>
      </c>
      <c r="T394" s="60">
        <v>4</v>
      </c>
      <c r="U394" s="60">
        <v>4</v>
      </c>
      <c r="V394" s="60">
        <v>3</v>
      </c>
      <c r="W394" s="60">
        <v>42</v>
      </c>
      <c r="X394" s="60">
        <v>58</v>
      </c>
      <c r="Y394" s="60">
        <v>30</v>
      </c>
      <c r="Z394" s="60">
        <v>46</v>
      </c>
      <c r="AA394" s="60">
        <v>115</v>
      </c>
    </row>
    <row r="395" spans="2:27">
      <c r="B395" s="60" t="str">
        <f t="shared" si="6"/>
        <v>М90x570</v>
      </c>
      <c r="C395" s="60">
        <v>90</v>
      </c>
      <c r="D395" s="60">
        <v>570</v>
      </c>
      <c r="E395" s="60">
        <v>26.425999999999998</v>
      </c>
      <c r="G395" s="73">
        <v>445</v>
      </c>
      <c r="H395" s="73">
        <v>16</v>
      </c>
      <c r="I395" s="60">
        <v>20</v>
      </c>
      <c r="J395" s="60" t="s">
        <v>16</v>
      </c>
      <c r="K395" s="60">
        <v>32</v>
      </c>
      <c r="L395" s="60">
        <v>40</v>
      </c>
      <c r="M395" s="60">
        <v>145</v>
      </c>
      <c r="N395" s="60">
        <v>145</v>
      </c>
      <c r="O395" s="60">
        <v>125</v>
      </c>
      <c r="P395" s="60">
        <v>84</v>
      </c>
      <c r="Q395" s="60">
        <v>80</v>
      </c>
      <c r="R395" s="60">
        <v>10</v>
      </c>
      <c r="S395" s="60">
        <v>6</v>
      </c>
      <c r="T395" s="60">
        <v>4</v>
      </c>
      <c r="U395" s="60">
        <v>4</v>
      </c>
      <c r="V395" s="60">
        <v>3</v>
      </c>
      <c r="W395" s="60">
        <v>42</v>
      </c>
      <c r="X395" s="60">
        <v>58</v>
      </c>
      <c r="Y395" s="60">
        <v>30</v>
      </c>
      <c r="Z395" s="60">
        <v>46</v>
      </c>
      <c r="AA395" s="60">
        <v>115</v>
      </c>
    </row>
    <row r="396" spans="2:27">
      <c r="B396" s="60" t="str">
        <f t="shared" si="6"/>
        <v>М90x580</v>
      </c>
      <c r="C396" s="60">
        <v>90</v>
      </c>
      <c r="D396" s="60">
        <v>580</v>
      </c>
      <c r="E396" s="60">
        <v>26.835999999999999</v>
      </c>
      <c r="G396" s="73">
        <v>455</v>
      </c>
      <c r="H396" s="73">
        <v>16</v>
      </c>
      <c r="I396" s="60">
        <v>20</v>
      </c>
      <c r="J396" s="60" t="s">
        <v>16</v>
      </c>
      <c r="K396" s="60">
        <v>32</v>
      </c>
      <c r="L396" s="60">
        <v>40</v>
      </c>
      <c r="M396" s="60">
        <v>145</v>
      </c>
      <c r="N396" s="60">
        <v>145</v>
      </c>
      <c r="O396" s="60">
        <v>125</v>
      </c>
      <c r="P396" s="60">
        <v>84</v>
      </c>
      <c r="Q396" s="60">
        <v>80</v>
      </c>
      <c r="R396" s="60">
        <v>10</v>
      </c>
      <c r="S396" s="60">
        <v>6</v>
      </c>
      <c r="T396" s="60">
        <v>4</v>
      </c>
      <c r="U396" s="60">
        <v>4</v>
      </c>
      <c r="V396" s="60">
        <v>3</v>
      </c>
      <c r="W396" s="60">
        <v>42</v>
      </c>
      <c r="X396" s="60">
        <v>58</v>
      </c>
      <c r="Y396" s="60">
        <v>30</v>
      </c>
      <c r="Z396" s="60">
        <v>46</v>
      </c>
      <c r="AA396" s="60">
        <v>115</v>
      </c>
    </row>
    <row r="397" spans="2:27">
      <c r="B397" s="60" t="str">
        <f t="shared" si="6"/>
        <v>М90x590</v>
      </c>
      <c r="C397" s="60">
        <v>90</v>
      </c>
      <c r="D397" s="60">
        <v>590</v>
      </c>
      <c r="E397" s="60">
        <v>27.245999999999999</v>
      </c>
      <c r="G397" s="73">
        <v>465</v>
      </c>
      <c r="H397" s="73">
        <v>16</v>
      </c>
      <c r="I397" s="60">
        <v>20</v>
      </c>
      <c r="J397" s="60" t="s">
        <v>16</v>
      </c>
      <c r="K397" s="60">
        <v>32</v>
      </c>
      <c r="L397" s="60">
        <v>40</v>
      </c>
      <c r="M397" s="60">
        <v>145</v>
      </c>
      <c r="N397" s="60">
        <v>145</v>
      </c>
      <c r="O397" s="60">
        <v>125</v>
      </c>
      <c r="P397" s="60">
        <v>84</v>
      </c>
      <c r="Q397" s="60">
        <v>80</v>
      </c>
      <c r="R397" s="60">
        <v>10</v>
      </c>
      <c r="S397" s="60">
        <v>6</v>
      </c>
      <c r="T397" s="60">
        <v>4</v>
      </c>
      <c r="U397" s="60">
        <v>4</v>
      </c>
      <c r="V397" s="60">
        <v>3</v>
      </c>
      <c r="W397" s="60">
        <v>42</v>
      </c>
      <c r="X397" s="60">
        <v>58</v>
      </c>
      <c r="Y397" s="60">
        <v>30</v>
      </c>
      <c r="Z397" s="60">
        <v>46</v>
      </c>
      <c r="AA397" s="60">
        <v>115</v>
      </c>
    </row>
    <row r="398" spans="2:27">
      <c r="B398" s="60" t="str">
        <f t="shared" si="6"/>
        <v>М90x600</v>
      </c>
      <c r="C398" s="60">
        <v>90</v>
      </c>
      <c r="D398" s="60">
        <v>600</v>
      </c>
      <c r="E398" s="60">
        <v>27.655999999999999</v>
      </c>
      <c r="G398" s="73">
        <v>475</v>
      </c>
      <c r="H398" s="73">
        <v>16</v>
      </c>
      <c r="I398" s="60">
        <v>20</v>
      </c>
      <c r="J398" s="60" t="s">
        <v>16</v>
      </c>
      <c r="K398" s="60">
        <v>32</v>
      </c>
      <c r="L398" s="60">
        <v>40</v>
      </c>
      <c r="M398" s="60">
        <v>165</v>
      </c>
      <c r="N398" s="60">
        <v>165</v>
      </c>
      <c r="O398" s="60">
        <v>125</v>
      </c>
      <c r="P398" s="60">
        <v>84</v>
      </c>
      <c r="Q398" s="60">
        <v>80</v>
      </c>
      <c r="R398" s="60">
        <v>10</v>
      </c>
      <c r="S398" s="60">
        <v>6</v>
      </c>
      <c r="T398" s="60">
        <v>4</v>
      </c>
      <c r="U398" s="60">
        <v>4</v>
      </c>
      <c r="V398" s="60">
        <v>3</v>
      </c>
      <c r="W398" s="60">
        <v>42</v>
      </c>
      <c r="X398" s="60">
        <v>58</v>
      </c>
      <c r="Y398" s="60">
        <v>30</v>
      </c>
      <c r="Z398" s="60">
        <v>46</v>
      </c>
      <c r="AA398" s="60">
        <v>115</v>
      </c>
    </row>
    <row r="399" spans="2:27">
      <c r="B399" s="60" t="str">
        <f t="shared" si="6"/>
        <v>М90x610</v>
      </c>
      <c r="C399" s="60">
        <v>90</v>
      </c>
      <c r="D399" s="60">
        <v>610</v>
      </c>
      <c r="E399" s="60">
        <v>28.065999999999999</v>
      </c>
      <c r="G399" s="73">
        <v>485</v>
      </c>
      <c r="H399" s="73">
        <v>16</v>
      </c>
      <c r="I399" s="60">
        <v>20</v>
      </c>
      <c r="J399" s="60" t="s">
        <v>16</v>
      </c>
      <c r="K399" s="60">
        <v>32</v>
      </c>
      <c r="L399" s="60">
        <v>40</v>
      </c>
      <c r="M399" s="60">
        <v>165</v>
      </c>
      <c r="N399" s="60">
        <v>165</v>
      </c>
      <c r="O399" s="60">
        <v>125</v>
      </c>
      <c r="P399" s="60">
        <v>84</v>
      </c>
      <c r="Q399" s="60">
        <v>80</v>
      </c>
      <c r="R399" s="60">
        <v>10</v>
      </c>
      <c r="S399" s="60">
        <v>6</v>
      </c>
      <c r="T399" s="60">
        <v>4</v>
      </c>
      <c r="U399" s="60">
        <v>4</v>
      </c>
      <c r="V399" s="60">
        <v>3</v>
      </c>
      <c r="W399" s="60">
        <v>42</v>
      </c>
      <c r="X399" s="60">
        <v>58</v>
      </c>
      <c r="Y399" s="60">
        <v>30</v>
      </c>
      <c r="Z399" s="60">
        <v>46</v>
      </c>
      <c r="AA399" s="60">
        <v>115</v>
      </c>
    </row>
    <row r="400" spans="2:27">
      <c r="B400" s="60" t="str">
        <f t="shared" si="6"/>
        <v>М90x620</v>
      </c>
      <c r="C400" s="60">
        <v>90</v>
      </c>
      <c r="D400" s="60">
        <v>620</v>
      </c>
      <c r="E400" s="60">
        <v>28.475999999999999</v>
      </c>
      <c r="G400" s="73">
        <v>495</v>
      </c>
      <c r="H400" s="73">
        <v>16</v>
      </c>
      <c r="I400" s="60">
        <v>20</v>
      </c>
      <c r="J400" s="60" t="s">
        <v>16</v>
      </c>
      <c r="K400" s="60">
        <v>32</v>
      </c>
      <c r="L400" s="60">
        <v>40</v>
      </c>
      <c r="M400" s="60">
        <v>165</v>
      </c>
      <c r="N400" s="60">
        <v>165</v>
      </c>
      <c r="O400" s="60">
        <v>125</v>
      </c>
      <c r="P400" s="60">
        <v>84</v>
      </c>
      <c r="Q400" s="60">
        <v>80</v>
      </c>
      <c r="R400" s="60">
        <v>10</v>
      </c>
      <c r="S400" s="60">
        <v>6</v>
      </c>
      <c r="T400" s="60">
        <v>4</v>
      </c>
      <c r="U400" s="60">
        <v>4</v>
      </c>
      <c r="V400" s="60">
        <v>3</v>
      </c>
      <c r="W400" s="60">
        <v>42</v>
      </c>
      <c r="X400" s="60">
        <v>58</v>
      </c>
      <c r="Y400" s="60">
        <v>30</v>
      </c>
      <c r="Z400" s="60">
        <v>46</v>
      </c>
      <c r="AA400" s="60">
        <v>115</v>
      </c>
    </row>
    <row r="401" spans="2:27">
      <c r="B401" s="60" t="str">
        <f t="shared" si="6"/>
        <v>М90x630</v>
      </c>
      <c r="C401" s="60">
        <v>90</v>
      </c>
      <c r="D401" s="60">
        <v>630</v>
      </c>
      <c r="E401" s="60">
        <v>28.885999999999999</v>
      </c>
      <c r="G401" s="73">
        <v>505</v>
      </c>
      <c r="H401" s="73">
        <v>16</v>
      </c>
      <c r="I401" s="60">
        <v>20</v>
      </c>
      <c r="J401" s="60" t="s">
        <v>16</v>
      </c>
      <c r="K401" s="60">
        <v>32</v>
      </c>
      <c r="L401" s="60">
        <v>40</v>
      </c>
      <c r="M401" s="60">
        <v>165</v>
      </c>
      <c r="N401" s="60">
        <v>165</v>
      </c>
      <c r="O401" s="60">
        <v>125</v>
      </c>
      <c r="P401" s="60">
        <v>84</v>
      </c>
      <c r="Q401" s="60">
        <v>80</v>
      </c>
      <c r="R401" s="60">
        <v>10</v>
      </c>
      <c r="S401" s="60">
        <v>6</v>
      </c>
      <c r="T401" s="60">
        <v>4</v>
      </c>
      <c r="U401" s="60">
        <v>4</v>
      </c>
      <c r="V401" s="60">
        <v>3</v>
      </c>
      <c r="W401" s="60">
        <v>42</v>
      </c>
      <c r="X401" s="60">
        <v>58</v>
      </c>
      <c r="Y401" s="60">
        <v>30</v>
      </c>
      <c r="Z401" s="60">
        <v>46</v>
      </c>
      <c r="AA401" s="60">
        <v>115</v>
      </c>
    </row>
    <row r="402" spans="2:27">
      <c r="B402" s="60" t="str">
        <f t="shared" si="6"/>
        <v>М90x640</v>
      </c>
      <c r="C402" s="60">
        <v>90</v>
      </c>
      <c r="D402" s="60">
        <v>640</v>
      </c>
      <c r="E402" s="60">
        <v>29.295999999999999</v>
      </c>
      <c r="G402" s="73">
        <v>515</v>
      </c>
      <c r="H402" s="73">
        <v>16</v>
      </c>
      <c r="I402" s="60">
        <v>20</v>
      </c>
      <c r="J402" s="60" t="s">
        <v>16</v>
      </c>
      <c r="K402" s="60">
        <v>32</v>
      </c>
      <c r="L402" s="60">
        <v>40</v>
      </c>
      <c r="M402" s="60">
        <v>165</v>
      </c>
      <c r="N402" s="60">
        <v>165</v>
      </c>
      <c r="O402" s="60">
        <v>125</v>
      </c>
      <c r="P402" s="60">
        <v>84</v>
      </c>
      <c r="Q402" s="60">
        <v>80</v>
      </c>
      <c r="R402" s="60">
        <v>10</v>
      </c>
      <c r="S402" s="60">
        <v>6</v>
      </c>
      <c r="T402" s="60">
        <v>4</v>
      </c>
      <c r="U402" s="60">
        <v>4</v>
      </c>
      <c r="V402" s="60">
        <v>3</v>
      </c>
      <c r="W402" s="60">
        <v>42</v>
      </c>
      <c r="X402" s="60">
        <v>58</v>
      </c>
      <c r="Y402" s="60">
        <v>30</v>
      </c>
      <c r="Z402" s="60">
        <v>46</v>
      </c>
      <c r="AA402" s="60">
        <v>115</v>
      </c>
    </row>
    <row r="403" spans="2:27">
      <c r="B403" s="60" t="str">
        <f t="shared" si="6"/>
        <v>М90x650</v>
      </c>
      <c r="C403" s="60">
        <v>90</v>
      </c>
      <c r="D403" s="60">
        <v>650</v>
      </c>
      <c r="E403" s="60">
        <v>29.706</v>
      </c>
      <c r="G403" s="73">
        <v>525</v>
      </c>
      <c r="H403" s="73">
        <v>16</v>
      </c>
      <c r="I403" s="60">
        <v>20</v>
      </c>
      <c r="J403" s="60" t="s">
        <v>16</v>
      </c>
      <c r="K403" s="60">
        <v>32</v>
      </c>
      <c r="L403" s="60">
        <v>40</v>
      </c>
      <c r="M403" s="60">
        <v>165</v>
      </c>
      <c r="N403" s="60">
        <v>165</v>
      </c>
      <c r="O403" s="60">
        <v>125</v>
      </c>
      <c r="P403" s="60">
        <v>84</v>
      </c>
      <c r="Q403" s="60">
        <v>80</v>
      </c>
      <c r="R403" s="60">
        <v>10</v>
      </c>
      <c r="S403" s="60">
        <v>6</v>
      </c>
      <c r="T403" s="60">
        <v>4</v>
      </c>
      <c r="U403" s="60">
        <v>4</v>
      </c>
      <c r="V403" s="60">
        <v>3</v>
      </c>
      <c r="W403" s="60">
        <v>42</v>
      </c>
      <c r="X403" s="60">
        <v>58</v>
      </c>
      <c r="Y403" s="60">
        <v>30</v>
      </c>
      <c r="Z403" s="60">
        <v>46</v>
      </c>
      <c r="AA403" s="60">
        <v>115</v>
      </c>
    </row>
    <row r="404" spans="2:27">
      <c r="B404" s="60" t="str">
        <f t="shared" si="6"/>
        <v>М90x660</v>
      </c>
      <c r="C404" s="60">
        <v>90</v>
      </c>
      <c r="D404" s="60">
        <v>660</v>
      </c>
      <c r="E404" s="60">
        <v>30.116</v>
      </c>
      <c r="G404" s="73">
        <v>535</v>
      </c>
      <c r="H404" s="73">
        <v>16</v>
      </c>
      <c r="I404" s="60">
        <v>20</v>
      </c>
      <c r="J404" s="60" t="s">
        <v>16</v>
      </c>
      <c r="K404" s="60">
        <v>32</v>
      </c>
      <c r="L404" s="60">
        <v>40</v>
      </c>
      <c r="M404" s="60">
        <v>165</v>
      </c>
      <c r="N404" s="60">
        <v>165</v>
      </c>
      <c r="O404" s="60">
        <v>125</v>
      </c>
      <c r="P404" s="60">
        <v>84</v>
      </c>
      <c r="Q404" s="60">
        <v>80</v>
      </c>
      <c r="R404" s="60">
        <v>10</v>
      </c>
      <c r="S404" s="60">
        <v>6</v>
      </c>
      <c r="T404" s="60">
        <v>4</v>
      </c>
      <c r="U404" s="60">
        <v>4</v>
      </c>
      <c r="V404" s="60">
        <v>3</v>
      </c>
      <c r="W404" s="60">
        <v>42</v>
      </c>
      <c r="X404" s="60">
        <v>58</v>
      </c>
      <c r="Y404" s="60">
        <v>30</v>
      </c>
      <c r="Z404" s="60">
        <v>46</v>
      </c>
      <c r="AA404" s="60">
        <v>115</v>
      </c>
    </row>
    <row r="405" spans="2:27">
      <c r="B405" s="60" t="str">
        <f t="shared" si="6"/>
        <v>М90x670</v>
      </c>
      <c r="C405" s="60">
        <v>90</v>
      </c>
      <c r="D405" s="60">
        <v>670</v>
      </c>
      <c r="E405" s="60">
        <v>30.526</v>
      </c>
      <c r="G405" s="73">
        <v>545</v>
      </c>
      <c r="H405" s="73">
        <v>16</v>
      </c>
      <c r="I405" s="60">
        <v>20</v>
      </c>
      <c r="J405" s="60" t="s">
        <v>16</v>
      </c>
      <c r="K405" s="60">
        <v>32</v>
      </c>
      <c r="L405" s="60">
        <v>40</v>
      </c>
      <c r="M405" s="60">
        <v>165</v>
      </c>
      <c r="N405" s="60">
        <v>165</v>
      </c>
      <c r="O405" s="60">
        <v>125</v>
      </c>
      <c r="P405" s="60">
        <v>84</v>
      </c>
      <c r="Q405" s="60">
        <v>80</v>
      </c>
      <c r="R405" s="60">
        <v>10</v>
      </c>
      <c r="S405" s="60">
        <v>6</v>
      </c>
      <c r="T405" s="60">
        <v>4</v>
      </c>
      <c r="U405" s="60">
        <v>4</v>
      </c>
      <c r="V405" s="60">
        <v>3</v>
      </c>
      <c r="W405" s="60">
        <v>42</v>
      </c>
      <c r="X405" s="60">
        <v>58</v>
      </c>
      <c r="Y405" s="60">
        <v>30</v>
      </c>
      <c r="Z405" s="60">
        <v>46</v>
      </c>
      <c r="AA405" s="60">
        <v>115</v>
      </c>
    </row>
    <row r="406" spans="2:27">
      <c r="B406" s="60" t="str">
        <f t="shared" si="6"/>
        <v>М90x680</v>
      </c>
      <c r="C406" s="60">
        <v>90</v>
      </c>
      <c r="D406" s="60">
        <v>680</v>
      </c>
      <c r="E406" s="60">
        <v>30.936</v>
      </c>
      <c r="G406" s="73">
        <v>555</v>
      </c>
      <c r="H406" s="73">
        <v>16</v>
      </c>
      <c r="I406" s="60">
        <v>20</v>
      </c>
      <c r="J406" s="60" t="s">
        <v>16</v>
      </c>
      <c r="K406" s="60">
        <v>32</v>
      </c>
      <c r="L406" s="60">
        <v>40</v>
      </c>
      <c r="M406" s="60">
        <v>165</v>
      </c>
      <c r="N406" s="60">
        <v>165</v>
      </c>
      <c r="O406" s="60">
        <v>125</v>
      </c>
      <c r="P406" s="60">
        <v>84</v>
      </c>
      <c r="Q406" s="60">
        <v>80</v>
      </c>
      <c r="R406" s="60">
        <v>10</v>
      </c>
      <c r="S406" s="60">
        <v>6</v>
      </c>
      <c r="T406" s="60">
        <v>4</v>
      </c>
      <c r="U406" s="60">
        <v>4</v>
      </c>
      <c r="V406" s="60">
        <v>3</v>
      </c>
      <c r="W406" s="60">
        <v>42</v>
      </c>
      <c r="X406" s="60">
        <v>58</v>
      </c>
      <c r="Y406" s="60">
        <v>30</v>
      </c>
      <c r="Z406" s="60">
        <v>46</v>
      </c>
      <c r="AA406" s="60">
        <v>115</v>
      </c>
    </row>
    <row r="407" spans="2:27">
      <c r="B407" s="60" t="str">
        <f t="shared" si="6"/>
        <v>М90x690</v>
      </c>
      <c r="C407" s="60">
        <v>90</v>
      </c>
      <c r="D407" s="60">
        <v>690</v>
      </c>
      <c r="E407" s="60">
        <v>31.346</v>
      </c>
      <c r="G407" s="73">
        <v>565</v>
      </c>
      <c r="H407" s="73">
        <v>16</v>
      </c>
      <c r="I407" s="60">
        <v>20</v>
      </c>
      <c r="J407" s="60" t="s">
        <v>16</v>
      </c>
      <c r="K407" s="60">
        <v>32</v>
      </c>
      <c r="L407" s="60">
        <v>40</v>
      </c>
      <c r="M407" s="60">
        <v>165</v>
      </c>
      <c r="N407" s="60">
        <v>165</v>
      </c>
      <c r="O407" s="60">
        <v>125</v>
      </c>
      <c r="P407" s="60">
        <v>84</v>
      </c>
      <c r="Q407" s="60">
        <v>80</v>
      </c>
      <c r="R407" s="60">
        <v>10</v>
      </c>
      <c r="S407" s="60">
        <v>6</v>
      </c>
      <c r="T407" s="60">
        <v>4</v>
      </c>
      <c r="U407" s="60">
        <v>4</v>
      </c>
      <c r="V407" s="60">
        <v>3</v>
      </c>
      <c r="W407" s="60">
        <v>42</v>
      </c>
      <c r="X407" s="60">
        <v>58</v>
      </c>
      <c r="Y407" s="60">
        <v>30</v>
      </c>
      <c r="Z407" s="60">
        <v>46</v>
      </c>
      <c r="AA407" s="60">
        <v>115</v>
      </c>
    </row>
    <row r="408" spans="2:27">
      <c r="B408" s="60" t="str">
        <f t="shared" si="6"/>
        <v>М90x700</v>
      </c>
      <c r="C408" s="60">
        <v>90</v>
      </c>
      <c r="D408" s="60">
        <v>700</v>
      </c>
      <c r="E408" s="60">
        <v>31.756</v>
      </c>
      <c r="G408" s="73">
        <v>575</v>
      </c>
      <c r="H408" s="73">
        <v>16</v>
      </c>
      <c r="I408" s="60">
        <v>20</v>
      </c>
      <c r="J408" s="60" t="s">
        <v>16</v>
      </c>
      <c r="K408" s="60">
        <v>32</v>
      </c>
      <c r="L408" s="60">
        <v>40</v>
      </c>
      <c r="M408" s="60">
        <v>165</v>
      </c>
      <c r="N408" s="60">
        <v>165</v>
      </c>
      <c r="O408" s="60">
        <v>125</v>
      </c>
      <c r="P408" s="60">
        <v>84</v>
      </c>
      <c r="Q408" s="60">
        <v>80</v>
      </c>
      <c r="R408" s="60">
        <v>10</v>
      </c>
      <c r="S408" s="60">
        <v>6</v>
      </c>
      <c r="T408" s="60">
        <v>4</v>
      </c>
      <c r="U408" s="60">
        <v>4</v>
      </c>
      <c r="V408" s="60">
        <v>3</v>
      </c>
      <c r="W408" s="60">
        <v>42</v>
      </c>
      <c r="X408" s="60">
        <v>58</v>
      </c>
      <c r="Y408" s="60">
        <v>30</v>
      </c>
      <c r="Z408" s="60">
        <v>46</v>
      </c>
      <c r="AA408" s="60">
        <v>115</v>
      </c>
    </row>
    <row r="409" spans="2:27">
      <c r="B409" s="60" t="str">
        <f t="shared" si="6"/>
        <v>М90x710</v>
      </c>
      <c r="C409" s="60">
        <v>90</v>
      </c>
      <c r="D409" s="60">
        <v>710</v>
      </c>
      <c r="E409" s="60">
        <v>32.165999999999997</v>
      </c>
      <c r="G409" s="73">
        <v>585</v>
      </c>
      <c r="H409" s="73">
        <v>16</v>
      </c>
      <c r="I409" s="60">
        <v>20</v>
      </c>
      <c r="J409" s="60" t="s">
        <v>16</v>
      </c>
      <c r="K409" s="60">
        <v>32</v>
      </c>
      <c r="L409" s="60">
        <v>40</v>
      </c>
      <c r="M409" s="60">
        <v>165</v>
      </c>
      <c r="N409" s="60">
        <v>165</v>
      </c>
      <c r="O409" s="60">
        <v>125</v>
      </c>
      <c r="P409" s="60">
        <v>84</v>
      </c>
      <c r="Q409" s="60">
        <v>80</v>
      </c>
      <c r="R409" s="60">
        <v>10</v>
      </c>
      <c r="S409" s="60">
        <v>6</v>
      </c>
      <c r="T409" s="60">
        <v>4</v>
      </c>
      <c r="U409" s="60">
        <v>4</v>
      </c>
      <c r="V409" s="60">
        <v>3</v>
      </c>
      <c r="W409" s="60">
        <v>42</v>
      </c>
      <c r="X409" s="60">
        <v>58</v>
      </c>
      <c r="Y409" s="60">
        <v>30</v>
      </c>
      <c r="Z409" s="60">
        <v>46</v>
      </c>
      <c r="AA409" s="60">
        <v>115</v>
      </c>
    </row>
    <row r="410" spans="2:27">
      <c r="B410" s="60" t="str">
        <f t="shared" si="6"/>
        <v>М90x720</v>
      </c>
      <c r="C410" s="60">
        <v>90</v>
      </c>
      <c r="D410" s="60">
        <v>720</v>
      </c>
      <c r="E410" s="60">
        <v>32.576000000000001</v>
      </c>
      <c r="G410" s="73">
        <v>595</v>
      </c>
      <c r="H410" s="73">
        <v>16</v>
      </c>
      <c r="I410" s="60">
        <v>20</v>
      </c>
      <c r="J410" s="60" t="s">
        <v>16</v>
      </c>
      <c r="K410" s="60">
        <v>32</v>
      </c>
      <c r="L410" s="60">
        <v>40</v>
      </c>
      <c r="M410" s="60">
        <v>165</v>
      </c>
      <c r="N410" s="60">
        <v>165</v>
      </c>
      <c r="O410" s="60">
        <v>125</v>
      </c>
      <c r="P410" s="60">
        <v>84</v>
      </c>
      <c r="Q410" s="60">
        <v>80</v>
      </c>
      <c r="R410" s="60">
        <v>10</v>
      </c>
      <c r="S410" s="60">
        <v>6</v>
      </c>
      <c r="T410" s="60">
        <v>4</v>
      </c>
      <c r="U410" s="60">
        <v>4</v>
      </c>
      <c r="V410" s="60">
        <v>3</v>
      </c>
      <c r="W410" s="60">
        <v>42</v>
      </c>
      <c r="X410" s="60">
        <v>58</v>
      </c>
      <c r="Y410" s="60">
        <v>30</v>
      </c>
      <c r="Z410" s="60">
        <v>46</v>
      </c>
      <c r="AA410" s="60">
        <v>115</v>
      </c>
    </row>
    <row r="411" spans="2:27">
      <c r="B411" s="60" t="str">
        <f t="shared" si="6"/>
        <v>М90x730</v>
      </c>
      <c r="C411" s="60">
        <v>90</v>
      </c>
      <c r="D411" s="60">
        <v>730</v>
      </c>
      <c r="E411" s="60">
        <v>32.985999999999997</v>
      </c>
      <c r="G411" s="73">
        <v>605</v>
      </c>
      <c r="H411" s="73">
        <v>16</v>
      </c>
      <c r="I411" s="60">
        <v>20</v>
      </c>
      <c r="J411" s="60" t="s">
        <v>16</v>
      </c>
      <c r="K411" s="60">
        <v>32</v>
      </c>
      <c r="L411" s="60">
        <v>40</v>
      </c>
      <c r="M411" s="60">
        <v>165</v>
      </c>
      <c r="N411" s="60">
        <v>165</v>
      </c>
      <c r="O411" s="60">
        <v>125</v>
      </c>
      <c r="P411" s="60">
        <v>84</v>
      </c>
      <c r="Q411" s="60">
        <v>80</v>
      </c>
      <c r="R411" s="60">
        <v>10</v>
      </c>
      <c r="S411" s="60">
        <v>6</v>
      </c>
      <c r="T411" s="60">
        <v>4</v>
      </c>
      <c r="U411" s="60">
        <v>4</v>
      </c>
      <c r="V411" s="60">
        <v>3</v>
      </c>
      <c r="W411" s="60">
        <v>42</v>
      </c>
      <c r="X411" s="60">
        <v>58</v>
      </c>
      <c r="Y411" s="60">
        <v>30</v>
      </c>
      <c r="Z411" s="60">
        <v>46</v>
      </c>
      <c r="AA411" s="60">
        <v>115</v>
      </c>
    </row>
    <row r="412" spans="2:27">
      <c r="B412" s="60" t="str">
        <f t="shared" si="6"/>
        <v>М90x740</v>
      </c>
      <c r="C412" s="60">
        <v>90</v>
      </c>
      <c r="D412" s="60">
        <v>740</v>
      </c>
      <c r="E412" s="60">
        <v>33.396000000000001</v>
      </c>
      <c r="G412" s="73">
        <v>615</v>
      </c>
      <c r="H412" s="73">
        <v>16</v>
      </c>
      <c r="I412" s="60">
        <v>20</v>
      </c>
      <c r="J412" s="60" t="s">
        <v>16</v>
      </c>
      <c r="K412" s="60">
        <v>32</v>
      </c>
      <c r="L412" s="60">
        <v>40</v>
      </c>
      <c r="M412" s="60">
        <v>165</v>
      </c>
      <c r="N412" s="60">
        <v>165</v>
      </c>
      <c r="O412" s="60">
        <v>125</v>
      </c>
      <c r="P412" s="60">
        <v>84</v>
      </c>
      <c r="Q412" s="60">
        <v>80</v>
      </c>
      <c r="R412" s="60">
        <v>10</v>
      </c>
      <c r="S412" s="60">
        <v>6</v>
      </c>
      <c r="T412" s="60">
        <v>4</v>
      </c>
      <c r="U412" s="60">
        <v>4</v>
      </c>
      <c r="V412" s="60">
        <v>3</v>
      </c>
      <c r="W412" s="60">
        <v>42</v>
      </c>
      <c r="X412" s="60">
        <v>58</v>
      </c>
      <c r="Y412" s="60">
        <v>30</v>
      </c>
      <c r="Z412" s="60">
        <v>46</v>
      </c>
      <c r="AA412" s="60">
        <v>115</v>
      </c>
    </row>
    <row r="413" spans="2:27">
      <c r="B413" s="60" t="str">
        <f t="shared" si="6"/>
        <v>М90x750</v>
      </c>
      <c r="C413" s="60">
        <v>90</v>
      </c>
      <c r="D413" s="60">
        <v>750</v>
      </c>
      <c r="E413" s="60">
        <v>33.805999999999997</v>
      </c>
      <c r="G413" s="73">
        <v>625</v>
      </c>
      <c r="H413" s="73">
        <v>16</v>
      </c>
      <c r="I413" s="60">
        <v>20</v>
      </c>
      <c r="J413" s="60" t="s">
        <v>16</v>
      </c>
      <c r="K413" s="60">
        <v>32</v>
      </c>
      <c r="L413" s="60">
        <v>40</v>
      </c>
      <c r="M413" s="60">
        <v>165</v>
      </c>
      <c r="N413" s="60">
        <v>165</v>
      </c>
      <c r="O413" s="60">
        <v>125</v>
      </c>
      <c r="P413" s="60">
        <v>84</v>
      </c>
      <c r="Q413" s="60">
        <v>80</v>
      </c>
      <c r="R413" s="60">
        <v>10</v>
      </c>
      <c r="S413" s="60">
        <v>6</v>
      </c>
      <c r="T413" s="60">
        <v>4</v>
      </c>
      <c r="U413" s="60">
        <v>4</v>
      </c>
      <c r="V413" s="60">
        <v>3</v>
      </c>
      <c r="W413" s="60">
        <v>42</v>
      </c>
      <c r="X413" s="60">
        <v>58</v>
      </c>
      <c r="Y413" s="60">
        <v>30</v>
      </c>
      <c r="Z413" s="60">
        <v>46</v>
      </c>
      <c r="AA413" s="60">
        <v>115</v>
      </c>
    </row>
    <row r="414" spans="2:27">
      <c r="B414" s="60" t="str">
        <f t="shared" si="6"/>
        <v>М100x450</v>
      </c>
      <c r="C414">
        <v>100</v>
      </c>
      <c r="D414" s="60">
        <v>450</v>
      </c>
      <c r="E414" s="60">
        <v>27.669</v>
      </c>
      <c r="G414" s="73">
        <v>315</v>
      </c>
      <c r="H414" s="73">
        <v>16</v>
      </c>
      <c r="I414" s="60">
        <v>20</v>
      </c>
      <c r="J414" s="60" t="s">
        <v>16</v>
      </c>
      <c r="K414" s="60">
        <v>32</v>
      </c>
      <c r="L414" s="60">
        <v>40</v>
      </c>
      <c r="M414" s="60">
        <v>145</v>
      </c>
      <c r="N414" s="60">
        <v>145</v>
      </c>
      <c r="O414" s="60">
        <v>135</v>
      </c>
      <c r="P414" s="60">
        <v>94</v>
      </c>
      <c r="Q414" s="60">
        <v>92</v>
      </c>
      <c r="R414" s="60">
        <v>10</v>
      </c>
      <c r="S414" s="60">
        <v>6</v>
      </c>
      <c r="T414" s="60">
        <v>4</v>
      </c>
      <c r="U414" s="60">
        <v>4</v>
      </c>
      <c r="V414" s="60">
        <v>3</v>
      </c>
      <c r="W414" s="60">
        <v>50</v>
      </c>
      <c r="X414" s="60">
        <v>70</v>
      </c>
      <c r="Y414" s="60">
        <v>30</v>
      </c>
      <c r="Z414" s="60">
        <v>55</v>
      </c>
      <c r="AA414" s="60">
        <v>120</v>
      </c>
    </row>
    <row r="415" spans="2:27">
      <c r="B415" s="60" t="str">
        <f t="shared" si="6"/>
        <v>М100x460</v>
      </c>
      <c r="C415" s="60">
        <v>100</v>
      </c>
      <c r="D415" s="60">
        <v>460</v>
      </c>
      <c r="E415" s="60">
        <v>28.189</v>
      </c>
      <c r="G415" s="73">
        <v>325</v>
      </c>
      <c r="H415" s="73">
        <v>16</v>
      </c>
      <c r="I415" s="60">
        <v>20</v>
      </c>
      <c r="J415" s="60" t="s">
        <v>16</v>
      </c>
      <c r="K415" s="60">
        <v>32</v>
      </c>
      <c r="L415" s="60">
        <v>40</v>
      </c>
      <c r="M415" s="60">
        <v>145</v>
      </c>
      <c r="N415" s="60">
        <v>145</v>
      </c>
      <c r="O415" s="60">
        <v>135</v>
      </c>
      <c r="P415" s="60">
        <v>94</v>
      </c>
      <c r="Q415" s="60">
        <v>92</v>
      </c>
      <c r="R415" s="60">
        <v>10</v>
      </c>
      <c r="S415" s="60">
        <v>6</v>
      </c>
      <c r="T415" s="60">
        <v>4</v>
      </c>
      <c r="U415" s="60">
        <v>4</v>
      </c>
      <c r="V415" s="60">
        <v>3</v>
      </c>
      <c r="W415" s="60">
        <v>50</v>
      </c>
      <c r="X415" s="60">
        <v>70</v>
      </c>
      <c r="Y415" s="60">
        <v>30</v>
      </c>
      <c r="Z415" s="60">
        <v>55</v>
      </c>
      <c r="AA415" s="60">
        <v>120</v>
      </c>
    </row>
    <row r="416" spans="2:27">
      <c r="B416" s="60" t="str">
        <f t="shared" si="6"/>
        <v>М100x470</v>
      </c>
      <c r="C416" s="60">
        <v>100</v>
      </c>
      <c r="D416" s="60">
        <v>470</v>
      </c>
      <c r="E416" s="60">
        <v>28.709</v>
      </c>
      <c r="G416" s="73">
        <v>335</v>
      </c>
      <c r="H416" s="73">
        <v>16</v>
      </c>
      <c r="I416" s="60">
        <v>20</v>
      </c>
      <c r="J416" s="60" t="s">
        <v>16</v>
      </c>
      <c r="K416" s="60">
        <v>32</v>
      </c>
      <c r="L416" s="60">
        <v>40</v>
      </c>
      <c r="M416" s="60">
        <v>145</v>
      </c>
      <c r="N416" s="60">
        <v>145</v>
      </c>
      <c r="O416" s="60">
        <v>135</v>
      </c>
      <c r="P416" s="60">
        <v>94</v>
      </c>
      <c r="Q416" s="60">
        <v>92</v>
      </c>
      <c r="R416" s="60">
        <v>10</v>
      </c>
      <c r="S416" s="60">
        <v>6</v>
      </c>
      <c r="T416" s="60">
        <v>4</v>
      </c>
      <c r="U416" s="60">
        <v>4</v>
      </c>
      <c r="V416" s="60">
        <v>3</v>
      </c>
      <c r="W416" s="60">
        <v>50</v>
      </c>
      <c r="X416" s="60">
        <v>70</v>
      </c>
      <c r="Y416" s="60">
        <v>30</v>
      </c>
      <c r="Z416" s="60">
        <v>55</v>
      </c>
      <c r="AA416" s="60">
        <v>120</v>
      </c>
    </row>
    <row r="417" spans="2:27">
      <c r="B417" s="60" t="str">
        <f t="shared" si="6"/>
        <v>М100x480</v>
      </c>
      <c r="C417" s="60">
        <v>100</v>
      </c>
      <c r="D417" s="60">
        <v>480</v>
      </c>
      <c r="E417" s="60">
        <v>29.228999999999999</v>
      </c>
      <c r="G417" s="73">
        <v>345</v>
      </c>
      <c r="H417" s="73">
        <v>16</v>
      </c>
      <c r="I417" s="60">
        <v>20</v>
      </c>
      <c r="J417" s="60" t="s">
        <v>16</v>
      </c>
      <c r="K417" s="60">
        <v>32</v>
      </c>
      <c r="L417" s="60">
        <v>40</v>
      </c>
      <c r="M417" s="60">
        <v>145</v>
      </c>
      <c r="N417" s="60">
        <v>145</v>
      </c>
      <c r="O417" s="60">
        <v>135</v>
      </c>
      <c r="P417" s="60">
        <v>94</v>
      </c>
      <c r="Q417" s="60">
        <v>92</v>
      </c>
      <c r="R417" s="60">
        <v>10</v>
      </c>
      <c r="S417" s="60">
        <v>6</v>
      </c>
      <c r="T417" s="60">
        <v>4</v>
      </c>
      <c r="U417" s="60">
        <v>4</v>
      </c>
      <c r="V417" s="60">
        <v>3</v>
      </c>
      <c r="W417" s="60">
        <v>50</v>
      </c>
      <c r="X417" s="60">
        <v>70</v>
      </c>
      <c r="Y417" s="60">
        <v>30</v>
      </c>
      <c r="Z417" s="60">
        <v>55</v>
      </c>
      <c r="AA417" s="60">
        <v>120</v>
      </c>
    </row>
    <row r="418" spans="2:27">
      <c r="B418" s="60" t="str">
        <f t="shared" si="6"/>
        <v>М100x490</v>
      </c>
      <c r="C418" s="60">
        <v>100</v>
      </c>
      <c r="D418" s="60">
        <v>490</v>
      </c>
      <c r="E418" s="60">
        <v>29.748999999999999</v>
      </c>
      <c r="G418" s="73">
        <v>355</v>
      </c>
      <c r="H418" s="73">
        <v>16</v>
      </c>
      <c r="I418" s="60">
        <v>20</v>
      </c>
      <c r="J418" s="60" t="s">
        <v>16</v>
      </c>
      <c r="K418" s="60">
        <v>32</v>
      </c>
      <c r="L418" s="60">
        <v>40</v>
      </c>
      <c r="M418" s="60">
        <v>145</v>
      </c>
      <c r="N418" s="60">
        <v>145</v>
      </c>
      <c r="O418" s="60">
        <v>135</v>
      </c>
      <c r="P418" s="60">
        <v>94</v>
      </c>
      <c r="Q418" s="60">
        <v>92</v>
      </c>
      <c r="R418" s="60">
        <v>10</v>
      </c>
      <c r="S418" s="60">
        <v>6</v>
      </c>
      <c r="T418" s="60">
        <v>4</v>
      </c>
      <c r="U418" s="60">
        <v>4</v>
      </c>
      <c r="V418" s="60">
        <v>3</v>
      </c>
      <c r="W418" s="60">
        <v>50</v>
      </c>
      <c r="X418" s="60">
        <v>70</v>
      </c>
      <c r="Y418" s="60">
        <v>30</v>
      </c>
      <c r="Z418" s="60">
        <v>55</v>
      </c>
      <c r="AA418" s="60">
        <v>120</v>
      </c>
    </row>
    <row r="419" spans="2:27">
      <c r="B419" s="60" t="str">
        <f t="shared" si="6"/>
        <v>М100x500</v>
      </c>
      <c r="C419" s="60">
        <v>100</v>
      </c>
      <c r="D419" s="60">
        <v>500</v>
      </c>
      <c r="E419" s="60">
        <v>30.268999999999998</v>
      </c>
      <c r="G419" s="73">
        <v>365</v>
      </c>
      <c r="H419" s="73">
        <v>16</v>
      </c>
      <c r="I419" s="60">
        <v>20</v>
      </c>
      <c r="J419" s="60" t="s">
        <v>16</v>
      </c>
      <c r="K419" s="60">
        <v>32</v>
      </c>
      <c r="L419" s="60">
        <v>40</v>
      </c>
      <c r="M419" s="60">
        <v>145</v>
      </c>
      <c r="N419" s="60">
        <v>145</v>
      </c>
      <c r="O419" s="60">
        <v>135</v>
      </c>
      <c r="P419" s="60">
        <v>94</v>
      </c>
      <c r="Q419" s="60">
        <v>92</v>
      </c>
      <c r="R419" s="60">
        <v>10</v>
      </c>
      <c r="S419" s="60">
        <v>6</v>
      </c>
      <c r="T419" s="60">
        <v>4</v>
      </c>
      <c r="U419" s="60">
        <v>4</v>
      </c>
      <c r="V419" s="60">
        <v>3</v>
      </c>
      <c r="W419" s="60">
        <v>50</v>
      </c>
      <c r="X419" s="60">
        <v>70</v>
      </c>
      <c r="Y419" s="60">
        <v>30</v>
      </c>
      <c r="Z419" s="60">
        <v>55</v>
      </c>
      <c r="AA419" s="60">
        <v>120</v>
      </c>
    </row>
    <row r="420" spans="2:27">
      <c r="B420" s="60" t="str">
        <f t="shared" si="6"/>
        <v>М100x510</v>
      </c>
      <c r="C420" s="60">
        <v>100</v>
      </c>
      <c r="D420" s="60">
        <v>510</v>
      </c>
      <c r="E420" s="60">
        <v>30.789000000000001</v>
      </c>
      <c r="G420" s="73">
        <v>375</v>
      </c>
      <c r="H420" s="73">
        <v>16</v>
      </c>
      <c r="I420" s="60">
        <v>20</v>
      </c>
      <c r="J420" s="60" t="s">
        <v>16</v>
      </c>
      <c r="K420" s="60">
        <v>32</v>
      </c>
      <c r="L420" s="60">
        <v>40</v>
      </c>
      <c r="M420" s="60">
        <v>145</v>
      </c>
      <c r="N420" s="60">
        <v>145</v>
      </c>
      <c r="O420" s="60">
        <v>135</v>
      </c>
      <c r="P420" s="60">
        <v>94</v>
      </c>
      <c r="Q420" s="60">
        <v>92</v>
      </c>
      <c r="R420" s="60">
        <v>10</v>
      </c>
      <c r="S420" s="60">
        <v>6</v>
      </c>
      <c r="T420" s="60">
        <v>4</v>
      </c>
      <c r="U420" s="60">
        <v>4</v>
      </c>
      <c r="V420" s="60">
        <v>3</v>
      </c>
      <c r="W420" s="60">
        <v>50</v>
      </c>
      <c r="X420" s="60">
        <v>70</v>
      </c>
      <c r="Y420" s="60">
        <v>30</v>
      </c>
      <c r="Z420" s="60">
        <v>55</v>
      </c>
      <c r="AA420" s="60">
        <v>120</v>
      </c>
    </row>
    <row r="421" spans="2:27">
      <c r="B421" s="60" t="str">
        <f t="shared" si="6"/>
        <v>М100x520</v>
      </c>
      <c r="C421" s="60">
        <v>100</v>
      </c>
      <c r="D421" s="60">
        <v>520</v>
      </c>
      <c r="E421" s="60">
        <v>31.309000000000001</v>
      </c>
      <c r="G421" s="73">
        <v>385</v>
      </c>
      <c r="H421" s="73">
        <v>16</v>
      </c>
      <c r="I421" s="60">
        <v>20</v>
      </c>
      <c r="J421" s="60" t="s">
        <v>16</v>
      </c>
      <c r="K421" s="60">
        <v>32</v>
      </c>
      <c r="L421" s="60">
        <v>40</v>
      </c>
      <c r="M421" s="60">
        <v>145</v>
      </c>
      <c r="N421" s="60">
        <v>145</v>
      </c>
      <c r="O421" s="60">
        <v>135</v>
      </c>
      <c r="P421" s="60">
        <v>94</v>
      </c>
      <c r="Q421" s="60">
        <v>92</v>
      </c>
      <c r="R421" s="60">
        <v>10</v>
      </c>
      <c r="S421" s="60">
        <v>6</v>
      </c>
      <c r="T421" s="60">
        <v>4</v>
      </c>
      <c r="U421" s="60">
        <v>4</v>
      </c>
      <c r="V421" s="60">
        <v>3</v>
      </c>
      <c r="W421" s="60">
        <v>50</v>
      </c>
      <c r="X421" s="60">
        <v>70</v>
      </c>
      <c r="Y421" s="60">
        <v>30</v>
      </c>
      <c r="Z421" s="60">
        <v>55</v>
      </c>
      <c r="AA421" s="60">
        <v>120</v>
      </c>
    </row>
    <row r="422" spans="2:27">
      <c r="B422" s="60" t="str">
        <f t="shared" si="6"/>
        <v>М100x530</v>
      </c>
      <c r="C422" s="60">
        <v>100</v>
      </c>
      <c r="D422" s="60">
        <v>530</v>
      </c>
      <c r="E422" s="60">
        <v>31.829000000000001</v>
      </c>
      <c r="G422" s="73">
        <v>395</v>
      </c>
      <c r="H422" s="73">
        <v>16</v>
      </c>
      <c r="I422" s="60">
        <v>20</v>
      </c>
      <c r="J422" s="60" t="s">
        <v>16</v>
      </c>
      <c r="K422" s="60">
        <v>32</v>
      </c>
      <c r="L422" s="60">
        <v>40</v>
      </c>
      <c r="M422" s="60">
        <v>145</v>
      </c>
      <c r="N422" s="60">
        <v>145</v>
      </c>
      <c r="O422" s="60">
        <v>135</v>
      </c>
      <c r="P422" s="60">
        <v>94</v>
      </c>
      <c r="Q422" s="60">
        <v>92</v>
      </c>
      <c r="R422" s="60">
        <v>10</v>
      </c>
      <c r="S422" s="60">
        <v>6</v>
      </c>
      <c r="T422" s="60">
        <v>4</v>
      </c>
      <c r="U422" s="60">
        <v>4</v>
      </c>
      <c r="V422" s="60">
        <v>3</v>
      </c>
      <c r="W422" s="60">
        <v>50</v>
      </c>
      <c r="X422" s="60">
        <v>70</v>
      </c>
      <c r="Y422" s="60">
        <v>30</v>
      </c>
      <c r="Z422" s="60">
        <v>55</v>
      </c>
      <c r="AA422" s="60">
        <v>120</v>
      </c>
    </row>
    <row r="423" spans="2:27">
      <c r="B423" s="60" t="str">
        <f t="shared" si="6"/>
        <v>М100x540</v>
      </c>
      <c r="C423" s="60">
        <v>100</v>
      </c>
      <c r="D423" s="60">
        <v>540</v>
      </c>
      <c r="E423" s="60">
        <v>32.348999999999997</v>
      </c>
      <c r="G423" s="73">
        <v>405</v>
      </c>
      <c r="H423" s="73">
        <v>16</v>
      </c>
      <c r="I423" s="60">
        <v>20</v>
      </c>
      <c r="J423" s="60" t="s">
        <v>16</v>
      </c>
      <c r="K423" s="60">
        <v>32</v>
      </c>
      <c r="L423" s="60">
        <v>40</v>
      </c>
      <c r="M423" s="60">
        <v>145</v>
      </c>
      <c r="N423" s="60">
        <v>145</v>
      </c>
      <c r="O423" s="60">
        <v>135</v>
      </c>
      <c r="P423" s="60">
        <v>94</v>
      </c>
      <c r="Q423" s="60">
        <v>92</v>
      </c>
      <c r="R423" s="60">
        <v>10</v>
      </c>
      <c r="S423" s="60">
        <v>6</v>
      </c>
      <c r="T423" s="60">
        <v>4</v>
      </c>
      <c r="U423" s="60">
        <v>4</v>
      </c>
      <c r="V423" s="60">
        <v>3</v>
      </c>
      <c r="W423" s="60">
        <v>50</v>
      </c>
      <c r="X423" s="60">
        <v>70</v>
      </c>
      <c r="Y423" s="60">
        <v>30</v>
      </c>
      <c r="Z423" s="60">
        <v>55</v>
      </c>
      <c r="AA423" s="60">
        <v>120</v>
      </c>
    </row>
    <row r="424" spans="2:27">
      <c r="B424" s="60" t="str">
        <f t="shared" si="6"/>
        <v>М100x550</v>
      </c>
      <c r="C424" s="60">
        <v>100</v>
      </c>
      <c r="D424" s="60">
        <v>550</v>
      </c>
      <c r="E424" s="60">
        <v>32.869</v>
      </c>
      <c r="G424" s="73">
        <v>415</v>
      </c>
      <c r="H424" s="73">
        <v>16</v>
      </c>
      <c r="I424" s="60">
        <v>20</v>
      </c>
      <c r="J424" s="60" t="s">
        <v>16</v>
      </c>
      <c r="K424" s="60">
        <v>32</v>
      </c>
      <c r="L424" s="60">
        <v>40</v>
      </c>
      <c r="M424" s="60">
        <v>145</v>
      </c>
      <c r="N424" s="60">
        <v>145</v>
      </c>
      <c r="O424" s="60">
        <v>135</v>
      </c>
      <c r="P424" s="60">
        <v>94</v>
      </c>
      <c r="Q424" s="60">
        <v>92</v>
      </c>
      <c r="R424" s="60">
        <v>10</v>
      </c>
      <c r="S424" s="60">
        <v>6</v>
      </c>
      <c r="T424" s="60">
        <v>4</v>
      </c>
      <c r="U424" s="60">
        <v>4</v>
      </c>
      <c r="V424" s="60">
        <v>3</v>
      </c>
      <c r="W424" s="60">
        <v>50</v>
      </c>
      <c r="X424" s="60">
        <v>70</v>
      </c>
      <c r="Y424" s="60">
        <v>30</v>
      </c>
      <c r="Z424" s="60">
        <v>55</v>
      </c>
      <c r="AA424" s="60">
        <v>120</v>
      </c>
    </row>
    <row r="425" spans="2:27">
      <c r="B425" s="60" t="str">
        <f t="shared" si="6"/>
        <v>М100x560</v>
      </c>
      <c r="C425" s="60">
        <v>100</v>
      </c>
      <c r="D425" s="60">
        <v>560</v>
      </c>
      <c r="E425" s="60">
        <v>33.389000000000003</v>
      </c>
      <c r="G425" s="73">
        <v>425</v>
      </c>
      <c r="H425" s="73">
        <v>16</v>
      </c>
      <c r="I425" s="60">
        <v>20</v>
      </c>
      <c r="J425" s="60" t="s">
        <v>16</v>
      </c>
      <c r="K425" s="60">
        <v>32</v>
      </c>
      <c r="L425" s="60">
        <v>40</v>
      </c>
      <c r="M425" s="60">
        <v>145</v>
      </c>
      <c r="N425" s="60">
        <v>145</v>
      </c>
      <c r="O425" s="60">
        <v>135</v>
      </c>
      <c r="P425" s="60">
        <v>94</v>
      </c>
      <c r="Q425" s="60">
        <v>92</v>
      </c>
      <c r="R425" s="60">
        <v>10</v>
      </c>
      <c r="S425" s="60">
        <v>6</v>
      </c>
      <c r="T425" s="60">
        <v>4</v>
      </c>
      <c r="U425" s="60">
        <v>4</v>
      </c>
      <c r="V425" s="60">
        <v>3</v>
      </c>
      <c r="W425" s="60">
        <v>50</v>
      </c>
      <c r="X425" s="60">
        <v>70</v>
      </c>
      <c r="Y425" s="60">
        <v>30</v>
      </c>
      <c r="Z425" s="60">
        <v>55</v>
      </c>
      <c r="AA425" s="60">
        <v>120</v>
      </c>
    </row>
    <row r="426" spans="2:27">
      <c r="B426" s="60" t="str">
        <f t="shared" si="6"/>
        <v>М100x570</v>
      </c>
      <c r="C426" s="60">
        <v>100</v>
      </c>
      <c r="D426" s="60">
        <v>570</v>
      </c>
      <c r="E426" s="60">
        <v>33.908999999999999</v>
      </c>
      <c r="G426" s="73">
        <v>435</v>
      </c>
      <c r="H426" s="73">
        <v>16</v>
      </c>
      <c r="I426" s="60">
        <v>20</v>
      </c>
      <c r="J426" s="60" t="s">
        <v>16</v>
      </c>
      <c r="K426" s="60">
        <v>32</v>
      </c>
      <c r="L426" s="60">
        <v>40</v>
      </c>
      <c r="M426" s="60">
        <v>145</v>
      </c>
      <c r="N426" s="60">
        <v>145</v>
      </c>
      <c r="O426" s="60">
        <v>135</v>
      </c>
      <c r="P426" s="60">
        <v>94</v>
      </c>
      <c r="Q426" s="60">
        <v>92</v>
      </c>
      <c r="R426" s="60">
        <v>10</v>
      </c>
      <c r="S426" s="60">
        <v>6</v>
      </c>
      <c r="T426" s="60">
        <v>4</v>
      </c>
      <c r="U426" s="60">
        <v>4</v>
      </c>
      <c r="V426" s="60">
        <v>3</v>
      </c>
      <c r="W426" s="60">
        <v>50</v>
      </c>
      <c r="X426" s="60">
        <v>70</v>
      </c>
      <c r="Y426" s="60">
        <v>30</v>
      </c>
      <c r="Z426" s="60">
        <v>55</v>
      </c>
      <c r="AA426" s="60">
        <v>120</v>
      </c>
    </row>
    <row r="427" spans="2:27">
      <c r="B427" s="60" t="str">
        <f t="shared" si="6"/>
        <v>М100x580</v>
      </c>
      <c r="C427" s="60">
        <v>100</v>
      </c>
      <c r="D427" s="60">
        <v>580</v>
      </c>
      <c r="E427" s="60">
        <v>34.429000000000002</v>
      </c>
      <c r="G427" s="73">
        <v>445</v>
      </c>
      <c r="H427" s="73">
        <v>16</v>
      </c>
      <c r="I427" s="60">
        <v>20</v>
      </c>
      <c r="J427" s="60" t="s">
        <v>16</v>
      </c>
      <c r="K427" s="60">
        <v>32</v>
      </c>
      <c r="L427" s="60">
        <v>40</v>
      </c>
      <c r="M427" s="60">
        <v>145</v>
      </c>
      <c r="N427" s="60">
        <v>145</v>
      </c>
      <c r="O427" s="60">
        <v>135</v>
      </c>
      <c r="P427" s="60">
        <v>94</v>
      </c>
      <c r="Q427" s="60">
        <v>92</v>
      </c>
      <c r="R427" s="60">
        <v>10</v>
      </c>
      <c r="S427" s="60">
        <v>6</v>
      </c>
      <c r="T427" s="60">
        <v>4</v>
      </c>
      <c r="U427" s="60">
        <v>4</v>
      </c>
      <c r="V427" s="60">
        <v>3</v>
      </c>
      <c r="W427" s="60">
        <v>50</v>
      </c>
      <c r="X427" s="60">
        <v>70</v>
      </c>
      <c r="Y427" s="60">
        <v>30</v>
      </c>
      <c r="Z427" s="60">
        <v>55</v>
      </c>
      <c r="AA427" s="60">
        <v>120</v>
      </c>
    </row>
    <row r="428" spans="2:27">
      <c r="B428" s="60" t="str">
        <f t="shared" si="6"/>
        <v>М100x590</v>
      </c>
      <c r="C428" s="60">
        <v>100</v>
      </c>
      <c r="D428" s="60">
        <v>590</v>
      </c>
      <c r="E428" s="60">
        <v>34.948999999999998</v>
      </c>
      <c r="G428" s="73">
        <v>455</v>
      </c>
      <c r="H428" s="73">
        <v>16</v>
      </c>
      <c r="I428" s="60">
        <v>20</v>
      </c>
      <c r="J428" s="60" t="s">
        <v>16</v>
      </c>
      <c r="K428" s="60">
        <v>32</v>
      </c>
      <c r="L428" s="60">
        <v>40</v>
      </c>
      <c r="M428" s="60">
        <v>145</v>
      </c>
      <c r="N428" s="60">
        <v>145</v>
      </c>
      <c r="O428" s="60">
        <v>135</v>
      </c>
      <c r="P428" s="60">
        <v>94</v>
      </c>
      <c r="Q428" s="60">
        <v>92</v>
      </c>
      <c r="R428" s="60">
        <v>10</v>
      </c>
      <c r="S428" s="60">
        <v>6</v>
      </c>
      <c r="T428" s="60">
        <v>4</v>
      </c>
      <c r="U428" s="60">
        <v>4</v>
      </c>
      <c r="V428" s="60">
        <v>3</v>
      </c>
      <c r="W428" s="60">
        <v>50</v>
      </c>
      <c r="X428" s="60">
        <v>70</v>
      </c>
      <c r="Y428" s="60">
        <v>30</v>
      </c>
      <c r="Z428" s="60">
        <v>55</v>
      </c>
      <c r="AA428" s="60">
        <v>120</v>
      </c>
    </row>
    <row r="429" spans="2:27">
      <c r="B429" s="60" t="str">
        <f t="shared" si="6"/>
        <v>М100x600</v>
      </c>
      <c r="C429" s="60">
        <v>100</v>
      </c>
      <c r="D429" s="60">
        <v>600</v>
      </c>
      <c r="E429" s="60">
        <v>35.469000000000001</v>
      </c>
      <c r="G429" s="73">
        <v>465</v>
      </c>
      <c r="H429" s="73">
        <v>16</v>
      </c>
      <c r="I429" s="60">
        <v>20</v>
      </c>
      <c r="J429" s="60" t="s">
        <v>16</v>
      </c>
      <c r="K429" s="60">
        <v>32</v>
      </c>
      <c r="L429" s="60">
        <v>40</v>
      </c>
      <c r="M429" s="60">
        <v>165</v>
      </c>
      <c r="N429" s="60">
        <v>165</v>
      </c>
      <c r="O429" s="60">
        <v>135</v>
      </c>
      <c r="P429" s="60">
        <v>94</v>
      </c>
      <c r="Q429" s="60">
        <v>92</v>
      </c>
      <c r="R429" s="60">
        <v>10</v>
      </c>
      <c r="S429" s="60">
        <v>6</v>
      </c>
      <c r="T429" s="60">
        <v>4</v>
      </c>
      <c r="U429" s="60">
        <v>4</v>
      </c>
      <c r="V429" s="60">
        <v>3</v>
      </c>
      <c r="W429" s="60">
        <v>50</v>
      </c>
      <c r="X429" s="60">
        <v>70</v>
      </c>
      <c r="Y429" s="60">
        <v>30</v>
      </c>
      <c r="Z429" s="60">
        <v>55</v>
      </c>
      <c r="AA429" s="60">
        <v>120</v>
      </c>
    </row>
    <row r="430" spans="2:27">
      <c r="B430" s="60" t="str">
        <f t="shared" si="6"/>
        <v>М100x610</v>
      </c>
      <c r="C430" s="60">
        <v>100</v>
      </c>
      <c r="D430" s="60">
        <v>610</v>
      </c>
      <c r="E430" s="60">
        <v>36.069000000000003</v>
      </c>
      <c r="G430" s="73">
        <v>475</v>
      </c>
      <c r="H430" s="73">
        <v>16</v>
      </c>
      <c r="I430" s="60">
        <v>20</v>
      </c>
      <c r="J430" s="60" t="s">
        <v>16</v>
      </c>
      <c r="K430" s="60">
        <v>32</v>
      </c>
      <c r="L430" s="60">
        <v>40</v>
      </c>
      <c r="M430" s="60">
        <v>165</v>
      </c>
      <c r="N430" s="60">
        <v>165</v>
      </c>
      <c r="O430" s="60">
        <v>135</v>
      </c>
      <c r="P430" s="60">
        <v>94</v>
      </c>
      <c r="Q430" s="60">
        <v>92</v>
      </c>
      <c r="R430" s="60">
        <v>10</v>
      </c>
      <c r="S430" s="60">
        <v>6</v>
      </c>
      <c r="T430" s="60">
        <v>4</v>
      </c>
      <c r="U430" s="60">
        <v>4</v>
      </c>
      <c r="V430" s="60">
        <v>3</v>
      </c>
      <c r="W430" s="60">
        <v>50</v>
      </c>
      <c r="X430" s="60">
        <v>70</v>
      </c>
      <c r="Y430" s="60">
        <v>30</v>
      </c>
      <c r="Z430" s="60">
        <v>55</v>
      </c>
      <c r="AA430" s="60">
        <v>120</v>
      </c>
    </row>
    <row r="431" spans="2:27">
      <c r="B431" s="60" t="str">
        <f t="shared" si="6"/>
        <v>М100x620</v>
      </c>
      <c r="C431" s="60">
        <v>100</v>
      </c>
      <c r="D431" s="60">
        <v>620</v>
      </c>
      <c r="E431" s="60">
        <v>36.588999999999999</v>
      </c>
      <c r="G431" s="73">
        <v>485</v>
      </c>
      <c r="H431" s="73">
        <v>16</v>
      </c>
      <c r="I431" s="60">
        <v>20</v>
      </c>
      <c r="J431" s="60" t="s">
        <v>16</v>
      </c>
      <c r="K431" s="60">
        <v>32</v>
      </c>
      <c r="L431" s="60">
        <v>40</v>
      </c>
      <c r="M431" s="60">
        <v>165</v>
      </c>
      <c r="N431" s="60">
        <v>165</v>
      </c>
      <c r="O431" s="60">
        <v>135</v>
      </c>
      <c r="P431" s="60">
        <v>94</v>
      </c>
      <c r="Q431" s="60">
        <v>92</v>
      </c>
      <c r="R431" s="60">
        <v>10</v>
      </c>
      <c r="S431" s="60">
        <v>6</v>
      </c>
      <c r="T431" s="60">
        <v>4</v>
      </c>
      <c r="U431" s="60">
        <v>4</v>
      </c>
      <c r="V431" s="60">
        <v>3</v>
      </c>
      <c r="W431" s="60">
        <v>50</v>
      </c>
      <c r="X431" s="60">
        <v>70</v>
      </c>
      <c r="Y431" s="60">
        <v>30</v>
      </c>
      <c r="Z431" s="60">
        <v>55</v>
      </c>
      <c r="AA431" s="60">
        <v>120</v>
      </c>
    </row>
    <row r="432" spans="2:27">
      <c r="B432" s="60" t="str">
        <f t="shared" si="6"/>
        <v>М100x630</v>
      </c>
      <c r="C432" s="60">
        <v>100</v>
      </c>
      <c r="D432" s="60">
        <v>630</v>
      </c>
      <c r="E432" s="60">
        <v>37.109000000000002</v>
      </c>
      <c r="G432" s="73">
        <v>495</v>
      </c>
      <c r="H432" s="73">
        <v>16</v>
      </c>
      <c r="I432" s="60">
        <v>20</v>
      </c>
      <c r="J432" s="60" t="s">
        <v>16</v>
      </c>
      <c r="K432" s="60">
        <v>32</v>
      </c>
      <c r="L432" s="60">
        <v>40</v>
      </c>
      <c r="M432" s="60">
        <v>165</v>
      </c>
      <c r="N432" s="60">
        <v>165</v>
      </c>
      <c r="O432" s="60">
        <v>135</v>
      </c>
      <c r="P432" s="60">
        <v>94</v>
      </c>
      <c r="Q432" s="60">
        <v>92</v>
      </c>
      <c r="R432" s="60">
        <v>10</v>
      </c>
      <c r="S432" s="60">
        <v>6</v>
      </c>
      <c r="T432" s="60">
        <v>4</v>
      </c>
      <c r="U432" s="60">
        <v>4</v>
      </c>
      <c r="V432" s="60">
        <v>3</v>
      </c>
      <c r="W432" s="60">
        <v>50</v>
      </c>
      <c r="X432" s="60">
        <v>70</v>
      </c>
      <c r="Y432" s="60">
        <v>30</v>
      </c>
      <c r="Z432" s="60">
        <v>55</v>
      </c>
      <c r="AA432" s="60">
        <v>120</v>
      </c>
    </row>
    <row r="433" spans="2:27">
      <c r="B433" s="60" t="str">
        <f t="shared" si="6"/>
        <v>М100x640</v>
      </c>
      <c r="C433" s="60">
        <v>100</v>
      </c>
      <c r="D433" s="60">
        <v>640</v>
      </c>
      <c r="E433" s="60">
        <v>37.628999999999998</v>
      </c>
      <c r="G433" s="73">
        <v>505</v>
      </c>
      <c r="H433" s="73">
        <v>16</v>
      </c>
      <c r="I433" s="60">
        <v>20</v>
      </c>
      <c r="J433" s="60" t="s">
        <v>16</v>
      </c>
      <c r="K433" s="60">
        <v>32</v>
      </c>
      <c r="L433" s="60">
        <v>40</v>
      </c>
      <c r="M433" s="60">
        <v>165</v>
      </c>
      <c r="N433" s="60">
        <v>165</v>
      </c>
      <c r="O433" s="60">
        <v>135</v>
      </c>
      <c r="P433" s="60">
        <v>94</v>
      </c>
      <c r="Q433" s="60">
        <v>92</v>
      </c>
      <c r="R433" s="60">
        <v>10</v>
      </c>
      <c r="S433" s="60">
        <v>6</v>
      </c>
      <c r="T433" s="60">
        <v>4</v>
      </c>
      <c r="U433" s="60">
        <v>4</v>
      </c>
      <c r="V433" s="60">
        <v>3</v>
      </c>
      <c r="W433" s="60">
        <v>50</v>
      </c>
      <c r="X433" s="60">
        <v>70</v>
      </c>
      <c r="Y433" s="60">
        <v>30</v>
      </c>
      <c r="Z433" s="60">
        <v>55</v>
      </c>
      <c r="AA433" s="60">
        <v>120</v>
      </c>
    </row>
    <row r="434" spans="2:27">
      <c r="B434" s="60" t="str">
        <f t="shared" si="6"/>
        <v>М100x650</v>
      </c>
      <c r="C434" s="60">
        <v>100</v>
      </c>
      <c r="D434" s="60">
        <v>650</v>
      </c>
      <c r="E434" s="60">
        <v>38.149000000000001</v>
      </c>
      <c r="G434" s="73">
        <v>515</v>
      </c>
      <c r="H434" s="73">
        <v>16</v>
      </c>
      <c r="I434" s="60">
        <v>20</v>
      </c>
      <c r="J434" s="60" t="s">
        <v>16</v>
      </c>
      <c r="K434" s="60">
        <v>32</v>
      </c>
      <c r="L434" s="60">
        <v>40</v>
      </c>
      <c r="M434" s="60">
        <v>165</v>
      </c>
      <c r="N434" s="60">
        <v>165</v>
      </c>
      <c r="O434" s="60">
        <v>135</v>
      </c>
      <c r="P434" s="60">
        <v>94</v>
      </c>
      <c r="Q434" s="60">
        <v>92</v>
      </c>
      <c r="R434" s="60">
        <v>10</v>
      </c>
      <c r="S434" s="60">
        <v>6</v>
      </c>
      <c r="T434" s="60">
        <v>4</v>
      </c>
      <c r="U434" s="60">
        <v>4</v>
      </c>
      <c r="V434" s="60">
        <v>3</v>
      </c>
      <c r="W434" s="60">
        <v>50</v>
      </c>
      <c r="X434" s="60">
        <v>70</v>
      </c>
      <c r="Y434" s="60">
        <v>30</v>
      </c>
      <c r="Z434" s="60">
        <v>55</v>
      </c>
      <c r="AA434" s="60">
        <v>120</v>
      </c>
    </row>
    <row r="435" spans="2:27">
      <c r="B435" s="60" t="str">
        <f t="shared" si="6"/>
        <v>М100x660</v>
      </c>
      <c r="C435" s="60">
        <v>100</v>
      </c>
      <c r="D435" s="60">
        <v>660</v>
      </c>
      <c r="E435" s="60">
        <v>38.668999999999997</v>
      </c>
      <c r="G435" s="73">
        <v>525</v>
      </c>
      <c r="H435" s="73">
        <v>16</v>
      </c>
      <c r="I435" s="60">
        <v>20</v>
      </c>
      <c r="J435" s="60" t="s">
        <v>16</v>
      </c>
      <c r="K435" s="60">
        <v>32</v>
      </c>
      <c r="L435" s="60">
        <v>40</v>
      </c>
      <c r="M435" s="60">
        <v>165</v>
      </c>
      <c r="N435" s="60">
        <v>165</v>
      </c>
      <c r="O435" s="60">
        <v>135</v>
      </c>
      <c r="P435" s="60">
        <v>94</v>
      </c>
      <c r="Q435" s="60">
        <v>92</v>
      </c>
      <c r="R435" s="60">
        <v>10</v>
      </c>
      <c r="S435" s="60">
        <v>6</v>
      </c>
      <c r="T435" s="60">
        <v>4</v>
      </c>
      <c r="U435" s="60">
        <v>4</v>
      </c>
      <c r="V435" s="60">
        <v>3</v>
      </c>
      <c r="W435" s="60">
        <v>50</v>
      </c>
      <c r="X435" s="60">
        <v>70</v>
      </c>
      <c r="Y435" s="60">
        <v>30</v>
      </c>
      <c r="Z435" s="60">
        <v>55</v>
      </c>
      <c r="AA435" s="60">
        <v>120</v>
      </c>
    </row>
    <row r="436" spans="2:27">
      <c r="B436" s="60" t="str">
        <f t="shared" si="6"/>
        <v>М100x670</v>
      </c>
      <c r="C436" s="60">
        <v>100</v>
      </c>
      <c r="D436" s="60">
        <v>670</v>
      </c>
      <c r="E436" s="60">
        <v>39.189</v>
      </c>
      <c r="G436" s="73">
        <v>535</v>
      </c>
      <c r="H436" s="73">
        <v>16</v>
      </c>
      <c r="I436" s="60">
        <v>20</v>
      </c>
      <c r="J436" s="60" t="s">
        <v>16</v>
      </c>
      <c r="K436" s="60">
        <v>32</v>
      </c>
      <c r="L436" s="60">
        <v>40</v>
      </c>
      <c r="M436" s="60">
        <v>165</v>
      </c>
      <c r="N436" s="60">
        <v>165</v>
      </c>
      <c r="O436" s="60">
        <v>135</v>
      </c>
      <c r="P436" s="60">
        <v>94</v>
      </c>
      <c r="Q436" s="60">
        <v>92</v>
      </c>
      <c r="R436" s="60">
        <v>10</v>
      </c>
      <c r="S436" s="60">
        <v>6</v>
      </c>
      <c r="T436" s="60">
        <v>4</v>
      </c>
      <c r="U436" s="60">
        <v>4</v>
      </c>
      <c r="V436" s="60">
        <v>3</v>
      </c>
      <c r="W436" s="60">
        <v>50</v>
      </c>
      <c r="X436" s="60">
        <v>70</v>
      </c>
      <c r="Y436" s="60">
        <v>30</v>
      </c>
      <c r="Z436" s="60">
        <v>55</v>
      </c>
      <c r="AA436" s="60">
        <v>120</v>
      </c>
    </row>
    <row r="437" spans="2:27">
      <c r="B437" s="60" t="str">
        <f t="shared" si="6"/>
        <v>М100x680</v>
      </c>
      <c r="C437" s="60">
        <v>100</v>
      </c>
      <c r="D437" s="60">
        <v>680</v>
      </c>
      <c r="E437" s="60">
        <v>39.709000000000003</v>
      </c>
      <c r="G437" s="73">
        <v>545</v>
      </c>
      <c r="H437" s="73">
        <v>16</v>
      </c>
      <c r="I437" s="60">
        <v>20</v>
      </c>
      <c r="J437" s="60" t="s">
        <v>16</v>
      </c>
      <c r="K437" s="60">
        <v>32</v>
      </c>
      <c r="L437" s="60">
        <v>40</v>
      </c>
      <c r="M437" s="60">
        <v>165</v>
      </c>
      <c r="N437" s="60">
        <v>165</v>
      </c>
      <c r="O437" s="60">
        <v>135</v>
      </c>
      <c r="P437" s="60">
        <v>94</v>
      </c>
      <c r="Q437" s="60">
        <v>92</v>
      </c>
      <c r="R437" s="60">
        <v>10</v>
      </c>
      <c r="S437" s="60">
        <v>6</v>
      </c>
      <c r="T437" s="60">
        <v>4</v>
      </c>
      <c r="U437" s="60">
        <v>4</v>
      </c>
      <c r="V437" s="60">
        <v>3</v>
      </c>
      <c r="W437" s="60">
        <v>50</v>
      </c>
      <c r="X437" s="60">
        <v>70</v>
      </c>
      <c r="Y437" s="60">
        <v>30</v>
      </c>
      <c r="Z437" s="60">
        <v>55</v>
      </c>
      <c r="AA437" s="60">
        <v>120</v>
      </c>
    </row>
    <row r="438" spans="2:27">
      <c r="B438" s="60" t="str">
        <f t="shared" si="6"/>
        <v>М100x690</v>
      </c>
      <c r="C438" s="60">
        <v>100</v>
      </c>
      <c r="D438" s="60">
        <v>690</v>
      </c>
      <c r="E438" s="60">
        <v>40.228999999999999</v>
      </c>
      <c r="G438" s="73">
        <v>555</v>
      </c>
      <c r="H438" s="73">
        <v>16</v>
      </c>
      <c r="I438" s="60">
        <v>20</v>
      </c>
      <c r="J438" s="60" t="s">
        <v>16</v>
      </c>
      <c r="K438" s="60">
        <v>32</v>
      </c>
      <c r="L438" s="60">
        <v>40</v>
      </c>
      <c r="M438" s="60">
        <v>165</v>
      </c>
      <c r="N438" s="60">
        <v>165</v>
      </c>
      <c r="O438" s="60">
        <v>135</v>
      </c>
      <c r="P438" s="60">
        <v>94</v>
      </c>
      <c r="Q438" s="60">
        <v>92</v>
      </c>
      <c r="R438" s="60">
        <v>10</v>
      </c>
      <c r="S438" s="60">
        <v>6</v>
      </c>
      <c r="T438" s="60">
        <v>4</v>
      </c>
      <c r="U438" s="60">
        <v>4</v>
      </c>
      <c r="V438" s="60">
        <v>3</v>
      </c>
      <c r="W438" s="60">
        <v>50</v>
      </c>
      <c r="X438" s="60">
        <v>70</v>
      </c>
      <c r="Y438" s="60">
        <v>30</v>
      </c>
      <c r="Z438" s="60">
        <v>55</v>
      </c>
      <c r="AA438" s="60">
        <v>120</v>
      </c>
    </row>
    <row r="439" spans="2:27">
      <c r="B439" s="60" t="str">
        <f t="shared" si="6"/>
        <v>М100x700</v>
      </c>
      <c r="C439" s="60">
        <v>100</v>
      </c>
      <c r="D439" s="60">
        <v>700</v>
      </c>
      <c r="E439" s="60">
        <v>40.749000000000002</v>
      </c>
      <c r="G439" s="73">
        <v>565</v>
      </c>
      <c r="H439" s="73">
        <v>16</v>
      </c>
      <c r="I439" s="60">
        <v>20</v>
      </c>
      <c r="J439" s="60" t="s">
        <v>16</v>
      </c>
      <c r="K439" s="60">
        <v>32</v>
      </c>
      <c r="L439" s="60">
        <v>40</v>
      </c>
      <c r="M439" s="60">
        <v>165</v>
      </c>
      <c r="N439" s="60">
        <v>165</v>
      </c>
      <c r="O439" s="60">
        <v>135</v>
      </c>
      <c r="P439" s="60">
        <v>94</v>
      </c>
      <c r="Q439" s="60">
        <v>92</v>
      </c>
      <c r="R439" s="60">
        <v>10</v>
      </c>
      <c r="S439" s="60">
        <v>6</v>
      </c>
      <c r="T439" s="60">
        <v>4</v>
      </c>
      <c r="U439" s="60">
        <v>4</v>
      </c>
      <c r="V439" s="60">
        <v>3</v>
      </c>
      <c r="W439" s="60">
        <v>50</v>
      </c>
      <c r="X439" s="60">
        <v>70</v>
      </c>
      <c r="Y439" s="60">
        <v>30</v>
      </c>
      <c r="Z439" s="60">
        <v>55</v>
      </c>
      <c r="AA439" s="60">
        <v>120</v>
      </c>
    </row>
    <row r="440" spans="2:27">
      <c r="B440" s="60" t="str">
        <f t="shared" si="6"/>
        <v>М100x710</v>
      </c>
      <c r="C440" s="60">
        <v>100</v>
      </c>
      <c r="D440" s="60">
        <v>710</v>
      </c>
      <c r="E440" s="60">
        <v>41.268999999999998</v>
      </c>
      <c r="G440" s="73">
        <v>575</v>
      </c>
      <c r="H440" s="73">
        <v>16</v>
      </c>
      <c r="I440" s="60">
        <v>20</v>
      </c>
      <c r="J440" s="60" t="s">
        <v>16</v>
      </c>
      <c r="K440" s="60">
        <v>32</v>
      </c>
      <c r="L440" s="60">
        <v>40</v>
      </c>
      <c r="M440" s="60">
        <v>165</v>
      </c>
      <c r="N440" s="60">
        <v>165</v>
      </c>
      <c r="O440" s="60">
        <v>135</v>
      </c>
      <c r="P440" s="60">
        <v>94</v>
      </c>
      <c r="Q440" s="60">
        <v>92</v>
      </c>
      <c r="R440" s="60">
        <v>10</v>
      </c>
      <c r="S440" s="60">
        <v>6</v>
      </c>
      <c r="T440" s="60">
        <v>4</v>
      </c>
      <c r="U440" s="60">
        <v>4</v>
      </c>
      <c r="V440" s="60">
        <v>3</v>
      </c>
      <c r="W440" s="60">
        <v>50</v>
      </c>
      <c r="X440" s="60">
        <v>70</v>
      </c>
      <c r="Y440" s="60">
        <v>30</v>
      </c>
      <c r="Z440" s="60">
        <v>55</v>
      </c>
      <c r="AA440" s="60">
        <v>120</v>
      </c>
    </row>
    <row r="441" spans="2:27">
      <c r="B441" s="60" t="str">
        <f t="shared" si="6"/>
        <v>М100x720</v>
      </c>
      <c r="C441" s="60">
        <v>100</v>
      </c>
      <c r="D441" s="60">
        <v>720</v>
      </c>
      <c r="E441" s="60">
        <v>41.789000000000001</v>
      </c>
      <c r="G441" s="73">
        <v>585</v>
      </c>
      <c r="H441" s="73">
        <v>16</v>
      </c>
      <c r="I441" s="60">
        <v>20</v>
      </c>
      <c r="J441" s="60" t="s">
        <v>16</v>
      </c>
      <c r="K441" s="60">
        <v>32</v>
      </c>
      <c r="L441" s="60">
        <v>40</v>
      </c>
      <c r="M441" s="60">
        <v>165</v>
      </c>
      <c r="N441" s="60">
        <v>165</v>
      </c>
      <c r="O441" s="60">
        <v>135</v>
      </c>
      <c r="P441" s="60">
        <v>94</v>
      </c>
      <c r="Q441" s="60">
        <v>92</v>
      </c>
      <c r="R441" s="60">
        <v>10</v>
      </c>
      <c r="S441" s="60">
        <v>6</v>
      </c>
      <c r="T441" s="60">
        <v>4</v>
      </c>
      <c r="U441" s="60">
        <v>4</v>
      </c>
      <c r="V441" s="60">
        <v>3</v>
      </c>
      <c r="W441" s="60">
        <v>50</v>
      </c>
      <c r="X441" s="60">
        <v>70</v>
      </c>
      <c r="Y441" s="60">
        <v>30</v>
      </c>
      <c r="Z441" s="60">
        <v>55</v>
      </c>
      <c r="AA441" s="60">
        <v>120</v>
      </c>
    </row>
    <row r="442" spans="2:27">
      <c r="B442" s="60" t="str">
        <f t="shared" si="6"/>
        <v>М100x730</v>
      </c>
      <c r="C442" s="60">
        <v>100</v>
      </c>
      <c r="D442" s="60">
        <v>730</v>
      </c>
      <c r="E442" s="60">
        <v>42.308999999999997</v>
      </c>
      <c r="G442" s="73">
        <v>595</v>
      </c>
      <c r="H442" s="73">
        <v>16</v>
      </c>
      <c r="I442" s="60">
        <v>20</v>
      </c>
      <c r="J442" s="60" t="s">
        <v>16</v>
      </c>
      <c r="K442" s="60">
        <v>32</v>
      </c>
      <c r="L442" s="60">
        <v>40</v>
      </c>
      <c r="M442" s="60">
        <v>165</v>
      </c>
      <c r="N442" s="60">
        <v>165</v>
      </c>
      <c r="O442" s="60">
        <v>135</v>
      </c>
      <c r="P442" s="60">
        <v>94</v>
      </c>
      <c r="Q442" s="60">
        <v>92</v>
      </c>
      <c r="R442" s="60">
        <v>10</v>
      </c>
      <c r="S442" s="60">
        <v>6</v>
      </c>
      <c r="T442" s="60">
        <v>4</v>
      </c>
      <c r="U442" s="60">
        <v>4</v>
      </c>
      <c r="V442" s="60">
        <v>3</v>
      </c>
      <c r="W442" s="60">
        <v>50</v>
      </c>
      <c r="X442" s="60">
        <v>70</v>
      </c>
      <c r="Y442" s="60">
        <v>30</v>
      </c>
      <c r="Z442" s="60">
        <v>55</v>
      </c>
      <c r="AA442" s="60">
        <v>120</v>
      </c>
    </row>
    <row r="443" spans="2:27">
      <c r="B443" s="60" t="str">
        <f t="shared" si="6"/>
        <v>М100x740</v>
      </c>
      <c r="C443" s="60">
        <v>100</v>
      </c>
      <c r="D443" s="60">
        <v>740</v>
      </c>
      <c r="E443" s="60">
        <v>42.829000000000001</v>
      </c>
      <c r="G443" s="73">
        <v>605</v>
      </c>
      <c r="H443" s="73">
        <v>16</v>
      </c>
      <c r="I443" s="60">
        <v>20</v>
      </c>
      <c r="J443" s="60" t="s">
        <v>16</v>
      </c>
      <c r="K443" s="60">
        <v>32</v>
      </c>
      <c r="L443" s="60">
        <v>40</v>
      </c>
      <c r="M443" s="60">
        <v>165</v>
      </c>
      <c r="N443" s="60">
        <v>165</v>
      </c>
      <c r="O443" s="60">
        <v>135</v>
      </c>
      <c r="P443" s="60">
        <v>94</v>
      </c>
      <c r="Q443" s="60">
        <v>92</v>
      </c>
      <c r="R443" s="60">
        <v>10</v>
      </c>
      <c r="S443" s="60">
        <v>6</v>
      </c>
      <c r="T443" s="60">
        <v>4</v>
      </c>
      <c r="U443" s="60">
        <v>4</v>
      </c>
      <c r="V443" s="60">
        <v>3</v>
      </c>
      <c r="W443" s="60">
        <v>50</v>
      </c>
      <c r="X443" s="60">
        <v>70</v>
      </c>
      <c r="Y443" s="60">
        <v>30</v>
      </c>
      <c r="Z443" s="60">
        <v>55</v>
      </c>
      <c r="AA443" s="60">
        <v>120</v>
      </c>
    </row>
    <row r="444" spans="2:27">
      <c r="B444" s="60" t="str">
        <f t="shared" si="6"/>
        <v>М100x750</v>
      </c>
      <c r="C444" s="60">
        <v>100</v>
      </c>
      <c r="D444" s="60">
        <v>750</v>
      </c>
      <c r="E444" s="60">
        <v>43.348999999999997</v>
      </c>
      <c r="G444" s="73">
        <v>615</v>
      </c>
      <c r="H444" s="73">
        <v>16</v>
      </c>
      <c r="I444" s="60">
        <v>20</v>
      </c>
      <c r="J444" s="60" t="s">
        <v>16</v>
      </c>
      <c r="K444" s="60">
        <v>32</v>
      </c>
      <c r="L444" s="60">
        <v>40</v>
      </c>
      <c r="M444" s="60">
        <v>165</v>
      </c>
      <c r="N444" s="60">
        <v>165</v>
      </c>
      <c r="O444" s="60">
        <v>135</v>
      </c>
      <c r="P444" s="60">
        <v>94</v>
      </c>
      <c r="Q444" s="60">
        <v>92</v>
      </c>
      <c r="R444" s="60">
        <v>10</v>
      </c>
      <c r="S444" s="60">
        <v>6</v>
      </c>
      <c r="T444" s="60">
        <v>4</v>
      </c>
      <c r="U444" s="60">
        <v>4</v>
      </c>
      <c r="V444" s="60">
        <v>3</v>
      </c>
      <c r="W444" s="60">
        <v>50</v>
      </c>
      <c r="X444" s="60">
        <v>70</v>
      </c>
      <c r="Y444" s="60">
        <v>30</v>
      </c>
      <c r="Z444" s="60">
        <v>55</v>
      </c>
      <c r="AA444" s="60">
        <v>120</v>
      </c>
    </row>
    <row r="445" spans="2:27">
      <c r="B445" s="60" t="str">
        <f t="shared" si="6"/>
        <v>М110x460</v>
      </c>
      <c r="C445">
        <v>110</v>
      </c>
      <c r="D445" s="60">
        <v>460</v>
      </c>
      <c r="E445" s="60">
        <v>34.444000000000003</v>
      </c>
      <c r="G445" s="73">
        <v>310</v>
      </c>
      <c r="H445" s="73">
        <v>16</v>
      </c>
      <c r="I445" s="60">
        <v>20</v>
      </c>
      <c r="J445" s="60" t="s">
        <v>16</v>
      </c>
      <c r="K445" s="60">
        <v>32</v>
      </c>
      <c r="L445" s="60">
        <v>40</v>
      </c>
      <c r="M445" s="60">
        <v>145</v>
      </c>
      <c r="N445" s="60">
        <v>145</v>
      </c>
      <c r="O445" s="60">
        <v>150</v>
      </c>
      <c r="P445" s="60">
        <v>104</v>
      </c>
      <c r="Q445" s="60">
        <v>102</v>
      </c>
      <c r="R445" s="60">
        <v>10</v>
      </c>
      <c r="S445" s="60">
        <v>6</v>
      </c>
      <c r="T445" s="60">
        <v>4</v>
      </c>
      <c r="U445" s="60">
        <v>4</v>
      </c>
      <c r="V445" s="60">
        <v>3</v>
      </c>
      <c r="W445" s="60">
        <v>50</v>
      </c>
      <c r="X445" s="60">
        <v>70</v>
      </c>
      <c r="Y445" s="60">
        <v>35</v>
      </c>
      <c r="Z445" s="60">
        <v>55</v>
      </c>
      <c r="AA445" s="60">
        <v>135</v>
      </c>
    </row>
    <row r="446" spans="2:27">
      <c r="B446" s="60" t="str">
        <f t="shared" si="6"/>
        <v>М110x470</v>
      </c>
      <c r="C446" s="60">
        <v>110</v>
      </c>
      <c r="D446" s="60">
        <v>470</v>
      </c>
      <c r="E446" s="60">
        <v>35.084000000000003</v>
      </c>
      <c r="G446" s="73">
        <v>320</v>
      </c>
      <c r="H446" s="73">
        <v>16</v>
      </c>
      <c r="I446" s="60">
        <v>20</v>
      </c>
      <c r="J446" s="60" t="s">
        <v>16</v>
      </c>
      <c r="K446" s="60">
        <v>32</v>
      </c>
      <c r="L446" s="60">
        <v>40</v>
      </c>
      <c r="M446" s="60">
        <v>145</v>
      </c>
      <c r="N446" s="60">
        <v>145</v>
      </c>
      <c r="O446" s="60">
        <v>150</v>
      </c>
      <c r="P446" s="60">
        <v>104</v>
      </c>
      <c r="Q446" s="60">
        <v>102</v>
      </c>
      <c r="R446" s="60">
        <v>10</v>
      </c>
      <c r="S446" s="60">
        <v>6</v>
      </c>
      <c r="T446" s="60">
        <v>4</v>
      </c>
      <c r="U446" s="60">
        <v>4</v>
      </c>
      <c r="V446" s="60">
        <v>3</v>
      </c>
      <c r="W446" s="60">
        <v>50</v>
      </c>
      <c r="X446" s="60">
        <v>70</v>
      </c>
      <c r="Y446" s="60">
        <v>35</v>
      </c>
      <c r="Z446" s="60">
        <v>55</v>
      </c>
      <c r="AA446" s="60">
        <v>135</v>
      </c>
    </row>
    <row r="447" spans="2:27">
      <c r="B447" s="60" t="str">
        <f t="shared" si="6"/>
        <v>М110x480</v>
      </c>
      <c r="C447" s="60">
        <v>110</v>
      </c>
      <c r="D447" s="60">
        <v>480</v>
      </c>
      <c r="E447" s="60">
        <v>35.723999999999997</v>
      </c>
      <c r="G447" s="73">
        <v>330</v>
      </c>
      <c r="H447" s="73">
        <v>16</v>
      </c>
      <c r="I447" s="60">
        <v>20</v>
      </c>
      <c r="J447" s="60" t="s">
        <v>16</v>
      </c>
      <c r="K447" s="60">
        <v>32</v>
      </c>
      <c r="L447" s="60">
        <v>40</v>
      </c>
      <c r="M447" s="60">
        <v>145</v>
      </c>
      <c r="N447" s="60">
        <v>145</v>
      </c>
      <c r="O447" s="60">
        <v>150</v>
      </c>
      <c r="P447" s="60">
        <v>104</v>
      </c>
      <c r="Q447" s="60">
        <v>102</v>
      </c>
      <c r="R447" s="60">
        <v>10</v>
      </c>
      <c r="S447" s="60">
        <v>6</v>
      </c>
      <c r="T447" s="60">
        <v>4</v>
      </c>
      <c r="U447" s="60">
        <v>4</v>
      </c>
      <c r="V447" s="60">
        <v>3</v>
      </c>
      <c r="W447" s="60">
        <v>50</v>
      </c>
      <c r="X447" s="60">
        <v>70</v>
      </c>
      <c r="Y447" s="60">
        <v>35</v>
      </c>
      <c r="Z447" s="60">
        <v>55</v>
      </c>
      <c r="AA447" s="60">
        <v>135</v>
      </c>
    </row>
    <row r="448" spans="2:27">
      <c r="B448" s="60" t="str">
        <f t="shared" si="6"/>
        <v>М110x490</v>
      </c>
      <c r="C448" s="60">
        <v>110</v>
      </c>
      <c r="D448" s="60">
        <v>490</v>
      </c>
      <c r="E448" s="60">
        <v>36.363999999999997</v>
      </c>
      <c r="G448" s="73">
        <v>340</v>
      </c>
      <c r="H448" s="73">
        <v>16</v>
      </c>
      <c r="I448" s="60">
        <v>20</v>
      </c>
      <c r="J448" s="60" t="s">
        <v>16</v>
      </c>
      <c r="K448" s="60">
        <v>32</v>
      </c>
      <c r="L448" s="60">
        <v>40</v>
      </c>
      <c r="M448" s="60">
        <v>145</v>
      </c>
      <c r="N448" s="60">
        <v>145</v>
      </c>
      <c r="O448" s="60">
        <v>150</v>
      </c>
      <c r="P448" s="60">
        <v>104</v>
      </c>
      <c r="Q448" s="60">
        <v>102</v>
      </c>
      <c r="R448" s="60">
        <v>10</v>
      </c>
      <c r="S448" s="60">
        <v>6</v>
      </c>
      <c r="T448" s="60">
        <v>4</v>
      </c>
      <c r="U448" s="60">
        <v>4</v>
      </c>
      <c r="V448" s="60">
        <v>3</v>
      </c>
      <c r="W448" s="60">
        <v>50</v>
      </c>
      <c r="X448" s="60">
        <v>70</v>
      </c>
      <c r="Y448" s="60">
        <v>35</v>
      </c>
      <c r="Z448" s="60">
        <v>55</v>
      </c>
      <c r="AA448" s="60">
        <v>135</v>
      </c>
    </row>
    <row r="449" spans="2:27">
      <c r="B449" s="60" t="str">
        <f t="shared" si="6"/>
        <v>М110x500</v>
      </c>
      <c r="C449" s="60">
        <v>110</v>
      </c>
      <c r="D449" s="60">
        <v>500</v>
      </c>
      <c r="E449" s="60">
        <v>37.003999999999998</v>
      </c>
      <c r="G449" s="73">
        <v>350</v>
      </c>
      <c r="H449" s="73">
        <v>16</v>
      </c>
      <c r="I449" s="60">
        <v>20</v>
      </c>
      <c r="J449" s="60" t="s">
        <v>16</v>
      </c>
      <c r="K449" s="60">
        <v>32</v>
      </c>
      <c r="L449" s="60">
        <v>40</v>
      </c>
      <c r="M449" s="60">
        <v>145</v>
      </c>
      <c r="N449" s="60">
        <v>145</v>
      </c>
      <c r="O449" s="60">
        <v>150</v>
      </c>
      <c r="P449" s="60">
        <v>104</v>
      </c>
      <c r="Q449" s="60">
        <v>102</v>
      </c>
      <c r="R449" s="60">
        <v>10</v>
      </c>
      <c r="S449" s="60">
        <v>6</v>
      </c>
      <c r="T449" s="60">
        <v>4</v>
      </c>
      <c r="U449" s="60">
        <v>4</v>
      </c>
      <c r="V449" s="60">
        <v>3</v>
      </c>
      <c r="W449" s="60">
        <v>50</v>
      </c>
      <c r="X449" s="60">
        <v>70</v>
      </c>
      <c r="Y449" s="60">
        <v>35</v>
      </c>
      <c r="Z449" s="60">
        <v>55</v>
      </c>
      <c r="AA449" s="60">
        <v>135</v>
      </c>
    </row>
    <row r="450" spans="2:27">
      <c r="B450" s="60" t="str">
        <f t="shared" si="6"/>
        <v>М110x510</v>
      </c>
      <c r="C450" s="60">
        <v>110</v>
      </c>
      <c r="D450" s="60">
        <v>510</v>
      </c>
      <c r="E450" s="60">
        <v>37.643999999999998</v>
      </c>
      <c r="G450" s="73">
        <v>360</v>
      </c>
      <c r="H450" s="73">
        <v>16</v>
      </c>
      <c r="I450" s="60">
        <v>20</v>
      </c>
      <c r="J450" s="60" t="s">
        <v>16</v>
      </c>
      <c r="K450" s="60">
        <v>32</v>
      </c>
      <c r="L450" s="60">
        <v>40</v>
      </c>
      <c r="M450" s="60">
        <v>145</v>
      </c>
      <c r="N450" s="60">
        <v>145</v>
      </c>
      <c r="O450" s="60">
        <v>150</v>
      </c>
      <c r="P450" s="60">
        <v>104</v>
      </c>
      <c r="Q450" s="60">
        <v>102</v>
      </c>
      <c r="R450" s="60">
        <v>10</v>
      </c>
      <c r="S450" s="60">
        <v>6</v>
      </c>
      <c r="T450" s="60">
        <v>4</v>
      </c>
      <c r="U450" s="60">
        <v>4</v>
      </c>
      <c r="V450" s="60">
        <v>3</v>
      </c>
      <c r="W450" s="60">
        <v>50</v>
      </c>
      <c r="X450" s="60">
        <v>70</v>
      </c>
      <c r="Y450" s="60">
        <v>35</v>
      </c>
      <c r="Z450" s="60">
        <v>55</v>
      </c>
      <c r="AA450" s="60">
        <v>135</v>
      </c>
    </row>
    <row r="451" spans="2:27">
      <c r="B451" s="60" t="str">
        <f t="shared" si="6"/>
        <v>М110x520</v>
      </c>
      <c r="C451" s="60">
        <v>110</v>
      </c>
      <c r="D451" s="60">
        <v>520</v>
      </c>
      <c r="E451" s="60">
        <v>38.283999999999999</v>
      </c>
      <c r="G451" s="73">
        <v>370</v>
      </c>
      <c r="H451" s="73">
        <v>16</v>
      </c>
      <c r="I451" s="60">
        <v>20</v>
      </c>
      <c r="J451" s="60" t="s">
        <v>16</v>
      </c>
      <c r="K451" s="60">
        <v>32</v>
      </c>
      <c r="L451" s="60">
        <v>40</v>
      </c>
      <c r="M451" s="60">
        <v>145</v>
      </c>
      <c r="N451" s="60">
        <v>145</v>
      </c>
      <c r="O451" s="60">
        <v>150</v>
      </c>
      <c r="P451" s="60">
        <v>104</v>
      </c>
      <c r="Q451" s="60">
        <v>102</v>
      </c>
      <c r="R451" s="60">
        <v>10</v>
      </c>
      <c r="S451" s="60">
        <v>6</v>
      </c>
      <c r="T451" s="60">
        <v>4</v>
      </c>
      <c r="U451" s="60">
        <v>4</v>
      </c>
      <c r="V451" s="60">
        <v>3</v>
      </c>
      <c r="W451" s="60">
        <v>50</v>
      </c>
      <c r="X451" s="60">
        <v>70</v>
      </c>
      <c r="Y451" s="60">
        <v>35</v>
      </c>
      <c r="Z451" s="60">
        <v>55</v>
      </c>
      <c r="AA451" s="60">
        <v>135</v>
      </c>
    </row>
    <row r="452" spans="2:27">
      <c r="B452" s="60" t="str">
        <f t="shared" ref="B452:B515" si="7">"М"&amp;C452&amp;"x"&amp;D452</f>
        <v>М110x530</v>
      </c>
      <c r="C452" s="60">
        <v>110</v>
      </c>
      <c r="D452" s="60">
        <v>530</v>
      </c>
      <c r="E452" s="60">
        <v>38.923999999999999</v>
      </c>
      <c r="G452" s="73">
        <v>380</v>
      </c>
      <c r="H452" s="73">
        <v>16</v>
      </c>
      <c r="I452" s="60">
        <v>20</v>
      </c>
      <c r="J452" s="60" t="s">
        <v>16</v>
      </c>
      <c r="K452" s="60">
        <v>32</v>
      </c>
      <c r="L452" s="60">
        <v>40</v>
      </c>
      <c r="M452" s="60">
        <v>145</v>
      </c>
      <c r="N452" s="60">
        <v>145</v>
      </c>
      <c r="O452" s="60">
        <v>150</v>
      </c>
      <c r="P452" s="60">
        <v>104</v>
      </c>
      <c r="Q452" s="60">
        <v>102</v>
      </c>
      <c r="R452" s="60">
        <v>10</v>
      </c>
      <c r="S452" s="60">
        <v>6</v>
      </c>
      <c r="T452" s="60">
        <v>4</v>
      </c>
      <c r="U452" s="60">
        <v>4</v>
      </c>
      <c r="V452" s="60">
        <v>3</v>
      </c>
      <c r="W452" s="60">
        <v>50</v>
      </c>
      <c r="X452" s="60">
        <v>70</v>
      </c>
      <c r="Y452" s="60">
        <v>35</v>
      </c>
      <c r="Z452" s="60">
        <v>55</v>
      </c>
      <c r="AA452" s="60">
        <v>135</v>
      </c>
    </row>
    <row r="453" spans="2:27">
      <c r="B453" s="60" t="str">
        <f t="shared" si="7"/>
        <v>М110x540</v>
      </c>
      <c r="C453" s="60">
        <v>110</v>
      </c>
      <c r="D453" s="60">
        <v>540</v>
      </c>
      <c r="E453" s="60">
        <v>39.564</v>
      </c>
      <c r="G453" s="73">
        <v>390</v>
      </c>
      <c r="H453" s="73">
        <v>16</v>
      </c>
      <c r="I453" s="60">
        <v>20</v>
      </c>
      <c r="J453" s="60" t="s">
        <v>16</v>
      </c>
      <c r="K453" s="60">
        <v>32</v>
      </c>
      <c r="L453" s="60">
        <v>40</v>
      </c>
      <c r="M453" s="60">
        <v>145</v>
      </c>
      <c r="N453" s="60">
        <v>145</v>
      </c>
      <c r="O453" s="60">
        <v>150</v>
      </c>
      <c r="P453" s="60">
        <v>104</v>
      </c>
      <c r="Q453" s="60">
        <v>102</v>
      </c>
      <c r="R453" s="60">
        <v>10</v>
      </c>
      <c r="S453" s="60">
        <v>6</v>
      </c>
      <c r="T453" s="60">
        <v>4</v>
      </c>
      <c r="U453" s="60">
        <v>4</v>
      </c>
      <c r="V453" s="60">
        <v>3</v>
      </c>
      <c r="W453" s="60">
        <v>50</v>
      </c>
      <c r="X453" s="60">
        <v>70</v>
      </c>
      <c r="Y453" s="60">
        <v>35</v>
      </c>
      <c r="Z453" s="60">
        <v>55</v>
      </c>
      <c r="AA453" s="60">
        <v>135</v>
      </c>
    </row>
    <row r="454" spans="2:27">
      <c r="B454" s="60" t="str">
        <f t="shared" si="7"/>
        <v>М110x550</v>
      </c>
      <c r="C454" s="60">
        <v>110</v>
      </c>
      <c r="D454" s="60">
        <v>550</v>
      </c>
      <c r="E454" s="60">
        <v>40.204000000000001</v>
      </c>
      <c r="G454" s="73">
        <v>400</v>
      </c>
      <c r="H454" s="73">
        <v>16</v>
      </c>
      <c r="I454" s="60">
        <v>20</v>
      </c>
      <c r="J454" s="60" t="s">
        <v>16</v>
      </c>
      <c r="K454" s="60">
        <v>32</v>
      </c>
      <c r="L454" s="60">
        <v>40</v>
      </c>
      <c r="M454" s="60">
        <v>145</v>
      </c>
      <c r="N454" s="60">
        <v>145</v>
      </c>
      <c r="O454" s="60">
        <v>150</v>
      </c>
      <c r="P454" s="60">
        <v>104</v>
      </c>
      <c r="Q454" s="60">
        <v>102</v>
      </c>
      <c r="R454" s="60">
        <v>10</v>
      </c>
      <c r="S454" s="60">
        <v>6</v>
      </c>
      <c r="T454" s="60">
        <v>4</v>
      </c>
      <c r="U454" s="60">
        <v>4</v>
      </c>
      <c r="V454" s="60">
        <v>3</v>
      </c>
      <c r="W454" s="60">
        <v>50</v>
      </c>
      <c r="X454" s="60">
        <v>70</v>
      </c>
      <c r="Y454" s="60">
        <v>35</v>
      </c>
      <c r="Z454" s="60">
        <v>55</v>
      </c>
      <c r="AA454" s="60">
        <v>135</v>
      </c>
    </row>
    <row r="455" spans="2:27">
      <c r="B455" s="60" t="str">
        <f t="shared" si="7"/>
        <v>М110x560</v>
      </c>
      <c r="C455" s="60">
        <v>110</v>
      </c>
      <c r="D455" s="60">
        <v>560</v>
      </c>
      <c r="E455" s="60">
        <v>40.844000000000001</v>
      </c>
      <c r="G455" s="73">
        <v>410</v>
      </c>
      <c r="H455" s="73">
        <v>16</v>
      </c>
      <c r="I455" s="60">
        <v>20</v>
      </c>
      <c r="J455" s="60" t="s">
        <v>16</v>
      </c>
      <c r="K455" s="60">
        <v>32</v>
      </c>
      <c r="L455" s="60">
        <v>40</v>
      </c>
      <c r="M455" s="60">
        <v>145</v>
      </c>
      <c r="N455" s="60">
        <v>145</v>
      </c>
      <c r="O455" s="60">
        <v>150</v>
      </c>
      <c r="P455" s="60">
        <v>104</v>
      </c>
      <c r="Q455" s="60">
        <v>102</v>
      </c>
      <c r="R455" s="60">
        <v>10</v>
      </c>
      <c r="S455" s="60">
        <v>6</v>
      </c>
      <c r="T455" s="60">
        <v>4</v>
      </c>
      <c r="U455" s="60">
        <v>4</v>
      </c>
      <c r="V455" s="60">
        <v>3</v>
      </c>
      <c r="W455" s="60">
        <v>50</v>
      </c>
      <c r="X455" s="60">
        <v>70</v>
      </c>
      <c r="Y455" s="60">
        <v>35</v>
      </c>
      <c r="Z455" s="60">
        <v>55</v>
      </c>
      <c r="AA455" s="60">
        <v>135</v>
      </c>
    </row>
    <row r="456" spans="2:27">
      <c r="B456" s="60" t="str">
        <f t="shared" si="7"/>
        <v>М110x570</v>
      </c>
      <c r="C456" s="60">
        <v>110</v>
      </c>
      <c r="D456" s="60">
        <v>570</v>
      </c>
      <c r="E456" s="60">
        <v>41.484000000000002</v>
      </c>
      <c r="G456" s="73">
        <v>420</v>
      </c>
      <c r="H456" s="73">
        <v>16</v>
      </c>
      <c r="I456" s="60">
        <v>20</v>
      </c>
      <c r="J456" s="60" t="s">
        <v>16</v>
      </c>
      <c r="K456" s="60">
        <v>32</v>
      </c>
      <c r="L456" s="60">
        <v>40</v>
      </c>
      <c r="M456" s="60">
        <v>145</v>
      </c>
      <c r="N456" s="60">
        <v>145</v>
      </c>
      <c r="O456" s="60">
        <v>150</v>
      </c>
      <c r="P456" s="60">
        <v>104</v>
      </c>
      <c r="Q456" s="60">
        <v>102</v>
      </c>
      <c r="R456" s="60">
        <v>10</v>
      </c>
      <c r="S456" s="60">
        <v>6</v>
      </c>
      <c r="T456" s="60">
        <v>4</v>
      </c>
      <c r="U456" s="60">
        <v>4</v>
      </c>
      <c r="V456" s="60">
        <v>3</v>
      </c>
      <c r="W456" s="60">
        <v>50</v>
      </c>
      <c r="X456" s="60">
        <v>70</v>
      </c>
      <c r="Y456" s="60">
        <v>35</v>
      </c>
      <c r="Z456" s="60">
        <v>55</v>
      </c>
      <c r="AA456" s="60">
        <v>135</v>
      </c>
    </row>
    <row r="457" spans="2:27">
      <c r="B457" s="60" t="str">
        <f t="shared" si="7"/>
        <v>М110x580</v>
      </c>
      <c r="C457" s="60">
        <v>110</v>
      </c>
      <c r="D457" s="60">
        <v>580</v>
      </c>
      <c r="E457" s="60">
        <v>42.124000000000002</v>
      </c>
      <c r="G457" s="73">
        <v>430</v>
      </c>
      <c r="H457" s="73">
        <v>16</v>
      </c>
      <c r="I457" s="60">
        <v>20</v>
      </c>
      <c r="J457" s="60" t="s">
        <v>16</v>
      </c>
      <c r="K457" s="60">
        <v>32</v>
      </c>
      <c r="L457" s="60">
        <v>40</v>
      </c>
      <c r="M457" s="60">
        <v>145</v>
      </c>
      <c r="N457" s="60">
        <v>145</v>
      </c>
      <c r="O457" s="60">
        <v>150</v>
      </c>
      <c r="P457" s="60">
        <v>104</v>
      </c>
      <c r="Q457" s="60">
        <v>102</v>
      </c>
      <c r="R457" s="60">
        <v>10</v>
      </c>
      <c r="S457" s="60">
        <v>6</v>
      </c>
      <c r="T457" s="60">
        <v>4</v>
      </c>
      <c r="U457" s="60">
        <v>4</v>
      </c>
      <c r="V457" s="60">
        <v>3</v>
      </c>
      <c r="W457" s="60">
        <v>50</v>
      </c>
      <c r="X457" s="60">
        <v>70</v>
      </c>
      <c r="Y457" s="60">
        <v>35</v>
      </c>
      <c r="Z457" s="60">
        <v>55</v>
      </c>
      <c r="AA457" s="60">
        <v>135</v>
      </c>
    </row>
    <row r="458" spans="2:27">
      <c r="B458" s="60" t="str">
        <f t="shared" si="7"/>
        <v>М110x590</v>
      </c>
      <c r="C458" s="60">
        <v>110</v>
      </c>
      <c r="D458" s="60">
        <v>590</v>
      </c>
      <c r="E458" s="60">
        <v>42.764000000000003</v>
      </c>
      <c r="G458" s="73">
        <v>440</v>
      </c>
      <c r="H458" s="73">
        <v>16</v>
      </c>
      <c r="I458" s="60">
        <v>20</v>
      </c>
      <c r="J458" s="60" t="s">
        <v>16</v>
      </c>
      <c r="K458" s="60">
        <v>32</v>
      </c>
      <c r="L458" s="60">
        <v>40</v>
      </c>
      <c r="M458" s="60">
        <v>145</v>
      </c>
      <c r="N458" s="60">
        <v>145</v>
      </c>
      <c r="O458" s="60">
        <v>150</v>
      </c>
      <c r="P458" s="60">
        <v>104</v>
      </c>
      <c r="Q458" s="60">
        <v>102</v>
      </c>
      <c r="R458" s="60">
        <v>10</v>
      </c>
      <c r="S458" s="60">
        <v>6</v>
      </c>
      <c r="T458" s="60">
        <v>4</v>
      </c>
      <c r="U458" s="60">
        <v>4</v>
      </c>
      <c r="V458" s="60">
        <v>3</v>
      </c>
      <c r="W458" s="60">
        <v>50</v>
      </c>
      <c r="X458" s="60">
        <v>70</v>
      </c>
      <c r="Y458" s="60">
        <v>35</v>
      </c>
      <c r="Z458" s="60">
        <v>55</v>
      </c>
      <c r="AA458" s="60">
        <v>135</v>
      </c>
    </row>
    <row r="459" spans="2:27">
      <c r="B459" s="60" t="str">
        <f t="shared" si="7"/>
        <v>М110x600</v>
      </c>
      <c r="C459" s="60">
        <v>110</v>
      </c>
      <c r="D459" s="60">
        <v>600</v>
      </c>
      <c r="E459" s="60">
        <v>43.404000000000003</v>
      </c>
      <c r="G459" s="73">
        <v>450</v>
      </c>
      <c r="H459" s="73">
        <v>16</v>
      </c>
      <c r="I459" s="60">
        <v>20</v>
      </c>
      <c r="J459" s="60" t="s">
        <v>16</v>
      </c>
      <c r="K459" s="60">
        <v>32</v>
      </c>
      <c r="L459" s="60">
        <v>40</v>
      </c>
      <c r="M459" s="60">
        <v>165</v>
      </c>
      <c r="N459" s="60">
        <v>165</v>
      </c>
      <c r="O459" s="60">
        <v>150</v>
      </c>
      <c r="P459" s="60">
        <v>104</v>
      </c>
      <c r="Q459" s="60">
        <v>102</v>
      </c>
      <c r="R459" s="60">
        <v>10</v>
      </c>
      <c r="S459" s="60">
        <v>6</v>
      </c>
      <c r="T459" s="60">
        <v>4</v>
      </c>
      <c r="U459" s="60">
        <v>4</v>
      </c>
      <c r="V459" s="60">
        <v>3</v>
      </c>
      <c r="W459" s="60">
        <v>50</v>
      </c>
      <c r="X459" s="60">
        <v>70</v>
      </c>
      <c r="Y459" s="60">
        <v>35</v>
      </c>
      <c r="Z459" s="60">
        <v>55</v>
      </c>
      <c r="AA459" s="60">
        <v>135</v>
      </c>
    </row>
    <row r="460" spans="2:27">
      <c r="B460" s="60" t="str">
        <f t="shared" si="7"/>
        <v>М110x610</v>
      </c>
      <c r="C460" s="60">
        <v>110</v>
      </c>
      <c r="D460" s="60">
        <v>610</v>
      </c>
      <c r="E460" s="60">
        <v>44.043999999999997</v>
      </c>
      <c r="G460" s="73">
        <v>460</v>
      </c>
      <c r="H460" s="73">
        <v>16</v>
      </c>
      <c r="I460" s="60">
        <v>20</v>
      </c>
      <c r="J460" s="60" t="s">
        <v>16</v>
      </c>
      <c r="K460" s="60">
        <v>32</v>
      </c>
      <c r="L460" s="60">
        <v>40</v>
      </c>
      <c r="M460" s="60">
        <v>165</v>
      </c>
      <c r="N460" s="60">
        <v>165</v>
      </c>
      <c r="O460" s="60">
        <v>150</v>
      </c>
      <c r="P460" s="60">
        <v>104</v>
      </c>
      <c r="Q460" s="60">
        <v>102</v>
      </c>
      <c r="R460" s="60">
        <v>10</v>
      </c>
      <c r="S460" s="60">
        <v>6</v>
      </c>
      <c r="T460" s="60">
        <v>4</v>
      </c>
      <c r="U460" s="60">
        <v>4</v>
      </c>
      <c r="V460" s="60">
        <v>3</v>
      </c>
      <c r="W460" s="60">
        <v>50</v>
      </c>
      <c r="X460" s="60">
        <v>70</v>
      </c>
      <c r="Y460" s="60">
        <v>35</v>
      </c>
      <c r="Z460" s="60">
        <v>55</v>
      </c>
      <c r="AA460" s="60">
        <v>135</v>
      </c>
    </row>
    <row r="461" spans="2:27">
      <c r="B461" s="60" t="str">
        <f t="shared" si="7"/>
        <v>М110x620</v>
      </c>
      <c r="C461" s="60">
        <v>110</v>
      </c>
      <c r="D461" s="60">
        <v>620</v>
      </c>
      <c r="E461" s="60">
        <v>44.683999999999997</v>
      </c>
      <c r="G461" s="73">
        <v>470</v>
      </c>
      <c r="H461" s="73">
        <v>16</v>
      </c>
      <c r="I461" s="60">
        <v>20</v>
      </c>
      <c r="J461" s="60" t="s">
        <v>16</v>
      </c>
      <c r="K461" s="60">
        <v>32</v>
      </c>
      <c r="L461" s="60">
        <v>40</v>
      </c>
      <c r="M461" s="60">
        <v>165</v>
      </c>
      <c r="N461" s="60">
        <v>165</v>
      </c>
      <c r="O461" s="60">
        <v>150</v>
      </c>
      <c r="P461" s="60">
        <v>104</v>
      </c>
      <c r="Q461" s="60">
        <v>102</v>
      </c>
      <c r="R461" s="60">
        <v>10</v>
      </c>
      <c r="S461" s="60">
        <v>6</v>
      </c>
      <c r="T461" s="60">
        <v>4</v>
      </c>
      <c r="U461" s="60">
        <v>4</v>
      </c>
      <c r="V461" s="60">
        <v>3</v>
      </c>
      <c r="W461" s="60">
        <v>50</v>
      </c>
      <c r="X461" s="60">
        <v>70</v>
      </c>
      <c r="Y461" s="60">
        <v>35</v>
      </c>
      <c r="Z461" s="60">
        <v>55</v>
      </c>
      <c r="AA461" s="60">
        <v>135</v>
      </c>
    </row>
    <row r="462" spans="2:27">
      <c r="B462" s="60" t="str">
        <f t="shared" si="7"/>
        <v>М110x630</v>
      </c>
      <c r="C462" s="60">
        <v>110</v>
      </c>
      <c r="D462" s="60">
        <v>630</v>
      </c>
      <c r="E462" s="60">
        <v>45.323999999999998</v>
      </c>
      <c r="G462" s="73">
        <v>480</v>
      </c>
      <c r="H462" s="73">
        <v>16</v>
      </c>
      <c r="I462" s="60">
        <v>20</v>
      </c>
      <c r="J462" s="60" t="s">
        <v>16</v>
      </c>
      <c r="K462" s="60">
        <v>32</v>
      </c>
      <c r="L462" s="60">
        <v>40</v>
      </c>
      <c r="M462" s="60">
        <v>165</v>
      </c>
      <c r="N462" s="60">
        <v>165</v>
      </c>
      <c r="O462" s="60">
        <v>150</v>
      </c>
      <c r="P462" s="60">
        <v>104</v>
      </c>
      <c r="Q462" s="60">
        <v>102</v>
      </c>
      <c r="R462" s="60">
        <v>10</v>
      </c>
      <c r="S462" s="60">
        <v>6</v>
      </c>
      <c r="T462" s="60">
        <v>4</v>
      </c>
      <c r="U462" s="60">
        <v>4</v>
      </c>
      <c r="V462" s="60">
        <v>3</v>
      </c>
      <c r="W462" s="60">
        <v>50</v>
      </c>
      <c r="X462" s="60">
        <v>70</v>
      </c>
      <c r="Y462" s="60">
        <v>35</v>
      </c>
      <c r="Z462" s="60">
        <v>55</v>
      </c>
      <c r="AA462" s="60">
        <v>135</v>
      </c>
    </row>
    <row r="463" spans="2:27">
      <c r="B463" s="60" t="str">
        <f t="shared" si="7"/>
        <v>М110x640</v>
      </c>
      <c r="C463" s="60">
        <v>110</v>
      </c>
      <c r="D463" s="60">
        <v>640</v>
      </c>
      <c r="E463" s="60">
        <v>45.963999999999999</v>
      </c>
      <c r="G463" s="73">
        <v>490</v>
      </c>
      <c r="H463" s="73">
        <v>16</v>
      </c>
      <c r="I463" s="60">
        <v>20</v>
      </c>
      <c r="J463" s="60" t="s">
        <v>16</v>
      </c>
      <c r="K463" s="60">
        <v>32</v>
      </c>
      <c r="L463" s="60">
        <v>40</v>
      </c>
      <c r="M463" s="60">
        <v>165</v>
      </c>
      <c r="N463" s="60">
        <v>165</v>
      </c>
      <c r="O463" s="60">
        <v>150</v>
      </c>
      <c r="P463" s="60">
        <v>104</v>
      </c>
      <c r="Q463" s="60">
        <v>102</v>
      </c>
      <c r="R463" s="60">
        <v>10</v>
      </c>
      <c r="S463" s="60">
        <v>6</v>
      </c>
      <c r="T463" s="60">
        <v>4</v>
      </c>
      <c r="U463" s="60">
        <v>4</v>
      </c>
      <c r="V463" s="60">
        <v>3</v>
      </c>
      <c r="W463" s="60">
        <v>50</v>
      </c>
      <c r="X463" s="60">
        <v>70</v>
      </c>
      <c r="Y463" s="60">
        <v>35</v>
      </c>
      <c r="Z463" s="60">
        <v>55</v>
      </c>
      <c r="AA463" s="60">
        <v>135</v>
      </c>
    </row>
    <row r="464" spans="2:27">
      <c r="B464" s="60" t="str">
        <f t="shared" si="7"/>
        <v>М110x650</v>
      </c>
      <c r="C464" s="60">
        <v>110</v>
      </c>
      <c r="D464" s="60">
        <v>650</v>
      </c>
      <c r="E464" s="60">
        <v>46.603999999999999</v>
      </c>
      <c r="G464" s="73">
        <v>500</v>
      </c>
      <c r="H464" s="73">
        <v>16</v>
      </c>
      <c r="I464" s="60">
        <v>20</v>
      </c>
      <c r="J464" s="60" t="s">
        <v>16</v>
      </c>
      <c r="K464" s="60">
        <v>32</v>
      </c>
      <c r="L464" s="60">
        <v>40</v>
      </c>
      <c r="M464" s="60">
        <v>165</v>
      </c>
      <c r="N464" s="60">
        <v>165</v>
      </c>
      <c r="O464" s="60">
        <v>150</v>
      </c>
      <c r="P464" s="60">
        <v>104</v>
      </c>
      <c r="Q464" s="60">
        <v>102</v>
      </c>
      <c r="R464" s="60">
        <v>10</v>
      </c>
      <c r="S464" s="60">
        <v>6</v>
      </c>
      <c r="T464" s="60">
        <v>4</v>
      </c>
      <c r="U464" s="60">
        <v>4</v>
      </c>
      <c r="V464" s="60">
        <v>3</v>
      </c>
      <c r="W464" s="60">
        <v>50</v>
      </c>
      <c r="X464" s="60">
        <v>70</v>
      </c>
      <c r="Y464" s="60">
        <v>35</v>
      </c>
      <c r="Z464" s="60">
        <v>55</v>
      </c>
      <c r="AA464" s="60">
        <v>135</v>
      </c>
    </row>
    <row r="465" spans="2:27">
      <c r="B465" s="60" t="str">
        <f t="shared" si="7"/>
        <v>М110x660</v>
      </c>
      <c r="C465" s="60">
        <v>110</v>
      </c>
      <c r="D465" s="60">
        <v>660</v>
      </c>
      <c r="E465" s="60">
        <v>47.244</v>
      </c>
      <c r="G465" s="73">
        <v>510</v>
      </c>
      <c r="H465" s="73">
        <v>16</v>
      </c>
      <c r="I465" s="60">
        <v>20</v>
      </c>
      <c r="J465" s="60" t="s">
        <v>16</v>
      </c>
      <c r="K465" s="60">
        <v>32</v>
      </c>
      <c r="L465" s="60">
        <v>40</v>
      </c>
      <c r="M465" s="60">
        <v>165</v>
      </c>
      <c r="N465" s="60">
        <v>165</v>
      </c>
      <c r="O465" s="60">
        <v>150</v>
      </c>
      <c r="P465" s="60">
        <v>104</v>
      </c>
      <c r="Q465" s="60">
        <v>102</v>
      </c>
      <c r="R465" s="60">
        <v>10</v>
      </c>
      <c r="S465" s="60">
        <v>6</v>
      </c>
      <c r="T465" s="60">
        <v>4</v>
      </c>
      <c r="U465" s="60">
        <v>4</v>
      </c>
      <c r="V465" s="60">
        <v>3</v>
      </c>
      <c r="W465" s="60">
        <v>50</v>
      </c>
      <c r="X465" s="60">
        <v>70</v>
      </c>
      <c r="Y465" s="60">
        <v>35</v>
      </c>
      <c r="Z465" s="60">
        <v>55</v>
      </c>
      <c r="AA465" s="60">
        <v>135</v>
      </c>
    </row>
    <row r="466" spans="2:27">
      <c r="B466" s="60" t="str">
        <f t="shared" si="7"/>
        <v>М110x670</v>
      </c>
      <c r="C466" s="60">
        <v>110</v>
      </c>
      <c r="D466" s="60">
        <v>670</v>
      </c>
      <c r="E466" s="60">
        <v>47.884</v>
      </c>
      <c r="G466" s="73">
        <v>520</v>
      </c>
      <c r="H466" s="73">
        <v>16</v>
      </c>
      <c r="I466" s="60">
        <v>20</v>
      </c>
      <c r="J466" s="60" t="s">
        <v>16</v>
      </c>
      <c r="K466" s="60">
        <v>32</v>
      </c>
      <c r="L466" s="60">
        <v>40</v>
      </c>
      <c r="M466" s="60">
        <v>165</v>
      </c>
      <c r="N466" s="60">
        <v>165</v>
      </c>
      <c r="O466" s="60">
        <v>150</v>
      </c>
      <c r="P466" s="60">
        <v>104</v>
      </c>
      <c r="Q466" s="60">
        <v>102</v>
      </c>
      <c r="R466" s="60">
        <v>10</v>
      </c>
      <c r="S466" s="60">
        <v>6</v>
      </c>
      <c r="T466" s="60">
        <v>4</v>
      </c>
      <c r="U466" s="60">
        <v>4</v>
      </c>
      <c r="V466" s="60">
        <v>3</v>
      </c>
      <c r="W466" s="60">
        <v>50</v>
      </c>
      <c r="X466" s="60">
        <v>70</v>
      </c>
      <c r="Y466" s="60">
        <v>35</v>
      </c>
      <c r="Z466" s="60">
        <v>55</v>
      </c>
      <c r="AA466" s="60">
        <v>135</v>
      </c>
    </row>
    <row r="467" spans="2:27">
      <c r="B467" s="60" t="str">
        <f t="shared" si="7"/>
        <v>М110x680</v>
      </c>
      <c r="C467" s="60">
        <v>110</v>
      </c>
      <c r="D467" s="60">
        <v>680</v>
      </c>
      <c r="E467" s="60">
        <v>48.524000000000001</v>
      </c>
      <c r="G467" s="73">
        <v>530</v>
      </c>
      <c r="H467" s="73">
        <v>16</v>
      </c>
      <c r="I467" s="60">
        <v>20</v>
      </c>
      <c r="J467" s="60" t="s">
        <v>16</v>
      </c>
      <c r="K467" s="60">
        <v>32</v>
      </c>
      <c r="L467" s="60">
        <v>40</v>
      </c>
      <c r="M467" s="60">
        <v>165</v>
      </c>
      <c r="N467" s="60">
        <v>165</v>
      </c>
      <c r="O467" s="60">
        <v>150</v>
      </c>
      <c r="P467" s="60">
        <v>104</v>
      </c>
      <c r="Q467" s="60">
        <v>102</v>
      </c>
      <c r="R467" s="60">
        <v>10</v>
      </c>
      <c r="S467" s="60">
        <v>6</v>
      </c>
      <c r="T467" s="60">
        <v>4</v>
      </c>
      <c r="U467" s="60">
        <v>4</v>
      </c>
      <c r="V467" s="60">
        <v>3</v>
      </c>
      <c r="W467" s="60">
        <v>50</v>
      </c>
      <c r="X467" s="60">
        <v>70</v>
      </c>
      <c r="Y467" s="60">
        <v>35</v>
      </c>
      <c r="Z467" s="60">
        <v>55</v>
      </c>
      <c r="AA467" s="60">
        <v>135</v>
      </c>
    </row>
    <row r="468" spans="2:27">
      <c r="B468" s="60" t="str">
        <f t="shared" si="7"/>
        <v>М110x690</v>
      </c>
      <c r="C468" s="60">
        <v>110</v>
      </c>
      <c r="D468" s="60">
        <v>690</v>
      </c>
      <c r="E468" s="60">
        <v>49.164000000000001</v>
      </c>
      <c r="G468" s="73">
        <v>540</v>
      </c>
      <c r="H468" s="73">
        <v>16</v>
      </c>
      <c r="I468" s="60">
        <v>20</v>
      </c>
      <c r="J468" s="60" t="s">
        <v>16</v>
      </c>
      <c r="K468" s="60">
        <v>32</v>
      </c>
      <c r="L468" s="60">
        <v>40</v>
      </c>
      <c r="M468" s="60">
        <v>165</v>
      </c>
      <c r="N468" s="60">
        <v>165</v>
      </c>
      <c r="O468" s="60">
        <v>150</v>
      </c>
      <c r="P468" s="60">
        <v>104</v>
      </c>
      <c r="Q468" s="60">
        <v>102</v>
      </c>
      <c r="R468" s="60">
        <v>10</v>
      </c>
      <c r="S468" s="60">
        <v>6</v>
      </c>
      <c r="T468" s="60">
        <v>4</v>
      </c>
      <c r="U468" s="60">
        <v>4</v>
      </c>
      <c r="V468" s="60">
        <v>3</v>
      </c>
      <c r="W468" s="60">
        <v>50</v>
      </c>
      <c r="X468" s="60">
        <v>70</v>
      </c>
      <c r="Y468" s="60">
        <v>35</v>
      </c>
      <c r="Z468" s="60">
        <v>55</v>
      </c>
      <c r="AA468" s="60">
        <v>135</v>
      </c>
    </row>
    <row r="469" spans="2:27">
      <c r="B469" s="60" t="str">
        <f t="shared" si="7"/>
        <v>М110x700</v>
      </c>
      <c r="C469" s="60">
        <v>110</v>
      </c>
      <c r="D469" s="60">
        <v>700</v>
      </c>
      <c r="E469" s="60">
        <v>49.804000000000002</v>
      </c>
      <c r="G469" s="73">
        <v>550</v>
      </c>
      <c r="H469" s="73">
        <v>16</v>
      </c>
      <c r="I469" s="60">
        <v>20</v>
      </c>
      <c r="J469" s="60" t="s">
        <v>16</v>
      </c>
      <c r="K469" s="60">
        <v>32</v>
      </c>
      <c r="L469" s="60">
        <v>40</v>
      </c>
      <c r="M469" s="60">
        <v>165</v>
      </c>
      <c r="N469" s="60">
        <v>165</v>
      </c>
      <c r="O469" s="60">
        <v>150</v>
      </c>
      <c r="P469" s="60">
        <v>104</v>
      </c>
      <c r="Q469" s="60">
        <v>102</v>
      </c>
      <c r="R469" s="60">
        <v>10</v>
      </c>
      <c r="S469" s="60">
        <v>6</v>
      </c>
      <c r="T469" s="60">
        <v>4</v>
      </c>
      <c r="U469" s="60">
        <v>4</v>
      </c>
      <c r="V469" s="60">
        <v>3</v>
      </c>
      <c r="W469" s="60">
        <v>50</v>
      </c>
      <c r="X469" s="60">
        <v>70</v>
      </c>
      <c r="Y469" s="60">
        <v>35</v>
      </c>
      <c r="Z469" s="60">
        <v>55</v>
      </c>
      <c r="AA469" s="60">
        <v>135</v>
      </c>
    </row>
    <row r="470" spans="2:27">
      <c r="B470" s="60" t="str">
        <f t="shared" si="7"/>
        <v>М110x710</v>
      </c>
      <c r="C470" s="60">
        <v>110</v>
      </c>
      <c r="D470" s="60">
        <v>710</v>
      </c>
      <c r="E470" s="60">
        <v>50.444000000000003</v>
      </c>
      <c r="G470" s="73">
        <v>560</v>
      </c>
      <c r="H470" s="73">
        <v>16</v>
      </c>
      <c r="I470" s="60">
        <v>20</v>
      </c>
      <c r="J470" s="60" t="s">
        <v>16</v>
      </c>
      <c r="K470" s="60">
        <v>32</v>
      </c>
      <c r="L470" s="60">
        <v>40</v>
      </c>
      <c r="M470" s="60">
        <v>165</v>
      </c>
      <c r="N470" s="60">
        <v>165</v>
      </c>
      <c r="O470" s="60">
        <v>150</v>
      </c>
      <c r="P470" s="60">
        <v>104</v>
      </c>
      <c r="Q470" s="60">
        <v>102</v>
      </c>
      <c r="R470" s="60">
        <v>10</v>
      </c>
      <c r="S470" s="60">
        <v>6</v>
      </c>
      <c r="T470" s="60">
        <v>4</v>
      </c>
      <c r="U470" s="60">
        <v>4</v>
      </c>
      <c r="V470" s="60">
        <v>3</v>
      </c>
      <c r="W470" s="60">
        <v>50</v>
      </c>
      <c r="X470" s="60">
        <v>70</v>
      </c>
      <c r="Y470" s="60">
        <v>35</v>
      </c>
      <c r="Z470" s="60">
        <v>55</v>
      </c>
      <c r="AA470" s="60">
        <v>135</v>
      </c>
    </row>
    <row r="471" spans="2:27">
      <c r="B471" s="60" t="str">
        <f t="shared" si="7"/>
        <v>М110x720</v>
      </c>
      <c r="C471" s="60">
        <v>110</v>
      </c>
      <c r="D471" s="60">
        <v>720</v>
      </c>
      <c r="E471" s="60">
        <v>51.084000000000003</v>
      </c>
      <c r="G471" s="73">
        <v>570</v>
      </c>
      <c r="H471" s="73">
        <v>16</v>
      </c>
      <c r="I471" s="60">
        <v>20</v>
      </c>
      <c r="J471" s="60" t="s">
        <v>16</v>
      </c>
      <c r="K471" s="60">
        <v>32</v>
      </c>
      <c r="L471" s="60">
        <v>40</v>
      </c>
      <c r="M471" s="60">
        <v>165</v>
      </c>
      <c r="N471" s="60">
        <v>165</v>
      </c>
      <c r="O471" s="60">
        <v>150</v>
      </c>
      <c r="P471" s="60">
        <v>104</v>
      </c>
      <c r="Q471" s="60">
        <v>102</v>
      </c>
      <c r="R471" s="60">
        <v>10</v>
      </c>
      <c r="S471" s="60">
        <v>6</v>
      </c>
      <c r="T471" s="60">
        <v>4</v>
      </c>
      <c r="U471" s="60">
        <v>4</v>
      </c>
      <c r="V471" s="60">
        <v>3</v>
      </c>
      <c r="W471" s="60">
        <v>50</v>
      </c>
      <c r="X471" s="60">
        <v>70</v>
      </c>
      <c r="Y471" s="60">
        <v>35</v>
      </c>
      <c r="Z471" s="60">
        <v>55</v>
      </c>
      <c r="AA471" s="60">
        <v>135</v>
      </c>
    </row>
    <row r="472" spans="2:27">
      <c r="B472" s="60" t="str">
        <f t="shared" si="7"/>
        <v>М110x730</v>
      </c>
      <c r="C472" s="60">
        <v>110</v>
      </c>
      <c r="D472" s="60">
        <v>730</v>
      </c>
      <c r="E472" s="60">
        <v>51.723999999999997</v>
      </c>
      <c r="G472" s="73">
        <v>580</v>
      </c>
      <c r="H472" s="73">
        <v>16</v>
      </c>
      <c r="I472" s="60">
        <v>20</v>
      </c>
      <c r="J472" s="60" t="s">
        <v>16</v>
      </c>
      <c r="K472" s="60">
        <v>32</v>
      </c>
      <c r="L472" s="60">
        <v>40</v>
      </c>
      <c r="M472" s="60">
        <v>165</v>
      </c>
      <c r="N472" s="60">
        <v>165</v>
      </c>
      <c r="O472" s="60">
        <v>150</v>
      </c>
      <c r="P472" s="60">
        <v>104</v>
      </c>
      <c r="Q472" s="60">
        <v>102</v>
      </c>
      <c r="R472" s="60">
        <v>10</v>
      </c>
      <c r="S472" s="60">
        <v>6</v>
      </c>
      <c r="T472" s="60">
        <v>4</v>
      </c>
      <c r="U472" s="60">
        <v>4</v>
      </c>
      <c r="V472" s="60">
        <v>3</v>
      </c>
      <c r="W472" s="60">
        <v>50</v>
      </c>
      <c r="X472" s="60">
        <v>70</v>
      </c>
      <c r="Y472" s="60">
        <v>35</v>
      </c>
      <c r="Z472" s="60">
        <v>55</v>
      </c>
      <c r="AA472" s="60">
        <v>135</v>
      </c>
    </row>
    <row r="473" spans="2:27">
      <c r="B473" s="60" t="str">
        <f t="shared" si="7"/>
        <v>М110x740</v>
      </c>
      <c r="C473" s="60">
        <v>110</v>
      </c>
      <c r="D473" s="60">
        <v>740</v>
      </c>
      <c r="E473" s="60">
        <v>52.363999999999997</v>
      </c>
      <c r="G473" s="73">
        <v>590</v>
      </c>
      <c r="H473" s="73">
        <v>16</v>
      </c>
      <c r="I473" s="60">
        <v>20</v>
      </c>
      <c r="J473" s="60" t="s">
        <v>16</v>
      </c>
      <c r="K473" s="60">
        <v>32</v>
      </c>
      <c r="L473" s="60">
        <v>40</v>
      </c>
      <c r="M473" s="60">
        <v>165</v>
      </c>
      <c r="N473" s="60">
        <v>165</v>
      </c>
      <c r="O473" s="60">
        <v>150</v>
      </c>
      <c r="P473" s="60">
        <v>104</v>
      </c>
      <c r="Q473" s="60">
        <v>102</v>
      </c>
      <c r="R473" s="60">
        <v>10</v>
      </c>
      <c r="S473" s="60">
        <v>6</v>
      </c>
      <c r="T473" s="60">
        <v>4</v>
      </c>
      <c r="U473" s="60">
        <v>4</v>
      </c>
      <c r="V473" s="60">
        <v>3</v>
      </c>
      <c r="W473" s="60">
        <v>50</v>
      </c>
      <c r="X473" s="60">
        <v>70</v>
      </c>
      <c r="Y473" s="60">
        <v>35</v>
      </c>
      <c r="Z473" s="60">
        <v>55</v>
      </c>
      <c r="AA473" s="60">
        <v>135</v>
      </c>
    </row>
    <row r="474" spans="2:27">
      <c r="B474" s="60" t="str">
        <f t="shared" si="7"/>
        <v>М110x750</v>
      </c>
      <c r="C474" s="60">
        <v>110</v>
      </c>
      <c r="D474" s="60">
        <v>750</v>
      </c>
      <c r="E474" s="60">
        <v>53.003999999999998</v>
      </c>
      <c r="G474" s="73">
        <v>600</v>
      </c>
      <c r="H474" s="73">
        <v>16</v>
      </c>
      <c r="I474" s="60">
        <v>20</v>
      </c>
      <c r="J474" s="60" t="s">
        <v>16</v>
      </c>
      <c r="K474" s="60">
        <v>32</v>
      </c>
      <c r="L474" s="60">
        <v>40</v>
      </c>
      <c r="M474" s="60">
        <v>165</v>
      </c>
      <c r="N474" s="60">
        <v>165</v>
      </c>
      <c r="O474" s="60">
        <v>150</v>
      </c>
      <c r="P474" s="60">
        <v>104</v>
      </c>
      <c r="Q474" s="60">
        <v>102</v>
      </c>
      <c r="R474" s="60">
        <v>10</v>
      </c>
      <c r="S474" s="60">
        <v>6</v>
      </c>
      <c r="T474" s="60">
        <v>4</v>
      </c>
      <c r="U474" s="60">
        <v>4</v>
      </c>
      <c r="V474" s="60">
        <v>3</v>
      </c>
      <c r="W474" s="60">
        <v>50</v>
      </c>
      <c r="X474" s="60">
        <v>70</v>
      </c>
      <c r="Y474" s="60">
        <v>35</v>
      </c>
      <c r="Z474" s="60">
        <v>55</v>
      </c>
      <c r="AA474" s="60">
        <v>135</v>
      </c>
    </row>
    <row r="475" spans="2:27">
      <c r="B475" t="str">
        <f t="shared" si="7"/>
        <v>М120x500</v>
      </c>
      <c r="C475">
        <v>120</v>
      </c>
      <c r="D475" s="60">
        <v>500</v>
      </c>
      <c r="E475" s="60">
        <v>42.563000000000002</v>
      </c>
      <c r="G475" s="73">
        <v>340</v>
      </c>
      <c r="H475" s="73">
        <v>16</v>
      </c>
      <c r="I475" s="60">
        <v>36</v>
      </c>
      <c r="J475" s="60" t="s">
        <v>17</v>
      </c>
      <c r="K475" s="60">
        <v>54</v>
      </c>
      <c r="L475" s="60">
        <v>85</v>
      </c>
      <c r="M475" s="60">
        <v>175</v>
      </c>
      <c r="N475" s="60">
        <v>175</v>
      </c>
      <c r="O475" s="60">
        <v>160</v>
      </c>
      <c r="P475" s="60">
        <v>114</v>
      </c>
      <c r="Q475" s="60">
        <v>112</v>
      </c>
      <c r="R475" s="60">
        <v>13</v>
      </c>
      <c r="S475" s="60">
        <v>6</v>
      </c>
      <c r="T475" s="60">
        <v>4</v>
      </c>
      <c r="U475" s="60">
        <v>4</v>
      </c>
      <c r="V475" s="60">
        <v>3</v>
      </c>
      <c r="W475" s="60">
        <v>60</v>
      </c>
      <c r="X475" s="60">
        <v>80</v>
      </c>
      <c r="Y475" s="60">
        <v>40</v>
      </c>
      <c r="Z475" s="60">
        <v>65</v>
      </c>
      <c r="AA475" s="60">
        <v>145</v>
      </c>
    </row>
    <row r="476" spans="2:27">
      <c r="B476" s="60" t="str">
        <f t="shared" si="7"/>
        <v>М120x510</v>
      </c>
      <c r="C476" s="60">
        <v>120</v>
      </c>
      <c r="D476" s="60">
        <v>510</v>
      </c>
      <c r="E476" s="60">
        <v>43.302999999999997</v>
      </c>
      <c r="G476" s="73">
        <v>350</v>
      </c>
      <c r="H476" s="73">
        <v>16</v>
      </c>
      <c r="I476" s="60">
        <v>36</v>
      </c>
      <c r="J476" s="60" t="s">
        <v>17</v>
      </c>
      <c r="K476" s="60">
        <v>54</v>
      </c>
      <c r="L476" s="60">
        <v>85</v>
      </c>
      <c r="M476" s="60">
        <v>175</v>
      </c>
      <c r="N476" s="60">
        <v>175</v>
      </c>
      <c r="O476" s="60">
        <v>160</v>
      </c>
      <c r="P476" s="60">
        <v>114</v>
      </c>
      <c r="Q476" s="60">
        <v>112</v>
      </c>
      <c r="R476" s="60">
        <v>13</v>
      </c>
      <c r="S476" s="60">
        <v>6</v>
      </c>
      <c r="T476" s="60">
        <v>4</v>
      </c>
      <c r="U476" s="60">
        <v>4</v>
      </c>
      <c r="V476" s="60">
        <v>3</v>
      </c>
      <c r="W476" s="60">
        <v>60</v>
      </c>
      <c r="X476" s="60">
        <v>80</v>
      </c>
      <c r="Y476" s="60">
        <v>40</v>
      </c>
      <c r="Z476" s="60">
        <v>65</v>
      </c>
      <c r="AA476" s="60">
        <v>145</v>
      </c>
    </row>
    <row r="477" spans="2:27">
      <c r="B477" s="60" t="str">
        <f t="shared" si="7"/>
        <v>М120x520</v>
      </c>
      <c r="C477" s="60">
        <v>120</v>
      </c>
      <c r="D477" s="60">
        <v>520</v>
      </c>
      <c r="E477" s="60">
        <v>44.042999999999999</v>
      </c>
      <c r="G477" s="73">
        <v>360</v>
      </c>
      <c r="H477" s="73">
        <v>16</v>
      </c>
      <c r="I477" s="60">
        <v>36</v>
      </c>
      <c r="J477" s="60" t="s">
        <v>17</v>
      </c>
      <c r="K477" s="60">
        <v>54</v>
      </c>
      <c r="L477" s="60">
        <v>85</v>
      </c>
      <c r="M477" s="60">
        <v>175</v>
      </c>
      <c r="N477" s="60">
        <v>175</v>
      </c>
      <c r="O477" s="60">
        <v>160</v>
      </c>
      <c r="P477" s="60">
        <v>114</v>
      </c>
      <c r="Q477" s="60">
        <v>112</v>
      </c>
      <c r="R477" s="60">
        <v>13</v>
      </c>
      <c r="S477" s="60">
        <v>6</v>
      </c>
      <c r="T477" s="60">
        <v>4</v>
      </c>
      <c r="U477" s="60">
        <v>4</v>
      </c>
      <c r="V477" s="60">
        <v>3</v>
      </c>
      <c r="W477" s="60">
        <v>60</v>
      </c>
      <c r="X477" s="60">
        <v>80</v>
      </c>
      <c r="Y477" s="60">
        <v>40</v>
      </c>
      <c r="Z477" s="60">
        <v>65</v>
      </c>
      <c r="AA477" s="60">
        <v>145</v>
      </c>
    </row>
    <row r="478" spans="2:27">
      <c r="B478" s="60" t="str">
        <f t="shared" si="7"/>
        <v>М120x530</v>
      </c>
      <c r="C478" s="60">
        <v>120</v>
      </c>
      <c r="D478" s="60">
        <v>530</v>
      </c>
      <c r="E478" s="60">
        <v>44.783000000000001</v>
      </c>
      <c r="G478" s="73">
        <v>370</v>
      </c>
      <c r="H478" s="73">
        <v>16</v>
      </c>
      <c r="I478" s="60">
        <v>36</v>
      </c>
      <c r="J478" s="60" t="s">
        <v>17</v>
      </c>
      <c r="K478" s="60">
        <v>54</v>
      </c>
      <c r="L478" s="60">
        <v>85</v>
      </c>
      <c r="M478" s="60">
        <v>175</v>
      </c>
      <c r="N478" s="60">
        <v>175</v>
      </c>
      <c r="O478" s="60">
        <v>160</v>
      </c>
      <c r="P478" s="60">
        <v>114</v>
      </c>
      <c r="Q478" s="60">
        <v>112</v>
      </c>
      <c r="R478" s="60">
        <v>13</v>
      </c>
      <c r="S478" s="60">
        <v>6</v>
      </c>
      <c r="T478" s="60">
        <v>4</v>
      </c>
      <c r="U478" s="60">
        <v>4</v>
      </c>
      <c r="V478" s="60">
        <v>3</v>
      </c>
      <c r="W478" s="60">
        <v>60</v>
      </c>
      <c r="X478" s="60">
        <v>80</v>
      </c>
      <c r="Y478" s="60">
        <v>40</v>
      </c>
      <c r="Z478" s="60">
        <v>65</v>
      </c>
      <c r="AA478" s="60">
        <v>145</v>
      </c>
    </row>
    <row r="479" spans="2:27">
      <c r="B479" s="60" t="str">
        <f t="shared" si="7"/>
        <v>М120x540</v>
      </c>
      <c r="C479" s="60">
        <v>120</v>
      </c>
      <c r="D479" s="60">
        <v>540</v>
      </c>
      <c r="E479" s="60">
        <v>45.523000000000003</v>
      </c>
      <c r="G479" s="73">
        <v>380</v>
      </c>
      <c r="H479" s="73">
        <v>16</v>
      </c>
      <c r="I479" s="60">
        <v>36</v>
      </c>
      <c r="J479" s="60" t="s">
        <v>17</v>
      </c>
      <c r="K479" s="60">
        <v>54</v>
      </c>
      <c r="L479" s="60">
        <v>85</v>
      </c>
      <c r="M479" s="60">
        <v>175</v>
      </c>
      <c r="N479" s="60">
        <v>175</v>
      </c>
      <c r="O479" s="60">
        <v>160</v>
      </c>
      <c r="P479" s="60">
        <v>114</v>
      </c>
      <c r="Q479" s="60">
        <v>112</v>
      </c>
      <c r="R479" s="60">
        <v>13</v>
      </c>
      <c r="S479" s="60">
        <v>6</v>
      </c>
      <c r="T479" s="60">
        <v>4</v>
      </c>
      <c r="U479" s="60">
        <v>4</v>
      </c>
      <c r="V479" s="60">
        <v>3</v>
      </c>
      <c r="W479" s="60">
        <v>60</v>
      </c>
      <c r="X479" s="60">
        <v>80</v>
      </c>
      <c r="Y479" s="60">
        <v>40</v>
      </c>
      <c r="Z479" s="60">
        <v>65</v>
      </c>
      <c r="AA479" s="60">
        <v>145</v>
      </c>
    </row>
    <row r="480" spans="2:27">
      <c r="B480" s="60" t="str">
        <f t="shared" si="7"/>
        <v>М120x550</v>
      </c>
      <c r="C480" s="60">
        <v>120</v>
      </c>
      <c r="D480" s="60">
        <v>550</v>
      </c>
      <c r="E480" s="60">
        <v>46.262999999999998</v>
      </c>
      <c r="G480" s="73">
        <v>390</v>
      </c>
      <c r="H480" s="73">
        <v>16</v>
      </c>
      <c r="I480" s="60">
        <v>36</v>
      </c>
      <c r="J480" s="60" t="s">
        <v>17</v>
      </c>
      <c r="K480" s="60">
        <v>54</v>
      </c>
      <c r="L480" s="60">
        <v>85</v>
      </c>
      <c r="M480" s="60">
        <v>175</v>
      </c>
      <c r="N480" s="60">
        <v>175</v>
      </c>
      <c r="O480" s="60">
        <v>160</v>
      </c>
      <c r="P480" s="60">
        <v>114</v>
      </c>
      <c r="Q480" s="60">
        <v>112</v>
      </c>
      <c r="R480" s="60">
        <v>13</v>
      </c>
      <c r="S480" s="60">
        <v>6</v>
      </c>
      <c r="T480" s="60">
        <v>4</v>
      </c>
      <c r="U480" s="60">
        <v>4</v>
      </c>
      <c r="V480" s="60">
        <v>3</v>
      </c>
      <c r="W480" s="60">
        <v>60</v>
      </c>
      <c r="X480" s="60">
        <v>80</v>
      </c>
      <c r="Y480" s="60">
        <v>40</v>
      </c>
      <c r="Z480" s="60">
        <v>65</v>
      </c>
      <c r="AA480" s="60">
        <v>145</v>
      </c>
    </row>
    <row r="481" spans="2:27">
      <c r="B481" s="60" t="str">
        <f t="shared" si="7"/>
        <v>М120x560</v>
      </c>
      <c r="C481" s="60">
        <v>120</v>
      </c>
      <c r="D481" s="60">
        <v>560</v>
      </c>
      <c r="E481" s="60">
        <v>47.003</v>
      </c>
      <c r="G481" s="73">
        <v>400</v>
      </c>
      <c r="H481" s="73">
        <v>16</v>
      </c>
      <c r="I481" s="60">
        <v>36</v>
      </c>
      <c r="J481" s="60" t="s">
        <v>17</v>
      </c>
      <c r="K481" s="60">
        <v>54</v>
      </c>
      <c r="L481" s="60">
        <v>85</v>
      </c>
      <c r="M481" s="60">
        <v>175</v>
      </c>
      <c r="N481" s="60">
        <v>175</v>
      </c>
      <c r="O481" s="60">
        <v>160</v>
      </c>
      <c r="P481" s="60">
        <v>114</v>
      </c>
      <c r="Q481" s="60">
        <v>112</v>
      </c>
      <c r="R481" s="60">
        <v>13</v>
      </c>
      <c r="S481" s="60">
        <v>6</v>
      </c>
      <c r="T481" s="60">
        <v>4</v>
      </c>
      <c r="U481" s="60">
        <v>4</v>
      </c>
      <c r="V481" s="60">
        <v>3</v>
      </c>
      <c r="W481" s="60">
        <v>60</v>
      </c>
      <c r="X481" s="60">
        <v>80</v>
      </c>
      <c r="Y481" s="60">
        <v>40</v>
      </c>
      <c r="Z481" s="60">
        <v>65</v>
      </c>
      <c r="AA481" s="60">
        <v>145</v>
      </c>
    </row>
    <row r="482" spans="2:27">
      <c r="B482" s="60" t="str">
        <f t="shared" si="7"/>
        <v>М120x570</v>
      </c>
      <c r="C482" s="60">
        <v>120</v>
      </c>
      <c r="D482" s="60">
        <v>570</v>
      </c>
      <c r="E482" s="60">
        <v>47.743000000000002</v>
      </c>
      <c r="G482" s="73">
        <v>410</v>
      </c>
      <c r="H482" s="73">
        <v>16</v>
      </c>
      <c r="I482" s="60">
        <v>36</v>
      </c>
      <c r="J482" s="60" t="s">
        <v>17</v>
      </c>
      <c r="K482" s="60">
        <v>54</v>
      </c>
      <c r="L482" s="60">
        <v>85</v>
      </c>
      <c r="M482" s="60">
        <v>175</v>
      </c>
      <c r="N482" s="60">
        <v>175</v>
      </c>
      <c r="O482" s="60">
        <v>160</v>
      </c>
      <c r="P482" s="60">
        <v>114</v>
      </c>
      <c r="Q482" s="60">
        <v>112</v>
      </c>
      <c r="R482" s="60">
        <v>13</v>
      </c>
      <c r="S482" s="60">
        <v>6</v>
      </c>
      <c r="T482" s="60">
        <v>4</v>
      </c>
      <c r="U482" s="60">
        <v>4</v>
      </c>
      <c r="V482" s="60">
        <v>3</v>
      </c>
      <c r="W482" s="60">
        <v>60</v>
      </c>
      <c r="X482" s="60">
        <v>80</v>
      </c>
      <c r="Y482" s="60">
        <v>40</v>
      </c>
      <c r="Z482" s="60">
        <v>65</v>
      </c>
      <c r="AA482" s="60">
        <v>145</v>
      </c>
    </row>
    <row r="483" spans="2:27">
      <c r="B483" s="60" t="str">
        <f t="shared" si="7"/>
        <v>М120x580</v>
      </c>
      <c r="C483" s="60">
        <v>120</v>
      </c>
      <c r="D483" s="60">
        <v>580</v>
      </c>
      <c r="E483" s="60">
        <v>48.482999999999997</v>
      </c>
      <c r="G483" s="73">
        <v>420</v>
      </c>
      <c r="H483" s="73">
        <v>16</v>
      </c>
      <c r="I483" s="60">
        <v>36</v>
      </c>
      <c r="J483" s="60" t="s">
        <v>17</v>
      </c>
      <c r="K483" s="60">
        <v>54</v>
      </c>
      <c r="L483" s="60">
        <v>85</v>
      </c>
      <c r="M483" s="60">
        <v>175</v>
      </c>
      <c r="N483" s="60">
        <v>175</v>
      </c>
      <c r="O483" s="60">
        <v>160</v>
      </c>
      <c r="P483" s="60">
        <v>114</v>
      </c>
      <c r="Q483" s="60">
        <v>112</v>
      </c>
      <c r="R483" s="60">
        <v>13</v>
      </c>
      <c r="S483" s="60">
        <v>6</v>
      </c>
      <c r="T483" s="60">
        <v>4</v>
      </c>
      <c r="U483" s="60">
        <v>4</v>
      </c>
      <c r="V483" s="60">
        <v>3</v>
      </c>
      <c r="W483" s="60">
        <v>60</v>
      </c>
      <c r="X483" s="60">
        <v>80</v>
      </c>
      <c r="Y483" s="60">
        <v>40</v>
      </c>
      <c r="Z483" s="60">
        <v>65</v>
      </c>
      <c r="AA483" s="60">
        <v>145</v>
      </c>
    </row>
    <row r="484" spans="2:27">
      <c r="B484" s="60" t="str">
        <f t="shared" si="7"/>
        <v>М120x590</v>
      </c>
      <c r="C484" s="60">
        <v>120</v>
      </c>
      <c r="D484" s="60">
        <v>590</v>
      </c>
      <c r="E484" s="60">
        <v>49.222999999999999</v>
      </c>
      <c r="G484" s="73">
        <v>430</v>
      </c>
      <c r="H484" s="73">
        <v>16</v>
      </c>
      <c r="I484" s="60">
        <v>36</v>
      </c>
      <c r="J484" s="60" t="s">
        <v>17</v>
      </c>
      <c r="K484" s="60">
        <v>54</v>
      </c>
      <c r="L484" s="60">
        <v>85</v>
      </c>
      <c r="M484" s="60">
        <v>175</v>
      </c>
      <c r="N484" s="60">
        <v>175</v>
      </c>
      <c r="O484" s="60">
        <v>160</v>
      </c>
      <c r="P484" s="60">
        <v>114</v>
      </c>
      <c r="Q484" s="60">
        <v>112</v>
      </c>
      <c r="R484" s="60">
        <v>13</v>
      </c>
      <c r="S484" s="60">
        <v>6</v>
      </c>
      <c r="T484" s="60">
        <v>4</v>
      </c>
      <c r="U484" s="60">
        <v>4</v>
      </c>
      <c r="V484" s="60">
        <v>3</v>
      </c>
      <c r="W484" s="60">
        <v>60</v>
      </c>
      <c r="X484" s="60">
        <v>80</v>
      </c>
      <c r="Y484" s="60">
        <v>40</v>
      </c>
      <c r="Z484" s="60">
        <v>65</v>
      </c>
      <c r="AA484" s="60">
        <v>145</v>
      </c>
    </row>
    <row r="485" spans="2:27">
      <c r="B485" s="60" t="str">
        <f t="shared" si="7"/>
        <v>М120x600</v>
      </c>
      <c r="C485" s="60">
        <v>120</v>
      </c>
      <c r="D485" s="60">
        <v>600</v>
      </c>
      <c r="E485" s="60">
        <v>49.963000000000001</v>
      </c>
      <c r="G485" s="73">
        <v>440</v>
      </c>
      <c r="H485" s="73">
        <v>16</v>
      </c>
      <c r="I485" s="60">
        <v>36</v>
      </c>
      <c r="J485" s="60" t="s">
        <v>17</v>
      </c>
      <c r="K485" s="60">
        <v>54</v>
      </c>
      <c r="L485" s="60">
        <v>85</v>
      </c>
      <c r="M485" s="60">
        <v>175</v>
      </c>
      <c r="N485" s="60">
        <v>175</v>
      </c>
      <c r="O485" s="60">
        <v>160</v>
      </c>
      <c r="P485" s="60">
        <v>114</v>
      </c>
      <c r="Q485" s="60">
        <v>112</v>
      </c>
      <c r="R485" s="60">
        <v>13</v>
      </c>
      <c r="S485" s="60">
        <v>6</v>
      </c>
      <c r="T485" s="60">
        <v>4</v>
      </c>
      <c r="U485" s="60">
        <v>4</v>
      </c>
      <c r="V485" s="60">
        <v>3</v>
      </c>
      <c r="W485" s="60">
        <v>60</v>
      </c>
      <c r="X485" s="60">
        <v>80</v>
      </c>
      <c r="Y485" s="60">
        <v>40</v>
      </c>
      <c r="Z485" s="60">
        <v>65</v>
      </c>
      <c r="AA485" s="60">
        <v>145</v>
      </c>
    </row>
    <row r="486" spans="2:27">
      <c r="B486" s="60" t="str">
        <f t="shared" si="7"/>
        <v>М120x610</v>
      </c>
      <c r="C486" s="60">
        <v>120</v>
      </c>
      <c r="D486" s="60">
        <v>610</v>
      </c>
      <c r="E486" s="60">
        <v>50.703000000000003</v>
      </c>
      <c r="G486" s="73">
        <v>450</v>
      </c>
      <c r="H486" s="73">
        <v>16</v>
      </c>
      <c r="I486" s="60">
        <v>36</v>
      </c>
      <c r="J486" s="60" t="s">
        <v>17</v>
      </c>
      <c r="K486" s="60">
        <v>54</v>
      </c>
      <c r="L486" s="60">
        <v>85</v>
      </c>
      <c r="M486" s="60">
        <v>175</v>
      </c>
      <c r="N486" s="60">
        <v>175</v>
      </c>
      <c r="O486" s="60">
        <v>160</v>
      </c>
      <c r="P486" s="60">
        <v>114</v>
      </c>
      <c r="Q486" s="60">
        <v>112</v>
      </c>
      <c r="R486" s="60">
        <v>13</v>
      </c>
      <c r="S486" s="60">
        <v>6</v>
      </c>
      <c r="T486" s="60">
        <v>4</v>
      </c>
      <c r="U486" s="60">
        <v>4</v>
      </c>
      <c r="V486" s="60">
        <v>3</v>
      </c>
      <c r="W486" s="60">
        <v>60</v>
      </c>
      <c r="X486" s="60">
        <v>80</v>
      </c>
      <c r="Y486" s="60">
        <v>40</v>
      </c>
      <c r="Z486" s="60">
        <v>65</v>
      </c>
      <c r="AA486" s="60">
        <v>145</v>
      </c>
    </row>
    <row r="487" spans="2:27">
      <c r="B487" s="60" t="str">
        <f t="shared" si="7"/>
        <v>М120x620</v>
      </c>
      <c r="C487" s="60">
        <v>120</v>
      </c>
      <c r="D487" s="60">
        <v>620</v>
      </c>
      <c r="E487" s="60">
        <v>51.442999999999998</v>
      </c>
      <c r="G487" s="73">
        <v>460</v>
      </c>
      <c r="H487" s="73">
        <v>16</v>
      </c>
      <c r="I487" s="60">
        <v>36</v>
      </c>
      <c r="J487" s="60" t="s">
        <v>17</v>
      </c>
      <c r="K487" s="60">
        <v>54</v>
      </c>
      <c r="L487" s="60">
        <v>85</v>
      </c>
      <c r="M487" s="60">
        <v>175</v>
      </c>
      <c r="N487" s="60">
        <v>175</v>
      </c>
      <c r="O487" s="60">
        <v>160</v>
      </c>
      <c r="P487" s="60">
        <v>114</v>
      </c>
      <c r="Q487" s="60">
        <v>112</v>
      </c>
      <c r="R487" s="60">
        <v>13</v>
      </c>
      <c r="S487" s="60">
        <v>6</v>
      </c>
      <c r="T487" s="60">
        <v>4</v>
      </c>
      <c r="U487" s="60">
        <v>4</v>
      </c>
      <c r="V487" s="60">
        <v>3</v>
      </c>
      <c r="W487" s="60">
        <v>60</v>
      </c>
      <c r="X487" s="60">
        <v>80</v>
      </c>
      <c r="Y487" s="60">
        <v>40</v>
      </c>
      <c r="Z487" s="60">
        <v>65</v>
      </c>
      <c r="AA487" s="60">
        <v>145</v>
      </c>
    </row>
    <row r="488" spans="2:27">
      <c r="B488" s="60" t="str">
        <f t="shared" si="7"/>
        <v>М120x630</v>
      </c>
      <c r="C488" s="60">
        <v>120</v>
      </c>
      <c r="D488" s="60">
        <v>630</v>
      </c>
      <c r="E488" s="60">
        <v>52.183</v>
      </c>
      <c r="G488" s="73">
        <v>470</v>
      </c>
      <c r="H488" s="73">
        <v>16</v>
      </c>
      <c r="I488" s="60">
        <v>36</v>
      </c>
      <c r="J488" s="60" t="s">
        <v>17</v>
      </c>
      <c r="K488" s="60">
        <v>54</v>
      </c>
      <c r="L488" s="60">
        <v>85</v>
      </c>
      <c r="M488" s="60">
        <v>175</v>
      </c>
      <c r="N488" s="60">
        <v>175</v>
      </c>
      <c r="O488" s="60">
        <v>160</v>
      </c>
      <c r="P488" s="60">
        <v>114</v>
      </c>
      <c r="Q488" s="60">
        <v>112</v>
      </c>
      <c r="R488" s="60">
        <v>13</v>
      </c>
      <c r="S488" s="60">
        <v>6</v>
      </c>
      <c r="T488" s="60">
        <v>4</v>
      </c>
      <c r="U488" s="60">
        <v>4</v>
      </c>
      <c r="V488" s="60">
        <v>3</v>
      </c>
      <c r="W488" s="60">
        <v>60</v>
      </c>
      <c r="X488" s="60">
        <v>80</v>
      </c>
      <c r="Y488" s="60">
        <v>40</v>
      </c>
      <c r="Z488" s="60">
        <v>65</v>
      </c>
      <c r="AA488" s="60">
        <v>145</v>
      </c>
    </row>
    <row r="489" spans="2:27">
      <c r="B489" s="60" t="str">
        <f t="shared" si="7"/>
        <v>М120x640</v>
      </c>
      <c r="C489" s="60">
        <v>120</v>
      </c>
      <c r="D489" s="60">
        <v>640</v>
      </c>
      <c r="E489" s="60">
        <v>52.923000000000002</v>
      </c>
      <c r="G489" s="73">
        <v>480</v>
      </c>
      <c r="H489" s="73">
        <v>16</v>
      </c>
      <c r="I489" s="60">
        <v>36</v>
      </c>
      <c r="J489" s="60" t="s">
        <v>17</v>
      </c>
      <c r="K489" s="60">
        <v>54</v>
      </c>
      <c r="L489" s="60">
        <v>85</v>
      </c>
      <c r="M489" s="60">
        <v>175</v>
      </c>
      <c r="N489" s="60">
        <v>175</v>
      </c>
      <c r="O489" s="60">
        <v>160</v>
      </c>
      <c r="P489" s="60">
        <v>114</v>
      </c>
      <c r="Q489" s="60">
        <v>112</v>
      </c>
      <c r="R489" s="60">
        <v>13</v>
      </c>
      <c r="S489" s="60">
        <v>6</v>
      </c>
      <c r="T489" s="60">
        <v>4</v>
      </c>
      <c r="U489" s="60">
        <v>4</v>
      </c>
      <c r="V489" s="60">
        <v>3</v>
      </c>
      <c r="W489" s="60">
        <v>60</v>
      </c>
      <c r="X489" s="60">
        <v>80</v>
      </c>
      <c r="Y489" s="60">
        <v>40</v>
      </c>
      <c r="Z489" s="60">
        <v>65</v>
      </c>
      <c r="AA489" s="60">
        <v>145</v>
      </c>
    </row>
    <row r="490" spans="2:27">
      <c r="B490" s="60" t="str">
        <f t="shared" si="7"/>
        <v>М120x650</v>
      </c>
      <c r="C490" s="60">
        <v>120</v>
      </c>
      <c r="D490" s="60">
        <v>650</v>
      </c>
      <c r="E490" s="60">
        <v>53.662999999999997</v>
      </c>
      <c r="G490" s="73">
        <v>490</v>
      </c>
      <c r="H490" s="73">
        <v>16</v>
      </c>
      <c r="I490" s="60">
        <v>36</v>
      </c>
      <c r="J490" s="60" t="s">
        <v>17</v>
      </c>
      <c r="K490" s="60">
        <v>54</v>
      </c>
      <c r="L490" s="60">
        <v>85</v>
      </c>
      <c r="M490" s="60">
        <v>175</v>
      </c>
      <c r="N490" s="60">
        <v>175</v>
      </c>
      <c r="O490" s="60">
        <v>160</v>
      </c>
      <c r="P490" s="60">
        <v>114</v>
      </c>
      <c r="Q490" s="60">
        <v>112</v>
      </c>
      <c r="R490" s="60">
        <v>13</v>
      </c>
      <c r="S490" s="60">
        <v>6</v>
      </c>
      <c r="T490" s="60">
        <v>4</v>
      </c>
      <c r="U490" s="60">
        <v>4</v>
      </c>
      <c r="V490" s="60">
        <v>3</v>
      </c>
      <c r="W490" s="60">
        <v>60</v>
      </c>
      <c r="X490" s="60">
        <v>80</v>
      </c>
      <c r="Y490" s="60">
        <v>40</v>
      </c>
      <c r="Z490" s="60">
        <v>65</v>
      </c>
      <c r="AA490" s="60">
        <v>145</v>
      </c>
    </row>
    <row r="491" spans="2:27">
      <c r="B491" s="60" t="str">
        <f t="shared" si="7"/>
        <v>М120x660</v>
      </c>
      <c r="C491" s="60">
        <v>120</v>
      </c>
      <c r="D491" s="60">
        <v>660</v>
      </c>
      <c r="E491" s="60">
        <v>54.402999999999999</v>
      </c>
      <c r="G491" s="73">
        <v>500</v>
      </c>
      <c r="H491" s="73">
        <v>16</v>
      </c>
      <c r="I491" s="60">
        <v>36</v>
      </c>
      <c r="J491" s="60" t="s">
        <v>17</v>
      </c>
      <c r="K491" s="60">
        <v>54</v>
      </c>
      <c r="L491" s="60">
        <v>85</v>
      </c>
      <c r="M491" s="60">
        <v>175</v>
      </c>
      <c r="N491" s="60">
        <v>175</v>
      </c>
      <c r="O491" s="60">
        <v>160</v>
      </c>
      <c r="P491" s="60">
        <v>114</v>
      </c>
      <c r="Q491" s="60">
        <v>112</v>
      </c>
      <c r="R491" s="60">
        <v>13</v>
      </c>
      <c r="S491" s="60">
        <v>6</v>
      </c>
      <c r="T491" s="60">
        <v>4</v>
      </c>
      <c r="U491" s="60">
        <v>4</v>
      </c>
      <c r="V491" s="60">
        <v>3</v>
      </c>
      <c r="W491" s="60">
        <v>60</v>
      </c>
      <c r="X491" s="60">
        <v>80</v>
      </c>
      <c r="Y491" s="60">
        <v>40</v>
      </c>
      <c r="Z491" s="60">
        <v>65</v>
      </c>
      <c r="AA491" s="60">
        <v>145</v>
      </c>
    </row>
    <row r="492" spans="2:27">
      <c r="B492" s="60" t="str">
        <f t="shared" si="7"/>
        <v>М120x670</v>
      </c>
      <c r="C492" s="60">
        <v>120</v>
      </c>
      <c r="D492" s="60">
        <v>670</v>
      </c>
      <c r="E492" s="60">
        <v>55.143000000000001</v>
      </c>
      <c r="G492" s="73">
        <v>510</v>
      </c>
      <c r="H492" s="73">
        <v>16</v>
      </c>
      <c r="I492" s="60">
        <v>36</v>
      </c>
      <c r="J492" s="60" t="s">
        <v>17</v>
      </c>
      <c r="K492" s="60">
        <v>54</v>
      </c>
      <c r="L492" s="60">
        <v>85</v>
      </c>
      <c r="M492" s="60">
        <v>175</v>
      </c>
      <c r="N492" s="60">
        <v>175</v>
      </c>
      <c r="O492" s="60">
        <v>160</v>
      </c>
      <c r="P492" s="60">
        <v>114</v>
      </c>
      <c r="Q492" s="60">
        <v>112</v>
      </c>
      <c r="R492" s="60">
        <v>13</v>
      </c>
      <c r="S492" s="60">
        <v>6</v>
      </c>
      <c r="T492" s="60">
        <v>4</v>
      </c>
      <c r="U492" s="60">
        <v>4</v>
      </c>
      <c r="V492" s="60">
        <v>3</v>
      </c>
      <c r="W492" s="60">
        <v>60</v>
      </c>
      <c r="X492" s="60">
        <v>80</v>
      </c>
      <c r="Y492" s="60">
        <v>40</v>
      </c>
      <c r="Z492" s="60">
        <v>65</v>
      </c>
      <c r="AA492" s="60">
        <v>145</v>
      </c>
    </row>
    <row r="493" spans="2:27">
      <c r="B493" s="60" t="str">
        <f t="shared" si="7"/>
        <v>М120x680</v>
      </c>
      <c r="C493" s="60">
        <v>120</v>
      </c>
      <c r="D493" s="60">
        <v>680</v>
      </c>
      <c r="E493" s="60">
        <v>55.883000000000003</v>
      </c>
      <c r="G493" s="73">
        <v>520</v>
      </c>
      <c r="H493" s="73">
        <v>16</v>
      </c>
      <c r="I493" s="60">
        <v>36</v>
      </c>
      <c r="J493" s="60" t="s">
        <v>17</v>
      </c>
      <c r="K493" s="60">
        <v>54</v>
      </c>
      <c r="L493" s="60">
        <v>85</v>
      </c>
      <c r="M493" s="60">
        <v>175</v>
      </c>
      <c r="N493" s="60">
        <v>175</v>
      </c>
      <c r="O493" s="60">
        <v>160</v>
      </c>
      <c r="P493" s="60">
        <v>114</v>
      </c>
      <c r="Q493" s="60">
        <v>112</v>
      </c>
      <c r="R493" s="60">
        <v>13</v>
      </c>
      <c r="S493" s="60">
        <v>6</v>
      </c>
      <c r="T493" s="60">
        <v>4</v>
      </c>
      <c r="U493" s="60">
        <v>4</v>
      </c>
      <c r="V493" s="60">
        <v>3</v>
      </c>
      <c r="W493" s="60">
        <v>60</v>
      </c>
      <c r="X493" s="60">
        <v>80</v>
      </c>
      <c r="Y493" s="60">
        <v>40</v>
      </c>
      <c r="Z493" s="60">
        <v>65</v>
      </c>
      <c r="AA493" s="60">
        <v>145</v>
      </c>
    </row>
    <row r="494" spans="2:27">
      <c r="B494" s="60" t="str">
        <f t="shared" si="7"/>
        <v>М120x690</v>
      </c>
      <c r="C494" s="60">
        <v>120</v>
      </c>
      <c r="D494" s="60">
        <v>690</v>
      </c>
      <c r="E494" s="60">
        <v>56.622999999999998</v>
      </c>
      <c r="G494" s="73">
        <v>530</v>
      </c>
      <c r="H494" s="73">
        <v>16</v>
      </c>
      <c r="I494" s="60">
        <v>36</v>
      </c>
      <c r="J494" s="60" t="s">
        <v>17</v>
      </c>
      <c r="K494" s="60">
        <v>54</v>
      </c>
      <c r="L494" s="60">
        <v>85</v>
      </c>
      <c r="M494" s="60">
        <v>175</v>
      </c>
      <c r="N494" s="60">
        <v>175</v>
      </c>
      <c r="O494" s="60">
        <v>160</v>
      </c>
      <c r="P494" s="60">
        <v>114</v>
      </c>
      <c r="Q494" s="60">
        <v>112</v>
      </c>
      <c r="R494" s="60">
        <v>13</v>
      </c>
      <c r="S494" s="60">
        <v>6</v>
      </c>
      <c r="T494" s="60">
        <v>4</v>
      </c>
      <c r="U494" s="60">
        <v>4</v>
      </c>
      <c r="V494" s="60">
        <v>3</v>
      </c>
      <c r="W494" s="60">
        <v>60</v>
      </c>
      <c r="X494" s="60">
        <v>80</v>
      </c>
      <c r="Y494" s="60">
        <v>40</v>
      </c>
      <c r="Z494" s="60">
        <v>65</v>
      </c>
      <c r="AA494" s="60">
        <v>145</v>
      </c>
    </row>
    <row r="495" spans="2:27">
      <c r="B495" s="60" t="str">
        <f t="shared" si="7"/>
        <v>М120x700</v>
      </c>
      <c r="C495" s="60">
        <v>120</v>
      </c>
      <c r="D495" s="60">
        <v>700</v>
      </c>
      <c r="E495" s="60">
        <v>57.363</v>
      </c>
      <c r="G495" s="73">
        <v>540</v>
      </c>
      <c r="H495" s="73">
        <v>16</v>
      </c>
      <c r="I495" s="60">
        <v>36</v>
      </c>
      <c r="J495" s="60" t="s">
        <v>17</v>
      </c>
      <c r="K495" s="60">
        <v>54</v>
      </c>
      <c r="L495" s="60">
        <v>85</v>
      </c>
      <c r="M495" s="60">
        <v>175</v>
      </c>
      <c r="N495" s="60">
        <v>175</v>
      </c>
      <c r="O495" s="60">
        <v>160</v>
      </c>
      <c r="P495" s="60">
        <v>114</v>
      </c>
      <c r="Q495" s="60">
        <v>112</v>
      </c>
      <c r="R495" s="60">
        <v>13</v>
      </c>
      <c r="S495" s="60">
        <v>6</v>
      </c>
      <c r="T495" s="60">
        <v>4</v>
      </c>
      <c r="U495" s="60">
        <v>4</v>
      </c>
      <c r="V495" s="60">
        <v>3</v>
      </c>
      <c r="W495" s="60">
        <v>60</v>
      </c>
      <c r="X495" s="60">
        <v>80</v>
      </c>
      <c r="Y495" s="60">
        <v>40</v>
      </c>
      <c r="Z495" s="60">
        <v>65</v>
      </c>
      <c r="AA495" s="60">
        <v>145</v>
      </c>
    </row>
    <row r="496" spans="2:27">
      <c r="B496" s="60" t="str">
        <f t="shared" si="7"/>
        <v>М120x710</v>
      </c>
      <c r="C496" s="60">
        <v>120</v>
      </c>
      <c r="D496" s="60">
        <v>710</v>
      </c>
      <c r="E496" s="60">
        <v>58.103000000000002</v>
      </c>
      <c r="G496" s="73">
        <v>550</v>
      </c>
      <c r="H496" s="73">
        <v>16</v>
      </c>
      <c r="I496" s="60">
        <v>36</v>
      </c>
      <c r="J496" s="60" t="s">
        <v>17</v>
      </c>
      <c r="K496" s="60">
        <v>54</v>
      </c>
      <c r="L496" s="60">
        <v>85</v>
      </c>
      <c r="M496" s="60">
        <v>175</v>
      </c>
      <c r="N496" s="60">
        <v>175</v>
      </c>
      <c r="O496" s="60">
        <v>160</v>
      </c>
      <c r="P496" s="60">
        <v>114</v>
      </c>
      <c r="Q496" s="60">
        <v>112</v>
      </c>
      <c r="R496" s="60">
        <v>13</v>
      </c>
      <c r="S496" s="60">
        <v>6</v>
      </c>
      <c r="T496" s="60">
        <v>4</v>
      </c>
      <c r="U496" s="60">
        <v>4</v>
      </c>
      <c r="V496" s="60">
        <v>3</v>
      </c>
      <c r="W496" s="60">
        <v>60</v>
      </c>
      <c r="X496" s="60">
        <v>80</v>
      </c>
      <c r="Y496" s="60">
        <v>40</v>
      </c>
      <c r="Z496" s="60">
        <v>65</v>
      </c>
      <c r="AA496" s="60">
        <v>145</v>
      </c>
    </row>
    <row r="497" spans="2:27">
      <c r="B497" s="60" t="str">
        <f t="shared" si="7"/>
        <v>М120x720</v>
      </c>
      <c r="C497" s="60">
        <v>120</v>
      </c>
      <c r="D497" s="60">
        <v>720</v>
      </c>
      <c r="E497" s="60">
        <v>58.843000000000004</v>
      </c>
      <c r="G497" s="73">
        <v>560</v>
      </c>
      <c r="H497" s="73">
        <v>16</v>
      </c>
      <c r="I497" s="60">
        <v>36</v>
      </c>
      <c r="J497" s="60" t="s">
        <v>17</v>
      </c>
      <c r="K497" s="60">
        <v>54</v>
      </c>
      <c r="L497" s="60">
        <v>85</v>
      </c>
      <c r="M497" s="60">
        <v>175</v>
      </c>
      <c r="N497" s="60">
        <v>175</v>
      </c>
      <c r="O497" s="60">
        <v>160</v>
      </c>
      <c r="P497" s="60">
        <v>114</v>
      </c>
      <c r="Q497" s="60">
        <v>112</v>
      </c>
      <c r="R497" s="60">
        <v>13</v>
      </c>
      <c r="S497" s="60">
        <v>6</v>
      </c>
      <c r="T497" s="60">
        <v>4</v>
      </c>
      <c r="U497" s="60">
        <v>4</v>
      </c>
      <c r="V497" s="60">
        <v>3</v>
      </c>
      <c r="W497" s="60">
        <v>60</v>
      </c>
      <c r="X497" s="60">
        <v>80</v>
      </c>
      <c r="Y497" s="60">
        <v>40</v>
      </c>
      <c r="Z497" s="60">
        <v>65</v>
      </c>
      <c r="AA497" s="60">
        <v>145</v>
      </c>
    </row>
    <row r="498" spans="2:27">
      <c r="B498" s="60" t="str">
        <f t="shared" si="7"/>
        <v>М120x730</v>
      </c>
      <c r="C498" s="60">
        <v>120</v>
      </c>
      <c r="D498" s="60">
        <v>730</v>
      </c>
      <c r="E498" s="60">
        <v>59.582999999999998</v>
      </c>
      <c r="G498" s="73">
        <v>570</v>
      </c>
      <c r="H498" s="73">
        <v>16</v>
      </c>
      <c r="I498" s="60">
        <v>36</v>
      </c>
      <c r="J498" s="60" t="s">
        <v>17</v>
      </c>
      <c r="K498" s="60">
        <v>54</v>
      </c>
      <c r="L498" s="60">
        <v>85</v>
      </c>
      <c r="M498" s="60">
        <v>175</v>
      </c>
      <c r="N498" s="60">
        <v>175</v>
      </c>
      <c r="O498" s="60">
        <v>160</v>
      </c>
      <c r="P498" s="60">
        <v>114</v>
      </c>
      <c r="Q498" s="60">
        <v>112</v>
      </c>
      <c r="R498" s="60">
        <v>13</v>
      </c>
      <c r="S498" s="60">
        <v>6</v>
      </c>
      <c r="T498" s="60">
        <v>4</v>
      </c>
      <c r="U498" s="60">
        <v>4</v>
      </c>
      <c r="V498" s="60">
        <v>3</v>
      </c>
      <c r="W498" s="60">
        <v>60</v>
      </c>
      <c r="X498" s="60">
        <v>80</v>
      </c>
      <c r="Y498" s="60">
        <v>40</v>
      </c>
      <c r="Z498" s="60">
        <v>65</v>
      </c>
      <c r="AA498" s="60">
        <v>145</v>
      </c>
    </row>
    <row r="499" spans="2:27">
      <c r="B499" s="60" t="str">
        <f t="shared" si="7"/>
        <v>М120x740</v>
      </c>
      <c r="C499" s="60">
        <v>120</v>
      </c>
      <c r="D499" s="60">
        <v>740</v>
      </c>
      <c r="E499" s="60">
        <v>60.323</v>
      </c>
      <c r="G499" s="73">
        <v>580</v>
      </c>
      <c r="H499" s="73">
        <v>16</v>
      </c>
      <c r="I499" s="60">
        <v>36</v>
      </c>
      <c r="J499" s="60" t="s">
        <v>17</v>
      </c>
      <c r="K499" s="60">
        <v>54</v>
      </c>
      <c r="L499" s="60">
        <v>85</v>
      </c>
      <c r="M499" s="60">
        <v>175</v>
      </c>
      <c r="N499" s="60">
        <v>175</v>
      </c>
      <c r="O499" s="60">
        <v>160</v>
      </c>
      <c r="P499" s="60">
        <v>114</v>
      </c>
      <c r="Q499" s="60">
        <v>112</v>
      </c>
      <c r="R499" s="60">
        <v>13</v>
      </c>
      <c r="S499" s="60">
        <v>6</v>
      </c>
      <c r="T499" s="60">
        <v>4</v>
      </c>
      <c r="U499" s="60">
        <v>4</v>
      </c>
      <c r="V499" s="60">
        <v>3</v>
      </c>
      <c r="W499" s="60">
        <v>60</v>
      </c>
      <c r="X499" s="60">
        <v>80</v>
      </c>
      <c r="Y499" s="60">
        <v>40</v>
      </c>
      <c r="Z499" s="60">
        <v>65</v>
      </c>
      <c r="AA499" s="60">
        <v>145</v>
      </c>
    </row>
    <row r="500" spans="2:27">
      <c r="B500" s="60" t="str">
        <f t="shared" si="7"/>
        <v>М120x750</v>
      </c>
      <c r="C500" s="60">
        <v>120</v>
      </c>
      <c r="D500" s="60">
        <v>750</v>
      </c>
      <c r="E500" s="60">
        <v>61.063000000000002</v>
      </c>
      <c r="G500" s="73">
        <v>590</v>
      </c>
      <c r="H500" s="73">
        <v>16</v>
      </c>
      <c r="I500" s="60">
        <v>36</v>
      </c>
      <c r="J500" s="60" t="s">
        <v>17</v>
      </c>
      <c r="K500" s="60">
        <v>54</v>
      </c>
      <c r="L500" s="60">
        <v>85</v>
      </c>
      <c r="M500" s="60">
        <v>175</v>
      </c>
      <c r="N500" s="60">
        <v>175</v>
      </c>
      <c r="O500" s="60">
        <v>160</v>
      </c>
      <c r="P500" s="60">
        <v>114</v>
      </c>
      <c r="Q500" s="60">
        <v>112</v>
      </c>
      <c r="R500" s="60">
        <v>13</v>
      </c>
      <c r="S500" s="60">
        <v>6</v>
      </c>
      <c r="T500" s="60">
        <v>4</v>
      </c>
      <c r="U500" s="60">
        <v>4</v>
      </c>
      <c r="V500" s="60">
        <v>3</v>
      </c>
      <c r="W500" s="60">
        <v>60</v>
      </c>
      <c r="X500" s="60">
        <v>80</v>
      </c>
      <c r="Y500" s="60">
        <v>40</v>
      </c>
      <c r="Z500" s="60">
        <v>65</v>
      </c>
      <c r="AA500" s="60">
        <v>145</v>
      </c>
    </row>
    <row r="501" spans="2:27">
      <c r="B501" t="str">
        <f t="shared" si="7"/>
        <v>М125x500</v>
      </c>
      <c r="C501">
        <v>125</v>
      </c>
      <c r="D501" s="60">
        <v>500</v>
      </c>
      <c r="E501" s="60">
        <v>46.122999999999998</v>
      </c>
      <c r="G501" s="73">
        <v>340</v>
      </c>
      <c r="H501" s="73">
        <v>16</v>
      </c>
      <c r="I501" s="60">
        <v>36</v>
      </c>
      <c r="J501" s="60" t="s">
        <v>17</v>
      </c>
      <c r="K501" s="60">
        <v>54</v>
      </c>
      <c r="L501" s="60">
        <v>85</v>
      </c>
      <c r="M501" s="60">
        <v>175</v>
      </c>
      <c r="N501" s="60">
        <v>175</v>
      </c>
      <c r="O501" s="60">
        <v>160</v>
      </c>
      <c r="P501" s="60">
        <v>119</v>
      </c>
      <c r="Q501" s="60">
        <v>116</v>
      </c>
      <c r="R501" s="60">
        <v>13</v>
      </c>
      <c r="S501" s="60">
        <v>6</v>
      </c>
      <c r="T501" s="60">
        <v>4</v>
      </c>
      <c r="U501" s="60">
        <v>4</v>
      </c>
      <c r="V501" s="60">
        <v>3</v>
      </c>
      <c r="W501" s="60">
        <v>60</v>
      </c>
      <c r="X501" s="60">
        <v>80</v>
      </c>
      <c r="Y501" s="60">
        <v>40</v>
      </c>
      <c r="Z501" s="60">
        <v>65</v>
      </c>
      <c r="AA501" s="60">
        <v>145</v>
      </c>
    </row>
    <row r="502" spans="2:27">
      <c r="B502" s="60" t="str">
        <f t="shared" si="7"/>
        <v>М125x510</v>
      </c>
      <c r="C502" s="60">
        <v>125</v>
      </c>
      <c r="D502" s="60">
        <v>510</v>
      </c>
      <c r="E502" s="60">
        <v>46.923000000000002</v>
      </c>
      <c r="G502" s="73">
        <v>350</v>
      </c>
      <c r="H502" s="73">
        <v>16</v>
      </c>
      <c r="I502" s="60">
        <v>36</v>
      </c>
      <c r="J502" s="60" t="s">
        <v>17</v>
      </c>
      <c r="K502" s="60">
        <v>54</v>
      </c>
      <c r="L502" s="60">
        <v>85</v>
      </c>
      <c r="M502" s="60">
        <v>175</v>
      </c>
      <c r="N502" s="60">
        <v>175</v>
      </c>
      <c r="O502" s="60">
        <v>160</v>
      </c>
      <c r="P502" s="60">
        <v>119</v>
      </c>
      <c r="Q502" s="60">
        <v>116</v>
      </c>
      <c r="R502" s="60">
        <v>13</v>
      </c>
      <c r="S502" s="60">
        <v>6</v>
      </c>
      <c r="T502" s="60">
        <v>4</v>
      </c>
      <c r="U502" s="60">
        <v>4</v>
      </c>
      <c r="V502" s="60">
        <v>3</v>
      </c>
      <c r="W502" s="60">
        <v>60</v>
      </c>
      <c r="X502" s="60">
        <v>80</v>
      </c>
      <c r="Y502" s="60">
        <v>40</v>
      </c>
      <c r="Z502" s="60">
        <v>65</v>
      </c>
      <c r="AA502" s="60">
        <v>145</v>
      </c>
    </row>
    <row r="503" spans="2:27">
      <c r="B503" s="60" t="str">
        <f t="shared" si="7"/>
        <v>М125x520</v>
      </c>
      <c r="C503" s="60">
        <v>125</v>
      </c>
      <c r="D503" s="60">
        <v>520</v>
      </c>
      <c r="E503" s="60">
        <v>47.722999999999999</v>
      </c>
      <c r="G503" s="73">
        <v>360</v>
      </c>
      <c r="H503" s="73">
        <v>16</v>
      </c>
      <c r="I503" s="60">
        <v>36</v>
      </c>
      <c r="J503" s="60" t="s">
        <v>17</v>
      </c>
      <c r="K503" s="60">
        <v>54</v>
      </c>
      <c r="L503" s="60">
        <v>85</v>
      </c>
      <c r="M503" s="60">
        <v>175</v>
      </c>
      <c r="N503" s="60">
        <v>175</v>
      </c>
      <c r="O503" s="60">
        <v>160</v>
      </c>
      <c r="P503" s="60">
        <v>119</v>
      </c>
      <c r="Q503" s="60">
        <v>116</v>
      </c>
      <c r="R503" s="60">
        <v>13</v>
      </c>
      <c r="S503" s="60">
        <v>6</v>
      </c>
      <c r="T503" s="60">
        <v>4</v>
      </c>
      <c r="U503" s="60">
        <v>4</v>
      </c>
      <c r="V503" s="60">
        <v>3</v>
      </c>
      <c r="W503" s="60">
        <v>60</v>
      </c>
      <c r="X503" s="60">
        <v>80</v>
      </c>
      <c r="Y503" s="60">
        <v>40</v>
      </c>
      <c r="Z503" s="60">
        <v>65</v>
      </c>
      <c r="AA503" s="60">
        <v>145</v>
      </c>
    </row>
    <row r="504" spans="2:27">
      <c r="B504" s="60" t="str">
        <f t="shared" si="7"/>
        <v>М125x530</v>
      </c>
      <c r="C504" s="60">
        <v>125</v>
      </c>
      <c r="D504" s="60">
        <v>530</v>
      </c>
      <c r="E504" s="60">
        <v>48.523000000000003</v>
      </c>
      <c r="G504" s="73">
        <v>370</v>
      </c>
      <c r="H504" s="73">
        <v>16</v>
      </c>
      <c r="I504" s="60">
        <v>36</v>
      </c>
      <c r="J504" s="60" t="s">
        <v>17</v>
      </c>
      <c r="K504" s="60">
        <v>54</v>
      </c>
      <c r="L504" s="60">
        <v>85</v>
      </c>
      <c r="M504" s="60">
        <v>175</v>
      </c>
      <c r="N504" s="60">
        <v>175</v>
      </c>
      <c r="O504" s="60">
        <v>160</v>
      </c>
      <c r="P504" s="60">
        <v>119</v>
      </c>
      <c r="Q504" s="60">
        <v>116</v>
      </c>
      <c r="R504" s="60">
        <v>13</v>
      </c>
      <c r="S504" s="60">
        <v>6</v>
      </c>
      <c r="T504" s="60">
        <v>4</v>
      </c>
      <c r="U504" s="60">
        <v>4</v>
      </c>
      <c r="V504" s="60">
        <v>3</v>
      </c>
      <c r="W504" s="60">
        <v>60</v>
      </c>
      <c r="X504" s="60">
        <v>80</v>
      </c>
      <c r="Y504" s="60">
        <v>40</v>
      </c>
      <c r="Z504" s="60">
        <v>65</v>
      </c>
      <c r="AA504" s="60">
        <v>145</v>
      </c>
    </row>
    <row r="505" spans="2:27">
      <c r="B505" s="60" t="str">
        <f t="shared" si="7"/>
        <v>М125x540</v>
      </c>
      <c r="C505" s="60">
        <v>125</v>
      </c>
      <c r="D505" s="60">
        <v>540</v>
      </c>
      <c r="E505" s="60">
        <v>49.323</v>
      </c>
      <c r="G505" s="73">
        <v>380</v>
      </c>
      <c r="H505" s="73">
        <v>16</v>
      </c>
      <c r="I505" s="60">
        <v>36</v>
      </c>
      <c r="J505" s="60" t="s">
        <v>17</v>
      </c>
      <c r="K505" s="60">
        <v>54</v>
      </c>
      <c r="L505" s="60">
        <v>85</v>
      </c>
      <c r="M505" s="60">
        <v>175</v>
      </c>
      <c r="N505" s="60">
        <v>175</v>
      </c>
      <c r="O505" s="60">
        <v>160</v>
      </c>
      <c r="P505" s="60">
        <v>119</v>
      </c>
      <c r="Q505" s="60">
        <v>116</v>
      </c>
      <c r="R505" s="60">
        <v>13</v>
      </c>
      <c r="S505" s="60">
        <v>6</v>
      </c>
      <c r="T505" s="60">
        <v>4</v>
      </c>
      <c r="U505" s="60">
        <v>4</v>
      </c>
      <c r="V505" s="60">
        <v>3</v>
      </c>
      <c r="W505" s="60">
        <v>60</v>
      </c>
      <c r="X505" s="60">
        <v>80</v>
      </c>
      <c r="Y505" s="60">
        <v>40</v>
      </c>
      <c r="Z505" s="60">
        <v>65</v>
      </c>
      <c r="AA505" s="60">
        <v>145</v>
      </c>
    </row>
    <row r="506" spans="2:27">
      <c r="B506" s="60" t="str">
        <f t="shared" si="7"/>
        <v>М125x550</v>
      </c>
      <c r="C506" s="60">
        <v>125</v>
      </c>
      <c r="D506" s="60">
        <v>550</v>
      </c>
      <c r="E506" s="60">
        <v>50.122999999999998</v>
      </c>
      <c r="G506" s="73">
        <v>390</v>
      </c>
      <c r="H506" s="73">
        <v>16</v>
      </c>
      <c r="I506" s="60">
        <v>36</v>
      </c>
      <c r="J506" s="60" t="s">
        <v>17</v>
      </c>
      <c r="K506" s="60">
        <v>54</v>
      </c>
      <c r="L506" s="60">
        <v>85</v>
      </c>
      <c r="M506" s="60">
        <v>175</v>
      </c>
      <c r="N506" s="60">
        <v>175</v>
      </c>
      <c r="O506" s="60">
        <v>160</v>
      </c>
      <c r="P506" s="60">
        <v>119</v>
      </c>
      <c r="Q506" s="60">
        <v>116</v>
      </c>
      <c r="R506" s="60">
        <v>13</v>
      </c>
      <c r="S506" s="60">
        <v>6</v>
      </c>
      <c r="T506" s="60">
        <v>4</v>
      </c>
      <c r="U506" s="60">
        <v>4</v>
      </c>
      <c r="V506" s="60">
        <v>3</v>
      </c>
      <c r="W506" s="60">
        <v>60</v>
      </c>
      <c r="X506" s="60">
        <v>80</v>
      </c>
      <c r="Y506" s="60">
        <v>40</v>
      </c>
      <c r="Z506" s="60">
        <v>65</v>
      </c>
      <c r="AA506" s="60">
        <v>145</v>
      </c>
    </row>
    <row r="507" spans="2:27">
      <c r="B507" s="60" t="str">
        <f t="shared" si="7"/>
        <v>М125x560</v>
      </c>
      <c r="C507" s="60">
        <v>125</v>
      </c>
      <c r="D507" s="60">
        <v>560</v>
      </c>
      <c r="E507" s="60">
        <v>50.923000000000002</v>
      </c>
      <c r="G507" s="73">
        <v>400</v>
      </c>
      <c r="H507" s="73">
        <v>16</v>
      </c>
      <c r="I507" s="60">
        <v>36</v>
      </c>
      <c r="J507" s="60" t="s">
        <v>17</v>
      </c>
      <c r="K507" s="60">
        <v>54</v>
      </c>
      <c r="L507" s="60">
        <v>85</v>
      </c>
      <c r="M507" s="60">
        <v>175</v>
      </c>
      <c r="N507" s="60">
        <v>175</v>
      </c>
      <c r="O507" s="60">
        <v>160</v>
      </c>
      <c r="P507" s="60">
        <v>119</v>
      </c>
      <c r="Q507" s="60">
        <v>116</v>
      </c>
      <c r="R507" s="60">
        <v>13</v>
      </c>
      <c r="S507" s="60">
        <v>6</v>
      </c>
      <c r="T507" s="60">
        <v>4</v>
      </c>
      <c r="U507" s="60">
        <v>4</v>
      </c>
      <c r="V507" s="60">
        <v>3</v>
      </c>
      <c r="W507" s="60">
        <v>60</v>
      </c>
      <c r="X507" s="60">
        <v>80</v>
      </c>
      <c r="Y507" s="60">
        <v>40</v>
      </c>
      <c r="Z507" s="60">
        <v>65</v>
      </c>
      <c r="AA507" s="60">
        <v>145</v>
      </c>
    </row>
    <row r="508" spans="2:27">
      <c r="B508" s="60" t="str">
        <f t="shared" si="7"/>
        <v>М125x570</v>
      </c>
      <c r="C508" s="60">
        <v>125</v>
      </c>
      <c r="D508" s="60">
        <v>570</v>
      </c>
      <c r="E508" s="60">
        <v>51.722999999999999</v>
      </c>
      <c r="G508" s="73">
        <v>410</v>
      </c>
      <c r="H508" s="73">
        <v>16</v>
      </c>
      <c r="I508" s="60">
        <v>36</v>
      </c>
      <c r="J508" s="60" t="s">
        <v>17</v>
      </c>
      <c r="K508" s="60">
        <v>54</v>
      </c>
      <c r="L508" s="60">
        <v>85</v>
      </c>
      <c r="M508" s="60">
        <v>175</v>
      </c>
      <c r="N508" s="60">
        <v>175</v>
      </c>
      <c r="O508" s="60">
        <v>160</v>
      </c>
      <c r="P508" s="60">
        <v>119</v>
      </c>
      <c r="Q508" s="60">
        <v>116</v>
      </c>
      <c r="R508" s="60">
        <v>13</v>
      </c>
      <c r="S508" s="60">
        <v>6</v>
      </c>
      <c r="T508" s="60">
        <v>4</v>
      </c>
      <c r="U508" s="60">
        <v>4</v>
      </c>
      <c r="V508" s="60">
        <v>3</v>
      </c>
      <c r="W508" s="60">
        <v>60</v>
      </c>
      <c r="X508" s="60">
        <v>80</v>
      </c>
      <c r="Y508" s="60">
        <v>40</v>
      </c>
      <c r="Z508" s="60">
        <v>65</v>
      </c>
      <c r="AA508" s="60">
        <v>145</v>
      </c>
    </row>
    <row r="509" spans="2:27">
      <c r="B509" s="60" t="str">
        <f t="shared" si="7"/>
        <v>М125x580</v>
      </c>
      <c r="C509" s="60">
        <v>125</v>
      </c>
      <c r="D509" s="60">
        <v>580</v>
      </c>
      <c r="E509" s="60">
        <v>52.523000000000003</v>
      </c>
      <c r="G509" s="73">
        <v>420</v>
      </c>
      <c r="H509" s="73">
        <v>16</v>
      </c>
      <c r="I509" s="60">
        <v>36</v>
      </c>
      <c r="J509" s="60" t="s">
        <v>17</v>
      </c>
      <c r="K509" s="60">
        <v>54</v>
      </c>
      <c r="L509" s="60">
        <v>85</v>
      </c>
      <c r="M509" s="60">
        <v>175</v>
      </c>
      <c r="N509" s="60">
        <v>175</v>
      </c>
      <c r="O509" s="60">
        <v>160</v>
      </c>
      <c r="P509" s="60">
        <v>119</v>
      </c>
      <c r="Q509" s="60">
        <v>116</v>
      </c>
      <c r="R509" s="60">
        <v>13</v>
      </c>
      <c r="S509" s="60">
        <v>6</v>
      </c>
      <c r="T509" s="60">
        <v>4</v>
      </c>
      <c r="U509" s="60">
        <v>4</v>
      </c>
      <c r="V509" s="60">
        <v>3</v>
      </c>
      <c r="W509" s="60">
        <v>60</v>
      </c>
      <c r="X509" s="60">
        <v>80</v>
      </c>
      <c r="Y509" s="60">
        <v>40</v>
      </c>
      <c r="Z509" s="60">
        <v>65</v>
      </c>
      <c r="AA509" s="60">
        <v>145</v>
      </c>
    </row>
    <row r="510" spans="2:27">
      <c r="B510" s="60" t="str">
        <f t="shared" si="7"/>
        <v>М125x590</v>
      </c>
      <c r="C510" s="60">
        <v>125</v>
      </c>
      <c r="D510" s="60">
        <v>590</v>
      </c>
      <c r="E510" s="60">
        <v>53.323</v>
      </c>
      <c r="G510" s="73">
        <v>430</v>
      </c>
      <c r="H510" s="73">
        <v>16</v>
      </c>
      <c r="I510" s="60">
        <v>36</v>
      </c>
      <c r="J510" s="60" t="s">
        <v>17</v>
      </c>
      <c r="K510" s="60">
        <v>54</v>
      </c>
      <c r="L510" s="60">
        <v>85</v>
      </c>
      <c r="M510" s="60">
        <v>175</v>
      </c>
      <c r="N510" s="60">
        <v>175</v>
      </c>
      <c r="O510" s="60">
        <v>160</v>
      </c>
      <c r="P510" s="60">
        <v>119</v>
      </c>
      <c r="Q510" s="60">
        <v>116</v>
      </c>
      <c r="R510" s="60">
        <v>13</v>
      </c>
      <c r="S510" s="60">
        <v>6</v>
      </c>
      <c r="T510" s="60">
        <v>4</v>
      </c>
      <c r="U510" s="60">
        <v>4</v>
      </c>
      <c r="V510" s="60">
        <v>3</v>
      </c>
      <c r="W510" s="60">
        <v>60</v>
      </c>
      <c r="X510" s="60">
        <v>80</v>
      </c>
      <c r="Y510" s="60">
        <v>40</v>
      </c>
      <c r="Z510" s="60">
        <v>65</v>
      </c>
      <c r="AA510" s="60">
        <v>145</v>
      </c>
    </row>
    <row r="511" spans="2:27">
      <c r="B511" s="60" t="str">
        <f t="shared" si="7"/>
        <v>М125x600</v>
      </c>
      <c r="C511" s="60">
        <v>125</v>
      </c>
      <c r="D511" s="60">
        <v>600</v>
      </c>
      <c r="E511" s="60">
        <v>54.122999999999998</v>
      </c>
      <c r="G511" s="73">
        <v>440</v>
      </c>
      <c r="H511" s="73">
        <v>16</v>
      </c>
      <c r="I511" s="60">
        <v>36</v>
      </c>
      <c r="J511" s="60" t="s">
        <v>17</v>
      </c>
      <c r="K511" s="60">
        <v>54</v>
      </c>
      <c r="L511" s="60">
        <v>85</v>
      </c>
      <c r="M511" s="60">
        <v>175</v>
      </c>
      <c r="N511" s="60">
        <v>175</v>
      </c>
      <c r="O511" s="60">
        <v>160</v>
      </c>
      <c r="P511" s="60">
        <v>119</v>
      </c>
      <c r="Q511" s="60">
        <v>116</v>
      </c>
      <c r="R511" s="60">
        <v>13</v>
      </c>
      <c r="S511" s="60">
        <v>6</v>
      </c>
      <c r="T511" s="60">
        <v>4</v>
      </c>
      <c r="U511" s="60">
        <v>4</v>
      </c>
      <c r="V511" s="60">
        <v>3</v>
      </c>
      <c r="W511" s="60">
        <v>60</v>
      </c>
      <c r="X511" s="60">
        <v>80</v>
      </c>
      <c r="Y511" s="60">
        <v>40</v>
      </c>
      <c r="Z511" s="60">
        <v>65</v>
      </c>
      <c r="AA511" s="60">
        <v>145</v>
      </c>
    </row>
    <row r="512" spans="2:27">
      <c r="B512" s="60" t="str">
        <f t="shared" si="7"/>
        <v>М125x610</v>
      </c>
      <c r="C512" s="60">
        <v>125</v>
      </c>
      <c r="D512" s="60">
        <v>610</v>
      </c>
      <c r="E512" s="60">
        <v>54.923000000000002</v>
      </c>
      <c r="G512" s="73">
        <v>450</v>
      </c>
      <c r="H512" s="73">
        <v>16</v>
      </c>
      <c r="I512" s="60">
        <v>36</v>
      </c>
      <c r="J512" s="60" t="s">
        <v>17</v>
      </c>
      <c r="K512" s="60">
        <v>54</v>
      </c>
      <c r="L512" s="60">
        <v>85</v>
      </c>
      <c r="M512" s="60">
        <v>175</v>
      </c>
      <c r="N512" s="60">
        <v>175</v>
      </c>
      <c r="O512" s="60">
        <v>160</v>
      </c>
      <c r="P512" s="60">
        <v>119</v>
      </c>
      <c r="Q512" s="60">
        <v>116</v>
      </c>
      <c r="R512" s="60">
        <v>13</v>
      </c>
      <c r="S512" s="60">
        <v>6</v>
      </c>
      <c r="T512" s="60">
        <v>4</v>
      </c>
      <c r="U512" s="60">
        <v>4</v>
      </c>
      <c r="V512" s="60">
        <v>3</v>
      </c>
      <c r="W512" s="60">
        <v>60</v>
      </c>
      <c r="X512" s="60">
        <v>80</v>
      </c>
      <c r="Y512" s="60">
        <v>40</v>
      </c>
      <c r="Z512" s="60">
        <v>65</v>
      </c>
      <c r="AA512" s="60">
        <v>145</v>
      </c>
    </row>
    <row r="513" spans="2:27">
      <c r="B513" s="60" t="str">
        <f t="shared" si="7"/>
        <v>М125x620</v>
      </c>
      <c r="C513" s="60">
        <v>125</v>
      </c>
      <c r="D513" s="60">
        <v>620</v>
      </c>
      <c r="E513" s="60">
        <v>55.722999999999999</v>
      </c>
      <c r="G513" s="73">
        <v>460</v>
      </c>
      <c r="H513" s="73">
        <v>16</v>
      </c>
      <c r="I513" s="60">
        <v>36</v>
      </c>
      <c r="J513" s="60" t="s">
        <v>17</v>
      </c>
      <c r="K513" s="60">
        <v>54</v>
      </c>
      <c r="L513" s="60">
        <v>85</v>
      </c>
      <c r="M513" s="60">
        <v>175</v>
      </c>
      <c r="N513" s="60">
        <v>175</v>
      </c>
      <c r="O513" s="60">
        <v>160</v>
      </c>
      <c r="P513" s="60">
        <v>119</v>
      </c>
      <c r="Q513" s="60">
        <v>116</v>
      </c>
      <c r="R513" s="60">
        <v>13</v>
      </c>
      <c r="S513" s="60">
        <v>6</v>
      </c>
      <c r="T513" s="60">
        <v>4</v>
      </c>
      <c r="U513" s="60">
        <v>4</v>
      </c>
      <c r="V513" s="60">
        <v>3</v>
      </c>
      <c r="W513" s="60">
        <v>60</v>
      </c>
      <c r="X513" s="60">
        <v>80</v>
      </c>
      <c r="Y513" s="60">
        <v>40</v>
      </c>
      <c r="Z513" s="60">
        <v>65</v>
      </c>
      <c r="AA513" s="60">
        <v>145</v>
      </c>
    </row>
    <row r="514" spans="2:27">
      <c r="B514" s="60" t="str">
        <f t="shared" si="7"/>
        <v>М125x630</v>
      </c>
      <c r="C514" s="60">
        <v>125</v>
      </c>
      <c r="D514" s="60">
        <v>630</v>
      </c>
      <c r="E514" s="60">
        <v>56.523000000000003</v>
      </c>
      <c r="G514" s="73">
        <v>470</v>
      </c>
      <c r="H514" s="73">
        <v>16</v>
      </c>
      <c r="I514" s="60">
        <v>36</v>
      </c>
      <c r="J514" s="60" t="s">
        <v>17</v>
      </c>
      <c r="K514" s="60">
        <v>54</v>
      </c>
      <c r="L514" s="60">
        <v>85</v>
      </c>
      <c r="M514" s="60">
        <v>175</v>
      </c>
      <c r="N514" s="60">
        <v>175</v>
      </c>
      <c r="O514" s="60">
        <v>160</v>
      </c>
      <c r="P514" s="60">
        <v>119</v>
      </c>
      <c r="Q514" s="60">
        <v>116</v>
      </c>
      <c r="R514" s="60">
        <v>13</v>
      </c>
      <c r="S514" s="60">
        <v>6</v>
      </c>
      <c r="T514" s="60">
        <v>4</v>
      </c>
      <c r="U514" s="60">
        <v>4</v>
      </c>
      <c r="V514" s="60">
        <v>3</v>
      </c>
      <c r="W514" s="60">
        <v>60</v>
      </c>
      <c r="X514" s="60">
        <v>80</v>
      </c>
      <c r="Y514" s="60">
        <v>40</v>
      </c>
      <c r="Z514" s="60">
        <v>65</v>
      </c>
      <c r="AA514" s="60">
        <v>145</v>
      </c>
    </row>
    <row r="515" spans="2:27">
      <c r="B515" s="60" t="str">
        <f t="shared" si="7"/>
        <v>М125x640</v>
      </c>
      <c r="C515" s="60">
        <v>125</v>
      </c>
      <c r="D515" s="60">
        <v>640</v>
      </c>
      <c r="E515" s="60">
        <v>57.323</v>
      </c>
      <c r="G515" s="73">
        <v>480</v>
      </c>
      <c r="H515" s="73">
        <v>16</v>
      </c>
      <c r="I515" s="60">
        <v>36</v>
      </c>
      <c r="J515" s="60" t="s">
        <v>17</v>
      </c>
      <c r="K515" s="60">
        <v>54</v>
      </c>
      <c r="L515" s="60">
        <v>85</v>
      </c>
      <c r="M515" s="60">
        <v>175</v>
      </c>
      <c r="N515" s="60">
        <v>175</v>
      </c>
      <c r="O515" s="60">
        <v>160</v>
      </c>
      <c r="P515" s="60">
        <v>119</v>
      </c>
      <c r="Q515" s="60">
        <v>116</v>
      </c>
      <c r="R515" s="60">
        <v>13</v>
      </c>
      <c r="S515" s="60">
        <v>6</v>
      </c>
      <c r="T515" s="60">
        <v>4</v>
      </c>
      <c r="U515" s="60">
        <v>4</v>
      </c>
      <c r="V515" s="60">
        <v>3</v>
      </c>
      <c r="W515" s="60">
        <v>60</v>
      </c>
      <c r="X515" s="60">
        <v>80</v>
      </c>
      <c r="Y515" s="60">
        <v>40</v>
      </c>
      <c r="Z515" s="60">
        <v>65</v>
      </c>
      <c r="AA515" s="60">
        <v>145</v>
      </c>
    </row>
    <row r="516" spans="2:27">
      <c r="B516" s="60" t="str">
        <f t="shared" ref="B516:B558" si="8">"М"&amp;C516&amp;"x"&amp;D516</f>
        <v>М125x650</v>
      </c>
      <c r="C516" s="60">
        <v>125</v>
      </c>
      <c r="D516" s="60">
        <v>650</v>
      </c>
      <c r="E516" s="60">
        <v>58.122999999999998</v>
      </c>
      <c r="G516" s="73">
        <v>490</v>
      </c>
      <c r="H516" s="73">
        <v>16</v>
      </c>
      <c r="I516" s="60">
        <v>36</v>
      </c>
      <c r="J516" s="60" t="s">
        <v>17</v>
      </c>
      <c r="K516" s="60">
        <v>54</v>
      </c>
      <c r="L516" s="60">
        <v>85</v>
      </c>
      <c r="M516" s="60">
        <v>175</v>
      </c>
      <c r="N516" s="60">
        <v>175</v>
      </c>
      <c r="O516" s="60">
        <v>160</v>
      </c>
      <c r="P516" s="60">
        <v>119</v>
      </c>
      <c r="Q516" s="60">
        <v>116</v>
      </c>
      <c r="R516" s="60">
        <v>13</v>
      </c>
      <c r="S516" s="60">
        <v>6</v>
      </c>
      <c r="T516" s="60">
        <v>4</v>
      </c>
      <c r="U516" s="60">
        <v>4</v>
      </c>
      <c r="V516" s="60">
        <v>3</v>
      </c>
      <c r="W516" s="60">
        <v>60</v>
      </c>
      <c r="X516" s="60">
        <v>80</v>
      </c>
      <c r="Y516" s="60">
        <v>40</v>
      </c>
      <c r="Z516" s="60">
        <v>65</v>
      </c>
      <c r="AA516" s="60">
        <v>145</v>
      </c>
    </row>
    <row r="517" spans="2:27">
      <c r="B517" s="60" t="str">
        <f t="shared" si="8"/>
        <v>М125x660</v>
      </c>
      <c r="C517" s="60">
        <v>125</v>
      </c>
      <c r="D517" s="60">
        <v>660</v>
      </c>
      <c r="E517" s="60">
        <v>58.923000000000002</v>
      </c>
      <c r="G517" s="73">
        <v>500</v>
      </c>
      <c r="H517" s="73">
        <v>16</v>
      </c>
      <c r="I517" s="60">
        <v>36</v>
      </c>
      <c r="J517" s="60" t="s">
        <v>17</v>
      </c>
      <c r="K517" s="60">
        <v>54</v>
      </c>
      <c r="L517" s="60">
        <v>85</v>
      </c>
      <c r="M517" s="60">
        <v>175</v>
      </c>
      <c r="N517" s="60">
        <v>175</v>
      </c>
      <c r="O517" s="60">
        <v>160</v>
      </c>
      <c r="P517" s="60">
        <v>119</v>
      </c>
      <c r="Q517" s="60">
        <v>116</v>
      </c>
      <c r="R517" s="60">
        <v>13</v>
      </c>
      <c r="S517" s="60">
        <v>6</v>
      </c>
      <c r="T517" s="60">
        <v>4</v>
      </c>
      <c r="U517" s="60">
        <v>4</v>
      </c>
      <c r="V517" s="60">
        <v>3</v>
      </c>
      <c r="W517" s="60">
        <v>60</v>
      </c>
      <c r="X517" s="60">
        <v>80</v>
      </c>
      <c r="Y517" s="60">
        <v>40</v>
      </c>
      <c r="Z517" s="60">
        <v>65</v>
      </c>
      <c r="AA517" s="60">
        <v>145</v>
      </c>
    </row>
    <row r="518" spans="2:27">
      <c r="B518" s="60" t="str">
        <f t="shared" si="8"/>
        <v>М125x670</v>
      </c>
      <c r="C518" s="60">
        <v>125</v>
      </c>
      <c r="D518" s="60">
        <v>670</v>
      </c>
      <c r="E518" s="60">
        <v>59.722999999999999</v>
      </c>
      <c r="G518" s="73">
        <v>510</v>
      </c>
      <c r="H518" s="73">
        <v>16</v>
      </c>
      <c r="I518" s="60">
        <v>36</v>
      </c>
      <c r="J518" s="60" t="s">
        <v>17</v>
      </c>
      <c r="K518" s="60">
        <v>54</v>
      </c>
      <c r="L518" s="60">
        <v>85</v>
      </c>
      <c r="M518" s="60">
        <v>175</v>
      </c>
      <c r="N518" s="60">
        <v>175</v>
      </c>
      <c r="O518" s="60">
        <v>160</v>
      </c>
      <c r="P518" s="60">
        <v>119</v>
      </c>
      <c r="Q518" s="60">
        <v>116</v>
      </c>
      <c r="R518" s="60">
        <v>13</v>
      </c>
      <c r="S518" s="60">
        <v>6</v>
      </c>
      <c r="T518" s="60">
        <v>4</v>
      </c>
      <c r="U518" s="60">
        <v>4</v>
      </c>
      <c r="V518" s="60">
        <v>3</v>
      </c>
      <c r="W518" s="60">
        <v>60</v>
      </c>
      <c r="X518" s="60">
        <v>80</v>
      </c>
      <c r="Y518" s="60">
        <v>40</v>
      </c>
      <c r="Z518" s="60">
        <v>65</v>
      </c>
      <c r="AA518" s="60">
        <v>145</v>
      </c>
    </row>
    <row r="519" spans="2:27">
      <c r="B519" s="60" t="str">
        <f t="shared" si="8"/>
        <v>М125x680</v>
      </c>
      <c r="C519" s="60">
        <v>125</v>
      </c>
      <c r="D519" s="60">
        <v>680</v>
      </c>
      <c r="E519" s="60">
        <v>60.523000000000003</v>
      </c>
      <c r="G519" s="73">
        <v>520</v>
      </c>
      <c r="H519" s="73">
        <v>16</v>
      </c>
      <c r="I519" s="60">
        <v>36</v>
      </c>
      <c r="J519" s="60" t="s">
        <v>17</v>
      </c>
      <c r="K519" s="60">
        <v>54</v>
      </c>
      <c r="L519" s="60">
        <v>85</v>
      </c>
      <c r="M519" s="60">
        <v>175</v>
      </c>
      <c r="N519" s="60">
        <v>175</v>
      </c>
      <c r="O519" s="60">
        <v>160</v>
      </c>
      <c r="P519" s="60">
        <v>119</v>
      </c>
      <c r="Q519" s="60">
        <v>116</v>
      </c>
      <c r="R519" s="60">
        <v>13</v>
      </c>
      <c r="S519" s="60">
        <v>6</v>
      </c>
      <c r="T519" s="60">
        <v>4</v>
      </c>
      <c r="U519" s="60">
        <v>4</v>
      </c>
      <c r="V519" s="60">
        <v>3</v>
      </c>
      <c r="W519" s="60">
        <v>60</v>
      </c>
      <c r="X519" s="60">
        <v>80</v>
      </c>
      <c r="Y519" s="60">
        <v>40</v>
      </c>
      <c r="Z519" s="60">
        <v>65</v>
      </c>
      <c r="AA519" s="60">
        <v>145</v>
      </c>
    </row>
    <row r="520" spans="2:27">
      <c r="B520" s="60" t="str">
        <f t="shared" si="8"/>
        <v>М125x690</v>
      </c>
      <c r="C520" s="60">
        <v>125</v>
      </c>
      <c r="D520" s="60">
        <v>690</v>
      </c>
      <c r="E520" s="60">
        <v>61.323</v>
      </c>
      <c r="G520" s="73">
        <v>530</v>
      </c>
      <c r="H520" s="73">
        <v>16</v>
      </c>
      <c r="I520" s="60">
        <v>36</v>
      </c>
      <c r="J520" s="60" t="s">
        <v>17</v>
      </c>
      <c r="K520" s="60">
        <v>54</v>
      </c>
      <c r="L520" s="60">
        <v>85</v>
      </c>
      <c r="M520" s="60">
        <v>175</v>
      </c>
      <c r="N520" s="60">
        <v>175</v>
      </c>
      <c r="O520" s="60">
        <v>160</v>
      </c>
      <c r="P520" s="60">
        <v>119</v>
      </c>
      <c r="Q520" s="60">
        <v>116</v>
      </c>
      <c r="R520" s="60">
        <v>13</v>
      </c>
      <c r="S520" s="60">
        <v>6</v>
      </c>
      <c r="T520" s="60">
        <v>4</v>
      </c>
      <c r="U520" s="60">
        <v>4</v>
      </c>
      <c r="V520" s="60">
        <v>3</v>
      </c>
      <c r="W520" s="60">
        <v>60</v>
      </c>
      <c r="X520" s="60">
        <v>80</v>
      </c>
      <c r="Y520" s="60">
        <v>40</v>
      </c>
      <c r="Z520" s="60">
        <v>65</v>
      </c>
      <c r="AA520" s="60">
        <v>145</v>
      </c>
    </row>
    <row r="521" spans="2:27">
      <c r="B521" s="60" t="str">
        <f t="shared" si="8"/>
        <v>М125x700</v>
      </c>
      <c r="C521" s="60">
        <v>125</v>
      </c>
      <c r="D521" s="60">
        <v>700</v>
      </c>
      <c r="E521" s="60">
        <v>62.122999999999998</v>
      </c>
      <c r="G521" s="73">
        <v>540</v>
      </c>
      <c r="H521" s="73">
        <v>16</v>
      </c>
      <c r="I521" s="60">
        <v>36</v>
      </c>
      <c r="J521" s="60" t="s">
        <v>17</v>
      </c>
      <c r="K521" s="60">
        <v>54</v>
      </c>
      <c r="L521" s="60">
        <v>85</v>
      </c>
      <c r="M521" s="60">
        <v>175</v>
      </c>
      <c r="N521" s="60">
        <v>175</v>
      </c>
      <c r="O521" s="60">
        <v>160</v>
      </c>
      <c r="P521" s="60">
        <v>119</v>
      </c>
      <c r="Q521" s="60">
        <v>116</v>
      </c>
      <c r="R521" s="60">
        <v>13</v>
      </c>
      <c r="S521" s="60">
        <v>6</v>
      </c>
      <c r="T521" s="60">
        <v>4</v>
      </c>
      <c r="U521" s="60">
        <v>4</v>
      </c>
      <c r="V521" s="60">
        <v>3</v>
      </c>
      <c r="W521" s="60">
        <v>60</v>
      </c>
      <c r="X521" s="60">
        <v>80</v>
      </c>
      <c r="Y521" s="60">
        <v>40</v>
      </c>
      <c r="Z521" s="60">
        <v>65</v>
      </c>
      <c r="AA521" s="60">
        <v>145</v>
      </c>
    </row>
    <row r="522" spans="2:27">
      <c r="B522" s="60" t="str">
        <f t="shared" si="8"/>
        <v>М125x710</v>
      </c>
      <c r="C522" s="60">
        <v>125</v>
      </c>
      <c r="D522" s="60">
        <v>710</v>
      </c>
      <c r="E522" s="60">
        <v>62.923000000000002</v>
      </c>
      <c r="G522" s="73">
        <v>550</v>
      </c>
      <c r="H522" s="73">
        <v>16</v>
      </c>
      <c r="I522" s="60">
        <v>36</v>
      </c>
      <c r="J522" s="60" t="s">
        <v>17</v>
      </c>
      <c r="K522" s="60">
        <v>54</v>
      </c>
      <c r="L522" s="60">
        <v>85</v>
      </c>
      <c r="M522" s="60">
        <v>175</v>
      </c>
      <c r="N522" s="60">
        <v>175</v>
      </c>
      <c r="O522" s="60">
        <v>160</v>
      </c>
      <c r="P522" s="60">
        <v>119</v>
      </c>
      <c r="Q522" s="60">
        <v>116</v>
      </c>
      <c r="R522" s="60">
        <v>13</v>
      </c>
      <c r="S522" s="60">
        <v>6</v>
      </c>
      <c r="T522" s="60">
        <v>4</v>
      </c>
      <c r="U522" s="60">
        <v>4</v>
      </c>
      <c r="V522" s="60">
        <v>3</v>
      </c>
      <c r="W522" s="60">
        <v>60</v>
      </c>
      <c r="X522" s="60">
        <v>80</v>
      </c>
      <c r="Y522" s="60">
        <v>40</v>
      </c>
      <c r="Z522" s="60">
        <v>65</v>
      </c>
      <c r="AA522" s="60">
        <v>145</v>
      </c>
    </row>
    <row r="523" spans="2:27">
      <c r="B523" s="60" t="str">
        <f t="shared" si="8"/>
        <v>М125x720</v>
      </c>
      <c r="C523" s="60">
        <v>125</v>
      </c>
      <c r="D523" s="60">
        <v>720</v>
      </c>
      <c r="E523" s="60">
        <v>63.722999999999999</v>
      </c>
      <c r="G523" s="73">
        <v>560</v>
      </c>
      <c r="H523" s="73">
        <v>16</v>
      </c>
      <c r="I523" s="60">
        <v>36</v>
      </c>
      <c r="J523" s="60" t="s">
        <v>17</v>
      </c>
      <c r="K523" s="60">
        <v>54</v>
      </c>
      <c r="L523" s="60">
        <v>85</v>
      </c>
      <c r="M523" s="60">
        <v>175</v>
      </c>
      <c r="N523" s="60">
        <v>175</v>
      </c>
      <c r="O523" s="60">
        <v>160</v>
      </c>
      <c r="P523" s="60">
        <v>119</v>
      </c>
      <c r="Q523" s="60">
        <v>116</v>
      </c>
      <c r="R523" s="60">
        <v>13</v>
      </c>
      <c r="S523" s="60">
        <v>6</v>
      </c>
      <c r="T523" s="60">
        <v>4</v>
      </c>
      <c r="U523" s="60">
        <v>4</v>
      </c>
      <c r="V523" s="60">
        <v>3</v>
      </c>
      <c r="W523" s="60">
        <v>60</v>
      </c>
      <c r="X523" s="60">
        <v>80</v>
      </c>
      <c r="Y523" s="60">
        <v>40</v>
      </c>
      <c r="Z523" s="60">
        <v>65</v>
      </c>
      <c r="AA523" s="60">
        <v>145</v>
      </c>
    </row>
    <row r="524" spans="2:27">
      <c r="B524" s="60" t="str">
        <f t="shared" si="8"/>
        <v>М125x730</v>
      </c>
      <c r="C524" s="60">
        <v>125</v>
      </c>
      <c r="D524" s="60">
        <v>730</v>
      </c>
      <c r="E524" s="60">
        <v>64.522999999999996</v>
      </c>
      <c r="G524" s="73">
        <v>570</v>
      </c>
      <c r="H524" s="73">
        <v>16</v>
      </c>
      <c r="I524" s="60">
        <v>36</v>
      </c>
      <c r="J524" s="60" t="s">
        <v>17</v>
      </c>
      <c r="K524" s="60">
        <v>54</v>
      </c>
      <c r="L524" s="60">
        <v>85</v>
      </c>
      <c r="M524" s="60">
        <v>175</v>
      </c>
      <c r="N524" s="60">
        <v>175</v>
      </c>
      <c r="O524" s="60">
        <v>160</v>
      </c>
      <c r="P524" s="60">
        <v>119</v>
      </c>
      <c r="Q524" s="60">
        <v>116</v>
      </c>
      <c r="R524" s="60">
        <v>13</v>
      </c>
      <c r="S524" s="60">
        <v>6</v>
      </c>
      <c r="T524" s="60">
        <v>4</v>
      </c>
      <c r="U524" s="60">
        <v>4</v>
      </c>
      <c r="V524" s="60">
        <v>3</v>
      </c>
      <c r="W524" s="60">
        <v>60</v>
      </c>
      <c r="X524" s="60">
        <v>80</v>
      </c>
      <c r="Y524" s="60">
        <v>40</v>
      </c>
      <c r="Z524" s="60">
        <v>65</v>
      </c>
      <c r="AA524" s="60">
        <v>145</v>
      </c>
    </row>
    <row r="525" spans="2:27">
      <c r="B525" s="60" t="str">
        <f t="shared" si="8"/>
        <v>М125x740</v>
      </c>
      <c r="C525" s="60">
        <v>125</v>
      </c>
      <c r="D525" s="60">
        <v>740</v>
      </c>
      <c r="E525" s="60">
        <v>65.322999999999993</v>
      </c>
      <c r="G525" s="73">
        <v>580</v>
      </c>
      <c r="H525" s="73">
        <v>16</v>
      </c>
      <c r="I525" s="60">
        <v>36</v>
      </c>
      <c r="J525" s="60" t="s">
        <v>17</v>
      </c>
      <c r="K525" s="60">
        <v>54</v>
      </c>
      <c r="L525" s="60">
        <v>85</v>
      </c>
      <c r="M525" s="60">
        <v>175</v>
      </c>
      <c r="N525" s="60">
        <v>175</v>
      </c>
      <c r="O525" s="60">
        <v>160</v>
      </c>
      <c r="P525" s="60">
        <v>119</v>
      </c>
      <c r="Q525" s="60">
        <v>116</v>
      </c>
      <c r="R525" s="60">
        <v>13</v>
      </c>
      <c r="S525" s="60">
        <v>6</v>
      </c>
      <c r="T525" s="60">
        <v>4</v>
      </c>
      <c r="U525" s="60">
        <v>4</v>
      </c>
      <c r="V525" s="60">
        <v>3</v>
      </c>
      <c r="W525" s="60">
        <v>60</v>
      </c>
      <c r="X525" s="60">
        <v>80</v>
      </c>
      <c r="Y525" s="60">
        <v>40</v>
      </c>
      <c r="Z525" s="60">
        <v>65</v>
      </c>
      <c r="AA525" s="60">
        <v>145</v>
      </c>
    </row>
    <row r="526" spans="2:27">
      <c r="B526" s="60" t="str">
        <f t="shared" si="8"/>
        <v>М125x750</v>
      </c>
      <c r="C526" s="60">
        <v>125</v>
      </c>
      <c r="D526" s="60">
        <v>750</v>
      </c>
      <c r="E526" s="60">
        <v>66.123000000000005</v>
      </c>
      <c r="G526" s="73">
        <v>590</v>
      </c>
      <c r="H526" s="73">
        <v>16</v>
      </c>
      <c r="I526" s="60">
        <v>36</v>
      </c>
      <c r="J526" s="60" t="s">
        <v>17</v>
      </c>
      <c r="K526" s="60">
        <v>54</v>
      </c>
      <c r="L526" s="60">
        <v>85</v>
      </c>
      <c r="M526" s="60">
        <v>175</v>
      </c>
      <c r="N526" s="60">
        <v>175</v>
      </c>
      <c r="O526" s="60">
        <v>160</v>
      </c>
      <c r="P526" s="60">
        <v>119</v>
      </c>
      <c r="Q526" s="60">
        <v>116</v>
      </c>
      <c r="R526" s="60">
        <v>13</v>
      </c>
      <c r="S526" s="60">
        <v>6</v>
      </c>
      <c r="T526" s="60">
        <v>4</v>
      </c>
      <c r="U526" s="60">
        <v>4</v>
      </c>
      <c r="V526" s="60">
        <v>3</v>
      </c>
      <c r="W526" s="60">
        <v>60</v>
      </c>
      <c r="X526" s="60">
        <v>80</v>
      </c>
      <c r="Y526" s="60">
        <v>40</v>
      </c>
      <c r="Z526" s="60">
        <v>65</v>
      </c>
      <c r="AA526" s="60">
        <v>145</v>
      </c>
    </row>
    <row r="527" spans="2:27">
      <c r="B527" s="60" t="str">
        <f t="shared" si="8"/>
        <v>М140x600</v>
      </c>
      <c r="C527">
        <v>140</v>
      </c>
      <c r="D527" s="60">
        <v>600</v>
      </c>
      <c r="E527" s="60">
        <v>71.665999999999997</v>
      </c>
      <c r="G527" s="73">
        <v>410</v>
      </c>
      <c r="H527" s="73">
        <v>16</v>
      </c>
      <c r="I527" s="60">
        <v>36</v>
      </c>
      <c r="J527" s="60" t="s">
        <v>17</v>
      </c>
      <c r="K527" s="60">
        <v>54</v>
      </c>
      <c r="L527" s="60">
        <v>85</v>
      </c>
      <c r="M527" s="60">
        <v>210</v>
      </c>
      <c r="N527" s="60">
        <v>210</v>
      </c>
      <c r="O527" s="60">
        <v>190</v>
      </c>
      <c r="P527" s="60">
        <v>134</v>
      </c>
      <c r="Q527" s="60">
        <v>132</v>
      </c>
      <c r="R527" s="60">
        <v>13</v>
      </c>
      <c r="S527" s="60">
        <v>6</v>
      </c>
      <c r="T527" s="60">
        <v>4</v>
      </c>
      <c r="U527" s="60">
        <v>4</v>
      </c>
      <c r="V527" s="60">
        <v>3</v>
      </c>
      <c r="W527" s="60">
        <v>70</v>
      </c>
      <c r="X527" s="60">
        <v>95</v>
      </c>
      <c r="Y527" s="60">
        <v>40</v>
      </c>
      <c r="Z527" s="60">
        <v>75</v>
      </c>
      <c r="AA527" s="60">
        <v>160</v>
      </c>
    </row>
    <row r="528" spans="2:27">
      <c r="B528" s="60" t="str">
        <f t="shared" si="8"/>
        <v>М140x610</v>
      </c>
      <c r="C528" s="60">
        <v>140</v>
      </c>
      <c r="D528" s="60">
        <v>610</v>
      </c>
      <c r="E528" s="60">
        <v>72.706000000000003</v>
      </c>
      <c r="G528" s="73">
        <v>420</v>
      </c>
      <c r="H528" s="73">
        <v>16</v>
      </c>
      <c r="I528" s="60">
        <v>36</v>
      </c>
      <c r="J528" s="60" t="s">
        <v>17</v>
      </c>
      <c r="K528" s="60">
        <v>54</v>
      </c>
      <c r="L528" s="60">
        <v>85</v>
      </c>
      <c r="M528" s="60">
        <v>210</v>
      </c>
      <c r="N528" s="60">
        <v>210</v>
      </c>
      <c r="O528" s="60">
        <v>190</v>
      </c>
      <c r="P528" s="60">
        <v>134</v>
      </c>
      <c r="Q528" s="60">
        <v>132</v>
      </c>
      <c r="R528" s="60">
        <v>13</v>
      </c>
      <c r="S528" s="60">
        <v>6</v>
      </c>
      <c r="T528" s="60">
        <v>4</v>
      </c>
      <c r="U528" s="60">
        <v>4</v>
      </c>
      <c r="V528" s="60">
        <v>3</v>
      </c>
      <c r="W528" s="60">
        <v>70</v>
      </c>
      <c r="X528" s="60">
        <v>95</v>
      </c>
      <c r="Y528" s="60">
        <v>40</v>
      </c>
      <c r="Z528" s="60">
        <v>75</v>
      </c>
      <c r="AA528" s="60">
        <v>160</v>
      </c>
    </row>
    <row r="529" spans="2:27">
      <c r="B529" s="60" t="str">
        <f t="shared" si="8"/>
        <v>М140x620</v>
      </c>
      <c r="C529" s="60">
        <v>140</v>
      </c>
      <c r="D529" s="60">
        <v>620</v>
      </c>
      <c r="E529" s="60">
        <v>73.745999999999995</v>
      </c>
      <c r="G529" s="73">
        <v>430</v>
      </c>
      <c r="H529" s="73">
        <v>16</v>
      </c>
      <c r="I529" s="60">
        <v>36</v>
      </c>
      <c r="J529" s="60" t="s">
        <v>17</v>
      </c>
      <c r="K529" s="60">
        <v>54</v>
      </c>
      <c r="L529" s="60">
        <v>85</v>
      </c>
      <c r="M529" s="60">
        <v>210</v>
      </c>
      <c r="N529" s="60">
        <v>210</v>
      </c>
      <c r="O529" s="60">
        <v>190</v>
      </c>
      <c r="P529" s="60">
        <v>134</v>
      </c>
      <c r="Q529" s="60">
        <v>132</v>
      </c>
      <c r="R529" s="60">
        <v>13</v>
      </c>
      <c r="S529" s="60">
        <v>6</v>
      </c>
      <c r="T529" s="60">
        <v>4</v>
      </c>
      <c r="U529" s="60">
        <v>4</v>
      </c>
      <c r="V529" s="60">
        <v>3</v>
      </c>
      <c r="W529" s="60">
        <v>70</v>
      </c>
      <c r="X529" s="60">
        <v>95</v>
      </c>
      <c r="Y529" s="60">
        <v>40</v>
      </c>
      <c r="Z529" s="60">
        <v>75</v>
      </c>
      <c r="AA529" s="60">
        <v>160</v>
      </c>
    </row>
    <row r="530" spans="2:27">
      <c r="B530" s="60" t="str">
        <f t="shared" si="8"/>
        <v>М140x630</v>
      </c>
      <c r="C530" s="60">
        <v>140</v>
      </c>
      <c r="D530" s="60">
        <v>630</v>
      </c>
      <c r="E530" s="60">
        <v>74.786000000000001</v>
      </c>
      <c r="G530" s="73">
        <v>440</v>
      </c>
      <c r="H530" s="73">
        <v>16</v>
      </c>
      <c r="I530" s="60">
        <v>36</v>
      </c>
      <c r="J530" s="60" t="s">
        <v>17</v>
      </c>
      <c r="K530" s="60">
        <v>54</v>
      </c>
      <c r="L530" s="60">
        <v>85</v>
      </c>
      <c r="M530" s="60">
        <v>210</v>
      </c>
      <c r="N530" s="60">
        <v>210</v>
      </c>
      <c r="O530" s="60">
        <v>190</v>
      </c>
      <c r="P530" s="60">
        <v>134</v>
      </c>
      <c r="Q530" s="60">
        <v>132</v>
      </c>
      <c r="R530" s="60">
        <v>13</v>
      </c>
      <c r="S530" s="60">
        <v>6</v>
      </c>
      <c r="T530" s="60">
        <v>4</v>
      </c>
      <c r="U530" s="60">
        <v>4</v>
      </c>
      <c r="V530" s="60">
        <v>3</v>
      </c>
      <c r="W530" s="60">
        <v>70</v>
      </c>
      <c r="X530" s="60">
        <v>95</v>
      </c>
      <c r="Y530" s="60">
        <v>40</v>
      </c>
      <c r="Z530" s="60">
        <v>75</v>
      </c>
      <c r="AA530" s="60">
        <v>160</v>
      </c>
    </row>
    <row r="531" spans="2:27">
      <c r="B531" s="60" t="str">
        <f t="shared" si="8"/>
        <v>М140x640</v>
      </c>
      <c r="C531" s="60">
        <v>140</v>
      </c>
      <c r="D531" s="60">
        <v>640</v>
      </c>
      <c r="E531" s="60">
        <v>75.825999999999993</v>
      </c>
      <c r="G531" s="73">
        <v>450</v>
      </c>
      <c r="H531" s="73">
        <v>16</v>
      </c>
      <c r="I531" s="60">
        <v>36</v>
      </c>
      <c r="J531" s="60" t="s">
        <v>17</v>
      </c>
      <c r="K531" s="60">
        <v>54</v>
      </c>
      <c r="L531" s="60">
        <v>85</v>
      </c>
      <c r="M531" s="60">
        <v>210</v>
      </c>
      <c r="N531" s="60">
        <v>210</v>
      </c>
      <c r="O531" s="60">
        <v>190</v>
      </c>
      <c r="P531" s="60">
        <v>134</v>
      </c>
      <c r="Q531" s="60">
        <v>132</v>
      </c>
      <c r="R531" s="60">
        <v>13</v>
      </c>
      <c r="S531" s="60">
        <v>6</v>
      </c>
      <c r="T531" s="60">
        <v>4</v>
      </c>
      <c r="U531" s="60">
        <v>4</v>
      </c>
      <c r="V531" s="60">
        <v>3</v>
      </c>
      <c r="W531" s="60">
        <v>70</v>
      </c>
      <c r="X531" s="60">
        <v>95</v>
      </c>
      <c r="Y531" s="60">
        <v>40</v>
      </c>
      <c r="Z531" s="60">
        <v>75</v>
      </c>
      <c r="AA531" s="60">
        <v>160</v>
      </c>
    </row>
    <row r="532" spans="2:27">
      <c r="B532" s="60" t="str">
        <f t="shared" si="8"/>
        <v>М140x650</v>
      </c>
      <c r="C532" s="60">
        <v>140</v>
      </c>
      <c r="D532" s="60">
        <v>650</v>
      </c>
      <c r="E532" s="60">
        <v>76.866</v>
      </c>
      <c r="G532" s="73">
        <v>460</v>
      </c>
      <c r="H532" s="73">
        <v>16</v>
      </c>
      <c r="I532" s="60">
        <v>36</v>
      </c>
      <c r="J532" s="60" t="s">
        <v>17</v>
      </c>
      <c r="K532" s="60">
        <v>54</v>
      </c>
      <c r="L532" s="60">
        <v>85</v>
      </c>
      <c r="M532" s="60">
        <v>210</v>
      </c>
      <c r="N532" s="60">
        <v>210</v>
      </c>
      <c r="O532" s="60">
        <v>190</v>
      </c>
      <c r="P532" s="60">
        <v>134</v>
      </c>
      <c r="Q532" s="60">
        <v>132</v>
      </c>
      <c r="R532" s="60">
        <v>13</v>
      </c>
      <c r="S532" s="60">
        <v>6</v>
      </c>
      <c r="T532" s="60">
        <v>4</v>
      </c>
      <c r="U532" s="60">
        <v>4</v>
      </c>
      <c r="V532" s="60">
        <v>3</v>
      </c>
      <c r="W532" s="60">
        <v>70</v>
      </c>
      <c r="X532" s="60">
        <v>95</v>
      </c>
      <c r="Y532" s="60">
        <v>40</v>
      </c>
      <c r="Z532" s="60">
        <v>75</v>
      </c>
      <c r="AA532" s="60">
        <v>160</v>
      </c>
    </row>
    <row r="533" spans="2:27">
      <c r="B533" s="60" t="str">
        <f t="shared" si="8"/>
        <v>М140x660</v>
      </c>
      <c r="C533" s="60">
        <v>140</v>
      </c>
      <c r="D533" s="60">
        <v>660</v>
      </c>
      <c r="E533" s="60">
        <v>77.906000000000006</v>
      </c>
      <c r="G533" s="73">
        <v>470</v>
      </c>
      <c r="H533" s="73">
        <v>16</v>
      </c>
      <c r="I533" s="60">
        <v>36</v>
      </c>
      <c r="J533" s="60" t="s">
        <v>17</v>
      </c>
      <c r="K533" s="60">
        <v>54</v>
      </c>
      <c r="L533" s="60">
        <v>85</v>
      </c>
      <c r="M533" s="60">
        <v>210</v>
      </c>
      <c r="N533" s="60">
        <v>210</v>
      </c>
      <c r="O533" s="60">
        <v>190</v>
      </c>
      <c r="P533" s="60">
        <v>134</v>
      </c>
      <c r="Q533" s="60">
        <v>132</v>
      </c>
      <c r="R533" s="60">
        <v>13</v>
      </c>
      <c r="S533" s="60">
        <v>6</v>
      </c>
      <c r="T533" s="60">
        <v>4</v>
      </c>
      <c r="U533" s="60">
        <v>4</v>
      </c>
      <c r="V533" s="60">
        <v>3</v>
      </c>
      <c r="W533" s="60">
        <v>70</v>
      </c>
      <c r="X533" s="60">
        <v>95</v>
      </c>
      <c r="Y533" s="60">
        <v>40</v>
      </c>
      <c r="Z533" s="60">
        <v>75</v>
      </c>
      <c r="AA533" s="60">
        <v>160</v>
      </c>
    </row>
    <row r="534" spans="2:27">
      <c r="B534" s="60" t="str">
        <f t="shared" si="8"/>
        <v>М140x670</v>
      </c>
      <c r="C534" s="60">
        <v>140</v>
      </c>
      <c r="D534" s="60">
        <v>670</v>
      </c>
      <c r="E534" s="60">
        <v>78.945999999999998</v>
      </c>
      <c r="G534" s="73">
        <v>480</v>
      </c>
      <c r="H534" s="73">
        <v>16</v>
      </c>
      <c r="I534" s="60">
        <v>36</v>
      </c>
      <c r="J534" s="60" t="s">
        <v>17</v>
      </c>
      <c r="K534" s="60">
        <v>54</v>
      </c>
      <c r="L534" s="60">
        <v>85</v>
      </c>
      <c r="M534" s="60">
        <v>210</v>
      </c>
      <c r="N534" s="60">
        <v>210</v>
      </c>
      <c r="O534" s="60">
        <v>190</v>
      </c>
      <c r="P534" s="60">
        <v>134</v>
      </c>
      <c r="Q534" s="60">
        <v>132</v>
      </c>
      <c r="R534" s="60">
        <v>13</v>
      </c>
      <c r="S534" s="60">
        <v>6</v>
      </c>
      <c r="T534" s="60">
        <v>4</v>
      </c>
      <c r="U534" s="60">
        <v>4</v>
      </c>
      <c r="V534" s="60">
        <v>3</v>
      </c>
      <c r="W534" s="60">
        <v>70</v>
      </c>
      <c r="X534" s="60">
        <v>95</v>
      </c>
      <c r="Y534" s="60">
        <v>40</v>
      </c>
      <c r="Z534" s="60">
        <v>75</v>
      </c>
      <c r="AA534" s="60">
        <v>160</v>
      </c>
    </row>
    <row r="535" spans="2:27">
      <c r="B535" s="60" t="str">
        <f t="shared" si="8"/>
        <v>М140x680</v>
      </c>
      <c r="C535" s="60">
        <v>140</v>
      </c>
      <c r="D535" s="60">
        <v>680</v>
      </c>
      <c r="E535" s="60">
        <v>79.986000000000004</v>
      </c>
      <c r="G535" s="73">
        <v>490</v>
      </c>
      <c r="H535" s="73">
        <v>16</v>
      </c>
      <c r="I535" s="60">
        <v>36</v>
      </c>
      <c r="J535" s="60" t="s">
        <v>17</v>
      </c>
      <c r="K535" s="60">
        <v>54</v>
      </c>
      <c r="L535" s="60">
        <v>85</v>
      </c>
      <c r="M535" s="60">
        <v>210</v>
      </c>
      <c r="N535" s="60">
        <v>210</v>
      </c>
      <c r="O535" s="60">
        <v>190</v>
      </c>
      <c r="P535" s="60">
        <v>134</v>
      </c>
      <c r="Q535" s="60">
        <v>132</v>
      </c>
      <c r="R535" s="60">
        <v>13</v>
      </c>
      <c r="S535" s="60">
        <v>6</v>
      </c>
      <c r="T535" s="60">
        <v>4</v>
      </c>
      <c r="U535" s="60">
        <v>4</v>
      </c>
      <c r="V535" s="60">
        <v>3</v>
      </c>
      <c r="W535" s="60">
        <v>70</v>
      </c>
      <c r="X535" s="60">
        <v>95</v>
      </c>
      <c r="Y535" s="60">
        <v>40</v>
      </c>
      <c r="Z535" s="60">
        <v>75</v>
      </c>
      <c r="AA535" s="60">
        <v>160</v>
      </c>
    </row>
    <row r="536" spans="2:27">
      <c r="B536" s="60" t="str">
        <f t="shared" si="8"/>
        <v>М140x690</v>
      </c>
      <c r="C536" s="60">
        <v>140</v>
      </c>
      <c r="D536" s="60">
        <v>690</v>
      </c>
      <c r="E536" s="60">
        <v>81.025999999999996</v>
      </c>
      <c r="G536" s="73">
        <v>500</v>
      </c>
      <c r="H536" s="73">
        <v>16</v>
      </c>
      <c r="I536" s="60">
        <v>36</v>
      </c>
      <c r="J536" s="60" t="s">
        <v>17</v>
      </c>
      <c r="K536" s="60">
        <v>54</v>
      </c>
      <c r="L536" s="60">
        <v>85</v>
      </c>
      <c r="M536" s="60">
        <v>210</v>
      </c>
      <c r="N536" s="60">
        <v>210</v>
      </c>
      <c r="O536" s="60">
        <v>190</v>
      </c>
      <c r="P536" s="60">
        <v>134</v>
      </c>
      <c r="Q536" s="60">
        <v>132</v>
      </c>
      <c r="R536" s="60">
        <v>13</v>
      </c>
      <c r="S536" s="60">
        <v>6</v>
      </c>
      <c r="T536" s="60">
        <v>4</v>
      </c>
      <c r="U536" s="60">
        <v>4</v>
      </c>
      <c r="V536" s="60">
        <v>3</v>
      </c>
      <c r="W536" s="60">
        <v>70</v>
      </c>
      <c r="X536" s="60">
        <v>95</v>
      </c>
      <c r="Y536" s="60">
        <v>40</v>
      </c>
      <c r="Z536" s="60">
        <v>75</v>
      </c>
      <c r="AA536" s="60">
        <v>160</v>
      </c>
    </row>
    <row r="537" spans="2:27">
      <c r="B537" s="60" t="str">
        <f t="shared" si="8"/>
        <v>М140x700</v>
      </c>
      <c r="C537" s="60">
        <v>140</v>
      </c>
      <c r="D537" s="60">
        <v>700</v>
      </c>
      <c r="E537" s="60">
        <v>82.066000000000003</v>
      </c>
      <c r="G537" s="73">
        <v>510</v>
      </c>
      <c r="H537" s="73">
        <v>16</v>
      </c>
      <c r="I537" s="60">
        <v>36</v>
      </c>
      <c r="J537" s="60" t="s">
        <v>17</v>
      </c>
      <c r="K537" s="60">
        <v>54</v>
      </c>
      <c r="L537" s="60">
        <v>85</v>
      </c>
      <c r="M537" s="60">
        <v>210</v>
      </c>
      <c r="N537" s="60">
        <v>210</v>
      </c>
      <c r="O537" s="60">
        <v>190</v>
      </c>
      <c r="P537" s="60">
        <v>134</v>
      </c>
      <c r="Q537" s="60">
        <v>132</v>
      </c>
      <c r="R537" s="60">
        <v>13</v>
      </c>
      <c r="S537" s="60">
        <v>6</v>
      </c>
      <c r="T537" s="60">
        <v>4</v>
      </c>
      <c r="U537" s="60">
        <v>4</v>
      </c>
      <c r="V537" s="60">
        <v>3</v>
      </c>
      <c r="W537" s="60">
        <v>70</v>
      </c>
      <c r="X537" s="60">
        <v>95</v>
      </c>
      <c r="Y537" s="60">
        <v>40</v>
      </c>
      <c r="Z537" s="60">
        <v>75</v>
      </c>
      <c r="AA537" s="60">
        <v>160</v>
      </c>
    </row>
    <row r="538" spans="2:27">
      <c r="B538" s="60" t="str">
        <f t="shared" si="8"/>
        <v>М140x710</v>
      </c>
      <c r="C538" s="60">
        <v>140</v>
      </c>
      <c r="D538" s="60">
        <v>710</v>
      </c>
      <c r="E538" s="60">
        <v>83.105999999999995</v>
      </c>
      <c r="G538" s="73">
        <v>520</v>
      </c>
      <c r="H538" s="73">
        <v>16</v>
      </c>
      <c r="I538" s="60">
        <v>36</v>
      </c>
      <c r="J538" s="60" t="s">
        <v>17</v>
      </c>
      <c r="K538" s="60">
        <v>54</v>
      </c>
      <c r="L538" s="60">
        <v>85</v>
      </c>
      <c r="M538" s="60">
        <v>210</v>
      </c>
      <c r="N538" s="60">
        <v>210</v>
      </c>
      <c r="O538" s="60">
        <v>190</v>
      </c>
      <c r="P538" s="60">
        <v>134</v>
      </c>
      <c r="Q538" s="60">
        <v>132</v>
      </c>
      <c r="R538" s="60">
        <v>13</v>
      </c>
      <c r="S538" s="60">
        <v>6</v>
      </c>
      <c r="T538" s="60">
        <v>4</v>
      </c>
      <c r="U538" s="60">
        <v>4</v>
      </c>
      <c r="V538" s="60">
        <v>3</v>
      </c>
      <c r="W538" s="60">
        <v>70</v>
      </c>
      <c r="X538" s="60">
        <v>95</v>
      </c>
      <c r="Y538" s="60">
        <v>40</v>
      </c>
      <c r="Z538" s="60">
        <v>75</v>
      </c>
      <c r="AA538" s="60">
        <v>160</v>
      </c>
    </row>
    <row r="539" spans="2:27">
      <c r="B539" s="60" t="str">
        <f t="shared" si="8"/>
        <v>М140x720</v>
      </c>
      <c r="C539" s="60">
        <v>140</v>
      </c>
      <c r="D539" s="60">
        <v>720</v>
      </c>
      <c r="E539" s="60">
        <v>84.146000000000001</v>
      </c>
      <c r="G539" s="73">
        <v>530</v>
      </c>
      <c r="H539" s="73">
        <v>16</v>
      </c>
      <c r="I539" s="60">
        <v>36</v>
      </c>
      <c r="J539" s="60" t="s">
        <v>17</v>
      </c>
      <c r="K539" s="60">
        <v>54</v>
      </c>
      <c r="L539" s="60">
        <v>85</v>
      </c>
      <c r="M539" s="60">
        <v>210</v>
      </c>
      <c r="N539" s="60">
        <v>210</v>
      </c>
      <c r="O539" s="60">
        <v>190</v>
      </c>
      <c r="P539" s="60">
        <v>134</v>
      </c>
      <c r="Q539" s="60">
        <v>132</v>
      </c>
      <c r="R539" s="60">
        <v>13</v>
      </c>
      <c r="S539" s="60">
        <v>6</v>
      </c>
      <c r="T539" s="60">
        <v>4</v>
      </c>
      <c r="U539" s="60">
        <v>4</v>
      </c>
      <c r="V539" s="60">
        <v>3</v>
      </c>
      <c r="W539" s="60">
        <v>70</v>
      </c>
      <c r="X539" s="60">
        <v>95</v>
      </c>
      <c r="Y539" s="60">
        <v>40</v>
      </c>
      <c r="Z539" s="60">
        <v>75</v>
      </c>
      <c r="AA539" s="60">
        <v>160</v>
      </c>
    </row>
    <row r="540" spans="2:27">
      <c r="B540" s="60" t="str">
        <f t="shared" si="8"/>
        <v>М140x730</v>
      </c>
      <c r="C540" s="60">
        <v>140</v>
      </c>
      <c r="D540" s="60">
        <v>730</v>
      </c>
      <c r="E540" s="60">
        <v>85.186000000000007</v>
      </c>
      <c r="G540" s="73">
        <v>540</v>
      </c>
      <c r="H540" s="73">
        <v>16</v>
      </c>
      <c r="I540" s="60">
        <v>36</v>
      </c>
      <c r="J540" s="60" t="s">
        <v>17</v>
      </c>
      <c r="K540" s="60">
        <v>54</v>
      </c>
      <c r="L540" s="60">
        <v>85</v>
      </c>
      <c r="M540" s="60">
        <v>210</v>
      </c>
      <c r="N540" s="60">
        <v>210</v>
      </c>
      <c r="O540" s="60">
        <v>190</v>
      </c>
      <c r="P540" s="60">
        <v>134</v>
      </c>
      <c r="Q540" s="60">
        <v>132</v>
      </c>
      <c r="R540" s="60">
        <v>13</v>
      </c>
      <c r="S540" s="60">
        <v>6</v>
      </c>
      <c r="T540" s="60">
        <v>4</v>
      </c>
      <c r="U540" s="60">
        <v>4</v>
      </c>
      <c r="V540" s="60">
        <v>3</v>
      </c>
      <c r="W540" s="60">
        <v>70</v>
      </c>
      <c r="X540" s="60">
        <v>95</v>
      </c>
      <c r="Y540" s="60">
        <v>40</v>
      </c>
      <c r="Z540" s="60">
        <v>75</v>
      </c>
      <c r="AA540" s="60">
        <v>160</v>
      </c>
    </row>
    <row r="541" spans="2:27">
      <c r="B541" s="60" t="str">
        <f t="shared" si="8"/>
        <v>М140x740</v>
      </c>
      <c r="C541" s="60">
        <v>140</v>
      </c>
      <c r="D541" s="60">
        <v>740</v>
      </c>
      <c r="E541" s="60">
        <v>86.225999999999999</v>
      </c>
      <c r="G541" s="73">
        <v>550</v>
      </c>
      <c r="H541" s="73">
        <v>16</v>
      </c>
      <c r="I541" s="60">
        <v>36</v>
      </c>
      <c r="J541" s="60" t="s">
        <v>17</v>
      </c>
      <c r="K541" s="60">
        <v>54</v>
      </c>
      <c r="L541" s="60">
        <v>85</v>
      </c>
      <c r="M541" s="60">
        <v>210</v>
      </c>
      <c r="N541" s="60">
        <v>210</v>
      </c>
      <c r="O541" s="60">
        <v>190</v>
      </c>
      <c r="P541" s="60">
        <v>134</v>
      </c>
      <c r="Q541" s="60">
        <v>132</v>
      </c>
      <c r="R541" s="60">
        <v>13</v>
      </c>
      <c r="S541" s="60">
        <v>6</v>
      </c>
      <c r="T541" s="60">
        <v>4</v>
      </c>
      <c r="U541" s="60">
        <v>4</v>
      </c>
      <c r="V541" s="60">
        <v>3</v>
      </c>
      <c r="W541" s="60">
        <v>70</v>
      </c>
      <c r="X541" s="60">
        <v>95</v>
      </c>
      <c r="Y541" s="60">
        <v>40</v>
      </c>
      <c r="Z541" s="60">
        <v>75</v>
      </c>
      <c r="AA541" s="60">
        <v>160</v>
      </c>
    </row>
    <row r="542" spans="2:27">
      <c r="B542" s="60" t="str">
        <f t="shared" si="8"/>
        <v>М140x750</v>
      </c>
      <c r="C542" s="60">
        <v>140</v>
      </c>
      <c r="D542" s="60">
        <v>750</v>
      </c>
      <c r="E542" s="60">
        <v>87.266000000000005</v>
      </c>
      <c r="G542" s="73">
        <v>560</v>
      </c>
      <c r="H542" s="73">
        <v>16</v>
      </c>
      <c r="I542" s="60">
        <v>36</v>
      </c>
      <c r="J542" s="60" t="s">
        <v>17</v>
      </c>
      <c r="K542" s="60">
        <v>54</v>
      </c>
      <c r="L542" s="60">
        <v>85</v>
      </c>
      <c r="M542" s="60">
        <v>210</v>
      </c>
      <c r="N542" s="60">
        <v>210</v>
      </c>
      <c r="O542" s="60">
        <v>190</v>
      </c>
      <c r="P542" s="60">
        <v>134</v>
      </c>
      <c r="Q542" s="60">
        <v>132</v>
      </c>
      <c r="R542" s="60">
        <v>13</v>
      </c>
      <c r="S542" s="60">
        <v>6</v>
      </c>
      <c r="T542" s="60">
        <v>4</v>
      </c>
      <c r="U542" s="60">
        <v>4</v>
      </c>
      <c r="V542" s="60">
        <v>3</v>
      </c>
      <c r="W542" s="60">
        <v>70</v>
      </c>
      <c r="X542" s="60">
        <v>95</v>
      </c>
      <c r="Y542" s="60">
        <v>40</v>
      </c>
      <c r="Z542" s="60">
        <v>75</v>
      </c>
      <c r="AA542" s="60">
        <v>160</v>
      </c>
    </row>
    <row r="543" spans="2:27">
      <c r="B543" t="str">
        <f t="shared" si="8"/>
        <v>М160x600</v>
      </c>
      <c r="C543">
        <v>160</v>
      </c>
      <c r="D543" s="60">
        <v>600</v>
      </c>
      <c r="E543" s="60">
        <v>95.825000000000003</v>
      </c>
      <c r="G543" s="73">
        <v>380</v>
      </c>
      <c r="H543" s="73">
        <v>16</v>
      </c>
      <c r="I543" s="60">
        <v>36</v>
      </c>
      <c r="J543" s="60" t="s">
        <v>17</v>
      </c>
      <c r="K543" s="60">
        <v>54</v>
      </c>
      <c r="L543" s="60">
        <v>85</v>
      </c>
      <c r="M543" s="60">
        <v>240</v>
      </c>
      <c r="N543" s="60">
        <v>240</v>
      </c>
      <c r="O543" s="60">
        <v>220</v>
      </c>
      <c r="P543" s="60">
        <v>154</v>
      </c>
      <c r="Q543" s="60">
        <v>152</v>
      </c>
      <c r="R543" s="60">
        <v>13</v>
      </c>
      <c r="S543" s="60">
        <v>6</v>
      </c>
      <c r="T543" s="60">
        <v>4</v>
      </c>
      <c r="U543" s="60">
        <v>4</v>
      </c>
      <c r="V543" s="60">
        <v>3</v>
      </c>
      <c r="W543" s="60">
        <v>75</v>
      </c>
      <c r="X543" s="60">
        <v>100</v>
      </c>
      <c r="Y543" s="60">
        <v>50</v>
      </c>
      <c r="Z543" s="60">
        <v>80</v>
      </c>
      <c r="AA543" s="60">
        <v>180</v>
      </c>
    </row>
    <row r="544" spans="2:27">
      <c r="B544" s="60" t="str">
        <f t="shared" si="8"/>
        <v>М160x610</v>
      </c>
      <c r="C544" s="60">
        <v>160</v>
      </c>
      <c r="D544" s="60">
        <v>610</v>
      </c>
      <c r="E544" s="60">
        <v>97.215000000000003</v>
      </c>
      <c r="G544" s="73">
        <v>390</v>
      </c>
      <c r="H544" s="73">
        <v>16</v>
      </c>
      <c r="I544" s="60">
        <v>36</v>
      </c>
      <c r="J544" s="60" t="s">
        <v>17</v>
      </c>
      <c r="K544" s="60">
        <v>54</v>
      </c>
      <c r="L544" s="60">
        <v>85</v>
      </c>
      <c r="M544" s="60">
        <v>240</v>
      </c>
      <c r="N544" s="60">
        <v>240</v>
      </c>
      <c r="O544" s="60">
        <v>220</v>
      </c>
      <c r="P544" s="60">
        <v>154</v>
      </c>
      <c r="Q544" s="60">
        <v>152</v>
      </c>
      <c r="R544" s="60">
        <v>13</v>
      </c>
      <c r="S544" s="60">
        <v>6</v>
      </c>
      <c r="T544" s="60">
        <v>4</v>
      </c>
      <c r="U544" s="60">
        <v>4</v>
      </c>
      <c r="V544" s="60">
        <v>3</v>
      </c>
      <c r="W544" s="60">
        <v>75</v>
      </c>
      <c r="X544" s="60">
        <v>100</v>
      </c>
      <c r="Y544" s="60">
        <v>50</v>
      </c>
      <c r="Z544" s="60">
        <v>80</v>
      </c>
      <c r="AA544" s="60">
        <v>180</v>
      </c>
    </row>
    <row r="545" spans="2:27">
      <c r="B545" s="60" t="str">
        <f t="shared" si="8"/>
        <v>М160x620</v>
      </c>
      <c r="C545" s="60">
        <v>160</v>
      </c>
      <c r="D545" s="60">
        <v>620</v>
      </c>
      <c r="E545" s="60">
        <v>98.605000000000004</v>
      </c>
      <c r="G545" s="73">
        <v>400</v>
      </c>
      <c r="H545" s="73">
        <v>16</v>
      </c>
      <c r="I545" s="60">
        <v>36</v>
      </c>
      <c r="J545" s="60" t="s">
        <v>17</v>
      </c>
      <c r="K545" s="60">
        <v>54</v>
      </c>
      <c r="L545" s="60">
        <v>85</v>
      </c>
      <c r="M545" s="60">
        <v>240</v>
      </c>
      <c r="N545" s="60">
        <v>240</v>
      </c>
      <c r="O545" s="60">
        <v>220</v>
      </c>
      <c r="P545" s="60">
        <v>154</v>
      </c>
      <c r="Q545" s="60">
        <v>152</v>
      </c>
      <c r="R545" s="60">
        <v>13</v>
      </c>
      <c r="S545" s="60">
        <v>6</v>
      </c>
      <c r="T545" s="60">
        <v>4</v>
      </c>
      <c r="U545" s="60">
        <v>4</v>
      </c>
      <c r="V545" s="60">
        <v>3</v>
      </c>
      <c r="W545" s="60">
        <v>75</v>
      </c>
      <c r="X545" s="60">
        <v>100</v>
      </c>
      <c r="Y545" s="60">
        <v>50</v>
      </c>
      <c r="Z545" s="60">
        <v>80</v>
      </c>
      <c r="AA545" s="60">
        <v>180</v>
      </c>
    </row>
    <row r="546" spans="2:27">
      <c r="B546" s="60" t="str">
        <f t="shared" si="8"/>
        <v>М160x630</v>
      </c>
      <c r="C546" s="60">
        <v>160</v>
      </c>
      <c r="D546" s="60">
        <v>630</v>
      </c>
      <c r="E546" s="60">
        <v>99.995000000000005</v>
      </c>
      <c r="G546" s="73">
        <v>410</v>
      </c>
      <c r="H546" s="73">
        <v>16</v>
      </c>
      <c r="I546" s="60">
        <v>36</v>
      </c>
      <c r="J546" s="60" t="s">
        <v>17</v>
      </c>
      <c r="K546" s="60">
        <v>54</v>
      </c>
      <c r="L546" s="60">
        <v>85</v>
      </c>
      <c r="M546" s="60">
        <v>240</v>
      </c>
      <c r="N546" s="60">
        <v>240</v>
      </c>
      <c r="O546" s="60">
        <v>220</v>
      </c>
      <c r="P546" s="60">
        <v>154</v>
      </c>
      <c r="Q546" s="60">
        <v>152</v>
      </c>
      <c r="R546" s="60">
        <v>13</v>
      </c>
      <c r="S546" s="60">
        <v>6</v>
      </c>
      <c r="T546" s="60">
        <v>4</v>
      </c>
      <c r="U546" s="60">
        <v>4</v>
      </c>
      <c r="V546" s="60">
        <v>3</v>
      </c>
      <c r="W546" s="60">
        <v>75</v>
      </c>
      <c r="X546" s="60">
        <v>100</v>
      </c>
      <c r="Y546" s="60">
        <v>50</v>
      </c>
      <c r="Z546" s="60">
        <v>80</v>
      </c>
      <c r="AA546" s="60">
        <v>180</v>
      </c>
    </row>
    <row r="547" spans="2:27">
      <c r="B547" s="60" t="str">
        <f t="shared" si="8"/>
        <v>М160x640</v>
      </c>
      <c r="C547" s="60">
        <v>160</v>
      </c>
      <c r="D547" s="60">
        <v>640</v>
      </c>
      <c r="E547" s="60">
        <v>101.38500000000001</v>
      </c>
      <c r="G547" s="73">
        <v>420</v>
      </c>
      <c r="H547" s="73">
        <v>16</v>
      </c>
      <c r="I547" s="60">
        <v>36</v>
      </c>
      <c r="J547" s="60" t="s">
        <v>17</v>
      </c>
      <c r="K547" s="60">
        <v>54</v>
      </c>
      <c r="L547" s="60">
        <v>85</v>
      </c>
      <c r="M547" s="60">
        <v>240</v>
      </c>
      <c r="N547" s="60">
        <v>240</v>
      </c>
      <c r="O547" s="60">
        <v>220</v>
      </c>
      <c r="P547" s="60">
        <v>154</v>
      </c>
      <c r="Q547" s="60">
        <v>152</v>
      </c>
      <c r="R547" s="60">
        <v>13</v>
      </c>
      <c r="S547" s="60">
        <v>6</v>
      </c>
      <c r="T547" s="60">
        <v>4</v>
      </c>
      <c r="U547" s="60">
        <v>4</v>
      </c>
      <c r="V547" s="60">
        <v>3</v>
      </c>
      <c r="W547" s="60">
        <v>75</v>
      </c>
      <c r="X547" s="60">
        <v>100</v>
      </c>
      <c r="Y547" s="60">
        <v>50</v>
      </c>
      <c r="Z547" s="60">
        <v>80</v>
      </c>
      <c r="AA547" s="60">
        <v>180</v>
      </c>
    </row>
    <row r="548" spans="2:27">
      <c r="B548" s="60" t="str">
        <f t="shared" si="8"/>
        <v>М160x650</v>
      </c>
      <c r="C548" s="60">
        <v>160</v>
      </c>
      <c r="D548" s="60">
        <v>650</v>
      </c>
      <c r="E548" s="60">
        <v>102.77500000000001</v>
      </c>
      <c r="G548" s="73">
        <v>430</v>
      </c>
      <c r="H548" s="73">
        <v>16</v>
      </c>
      <c r="I548" s="60">
        <v>36</v>
      </c>
      <c r="J548" s="60" t="s">
        <v>17</v>
      </c>
      <c r="K548" s="60">
        <v>54</v>
      </c>
      <c r="L548" s="60">
        <v>85</v>
      </c>
      <c r="M548" s="60">
        <v>240</v>
      </c>
      <c r="N548" s="60">
        <v>240</v>
      </c>
      <c r="O548" s="60">
        <v>220</v>
      </c>
      <c r="P548" s="60">
        <v>154</v>
      </c>
      <c r="Q548" s="60">
        <v>152</v>
      </c>
      <c r="R548" s="60">
        <v>13</v>
      </c>
      <c r="S548" s="60">
        <v>6</v>
      </c>
      <c r="T548" s="60">
        <v>4</v>
      </c>
      <c r="U548" s="60">
        <v>4</v>
      </c>
      <c r="V548" s="60">
        <v>3</v>
      </c>
      <c r="W548" s="60">
        <v>75</v>
      </c>
      <c r="X548" s="60">
        <v>100</v>
      </c>
      <c r="Y548" s="60">
        <v>50</v>
      </c>
      <c r="Z548" s="60">
        <v>80</v>
      </c>
      <c r="AA548" s="60">
        <v>180</v>
      </c>
    </row>
    <row r="549" spans="2:27">
      <c r="B549" s="60" t="str">
        <f t="shared" si="8"/>
        <v>М160x660</v>
      </c>
      <c r="C549" s="60">
        <v>160</v>
      </c>
      <c r="D549" s="60">
        <v>660</v>
      </c>
      <c r="E549" s="60">
        <v>104.16500000000001</v>
      </c>
      <c r="G549" s="73">
        <v>440</v>
      </c>
      <c r="H549" s="73">
        <v>16</v>
      </c>
      <c r="I549" s="60">
        <v>36</v>
      </c>
      <c r="J549" s="60" t="s">
        <v>17</v>
      </c>
      <c r="K549" s="60">
        <v>54</v>
      </c>
      <c r="L549" s="60">
        <v>85</v>
      </c>
      <c r="M549" s="60">
        <v>240</v>
      </c>
      <c r="N549" s="60">
        <v>240</v>
      </c>
      <c r="O549" s="60">
        <v>220</v>
      </c>
      <c r="P549" s="60">
        <v>154</v>
      </c>
      <c r="Q549" s="60">
        <v>152</v>
      </c>
      <c r="R549" s="60">
        <v>13</v>
      </c>
      <c r="S549" s="60">
        <v>6</v>
      </c>
      <c r="T549" s="60">
        <v>4</v>
      </c>
      <c r="U549" s="60">
        <v>4</v>
      </c>
      <c r="V549" s="60">
        <v>3</v>
      </c>
      <c r="W549" s="60">
        <v>75</v>
      </c>
      <c r="X549" s="60">
        <v>100</v>
      </c>
      <c r="Y549" s="60">
        <v>50</v>
      </c>
      <c r="Z549" s="60">
        <v>80</v>
      </c>
      <c r="AA549" s="60">
        <v>180</v>
      </c>
    </row>
    <row r="550" spans="2:27">
      <c r="B550" s="60" t="str">
        <f t="shared" si="8"/>
        <v>М160x670</v>
      </c>
      <c r="C550" s="60">
        <v>160</v>
      </c>
      <c r="D550" s="60">
        <v>670</v>
      </c>
      <c r="E550" s="60">
        <v>105.55500000000001</v>
      </c>
      <c r="G550" s="73">
        <v>450</v>
      </c>
      <c r="H550" s="73">
        <v>16</v>
      </c>
      <c r="I550" s="60">
        <v>36</v>
      </c>
      <c r="J550" s="60" t="s">
        <v>17</v>
      </c>
      <c r="K550" s="60">
        <v>54</v>
      </c>
      <c r="L550" s="60">
        <v>85</v>
      </c>
      <c r="M550" s="60">
        <v>240</v>
      </c>
      <c r="N550" s="60">
        <v>240</v>
      </c>
      <c r="O550" s="60">
        <v>220</v>
      </c>
      <c r="P550" s="60">
        <v>154</v>
      </c>
      <c r="Q550" s="60">
        <v>152</v>
      </c>
      <c r="R550" s="60">
        <v>13</v>
      </c>
      <c r="S550" s="60">
        <v>6</v>
      </c>
      <c r="T550" s="60">
        <v>4</v>
      </c>
      <c r="U550" s="60">
        <v>4</v>
      </c>
      <c r="V550" s="60">
        <v>3</v>
      </c>
      <c r="W550" s="60">
        <v>75</v>
      </c>
      <c r="X550" s="60">
        <v>100</v>
      </c>
      <c r="Y550" s="60">
        <v>50</v>
      </c>
      <c r="Z550" s="60">
        <v>80</v>
      </c>
      <c r="AA550" s="60">
        <v>180</v>
      </c>
    </row>
    <row r="551" spans="2:27">
      <c r="B551" s="60" t="str">
        <f t="shared" si="8"/>
        <v>М160x680</v>
      </c>
      <c r="C551" s="60">
        <v>160</v>
      </c>
      <c r="D551" s="60">
        <v>680</v>
      </c>
      <c r="E551" s="60">
        <v>106.94499999999999</v>
      </c>
      <c r="G551" s="73">
        <v>460</v>
      </c>
      <c r="H551" s="73">
        <v>16</v>
      </c>
      <c r="I551" s="60">
        <v>36</v>
      </c>
      <c r="J551" s="60" t="s">
        <v>17</v>
      </c>
      <c r="K551" s="60">
        <v>54</v>
      </c>
      <c r="L551" s="60">
        <v>85</v>
      </c>
      <c r="M551" s="60">
        <v>240</v>
      </c>
      <c r="N551" s="60">
        <v>240</v>
      </c>
      <c r="O551" s="60">
        <v>220</v>
      </c>
      <c r="P551" s="60">
        <v>154</v>
      </c>
      <c r="Q551" s="60">
        <v>152</v>
      </c>
      <c r="R551" s="60">
        <v>13</v>
      </c>
      <c r="S551" s="60">
        <v>6</v>
      </c>
      <c r="T551" s="60">
        <v>4</v>
      </c>
      <c r="U551" s="60">
        <v>4</v>
      </c>
      <c r="V551" s="60">
        <v>3</v>
      </c>
      <c r="W551" s="60">
        <v>75</v>
      </c>
      <c r="X551" s="60">
        <v>100</v>
      </c>
      <c r="Y551" s="60">
        <v>50</v>
      </c>
      <c r="Z551" s="60">
        <v>80</v>
      </c>
      <c r="AA551" s="60">
        <v>180</v>
      </c>
    </row>
    <row r="552" spans="2:27">
      <c r="B552" s="60" t="str">
        <f t="shared" si="8"/>
        <v>М160x690</v>
      </c>
      <c r="C552" s="60">
        <v>160</v>
      </c>
      <c r="D552" s="60">
        <v>690</v>
      </c>
      <c r="E552" s="60">
        <v>108.33499999999999</v>
      </c>
      <c r="G552" s="73">
        <v>470</v>
      </c>
      <c r="H552" s="73">
        <v>16</v>
      </c>
      <c r="I552" s="60">
        <v>36</v>
      </c>
      <c r="J552" s="60" t="s">
        <v>17</v>
      </c>
      <c r="K552" s="60">
        <v>54</v>
      </c>
      <c r="L552" s="60">
        <v>85</v>
      </c>
      <c r="M552" s="60">
        <v>240</v>
      </c>
      <c r="N552" s="60">
        <v>240</v>
      </c>
      <c r="O552" s="60">
        <v>220</v>
      </c>
      <c r="P552" s="60">
        <v>154</v>
      </c>
      <c r="Q552" s="60">
        <v>152</v>
      </c>
      <c r="R552" s="60">
        <v>13</v>
      </c>
      <c r="S552" s="60">
        <v>6</v>
      </c>
      <c r="T552" s="60">
        <v>4</v>
      </c>
      <c r="U552" s="60">
        <v>4</v>
      </c>
      <c r="V552" s="60">
        <v>3</v>
      </c>
      <c r="W552" s="60">
        <v>75</v>
      </c>
      <c r="X552" s="60">
        <v>100</v>
      </c>
      <c r="Y552" s="60">
        <v>50</v>
      </c>
      <c r="Z552" s="60">
        <v>80</v>
      </c>
      <c r="AA552" s="60">
        <v>180</v>
      </c>
    </row>
    <row r="553" spans="2:27">
      <c r="B553" s="60" t="str">
        <f t="shared" si="8"/>
        <v>М160x700</v>
      </c>
      <c r="C553" s="60">
        <v>160</v>
      </c>
      <c r="D553" s="60">
        <v>700</v>
      </c>
      <c r="E553" s="60">
        <v>109.72499999999999</v>
      </c>
      <c r="G553" s="73">
        <v>480</v>
      </c>
      <c r="H553" s="73">
        <v>16</v>
      </c>
      <c r="I553" s="60">
        <v>36</v>
      </c>
      <c r="J553" s="60" t="s">
        <v>17</v>
      </c>
      <c r="K553" s="60">
        <v>54</v>
      </c>
      <c r="L553" s="60">
        <v>85</v>
      </c>
      <c r="M553" s="60">
        <v>240</v>
      </c>
      <c r="N553" s="60">
        <v>240</v>
      </c>
      <c r="O553" s="60">
        <v>220</v>
      </c>
      <c r="P553" s="60">
        <v>154</v>
      </c>
      <c r="Q553" s="60">
        <v>152</v>
      </c>
      <c r="R553" s="60">
        <v>13</v>
      </c>
      <c r="S553" s="60">
        <v>6</v>
      </c>
      <c r="T553" s="60">
        <v>4</v>
      </c>
      <c r="U553" s="60">
        <v>4</v>
      </c>
      <c r="V553" s="60">
        <v>3</v>
      </c>
      <c r="W553" s="60">
        <v>75</v>
      </c>
      <c r="X553" s="60">
        <v>100</v>
      </c>
      <c r="Y553" s="60">
        <v>50</v>
      </c>
      <c r="Z553" s="60">
        <v>80</v>
      </c>
      <c r="AA553" s="60">
        <v>180</v>
      </c>
    </row>
    <row r="554" spans="2:27">
      <c r="B554" s="60" t="str">
        <f t="shared" si="8"/>
        <v>М160x710</v>
      </c>
      <c r="C554" s="60">
        <v>160</v>
      </c>
      <c r="D554" s="60">
        <v>710</v>
      </c>
      <c r="E554" s="60">
        <v>111.11499999999999</v>
      </c>
      <c r="G554" s="73">
        <v>490</v>
      </c>
      <c r="H554" s="73">
        <v>16</v>
      </c>
      <c r="I554" s="60">
        <v>36</v>
      </c>
      <c r="J554" s="60" t="s">
        <v>17</v>
      </c>
      <c r="K554" s="60">
        <v>54</v>
      </c>
      <c r="L554" s="60">
        <v>85</v>
      </c>
      <c r="M554" s="60">
        <v>240</v>
      </c>
      <c r="N554" s="60">
        <v>240</v>
      </c>
      <c r="O554" s="60">
        <v>220</v>
      </c>
      <c r="P554" s="60">
        <v>154</v>
      </c>
      <c r="Q554" s="60">
        <v>152</v>
      </c>
      <c r="R554" s="60">
        <v>13</v>
      </c>
      <c r="S554" s="60">
        <v>6</v>
      </c>
      <c r="T554" s="60">
        <v>4</v>
      </c>
      <c r="U554" s="60">
        <v>4</v>
      </c>
      <c r="V554" s="60">
        <v>3</v>
      </c>
      <c r="W554" s="60">
        <v>75</v>
      </c>
      <c r="X554" s="60">
        <v>100</v>
      </c>
      <c r="Y554" s="60">
        <v>50</v>
      </c>
      <c r="Z554" s="60">
        <v>80</v>
      </c>
      <c r="AA554" s="60">
        <v>180</v>
      </c>
    </row>
    <row r="555" spans="2:27">
      <c r="B555" s="60" t="str">
        <f t="shared" si="8"/>
        <v>М160x720</v>
      </c>
      <c r="C555" s="60">
        <v>160</v>
      </c>
      <c r="D555" s="60">
        <v>720</v>
      </c>
      <c r="E555" s="60">
        <v>112.505</v>
      </c>
      <c r="G555" s="73">
        <v>500</v>
      </c>
      <c r="H555" s="73">
        <v>16</v>
      </c>
      <c r="I555" s="60">
        <v>36</v>
      </c>
      <c r="J555" s="60" t="s">
        <v>17</v>
      </c>
      <c r="K555" s="60">
        <v>54</v>
      </c>
      <c r="L555" s="60">
        <v>85</v>
      </c>
      <c r="M555" s="60">
        <v>240</v>
      </c>
      <c r="N555" s="60">
        <v>240</v>
      </c>
      <c r="O555" s="60">
        <v>220</v>
      </c>
      <c r="P555" s="60">
        <v>154</v>
      </c>
      <c r="Q555" s="60">
        <v>152</v>
      </c>
      <c r="R555" s="60">
        <v>13</v>
      </c>
      <c r="S555" s="60">
        <v>6</v>
      </c>
      <c r="T555" s="60">
        <v>4</v>
      </c>
      <c r="U555" s="60">
        <v>4</v>
      </c>
      <c r="V555" s="60">
        <v>3</v>
      </c>
      <c r="W555" s="60">
        <v>75</v>
      </c>
      <c r="X555" s="60">
        <v>100</v>
      </c>
      <c r="Y555" s="60">
        <v>50</v>
      </c>
      <c r="Z555" s="60">
        <v>80</v>
      </c>
      <c r="AA555" s="60">
        <v>180</v>
      </c>
    </row>
    <row r="556" spans="2:27">
      <c r="B556" s="60" t="str">
        <f t="shared" si="8"/>
        <v>М160x730</v>
      </c>
      <c r="C556" s="60">
        <v>160</v>
      </c>
      <c r="D556" s="60">
        <v>730</v>
      </c>
      <c r="E556" s="60">
        <v>113.895</v>
      </c>
      <c r="G556" s="73">
        <v>510</v>
      </c>
      <c r="H556" s="73">
        <v>16</v>
      </c>
      <c r="I556" s="60">
        <v>36</v>
      </c>
      <c r="J556" s="60" t="s">
        <v>17</v>
      </c>
      <c r="K556" s="60">
        <v>54</v>
      </c>
      <c r="L556" s="60">
        <v>85</v>
      </c>
      <c r="M556" s="60">
        <v>240</v>
      </c>
      <c r="N556" s="60">
        <v>240</v>
      </c>
      <c r="O556" s="60">
        <v>220</v>
      </c>
      <c r="P556" s="60">
        <v>154</v>
      </c>
      <c r="Q556" s="60">
        <v>152</v>
      </c>
      <c r="R556" s="60">
        <v>13</v>
      </c>
      <c r="S556" s="60">
        <v>6</v>
      </c>
      <c r="T556" s="60">
        <v>4</v>
      </c>
      <c r="U556" s="60">
        <v>4</v>
      </c>
      <c r="V556" s="60">
        <v>3</v>
      </c>
      <c r="W556" s="60">
        <v>75</v>
      </c>
      <c r="X556" s="60">
        <v>100</v>
      </c>
      <c r="Y556" s="60">
        <v>50</v>
      </c>
      <c r="Z556" s="60">
        <v>80</v>
      </c>
      <c r="AA556" s="60">
        <v>180</v>
      </c>
    </row>
    <row r="557" spans="2:27">
      <c r="B557" s="60" t="str">
        <f t="shared" si="8"/>
        <v>М160x740</v>
      </c>
      <c r="C557" s="60">
        <v>160</v>
      </c>
      <c r="D557" s="60">
        <v>740</v>
      </c>
      <c r="E557" s="60">
        <v>115.285</v>
      </c>
      <c r="G557" s="73">
        <v>520</v>
      </c>
      <c r="H557" s="73">
        <v>16</v>
      </c>
      <c r="I557" s="60">
        <v>36</v>
      </c>
      <c r="J557" s="60" t="s">
        <v>17</v>
      </c>
      <c r="K557" s="60">
        <v>54</v>
      </c>
      <c r="L557" s="60">
        <v>85</v>
      </c>
      <c r="M557" s="60">
        <v>240</v>
      </c>
      <c r="N557" s="60">
        <v>240</v>
      </c>
      <c r="O557" s="60">
        <v>220</v>
      </c>
      <c r="P557" s="60">
        <v>154</v>
      </c>
      <c r="Q557" s="60">
        <v>152</v>
      </c>
      <c r="R557" s="60">
        <v>13</v>
      </c>
      <c r="S557" s="60">
        <v>6</v>
      </c>
      <c r="T557" s="60">
        <v>4</v>
      </c>
      <c r="U557" s="60">
        <v>4</v>
      </c>
      <c r="V557" s="60">
        <v>3</v>
      </c>
      <c r="W557" s="60">
        <v>75</v>
      </c>
      <c r="X557" s="60">
        <v>100</v>
      </c>
      <c r="Y557" s="60">
        <v>50</v>
      </c>
      <c r="Z557" s="60">
        <v>80</v>
      </c>
      <c r="AA557" s="60">
        <v>180</v>
      </c>
    </row>
    <row r="558" spans="2:27">
      <c r="B558" s="60" t="str">
        <f t="shared" si="8"/>
        <v>М160x750</v>
      </c>
      <c r="C558" s="60">
        <v>160</v>
      </c>
      <c r="D558" s="60">
        <v>750</v>
      </c>
      <c r="E558" s="60">
        <v>116.675</v>
      </c>
      <c r="G558" s="73">
        <v>530</v>
      </c>
      <c r="H558" s="73">
        <v>16</v>
      </c>
      <c r="I558" s="60">
        <v>36</v>
      </c>
      <c r="J558" s="60" t="s">
        <v>17</v>
      </c>
      <c r="K558" s="60">
        <v>54</v>
      </c>
      <c r="L558" s="60">
        <v>85</v>
      </c>
      <c r="M558" s="60">
        <v>240</v>
      </c>
      <c r="N558" s="60">
        <v>240</v>
      </c>
      <c r="O558" s="60">
        <v>220</v>
      </c>
      <c r="P558" s="60">
        <v>154</v>
      </c>
      <c r="Q558" s="60">
        <v>152</v>
      </c>
      <c r="R558" s="60">
        <v>13</v>
      </c>
      <c r="S558" s="60">
        <v>6</v>
      </c>
      <c r="T558" s="60">
        <v>4</v>
      </c>
      <c r="U558" s="60">
        <v>4</v>
      </c>
      <c r="V558" s="60">
        <v>3</v>
      </c>
      <c r="W558" s="60">
        <v>75</v>
      </c>
      <c r="X558" s="60">
        <v>100</v>
      </c>
      <c r="Y558" s="60">
        <v>50</v>
      </c>
      <c r="Z558" s="60">
        <v>80</v>
      </c>
      <c r="AA558" s="60">
        <v>180</v>
      </c>
    </row>
  </sheetData>
  <mergeCells count="3">
    <mergeCell ref="A1:O2"/>
    <mergeCell ref="A3:D3"/>
    <mergeCell ref="AB3:AG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AD558"/>
  <sheetViews>
    <sheetView workbookViewId="0">
      <selection activeCell="AA25" sqref="AA25"/>
    </sheetView>
  </sheetViews>
  <sheetFormatPr defaultRowHeight="18.75"/>
  <cols>
    <col min="5" max="5" width="8.796875" hidden="1" customWidth="1"/>
    <col min="6" max="12" width="8.796875" style="60" hidden="1" customWidth="1"/>
    <col min="13" max="22" width="8.796875" hidden="1" customWidth="1"/>
    <col min="23" max="23" width="8.796875" style="60" hidden="1" customWidth="1"/>
    <col min="24" max="24" width="0" style="60" hidden="1" customWidth="1"/>
  </cols>
  <sheetData>
    <row r="1" spans="1:30">
      <c r="A1" s="203" t="s">
        <v>46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61"/>
      <c r="Q1" s="60"/>
      <c r="R1" s="60"/>
      <c r="S1" s="60"/>
      <c r="T1" s="60"/>
      <c r="U1" s="60"/>
      <c r="V1" s="60"/>
      <c r="Z1" s="60"/>
      <c r="AA1" s="60"/>
      <c r="AB1" s="60"/>
      <c r="AC1" s="60"/>
      <c r="AD1" s="60"/>
    </row>
    <row r="2" spans="1:30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61"/>
      <c r="Q2" s="60"/>
      <c r="R2" s="60"/>
      <c r="S2" s="60"/>
      <c r="T2" s="60"/>
      <c r="U2" s="60"/>
      <c r="V2" s="60"/>
      <c r="Y2" s="60"/>
      <c r="Z2" s="60"/>
      <c r="AA2" s="60"/>
      <c r="AB2" s="60"/>
      <c r="AC2" s="60"/>
      <c r="AD2" s="60"/>
    </row>
    <row r="3" spans="1:30" ht="18.75" customHeight="1">
      <c r="A3" s="1"/>
      <c r="B3" s="1"/>
      <c r="C3" s="1"/>
      <c r="D3" s="1"/>
      <c r="E3" s="59" t="s">
        <v>12</v>
      </c>
      <c r="F3" s="142"/>
      <c r="G3" s="142"/>
      <c r="H3" s="142"/>
      <c r="I3" s="142"/>
      <c r="J3" s="142"/>
      <c r="K3" s="142"/>
      <c r="L3" s="142"/>
      <c r="M3" s="62"/>
      <c r="N3" s="7"/>
      <c r="O3" s="7"/>
      <c r="P3" s="7"/>
      <c r="Q3" s="7"/>
      <c r="R3" s="7"/>
      <c r="S3" s="7"/>
      <c r="T3" s="7"/>
      <c r="U3" s="7"/>
      <c r="V3" s="7"/>
      <c r="W3" s="70"/>
      <c r="X3" s="70"/>
      <c r="Y3" s="60"/>
      <c r="Z3" s="144"/>
      <c r="AA3" s="144"/>
      <c r="AB3" s="144"/>
      <c r="AC3" s="144"/>
      <c r="AD3" s="144"/>
    </row>
    <row r="4" spans="1:30" ht="52.5">
      <c r="A4" s="2" t="s">
        <v>0</v>
      </c>
      <c r="B4" s="2" t="s">
        <v>1</v>
      </c>
      <c r="C4" s="6" t="s">
        <v>9</v>
      </c>
      <c r="D4" s="6" t="s">
        <v>41</v>
      </c>
      <c r="E4" s="6" t="s">
        <v>44</v>
      </c>
      <c r="F4" s="6"/>
      <c r="G4" s="6" t="s">
        <v>183</v>
      </c>
      <c r="H4" s="6" t="s">
        <v>184</v>
      </c>
      <c r="I4" s="152" t="s">
        <v>192</v>
      </c>
      <c r="J4" s="153" t="s">
        <v>193</v>
      </c>
      <c r="K4" s="153" t="s">
        <v>194</v>
      </c>
      <c r="L4" s="153" t="s">
        <v>195</v>
      </c>
      <c r="M4" s="6" t="s">
        <v>23</v>
      </c>
      <c r="N4" s="6" t="s">
        <v>24</v>
      </c>
      <c r="O4" s="6" t="s">
        <v>11</v>
      </c>
      <c r="P4" s="6" t="s">
        <v>26</v>
      </c>
      <c r="Q4" s="6" t="s">
        <v>25</v>
      </c>
      <c r="R4" s="153" t="s">
        <v>196</v>
      </c>
      <c r="S4" s="6" t="s">
        <v>19</v>
      </c>
      <c r="T4" s="6" t="s">
        <v>20</v>
      </c>
      <c r="U4" s="6" t="s">
        <v>21</v>
      </c>
      <c r="V4" s="6" t="s">
        <v>22</v>
      </c>
      <c r="W4" s="153" t="s">
        <v>201</v>
      </c>
      <c r="X4" s="154" t="s">
        <v>202</v>
      </c>
      <c r="Y4" s="4" t="s">
        <v>2</v>
      </c>
      <c r="Z4" s="4" t="s">
        <v>3</v>
      </c>
      <c r="AA4" s="4" t="s">
        <v>4</v>
      </c>
      <c r="AB4" s="4" t="s">
        <v>5</v>
      </c>
      <c r="AC4" s="4" t="s">
        <v>6</v>
      </c>
      <c r="AD4" s="4" t="s">
        <v>7</v>
      </c>
    </row>
    <row r="5" spans="1:30">
      <c r="A5" s="3">
        <v>0</v>
      </c>
      <c r="B5" s="3"/>
      <c r="C5" s="3"/>
      <c r="D5" s="3"/>
      <c r="E5" s="3"/>
      <c r="F5" s="3"/>
      <c r="G5" s="7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4"/>
      <c r="AB5" s="4"/>
      <c r="AC5" s="4"/>
      <c r="AD5" s="4"/>
    </row>
    <row r="6" spans="1:30">
      <c r="B6" s="60" t="str">
        <f>"М"&amp;C6&amp;"x"&amp;D6</f>
        <v>М30x130</v>
      </c>
      <c r="C6">
        <v>30</v>
      </c>
      <c r="D6" s="60">
        <v>130</v>
      </c>
      <c r="E6" s="60">
        <v>0.41</v>
      </c>
      <c r="G6" s="73">
        <v>88</v>
      </c>
      <c r="H6" s="73">
        <v>8</v>
      </c>
      <c r="I6" s="60">
        <v>10</v>
      </c>
      <c r="J6" s="146" t="s">
        <v>15</v>
      </c>
      <c r="K6" s="60">
        <v>13</v>
      </c>
      <c r="L6" s="60" t="s">
        <v>18</v>
      </c>
      <c r="M6" s="60">
        <v>60</v>
      </c>
      <c r="N6" s="60">
        <v>60</v>
      </c>
      <c r="O6" s="60">
        <v>42</v>
      </c>
      <c r="P6" s="60">
        <v>24</v>
      </c>
      <c r="Q6" s="60">
        <v>27</v>
      </c>
      <c r="R6" s="60">
        <v>7</v>
      </c>
      <c r="S6" s="60">
        <v>3.5</v>
      </c>
      <c r="T6" s="60">
        <v>2</v>
      </c>
      <c r="U6" s="60">
        <v>2.5</v>
      </c>
      <c r="V6" s="60">
        <v>2</v>
      </c>
      <c r="W6" s="60">
        <v>24</v>
      </c>
      <c r="X6" s="60" t="s">
        <v>188</v>
      </c>
      <c r="Z6" s="60"/>
      <c r="AA6" s="60"/>
      <c r="AB6" s="60"/>
      <c r="AC6" s="60"/>
      <c r="AD6" s="60"/>
    </row>
    <row r="7" spans="1:30">
      <c r="B7" s="60" t="str">
        <f t="shared" ref="B7:B70" si="0">"М"&amp;C7&amp;"x"&amp;D7</f>
        <v>М30x140</v>
      </c>
      <c r="C7" s="60">
        <v>30</v>
      </c>
      <c r="D7" s="60">
        <v>140</v>
      </c>
      <c r="E7" s="60">
        <v>0.44</v>
      </c>
      <c r="G7" s="73">
        <v>98</v>
      </c>
      <c r="H7" s="73">
        <v>8</v>
      </c>
      <c r="I7" s="60">
        <v>10</v>
      </c>
      <c r="J7" s="146" t="s">
        <v>15</v>
      </c>
      <c r="K7" s="60">
        <v>13</v>
      </c>
      <c r="L7" s="60" t="s">
        <v>18</v>
      </c>
      <c r="M7" s="60">
        <v>60</v>
      </c>
      <c r="N7" s="60">
        <v>60</v>
      </c>
      <c r="O7" s="60">
        <v>42</v>
      </c>
      <c r="P7" s="60">
        <v>24</v>
      </c>
      <c r="Q7" s="60">
        <v>27</v>
      </c>
      <c r="R7" s="60">
        <v>7</v>
      </c>
      <c r="S7" s="60">
        <v>3.5</v>
      </c>
      <c r="T7" s="60">
        <v>2</v>
      </c>
      <c r="U7" s="60">
        <v>2.5</v>
      </c>
      <c r="V7" s="60">
        <v>2</v>
      </c>
      <c r="W7" s="60">
        <v>24</v>
      </c>
      <c r="X7" s="60" t="s">
        <v>188</v>
      </c>
      <c r="Z7" s="60"/>
      <c r="AA7" s="60"/>
      <c r="AB7" s="60"/>
      <c r="AC7" s="60"/>
      <c r="AD7" s="60"/>
    </row>
    <row r="8" spans="1:30">
      <c r="B8" s="60" t="str">
        <f t="shared" si="0"/>
        <v>М30x150</v>
      </c>
      <c r="C8" s="60">
        <v>30</v>
      </c>
      <c r="D8" s="60">
        <v>150</v>
      </c>
      <c r="E8" s="60">
        <v>0.47</v>
      </c>
      <c r="G8" s="73">
        <v>108</v>
      </c>
      <c r="H8" s="73">
        <v>8</v>
      </c>
      <c r="I8" s="60">
        <v>10</v>
      </c>
      <c r="J8" s="146" t="s">
        <v>15</v>
      </c>
      <c r="K8" s="60">
        <v>13</v>
      </c>
      <c r="L8" s="60" t="s">
        <v>18</v>
      </c>
      <c r="M8" s="60">
        <v>60</v>
      </c>
      <c r="N8" s="60">
        <v>60</v>
      </c>
      <c r="O8" s="60">
        <v>42</v>
      </c>
      <c r="P8" s="60">
        <v>24</v>
      </c>
      <c r="Q8" s="60">
        <v>27</v>
      </c>
      <c r="R8" s="60">
        <v>7</v>
      </c>
      <c r="S8" s="60">
        <v>3.5</v>
      </c>
      <c r="T8" s="60">
        <v>2</v>
      </c>
      <c r="U8" s="60">
        <v>2.5</v>
      </c>
      <c r="V8" s="60">
        <v>2</v>
      </c>
      <c r="W8" s="60">
        <v>24</v>
      </c>
      <c r="X8" s="60" t="s">
        <v>188</v>
      </c>
      <c r="Z8" s="60"/>
      <c r="AA8" s="60"/>
      <c r="AB8" s="60"/>
      <c r="AC8" s="60"/>
      <c r="AD8" s="60"/>
    </row>
    <row r="9" spans="1:30">
      <c r="B9" s="60" t="str">
        <f t="shared" si="0"/>
        <v>М30x160</v>
      </c>
      <c r="C9" s="60">
        <v>30</v>
      </c>
      <c r="D9" s="60">
        <v>160</v>
      </c>
      <c r="E9" s="60">
        <v>0.5</v>
      </c>
      <c r="G9" s="73">
        <v>118</v>
      </c>
      <c r="H9" s="73">
        <v>8</v>
      </c>
      <c r="I9" s="60">
        <v>10</v>
      </c>
      <c r="J9" s="146" t="s">
        <v>15</v>
      </c>
      <c r="K9" s="60">
        <v>13</v>
      </c>
      <c r="L9" s="60" t="s">
        <v>18</v>
      </c>
      <c r="M9" s="60">
        <v>60</v>
      </c>
      <c r="N9" s="60">
        <v>60</v>
      </c>
      <c r="O9" s="60">
        <v>42</v>
      </c>
      <c r="P9" s="60">
        <v>24</v>
      </c>
      <c r="Q9" s="60">
        <v>27</v>
      </c>
      <c r="R9" s="60">
        <v>7</v>
      </c>
      <c r="S9" s="60">
        <v>3.5</v>
      </c>
      <c r="T9" s="60">
        <v>2</v>
      </c>
      <c r="U9" s="60">
        <v>2.5</v>
      </c>
      <c r="V9" s="60">
        <v>2</v>
      </c>
      <c r="W9" s="60">
        <v>24</v>
      </c>
      <c r="X9" s="60" t="s">
        <v>188</v>
      </c>
      <c r="Z9" s="60"/>
      <c r="AA9" s="60"/>
      <c r="AB9" s="60"/>
      <c r="AC9" s="60"/>
      <c r="AD9" s="60"/>
    </row>
    <row r="10" spans="1:30">
      <c r="B10" s="60" t="str">
        <f t="shared" si="0"/>
        <v>М30x170</v>
      </c>
      <c r="C10" s="60">
        <v>30</v>
      </c>
      <c r="D10" s="60">
        <v>170</v>
      </c>
      <c r="E10" s="60">
        <v>0.53</v>
      </c>
      <c r="G10" s="73">
        <v>128</v>
      </c>
      <c r="H10" s="73">
        <v>8</v>
      </c>
      <c r="I10" s="60">
        <v>10</v>
      </c>
      <c r="J10" s="146" t="s">
        <v>15</v>
      </c>
      <c r="K10" s="60">
        <v>13</v>
      </c>
      <c r="L10" s="60" t="s">
        <v>18</v>
      </c>
      <c r="M10" s="60">
        <v>60</v>
      </c>
      <c r="N10" s="60">
        <v>60</v>
      </c>
      <c r="O10" s="60">
        <v>42</v>
      </c>
      <c r="P10" s="60">
        <v>24</v>
      </c>
      <c r="Q10" s="60">
        <v>27</v>
      </c>
      <c r="R10" s="60">
        <v>7</v>
      </c>
      <c r="S10" s="60">
        <v>3.5</v>
      </c>
      <c r="T10" s="60">
        <v>2</v>
      </c>
      <c r="U10" s="60">
        <v>2.5</v>
      </c>
      <c r="V10" s="60">
        <v>2</v>
      </c>
      <c r="W10" s="60">
        <v>24</v>
      </c>
      <c r="X10" s="60" t="s">
        <v>188</v>
      </c>
      <c r="Z10" s="60"/>
      <c r="AA10" s="60"/>
      <c r="AB10" s="60"/>
      <c r="AC10" s="60"/>
      <c r="AD10" s="60"/>
    </row>
    <row r="11" spans="1:30">
      <c r="B11" s="60" t="str">
        <f t="shared" si="0"/>
        <v>М30x180</v>
      </c>
      <c r="C11" s="60">
        <v>30</v>
      </c>
      <c r="D11" s="60">
        <v>180</v>
      </c>
      <c r="E11" s="60">
        <v>0.56000000000000005</v>
      </c>
      <c r="G11" s="73">
        <v>138</v>
      </c>
      <c r="H11" s="73">
        <v>8</v>
      </c>
      <c r="I11" s="60">
        <v>10</v>
      </c>
      <c r="J11" s="146" t="s">
        <v>15</v>
      </c>
      <c r="K11" s="60">
        <v>13</v>
      </c>
      <c r="L11" s="60" t="s">
        <v>18</v>
      </c>
      <c r="M11" s="60">
        <v>60</v>
      </c>
      <c r="N11" s="60">
        <v>60</v>
      </c>
      <c r="O11" s="60">
        <v>42</v>
      </c>
      <c r="P11" s="60">
        <v>24</v>
      </c>
      <c r="Q11" s="60">
        <v>27</v>
      </c>
      <c r="R11" s="60">
        <v>7</v>
      </c>
      <c r="S11" s="60">
        <v>3.5</v>
      </c>
      <c r="T11" s="60">
        <v>2</v>
      </c>
      <c r="U11" s="60">
        <v>2.5</v>
      </c>
      <c r="V11" s="60">
        <v>2</v>
      </c>
      <c r="W11" s="60">
        <v>24</v>
      </c>
      <c r="X11" s="60" t="s">
        <v>188</v>
      </c>
      <c r="Z11" s="60"/>
      <c r="AA11" s="60"/>
      <c r="AB11" s="60"/>
      <c r="AC11" s="60"/>
      <c r="AD11" s="60"/>
    </row>
    <row r="12" spans="1:30">
      <c r="B12" s="60" t="str">
        <f t="shared" si="0"/>
        <v>М30x190</v>
      </c>
      <c r="C12" s="60">
        <v>30</v>
      </c>
      <c r="D12" s="60">
        <v>190</v>
      </c>
      <c r="E12" s="60">
        <v>0.59</v>
      </c>
      <c r="G12" s="73">
        <v>148</v>
      </c>
      <c r="H12" s="73">
        <v>8</v>
      </c>
      <c r="I12" s="60">
        <v>10</v>
      </c>
      <c r="J12" s="146" t="s">
        <v>15</v>
      </c>
      <c r="K12" s="60">
        <v>13</v>
      </c>
      <c r="L12" s="60" t="s">
        <v>18</v>
      </c>
      <c r="M12" s="60">
        <v>60</v>
      </c>
      <c r="N12" s="60">
        <v>60</v>
      </c>
      <c r="O12" s="60">
        <v>42</v>
      </c>
      <c r="P12" s="60">
        <v>24</v>
      </c>
      <c r="Q12" s="60">
        <v>27</v>
      </c>
      <c r="R12" s="60">
        <v>7</v>
      </c>
      <c r="S12" s="60">
        <v>3.5</v>
      </c>
      <c r="T12" s="60">
        <v>2</v>
      </c>
      <c r="U12" s="60">
        <v>2.5</v>
      </c>
      <c r="V12" s="60">
        <v>2</v>
      </c>
      <c r="W12" s="60">
        <v>24</v>
      </c>
      <c r="X12" s="60" t="s">
        <v>188</v>
      </c>
      <c r="Z12" s="60"/>
      <c r="AA12" s="60"/>
      <c r="AB12" s="60"/>
      <c r="AC12" s="60"/>
      <c r="AD12" s="60"/>
    </row>
    <row r="13" spans="1:30">
      <c r="B13" s="60" t="str">
        <f t="shared" si="0"/>
        <v>М30x200</v>
      </c>
      <c r="C13" s="60">
        <v>30</v>
      </c>
      <c r="D13" s="60">
        <v>200</v>
      </c>
      <c r="E13" s="60">
        <v>0.62</v>
      </c>
      <c r="G13" s="73">
        <v>158</v>
      </c>
      <c r="H13" s="73">
        <v>8</v>
      </c>
      <c r="I13" s="60">
        <v>10</v>
      </c>
      <c r="J13" s="146" t="s">
        <v>15</v>
      </c>
      <c r="K13" s="60">
        <v>13</v>
      </c>
      <c r="L13" s="60" t="s">
        <v>18</v>
      </c>
      <c r="M13" s="60">
        <v>60</v>
      </c>
      <c r="N13" s="60">
        <v>60</v>
      </c>
      <c r="O13" s="60">
        <v>42</v>
      </c>
      <c r="P13" s="60">
        <v>24</v>
      </c>
      <c r="Q13" s="60">
        <v>27</v>
      </c>
      <c r="R13" s="60">
        <v>7</v>
      </c>
      <c r="S13" s="60">
        <v>3.5</v>
      </c>
      <c r="T13" s="60">
        <v>2</v>
      </c>
      <c r="U13" s="60">
        <v>2.5</v>
      </c>
      <c r="V13" s="60">
        <v>2</v>
      </c>
      <c r="W13" s="60">
        <v>24</v>
      </c>
      <c r="X13" s="60" t="s">
        <v>188</v>
      </c>
      <c r="Z13" s="60"/>
      <c r="AA13" s="60"/>
      <c r="AB13" s="60"/>
      <c r="AC13" s="60"/>
      <c r="AD13" s="60"/>
    </row>
    <row r="14" spans="1:30">
      <c r="B14" s="60" t="str">
        <f t="shared" si="0"/>
        <v>М30x210</v>
      </c>
      <c r="C14" s="60">
        <v>30</v>
      </c>
      <c r="D14" s="60">
        <v>210</v>
      </c>
      <c r="E14" s="60">
        <v>0.65</v>
      </c>
      <c r="G14" s="73">
        <v>168</v>
      </c>
      <c r="H14" s="73">
        <v>8</v>
      </c>
      <c r="I14" s="60">
        <v>10</v>
      </c>
      <c r="J14" s="146" t="s">
        <v>15</v>
      </c>
      <c r="K14" s="60">
        <v>13</v>
      </c>
      <c r="L14" s="60" t="s">
        <v>18</v>
      </c>
      <c r="M14" s="60">
        <v>60</v>
      </c>
      <c r="N14" s="60">
        <v>60</v>
      </c>
      <c r="O14" s="60">
        <v>42</v>
      </c>
      <c r="P14" s="60">
        <v>24</v>
      </c>
      <c r="Q14" s="60">
        <v>27</v>
      </c>
      <c r="R14" s="60">
        <v>7</v>
      </c>
      <c r="S14" s="60">
        <v>3.5</v>
      </c>
      <c r="T14" s="60">
        <v>2</v>
      </c>
      <c r="U14" s="60">
        <v>2.5</v>
      </c>
      <c r="V14" s="60">
        <v>2</v>
      </c>
      <c r="W14" s="60">
        <v>24</v>
      </c>
      <c r="X14" s="60" t="s">
        <v>188</v>
      </c>
      <c r="Z14" s="60"/>
      <c r="AA14" s="60"/>
      <c r="AB14" s="60"/>
      <c r="AC14" s="60"/>
      <c r="AD14" s="60"/>
    </row>
    <row r="15" spans="1:30">
      <c r="B15" s="60" t="str">
        <f t="shared" si="0"/>
        <v>М30x220</v>
      </c>
      <c r="C15" s="60">
        <v>30</v>
      </c>
      <c r="D15" s="60">
        <v>220</v>
      </c>
      <c r="E15" s="60">
        <v>0.68</v>
      </c>
      <c r="G15" s="73">
        <v>178</v>
      </c>
      <c r="H15" s="73">
        <v>8</v>
      </c>
      <c r="I15" s="60">
        <v>10</v>
      </c>
      <c r="J15" s="146" t="s">
        <v>15</v>
      </c>
      <c r="K15" s="60">
        <v>13</v>
      </c>
      <c r="L15" s="60" t="s">
        <v>18</v>
      </c>
      <c r="M15" s="60">
        <v>60</v>
      </c>
      <c r="N15" s="60">
        <v>60</v>
      </c>
      <c r="O15" s="60">
        <v>42</v>
      </c>
      <c r="P15" s="60">
        <v>24</v>
      </c>
      <c r="Q15" s="60">
        <v>27</v>
      </c>
      <c r="R15" s="60">
        <v>7</v>
      </c>
      <c r="S15" s="60">
        <v>3.5</v>
      </c>
      <c r="T15" s="60">
        <v>2</v>
      </c>
      <c r="U15" s="60">
        <v>2.5</v>
      </c>
      <c r="V15" s="60">
        <v>2</v>
      </c>
      <c r="W15" s="60">
        <v>24</v>
      </c>
      <c r="X15" s="60" t="s">
        <v>188</v>
      </c>
      <c r="Z15" s="60"/>
      <c r="AA15" s="60"/>
      <c r="AB15" s="60"/>
      <c r="AC15" s="60"/>
      <c r="AD15" s="60"/>
    </row>
    <row r="16" spans="1:30">
      <c r="B16" s="60" t="str">
        <f t="shared" si="0"/>
        <v>М30x230</v>
      </c>
      <c r="C16" s="60">
        <v>30</v>
      </c>
      <c r="D16" s="60">
        <v>230</v>
      </c>
      <c r="E16" s="60">
        <v>0.71</v>
      </c>
      <c r="G16" s="73">
        <v>188</v>
      </c>
      <c r="H16" s="73">
        <v>8</v>
      </c>
      <c r="I16" s="60">
        <v>10</v>
      </c>
      <c r="J16" s="146" t="s">
        <v>15</v>
      </c>
      <c r="K16" s="60">
        <v>13</v>
      </c>
      <c r="L16" s="60" t="s">
        <v>18</v>
      </c>
      <c r="M16" s="60">
        <v>60</v>
      </c>
      <c r="N16" s="60">
        <v>60</v>
      </c>
      <c r="O16" s="60">
        <v>42</v>
      </c>
      <c r="P16" s="60">
        <v>24</v>
      </c>
      <c r="Q16" s="60">
        <v>27</v>
      </c>
      <c r="R16" s="60">
        <v>7</v>
      </c>
      <c r="S16" s="60">
        <v>3.5</v>
      </c>
      <c r="T16" s="60">
        <v>2</v>
      </c>
      <c r="U16" s="60">
        <v>2.5</v>
      </c>
      <c r="V16" s="60">
        <v>2</v>
      </c>
      <c r="W16" s="60">
        <v>24</v>
      </c>
      <c r="X16" s="60" t="s">
        <v>188</v>
      </c>
      <c r="Z16" s="60"/>
      <c r="AA16" s="60"/>
      <c r="AB16" s="60"/>
      <c r="AC16" s="60"/>
      <c r="AD16" s="60"/>
    </row>
    <row r="17" spans="2:24">
      <c r="B17" s="60" t="str">
        <f t="shared" si="0"/>
        <v>М30x240</v>
      </c>
      <c r="C17" s="60">
        <v>30</v>
      </c>
      <c r="D17" s="60">
        <v>240</v>
      </c>
      <c r="E17" s="60">
        <v>0.74</v>
      </c>
      <c r="G17" s="73">
        <v>198</v>
      </c>
      <c r="H17" s="73">
        <v>8</v>
      </c>
      <c r="I17" s="60">
        <v>10</v>
      </c>
      <c r="J17" s="146" t="s">
        <v>15</v>
      </c>
      <c r="K17" s="60">
        <v>13</v>
      </c>
      <c r="L17" s="60" t="s">
        <v>18</v>
      </c>
      <c r="M17" s="60">
        <v>60</v>
      </c>
      <c r="N17" s="60">
        <v>60</v>
      </c>
      <c r="O17" s="60">
        <v>42</v>
      </c>
      <c r="P17" s="60">
        <v>24</v>
      </c>
      <c r="Q17" s="60">
        <v>27</v>
      </c>
      <c r="R17" s="60">
        <v>7</v>
      </c>
      <c r="S17" s="60">
        <v>3.5</v>
      </c>
      <c r="T17" s="60">
        <v>2</v>
      </c>
      <c r="U17" s="60">
        <v>2.5</v>
      </c>
      <c r="V17" s="60">
        <v>2</v>
      </c>
      <c r="W17" s="60">
        <v>24</v>
      </c>
      <c r="X17" s="60" t="s">
        <v>188</v>
      </c>
    </row>
    <row r="18" spans="2:24">
      <c r="B18" s="60" t="str">
        <f t="shared" si="0"/>
        <v>М30x250</v>
      </c>
      <c r="C18" s="60">
        <v>30</v>
      </c>
      <c r="D18" s="60">
        <v>250</v>
      </c>
      <c r="E18" s="60">
        <v>0.78</v>
      </c>
      <c r="G18" s="73">
        <v>208</v>
      </c>
      <c r="H18" s="73">
        <v>8</v>
      </c>
      <c r="I18" s="60">
        <v>10</v>
      </c>
      <c r="J18" s="146" t="s">
        <v>15</v>
      </c>
      <c r="K18" s="60">
        <v>13</v>
      </c>
      <c r="L18" s="60" t="s">
        <v>18</v>
      </c>
      <c r="M18" s="60">
        <v>70</v>
      </c>
      <c r="N18" s="60">
        <v>70</v>
      </c>
      <c r="O18" s="60">
        <v>42</v>
      </c>
      <c r="P18" s="60">
        <v>24</v>
      </c>
      <c r="Q18" s="60">
        <v>27</v>
      </c>
      <c r="R18" s="60">
        <v>7</v>
      </c>
      <c r="S18" s="60">
        <v>3.5</v>
      </c>
      <c r="T18" s="60">
        <v>2</v>
      </c>
      <c r="U18" s="60">
        <v>2.5</v>
      </c>
      <c r="V18" s="60">
        <v>2</v>
      </c>
      <c r="W18" s="60">
        <v>24</v>
      </c>
      <c r="X18" s="60" t="s">
        <v>188</v>
      </c>
    </row>
    <row r="19" spans="2:24">
      <c r="B19" s="60" t="str">
        <f t="shared" si="0"/>
        <v>М30x260</v>
      </c>
      <c r="C19" s="60">
        <v>30</v>
      </c>
      <c r="D19" s="60">
        <v>260</v>
      </c>
      <c r="E19" s="60">
        <v>0.81</v>
      </c>
      <c r="G19" s="73">
        <v>218</v>
      </c>
      <c r="H19" s="73">
        <v>8</v>
      </c>
      <c r="I19" s="60">
        <v>10</v>
      </c>
      <c r="J19" s="146" t="s">
        <v>15</v>
      </c>
      <c r="K19" s="60">
        <v>13</v>
      </c>
      <c r="L19" s="60" t="s">
        <v>18</v>
      </c>
      <c r="M19" s="60">
        <v>70</v>
      </c>
      <c r="N19" s="60">
        <v>70</v>
      </c>
      <c r="O19" s="60">
        <v>42</v>
      </c>
      <c r="P19" s="60">
        <v>24</v>
      </c>
      <c r="Q19" s="60">
        <v>27</v>
      </c>
      <c r="R19" s="60">
        <v>7</v>
      </c>
      <c r="S19" s="60">
        <v>3.5</v>
      </c>
      <c r="T19" s="60">
        <v>2</v>
      </c>
      <c r="U19" s="60">
        <v>2.5</v>
      </c>
      <c r="V19" s="60">
        <v>2</v>
      </c>
      <c r="W19" s="60">
        <v>24</v>
      </c>
      <c r="X19" s="60" t="s">
        <v>188</v>
      </c>
    </row>
    <row r="20" spans="2:24">
      <c r="B20" s="60" t="str">
        <f t="shared" si="0"/>
        <v>М30x270</v>
      </c>
      <c r="C20" s="60">
        <v>30</v>
      </c>
      <c r="D20" s="60">
        <v>270</v>
      </c>
      <c r="E20" s="60">
        <v>0.84</v>
      </c>
      <c r="G20" s="73">
        <v>228</v>
      </c>
      <c r="H20" s="73">
        <v>8</v>
      </c>
      <c r="I20" s="60">
        <v>10</v>
      </c>
      <c r="J20" s="146" t="s">
        <v>15</v>
      </c>
      <c r="K20" s="60">
        <v>13</v>
      </c>
      <c r="L20" s="60" t="s">
        <v>18</v>
      </c>
      <c r="M20" s="60">
        <v>70</v>
      </c>
      <c r="N20" s="60">
        <v>70</v>
      </c>
      <c r="O20" s="60">
        <v>42</v>
      </c>
      <c r="P20" s="60">
        <v>24</v>
      </c>
      <c r="Q20" s="60">
        <v>27</v>
      </c>
      <c r="R20" s="60">
        <v>7</v>
      </c>
      <c r="S20" s="60">
        <v>3.5</v>
      </c>
      <c r="T20" s="60">
        <v>2</v>
      </c>
      <c r="U20" s="60">
        <v>2.5</v>
      </c>
      <c r="V20" s="60">
        <v>2</v>
      </c>
      <c r="W20" s="60">
        <v>24</v>
      </c>
      <c r="X20" s="60" t="s">
        <v>188</v>
      </c>
    </row>
    <row r="21" spans="2:24">
      <c r="B21" s="60" t="str">
        <f t="shared" si="0"/>
        <v>М30x280</v>
      </c>
      <c r="C21" s="60">
        <v>30</v>
      </c>
      <c r="D21" s="60">
        <v>280</v>
      </c>
      <c r="E21" s="60">
        <v>0.87</v>
      </c>
      <c r="G21" s="73">
        <v>238</v>
      </c>
      <c r="H21" s="73">
        <v>8</v>
      </c>
      <c r="I21" s="60">
        <v>10</v>
      </c>
      <c r="J21" s="146" t="s">
        <v>15</v>
      </c>
      <c r="K21" s="60">
        <v>13</v>
      </c>
      <c r="L21" s="60" t="s">
        <v>18</v>
      </c>
      <c r="M21" s="60">
        <v>70</v>
      </c>
      <c r="N21" s="60">
        <v>70</v>
      </c>
      <c r="O21" s="60">
        <v>42</v>
      </c>
      <c r="P21" s="60">
        <v>24</v>
      </c>
      <c r="Q21" s="60">
        <v>27</v>
      </c>
      <c r="R21" s="60">
        <v>7</v>
      </c>
      <c r="S21" s="60">
        <v>3.5</v>
      </c>
      <c r="T21" s="60">
        <v>2</v>
      </c>
      <c r="U21" s="60">
        <v>2.5</v>
      </c>
      <c r="V21" s="60">
        <v>2</v>
      </c>
      <c r="W21" s="60">
        <v>24</v>
      </c>
      <c r="X21" s="60" t="s">
        <v>188</v>
      </c>
    </row>
    <row r="22" spans="2:24">
      <c r="B22" s="60" t="str">
        <f t="shared" si="0"/>
        <v>М30x290</v>
      </c>
      <c r="C22" s="60">
        <v>30</v>
      </c>
      <c r="D22" s="60">
        <v>290</v>
      </c>
      <c r="E22" s="60">
        <v>0.9</v>
      </c>
      <c r="G22" s="73">
        <v>248</v>
      </c>
      <c r="H22" s="73">
        <v>8</v>
      </c>
      <c r="I22" s="60">
        <v>10</v>
      </c>
      <c r="J22" s="146" t="s">
        <v>15</v>
      </c>
      <c r="K22" s="60">
        <v>13</v>
      </c>
      <c r="L22" s="60" t="s">
        <v>18</v>
      </c>
      <c r="M22" s="60">
        <v>70</v>
      </c>
      <c r="N22" s="60">
        <v>70</v>
      </c>
      <c r="O22" s="60">
        <v>42</v>
      </c>
      <c r="P22" s="60">
        <v>24</v>
      </c>
      <c r="Q22" s="60">
        <v>27</v>
      </c>
      <c r="R22" s="60">
        <v>7</v>
      </c>
      <c r="S22" s="60">
        <v>3.5</v>
      </c>
      <c r="T22" s="60">
        <v>2</v>
      </c>
      <c r="U22" s="60">
        <v>2.5</v>
      </c>
      <c r="V22" s="60">
        <v>2</v>
      </c>
      <c r="W22" s="60">
        <v>24</v>
      </c>
      <c r="X22" s="60" t="s">
        <v>188</v>
      </c>
    </row>
    <row r="23" spans="2:24">
      <c r="B23" s="60" t="str">
        <f t="shared" si="0"/>
        <v>М30x300</v>
      </c>
      <c r="C23" s="60">
        <v>30</v>
      </c>
      <c r="D23" s="60">
        <v>300</v>
      </c>
      <c r="E23" s="60">
        <v>0.93</v>
      </c>
      <c r="G23" s="73">
        <v>258</v>
      </c>
      <c r="H23" s="73">
        <v>8</v>
      </c>
      <c r="I23" s="60">
        <v>10</v>
      </c>
      <c r="J23" s="146" t="s">
        <v>15</v>
      </c>
      <c r="K23" s="60">
        <v>13</v>
      </c>
      <c r="L23" s="60" t="s">
        <v>18</v>
      </c>
      <c r="M23" s="60">
        <v>70</v>
      </c>
      <c r="N23" s="60">
        <v>70</v>
      </c>
      <c r="O23" s="60">
        <v>42</v>
      </c>
      <c r="P23" s="60">
        <v>24</v>
      </c>
      <c r="Q23" s="60">
        <v>27</v>
      </c>
      <c r="R23" s="60">
        <v>7</v>
      </c>
      <c r="S23" s="60">
        <v>3.5</v>
      </c>
      <c r="T23" s="60">
        <v>2</v>
      </c>
      <c r="U23" s="60">
        <v>2.5</v>
      </c>
      <c r="V23" s="60">
        <v>2</v>
      </c>
      <c r="W23" s="60">
        <v>24</v>
      </c>
      <c r="X23" s="60" t="s">
        <v>188</v>
      </c>
    </row>
    <row r="24" spans="2:24">
      <c r="B24" s="60" t="str">
        <f t="shared" si="0"/>
        <v>М30x310</v>
      </c>
      <c r="C24" s="60">
        <v>30</v>
      </c>
      <c r="D24" s="60">
        <v>310</v>
      </c>
      <c r="E24" s="60">
        <v>0.96</v>
      </c>
      <c r="G24" s="73">
        <v>268</v>
      </c>
      <c r="H24" s="73">
        <v>8</v>
      </c>
      <c r="I24" s="60">
        <v>10</v>
      </c>
      <c r="J24" s="146" t="s">
        <v>15</v>
      </c>
      <c r="K24" s="60">
        <v>13</v>
      </c>
      <c r="L24" s="60" t="s">
        <v>18</v>
      </c>
      <c r="M24" s="60">
        <v>70</v>
      </c>
      <c r="N24" s="60">
        <v>70</v>
      </c>
      <c r="O24" s="60">
        <v>42</v>
      </c>
      <c r="P24" s="60">
        <v>24</v>
      </c>
      <c r="Q24" s="60">
        <v>27</v>
      </c>
      <c r="R24" s="60">
        <v>7</v>
      </c>
      <c r="S24" s="60">
        <v>3.5</v>
      </c>
      <c r="T24" s="60">
        <v>2</v>
      </c>
      <c r="U24" s="60">
        <v>2.5</v>
      </c>
      <c r="V24" s="60">
        <v>2</v>
      </c>
      <c r="W24" s="60">
        <v>24</v>
      </c>
      <c r="X24" s="60" t="s">
        <v>188</v>
      </c>
    </row>
    <row r="25" spans="2:24">
      <c r="B25" s="60" t="str">
        <f t="shared" si="0"/>
        <v>М30x320</v>
      </c>
      <c r="C25" s="60">
        <v>30</v>
      </c>
      <c r="D25" s="60">
        <v>320</v>
      </c>
      <c r="E25" s="60">
        <v>0.99</v>
      </c>
      <c r="G25" s="73">
        <v>278</v>
      </c>
      <c r="H25" s="73">
        <v>8</v>
      </c>
      <c r="I25" s="60">
        <v>10</v>
      </c>
      <c r="J25" s="146" t="s">
        <v>15</v>
      </c>
      <c r="K25" s="60">
        <v>13</v>
      </c>
      <c r="L25" s="60" t="s">
        <v>18</v>
      </c>
      <c r="M25" s="60">
        <v>70</v>
      </c>
      <c r="N25" s="60">
        <v>70</v>
      </c>
      <c r="O25" s="60">
        <v>42</v>
      </c>
      <c r="P25" s="60">
        <v>24</v>
      </c>
      <c r="Q25" s="60">
        <v>27</v>
      </c>
      <c r="R25" s="60">
        <v>7</v>
      </c>
      <c r="S25" s="60">
        <v>3.5</v>
      </c>
      <c r="T25" s="60">
        <v>2</v>
      </c>
      <c r="U25" s="60">
        <v>2.5</v>
      </c>
      <c r="V25" s="60">
        <v>2</v>
      </c>
      <c r="W25" s="60">
        <v>24</v>
      </c>
      <c r="X25" s="60" t="s">
        <v>188</v>
      </c>
    </row>
    <row r="26" spans="2:24">
      <c r="B26" s="60" t="str">
        <f t="shared" si="0"/>
        <v>М30x330</v>
      </c>
      <c r="C26" s="60">
        <v>30</v>
      </c>
      <c r="D26" s="60">
        <v>330</v>
      </c>
      <c r="E26" s="60">
        <v>1.02</v>
      </c>
      <c r="G26" s="73">
        <v>288</v>
      </c>
      <c r="H26" s="73">
        <v>8</v>
      </c>
      <c r="I26" s="60">
        <v>10</v>
      </c>
      <c r="J26" s="146" t="s">
        <v>15</v>
      </c>
      <c r="K26" s="60">
        <v>13</v>
      </c>
      <c r="L26" s="60" t="s">
        <v>18</v>
      </c>
      <c r="M26" s="60">
        <v>70</v>
      </c>
      <c r="N26" s="60">
        <v>70</v>
      </c>
      <c r="O26" s="60">
        <v>42</v>
      </c>
      <c r="P26" s="60">
        <v>24</v>
      </c>
      <c r="Q26" s="60">
        <v>27</v>
      </c>
      <c r="R26" s="60">
        <v>7</v>
      </c>
      <c r="S26" s="60">
        <v>3.5</v>
      </c>
      <c r="T26" s="60">
        <v>2</v>
      </c>
      <c r="U26" s="60">
        <v>2.5</v>
      </c>
      <c r="V26" s="60">
        <v>2</v>
      </c>
      <c r="W26" s="60">
        <v>24</v>
      </c>
      <c r="X26" s="60" t="s">
        <v>188</v>
      </c>
    </row>
    <row r="27" spans="2:24">
      <c r="B27" s="60" t="str">
        <f t="shared" si="0"/>
        <v>М30x340</v>
      </c>
      <c r="C27" s="60">
        <v>30</v>
      </c>
      <c r="D27" s="60">
        <v>340</v>
      </c>
      <c r="E27" s="60">
        <v>1.05</v>
      </c>
      <c r="G27" s="73">
        <v>298</v>
      </c>
      <c r="H27" s="73">
        <v>8</v>
      </c>
      <c r="I27" s="60">
        <v>10</v>
      </c>
      <c r="J27" s="146" t="s">
        <v>15</v>
      </c>
      <c r="K27" s="60">
        <v>13</v>
      </c>
      <c r="L27" s="60" t="s">
        <v>18</v>
      </c>
      <c r="M27" s="60">
        <v>70</v>
      </c>
      <c r="N27" s="60">
        <v>70</v>
      </c>
      <c r="O27" s="60">
        <v>42</v>
      </c>
      <c r="P27" s="60">
        <v>24</v>
      </c>
      <c r="Q27" s="60">
        <v>27</v>
      </c>
      <c r="R27" s="60">
        <v>7</v>
      </c>
      <c r="S27" s="60">
        <v>3.5</v>
      </c>
      <c r="T27" s="60">
        <v>2</v>
      </c>
      <c r="U27" s="60">
        <v>2.5</v>
      </c>
      <c r="V27" s="60">
        <v>2</v>
      </c>
      <c r="W27" s="60">
        <v>24</v>
      </c>
      <c r="X27" s="60" t="s">
        <v>188</v>
      </c>
    </row>
    <row r="28" spans="2:24">
      <c r="B28" s="60" t="str">
        <f t="shared" si="0"/>
        <v>М36x140</v>
      </c>
      <c r="C28">
        <v>36</v>
      </c>
      <c r="D28" s="60">
        <v>140</v>
      </c>
      <c r="E28" s="60">
        <v>0.82</v>
      </c>
      <c r="G28" s="73">
        <v>90</v>
      </c>
      <c r="H28" s="73">
        <v>12</v>
      </c>
      <c r="I28" s="60">
        <v>10</v>
      </c>
      <c r="J28" s="146" t="s">
        <v>15</v>
      </c>
      <c r="K28" s="60">
        <v>17</v>
      </c>
      <c r="L28" s="60" t="s">
        <v>18</v>
      </c>
      <c r="M28" s="60">
        <v>70</v>
      </c>
      <c r="N28" s="60">
        <v>70</v>
      </c>
      <c r="O28" s="60">
        <v>50</v>
      </c>
      <c r="P28" s="60">
        <v>30</v>
      </c>
      <c r="Q28" s="60">
        <v>33</v>
      </c>
      <c r="R28" s="60">
        <v>7</v>
      </c>
      <c r="S28" s="60">
        <v>4</v>
      </c>
      <c r="T28" s="60">
        <v>3</v>
      </c>
      <c r="U28" s="60">
        <v>3</v>
      </c>
      <c r="V28" s="60">
        <v>2.5</v>
      </c>
      <c r="W28" s="60">
        <v>30</v>
      </c>
      <c r="X28" s="60" t="s">
        <v>188</v>
      </c>
    </row>
    <row r="29" spans="2:24">
      <c r="B29" s="60" t="str">
        <f t="shared" si="0"/>
        <v>М36x150</v>
      </c>
      <c r="C29" s="60">
        <v>36</v>
      </c>
      <c r="D29" s="60">
        <v>150</v>
      </c>
      <c r="E29" s="60">
        <v>0.87</v>
      </c>
      <c r="G29" s="73">
        <v>100</v>
      </c>
      <c r="H29" s="73">
        <v>12</v>
      </c>
      <c r="I29" s="60">
        <v>10</v>
      </c>
      <c r="J29" s="146" t="s">
        <v>15</v>
      </c>
      <c r="K29" s="60">
        <v>17</v>
      </c>
      <c r="L29" s="60" t="s">
        <v>18</v>
      </c>
      <c r="M29" s="60">
        <v>70</v>
      </c>
      <c r="N29" s="60">
        <v>70</v>
      </c>
      <c r="O29" s="60">
        <v>50</v>
      </c>
      <c r="P29" s="60">
        <v>30</v>
      </c>
      <c r="Q29" s="60">
        <v>33</v>
      </c>
      <c r="R29" s="60">
        <v>7</v>
      </c>
      <c r="S29" s="60">
        <v>4</v>
      </c>
      <c r="T29" s="60">
        <v>3</v>
      </c>
      <c r="U29" s="60">
        <v>3</v>
      </c>
      <c r="V29" s="60">
        <v>2.5</v>
      </c>
      <c r="W29" s="60">
        <v>30</v>
      </c>
      <c r="X29" s="60" t="s">
        <v>188</v>
      </c>
    </row>
    <row r="30" spans="2:24">
      <c r="B30" s="60" t="str">
        <f t="shared" si="0"/>
        <v>М36x160</v>
      </c>
      <c r="C30" s="60">
        <v>36</v>
      </c>
      <c r="D30" s="60">
        <v>160</v>
      </c>
      <c r="E30" s="60">
        <v>0.92</v>
      </c>
      <c r="G30" s="73">
        <v>110</v>
      </c>
      <c r="H30" s="73">
        <v>12</v>
      </c>
      <c r="I30" s="60">
        <v>10</v>
      </c>
      <c r="J30" s="146" t="s">
        <v>15</v>
      </c>
      <c r="K30" s="60">
        <v>17</v>
      </c>
      <c r="L30" s="60" t="s">
        <v>18</v>
      </c>
      <c r="M30" s="60">
        <v>70</v>
      </c>
      <c r="N30" s="60">
        <v>70</v>
      </c>
      <c r="O30" s="60">
        <v>50</v>
      </c>
      <c r="P30" s="60">
        <v>30</v>
      </c>
      <c r="Q30" s="60">
        <v>33</v>
      </c>
      <c r="R30" s="60">
        <v>7</v>
      </c>
      <c r="S30" s="60">
        <v>4</v>
      </c>
      <c r="T30" s="60">
        <v>3</v>
      </c>
      <c r="U30" s="60">
        <v>3</v>
      </c>
      <c r="V30" s="60">
        <v>2.5</v>
      </c>
      <c r="W30" s="60">
        <v>30</v>
      </c>
      <c r="X30" s="60" t="s">
        <v>188</v>
      </c>
    </row>
    <row r="31" spans="2:24">
      <c r="B31" s="60" t="str">
        <f t="shared" si="0"/>
        <v>М36x170</v>
      </c>
      <c r="C31" s="60">
        <v>36</v>
      </c>
      <c r="D31" s="60">
        <v>170</v>
      </c>
      <c r="E31" s="60">
        <v>0.97</v>
      </c>
      <c r="G31" s="73">
        <v>120</v>
      </c>
      <c r="H31" s="73">
        <v>12</v>
      </c>
      <c r="I31" s="60">
        <v>10</v>
      </c>
      <c r="J31" s="146" t="s">
        <v>15</v>
      </c>
      <c r="K31" s="60">
        <v>17</v>
      </c>
      <c r="L31" s="60" t="s">
        <v>18</v>
      </c>
      <c r="M31" s="60">
        <v>70</v>
      </c>
      <c r="N31" s="60">
        <v>70</v>
      </c>
      <c r="O31" s="60">
        <v>50</v>
      </c>
      <c r="P31" s="60">
        <v>30</v>
      </c>
      <c r="Q31" s="60">
        <v>33</v>
      </c>
      <c r="R31" s="60">
        <v>7</v>
      </c>
      <c r="S31" s="60">
        <v>4</v>
      </c>
      <c r="T31" s="60">
        <v>3</v>
      </c>
      <c r="U31" s="60">
        <v>3</v>
      </c>
      <c r="V31" s="60">
        <v>2.5</v>
      </c>
      <c r="W31" s="60">
        <v>30</v>
      </c>
      <c r="X31" s="60" t="s">
        <v>188</v>
      </c>
    </row>
    <row r="32" spans="2:24">
      <c r="B32" s="60" t="str">
        <f t="shared" si="0"/>
        <v>М36x180</v>
      </c>
      <c r="C32" s="60">
        <v>36</v>
      </c>
      <c r="D32" s="60">
        <v>180</v>
      </c>
      <c r="E32" s="60">
        <v>1.02</v>
      </c>
      <c r="G32" s="73">
        <v>130</v>
      </c>
      <c r="H32" s="73">
        <v>12</v>
      </c>
      <c r="I32" s="60">
        <v>10</v>
      </c>
      <c r="J32" s="146" t="s">
        <v>15</v>
      </c>
      <c r="K32" s="60">
        <v>17</v>
      </c>
      <c r="L32" s="60" t="s">
        <v>18</v>
      </c>
      <c r="M32" s="60">
        <v>70</v>
      </c>
      <c r="N32" s="60">
        <v>70</v>
      </c>
      <c r="O32" s="60">
        <v>50</v>
      </c>
      <c r="P32" s="60">
        <v>30</v>
      </c>
      <c r="Q32" s="60">
        <v>33</v>
      </c>
      <c r="R32" s="60">
        <v>7</v>
      </c>
      <c r="S32" s="60">
        <v>4</v>
      </c>
      <c r="T32" s="60">
        <v>3</v>
      </c>
      <c r="U32" s="60">
        <v>3</v>
      </c>
      <c r="V32" s="60">
        <v>2.5</v>
      </c>
      <c r="W32" s="60">
        <v>30</v>
      </c>
      <c r="X32" s="60" t="s">
        <v>188</v>
      </c>
    </row>
    <row r="33" spans="2:24">
      <c r="B33" s="60" t="str">
        <f t="shared" si="0"/>
        <v>М36x190</v>
      </c>
      <c r="C33" s="60">
        <v>36</v>
      </c>
      <c r="D33" s="60">
        <v>190</v>
      </c>
      <c r="E33" s="60">
        <v>1.07</v>
      </c>
      <c r="G33" s="73">
        <v>140</v>
      </c>
      <c r="H33" s="73">
        <v>12</v>
      </c>
      <c r="I33" s="60">
        <v>10</v>
      </c>
      <c r="J33" s="146" t="s">
        <v>15</v>
      </c>
      <c r="K33" s="60">
        <v>17</v>
      </c>
      <c r="L33" s="60" t="s">
        <v>18</v>
      </c>
      <c r="M33" s="60">
        <v>70</v>
      </c>
      <c r="N33" s="60">
        <v>70</v>
      </c>
      <c r="O33" s="60">
        <v>50</v>
      </c>
      <c r="P33" s="60">
        <v>30</v>
      </c>
      <c r="Q33" s="60">
        <v>33</v>
      </c>
      <c r="R33" s="60">
        <v>7</v>
      </c>
      <c r="S33" s="60">
        <v>4</v>
      </c>
      <c r="T33" s="60">
        <v>3</v>
      </c>
      <c r="U33" s="60">
        <v>3</v>
      </c>
      <c r="V33" s="60">
        <v>2.5</v>
      </c>
      <c r="W33" s="60">
        <v>30</v>
      </c>
      <c r="X33" s="60" t="s">
        <v>188</v>
      </c>
    </row>
    <row r="34" spans="2:24">
      <c r="B34" s="60" t="str">
        <f t="shared" si="0"/>
        <v>М36x200</v>
      </c>
      <c r="C34" s="60">
        <v>36</v>
      </c>
      <c r="D34" s="60">
        <v>200</v>
      </c>
      <c r="E34" s="60">
        <v>1.1200000000000001</v>
      </c>
      <c r="G34" s="73">
        <v>150</v>
      </c>
      <c r="H34" s="73">
        <v>12</v>
      </c>
      <c r="I34" s="60">
        <v>10</v>
      </c>
      <c r="J34" s="146" t="s">
        <v>15</v>
      </c>
      <c r="K34" s="60">
        <v>17</v>
      </c>
      <c r="L34" s="60" t="s">
        <v>18</v>
      </c>
      <c r="M34" s="60">
        <v>70</v>
      </c>
      <c r="N34" s="60">
        <v>70</v>
      </c>
      <c r="O34" s="60">
        <v>50</v>
      </c>
      <c r="P34" s="60">
        <v>30</v>
      </c>
      <c r="Q34" s="60">
        <v>33</v>
      </c>
      <c r="R34" s="60">
        <v>7</v>
      </c>
      <c r="S34" s="60">
        <v>4</v>
      </c>
      <c r="T34" s="60">
        <v>3</v>
      </c>
      <c r="U34" s="60">
        <v>3</v>
      </c>
      <c r="V34" s="60">
        <v>2.5</v>
      </c>
      <c r="W34" s="60">
        <v>30</v>
      </c>
      <c r="X34" s="60" t="s">
        <v>188</v>
      </c>
    </row>
    <row r="35" spans="2:24">
      <c r="B35" s="60" t="str">
        <f t="shared" si="0"/>
        <v>М36x210</v>
      </c>
      <c r="C35" s="60">
        <v>36</v>
      </c>
      <c r="D35" s="60">
        <v>210</v>
      </c>
      <c r="E35" s="60">
        <v>1.17</v>
      </c>
      <c r="G35" s="73">
        <v>160</v>
      </c>
      <c r="H35" s="73">
        <v>12</v>
      </c>
      <c r="I35" s="60">
        <v>10</v>
      </c>
      <c r="J35" s="146" t="s">
        <v>15</v>
      </c>
      <c r="K35" s="60">
        <v>17</v>
      </c>
      <c r="L35" s="60" t="s">
        <v>18</v>
      </c>
      <c r="M35" s="60">
        <v>70</v>
      </c>
      <c r="N35" s="60">
        <v>70</v>
      </c>
      <c r="O35" s="60">
        <v>50</v>
      </c>
      <c r="P35" s="60">
        <v>30</v>
      </c>
      <c r="Q35" s="60">
        <v>33</v>
      </c>
      <c r="R35" s="60">
        <v>7</v>
      </c>
      <c r="S35" s="60">
        <v>4</v>
      </c>
      <c r="T35" s="60">
        <v>3</v>
      </c>
      <c r="U35" s="60">
        <v>3</v>
      </c>
      <c r="V35" s="60">
        <v>2.5</v>
      </c>
      <c r="W35" s="60">
        <v>30</v>
      </c>
      <c r="X35" s="60" t="s">
        <v>188</v>
      </c>
    </row>
    <row r="36" spans="2:24">
      <c r="B36" s="60" t="str">
        <f t="shared" si="0"/>
        <v>М36x220</v>
      </c>
      <c r="C36" s="60">
        <v>36</v>
      </c>
      <c r="D36" s="60">
        <v>220</v>
      </c>
      <c r="E36" s="60">
        <v>1.22</v>
      </c>
      <c r="G36" s="73">
        <v>170</v>
      </c>
      <c r="H36" s="73">
        <v>12</v>
      </c>
      <c r="I36" s="60">
        <v>10</v>
      </c>
      <c r="J36" s="146" t="s">
        <v>15</v>
      </c>
      <c r="K36" s="60">
        <v>17</v>
      </c>
      <c r="L36" s="60" t="s">
        <v>18</v>
      </c>
      <c r="M36" s="60">
        <v>70</v>
      </c>
      <c r="N36" s="60">
        <v>70</v>
      </c>
      <c r="O36" s="60">
        <v>50</v>
      </c>
      <c r="P36" s="60">
        <v>30</v>
      </c>
      <c r="Q36" s="60">
        <v>33</v>
      </c>
      <c r="R36" s="60">
        <v>7</v>
      </c>
      <c r="S36" s="60">
        <v>4</v>
      </c>
      <c r="T36" s="60">
        <v>3</v>
      </c>
      <c r="U36" s="60">
        <v>3</v>
      </c>
      <c r="V36" s="60">
        <v>2.5</v>
      </c>
      <c r="W36" s="60">
        <v>30</v>
      </c>
      <c r="X36" s="60" t="s">
        <v>188</v>
      </c>
    </row>
    <row r="37" spans="2:24">
      <c r="B37" s="60" t="str">
        <f t="shared" si="0"/>
        <v>М36x230</v>
      </c>
      <c r="C37" s="60">
        <v>36</v>
      </c>
      <c r="D37" s="60">
        <v>230</v>
      </c>
      <c r="E37" s="60">
        <v>1.27</v>
      </c>
      <c r="G37" s="73">
        <v>180</v>
      </c>
      <c r="H37" s="73">
        <v>12</v>
      </c>
      <c r="I37" s="60">
        <v>10</v>
      </c>
      <c r="J37" s="146" t="s">
        <v>15</v>
      </c>
      <c r="K37" s="60">
        <v>17</v>
      </c>
      <c r="L37" s="60" t="s">
        <v>18</v>
      </c>
      <c r="M37" s="60">
        <v>70</v>
      </c>
      <c r="N37" s="60">
        <v>70</v>
      </c>
      <c r="O37" s="60">
        <v>50</v>
      </c>
      <c r="P37" s="60">
        <v>30</v>
      </c>
      <c r="Q37" s="60">
        <v>33</v>
      </c>
      <c r="R37" s="60">
        <v>7</v>
      </c>
      <c r="S37" s="60">
        <v>4</v>
      </c>
      <c r="T37" s="60">
        <v>3</v>
      </c>
      <c r="U37" s="60">
        <v>3</v>
      </c>
      <c r="V37" s="60">
        <v>2.5</v>
      </c>
      <c r="W37" s="60">
        <v>30</v>
      </c>
      <c r="X37" s="60" t="s">
        <v>188</v>
      </c>
    </row>
    <row r="38" spans="2:24">
      <c r="B38" s="60" t="str">
        <f t="shared" si="0"/>
        <v>М36x240</v>
      </c>
      <c r="C38" s="60">
        <v>36</v>
      </c>
      <c r="D38" s="60">
        <v>240</v>
      </c>
      <c r="E38" s="60">
        <v>1.32</v>
      </c>
      <c r="G38" s="73">
        <v>190</v>
      </c>
      <c r="H38" s="73">
        <v>12</v>
      </c>
      <c r="I38" s="60">
        <v>10</v>
      </c>
      <c r="J38" s="146" t="s">
        <v>15</v>
      </c>
      <c r="K38" s="60">
        <v>17</v>
      </c>
      <c r="L38" s="60" t="s">
        <v>18</v>
      </c>
      <c r="M38" s="60">
        <v>80</v>
      </c>
      <c r="N38" s="60">
        <v>80</v>
      </c>
      <c r="O38" s="60">
        <v>50</v>
      </c>
      <c r="P38" s="60">
        <v>30</v>
      </c>
      <c r="Q38" s="60">
        <v>33</v>
      </c>
      <c r="R38" s="60">
        <v>7</v>
      </c>
      <c r="S38" s="60">
        <v>4</v>
      </c>
      <c r="T38" s="60">
        <v>3</v>
      </c>
      <c r="U38" s="60">
        <v>3</v>
      </c>
      <c r="V38" s="60">
        <v>2.5</v>
      </c>
      <c r="W38" s="60">
        <v>30</v>
      </c>
      <c r="X38" s="60" t="s">
        <v>188</v>
      </c>
    </row>
    <row r="39" spans="2:24">
      <c r="B39" s="60" t="str">
        <f t="shared" si="0"/>
        <v>М36x250</v>
      </c>
      <c r="C39" s="60">
        <v>36</v>
      </c>
      <c r="D39" s="60">
        <v>250</v>
      </c>
      <c r="E39" s="60">
        <v>1.37</v>
      </c>
      <c r="G39" s="73">
        <v>200</v>
      </c>
      <c r="H39" s="73">
        <v>12</v>
      </c>
      <c r="I39" s="60">
        <v>10</v>
      </c>
      <c r="J39" s="146" t="s">
        <v>15</v>
      </c>
      <c r="K39" s="60">
        <v>17</v>
      </c>
      <c r="L39" s="60" t="s">
        <v>18</v>
      </c>
      <c r="M39" s="60">
        <v>80</v>
      </c>
      <c r="N39" s="60">
        <v>80</v>
      </c>
      <c r="O39" s="60">
        <v>50</v>
      </c>
      <c r="P39" s="60">
        <v>30</v>
      </c>
      <c r="Q39" s="60">
        <v>33</v>
      </c>
      <c r="R39" s="60">
        <v>7</v>
      </c>
      <c r="S39" s="60">
        <v>4</v>
      </c>
      <c r="T39" s="60">
        <v>3</v>
      </c>
      <c r="U39" s="60">
        <v>3</v>
      </c>
      <c r="V39" s="60">
        <v>2.5</v>
      </c>
      <c r="W39" s="60">
        <v>30</v>
      </c>
      <c r="X39" s="60" t="s">
        <v>188</v>
      </c>
    </row>
    <row r="40" spans="2:24">
      <c r="B40" s="60" t="str">
        <f t="shared" si="0"/>
        <v>М36x260</v>
      </c>
      <c r="C40" s="60">
        <v>36</v>
      </c>
      <c r="D40" s="60">
        <v>260</v>
      </c>
      <c r="E40" s="60">
        <v>1.42</v>
      </c>
      <c r="G40" s="73">
        <v>210</v>
      </c>
      <c r="H40" s="73">
        <v>12</v>
      </c>
      <c r="I40" s="60">
        <v>10</v>
      </c>
      <c r="J40" s="146" t="s">
        <v>15</v>
      </c>
      <c r="K40" s="60">
        <v>17</v>
      </c>
      <c r="L40" s="60" t="s">
        <v>18</v>
      </c>
      <c r="M40" s="60">
        <v>80</v>
      </c>
      <c r="N40" s="60">
        <v>80</v>
      </c>
      <c r="O40" s="60">
        <v>50</v>
      </c>
      <c r="P40" s="60">
        <v>30</v>
      </c>
      <c r="Q40" s="60">
        <v>33</v>
      </c>
      <c r="R40" s="60">
        <v>7</v>
      </c>
      <c r="S40" s="60">
        <v>4</v>
      </c>
      <c r="T40" s="60">
        <v>3</v>
      </c>
      <c r="U40" s="60">
        <v>3</v>
      </c>
      <c r="V40" s="60">
        <v>2.5</v>
      </c>
      <c r="W40" s="60">
        <v>30</v>
      </c>
      <c r="X40" s="60" t="s">
        <v>188</v>
      </c>
    </row>
    <row r="41" spans="2:24">
      <c r="B41" s="60" t="str">
        <f t="shared" si="0"/>
        <v>М36x270</v>
      </c>
      <c r="C41" s="60">
        <v>36</v>
      </c>
      <c r="D41" s="60">
        <v>270</v>
      </c>
      <c r="E41" s="60">
        <v>1.48</v>
      </c>
      <c r="G41" s="73">
        <v>220</v>
      </c>
      <c r="H41" s="73">
        <v>12</v>
      </c>
      <c r="I41" s="60">
        <v>10</v>
      </c>
      <c r="J41" s="146" t="s">
        <v>15</v>
      </c>
      <c r="K41" s="60">
        <v>17</v>
      </c>
      <c r="L41" s="60" t="s">
        <v>18</v>
      </c>
      <c r="M41" s="60">
        <v>80</v>
      </c>
      <c r="N41" s="60">
        <v>80</v>
      </c>
      <c r="O41" s="60">
        <v>50</v>
      </c>
      <c r="P41" s="60">
        <v>30</v>
      </c>
      <c r="Q41" s="60">
        <v>33</v>
      </c>
      <c r="R41" s="60">
        <v>7</v>
      </c>
      <c r="S41" s="60">
        <v>4</v>
      </c>
      <c r="T41" s="60">
        <v>3</v>
      </c>
      <c r="U41" s="60">
        <v>3</v>
      </c>
      <c r="V41" s="60">
        <v>2.5</v>
      </c>
      <c r="W41" s="60">
        <v>30</v>
      </c>
      <c r="X41" s="60" t="s">
        <v>188</v>
      </c>
    </row>
    <row r="42" spans="2:24">
      <c r="B42" s="60" t="str">
        <f t="shared" si="0"/>
        <v>М36x280</v>
      </c>
      <c r="C42" s="60">
        <v>36</v>
      </c>
      <c r="D42" s="60">
        <v>280</v>
      </c>
      <c r="E42" s="60">
        <v>1.53</v>
      </c>
      <c r="G42" s="73">
        <v>230</v>
      </c>
      <c r="H42" s="73">
        <v>12</v>
      </c>
      <c r="I42" s="60">
        <v>10</v>
      </c>
      <c r="J42" s="146" t="s">
        <v>15</v>
      </c>
      <c r="K42" s="60">
        <v>17</v>
      </c>
      <c r="L42" s="60" t="s">
        <v>18</v>
      </c>
      <c r="M42" s="60">
        <v>80</v>
      </c>
      <c r="N42" s="60">
        <v>80</v>
      </c>
      <c r="O42" s="60">
        <v>50</v>
      </c>
      <c r="P42" s="60">
        <v>30</v>
      </c>
      <c r="Q42" s="60">
        <v>33</v>
      </c>
      <c r="R42" s="60">
        <v>7</v>
      </c>
      <c r="S42" s="60">
        <v>4</v>
      </c>
      <c r="T42" s="60">
        <v>3</v>
      </c>
      <c r="U42" s="60">
        <v>3</v>
      </c>
      <c r="V42" s="60">
        <v>2.5</v>
      </c>
      <c r="W42" s="60">
        <v>30</v>
      </c>
      <c r="X42" s="60" t="s">
        <v>188</v>
      </c>
    </row>
    <row r="43" spans="2:24">
      <c r="B43" s="60" t="str">
        <f t="shared" si="0"/>
        <v>М36x290</v>
      </c>
      <c r="C43" s="60">
        <v>36</v>
      </c>
      <c r="D43" s="60">
        <v>290</v>
      </c>
      <c r="E43" s="60">
        <v>1.58</v>
      </c>
      <c r="G43" s="73">
        <v>240</v>
      </c>
      <c r="H43" s="73">
        <v>12</v>
      </c>
      <c r="I43" s="60">
        <v>10</v>
      </c>
      <c r="J43" s="146" t="s">
        <v>15</v>
      </c>
      <c r="K43" s="60">
        <v>17</v>
      </c>
      <c r="L43" s="60" t="s">
        <v>18</v>
      </c>
      <c r="M43" s="60">
        <v>80</v>
      </c>
      <c r="N43" s="60">
        <v>80</v>
      </c>
      <c r="O43" s="60">
        <v>50</v>
      </c>
      <c r="P43" s="60">
        <v>30</v>
      </c>
      <c r="Q43" s="60">
        <v>33</v>
      </c>
      <c r="R43" s="60">
        <v>7</v>
      </c>
      <c r="S43" s="60">
        <v>4</v>
      </c>
      <c r="T43" s="60">
        <v>3</v>
      </c>
      <c r="U43" s="60">
        <v>3</v>
      </c>
      <c r="V43" s="60">
        <v>2.5</v>
      </c>
      <c r="W43" s="60">
        <v>30</v>
      </c>
      <c r="X43" s="60" t="s">
        <v>188</v>
      </c>
    </row>
    <row r="44" spans="2:24">
      <c r="B44" s="60" t="str">
        <f t="shared" si="0"/>
        <v>М36x300</v>
      </c>
      <c r="C44" s="60">
        <v>36</v>
      </c>
      <c r="D44" s="60">
        <v>300</v>
      </c>
      <c r="E44" s="60">
        <v>1.63</v>
      </c>
      <c r="G44" s="73">
        <v>250</v>
      </c>
      <c r="H44" s="73">
        <v>12</v>
      </c>
      <c r="I44" s="60">
        <v>10</v>
      </c>
      <c r="J44" s="146" t="s">
        <v>15</v>
      </c>
      <c r="K44" s="60">
        <v>17</v>
      </c>
      <c r="L44" s="60" t="s">
        <v>18</v>
      </c>
      <c r="M44" s="60">
        <v>80</v>
      </c>
      <c r="N44" s="60">
        <v>80</v>
      </c>
      <c r="O44" s="60">
        <v>50</v>
      </c>
      <c r="P44" s="60">
        <v>30</v>
      </c>
      <c r="Q44" s="60">
        <v>33</v>
      </c>
      <c r="R44" s="60">
        <v>7</v>
      </c>
      <c r="S44" s="60">
        <v>4</v>
      </c>
      <c r="T44" s="60">
        <v>3</v>
      </c>
      <c r="U44" s="60">
        <v>3</v>
      </c>
      <c r="V44" s="60">
        <v>2.5</v>
      </c>
      <c r="W44" s="60">
        <v>30</v>
      </c>
      <c r="X44" s="60" t="s">
        <v>188</v>
      </c>
    </row>
    <row r="45" spans="2:24">
      <c r="B45" s="60" t="str">
        <f t="shared" si="0"/>
        <v>М36x310</v>
      </c>
      <c r="C45" s="60">
        <v>36</v>
      </c>
      <c r="D45" s="60">
        <v>310</v>
      </c>
      <c r="E45" s="60">
        <v>1.68</v>
      </c>
      <c r="G45" s="73">
        <v>260</v>
      </c>
      <c r="H45" s="73">
        <v>12</v>
      </c>
      <c r="I45" s="60">
        <v>10</v>
      </c>
      <c r="J45" s="146" t="s">
        <v>15</v>
      </c>
      <c r="K45" s="60">
        <v>17</v>
      </c>
      <c r="L45" s="60" t="s">
        <v>18</v>
      </c>
      <c r="M45" s="60">
        <v>80</v>
      </c>
      <c r="N45" s="60">
        <v>80</v>
      </c>
      <c r="O45" s="60">
        <v>50</v>
      </c>
      <c r="P45" s="60">
        <v>30</v>
      </c>
      <c r="Q45" s="60">
        <v>33</v>
      </c>
      <c r="R45" s="60">
        <v>7</v>
      </c>
      <c r="S45" s="60">
        <v>4</v>
      </c>
      <c r="T45" s="60">
        <v>3</v>
      </c>
      <c r="U45" s="60">
        <v>3</v>
      </c>
      <c r="V45" s="60">
        <v>2.5</v>
      </c>
      <c r="W45" s="60">
        <v>30</v>
      </c>
      <c r="X45" s="60" t="s">
        <v>188</v>
      </c>
    </row>
    <row r="46" spans="2:24">
      <c r="B46" s="60" t="str">
        <f t="shared" si="0"/>
        <v>М36x320</v>
      </c>
      <c r="C46" s="60">
        <v>36</v>
      </c>
      <c r="D46" s="60">
        <v>320</v>
      </c>
      <c r="E46" s="60">
        <v>1.73</v>
      </c>
      <c r="G46" s="73">
        <v>270</v>
      </c>
      <c r="H46" s="73">
        <v>12</v>
      </c>
      <c r="I46" s="60">
        <v>10</v>
      </c>
      <c r="J46" s="146" t="s">
        <v>15</v>
      </c>
      <c r="K46" s="60">
        <v>17</v>
      </c>
      <c r="L46" s="60" t="s">
        <v>18</v>
      </c>
      <c r="M46" s="60">
        <v>80</v>
      </c>
      <c r="N46" s="60">
        <v>80</v>
      </c>
      <c r="O46" s="60">
        <v>50</v>
      </c>
      <c r="P46" s="60">
        <v>30</v>
      </c>
      <c r="Q46" s="60">
        <v>33</v>
      </c>
      <c r="R46" s="60">
        <v>7</v>
      </c>
      <c r="S46" s="60">
        <v>4</v>
      </c>
      <c r="T46" s="60">
        <v>3</v>
      </c>
      <c r="U46" s="60">
        <v>3</v>
      </c>
      <c r="V46" s="60">
        <v>2.5</v>
      </c>
      <c r="W46" s="60">
        <v>30</v>
      </c>
      <c r="X46" s="60" t="s">
        <v>188</v>
      </c>
    </row>
    <row r="47" spans="2:24">
      <c r="B47" s="60" t="str">
        <f t="shared" si="0"/>
        <v>М36x330</v>
      </c>
      <c r="C47" s="60">
        <v>36</v>
      </c>
      <c r="D47" s="60">
        <v>330</v>
      </c>
      <c r="E47" s="60">
        <v>1.78</v>
      </c>
      <c r="G47" s="73">
        <v>280</v>
      </c>
      <c r="H47" s="73">
        <v>12</v>
      </c>
      <c r="I47" s="60">
        <v>10</v>
      </c>
      <c r="J47" s="146" t="s">
        <v>15</v>
      </c>
      <c r="K47" s="60">
        <v>17</v>
      </c>
      <c r="L47" s="60" t="s">
        <v>18</v>
      </c>
      <c r="M47" s="60">
        <v>80</v>
      </c>
      <c r="N47" s="60">
        <v>80</v>
      </c>
      <c r="O47" s="60">
        <v>50</v>
      </c>
      <c r="P47" s="60">
        <v>30</v>
      </c>
      <c r="Q47" s="60">
        <v>33</v>
      </c>
      <c r="R47" s="60">
        <v>7</v>
      </c>
      <c r="S47" s="60">
        <v>4</v>
      </c>
      <c r="T47" s="60">
        <v>3</v>
      </c>
      <c r="U47" s="60">
        <v>3</v>
      </c>
      <c r="V47" s="60">
        <v>2.5</v>
      </c>
      <c r="W47" s="60">
        <v>30</v>
      </c>
      <c r="X47" s="60" t="s">
        <v>188</v>
      </c>
    </row>
    <row r="48" spans="2:24">
      <c r="B48" s="60" t="str">
        <f t="shared" si="0"/>
        <v>М36x340</v>
      </c>
      <c r="C48" s="60">
        <v>36</v>
      </c>
      <c r="D48" s="60">
        <v>340</v>
      </c>
      <c r="E48" s="60">
        <v>1.83</v>
      </c>
      <c r="G48" s="73">
        <v>290</v>
      </c>
      <c r="H48" s="73">
        <v>12</v>
      </c>
      <c r="I48" s="60">
        <v>10</v>
      </c>
      <c r="J48" s="146" t="s">
        <v>15</v>
      </c>
      <c r="K48" s="60">
        <v>17</v>
      </c>
      <c r="L48" s="60" t="s">
        <v>18</v>
      </c>
      <c r="M48" s="60">
        <v>80</v>
      </c>
      <c r="N48" s="60">
        <v>80</v>
      </c>
      <c r="O48" s="60">
        <v>50</v>
      </c>
      <c r="P48" s="60">
        <v>30</v>
      </c>
      <c r="Q48" s="60">
        <v>33</v>
      </c>
      <c r="R48" s="60">
        <v>7</v>
      </c>
      <c r="S48" s="60">
        <v>4</v>
      </c>
      <c r="T48" s="60">
        <v>3</v>
      </c>
      <c r="U48" s="60">
        <v>3</v>
      </c>
      <c r="V48" s="60">
        <v>2.5</v>
      </c>
      <c r="W48" s="60">
        <v>30</v>
      </c>
      <c r="X48" s="60" t="s">
        <v>188</v>
      </c>
    </row>
    <row r="49" spans="2:24">
      <c r="B49" s="60" t="str">
        <f t="shared" si="0"/>
        <v>М36x350</v>
      </c>
      <c r="C49" s="60">
        <v>36</v>
      </c>
      <c r="D49" s="60">
        <v>350</v>
      </c>
      <c r="E49" s="60">
        <v>1.88</v>
      </c>
      <c r="G49" s="73">
        <v>300</v>
      </c>
      <c r="H49" s="73">
        <v>12</v>
      </c>
      <c r="I49" s="60">
        <v>10</v>
      </c>
      <c r="J49" s="146" t="s">
        <v>15</v>
      </c>
      <c r="K49" s="60">
        <v>17</v>
      </c>
      <c r="L49" s="60" t="s">
        <v>18</v>
      </c>
      <c r="M49" s="60">
        <v>80</v>
      </c>
      <c r="N49" s="60">
        <v>80</v>
      </c>
      <c r="O49" s="60">
        <v>50</v>
      </c>
      <c r="P49" s="60">
        <v>30</v>
      </c>
      <c r="Q49" s="60">
        <v>33</v>
      </c>
      <c r="R49" s="60">
        <v>7</v>
      </c>
      <c r="S49" s="60">
        <v>4</v>
      </c>
      <c r="T49" s="60">
        <v>3</v>
      </c>
      <c r="U49" s="60">
        <v>3</v>
      </c>
      <c r="V49" s="60">
        <v>2.5</v>
      </c>
      <c r="W49" s="60">
        <v>30</v>
      </c>
      <c r="X49" s="60" t="s">
        <v>188</v>
      </c>
    </row>
    <row r="50" spans="2:24">
      <c r="B50" s="60" t="str">
        <f t="shared" si="0"/>
        <v>М36x360</v>
      </c>
      <c r="C50" s="60">
        <v>36</v>
      </c>
      <c r="D50" s="60">
        <v>360</v>
      </c>
      <c r="E50" s="60">
        <v>1.93</v>
      </c>
      <c r="G50" s="73">
        <v>310</v>
      </c>
      <c r="H50" s="73">
        <v>12</v>
      </c>
      <c r="I50" s="60">
        <v>10</v>
      </c>
      <c r="J50" s="146" t="s">
        <v>15</v>
      </c>
      <c r="K50" s="60">
        <v>17</v>
      </c>
      <c r="L50" s="60" t="s">
        <v>18</v>
      </c>
      <c r="M50" s="60">
        <v>80</v>
      </c>
      <c r="N50" s="60">
        <v>80</v>
      </c>
      <c r="O50" s="60">
        <v>50</v>
      </c>
      <c r="P50" s="60">
        <v>30</v>
      </c>
      <c r="Q50" s="60">
        <v>33</v>
      </c>
      <c r="R50" s="60">
        <v>7</v>
      </c>
      <c r="S50" s="60">
        <v>4</v>
      </c>
      <c r="T50" s="60">
        <v>3</v>
      </c>
      <c r="U50" s="60">
        <v>3</v>
      </c>
      <c r="V50" s="60">
        <v>2.5</v>
      </c>
      <c r="W50" s="60">
        <v>30</v>
      </c>
      <c r="X50" s="60" t="s">
        <v>188</v>
      </c>
    </row>
    <row r="51" spans="2:24">
      <c r="B51" s="60" t="str">
        <f t="shared" si="0"/>
        <v>М36x370</v>
      </c>
      <c r="C51" s="60">
        <v>36</v>
      </c>
      <c r="D51" s="60">
        <v>370</v>
      </c>
      <c r="E51" s="60">
        <v>1.98</v>
      </c>
      <c r="G51" s="73">
        <v>320</v>
      </c>
      <c r="H51" s="73">
        <v>12</v>
      </c>
      <c r="I51" s="60">
        <v>10</v>
      </c>
      <c r="J51" s="146" t="s">
        <v>15</v>
      </c>
      <c r="K51" s="60">
        <v>17</v>
      </c>
      <c r="L51" s="60" t="s">
        <v>18</v>
      </c>
      <c r="M51" s="60">
        <v>80</v>
      </c>
      <c r="N51" s="60">
        <v>80</v>
      </c>
      <c r="O51" s="60">
        <v>50</v>
      </c>
      <c r="P51" s="60">
        <v>30</v>
      </c>
      <c r="Q51" s="60">
        <v>33</v>
      </c>
      <c r="R51" s="60">
        <v>7</v>
      </c>
      <c r="S51" s="60">
        <v>4</v>
      </c>
      <c r="T51" s="60">
        <v>3</v>
      </c>
      <c r="U51" s="60">
        <v>3</v>
      </c>
      <c r="V51" s="60">
        <v>2.5</v>
      </c>
      <c r="W51" s="60">
        <v>30</v>
      </c>
      <c r="X51" s="60" t="s">
        <v>188</v>
      </c>
    </row>
    <row r="52" spans="2:24">
      <c r="B52" s="60" t="str">
        <f t="shared" si="0"/>
        <v>М36x380</v>
      </c>
      <c r="C52" s="60">
        <v>36</v>
      </c>
      <c r="D52" s="60">
        <v>380</v>
      </c>
      <c r="E52" s="60">
        <v>2.0299999999999998</v>
      </c>
      <c r="G52" s="73">
        <v>330</v>
      </c>
      <c r="H52" s="73">
        <v>12</v>
      </c>
      <c r="I52" s="60">
        <v>10</v>
      </c>
      <c r="J52" s="146" t="s">
        <v>15</v>
      </c>
      <c r="K52" s="60">
        <v>17</v>
      </c>
      <c r="L52" s="60" t="s">
        <v>18</v>
      </c>
      <c r="M52" s="60">
        <v>80</v>
      </c>
      <c r="N52" s="60">
        <v>80</v>
      </c>
      <c r="O52" s="60">
        <v>50</v>
      </c>
      <c r="P52" s="60">
        <v>30</v>
      </c>
      <c r="Q52" s="60">
        <v>33</v>
      </c>
      <c r="R52" s="60">
        <v>7</v>
      </c>
      <c r="S52" s="60">
        <v>4</v>
      </c>
      <c r="T52" s="60">
        <v>3</v>
      </c>
      <c r="U52" s="60">
        <v>3</v>
      </c>
      <c r="V52" s="60">
        <v>2.5</v>
      </c>
      <c r="W52" s="60">
        <v>30</v>
      </c>
      <c r="X52" s="60" t="s">
        <v>188</v>
      </c>
    </row>
    <row r="53" spans="2:24">
      <c r="B53" s="60" t="str">
        <f t="shared" si="0"/>
        <v>М36x390</v>
      </c>
      <c r="C53" s="60">
        <v>36</v>
      </c>
      <c r="D53" s="60">
        <v>390</v>
      </c>
      <c r="E53" s="60">
        <v>2.08</v>
      </c>
      <c r="G53" s="73">
        <v>340</v>
      </c>
      <c r="H53" s="73">
        <v>12</v>
      </c>
      <c r="I53" s="60">
        <v>10</v>
      </c>
      <c r="J53" s="146" t="s">
        <v>15</v>
      </c>
      <c r="K53" s="60">
        <v>17</v>
      </c>
      <c r="L53" s="60" t="s">
        <v>18</v>
      </c>
      <c r="M53" s="60">
        <v>80</v>
      </c>
      <c r="N53" s="60">
        <v>80</v>
      </c>
      <c r="O53" s="60">
        <v>50</v>
      </c>
      <c r="P53" s="60">
        <v>30</v>
      </c>
      <c r="Q53" s="60">
        <v>33</v>
      </c>
      <c r="R53" s="60">
        <v>7</v>
      </c>
      <c r="S53" s="60">
        <v>4</v>
      </c>
      <c r="T53" s="60">
        <v>3</v>
      </c>
      <c r="U53" s="60">
        <v>3</v>
      </c>
      <c r="V53" s="60">
        <v>2.5</v>
      </c>
      <c r="W53" s="60">
        <v>30</v>
      </c>
      <c r="X53" s="60" t="s">
        <v>188</v>
      </c>
    </row>
    <row r="54" spans="2:24">
      <c r="B54" s="60" t="str">
        <f t="shared" si="0"/>
        <v>М36x400</v>
      </c>
      <c r="C54" s="60">
        <v>36</v>
      </c>
      <c r="D54" s="60">
        <v>400</v>
      </c>
      <c r="E54" s="60">
        <v>2.13</v>
      </c>
      <c r="G54" s="73">
        <v>350</v>
      </c>
      <c r="H54" s="73">
        <v>12</v>
      </c>
      <c r="I54" s="60">
        <v>10</v>
      </c>
      <c r="J54" s="146" t="s">
        <v>15</v>
      </c>
      <c r="K54" s="60">
        <v>17</v>
      </c>
      <c r="L54" s="60" t="s">
        <v>18</v>
      </c>
      <c r="M54" s="60">
        <v>80</v>
      </c>
      <c r="N54" s="60">
        <v>80</v>
      </c>
      <c r="O54" s="60">
        <v>50</v>
      </c>
      <c r="P54" s="60">
        <v>30</v>
      </c>
      <c r="Q54" s="60">
        <v>33</v>
      </c>
      <c r="R54" s="60">
        <v>7</v>
      </c>
      <c r="S54" s="60">
        <v>4</v>
      </c>
      <c r="T54" s="60">
        <v>3</v>
      </c>
      <c r="U54" s="60">
        <v>3</v>
      </c>
      <c r="V54" s="60">
        <v>2.5</v>
      </c>
      <c r="W54" s="60">
        <v>30</v>
      </c>
      <c r="X54" s="60" t="s">
        <v>188</v>
      </c>
    </row>
    <row r="55" spans="2:24">
      <c r="B55" s="60" t="str">
        <f t="shared" si="0"/>
        <v>М36x410</v>
      </c>
      <c r="C55" s="60">
        <v>36</v>
      </c>
      <c r="D55" s="60">
        <v>410</v>
      </c>
      <c r="E55" s="60">
        <v>2.1800000000000002</v>
      </c>
      <c r="G55" s="73">
        <v>360</v>
      </c>
      <c r="H55" s="73">
        <v>12</v>
      </c>
      <c r="I55" s="60">
        <v>10</v>
      </c>
      <c r="J55" s="146" t="s">
        <v>15</v>
      </c>
      <c r="K55" s="60">
        <v>17</v>
      </c>
      <c r="L55" s="60" t="s">
        <v>18</v>
      </c>
      <c r="M55" s="60">
        <v>80</v>
      </c>
      <c r="N55" s="60">
        <v>80</v>
      </c>
      <c r="O55" s="60">
        <v>50</v>
      </c>
      <c r="P55" s="60">
        <v>30</v>
      </c>
      <c r="Q55" s="60">
        <v>33</v>
      </c>
      <c r="R55" s="60">
        <v>7</v>
      </c>
      <c r="S55" s="60">
        <v>4</v>
      </c>
      <c r="T55" s="60">
        <v>3</v>
      </c>
      <c r="U55" s="60">
        <v>3</v>
      </c>
      <c r="V55" s="60">
        <v>2.5</v>
      </c>
      <c r="W55" s="60">
        <v>30</v>
      </c>
      <c r="X55" s="60" t="s">
        <v>188</v>
      </c>
    </row>
    <row r="56" spans="2:24">
      <c r="B56" s="60" t="str">
        <f t="shared" si="0"/>
        <v>М42x160</v>
      </c>
      <c r="C56">
        <v>42</v>
      </c>
      <c r="D56" s="60">
        <v>160</v>
      </c>
      <c r="E56" s="60">
        <v>1.39</v>
      </c>
      <c r="G56" s="73">
        <v>102</v>
      </c>
      <c r="H56" s="73">
        <v>12</v>
      </c>
      <c r="I56" s="60">
        <v>10</v>
      </c>
      <c r="J56" s="146" t="s">
        <v>15</v>
      </c>
      <c r="K56" s="60">
        <v>17</v>
      </c>
      <c r="L56" s="60" t="s">
        <v>18</v>
      </c>
      <c r="M56" s="60">
        <v>75</v>
      </c>
      <c r="N56" s="60">
        <v>75</v>
      </c>
      <c r="O56" s="60">
        <v>58</v>
      </c>
      <c r="P56" s="60">
        <v>35</v>
      </c>
      <c r="Q56" s="60">
        <v>35</v>
      </c>
      <c r="R56" s="60">
        <v>7</v>
      </c>
      <c r="S56" s="60">
        <v>4.5</v>
      </c>
      <c r="T56" s="60">
        <v>3</v>
      </c>
      <c r="U56" s="60">
        <v>3</v>
      </c>
      <c r="V56" s="60">
        <v>2.5</v>
      </c>
      <c r="W56" s="60">
        <v>34</v>
      </c>
      <c r="X56" s="60" t="s">
        <v>188</v>
      </c>
    </row>
    <row r="57" spans="2:24">
      <c r="B57" s="60" t="str">
        <f t="shared" si="0"/>
        <v>М42x170</v>
      </c>
      <c r="C57" s="60">
        <v>42</v>
      </c>
      <c r="D57" s="60">
        <v>170</v>
      </c>
      <c r="E57" s="60">
        <v>1.46</v>
      </c>
      <c r="G57" s="73">
        <v>112</v>
      </c>
      <c r="H57" s="73">
        <v>12</v>
      </c>
      <c r="I57" s="60">
        <v>10</v>
      </c>
      <c r="J57" s="146" t="s">
        <v>15</v>
      </c>
      <c r="K57" s="60">
        <v>17</v>
      </c>
      <c r="L57" s="60" t="s">
        <v>18</v>
      </c>
      <c r="M57" s="60">
        <v>75</v>
      </c>
      <c r="N57" s="60">
        <v>75</v>
      </c>
      <c r="O57" s="60">
        <v>58</v>
      </c>
      <c r="P57" s="60">
        <v>35</v>
      </c>
      <c r="Q57" s="60">
        <v>35</v>
      </c>
      <c r="R57" s="60">
        <v>7</v>
      </c>
      <c r="S57" s="60">
        <v>4.5</v>
      </c>
      <c r="T57" s="60">
        <v>3</v>
      </c>
      <c r="U57" s="60">
        <v>3</v>
      </c>
      <c r="V57" s="60">
        <v>2.5</v>
      </c>
      <c r="W57" s="60">
        <v>34</v>
      </c>
      <c r="X57" s="60" t="s">
        <v>188</v>
      </c>
    </row>
    <row r="58" spans="2:24">
      <c r="B58" s="60" t="str">
        <f t="shared" si="0"/>
        <v>М42x180</v>
      </c>
      <c r="C58" s="60">
        <v>42</v>
      </c>
      <c r="D58" s="60">
        <v>180</v>
      </c>
      <c r="E58" s="60">
        <v>1.53</v>
      </c>
      <c r="G58" s="73">
        <v>122</v>
      </c>
      <c r="H58" s="73">
        <v>12</v>
      </c>
      <c r="I58" s="60">
        <v>10</v>
      </c>
      <c r="J58" s="146" t="s">
        <v>15</v>
      </c>
      <c r="K58" s="60">
        <v>17</v>
      </c>
      <c r="L58" s="60" t="s">
        <v>18</v>
      </c>
      <c r="M58" s="60">
        <v>75</v>
      </c>
      <c r="N58" s="60">
        <v>75</v>
      </c>
      <c r="O58" s="60">
        <v>58</v>
      </c>
      <c r="P58" s="60">
        <v>35</v>
      </c>
      <c r="Q58" s="60">
        <v>35</v>
      </c>
      <c r="R58" s="60">
        <v>7</v>
      </c>
      <c r="S58" s="60">
        <v>4.5</v>
      </c>
      <c r="T58" s="60">
        <v>3</v>
      </c>
      <c r="U58" s="60">
        <v>3</v>
      </c>
      <c r="V58" s="60">
        <v>2.5</v>
      </c>
      <c r="W58" s="60">
        <v>34</v>
      </c>
      <c r="X58" s="60" t="s">
        <v>188</v>
      </c>
    </row>
    <row r="59" spans="2:24">
      <c r="B59" s="60" t="str">
        <f t="shared" si="0"/>
        <v>М42x190</v>
      </c>
      <c r="C59" s="60">
        <v>42</v>
      </c>
      <c r="D59" s="60">
        <v>190</v>
      </c>
      <c r="E59" s="60">
        <v>1.6</v>
      </c>
      <c r="G59" s="73">
        <v>132</v>
      </c>
      <c r="H59" s="73">
        <v>12</v>
      </c>
      <c r="I59" s="60">
        <v>10</v>
      </c>
      <c r="J59" s="146" t="s">
        <v>15</v>
      </c>
      <c r="K59" s="60">
        <v>17</v>
      </c>
      <c r="L59" s="60" t="s">
        <v>18</v>
      </c>
      <c r="M59" s="60">
        <v>75</v>
      </c>
      <c r="N59" s="60">
        <v>75</v>
      </c>
      <c r="O59" s="60">
        <v>58</v>
      </c>
      <c r="P59" s="60">
        <v>35</v>
      </c>
      <c r="Q59" s="60">
        <v>35</v>
      </c>
      <c r="R59" s="60">
        <v>7</v>
      </c>
      <c r="S59" s="60">
        <v>4.5</v>
      </c>
      <c r="T59" s="60">
        <v>3</v>
      </c>
      <c r="U59" s="60">
        <v>3</v>
      </c>
      <c r="V59" s="60">
        <v>2.5</v>
      </c>
      <c r="W59" s="60">
        <v>34</v>
      </c>
      <c r="X59" s="60" t="s">
        <v>188</v>
      </c>
    </row>
    <row r="60" spans="2:24">
      <c r="B60" s="60" t="str">
        <f t="shared" si="0"/>
        <v>М42x200</v>
      </c>
      <c r="C60" s="60">
        <v>42</v>
      </c>
      <c r="D60" s="60">
        <v>200</v>
      </c>
      <c r="E60" s="60">
        <v>1.67</v>
      </c>
      <c r="G60" s="73">
        <v>142</v>
      </c>
      <c r="H60" s="73">
        <v>12</v>
      </c>
      <c r="I60" s="60">
        <v>10</v>
      </c>
      <c r="J60" s="146" t="s">
        <v>15</v>
      </c>
      <c r="K60" s="60">
        <v>17</v>
      </c>
      <c r="L60" s="60" t="s">
        <v>18</v>
      </c>
      <c r="M60" s="60">
        <v>75</v>
      </c>
      <c r="N60" s="60">
        <v>75</v>
      </c>
      <c r="O60" s="60">
        <v>58</v>
      </c>
      <c r="P60" s="60">
        <v>35</v>
      </c>
      <c r="Q60" s="60">
        <v>35</v>
      </c>
      <c r="R60" s="60">
        <v>7</v>
      </c>
      <c r="S60" s="60">
        <v>4.5</v>
      </c>
      <c r="T60" s="60">
        <v>3</v>
      </c>
      <c r="U60" s="60">
        <v>3</v>
      </c>
      <c r="V60" s="60">
        <v>2.5</v>
      </c>
      <c r="W60" s="60">
        <v>34</v>
      </c>
      <c r="X60" s="60" t="s">
        <v>188</v>
      </c>
    </row>
    <row r="61" spans="2:24">
      <c r="B61" s="60" t="str">
        <f t="shared" si="0"/>
        <v>М42x210</v>
      </c>
      <c r="C61" s="60">
        <v>42</v>
      </c>
      <c r="D61" s="60">
        <v>210</v>
      </c>
      <c r="E61" s="60">
        <v>1.74</v>
      </c>
      <c r="G61" s="73">
        <v>152</v>
      </c>
      <c r="H61" s="73">
        <v>12</v>
      </c>
      <c r="I61" s="60">
        <v>10</v>
      </c>
      <c r="J61" s="146" t="s">
        <v>15</v>
      </c>
      <c r="K61" s="60">
        <v>17</v>
      </c>
      <c r="L61" s="60" t="s">
        <v>18</v>
      </c>
      <c r="M61" s="60">
        <v>75</v>
      </c>
      <c r="N61" s="60">
        <v>75</v>
      </c>
      <c r="O61" s="60">
        <v>58</v>
      </c>
      <c r="P61" s="60">
        <v>35</v>
      </c>
      <c r="Q61" s="60">
        <v>35</v>
      </c>
      <c r="R61" s="60">
        <v>7</v>
      </c>
      <c r="S61" s="60">
        <v>4.5</v>
      </c>
      <c r="T61" s="60">
        <v>3</v>
      </c>
      <c r="U61" s="60">
        <v>3</v>
      </c>
      <c r="V61" s="60">
        <v>2.5</v>
      </c>
      <c r="W61" s="60">
        <v>34</v>
      </c>
      <c r="X61" s="60" t="s">
        <v>188</v>
      </c>
    </row>
    <row r="62" spans="2:24">
      <c r="B62" s="60" t="str">
        <f t="shared" si="0"/>
        <v>М42x220</v>
      </c>
      <c r="C62" s="60">
        <v>42</v>
      </c>
      <c r="D62" s="60">
        <v>220</v>
      </c>
      <c r="E62" s="60">
        <v>1.81</v>
      </c>
      <c r="G62" s="73">
        <v>162</v>
      </c>
      <c r="H62" s="73">
        <v>12</v>
      </c>
      <c r="I62" s="60">
        <v>10</v>
      </c>
      <c r="J62" s="146" t="s">
        <v>15</v>
      </c>
      <c r="K62" s="60">
        <v>17</v>
      </c>
      <c r="L62" s="60" t="s">
        <v>18</v>
      </c>
      <c r="M62" s="60">
        <v>75</v>
      </c>
      <c r="N62" s="60">
        <v>75</v>
      </c>
      <c r="O62" s="60">
        <v>58</v>
      </c>
      <c r="P62" s="60">
        <v>35</v>
      </c>
      <c r="Q62" s="60">
        <v>35</v>
      </c>
      <c r="R62" s="60">
        <v>7</v>
      </c>
      <c r="S62" s="60">
        <v>4.5</v>
      </c>
      <c r="T62" s="60">
        <v>3</v>
      </c>
      <c r="U62" s="60">
        <v>3</v>
      </c>
      <c r="V62" s="60">
        <v>2.5</v>
      </c>
      <c r="W62" s="60">
        <v>34</v>
      </c>
      <c r="X62" s="60" t="s">
        <v>188</v>
      </c>
    </row>
    <row r="63" spans="2:24">
      <c r="B63" s="60" t="str">
        <f t="shared" si="0"/>
        <v>М42x230</v>
      </c>
      <c r="C63" s="60">
        <v>42</v>
      </c>
      <c r="D63" s="60">
        <v>230</v>
      </c>
      <c r="E63" s="60">
        <v>1.88</v>
      </c>
      <c r="G63" s="73">
        <v>172</v>
      </c>
      <c r="H63" s="73">
        <v>12</v>
      </c>
      <c r="I63" s="60">
        <v>10</v>
      </c>
      <c r="J63" s="146" t="s">
        <v>15</v>
      </c>
      <c r="K63" s="60">
        <v>17</v>
      </c>
      <c r="L63" s="60" t="s">
        <v>18</v>
      </c>
      <c r="M63" s="60">
        <v>75</v>
      </c>
      <c r="N63" s="60">
        <v>75</v>
      </c>
      <c r="O63" s="60">
        <v>58</v>
      </c>
      <c r="P63" s="60">
        <v>35</v>
      </c>
      <c r="Q63" s="60">
        <v>35</v>
      </c>
      <c r="R63" s="60">
        <v>7</v>
      </c>
      <c r="S63" s="60">
        <v>4.5</v>
      </c>
      <c r="T63" s="60">
        <v>3</v>
      </c>
      <c r="U63" s="60">
        <v>3</v>
      </c>
      <c r="V63" s="60">
        <v>2.5</v>
      </c>
      <c r="W63" s="60">
        <v>34</v>
      </c>
      <c r="X63" s="60" t="s">
        <v>188</v>
      </c>
    </row>
    <row r="64" spans="2:24">
      <c r="B64" s="60" t="str">
        <f t="shared" si="0"/>
        <v>М42x240</v>
      </c>
      <c r="C64" s="60">
        <v>42</v>
      </c>
      <c r="D64" s="60">
        <v>240</v>
      </c>
      <c r="E64" s="60">
        <v>1.95</v>
      </c>
      <c r="G64" s="73">
        <v>182</v>
      </c>
      <c r="H64" s="73">
        <v>12</v>
      </c>
      <c r="I64" s="60">
        <v>10</v>
      </c>
      <c r="J64" s="146" t="s">
        <v>15</v>
      </c>
      <c r="K64" s="60">
        <v>17</v>
      </c>
      <c r="L64" s="60" t="s">
        <v>18</v>
      </c>
      <c r="M64" s="60">
        <v>75</v>
      </c>
      <c r="N64" s="60">
        <v>75</v>
      </c>
      <c r="O64" s="60">
        <v>58</v>
      </c>
      <c r="P64" s="60">
        <v>35</v>
      </c>
      <c r="Q64" s="60">
        <v>35</v>
      </c>
      <c r="R64" s="60">
        <v>7</v>
      </c>
      <c r="S64" s="60">
        <v>4.5</v>
      </c>
      <c r="T64" s="60">
        <v>3</v>
      </c>
      <c r="U64" s="60">
        <v>3</v>
      </c>
      <c r="V64" s="60">
        <v>2.5</v>
      </c>
      <c r="W64" s="60">
        <v>34</v>
      </c>
      <c r="X64" s="60" t="s">
        <v>188</v>
      </c>
    </row>
    <row r="65" spans="2:24">
      <c r="B65" s="60" t="str">
        <f t="shared" si="0"/>
        <v>М42x250</v>
      </c>
      <c r="C65" s="60">
        <v>42</v>
      </c>
      <c r="D65" s="60">
        <v>250</v>
      </c>
      <c r="E65" s="60">
        <v>2.02</v>
      </c>
      <c r="G65" s="73">
        <v>192</v>
      </c>
      <c r="H65" s="73">
        <v>12</v>
      </c>
      <c r="I65" s="60">
        <v>10</v>
      </c>
      <c r="J65" s="146" t="s">
        <v>15</v>
      </c>
      <c r="K65" s="60">
        <v>17</v>
      </c>
      <c r="L65" s="60" t="s">
        <v>18</v>
      </c>
      <c r="M65" s="60">
        <v>75</v>
      </c>
      <c r="N65" s="60">
        <v>75</v>
      </c>
      <c r="O65" s="60">
        <v>58</v>
      </c>
      <c r="P65" s="60">
        <v>35</v>
      </c>
      <c r="Q65" s="60">
        <v>35</v>
      </c>
      <c r="R65" s="60">
        <v>7</v>
      </c>
      <c r="S65" s="60">
        <v>4.5</v>
      </c>
      <c r="T65" s="60">
        <v>3</v>
      </c>
      <c r="U65" s="60">
        <v>3</v>
      </c>
      <c r="V65" s="60">
        <v>2.5</v>
      </c>
      <c r="W65" s="60">
        <v>34</v>
      </c>
      <c r="X65" s="60" t="s">
        <v>188</v>
      </c>
    </row>
    <row r="66" spans="2:24">
      <c r="B66" s="60" t="str">
        <f t="shared" si="0"/>
        <v>М42x260</v>
      </c>
      <c r="C66" s="60">
        <v>42</v>
      </c>
      <c r="D66" s="60">
        <v>260</v>
      </c>
      <c r="E66" s="60">
        <v>2.09</v>
      </c>
      <c r="G66" s="73">
        <v>202</v>
      </c>
      <c r="H66" s="73">
        <v>12</v>
      </c>
      <c r="I66" s="60">
        <v>10</v>
      </c>
      <c r="J66" s="146" t="s">
        <v>15</v>
      </c>
      <c r="K66" s="60">
        <v>17</v>
      </c>
      <c r="L66" s="60" t="s">
        <v>18</v>
      </c>
      <c r="M66" s="60">
        <v>75</v>
      </c>
      <c r="N66" s="60">
        <v>75</v>
      </c>
      <c r="O66" s="60">
        <v>58</v>
      </c>
      <c r="P66" s="60">
        <v>35</v>
      </c>
      <c r="Q66" s="60">
        <v>35</v>
      </c>
      <c r="R66" s="60">
        <v>7</v>
      </c>
      <c r="S66" s="60">
        <v>4.5</v>
      </c>
      <c r="T66" s="60">
        <v>3</v>
      </c>
      <c r="U66" s="60">
        <v>3</v>
      </c>
      <c r="V66" s="60">
        <v>2.5</v>
      </c>
      <c r="W66" s="60">
        <v>34</v>
      </c>
      <c r="X66" s="60" t="s">
        <v>188</v>
      </c>
    </row>
    <row r="67" spans="2:24">
      <c r="B67" s="60" t="str">
        <f t="shared" si="0"/>
        <v>М42x270</v>
      </c>
      <c r="C67" s="60">
        <v>42</v>
      </c>
      <c r="D67" s="60">
        <v>270</v>
      </c>
      <c r="E67" s="60">
        <v>2.16</v>
      </c>
      <c r="G67" s="73">
        <v>212</v>
      </c>
      <c r="H67" s="73">
        <v>12</v>
      </c>
      <c r="I67" s="60">
        <v>10</v>
      </c>
      <c r="J67" s="146" t="s">
        <v>15</v>
      </c>
      <c r="K67" s="60">
        <v>17</v>
      </c>
      <c r="L67" s="60" t="s">
        <v>18</v>
      </c>
      <c r="M67" s="60">
        <v>75</v>
      </c>
      <c r="N67" s="60">
        <v>75</v>
      </c>
      <c r="O67" s="60">
        <v>58</v>
      </c>
      <c r="P67" s="60">
        <v>35</v>
      </c>
      <c r="Q67" s="60">
        <v>35</v>
      </c>
      <c r="R67" s="60">
        <v>7</v>
      </c>
      <c r="S67" s="60">
        <v>4.5</v>
      </c>
      <c r="T67" s="60">
        <v>3</v>
      </c>
      <c r="U67" s="60">
        <v>3</v>
      </c>
      <c r="V67" s="60">
        <v>2.5</v>
      </c>
      <c r="W67" s="60">
        <v>34</v>
      </c>
      <c r="X67" s="60" t="s">
        <v>188</v>
      </c>
    </row>
    <row r="68" spans="2:24">
      <c r="B68" s="60" t="str">
        <f t="shared" si="0"/>
        <v>М42x280</v>
      </c>
      <c r="C68" s="60">
        <v>42</v>
      </c>
      <c r="D68" s="60">
        <v>280</v>
      </c>
      <c r="E68" s="60">
        <v>2.23</v>
      </c>
      <c r="G68" s="73">
        <v>222</v>
      </c>
      <c r="H68" s="73">
        <v>12</v>
      </c>
      <c r="I68" s="60">
        <v>10</v>
      </c>
      <c r="J68" s="146" t="s">
        <v>15</v>
      </c>
      <c r="K68" s="60">
        <v>17</v>
      </c>
      <c r="L68" s="60" t="s">
        <v>18</v>
      </c>
      <c r="M68" s="60">
        <v>75</v>
      </c>
      <c r="N68" s="60">
        <v>75</v>
      </c>
      <c r="O68" s="60">
        <v>58</v>
      </c>
      <c r="P68" s="60">
        <v>35</v>
      </c>
      <c r="Q68" s="60">
        <v>35</v>
      </c>
      <c r="R68" s="60">
        <v>7</v>
      </c>
      <c r="S68" s="60">
        <v>4.5</v>
      </c>
      <c r="T68" s="60">
        <v>3</v>
      </c>
      <c r="U68" s="60">
        <v>3</v>
      </c>
      <c r="V68" s="60">
        <v>2.5</v>
      </c>
      <c r="W68" s="60">
        <v>34</v>
      </c>
      <c r="X68" s="60" t="s">
        <v>188</v>
      </c>
    </row>
    <row r="69" spans="2:24">
      <c r="B69" s="60" t="str">
        <f t="shared" si="0"/>
        <v>М42x290</v>
      </c>
      <c r="C69" s="60">
        <v>42</v>
      </c>
      <c r="D69" s="60">
        <v>290</v>
      </c>
      <c r="E69" s="60">
        <v>2.2999999999999998</v>
      </c>
      <c r="G69" s="73">
        <v>232</v>
      </c>
      <c r="H69" s="73">
        <v>12</v>
      </c>
      <c r="I69" s="60">
        <v>10</v>
      </c>
      <c r="J69" s="146" t="s">
        <v>15</v>
      </c>
      <c r="K69" s="60">
        <v>17</v>
      </c>
      <c r="L69" s="60" t="s">
        <v>18</v>
      </c>
      <c r="M69" s="60">
        <v>75</v>
      </c>
      <c r="N69" s="60">
        <v>75</v>
      </c>
      <c r="O69" s="60">
        <v>58</v>
      </c>
      <c r="P69" s="60">
        <v>35</v>
      </c>
      <c r="Q69" s="60">
        <v>35</v>
      </c>
      <c r="R69" s="60">
        <v>7</v>
      </c>
      <c r="S69" s="60">
        <v>4.5</v>
      </c>
      <c r="T69" s="60">
        <v>3</v>
      </c>
      <c r="U69" s="60">
        <v>3</v>
      </c>
      <c r="V69" s="60">
        <v>2.5</v>
      </c>
      <c r="W69" s="60">
        <v>34</v>
      </c>
      <c r="X69" s="60" t="s">
        <v>188</v>
      </c>
    </row>
    <row r="70" spans="2:24">
      <c r="B70" s="60" t="str">
        <f t="shared" si="0"/>
        <v>М42x300</v>
      </c>
      <c r="C70" s="60">
        <v>42</v>
      </c>
      <c r="D70" s="60">
        <v>300</v>
      </c>
      <c r="E70" s="60">
        <v>2.37</v>
      </c>
      <c r="G70" s="73">
        <v>242</v>
      </c>
      <c r="H70" s="73">
        <v>12</v>
      </c>
      <c r="I70" s="60">
        <v>10</v>
      </c>
      <c r="J70" s="146" t="s">
        <v>15</v>
      </c>
      <c r="K70" s="60">
        <v>17</v>
      </c>
      <c r="L70" s="60" t="s">
        <v>18</v>
      </c>
      <c r="M70" s="60">
        <v>90</v>
      </c>
      <c r="N70" s="60">
        <v>90</v>
      </c>
      <c r="O70" s="60">
        <v>58</v>
      </c>
      <c r="P70" s="60">
        <v>35</v>
      </c>
      <c r="Q70" s="60">
        <v>35</v>
      </c>
      <c r="R70" s="60">
        <v>7</v>
      </c>
      <c r="S70" s="60">
        <v>4.5</v>
      </c>
      <c r="T70" s="60">
        <v>3</v>
      </c>
      <c r="U70" s="60">
        <v>3</v>
      </c>
      <c r="V70" s="60">
        <v>2.5</v>
      </c>
      <c r="W70" s="60">
        <v>34</v>
      </c>
      <c r="X70" s="60" t="s">
        <v>188</v>
      </c>
    </row>
    <row r="71" spans="2:24">
      <c r="B71" s="60" t="str">
        <f t="shared" ref="B71:B134" si="1">"М"&amp;C71&amp;"x"&amp;D71</f>
        <v>М42x310</v>
      </c>
      <c r="C71" s="60">
        <v>42</v>
      </c>
      <c r="D71" s="60">
        <v>310</v>
      </c>
      <c r="E71" s="60">
        <v>2.46</v>
      </c>
      <c r="G71" s="73">
        <v>252</v>
      </c>
      <c r="H71" s="73">
        <v>12</v>
      </c>
      <c r="I71" s="60">
        <v>10</v>
      </c>
      <c r="J71" s="146" t="s">
        <v>15</v>
      </c>
      <c r="K71" s="60">
        <v>17</v>
      </c>
      <c r="L71" s="60" t="s">
        <v>18</v>
      </c>
      <c r="M71" s="60">
        <v>90</v>
      </c>
      <c r="N71" s="60">
        <v>90</v>
      </c>
      <c r="O71" s="60">
        <v>58</v>
      </c>
      <c r="P71" s="60">
        <v>35</v>
      </c>
      <c r="Q71" s="60">
        <v>35</v>
      </c>
      <c r="R71" s="60">
        <v>7</v>
      </c>
      <c r="S71" s="60">
        <v>4.5</v>
      </c>
      <c r="T71" s="60">
        <v>3</v>
      </c>
      <c r="U71" s="60">
        <v>3</v>
      </c>
      <c r="V71" s="60">
        <v>2.5</v>
      </c>
      <c r="W71" s="60">
        <v>34</v>
      </c>
      <c r="X71" s="60" t="s">
        <v>188</v>
      </c>
    </row>
    <row r="72" spans="2:24">
      <c r="B72" s="60" t="str">
        <f t="shared" si="1"/>
        <v>М42x320</v>
      </c>
      <c r="C72" s="60">
        <v>42</v>
      </c>
      <c r="D72" s="60">
        <v>320</v>
      </c>
      <c r="E72" s="60">
        <v>2.5299999999999998</v>
      </c>
      <c r="G72" s="73">
        <v>262</v>
      </c>
      <c r="H72" s="73">
        <v>12</v>
      </c>
      <c r="I72" s="60">
        <v>10</v>
      </c>
      <c r="J72" s="146" t="s">
        <v>15</v>
      </c>
      <c r="K72" s="60">
        <v>17</v>
      </c>
      <c r="L72" s="60" t="s">
        <v>18</v>
      </c>
      <c r="M72" s="60">
        <v>90</v>
      </c>
      <c r="N72" s="60">
        <v>90</v>
      </c>
      <c r="O72" s="60">
        <v>58</v>
      </c>
      <c r="P72" s="60">
        <v>35</v>
      </c>
      <c r="Q72" s="60">
        <v>35</v>
      </c>
      <c r="R72" s="60">
        <v>7</v>
      </c>
      <c r="S72" s="60">
        <v>4.5</v>
      </c>
      <c r="T72" s="60">
        <v>3</v>
      </c>
      <c r="U72" s="60">
        <v>3</v>
      </c>
      <c r="V72" s="60">
        <v>2.5</v>
      </c>
      <c r="W72" s="60">
        <v>34</v>
      </c>
      <c r="X72" s="60" t="s">
        <v>188</v>
      </c>
    </row>
    <row r="73" spans="2:24">
      <c r="B73" s="60" t="str">
        <f t="shared" si="1"/>
        <v>М42x330</v>
      </c>
      <c r="C73" s="60">
        <v>42</v>
      </c>
      <c r="D73" s="60">
        <v>330</v>
      </c>
      <c r="E73" s="60">
        <v>2.6</v>
      </c>
      <c r="G73" s="73">
        <v>272</v>
      </c>
      <c r="H73" s="73">
        <v>12</v>
      </c>
      <c r="I73" s="60">
        <v>10</v>
      </c>
      <c r="J73" s="146" t="s">
        <v>15</v>
      </c>
      <c r="K73" s="60">
        <v>17</v>
      </c>
      <c r="L73" s="60" t="s">
        <v>18</v>
      </c>
      <c r="M73" s="60">
        <v>90</v>
      </c>
      <c r="N73" s="60">
        <v>90</v>
      </c>
      <c r="O73" s="60">
        <v>58</v>
      </c>
      <c r="P73" s="60">
        <v>35</v>
      </c>
      <c r="Q73" s="60">
        <v>35</v>
      </c>
      <c r="R73" s="60">
        <v>7</v>
      </c>
      <c r="S73" s="60">
        <v>4.5</v>
      </c>
      <c r="T73" s="60">
        <v>3</v>
      </c>
      <c r="U73" s="60">
        <v>3</v>
      </c>
      <c r="V73" s="60">
        <v>2.5</v>
      </c>
      <c r="W73" s="60">
        <v>34</v>
      </c>
      <c r="X73" s="60" t="s">
        <v>188</v>
      </c>
    </row>
    <row r="74" spans="2:24">
      <c r="B74" s="60" t="str">
        <f t="shared" si="1"/>
        <v>М42x340</v>
      </c>
      <c r="C74" s="60">
        <v>42</v>
      </c>
      <c r="D74" s="60">
        <v>340</v>
      </c>
      <c r="E74" s="60">
        <v>2.67</v>
      </c>
      <c r="G74" s="73">
        <v>282</v>
      </c>
      <c r="H74" s="73">
        <v>12</v>
      </c>
      <c r="I74" s="60">
        <v>10</v>
      </c>
      <c r="J74" s="146" t="s">
        <v>15</v>
      </c>
      <c r="K74" s="60">
        <v>17</v>
      </c>
      <c r="L74" s="60" t="s">
        <v>18</v>
      </c>
      <c r="M74" s="60">
        <v>90</v>
      </c>
      <c r="N74" s="60">
        <v>90</v>
      </c>
      <c r="O74" s="60">
        <v>58</v>
      </c>
      <c r="P74" s="60">
        <v>35</v>
      </c>
      <c r="Q74" s="60">
        <v>35</v>
      </c>
      <c r="R74" s="60">
        <v>7</v>
      </c>
      <c r="S74" s="60">
        <v>4.5</v>
      </c>
      <c r="T74" s="60">
        <v>3</v>
      </c>
      <c r="U74" s="60">
        <v>3</v>
      </c>
      <c r="V74" s="60">
        <v>2.5</v>
      </c>
      <c r="W74" s="60">
        <v>34</v>
      </c>
      <c r="X74" s="60" t="s">
        <v>188</v>
      </c>
    </row>
    <row r="75" spans="2:24">
      <c r="B75" s="60" t="str">
        <f t="shared" si="1"/>
        <v>М42x350</v>
      </c>
      <c r="C75" s="60">
        <v>42</v>
      </c>
      <c r="D75" s="60">
        <v>350</v>
      </c>
      <c r="E75" s="60">
        <v>2.74</v>
      </c>
      <c r="G75" s="73">
        <v>292</v>
      </c>
      <c r="H75" s="73">
        <v>12</v>
      </c>
      <c r="I75" s="60">
        <v>10</v>
      </c>
      <c r="J75" s="146" t="s">
        <v>15</v>
      </c>
      <c r="K75" s="60">
        <v>17</v>
      </c>
      <c r="L75" s="60" t="s">
        <v>18</v>
      </c>
      <c r="M75" s="60">
        <v>90</v>
      </c>
      <c r="N75" s="60">
        <v>90</v>
      </c>
      <c r="O75" s="60">
        <v>58</v>
      </c>
      <c r="P75" s="60">
        <v>35</v>
      </c>
      <c r="Q75" s="60">
        <v>35</v>
      </c>
      <c r="R75" s="60">
        <v>7</v>
      </c>
      <c r="S75" s="60">
        <v>4.5</v>
      </c>
      <c r="T75" s="60">
        <v>3</v>
      </c>
      <c r="U75" s="60">
        <v>3</v>
      </c>
      <c r="V75" s="60">
        <v>2.5</v>
      </c>
      <c r="W75" s="60">
        <v>34</v>
      </c>
      <c r="X75" s="60" t="s">
        <v>188</v>
      </c>
    </row>
    <row r="76" spans="2:24">
      <c r="B76" s="60" t="str">
        <f t="shared" si="1"/>
        <v>М42x360</v>
      </c>
      <c r="C76" s="60">
        <v>42</v>
      </c>
      <c r="D76" s="60">
        <v>360</v>
      </c>
      <c r="E76" s="60">
        <v>2.81</v>
      </c>
      <c r="G76" s="73">
        <v>302</v>
      </c>
      <c r="H76" s="73">
        <v>12</v>
      </c>
      <c r="I76" s="60">
        <v>10</v>
      </c>
      <c r="J76" s="146" t="s">
        <v>15</v>
      </c>
      <c r="K76" s="60">
        <v>17</v>
      </c>
      <c r="L76" s="60" t="s">
        <v>18</v>
      </c>
      <c r="M76" s="60">
        <v>90</v>
      </c>
      <c r="N76" s="60">
        <v>90</v>
      </c>
      <c r="O76" s="60">
        <v>58</v>
      </c>
      <c r="P76" s="60">
        <v>35</v>
      </c>
      <c r="Q76" s="60">
        <v>35</v>
      </c>
      <c r="R76" s="60">
        <v>7</v>
      </c>
      <c r="S76" s="60">
        <v>4.5</v>
      </c>
      <c r="T76" s="60">
        <v>3</v>
      </c>
      <c r="U76" s="60">
        <v>3</v>
      </c>
      <c r="V76" s="60">
        <v>2.5</v>
      </c>
      <c r="W76" s="60">
        <v>34</v>
      </c>
      <c r="X76" s="60" t="s">
        <v>188</v>
      </c>
    </row>
    <row r="77" spans="2:24">
      <c r="B77" s="60" t="str">
        <f t="shared" si="1"/>
        <v>М42x370</v>
      </c>
      <c r="C77" s="60">
        <v>42</v>
      </c>
      <c r="D77" s="60">
        <v>370</v>
      </c>
      <c r="E77" s="60">
        <v>2.88</v>
      </c>
      <c r="G77" s="73">
        <v>312</v>
      </c>
      <c r="H77" s="73">
        <v>12</v>
      </c>
      <c r="I77" s="60">
        <v>10</v>
      </c>
      <c r="J77" s="146" t="s">
        <v>15</v>
      </c>
      <c r="K77" s="60">
        <v>17</v>
      </c>
      <c r="L77" s="60" t="s">
        <v>18</v>
      </c>
      <c r="M77" s="60">
        <v>90</v>
      </c>
      <c r="N77" s="60">
        <v>90</v>
      </c>
      <c r="O77" s="60">
        <v>58</v>
      </c>
      <c r="P77" s="60">
        <v>35</v>
      </c>
      <c r="Q77" s="60">
        <v>35</v>
      </c>
      <c r="R77" s="60">
        <v>7</v>
      </c>
      <c r="S77" s="60">
        <v>4.5</v>
      </c>
      <c r="T77" s="60">
        <v>3</v>
      </c>
      <c r="U77" s="60">
        <v>3</v>
      </c>
      <c r="V77" s="60">
        <v>2.5</v>
      </c>
      <c r="W77" s="60">
        <v>34</v>
      </c>
      <c r="X77" s="60" t="s">
        <v>188</v>
      </c>
    </row>
    <row r="78" spans="2:24">
      <c r="B78" s="60" t="str">
        <f t="shared" si="1"/>
        <v>М42x380</v>
      </c>
      <c r="C78" s="60">
        <v>42</v>
      </c>
      <c r="D78" s="60">
        <v>380</v>
      </c>
      <c r="E78" s="60">
        <v>2.95</v>
      </c>
      <c r="G78" s="73">
        <v>322</v>
      </c>
      <c r="H78" s="73">
        <v>12</v>
      </c>
      <c r="I78" s="60">
        <v>10</v>
      </c>
      <c r="J78" s="146" t="s">
        <v>15</v>
      </c>
      <c r="K78" s="60">
        <v>17</v>
      </c>
      <c r="L78" s="60" t="s">
        <v>18</v>
      </c>
      <c r="M78" s="60">
        <v>90</v>
      </c>
      <c r="N78" s="60">
        <v>90</v>
      </c>
      <c r="O78" s="60">
        <v>58</v>
      </c>
      <c r="P78" s="60">
        <v>35</v>
      </c>
      <c r="Q78" s="60">
        <v>35</v>
      </c>
      <c r="R78" s="60">
        <v>7</v>
      </c>
      <c r="S78" s="60">
        <v>4.5</v>
      </c>
      <c r="T78" s="60">
        <v>3</v>
      </c>
      <c r="U78" s="60">
        <v>3</v>
      </c>
      <c r="V78" s="60">
        <v>2.5</v>
      </c>
      <c r="W78" s="60">
        <v>34</v>
      </c>
      <c r="X78" s="60" t="s">
        <v>188</v>
      </c>
    </row>
    <row r="79" spans="2:24">
      <c r="B79" s="60" t="str">
        <f t="shared" si="1"/>
        <v>М42x390</v>
      </c>
      <c r="C79" s="60">
        <v>42</v>
      </c>
      <c r="D79" s="60">
        <v>390</v>
      </c>
      <c r="E79" s="60">
        <v>3.02</v>
      </c>
      <c r="G79" s="73">
        <v>332</v>
      </c>
      <c r="H79" s="73">
        <v>12</v>
      </c>
      <c r="I79" s="60">
        <v>10</v>
      </c>
      <c r="J79" s="146" t="s">
        <v>15</v>
      </c>
      <c r="K79" s="60">
        <v>17</v>
      </c>
      <c r="L79" s="60" t="s">
        <v>18</v>
      </c>
      <c r="M79" s="60">
        <v>90</v>
      </c>
      <c r="N79" s="60">
        <v>90</v>
      </c>
      <c r="O79" s="60">
        <v>58</v>
      </c>
      <c r="P79" s="60">
        <v>35</v>
      </c>
      <c r="Q79" s="60">
        <v>35</v>
      </c>
      <c r="R79" s="60">
        <v>7</v>
      </c>
      <c r="S79" s="60">
        <v>4.5</v>
      </c>
      <c r="T79" s="60">
        <v>3</v>
      </c>
      <c r="U79" s="60">
        <v>3</v>
      </c>
      <c r="V79" s="60">
        <v>2.5</v>
      </c>
      <c r="W79" s="60">
        <v>34</v>
      </c>
      <c r="X79" s="60" t="s">
        <v>188</v>
      </c>
    </row>
    <row r="80" spans="2:24">
      <c r="B80" s="60" t="str">
        <f t="shared" si="1"/>
        <v>М42x400</v>
      </c>
      <c r="C80" s="60">
        <v>42</v>
      </c>
      <c r="D80" s="60">
        <v>400</v>
      </c>
      <c r="E80" s="60">
        <v>3.09</v>
      </c>
      <c r="G80" s="73">
        <v>342</v>
      </c>
      <c r="H80" s="73">
        <v>12</v>
      </c>
      <c r="I80" s="60">
        <v>10</v>
      </c>
      <c r="J80" s="146" t="s">
        <v>15</v>
      </c>
      <c r="K80" s="60">
        <v>17</v>
      </c>
      <c r="L80" s="60" t="s">
        <v>18</v>
      </c>
      <c r="M80" s="60">
        <v>90</v>
      </c>
      <c r="N80" s="60">
        <v>90</v>
      </c>
      <c r="O80" s="60">
        <v>58</v>
      </c>
      <c r="P80" s="60">
        <v>35</v>
      </c>
      <c r="Q80" s="60">
        <v>35</v>
      </c>
      <c r="R80" s="60">
        <v>7</v>
      </c>
      <c r="S80" s="60">
        <v>4.5</v>
      </c>
      <c r="T80" s="60">
        <v>3</v>
      </c>
      <c r="U80" s="60">
        <v>3</v>
      </c>
      <c r="V80" s="60">
        <v>2.5</v>
      </c>
      <c r="W80" s="60">
        <v>34</v>
      </c>
      <c r="X80" s="60" t="s">
        <v>188</v>
      </c>
    </row>
    <row r="81" spans="2:24">
      <c r="B81" s="60" t="str">
        <f t="shared" si="1"/>
        <v>М42x410</v>
      </c>
      <c r="C81" s="60">
        <v>42</v>
      </c>
      <c r="D81" s="60">
        <v>410</v>
      </c>
      <c r="E81" s="60">
        <v>3.16</v>
      </c>
      <c r="G81" s="73">
        <v>352</v>
      </c>
      <c r="H81" s="73">
        <v>12</v>
      </c>
      <c r="I81" s="60">
        <v>10</v>
      </c>
      <c r="J81" s="146" t="s">
        <v>15</v>
      </c>
      <c r="K81" s="60">
        <v>17</v>
      </c>
      <c r="L81" s="60" t="s">
        <v>18</v>
      </c>
      <c r="M81" s="60">
        <v>90</v>
      </c>
      <c r="N81" s="60">
        <v>90</v>
      </c>
      <c r="O81" s="60">
        <v>58</v>
      </c>
      <c r="P81" s="60">
        <v>35</v>
      </c>
      <c r="Q81" s="60">
        <v>35</v>
      </c>
      <c r="R81" s="60">
        <v>7</v>
      </c>
      <c r="S81" s="60">
        <v>4.5</v>
      </c>
      <c r="T81" s="60">
        <v>3</v>
      </c>
      <c r="U81" s="60">
        <v>3</v>
      </c>
      <c r="V81" s="60">
        <v>2.5</v>
      </c>
      <c r="W81" s="60">
        <v>34</v>
      </c>
      <c r="X81" s="60" t="s">
        <v>188</v>
      </c>
    </row>
    <row r="82" spans="2:24">
      <c r="B82" s="60" t="str">
        <f t="shared" si="1"/>
        <v>М48x200</v>
      </c>
      <c r="C82">
        <v>48</v>
      </c>
      <c r="D82" s="60">
        <v>200</v>
      </c>
      <c r="E82" s="60">
        <v>2.34</v>
      </c>
      <c r="G82" s="73">
        <v>135</v>
      </c>
      <c r="H82" s="73">
        <v>12</v>
      </c>
      <c r="I82" s="60">
        <v>10</v>
      </c>
      <c r="J82" s="146" t="s">
        <v>15</v>
      </c>
      <c r="K82" s="60">
        <v>17</v>
      </c>
      <c r="L82" s="60" t="s">
        <v>18</v>
      </c>
      <c r="M82" s="60">
        <v>90</v>
      </c>
      <c r="N82" s="60">
        <v>90</v>
      </c>
      <c r="O82" s="60">
        <v>65</v>
      </c>
      <c r="P82" s="60">
        <v>40</v>
      </c>
      <c r="Q82" s="60">
        <v>40</v>
      </c>
      <c r="R82" s="60">
        <v>7</v>
      </c>
      <c r="S82" s="60">
        <v>5</v>
      </c>
      <c r="T82" s="60">
        <v>3</v>
      </c>
      <c r="U82" s="60">
        <v>4</v>
      </c>
      <c r="V82" s="60">
        <v>2.5</v>
      </c>
      <c r="W82" s="60">
        <v>39</v>
      </c>
      <c r="X82" s="60" t="s">
        <v>188</v>
      </c>
    </row>
    <row r="83" spans="2:24">
      <c r="B83" s="60" t="str">
        <f t="shared" si="1"/>
        <v>М48x210</v>
      </c>
      <c r="C83" s="60">
        <v>48</v>
      </c>
      <c r="D83" s="60">
        <v>210</v>
      </c>
      <c r="E83" s="60">
        <v>2.44</v>
      </c>
      <c r="G83" s="73">
        <v>145</v>
      </c>
      <c r="H83" s="73">
        <v>12</v>
      </c>
      <c r="I83" s="60">
        <v>10</v>
      </c>
      <c r="J83" s="146" t="s">
        <v>15</v>
      </c>
      <c r="K83" s="60">
        <v>17</v>
      </c>
      <c r="L83" s="60" t="s">
        <v>18</v>
      </c>
      <c r="M83" s="60">
        <v>90</v>
      </c>
      <c r="N83" s="60">
        <v>90</v>
      </c>
      <c r="O83" s="60">
        <v>65</v>
      </c>
      <c r="P83" s="60">
        <v>40</v>
      </c>
      <c r="Q83" s="60">
        <v>40</v>
      </c>
      <c r="R83" s="60">
        <v>7</v>
      </c>
      <c r="S83" s="60">
        <v>5</v>
      </c>
      <c r="T83" s="60">
        <v>3</v>
      </c>
      <c r="U83" s="60">
        <v>4</v>
      </c>
      <c r="V83" s="60">
        <v>2.5</v>
      </c>
      <c r="W83" s="60">
        <v>39</v>
      </c>
      <c r="X83" s="60" t="s">
        <v>188</v>
      </c>
    </row>
    <row r="84" spans="2:24">
      <c r="B84" s="60" t="str">
        <f t="shared" si="1"/>
        <v>М48x220</v>
      </c>
      <c r="C84" s="60">
        <v>48</v>
      </c>
      <c r="D84" s="60">
        <v>220</v>
      </c>
      <c r="E84" s="60">
        <v>2.54</v>
      </c>
      <c r="G84" s="73">
        <v>155</v>
      </c>
      <c r="H84" s="73">
        <v>12</v>
      </c>
      <c r="I84" s="60">
        <v>10</v>
      </c>
      <c r="J84" s="146" t="s">
        <v>15</v>
      </c>
      <c r="K84" s="60">
        <v>17</v>
      </c>
      <c r="L84" s="60" t="s">
        <v>18</v>
      </c>
      <c r="M84" s="60">
        <v>90</v>
      </c>
      <c r="N84" s="60">
        <v>90</v>
      </c>
      <c r="O84" s="60">
        <v>65</v>
      </c>
      <c r="P84" s="60">
        <v>40</v>
      </c>
      <c r="Q84" s="60">
        <v>40</v>
      </c>
      <c r="R84" s="60">
        <v>7</v>
      </c>
      <c r="S84" s="60">
        <v>5</v>
      </c>
      <c r="T84" s="60">
        <v>3</v>
      </c>
      <c r="U84" s="60">
        <v>4</v>
      </c>
      <c r="V84" s="60">
        <v>2.5</v>
      </c>
      <c r="W84" s="60">
        <v>39</v>
      </c>
      <c r="X84" s="60" t="s">
        <v>188</v>
      </c>
    </row>
    <row r="85" spans="2:24">
      <c r="B85" s="60" t="str">
        <f t="shared" si="1"/>
        <v>М48x230</v>
      </c>
      <c r="C85" s="60">
        <v>48</v>
      </c>
      <c r="D85" s="60">
        <v>230</v>
      </c>
      <c r="E85" s="60">
        <v>2.64</v>
      </c>
      <c r="G85" s="73">
        <v>165</v>
      </c>
      <c r="H85" s="73">
        <v>12</v>
      </c>
      <c r="I85" s="60">
        <v>10</v>
      </c>
      <c r="J85" s="146" t="s">
        <v>15</v>
      </c>
      <c r="K85" s="60">
        <v>17</v>
      </c>
      <c r="L85" s="60" t="s">
        <v>18</v>
      </c>
      <c r="M85" s="60">
        <v>90</v>
      </c>
      <c r="N85" s="60">
        <v>90</v>
      </c>
      <c r="O85" s="60">
        <v>65</v>
      </c>
      <c r="P85" s="60">
        <v>40</v>
      </c>
      <c r="Q85" s="60">
        <v>40</v>
      </c>
      <c r="R85" s="60">
        <v>7</v>
      </c>
      <c r="S85" s="60">
        <v>5</v>
      </c>
      <c r="T85" s="60">
        <v>3</v>
      </c>
      <c r="U85" s="60">
        <v>4</v>
      </c>
      <c r="V85" s="60">
        <v>2.5</v>
      </c>
      <c r="W85" s="60">
        <v>39</v>
      </c>
      <c r="X85" s="60" t="s">
        <v>188</v>
      </c>
    </row>
    <row r="86" spans="2:24">
      <c r="B86" s="60" t="str">
        <f t="shared" si="1"/>
        <v>М48x240</v>
      </c>
      <c r="C86" s="60">
        <v>48</v>
      </c>
      <c r="D86" s="60">
        <v>240</v>
      </c>
      <c r="E86" s="60">
        <v>2.74</v>
      </c>
      <c r="G86" s="73">
        <v>175</v>
      </c>
      <c r="H86" s="73">
        <v>12</v>
      </c>
      <c r="I86" s="60">
        <v>10</v>
      </c>
      <c r="J86" s="146" t="s">
        <v>15</v>
      </c>
      <c r="K86" s="60">
        <v>17</v>
      </c>
      <c r="L86" s="60" t="s">
        <v>18</v>
      </c>
      <c r="M86" s="60">
        <v>90</v>
      </c>
      <c r="N86" s="60">
        <v>90</v>
      </c>
      <c r="O86" s="60">
        <v>65</v>
      </c>
      <c r="P86" s="60">
        <v>40</v>
      </c>
      <c r="Q86" s="60">
        <v>40</v>
      </c>
      <c r="R86" s="60">
        <v>7</v>
      </c>
      <c r="S86" s="60">
        <v>5</v>
      </c>
      <c r="T86" s="60">
        <v>3</v>
      </c>
      <c r="U86" s="60">
        <v>4</v>
      </c>
      <c r="V86" s="60">
        <v>2.5</v>
      </c>
      <c r="W86" s="60">
        <v>39</v>
      </c>
      <c r="X86" s="60" t="s">
        <v>188</v>
      </c>
    </row>
    <row r="87" spans="2:24">
      <c r="B87" s="60" t="str">
        <f t="shared" si="1"/>
        <v>М48x250</v>
      </c>
      <c r="C87" s="60">
        <v>48</v>
      </c>
      <c r="D87" s="60">
        <v>250</v>
      </c>
      <c r="E87" s="60">
        <v>2.84</v>
      </c>
      <c r="G87" s="73">
        <v>185</v>
      </c>
      <c r="H87" s="73">
        <v>12</v>
      </c>
      <c r="I87" s="60">
        <v>10</v>
      </c>
      <c r="J87" s="146" t="s">
        <v>15</v>
      </c>
      <c r="K87" s="60">
        <v>17</v>
      </c>
      <c r="L87" s="60" t="s">
        <v>18</v>
      </c>
      <c r="M87" s="60">
        <v>90</v>
      </c>
      <c r="N87" s="60">
        <v>90</v>
      </c>
      <c r="O87" s="60">
        <v>65</v>
      </c>
      <c r="P87" s="60">
        <v>40</v>
      </c>
      <c r="Q87" s="60">
        <v>40</v>
      </c>
      <c r="R87" s="60">
        <v>7</v>
      </c>
      <c r="S87" s="60">
        <v>5</v>
      </c>
      <c r="T87" s="60">
        <v>3</v>
      </c>
      <c r="U87" s="60">
        <v>4</v>
      </c>
      <c r="V87" s="60">
        <v>2.5</v>
      </c>
      <c r="W87" s="60">
        <v>39</v>
      </c>
      <c r="X87" s="60" t="s">
        <v>188</v>
      </c>
    </row>
    <row r="88" spans="2:24">
      <c r="B88" s="60" t="str">
        <f t="shared" si="1"/>
        <v>М48x260</v>
      </c>
      <c r="C88" s="60">
        <v>48</v>
      </c>
      <c r="D88" s="60">
        <v>260</v>
      </c>
      <c r="E88" s="60">
        <v>2.94</v>
      </c>
      <c r="G88" s="73">
        <v>195</v>
      </c>
      <c r="H88" s="73">
        <v>12</v>
      </c>
      <c r="I88" s="60">
        <v>10</v>
      </c>
      <c r="J88" s="146" t="s">
        <v>15</v>
      </c>
      <c r="K88" s="60">
        <v>17</v>
      </c>
      <c r="L88" s="60" t="s">
        <v>18</v>
      </c>
      <c r="M88" s="60">
        <v>90</v>
      </c>
      <c r="N88" s="60">
        <v>90</v>
      </c>
      <c r="O88" s="60">
        <v>65</v>
      </c>
      <c r="P88" s="60">
        <v>40</v>
      </c>
      <c r="Q88" s="60">
        <v>40</v>
      </c>
      <c r="R88" s="60">
        <v>7</v>
      </c>
      <c r="S88" s="60">
        <v>5</v>
      </c>
      <c r="T88" s="60">
        <v>3</v>
      </c>
      <c r="U88" s="60">
        <v>4</v>
      </c>
      <c r="V88" s="60">
        <v>2.5</v>
      </c>
      <c r="W88" s="60">
        <v>39</v>
      </c>
      <c r="X88" s="60" t="s">
        <v>188</v>
      </c>
    </row>
    <row r="89" spans="2:24">
      <c r="B89" s="60" t="str">
        <f t="shared" si="1"/>
        <v>М48x270</v>
      </c>
      <c r="C89" s="60">
        <v>48</v>
      </c>
      <c r="D89" s="60">
        <v>270</v>
      </c>
      <c r="E89" s="60">
        <v>3.04</v>
      </c>
      <c r="G89" s="73">
        <v>205</v>
      </c>
      <c r="H89" s="73">
        <v>12</v>
      </c>
      <c r="I89" s="60">
        <v>10</v>
      </c>
      <c r="J89" s="146" t="s">
        <v>15</v>
      </c>
      <c r="K89" s="60">
        <v>17</v>
      </c>
      <c r="L89" s="60" t="s">
        <v>18</v>
      </c>
      <c r="M89" s="60">
        <v>90</v>
      </c>
      <c r="N89" s="60">
        <v>90</v>
      </c>
      <c r="O89" s="60">
        <v>65</v>
      </c>
      <c r="P89" s="60">
        <v>40</v>
      </c>
      <c r="Q89" s="60">
        <v>40</v>
      </c>
      <c r="R89" s="60">
        <v>7</v>
      </c>
      <c r="S89" s="60">
        <v>5</v>
      </c>
      <c r="T89" s="60">
        <v>3</v>
      </c>
      <c r="U89" s="60">
        <v>4</v>
      </c>
      <c r="V89" s="60">
        <v>2.5</v>
      </c>
      <c r="W89" s="60">
        <v>39</v>
      </c>
      <c r="X89" s="60" t="s">
        <v>188</v>
      </c>
    </row>
    <row r="90" spans="2:24">
      <c r="B90" s="60" t="str">
        <f t="shared" si="1"/>
        <v>М48x280</v>
      </c>
      <c r="C90" s="60">
        <v>48</v>
      </c>
      <c r="D90" s="60">
        <v>280</v>
      </c>
      <c r="E90" s="60">
        <v>3.14</v>
      </c>
      <c r="G90" s="73">
        <v>215</v>
      </c>
      <c r="H90" s="73">
        <v>12</v>
      </c>
      <c r="I90" s="60">
        <v>10</v>
      </c>
      <c r="J90" s="146" t="s">
        <v>15</v>
      </c>
      <c r="K90" s="60">
        <v>17</v>
      </c>
      <c r="L90" s="60" t="s">
        <v>18</v>
      </c>
      <c r="M90" s="60">
        <v>90</v>
      </c>
      <c r="N90" s="60">
        <v>90</v>
      </c>
      <c r="O90" s="60">
        <v>65</v>
      </c>
      <c r="P90" s="60">
        <v>40</v>
      </c>
      <c r="Q90" s="60">
        <v>40</v>
      </c>
      <c r="R90" s="60">
        <v>7</v>
      </c>
      <c r="S90" s="60">
        <v>5</v>
      </c>
      <c r="T90" s="60">
        <v>3</v>
      </c>
      <c r="U90" s="60">
        <v>4</v>
      </c>
      <c r="V90" s="60">
        <v>2.5</v>
      </c>
      <c r="W90" s="60">
        <v>39</v>
      </c>
      <c r="X90" s="60" t="s">
        <v>188</v>
      </c>
    </row>
    <row r="91" spans="2:24">
      <c r="B91" s="60" t="str">
        <f t="shared" si="1"/>
        <v>М48x290</v>
      </c>
      <c r="C91" s="60">
        <v>48</v>
      </c>
      <c r="D91" s="60">
        <v>290</v>
      </c>
      <c r="E91" s="60">
        <v>3.24</v>
      </c>
      <c r="G91" s="73">
        <v>225</v>
      </c>
      <c r="H91" s="73">
        <v>12</v>
      </c>
      <c r="I91" s="60">
        <v>10</v>
      </c>
      <c r="J91" s="146" t="s">
        <v>15</v>
      </c>
      <c r="K91" s="60">
        <v>17</v>
      </c>
      <c r="L91" s="60" t="s">
        <v>18</v>
      </c>
      <c r="M91" s="60">
        <v>90</v>
      </c>
      <c r="N91" s="60">
        <v>90</v>
      </c>
      <c r="O91" s="60">
        <v>65</v>
      </c>
      <c r="P91" s="60">
        <v>40</v>
      </c>
      <c r="Q91" s="60">
        <v>40</v>
      </c>
      <c r="R91" s="60">
        <v>7</v>
      </c>
      <c r="S91" s="60">
        <v>5</v>
      </c>
      <c r="T91" s="60">
        <v>3</v>
      </c>
      <c r="U91" s="60">
        <v>4</v>
      </c>
      <c r="V91" s="60">
        <v>2.5</v>
      </c>
      <c r="W91" s="60">
        <v>39</v>
      </c>
      <c r="X91" s="60" t="s">
        <v>188</v>
      </c>
    </row>
    <row r="92" spans="2:24">
      <c r="B92" s="60" t="str">
        <f t="shared" si="1"/>
        <v>М48x300</v>
      </c>
      <c r="C92" s="60">
        <v>48</v>
      </c>
      <c r="D92" s="60">
        <v>300</v>
      </c>
      <c r="E92" s="60">
        <v>3.34</v>
      </c>
      <c r="G92" s="73">
        <v>235</v>
      </c>
      <c r="H92" s="73">
        <v>12</v>
      </c>
      <c r="I92" s="60">
        <v>10</v>
      </c>
      <c r="J92" s="146" t="s">
        <v>15</v>
      </c>
      <c r="K92" s="60">
        <v>17</v>
      </c>
      <c r="L92" s="60" t="s">
        <v>18</v>
      </c>
      <c r="M92" s="60">
        <v>90</v>
      </c>
      <c r="N92" s="60">
        <v>90</v>
      </c>
      <c r="O92" s="60">
        <v>65</v>
      </c>
      <c r="P92" s="60">
        <v>40</v>
      </c>
      <c r="Q92" s="60">
        <v>40</v>
      </c>
      <c r="R92" s="60">
        <v>7</v>
      </c>
      <c r="S92" s="60">
        <v>5</v>
      </c>
      <c r="T92" s="60">
        <v>3</v>
      </c>
      <c r="U92" s="60">
        <v>4</v>
      </c>
      <c r="V92" s="60">
        <v>2.5</v>
      </c>
      <c r="W92" s="60">
        <v>39</v>
      </c>
      <c r="X92" s="60" t="s">
        <v>188</v>
      </c>
    </row>
    <row r="93" spans="2:24">
      <c r="B93" s="60" t="str">
        <f t="shared" si="1"/>
        <v>М48x310</v>
      </c>
      <c r="C93" s="60">
        <v>48</v>
      </c>
      <c r="D93" s="60">
        <v>310</v>
      </c>
      <c r="E93" s="60">
        <v>3.44</v>
      </c>
      <c r="G93" s="73">
        <v>245</v>
      </c>
      <c r="H93" s="73">
        <v>12</v>
      </c>
      <c r="I93" s="60">
        <v>10</v>
      </c>
      <c r="J93" s="146" t="s">
        <v>15</v>
      </c>
      <c r="K93" s="60">
        <v>17</v>
      </c>
      <c r="L93" s="60" t="s">
        <v>18</v>
      </c>
      <c r="M93" s="60">
        <v>90</v>
      </c>
      <c r="N93" s="60">
        <v>90</v>
      </c>
      <c r="O93" s="60">
        <v>65</v>
      </c>
      <c r="P93" s="60">
        <v>40</v>
      </c>
      <c r="Q93" s="60">
        <v>40</v>
      </c>
      <c r="R93" s="60">
        <v>7</v>
      </c>
      <c r="S93" s="60">
        <v>5</v>
      </c>
      <c r="T93" s="60">
        <v>3</v>
      </c>
      <c r="U93" s="60">
        <v>4</v>
      </c>
      <c r="V93" s="60">
        <v>2.5</v>
      </c>
      <c r="W93" s="60">
        <v>39</v>
      </c>
      <c r="X93" s="60" t="s">
        <v>188</v>
      </c>
    </row>
    <row r="94" spans="2:24">
      <c r="B94" s="60" t="str">
        <f t="shared" si="1"/>
        <v>М48x320</v>
      </c>
      <c r="C94" s="60">
        <v>48</v>
      </c>
      <c r="D94" s="60">
        <v>320</v>
      </c>
      <c r="E94" s="60">
        <v>3.54</v>
      </c>
      <c r="G94" s="73">
        <v>255</v>
      </c>
      <c r="H94" s="73">
        <v>12</v>
      </c>
      <c r="I94" s="60">
        <v>10</v>
      </c>
      <c r="J94" s="146" t="s">
        <v>15</v>
      </c>
      <c r="K94" s="60">
        <v>17</v>
      </c>
      <c r="L94" s="60" t="s">
        <v>18</v>
      </c>
      <c r="M94" s="60">
        <v>90</v>
      </c>
      <c r="N94" s="60">
        <v>90</v>
      </c>
      <c r="O94" s="60">
        <v>65</v>
      </c>
      <c r="P94" s="60">
        <v>40</v>
      </c>
      <c r="Q94" s="60">
        <v>40</v>
      </c>
      <c r="R94" s="60">
        <v>7</v>
      </c>
      <c r="S94" s="60">
        <v>5</v>
      </c>
      <c r="T94" s="60">
        <v>3</v>
      </c>
      <c r="U94" s="60">
        <v>4</v>
      </c>
      <c r="V94" s="60">
        <v>2.5</v>
      </c>
      <c r="W94" s="60">
        <v>39</v>
      </c>
      <c r="X94" s="60" t="s">
        <v>188</v>
      </c>
    </row>
    <row r="95" spans="2:24">
      <c r="B95" s="60" t="str">
        <f t="shared" si="1"/>
        <v>М48x330</v>
      </c>
      <c r="C95" s="60">
        <v>48</v>
      </c>
      <c r="D95" s="60">
        <v>330</v>
      </c>
      <c r="E95" s="60">
        <v>3.64</v>
      </c>
      <c r="G95" s="73">
        <v>265</v>
      </c>
      <c r="H95" s="73">
        <v>12</v>
      </c>
      <c r="I95" s="60">
        <v>10</v>
      </c>
      <c r="J95" s="146" t="s">
        <v>15</v>
      </c>
      <c r="K95" s="60">
        <v>17</v>
      </c>
      <c r="L95" s="60" t="s">
        <v>18</v>
      </c>
      <c r="M95" s="60">
        <v>90</v>
      </c>
      <c r="N95" s="60">
        <v>90</v>
      </c>
      <c r="O95" s="60">
        <v>65</v>
      </c>
      <c r="P95" s="60">
        <v>40</v>
      </c>
      <c r="Q95" s="60">
        <v>40</v>
      </c>
      <c r="R95" s="60">
        <v>7</v>
      </c>
      <c r="S95" s="60">
        <v>5</v>
      </c>
      <c r="T95" s="60">
        <v>3</v>
      </c>
      <c r="U95" s="60">
        <v>4</v>
      </c>
      <c r="V95" s="60">
        <v>2.5</v>
      </c>
      <c r="W95" s="60">
        <v>39</v>
      </c>
      <c r="X95" s="60" t="s">
        <v>188</v>
      </c>
    </row>
    <row r="96" spans="2:24">
      <c r="B96" s="60" t="str">
        <f t="shared" si="1"/>
        <v>М48x340</v>
      </c>
      <c r="C96" s="60">
        <v>48</v>
      </c>
      <c r="D96" s="60">
        <v>340</v>
      </c>
      <c r="E96" s="60">
        <v>3.74</v>
      </c>
      <c r="G96" s="73">
        <v>275</v>
      </c>
      <c r="H96" s="73">
        <v>12</v>
      </c>
      <c r="I96" s="60">
        <v>10</v>
      </c>
      <c r="J96" s="146" t="s">
        <v>15</v>
      </c>
      <c r="K96" s="60">
        <v>17</v>
      </c>
      <c r="L96" s="60" t="s">
        <v>18</v>
      </c>
      <c r="M96" s="60">
        <v>90</v>
      </c>
      <c r="N96" s="60">
        <v>90</v>
      </c>
      <c r="O96" s="60">
        <v>65</v>
      </c>
      <c r="P96" s="60">
        <v>40</v>
      </c>
      <c r="Q96" s="60">
        <v>40</v>
      </c>
      <c r="R96" s="60">
        <v>7</v>
      </c>
      <c r="S96" s="60">
        <v>5</v>
      </c>
      <c r="T96" s="60">
        <v>3</v>
      </c>
      <c r="U96" s="60">
        <v>4</v>
      </c>
      <c r="V96" s="60">
        <v>2.5</v>
      </c>
      <c r="W96" s="60">
        <v>39</v>
      </c>
      <c r="X96" s="60" t="s">
        <v>188</v>
      </c>
    </row>
    <row r="97" spans="2:24">
      <c r="B97" s="60" t="str">
        <f t="shared" si="1"/>
        <v>М48x350</v>
      </c>
      <c r="C97" s="60">
        <v>48</v>
      </c>
      <c r="D97" s="60">
        <v>350</v>
      </c>
      <c r="E97" s="60">
        <v>3.79</v>
      </c>
      <c r="G97" s="73">
        <v>285</v>
      </c>
      <c r="H97" s="73">
        <v>12</v>
      </c>
      <c r="I97" s="60">
        <v>10</v>
      </c>
      <c r="J97" s="146" t="s">
        <v>15</v>
      </c>
      <c r="K97" s="60">
        <v>17</v>
      </c>
      <c r="L97" s="60" t="s">
        <v>18</v>
      </c>
      <c r="M97" s="60">
        <v>100</v>
      </c>
      <c r="N97" s="60">
        <v>100</v>
      </c>
      <c r="O97" s="60">
        <v>65</v>
      </c>
      <c r="P97" s="60">
        <v>40</v>
      </c>
      <c r="Q97" s="60">
        <v>40</v>
      </c>
      <c r="R97" s="60">
        <v>7</v>
      </c>
      <c r="S97" s="60">
        <v>5</v>
      </c>
      <c r="T97" s="60">
        <v>3</v>
      </c>
      <c r="U97" s="60">
        <v>4</v>
      </c>
      <c r="V97" s="60">
        <v>2.5</v>
      </c>
      <c r="W97" s="60">
        <v>39</v>
      </c>
      <c r="X97" s="60" t="s">
        <v>188</v>
      </c>
    </row>
    <row r="98" spans="2:24">
      <c r="B98" s="60" t="str">
        <f t="shared" si="1"/>
        <v>М48x360</v>
      </c>
      <c r="C98" s="60">
        <v>48</v>
      </c>
      <c r="D98" s="60">
        <v>360</v>
      </c>
      <c r="E98" s="60">
        <v>3.84</v>
      </c>
      <c r="G98" s="73">
        <v>295</v>
      </c>
      <c r="H98" s="73">
        <v>12</v>
      </c>
      <c r="I98" s="60">
        <v>10</v>
      </c>
      <c r="J98" s="146" t="s">
        <v>15</v>
      </c>
      <c r="K98" s="60">
        <v>17</v>
      </c>
      <c r="L98" s="60" t="s">
        <v>18</v>
      </c>
      <c r="M98" s="60">
        <v>100</v>
      </c>
      <c r="N98" s="60">
        <v>100</v>
      </c>
      <c r="O98" s="60">
        <v>65</v>
      </c>
      <c r="P98" s="60">
        <v>40</v>
      </c>
      <c r="Q98" s="60">
        <v>40</v>
      </c>
      <c r="R98" s="60">
        <v>7</v>
      </c>
      <c r="S98" s="60">
        <v>5</v>
      </c>
      <c r="T98" s="60">
        <v>3</v>
      </c>
      <c r="U98" s="60">
        <v>4</v>
      </c>
      <c r="V98" s="60">
        <v>2.5</v>
      </c>
      <c r="W98" s="60">
        <v>39</v>
      </c>
      <c r="X98" s="60" t="s">
        <v>188</v>
      </c>
    </row>
    <row r="99" spans="2:24">
      <c r="B99" s="60" t="str">
        <f t="shared" si="1"/>
        <v>М48x370</v>
      </c>
      <c r="C99" s="60">
        <v>48</v>
      </c>
      <c r="D99" s="60">
        <v>370</v>
      </c>
      <c r="E99" s="60">
        <v>3.94</v>
      </c>
      <c r="G99" s="73">
        <v>305</v>
      </c>
      <c r="H99" s="73">
        <v>12</v>
      </c>
      <c r="I99" s="60">
        <v>10</v>
      </c>
      <c r="J99" s="146" t="s">
        <v>15</v>
      </c>
      <c r="K99" s="60">
        <v>17</v>
      </c>
      <c r="L99" s="60" t="s">
        <v>18</v>
      </c>
      <c r="M99" s="60">
        <v>100</v>
      </c>
      <c r="N99" s="60">
        <v>100</v>
      </c>
      <c r="O99" s="60">
        <v>65</v>
      </c>
      <c r="P99" s="60">
        <v>40</v>
      </c>
      <c r="Q99" s="60">
        <v>40</v>
      </c>
      <c r="R99" s="60">
        <v>7</v>
      </c>
      <c r="S99" s="60">
        <v>5</v>
      </c>
      <c r="T99" s="60">
        <v>3</v>
      </c>
      <c r="U99" s="60">
        <v>4</v>
      </c>
      <c r="V99" s="60">
        <v>2.5</v>
      </c>
      <c r="W99" s="60">
        <v>39</v>
      </c>
      <c r="X99" s="60" t="s">
        <v>188</v>
      </c>
    </row>
    <row r="100" spans="2:24">
      <c r="B100" s="60" t="str">
        <f t="shared" si="1"/>
        <v>М48x380</v>
      </c>
      <c r="C100" s="60">
        <v>48</v>
      </c>
      <c r="D100" s="60">
        <v>380</v>
      </c>
      <c r="E100" s="60">
        <v>4.04</v>
      </c>
      <c r="G100" s="73">
        <v>315</v>
      </c>
      <c r="H100" s="73">
        <v>12</v>
      </c>
      <c r="I100" s="60">
        <v>10</v>
      </c>
      <c r="J100" s="146" t="s">
        <v>15</v>
      </c>
      <c r="K100" s="60">
        <v>17</v>
      </c>
      <c r="L100" s="60" t="s">
        <v>18</v>
      </c>
      <c r="M100" s="60">
        <v>100</v>
      </c>
      <c r="N100" s="60">
        <v>100</v>
      </c>
      <c r="O100" s="60">
        <v>65</v>
      </c>
      <c r="P100" s="60">
        <v>40</v>
      </c>
      <c r="Q100" s="60">
        <v>40</v>
      </c>
      <c r="R100" s="60">
        <v>7</v>
      </c>
      <c r="S100" s="60">
        <v>5</v>
      </c>
      <c r="T100" s="60">
        <v>3</v>
      </c>
      <c r="U100" s="60">
        <v>4</v>
      </c>
      <c r="V100" s="60">
        <v>2.5</v>
      </c>
      <c r="W100" s="60">
        <v>39</v>
      </c>
      <c r="X100" s="60" t="s">
        <v>188</v>
      </c>
    </row>
    <row r="101" spans="2:24">
      <c r="B101" s="60" t="str">
        <f t="shared" si="1"/>
        <v>М48x390</v>
      </c>
      <c r="C101" s="60">
        <v>48</v>
      </c>
      <c r="D101" s="60">
        <v>390</v>
      </c>
      <c r="E101" s="60">
        <v>4.1399999999999997</v>
      </c>
      <c r="G101" s="73">
        <v>325</v>
      </c>
      <c r="H101" s="73">
        <v>12</v>
      </c>
      <c r="I101" s="60">
        <v>10</v>
      </c>
      <c r="J101" s="146" t="s">
        <v>15</v>
      </c>
      <c r="K101" s="60">
        <v>17</v>
      </c>
      <c r="L101" s="60" t="s">
        <v>18</v>
      </c>
      <c r="M101" s="60">
        <v>100</v>
      </c>
      <c r="N101" s="60">
        <v>100</v>
      </c>
      <c r="O101" s="60">
        <v>65</v>
      </c>
      <c r="P101" s="60">
        <v>40</v>
      </c>
      <c r="Q101" s="60">
        <v>40</v>
      </c>
      <c r="R101" s="60">
        <v>7</v>
      </c>
      <c r="S101" s="60">
        <v>5</v>
      </c>
      <c r="T101" s="60">
        <v>3</v>
      </c>
      <c r="U101" s="60">
        <v>4</v>
      </c>
      <c r="V101" s="60">
        <v>2.5</v>
      </c>
      <c r="W101" s="60">
        <v>39</v>
      </c>
      <c r="X101" s="60" t="s">
        <v>188</v>
      </c>
    </row>
    <row r="102" spans="2:24">
      <c r="B102" s="60" t="str">
        <f t="shared" si="1"/>
        <v>М48x400</v>
      </c>
      <c r="C102" s="60">
        <v>48</v>
      </c>
      <c r="D102" s="60">
        <v>400</v>
      </c>
      <c r="E102" s="60">
        <v>4.24</v>
      </c>
      <c r="G102" s="73">
        <v>335</v>
      </c>
      <c r="H102" s="73">
        <v>12</v>
      </c>
      <c r="I102" s="60">
        <v>10</v>
      </c>
      <c r="J102" s="146" t="s">
        <v>15</v>
      </c>
      <c r="K102" s="60">
        <v>17</v>
      </c>
      <c r="L102" s="60" t="s">
        <v>18</v>
      </c>
      <c r="M102" s="60">
        <v>100</v>
      </c>
      <c r="N102" s="60">
        <v>100</v>
      </c>
      <c r="O102" s="60">
        <v>65</v>
      </c>
      <c r="P102" s="60">
        <v>40</v>
      </c>
      <c r="Q102" s="60">
        <v>40</v>
      </c>
      <c r="R102" s="60">
        <v>7</v>
      </c>
      <c r="S102" s="60">
        <v>5</v>
      </c>
      <c r="T102" s="60">
        <v>3</v>
      </c>
      <c r="U102" s="60">
        <v>4</v>
      </c>
      <c r="V102" s="60">
        <v>2.5</v>
      </c>
      <c r="W102" s="60">
        <v>39</v>
      </c>
      <c r="X102" s="60" t="s">
        <v>188</v>
      </c>
    </row>
    <row r="103" spans="2:24">
      <c r="B103" s="60" t="str">
        <f t="shared" si="1"/>
        <v>М48x410</v>
      </c>
      <c r="C103" s="60">
        <v>48</v>
      </c>
      <c r="D103" s="60">
        <v>410</v>
      </c>
      <c r="E103" s="60">
        <v>4.34</v>
      </c>
      <c r="G103" s="73">
        <v>345</v>
      </c>
      <c r="H103" s="73">
        <v>12</v>
      </c>
      <c r="I103" s="60">
        <v>10</v>
      </c>
      <c r="J103" s="146" t="s">
        <v>15</v>
      </c>
      <c r="K103" s="60">
        <v>17</v>
      </c>
      <c r="L103" s="60" t="s">
        <v>18</v>
      </c>
      <c r="M103" s="60">
        <v>100</v>
      </c>
      <c r="N103" s="60">
        <v>100</v>
      </c>
      <c r="O103" s="60">
        <v>65</v>
      </c>
      <c r="P103" s="60">
        <v>40</v>
      </c>
      <c r="Q103" s="60">
        <v>40</v>
      </c>
      <c r="R103" s="60">
        <v>7</v>
      </c>
      <c r="S103" s="60">
        <v>5</v>
      </c>
      <c r="T103" s="60">
        <v>3</v>
      </c>
      <c r="U103" s="60">
        <v>4</v>
      </c>
      <c r="V103" s="60">
        <v>2.5</v>
      </c>
      <c r="W103" s="60">
        <v>39</v>
      </c>
      <c r="X103" s="60" t="s">
        <v>188</v>
      </c>
    </row>
    <row r="104" spans="2:24">
      <c r="B104" s="60" t="str">
        <f t="shared" si="1"/>
        <v>М48x420</v>
      </c>
      <c r="C104" s="60">
        <v>48</v>
      </c>
      <c r="D104" s="60">
        <v>420</v>
      </c>
      <c r="E104" s="60">
        <v>4.4400000000000004</v>
      </c>
      <c r="G104" s="73">
        <v>355</v>
      </c>
      <c r="H104" s="73">
        <v>12</v>
      </c>
      <c r="I104" s="60">
        <v>10</v>
      </c>
      <c r="J104" s="146" t="s">
        <v>15</v>
      </c>
      <c r="K104" s="60">
        <v>17</v>
      </c>
      <c r="L104" s="60" t="s">
        <v>18</v>
      </c>
      <c r="M104" s="60">
        <v>100</v>
      </c>
      <c r="N104" s="60">
        <v>100</v>
      </c>
      <c r="O104" s="60">
        <v>65</v>
      </c>
      <c r="P104" s="60">
        <v>40</v>
      </c>
      <c r="Q104" s="60">
        <v>40</v>
      </c>
      <c r="R104" s="60">
        <v>7</v>
      </c>
      <c r="S104" s="60">
        <v>5</v>
      </c>
      <c r="T104" s="60">
        <v>3</v>
      </c>
      <c r="U104" s="60">
        <v>4</v>
      </c>
      <c r="V104" s="60">
        <v>2.5</v>
      </c>
      <c r="W104" s="60">
        <v>39</v>
      </c>
      <c r="X104" s="60" t="s">
        <v>188</v>
      </c>
    </row>
    <row r="105" spans="2:24">
      <c r="B105" s="60" t="str">
        <f t="shared" si="1"/>
        <v>М48x430</v>
      </c>
      <c r="C105" s="60">
        <v>48</v>
      </c>
      <c r="D105" s="60">
        <v>430</v>
      </c>
      <c r="E105" s="60">
        <v>4.54</v>
      </c>
      <c r="G105" s="73">
        <v>365</v>
      </c>
      <c r="H105" s="73">
        <v>12</v>
      </c>
      <c r="I105" s="60">
        <v>10</v>
      </c>
      <c r="J105" s="146" t="s">
        <v>15</v>
      </c>
      <c r="K105" s="60">
        <v>17</v>
      </c>
      <c r="L105" s="60" t="s">
        <v>18</v>
      </c>
      <c r="M105" s="60">
        <v>100</v>
      </c>
      <c r="N105" s="60">
        <v>100</v>
      </c>
      <c r="O105" s="60">
        <v>65</v>
      </c>
      <c r="P105" s="60">
        <v>40</v>
      </c>
      <c r="Q105" s="60">
        <v>40</v>
      </c>
      <c r="R105" s="60">
        <v>7</v>
      </c>
      <c r="S105" s="60">
        <v>5</v>
      </c>
      <c r="T105" s="60">
        <v>3</v>
      </c>
      <c r="U105" s="60">
        <v>4</v>
      </c>
      <c r="V105" s="60">
        <v>2.5</v>
      </c>
      <c r="W105" s="60">
        <v>39</v>
      </c>
      <c r="X105" s="60" t="s">
        <v>188</v>
      </c>
    </row>
    <row r="106" spans="2:24">
      <c r="B106" s="60" t="str">
        <f t="shared" si="1"/>
        <v>М48x440</v>
      </c>
      <c r="C106" s="60">
        <v>48</v>
      </c>
      <c r="D106" s="60">
        <v>440</v>
      </c>
      <c r="E106" s="60">
        <v>4.6399999999999997</v>
      </c>
      <c r="G106" s="73">
        <v>375</v>
      </c>
      <c r="H106" s="73">
        <v>12</v>
      </c>
      <c r="I106" s="60">
        <v>10</v>
      </c>
      <c r="J106" s="146" t="s">
        <v>15</v>
      </c>
      <c r="K106" s="60">
        <v>17</v>
      </c>
      <c r="L106" s="60" t="s">
        <v>18</v>
      </c>
      <c r="M106" s="60">
        <v>100</v>
      </c>
      <c r="N106" s="60">
        <v>100</v>
      </c>
      <c r="O106" s="60">
        <v>65</v>
      </c>
      <c r="P106" s="60">
        <v>40</v>
      </c>
      <c r="Q106" s="60">
        <v>40</v>
      </c>
      <c r="R106" s="60">
        <v>7</v>
      </c>
      <c r="S106" s="60">
        <v>5</v>
      </c>
      <c r="T106" s="60">
        <v>3</v>
      </c>
      <c r="U106" s="60">
        <v>4</v>
      </c>
      <c r="V106" s="60">
        <v>2.5</v>
      </c>
      <c r="W106" s="60">
        <v>39</v>
      </c>
      <c r="X106" s="60" t="s">
        <v>188</v>
      </c>
    </row>
    <row r="107" spans="2:24">
      <c r="B107" s="60" t="str">
        <f t="shared" si="1"/>
        <v>М52x220</v>
      </c>
      <c r="C107" s="155">
        <v>52</v>
      </c>
      <c r="D107" s="60">
        <v>220</v>
      </c>
      <c r="E107" s="60">
        <v>2.97</v>
      </c>
      <c r="G107" s="73">
        <v>150</v>
      </c>
      <c r="H107" s="73">
        <v>12</v>
      </c>
      <c r="I107" s="60">
        <v>10</v>
      </c>
      <c r="J107" s="146" t="s">
        <v>15</v>
      </c>
      <c r="K107" s="60">
        <v>17</v>
      </c>
      <c r="L107" s="60" t="s">
        <v>18</v>
      </c>
      <c r="M107" s="60">
        <v>95</v>
      </c>
      <c r="N107" s="60">
        <v>95</v>
      </c>
      <c r="O107" s="60">
        <v>70</v>
      </c>
      <c r="P107" s="60">
        <v>44</v>
      </c>
      <c r="Q107" s="60">
        <v>44</v>
      </c>
      <c r="R107" s="60">
        <v>7</v>
      </c>
      <c r="S107" s="60">
        <v>5</v>
      </c>
      <c r="T107" s="60">
        <v>3</v>
      </c>
      <c r="U107" s="60">
        <v>4</v>
      </c>
      <c r="V107" s="60">
        <v>2.5</v>
      </c>
      <c r="W107" s="60">
        <v>43</v>
      </c>
      <c r="X107" s="60" t="s">
        <v>188</v>
      </c>
    </row>
    <row r="108" spans="2:24">
      <c r="B108" s="60" t="str">
        <f t="shared" si="1"/>
        <v>М52x230</v>
      </c>
      <c r="C108" s="155">
        <v>52</v>
      </c>
      <c r="D108" s="60">
        <v>230</v>
      </c>
      <c r="E108" s="60">
        <v>3.09</v>
      </c>
      <c r="G108" s="73">
        <v>160</v>
      </c>
      <c r="H108" s="73">
        <v>12</v>
      </c>
      <c r="I108" s="60">
        <v>10</v>
      </c>
      <c r="J108" s="146" t="s">
        <v>15</v>
      </c>
      <c r="K108" s="60">
        <v>17</v>
      </c>
      <c r="L108" s="60" t="s">
        <v>18</v>
      </c>
      <c r="M108" s="60">
        <v>95</v>
      </c>
      <c r="N108" s="60">
        <v>95</v>
      </c>
      <c r="O108" s="60">
        <v>70</v>
      </c>
      <c r="P108" s="60">
        <v>44</v>
      </c>
      <c r="Q108" s="60">
        <v>44</v>
      </c>
      <c r="R108" s="60">
        <v>7</v>
      </c>
      <c r="S108" s="60">
        <v>5</v>
      </c>
      <c r="T108" s="60">
        <v>3</v>
      </c>
      <c r="U108" s="60">
        <v>4</v>
      </c>
      <c r="V108" s="60">
        <v>2.5</v>
      </c>
      <c r="W108" s="60">
        <v>43</v>
      </c>
      <c r="X108" s="60" t="s">
        <v>188</v>
      </c>
    </row>
    <row r="109" spans="2:24">
      <c r="B109" s="60" t="str">
        <f t="shared" si="1"/>
        <v>М52x240</v>
      </c>
      <c r="C109" s="155">
        <v>52</v>
      </c>
      <c r="D109" s="60">
        <v>240</v>
      </c>
      <c r="E109" s="60">
        <v>3.21</v>
      </c>
      <c r="G109" s="73">
        <v>170</v>
      </c>
      <c r="H109" s="73">
        <v>12</v>
      </c>
      <c r="I109" s="60">
        <v>10</v>
      </c>
      <c r="J109" s="146" t="s">
        <v>15</v>
      </c>
      <c r="K109" s="60">
        <v>17</v>
      </c>
      <c r="L109" s="60" t="s">
        <v>18</v>
      </c>
      <c r="M109" s="60">
        <v>95</v>
      </c>
      <c r="N109" s="60">
        <v>95</v>
      </c>
      <c r="O109" s="60">
        <v>70</v>
      </c>
      <c r="P109" s="60">
        <v>44</v>
      </c>
      <c r="Q109" s="60">
        <v>44</v>
      </c>
      <c r="R109" s="60">
        <v>7</v>
      </c>
      <c r="S109" s="60">
        <v>5</v>
      </c>
      <c r="T109" s="60">
        <v>3</v>
      </c>
      <c r="U109" s="60">
        <v>4</v>
      </c>
      <c r="V109" s="60">
        <v>2.5</v>
      </c>
      <c r="W109" s="60">
        <v>43</v>
      </c>
      <c r="X109" s="60" t="s">
        <v>188</v>
      </c>
    </row>
    <row r="110" spans="2:24">
      <c r="B110" s="60" t="str">
        <f t="shared" si="1"/>
        <v>М52x250</v>
      </c>
      <c r="C110" s="155">
        <v>52</v>
      </c>
      <c r="D110" s="60">
        <v>250</v>
      </c>
      <c r="E110" s="60">
        <v>3.33</v>
      </c>
      <c r="G110" s="73">
        <v>180</v>
      </c>
      <c r="H110" s="73">
        <v>12</v>
      </c>
      <c r="I110" s="60">
        <v>10</v>
      </c>
      <c r="J110" s="146" t="s">
        <v>15</v>
      </c>
      <c r="K110" s="60">
        <v>17</v>
      </c>
      <c r="L110" s="60" t="s">
        <v>18</v>
      </c>
      <c r="M110" s="60">
        <v>95</v>
      </c>
      <c r="N110" s="60">
        <v>95</v>
      </c>
      <c r="O110" s="60">
        <v>70</v>
      </c>
      <c r="P110" s="60">
        <v>44</v>
      </c>
      <c r="Q110" s="60">
        <v>44</v>
      </c>
      <c r="R110" s="60">
        <v>7</v>
      </c>
      <c r="S110" s="60">
        <v>5</v>
      </c>
      <c r="T110" s="60">
        <v>3</v>
      </c>
      <c r="U110" s="60">
        <v>4</v>
      </c>
      <c r="V110" s="60">
        <v>2.5</v>
      </c>
      <c r="W110" s="60">
        <v>43</v>
      </c>
      <c r="X110" s="60" t="s">
        <v>188</v>
      </c>
    </row>
    <row r="111" spans="2:24">
      <c r="B111" s="60" t="str">
        <f t="shared" si="1"/>
        <v>М52x260</v>
      </c>
      <c r="C111" s="155">
        <v>52</v>
      </c>
      <c r="D111" s="60">
        <v>260</v>
      </c>
      <c r="E111" s="60">
        <v>3.45</v>
      </c>
      <c r="G111" s="73">
        <v>190</v>
      </c>
      <c r="H111" s="73">
        <v>12</v>
      </c>
      <c r="I111" s="60">
        <v>10</v>
      </c>
      <c r="J111" s="146" t="s">
        <v>15</v>
      </c>
      <c r="K111" s="60">
        <v>17</v>
      </c>
      <c r="L111" s="60" t="s">
        <v>18</v>
      </c>
      <c r="M111" s="60">
        <v>95</v>
      </c>
      <c r="N111" s="60">
        <v>95</v>
      </c>
      <c r="O111" s="60">
        <v>70</v>
      </c>
      <c r="P111" s="60">
        <v>44</v>
      </c>
      <c r="Q111" s="60">
        <v>44</v>
      </c>
      <c r="R111" s="60">
        <v>7</v>
      </c>
      <c r="S111" s="60">
        <v>5</v>
      </c>
      <c r="T111" s="60">
        <v>3</v>
      </c>
      <c r="U111" s="60">
        <v>4</v>
      </c>
      <c r="V111" s="60">
        <v>2.5</v>
      </c>
      <c r="W111" s="60">
        <v>43</v>
      </c>
      <c r="X111" s="60" t="s">
        <v>188</v>
      </c>
    </row>
    <row r="112" spans="2:24">
      <c r="B112" s="60" t="str">
        <f t="shared" si="1"/>
        <v>М52x270</v>
      </c>
      <c r="C112" s="155">
        <v>52</v>
      </c>
      <c r="D112" s="60">
        <v>270</v>
      </c>
      <c r="E112" s="60">
        <v>3.57</v>
      </c>
      <c r="G112" s="73">
        <v>200</v>
      </c>
      <c r="H112" s="73">
        <v>12</v>
      </c>
      <c r="I112" s="60">
        <v>10</v>
      </c>
      <c r="J112" s="146" t="s">
        <v>15</v>
      </c>
      <c r="K112" s="60">
        <v>17</v>
      </c>
      <c r="L112" s="60" t="s">
        <v>18</v>
      </c>
      <c r="M112" s="60">
        <v>95</v>
      </c>
      <c r="N112" s="60">
        <v>95</v>
      </c>
      <c r="O112" s="60">
        <v>70</v>
      </c>
      <c r="P112" s="60">
        <v>44</v>
      </c>
      <c r="Q112" s="60">
        <v>44</v>
      </c>
      <c r="R112" s="60">
        <v>7</v>
      </c>
      <c r="S112" s="60">
        <v>5</v>
      </c>
      <c r="T112" s="60">
        <v>3</v>
      </c>
      <c r="U112" s="60">
        <v>4</v>
      </c>
      <c r="V112" s="60">
        <v>2.5</v>
      </c>
      <c r="W112" s="60">
        <v>43</v>
      </c>
      <c r="X112" s="60" t="s">
        <v>188</v>
      </c>
    </row>
    <row r="113" spans="2:24">
      <c r="B113" s="60" t="str">
        <f t="shared" si="1"/>
        <v>М52x280</v>
      </c>
      <c r="C113" s="155">
        <v>52</v>
      </c>
      <c r="D113" s="60">
        <v>280</v>
      </c>
      <c r="E113" s="60">
        <v>3.69</v>
      </c>
      <c r="G113" s="73">
        <v>210</v>
      </c>
      <c r="H113" s="73">
        <v>12</v>
      </c>
      <c r="I113" s="60">
        <v>10</v>
      </c>
      <c r="J113" s="146" t="s">
        <v>15</v>
      </c>
      <c r="K113" s="60">
        <v>17</v>
      </c>
      <c r="L113" s="60" t="s">
        <v>18</v>
      </c>
      <c r="M113" s="60">
        <v>95</v>
      </c>
      <c r="N113" s="60">
        <v>95</v>
      </c>
      <c r="O113" s="60">
        <v>70</v>
      </c>
      <c r="P113" s="60">
        <v>44</v>
      </c>
      <c r="Q113" s="60">
        <v>44</v>
      </c>
      <c r="R113" s="60">
        <v>7</v>
      </c>
      <c r="S113" s="60">
        <v>5</v>
      </c>
      <c r="T113" s="60">
        <v>3</v>
      </c>
      <c r="U113" s="60">
        <v>4</v>
      </c>
      <c r="V113" s="60">
        <v>2.5</v>
      </c>
      <c r="W113" s="60">
        <v>43</v>
      </c>
      <c r="X113" s="60" t="s">
        <v>188</v>
      </c>
    </row>
    <row r="114" spans="2:24">
      <c r="B114" s="60" t="str">
        <f t="shared" si="1"/>
        <v>М52x290</v>
      </c>
      <c r="C114" s="155">
        <v>52</v>
      </c>
      <c r="D114" s="60">
        <v>290</v>
      </c>
      <c r="E114" s="60">
        <v>3.81</v>
      </c>
      <c r="G114" s="73">
        <v>220</v>
      </c>
      <c r="H114" s="73">
        <v>12</v>
      </c>
      <c r="I114" s="60">
        <v>10</v>
      </c>
      <c r="J114" s="146" t="s">
        <v>15</v>
      </c>
      <c r="K114" s="60">
        <v>17</v>
      </c>
      <c r="L114" s="60" t="s">
        <v>18</v>
      </c>
      <c r="M114" s="60">
        <v>95</v>
      </c>
      <c r="N114" s="60">
        <v>95</v>
      </c>
      <c r="O114" s="60">
        <v>70</v>
      </c>
      <c r="P114" s="60">
        <v>44</v>
      </c>
      <c r="Q114" s="60">
        <v>44</v>
      </c>
      <c r="R114" s="60">
        <v>7</v>
      </c>
      <c r="S114" s="60">
        <v>5</v>
      </c>
      <c r="T114" s="60">
        <v>3</v>
      </c>
      <c r="U114" s="60">
        <v>4</v>
      </c>
      <c r="V114" s="60">
        <v>2.5</v>
      </c>
      <c r="W114" s="60">
        <v>43</v>
      </c>
      <c r="X114" s="60" t="s">
        <v>188</v>
      </c>
    </row>
    <row r="115" spans="2:24">
      <c r="B115" s="60" t="str">
        <f t="shared" si="1"/>
        <v>М52x300</v>
      </c>
      <c r="C115" s="155">
        <v>52</v>
      </c>
      <c r="D115" s="60">
        <v>300</v>
      </c>
      <c r="E115" s="60">
        <v>3.93</v>
      </c>
      <c r="G115" s="73">
        <v>230</v>
      </c>
      <c r="H115" s="73">
        <v>12</v>
      </c>
      <c r="I115" s="60">
        <v>10</v>
      </c>
      <c r="J115" s="146" t="s">
        <v>15</v>
      </c>
      <c r="K115" s="60">
        <v>17</v>
      </c>
      <c r="L115" s="60" t="s">
        <v>18</v>
      </c>
      <c r="M115" s="60">
        <v>95</v>
      </c>
      <c r="N115" s="60">
        <v>95</v>
      </c>
      <c r="O115" s="60">
        <v>70</v>
      </c>
      <c r="P115" s="60">
        <v>44</v>
      </c>
      <c r="Q115" s="60">
        <v>44</v>
      </c>
      <c r="R115" s="60">
        <v>7</v>
      </c>
      <c r="S115" s="60">
        <v>5</v>
      </c>
      <c r="T115" s="60">
        <v>3</v>
      </c>
      <c r="U115" s="60">
        <v>4</v>
      </c>
      <c r="V115" s="60">
        <v>2.5</v>
      </c>
      <c r="W115" s="60">
        <v>43</v>
      </c>
      <c r="X115" s="60" t="s">
        <v>188</v>
      </c>
    </row>
    <row r="116" spans="2:24">
      <c r="B116" s="60" t="str">
        <f t="shared" si="1"/>
        <v>М52x310</v>
      </c>
      <c r="C116" s="155">
        <v>52</v>
      </c>
      <c r="D116" s="60">
        <v>310</v>
      </c>
      <c r="E116" s="60">
        <v>4.0599999999999996</v>
      </c>
      <c r="G116" s="73">
        <v>240</v>
      </c>
      <c r="H116" s="73">
        <v>12</v>
      </c>
      <c r="I116" s="60">
        <v>10</v>
      </c>
      <c r="J116" s="146" t="s">
        <v>15</v>
      </c>
      <c r="K116" s="60">
        <v>17</v>
      </c>
      <c r="L116" s="60" t="s">
        <v>18</v>
      </c>
      <c r="M116" s="60">
        <v>95</v>
      </c>
      <c r="N116" s="60">
        <v>95</v>
      </c>
      <c r="O116" s="60">
        <v>70</v>
      </c>
      <c r="P116" s="60">
        <v>44</v>
      </c>
      <c r="Q116" s="60">
        <v>44</v>
      </c>
      <c r="R116" s="60">
        <v>7</v>
      </c>
      <c r="S116" s="60">
        <v>5</v>
      </c>
      <c r="T116" s="60">
        <v>3</v>
      </c>
      <c r="U116" s="60">
        <v>4</v>
      </c>
      <c r="V116" s="60">
        <v>2.5</v>
      </c>
      <c r="W116" s="60">
        <v>43</v>
      </c>
      <c r="X116" s="60" t="s">
        <v>188</v>
      </c>
    </row>
    <row r="117" spans="2:24">
      <c r="B117" s="60" t="str">
        <f t="shared" si="1"/>
        <v>М52x320</v>
      </c>
      <c r="C117" s="155">
        <v>52</v>
      </c>
      <c r="D117" s="60">
        <v>320</v>
      </c>
      <c r="E117" s="60">
        <v>4.17</v>
      </c>
      <c r="G117" s="73">
        <v>250</v>
      </c>
      <c r="H117" s="73">
        <v>12</v>
      </c>
      <c r="I117" s="60">
        <v>10</v>
      </c>
      <c r="J117" s="146" t="s">
        <v>15</v>
      </c>
      <c r="K117" s="60">
        <v>17</v>
      </c>
      <c r="L117" s="60" t="s">
        <v>18</v>
      </c>
      <c r="M117" s="60">
        <v>95</v>
      </c>
      <c r="N117" s="60">
        <v>95</v>
      </c>
      <c r="O117" s="60">
        <v>70</v>
      </c>
      <c r="P117" s="60">
        <v>44</v>
      </c>
      <c r="Q117" s="60">
        <v>44</v>
      </c>
      <c r="R117" s="60">
        <v>7</v>
      </c>
      <c r="S117" s="60">
        <v>5</v>
      </c>
      <c r="T117" s="60">
        <v>3</v>
      </c>
      <c r="U117" s="60">
        <v>4</v>
      </c>
      <c r="V117" s="60">
        <v>2.5</v>
      </c>
      <c r="W117" s="60">
        <v>43</v>
      </c>
      <c r="X117" s="60" t="s">
        <v>188</v>
      </c>
    </row>
    <row r="118" spans="2:24">
      <c r="B118" s="60" t="str">
        <f t="shared" si="1"/>
        <v>М52x330</v>
      </c>
      <c r="C118" s="155">
        <v>52</v>
      </c>
      <c r="D118" s="60">
        <v>330</v>
      </c>
      <c r="E118" s="60">
        <v>4.29</v>
      </c>
      <c r="G118" s="73">
        <v>260</v>
      </c>
      <c r="H118" s="73">
        <v>12</v>
      </c>
      <c r="I118" s="60">
        <v>10</v>
      </c>
      <c r="J118" s="146" t="s">
        <v>15</v>
      </c>
      <c r="K118" s="60">
        <v>17</v>
      </c>
      <c r="L118" s="60" t="s">
        <v>18</v>
      </c>
      <c r="M118" s="60">
        <v>95</v>
      </c>
      <c r="N118" s="60">
        <v>95</v>
      </c>
      <c r="O118" s="60">
        <v>70</v>
      </c>
      <c r="P118" s="60">
        <v>44</v>
      </c>
      <c r="Q118" s="60">
        <v>44</v>
      </c>
      <c r="R118" s="60">
        <v>7</v>
      </c>
      <c r="S118" s="60">
        <v>5</v>
      </c>
      <c r="T118" s="60">
        <v>3</v>
      </c>
      <c r="U118" s="60">
        <v>4</v>
      </c>
      <c r="V118" s="60">
        <v>2.5</v>
      </c>
      <c r="W118" s="60">
        <v>43</v>
      </c>
      <c r="X118" s="60" t="s">
        <v>188</v>
      </c>
    </row>
    <row r="119" spans="2:24">
      <c r="B119" s="60" t="str">
        <f t="shared" si="1"/>
        <v>М52x340</v>
      </c>
      <c r="C119" s="155">
        <v>52</v>
      </c>
      <c r="D119" s="60">
        <v>340</v>
      </c>
      <c r="E119" s="60">
        <v>4.41</v>
      </c>
      <c r="G119" s="73">
        <v>270</v>
      </c>
      <c r="H119" s="73">
        <v>12</v>
      </c>
      <c r="I119" s="60">
        <v>10</v>
      </c>
      <c r="J119" s="146" t="s">
        <v>15</v>
      </c>
      <c r="K119" s="60">
        <v>17</v>
      </c>
      <c r="L119" s="60" t="s">
        <v>18</v>
      </c>
      <c r="M119" s="60">
        <v>95</v>
      </c>
      <c r="N119" s="60">
        <v>95</v>
      </c>
      <c r="O119" s="60">
        <v>70</v>
      </c>
      <c r="P119" s="60">
        <v>44</v>
      </c>
      <c r="Q119" s="60">
        <v>44</v>
      </c>
      <c r="R119" s="60">
        <v>7</v>
      </c>
      <c r="S119" s="60">
        <v>5</v>
      </c>
      <c r="T119" s="60">
        <v>3</v>
      </c>
      <c r="U119" s="60">
        <v>4</v>
      </c>
      <c r="V119" s="60">
        <v>2.5</v>
      </c>
      <c r="W119" s="60">
        <v>43</v>
      </c>
      <c r="X119" s="60" t="s">
        <v>188</v>
      </c>
    </row>
    <row r="120" spans="2:24">
      <c r="B120" s="60" t="str">
        <f t="shared" si="1"/>
        <v>М52x350</v>
      </c>
      <c r="C120" s="155">
        <v>52</v>
      </c>
      <c r="D120" s="60">
        <v>350</v>
      </c>
      <c r="E120" s="60">
        <v>4.53</v>
      </c>
      <c r="G120" s="73">
        <v>280</v>
      </c>
      <c r="H120" s="73">
        <v>12</v>
      </c>
      <c r="I120" s="60">
        <v>10</v>
      </c>
      <c r="J120" s="146" t="s">
        <v>15</v>
      </c>
      <c r="K120" s="60">
        <v>17</v>
      </c>
      <c r="L120" s="60" t="s">
        <v>18</v>
      </c>
      <c r="M120" s="60">
        <v>95</v>
      </c>
      <c r="N120" s="60">
        <v>95</v>
      </c>
      <c r="O120" s="60">
        <v>70</v>
      </c>
      <c r="P120" s="60">
        <v>44</v>
      </c>
      <c r="Q120" s="60">
        <v>44</v>
      </c>
      <c r="R120" s="60">
        <v>7</v>
      </c>
      <c r="S120" s="60">
        <v>5</v>
      </c>
      <c r="T120" s="60">
        <v>3</v>
      </c>
      <c r="U120" s="60">
        <v>4</v>
      </c>
      <c r="V120" s="60">
        <v>2.5</v>
      </c>
      <c r="W120" s="60">
        <v>43</v>
      </c>
      <c r="X120" s="60" t="s">
        <v>188</v>
      </c>
    </row>
    <row r="121" spans="2:24">
      <c r="B121" s="60" t="str">
        <f t="shared" si="1"/>
        <v>М52x360</v>
      </c>
      <c r="C121" s="155">
        <v>52</v>
      </c>
      <c r="D121" s="60">
        <v>360</v>
      </c>
      <c r="E121" s="60">
        <v>4.6500000000000004</v>
      </c>
      <c r="G121" s="73">
        <v>290</v>
      </c>
      <c r="H121" s="73">
        <v>12</v>
      </c>
      <c r="I121" s="60">
        <v>10</v>
      </c>
      <c r="J121" s="146" t="s">
        <v>15</v>
      </c>
      <c r="K121" s="60">
        <v>17</v>
      </c>
      <c r="L121" s="60" t="s">
        <v>18</v>
      </c>
      <c r="M121" s="60">
        <v>95</v>
      </c>
      <c r="N121" s="60">
        <v>95</v>
      </c>
      <c r="O121" s="60">
        <v>70</v>
      </c>
      <c r="P121" s="60">
        <v>44</v>
      </c>
      <c r="Q121" s="60">
        <v>44</v>
      </c>
      <c r="R121" s="60">
        <v>7</v>
      </c>
      <c r="S121" s="60">
        <v>5</v>
      </c>
      <c r="T121" s="60">
        <v>3</v>
      </c>
      <c r="U121" s="60">
        <v>4</v>
      </c>
      <c r="V121" s="60">
        <v>2.5</v>
      </c>
      <c r="W121" s="60">
        <v>43</v>
      </c>
      <c r="X121" s="60" t="s">
        <v>188</v>
      </c>
    </row>
    <row r="122" spans="2:24">
      <c r="B122" s="60" t="str">
        <f t="shared" si="1"/>
        <v>М52x370</v>
      </c>
      <c r="C122" s="155">
        <v>52</v>
      </c>
      <c r="D122" s="60">
        <v>370</v>
      </c>
      <c r="E122" s="60">
        <v>4.7699999999999996</v>
      </c>
      <c r="G122" s="73">
        <v>300</v>
      </c>
      <c r="H122" s="73">
        <v>12</v>
      </c>
      <c r="I122" s="60">
        <v>10</v>
      </c>
      <c r="J122" s="146" t="s">
        <v>15</v>
      </c>
      <c r="K122" s="60">
        <v>17</v>
      </c>
      <c r="L122" s="60" t="s">
        <v>18</v>
      </c>
      <c r="M122" s="60">
        <v>95</v>
      </c>
      <c r="N122" s="60">
        <v>95</v>
      </c>
      <c r="O122" s="60">
        <v>70</v>
      </c>
      <c r="P122" s="60">
        <v>44</v>
      </c>
      <c r="Q122" s="60">
        <v>44</v>
      </c>
      <c r="R122" s="60">
        <v>7</v>
      </c>
      <c r="S122" s="60">
        <v>5</v>
      </c>
      <c r="T122" s="60">
        <v>3</v>
      </c>
      <c r="U122" s="60">
        <v>4</v>
      </c>
      <c r="V122" s="60">
        <v>2.5</v>
      </c>
      <c r="W122" s="60">
        <v>43</v>
      </c>
      <c r="X122" s="60" t="s">
        <v>188</v>
      </c>
    </row>
    <row r="123" spans="2:24">
      <c r="B123" s="60" t="str">
        <f t="shared" si="1"/>
        <v>М52x380</v>
      </c>
      <c r="C123" s="155">
        <v>52</v>
      </c>
      <c r="D123" s="60">
        <v>380</v>
      </c>
      <c r="E123" s="60">
        <v>4.8899999999999997</v>
      </c>
      <c r="G123" s="73">
        <v>310</v>
      </c>
      <c r="H123" s="73">
        <v>12</v>
      </c>
      <c r="I123" s="60">
        <v>10</v>
      </c>
      <c r="J123" s="146" t="s">
        <v>15</v>
      </c>
      <c r="K123" s="60">
        <v>17</v>
      </c>
      <c r="L123" s="60" t="s">
        <v>18</v>
      </c>
      <c r="M123" s="60">
        <v>95</v>
      </c>
      <c r="N123" s="60">
        <v>95</v>
      </c>
      <c r="O123" s="60">
        <v>70</v>
      </c>
      <c r="P123" s="60">
        <v>44</v>
      </c>
      <c r="Q123" s="60">
        <v>44</v>
      </c>
      <c r="R123" s="60">
        <v>7</v>
      </c>
      <c r="S123" s="60">
        <v>5</v>
      </c>
      <c r="T123" s="60">
        <v>3</v>
      </c>
      <c r="U123" s="60">
        <v>4</v>
      </c>
      <c r="V123" s="60">
        <v>2.5</v>
      </c>
      <c r="W123" s="60">
        <v>43</v>
      </c>
      <c r="X123" s="60" t="s">
        <v>188</v>
      </c>
    </row>
    <row r="124" spans="2:24">
      <c r="B124" s="60" t="str">
        <f t="shared" si="1"/>
        <v>М52x390</v>
      </c>
      <c r="C124" s="155">
        <v>52</v>
      </c>
      <c r="D124" s="60">
        <v>390</v>
      </c>
      <c r="E124" s="60">
        <v>4.93</v>
      </c>
      <c r="G124" s="73">
        <v>320</v>
      </c>
      <c r="H124" s="73">
        <v>12</v>
      </c>
      <c r="I124" s="60">
        <v>10</v>
      </c>
      <c r="J124" s="146" t="s">
        <v>15</v>
      </c>
      <c r="K124" s="60">
        <v>17</v>
      </c>
      <c r="L124" s="60" t="s">
        <v>18</v>
      </c>
      <c r="M124" s="60">
        <v>105</v>
      </c>
      <c r="N124" s="60">
        <v>105</v>
      </c>
      <c r="O124" s="60">
        <v>70</v>
      </c>
      <c r="P124" s="60">
        <v>44</v>
      </c>
      <c r="Q124" s="60">
        <v>44</v>
      </c>
      <c r="R124" s="60">
        <v>7</v>
      </c>
      <c r="S124" s="60">
        <v>5</v>
      </c>
      <c r="T124" s="60">
        <v>3</v>
      </c>
      <c r="U124" s="60">
        <v>4</v>
      </c>
      <c r="V124" s="60">
        <v>2.5</v>
      </c>
      <c r="W124" s="60">
        <v>43</v>
      </c>
      <c r="X124" s="60" t="s">
        <v>188</v>
      </c>
    </row>
    <row r="125" spans="2:24">
      <c r="B125" s="60" t="str">
        <f t="shared" si="1"/>
        <v>М52x400</v>
      </c>
      <c r="C125" s="155">
        <v>52</v>
      </c>
      <c r="D125" s="60">
        <v>400</v>
      </c>
      <c r="E125" s="60">
        <v>5.01</v>
      </c>
      <c r="G125" s="73">
        <v>330</v>
      </c>
      <c r="H125" s="73">
        <v>12</v>
      </c>
      <c r="I125" s="60">
        <v>10</v>
      </c>
      <c r="J125" s="146" t="s">
        <v>15</v>
      </c>
      <c r="K125" s="60">
        <v>17</v>
      </c>
      <c r="L125" s="60" t="s">
        <v>18</v>
      </c>
      <c r="M125" s="60">
        <v>105</v>
      </c>
      <c r="N125" s="60">
        <v>105</v>
      </c>
      <c r="O125" s="60">
        <v>70</v>
      </c>
      <c r="P125" s="60">
        <v>44</v>
      </c>
      <c r="Q125" s="60">
        <v>44</v>
      </c>
      <c r="R125" s="60">
        <v>7</v>
      </c>
      <c r="S125" s="60">
        <v>5</v>
      </c>
      <c r="T125" s="60">
        <v>3</v>
      </c>
      <c r="U125" s="60">
        <v>4</v>
      </c>
      <c r="V125" s="60">
        <v>2.5</v>
      </c>
      <c r="W125" s="60">
        <v>43</v>
      </c>
      <c r="X125" s="60" t="s">
        <v>188</v>
      </c>
    </row>
    <row r="126" spans="2:24">
      <c r="B126" s="60" t="str">
        <f t="shared" si="1"/>
        <v>М52x410</v>
      </c>
      <c r="C126" s="155">
        <v>52</v>
      </c>
      <c r="D126" s="60">
        <v>410</v>
      </c>
      <c r="E126" s="60">
        <v>5.13</v>
      </c>
      <c r="G126" s="73">
        <v>340</v>
      </c>
      <c r="H126" s="73">
        <v>12</v>
      </c>
      <c r="I126" s="60">
        <v>10</v>
      </c>
      <c r="J126" s="146" t="s">
        <v>15</v>
      </c>
      <c r="K126" s="60">
        <v>17</v>
      </c>
      <c r="L126" s="60" t="s">
        <v>18</v>
      </c>
      <c r="M126" s="60">
        <v>105</v>
      </c>
      <c r="N126" s="60">
        <v>105</v>
      </c>
      <c r="O126" s="60">
        <v>70</v>
      </c>
      <c r="P126" s="60">
        <v>44</v>
      </c>
      <c r="Q126" s="60">
        <v>44</v>
      </c>
      <c r="R126" s="60">
        <v>7</v>
      </c>
      <c r="S126" s="60">
        <v>5</v>
      </c>
      <c r="T126" s="60">
        <v>3</v>
      </c>
      <c r="U126" s="60">
        <v>4</v>
      </c>
      <c r="V126" s="60">
        <v>2.5</v>
      </c>
      <c r="W126" s="60">
        <v>43</v>
      </c>
      <c r="X126" s="60" t="s">
        <v>188</v>
      </c>
    </row>
    <row r="127" spans="2:24">
      <c r="B127" s="60" t="str">
        <f t="shared" si="1"/>
        <v>М52x420</v>
      </c>
      <c r="C127" s="155">
        <v>52</v>
      </c>
      <c r="D127" s="60">
        <v>420</v>
      </c>
      <c r="E127" s="60">
        <v>5.25</v>
      </c>
      <c r="G127" s="73">
        <v>350</v>
      </c>
      <c r="H127" s="73">
        <v>12</v>
      </c>
      <c r="I127" s="60">
        <v>10</v>
      </c>
      <c r="J127" s="146" t="s">
        <v>15</v>
      </c>
      <c r="K127" s="60">
        <v>17</v>
      </c>
      <c r="L127" s="60" t="s">
        <v>18</v>
      </c>
      <c r="M127" s="60">
        <v>105</v>
      </c>
      <c r="N127" s="60">
        <v>105</v>
      </c>
      <c r="O127" s="60">
        <v>70</v>
      </c>
      <c r="P127" s="60">
        <v>44</v>
      </c>
      <c r="Q127" s="60">
        <v>44</v>
      </c>
      <c r="R127" s="60">
        <v>7</v>
      </c>
      <c r="S127" s="60">
        <v>5</v>
      </c>
      <c r="T127" s="60">
        <v>3</v>
      </c>
      <c r="U127" s="60">
        <v>4</v>
      </c>
      <c r="V127" s="60">
        <v>2.5</v>
      </c>
      <c r="W127" s="60">
        <v>43</v>
      </c>
      <c r="X127" s="60" t="s">
        <v>188</v>
      </c>
    </row>
    <row r="128" spans="2:24">
      <c r="B128" s="60" t="str">
        <f t="shared" si="1"/>
        <v>М52x430</v>
      </c>
      <c r="C128" s="155">
        <v>52</v>
      </c>
      <c r="D128" s="60">
        <v>430</v>
      </c>
      <c r="E128" s="60">
        <v>5.37</v>
      </c>
      <c r="G128" s="73">
        <v>360</v>
      </c>
      <c r="H128" s="73">
        <v>12</v>
      </c>
      <c r="I128" s="60">
        <v>10</v>
      </c>
      <c r="J128" s="146" t="s">
        <v>15</v>
      </c>
      <c r="K128" s="60">
        <v>17</v>
      </c>
      <c r="L128" s="60" t="s">
        <v>18</v>
      </c>
      <c r="M128" s="60">
        <v>105</v>
      </c>
      <c r="N128" s="60">
        <v>105</v>
      </c>
      <c r="O128" s="60">
        <v>70</v>
      </c>
      <c r="P128" s="60">
        <v>44</v>
      </c>
      <c r="Q128" s="60">
        <v>44</v>
      </c>
      <c r="R128" s="60">
        <v>7</v>
      </c>
      <c r="S128" s="60">
        <v>5</v>
      </c>
      <c r="T128" s="60">
        <v>3</v>
      </c>
      <c r="U128" s="60">
        <v>4</v>
      </c>
      <c r="V128" s="60">
        <v>2.5</v>
      </c>
      <c r="W128" s="60">
        <v>43</v>
      </c>
      <c r="X128" s="60" t="s">
        <v>188</v>
      </c>
    </row>
    <row r="129" spans="2:24">
      <c r="B129" s="60" t="str">
        <f t="shared" si="1"/>
        <v>М52x440</v>
      </c>
      <c r="C129" s="155">
        <v>52</v>
      </c>
      <c r="D129" s="60">
        <v>440</v>
      </c>
      <c r="E129" s="60">
        <v>5.49</v>
      </c>
      <c r="G129" s="73">
        <v>370</v>
      </c>
      <c r="H129" s="73">
        <v>12</v>
      </c>
      <c r="I129" s="60">
        <v>10</v>
      </c>
      <c r="J129" s="146" t="s">
        <v>15</v>
      </c>
      <c r="K129" s="60">
        <v>17</v>
      </c>
      <c r="L129" s="60" t="s">
        <v>18</v>
      </c>
      <c r="M129" s="60">
        <v>105</v>
      </c>
      <c r="N129" s="60">
        <v>105</v>
      </c>
      <c r="O129" s="60">
        <v>70</v>
      </c>
      <c r="P129" s="60">
        <v>44</v>
      </c>
      <c r="Q129" s="60">
        <v>44</v>
      </c>
      <c r="R129" s="60">
        <v>7</v>
      </c>
      <c r="S129" s="60">
        <v>5</v>
      </c>
      <c r="T129" s="60">
        <v>3</v>
      </c>
      <c r="U129" s="60">
        <v>4</v>
      </c>
      <c r="V129" s="60">
        <v>2.5</v>
      </c>
      <c r="W129" s="60">
        <v>43</v>
      </c>
      <c r="X129" s="60" t="s">
        <v>188</v>
      </c>
    </row>
    <row r="130" spans="2:24">
      <c r="B130" s="60" t="str">
        <f t="shared" si="1"/>
        <v>М52x450</v>
      </c>
      <c r="C130" s="155">
        <v>52</v>
      </c>
      <c r="D130" s="60">
        <v>450</v>
      </c>
      <c r="E130" s="60">
        <v>5.61</v>
      </c>
      <c r="G130" s="73">
        <v>380</v>
      </c>
      <c r="H130" s="73">
        <v>12</v>
      </c>
      <c r="I130" s="60">
        <v>10</v>
      </c>
      <c r="J130" s="146" t="s">
        <v>15</v>
      </c>
      <c r="K130" s="60">
        <v>17</v>
      </c>
      <c r="L130" s="60" t="s">
        <v>18</v>
      </c>
      <c r="M130" s="60">
        <v>105</v>
      </c>
      <c r="N130" s="60">
        <v>105</v>
      </c>
      <c r="O130" s="60">
        <v>70</v>
      </c>
      <c r="P130" s="60">
        <v>44</v>
      </c>
      <c r="Q130" s="60">
        <v>44</v>
      </c>
      <c r="R130" s="60">
        <v>7</v>
      </c>
      <c r="S130" s="60">
        <v>5</v>
      </c>
      <c r="T130" s="60">
        <v>3</v>
      </c>
      <c r="U130" s="60">
        <v>4</v>
      </c>
      <c r="V130" s="60">
        <v>2.5</v>
      </c>
      <c r="W130" s="60">
        <v>43</v>
      </c>
      <c r="X130" s="60" t="s">
        <v>188</v>
      </c>
    </row>
    <row r="131" spans="2:24">
      <c r="B131" s="60" t="str">
        <f t="shared" si="1"/>
        <v>М52x460</v>
      </c>
      <c r="C131" s="155">
        <v>52</v>
      </c>
      <c r="D131" s="60">
        <v>460</v>
      </c>
      <c r="E131" s="60">
        <v>5.73</v>
      </c>
      <c r="G131" s="73">
        <v>390</v>
      </c>
      <c r="H131" s="73">
        <v>12</v>
      </c>
      <c r="I131" s="60">
        <v>10</v>
      </c>
      <c r="J131" s="146" t="s">
        <v>15</v>
      </c>
      <c r="K131" s="60">
        <v>17</v>
      </c>
      <c r="L131" s="60" t="s">
        <v>18</v>
      </c>
      <c r="M131" s="60">
        <v>105</v>
      </c>
      <c r="N131" s="60">
        <v>105</v>
      </c>
      <c r="O131" s="60">
        <v>70</v>
      </c>
      <c r="P131" s="60">
        <v>44</v>
      </c>
      <c r="Q131" s="60">
        <v>44</v>
      </c>
      <c r="R131" s="60">
        <v>7</v>
      </c>
      <c r="S131" s="60">
        <v>5</v>
      </c>
      <c r="T131" s="60">
        <v>3</v>
      </c>
      <c r="U131" s="60">
        <v>4</v>
      </c>
      <c r="V131" s="60">
        <v>2.5</v>
      </c>
      <c r="W131" s="60">
        <v>43</v>
      </c>
      <c r="X131" s="60" t="s">
        <v>188</v>
      </c>
    </row>
    <row r="132" spans="2:24">
      <c r="B132" s="60" t="str">
        <f t="shared" si="1"/>
        <v>М52x470</v>
      </c>
      <c r="C132" s="155">
        <v>52</v>
      </c>
      <c r="D132" s="60">
        <v>470</v>
      </c>
      <c r="E132" s="60">
        <v>5.85</v>
      </c>
      <c r="G132" s="73">
        <v>400</v>
      </c>
      <c r="H132" s="73">
        <v>12</v>
      </c>
      <c r="I132" s="60">
        <v>10</v>
      </c>
      <c r="J132" s="146" t="s">
        <v>15</v>
      </c>
      <c r="K132" s="60">
        <v>17</v>
      </c>
      <c r="L132" s="60" t="s">
        <v>18</v>
      </c>
      <c r="M132" s="60">
        <v>105</v>
      </c>
      <c r="N132" s="60">
        <v>105</v>
      </c>
      <c r="O132" s="60">
        <v>70</v>
      </c>
      <c r="P132" s="60">
        <v>44</v>
      </c>
      <c r="Q132" s="60">
        <v>44</v>
      </c>
      <c r="R132" s="60">
        <v>7</v>
      </c>
      <c r="S132" s="60">
        <v>5</v>
      </c>
      <c r="T132" s="60">
        <v>3</v>
      </c>
      <c r="U132" s="60">
        <v>4</v>
      </c>
      <c r="V132" s="60">
        <v>2.5</v>
      </c>
      <c r="W132" s="60">
        <v>43</v>
      </c>
      <c r="X132" s="60" t="s">
        <v>188</v>
      </c>
    </row>
    <row r="133" spans="2:24">
      <c r="B133" s="60" t="str">
        <f t="shared" si="1"/>
        <v>М52x480</v>
      </c>
      <c r="C133" s="155">
        <v>52</v>
      </c>
      <c r="D133" s="60">
        <v>480</v>
      </c>
      <c r="E133" s="60">
        <v>5.97</v>
      </c>
      <c r="G133" s="73">
        <v>410</v>
      </c>
      <c r="H133" s="73">
        <v>12</v>
      </c>
      <c r="I133" s="60">
        <v>10</v>
      </c>
      <c r="J133" s="146" t="s">
        <v>15</v>
      </c>
      <c r="K133" s="60">
        <v>17</v>
      </c>
      <c r="L133" s="60" t="s">
        <v>18</v>
      </c>
      <c r="M133" s="60">
        <v>105</v>
      </c>
      <c r="N133" s="60">
        <v>105</v>
      </c>
      <c r="O133" s="60">
        <v>70</v>
      </c>
      <c r="P133" s="60">
        <v>44</v>
      </c>
      <c r="Q133" s="60">
        <v>44</v>
      </c>
      <c r="R133" s="60">
        <v>7</v>
      </c>
      <c r="S133" s="60">
        <v>5</v>
      </c>
      <c r="T133" s="60">
        <v>3</v>
      </c>
      <c r="U133" s="60">
        <v>4</v>
      </c>
      <c r="V133" s="60">
        <v>2.5</v>
      </c>
      <c r="W133" s="60">
        <v>43</v>
      </c>
      <c r="X133" s="60" t="s">
        <v>188</v>
      </c>
    </row>
    <row r="134" spans="2:24">
      <c r="B134" s="60" t="str">
        <f t="shared" si="1"/>
        <v>М52x490</v>
      </c>
      <c r="C134" s="155">
        <v>52</v>
      </c>
      <c r="D134" s="60">
        <v>490</v>
      </c>
      <c r="E134" s="60">
        <v>6.09</v>
      </c>
      <c r="G134" s="73">
        <v>420</v>
      </c>
      <c r="H134" s="73">
        <v>12</v>
      </c>
      <c r="I134" s="60">
        <v>10</v>
      </c>
      <c r="J134" s="146" t="s">
        <v>15</v>
      </c>
      <c r="K134" s="60">
        <v>17</v>
      </c>
      <c r="L134" s="60" t="s">
        <v>18</v>
      </c>
      <c r="M134" s="60">
        <v>105</v>
      </c>
      <c r="N134" s="60">
        <v>105</v>
      </c>
      <c r="O134" s="60">
        <v>70</v>
      </c>
      <c r="P134" s="60">
        <v>44</v>
      </c>
      <c r="Q134" s="60">
        <v>44</v>
      </c>
      <c r="R134" s="60">
        <v>7</v>
      </c>
      <c r="S134" s="60">
        <v>5</v>
      </c>
      <c r="T134" s="60">
        <v>3</v>
      </c>
      <c r="U134" s="60">
        <v>4</v>
      </c>
      <c r="V134" s="60">
        <v>2.5</v>
      </c>
      <c r="W134" s="60">
        <v>43</v>
      </c>
      <c r="X134" s="60" t="s">
        <v>188</v>
      </c>
    </row>
    <row r="135" spans="2:24">
      <c r="B135" s="60" t="str">
        <f t="shared" ref="B135:B198" si="2">"М"&amp;C135&amp;"x"&amp;D135</f>
        <v>М52x500</v>
      </c>
      <c r="C135" s="155">
        <v>52</v>
      </c>
      <c r="D135" s="60">
        <v>500</v>
      </c>
      <c r="E135" s="60">
        <v>6.21</v>
      </c>
      <c r="G135" s="73">
        <v>430</v>
      </c>
      <c r="H135" s="73">
        <v>12</v>
      </c>
      <c r="I135" s="60">
        <v>10</v>
      </c>
      <c r="J135" s="146" t="s">
        <v>15</v>
      </c>
      <c r="K135" s="60">
        <v>17</v>
      </c>
      <c r="L135" s="60" t="s">
        <v>18</v>
      </c>
      <c r="M135" s="60">
        <v>105</v>
      </c>
      <c r="N135" s="60">
        <v>105</v>
      </c>
      <c r="O135" s="60">
        <v>70</v>
      </c>
      <c r="P135" s="60">
        <v>44</v>
      </c>
      <c r="Q135" s="60">
        <v>44</v>
      </c>
      <c r="R135" s="60">
        <v>7</v>
      </c>
      <c r="S135" s="60">
        <v>5</v>
      </c>
      <c r="T135" s="60">
        <v>3</v>
      </c>
      <c r="U135" s="60">
        <v>4</v>
      </c>
      <c r="V135" s="60">
        <v>2.5</v>
      </c>
      <c r="W135" s="60">
        <v>43</v>
      </c>
      <c r="X135" s="60" t="s">
        <v>188</v>
      </c>
    </row>
    <row r="136" spans="2:24">
      <c r="B136" s="60" t="str">
        <f t="shared" si="2"/>
        <v>М56x250</v>
      </c>
      <c r="C136">
        <v>56</v>
      </c>
      <c r="D136" s="60">
        <v>250</v>
      </c>
      <c r="E136" s="60">
        <v>3.79</v>
      </c>
      <c r="G136" s="73">
        <v>175</v>
      </c>
      <c r="H136" s="73">
        <v>12</v>
      </c>
      <c r="I136" s="60">
        <v>10</v>
      </c>
      <c r="J136" s="146" t="s">
        <v>15</v>
      </c>
      <c r="K136" s="60">
        <v>17</v>
      </c>
      <c r="L136" s="60" t="s">
        <v>18</v>
      </c>
      <c r="M136" s="60">
        <v>105</v>
      </c>
      <c r="N136" s="60">
        <v>105</v>
      </c>
      <c r="O136" s="60">
        <v>75</v>
      </c>
      <c r="P136" s="60">
        <v>48</v>
      </c>
      <c r="Q136" s="60">
        <v>50</v>
      </c>
      <c r="R136" s="60">
        <v>7</v>
      </c>
      <c r="S136" s="60">
        <v>5.5</v>
      </c>
      <c r="T136" s="60">
        <v>4</v>
      </c>
      <c r="U136" s="60">
        <v>4</v>
      </c>
      <c r="V136" s="60">
        <v>3</v>
      </c>
      <c r="W136" s="60">
        <v>48</v>
      </c>
      <c r="X136" s="60" t="s">
        <v>189</v>
      </c>
    </row>
    <row r="137" spans="2:24">
      <c r="B137" s="60" t="str">
        <f t="shared" si="2"/>
        <v>М56x260</v>
      </c>
      <c r="C137" s="60">
        <v>56</v>
      </c>
      <c r="D137" s="60">
        <v>260</v>
      </c>
      <c r="E137" s="60">
        <v>3.92</v>
      </c>
      <c r="G137" s="73">
        <v>185</v>
      </c>
      <c r="H137" s="73">
        <v>12</v>
      </c>
      <c r="I137" s="60">
        <v>10</v>
      </c>
      <c r="J137" s="146" t="s">
        <v>15</v>
      </c>
      <c r="K137" s="60">
        <v>17</v>
      </c>
      <c r="L137" s="60" t="s">
        <v>18</v>
      </c>
      <c r="M137" s="60">
        <v>105</v>
      </c>
      <c r="N137" s="60">
        <v>105</v>
      </c>
      <c r="O137" s="60">
        <v>75</v>
      </c>
      <c r="P137" s="60">
        <v>48</v>
      </c>
      <c r="Q137" s="60">
        <v>50</v>
      </c>
      <c r="R137" s="60">
        <v>7</v>
      </c>
      <c r="S137" s="60">
        <v>5.5</v>
      </c>
      <c r="T137" s="60">
        <v>4</v>
      </c>
      <c r="U137" s="60">
        <v>4</v>
      </c>
      <c r="V137" s="60">
        <v>3</v>
      </c>
      <c r="W137" s="60">
        <v>48</v>
      </c>
      <c r="X137" s="60" t="s">
        <v>189</v>
      </c>
    </row>
    <row r="138" spans="2:24">
      <c r="B138" s="60" t="str">
        <f t="shared" si="2"/>
        <v>М56x270</v>
      </c>
      <c r="C138" s="60">
        <v>56</v>
      </c>
      <c r="D138" s="60">
        <v>270</v>
      </c>
      <c r="E138" s="60">
        <v>4.05</v>
      </c>
      <c r="G138" s="73">
        <v>195</v>
      </c>
      <c r="H138" s="73">
        <v>12</v>
      </c>
      <c r="I138" s="60">
        <v>10</v>
      </c>
      <c r="J138" s="146" t="s">
        <v>15</v>
      </c>
      <c r="K138" s="60">
        <v>17</v>
      </c>
      <c r="L138" s="60" t="s">
        <v>18</v>
      </c>
      <c r="M138" s="60">
        <v>105</v>
      </c>
      <c r="N138" s="60">
        <v>105</v>
      </c>
      <c r="O138" s="60">
        <v>75</v>
      </c>
      <c r="P138" s="60">
        <v>48</v>
      </c>
      <c r="Q138" s="60">
        <v>50</v>
      </c>
      <c r="R138" s="60">
        <v>7</v>
      </c>
      <c r="S138" s="60">
        <v>5.5</v>
      </c>
      <c r="T138" s="60">
        <v>4</v>
      </c>
      <c r="U138" s="60">
        <v>4</v>
      </c>
      <c r="V138" s="60">
        <v>3</v>
      </c>
      <c r="W138" s="60">
        <v>48</v>
      </c>
      <c r="X138" s="60" t="s">
        <v>189</v>
      </c>
    </row>
    <row r="139" spans="2:24">
      <c r="B139" s="60" t="str">
        <f t="shared" si="2"/>
        <v>М56x280</v>
      </c>
      <c r="C139" s="60">
        <v>56</v>
      </c>
      <c r="D139" s="60">
        <v>280</v>
      </c>
      <c r="E139" s="60">
        <v>4.18</v>
      </c>
      <c r="G139" s="73">
        <v>205</v>
      </c>
      <c r="H139" s="73">
        <v>12</v>
      </c>
      <c r="I139" s="60">
        <v>10</v>
      </c>
      <c r="J139" s="146" t="s">
        <v>15</v>
      </c>
      <c r="K139" s="60">
        <v>17</v>
      </c>
      <c r="L139" s="60" t="s">
        <v>18</v>
      </c>
      <c r="M139" s="60">
        <v>105</v>
      </c>
      <c r="N139" s="60">
        <v>105</v>
      </c>
      <c r="O139" s="60">
        <v>75</v>
      </c>
      <c r="P139" s="60">
        <v>48</v>
      </c>
      <c r="Q139" s="60">
        <v>50</v>
      </c>
      <c r="R139" s="60">
        <v>7</v>
      </c>
      <c r="S139" s="60">
        <v>5.5</v>
      </c>
      <c r="T139" s="60">
        <v>4</v>
      </c>
      <c r="U139" s="60">
        <v>4</v>
      </c>
      <c r="V139" s="60">
        <v>3</v>
      </c>
      <c r="W139" s="60">
        <v>48</v>
      </c>
      <c r="X139" s="60" t="s">
        <v>189</v>
      </c>
    </row>
    <row r="140" spans="2:24">
      <c r="B140" s="60" t="str">
        <f t="shared" si="2"/>
        <v>М56x290</v>
      </c>
      <c r="C140" s="60">
        <v>56</v>
      </c>
      <c r="D140" s="60">
        <v>290</v>
      </c>
      <c r="E140" s="60">
        <v>4.3099999999999996</v>
      </c>
      <c r="G140" s="73">
        <v>215</v>
      </c>
      <c r="H140" s="73">
        <v>12</v>
      </c>
      <c r="I140" s="60">
        <v>10</v>
      </c>
      <c r="J140" s="146" t="s">
        <v>15</v>
      </c>
      <c r="K140" s="60">
        <v>17</v>
      </c>
      <c r="L140" s="60" t="s">
        <v>18</v>
      </c>
      <c r="M140" s="60">
        <v>105</v>
      </c>
      <c r="N140" s="60">
        <v>105</v>
      </c>
      <c r="O140" s="60">
        <v>75</v>
      </c>
      <c r="P140" s="60">
        <v>48</v>
      </c>
      <c r="Q140" s="60">
        <v>50</v>
      </c>
      <c r="R140" s="60">
        <v>7</v>
      </c>
      <c r="S140" s="60">
        <v>5.5</v>
      </c>
      <c r="T140" s="60">
        <v>4</v>
      </c>
      <c r="U140" s="60">
        <v>4</v>
      </c>
      <c r="V140" s="60">
        <v>3</v>
      </c>
      <c r="W140" s="60">
        <v>48</v>
      </c>
      <c r="X140" s="60" t="s">
        <v>189</v>
      </c>
    </row>
    <row r="141" spans="2:24">
      <c r="B141" s="60" t="str">
        <f t="shared" si="2"/>
        <v>М56x300</v>
      </c>
      <c r="C141" s="60">
        <v>56</v>
      </c>
      <c r="D141" s="60">
        <v>300</v>
      </c>
      <c r="E141" s="60">
        <v>4.4400000000000004</v>
      </c>
      <c r="G141" s="73">
        <v>225</v>
      </c>
      <c r="H141" s="73">
        <v>12</v>
      </c>
      <c r="I141" s="60">
        <v>10</v>
      </c>
      <c r="J141" s="146" t="s">
        <v>15</v>
      </c>
      <c r="K141" s="60">
        <v>17</v>
      </c>
      <c r="L141" s="60" t="s">
        <v>18</v>
      </c>
      <c r="M141" s="60">
        <v>105</v>
      </c>
      <c r="N141" s="60">
        <v>105</v>
      </c>
      <c r="O141" s="60">
        <v>75</v>
      </c>
      <c r="P141" s="60">
        <v>48</v>
      </c>
      <c r="Q141" s="60">
        <v>50</v>
      </c>
      <c r="R141" s="60">
        <v>7</v>
      </c>
      <c r="S141" s="60">
        <v>5.5</v>
      </c>
      <c r="T141" s="60">
        <v>4</v>
      </c>
      <c r="U141" s="60">
        <v>4</v>
      </c>
      <c r="V141" s="60">
        <v>3</v>
      </c>
      <c r="W141" s="60">
        <v>48</v>
      </c>
      <c r="X141" s="60" t="s">
        <v>189</v>
      </c>
    </row>
    <row r="142" spans="2:24">
      <c r="B142" s="60" t="str">
        <f t="shared" si="2"/>
        <v>М56x310</v>
      </c>
      <c r="C142" s="60">
        <v>56</v>
      </c>
      <c r="D142" s="60">
        <v>310</v>
      </c>
      <c r="E142" s="60">
        <v>4.57</v>
      </c>
      <c r="G142" s="73">
        <v>235</v>
      </c>
      <c r="H142" s="73">
        <v>12</v>
      </c>
      <c r="I142" s="60">
        <v>10</v>
      </c>
      <c r="J142" s="146" t="s">
        <v>15</v>
      </c>
      <c r="K142" s="60">
        <v>17</v>
      </c>
      <c r="L142" s="60" t="s">
        <v>18</v>
      </c>
      <c r="M142" s="60">
        <v>105</v>
      </c>
      <c r="N142" s="60">
        <v>105</v>
      </c>
      <c r="O142" s="60">
        <v>75</v>
      </c>
      <c r="P142" s="60">
        <v>48</v>
      </c>
      <c r="Q142" s="60">
        <v>50</v>
      </c>
      <c r="R142" s="60">
        <v>7</v>
      </c>
      <c r="S142" s="60">
        <v>5.5</v>
      </c>
      <c r="T142" s="60">
        <v>4</v>
      </c>
      <c r="U142" s="60">
        <v>4</v>
      </c>
      <c r="V142" s="60">
        <v>3</v>
      </c>
      <c r="W142" s="60">
        <v>48</v>
      </c>
      <c r="X142" s="60" t="s">
        <v>189</v>
      </c>
    </row>
    <row r="143" spans="2:24">
      <c r="B143" s="60" t="str">
        <f t="shared" si="2"/>
        <v>М56x320</v>
      </c>
      <c r="C143" s="60">
        <v>56</v>
      </c>
      <c r="D143" s="60">
        <v>320</v>
      </c>
      <c r="E143" s="60">
        <v>4.7</v>
      </c>
      <c r="G143" s="73">
        <v>245</v>
      </c>
      <c r="H143" s="73">
        <v>12</v>
      </c>
      <c r="I143" s="60">
        <v>10</v>
      </c>
      <c r="J143" s="146" t="s">
        <v>15</v>
      </c>
      <c r="K143" s="60">
        <v>17</v>
      </c>
      <c r="L143" s="60" t="s">
        <v>18</v>
      </c>
      <c r="M143" s="60">
        <v>105</v>
      </c>
      <c r="N143" s="60">
        <v>105</v>
      </c>
      <c r="O143" s="60">
        <v>75</v>
      </c>
      <c r="P143" s="60">
        <v>48</v>
      </c>
      <c r="Q143" s="60">
        <v>50</v>
      </c>
      <c r="R143" s="60">
        <v>7</v>
      </c>
      <c r="S143" s="60">
        <v>5.5</v>
      </c>
      <c r="T143" s="60">
        <v>4</v>
      </c>
      <c r="U143" s="60">
        <v>4</v>
      </c>
      <c r="V143" s="60">
        <v>3</v>
      </c>
      <c r="W143" s="60">
        <v>48</v>
      </c>
      <c r="X143" s="60" t="s">
        <v>189</v>
      </c>
    </row>
    <row r="144" spans="2:24">
      <c r="B144" s="60" t="str">
        <f t="shared" si="2"/>
        <v>М56x330</v>
      </c>
      <c r="C144" s="60">
        <v>56</v>
      </c>
      <c r="D144" s="60">
        <v>330</v>
      </c>
      <c r="E144" s="60">
        <v>4.83</v>
      </c>
      <c r="G144" s="73">
        <v>255</v>
      </c>
      <c r="H144" s="73">
        <v>12</v>
      </c>
      <c r="I144" s="60">
        <v>10</v>
      </c>
      <c r="J144" s="146" t="s">
        <v>15</v>
      </c>
      <c r="K144" s="60">
        <v>17</v>
      </c>
      <c r="L144" s="60" t="s">
        <v>18</v>
      </c>
      <c r="M144" s="60">
        <v>105</v>
      </c>
      <c r="N144" s="60">
        <v>105</v>
      </c>
      <c r="O144" s="60">
        <v>75</v>
      </c>
      <c r="P144" s="60">
        <v>48</v>
      </c>
      <c r="Q144" s="60">
        <v>50</v>
      </c>
      <c r="R144" s="60">
        <v>7</v>
      </c>
      <c r="S144" s="60">
        <v>5.5</v>
      </c>
      <c r="T144" s="60">
        <v>4</v>
      </c>
      <c r="U144" s="60">
        <v>4</v>
      </c>
      <c r="V144" s="60">
        <v>3</v>
      </c>
      <c r="W144" s="60">
        <v>48</v>
      </c>
      <c r="X144" s="60" t="s">
        <v>189</v>
      </c>
    </row>
    <row r="145" spans="2:24">
      <c r="B145" s="60" t="str">
        <f t="shared" si="2"/>
        <v>М56x340</v>
      </c>
      <c r="C145" s="60">
        <v>56</v>
      </c>
      <c r="D145" s="60">
        <v>340</v>
      </c>
      <c r="E145" s="60">
        <v>4.96</v>
      </c>
      <c r="G145" s="73">
        <v>265</v>
      </c>
      <c r="H145" s="73">
        <v>12</v>
      </c>
      <c r="I145" s="60">
        <v>10</v>
      </c>
      <c r="J145" s="146" t="s">
        <v>15</v>
      </c>
      <c r="K145" s="60">
        <v>17</v>
      </c>
      <c r="L145" s="60" t="s">
        <v>18</v>
      </c>
      <c r="M145" s="60">
        <v>105</v>
      </c>
      <c r="N145" s="60">
        <v>105</v>
      </c>
      <c r="O145" s="60">
        <v>75</v>
      </c>
      <c r="P145" s="60">
        <v>48</v>
      </c>
      <c r="Q145" s="60">
        <v>50</v>
      </c>
      <c r="R145" s="60">
        <v>7</v>
      </c>
      <c r="S145" s="60">
        <v>5.5</v>
      </c>
      <c r="T145" s="60">
        <v>4</v>
      </c>
      <c r="U145" s="60">
        <v>4</v>
      </c>
      <c r="V145" s="60">
        <v>3</v>
      </c>
      <c r="W145" s="60">
        <v>48</v>
      </c>
      <c r="X145" s="60" t="s">
        <v>189</v>
      </c>
    </row>
    <row r="146" spans="2:24">
      <c r="B146" s="60" t="str">
        <f t="shared" si="2"/>
        <v>М56x350</v>
      </c>
      <c r="C146" s="60">
        <v>56</v>
      </c>
      <c r="D146" s="60">
        <v>350</v>
      </c>
      <c r="E146" s="60">
        <v>5.09</v>
      </c>
      <c r="G146" s="73">
        <v>275</v>
      </c>
      <c r="H146" s="73">
        <v>12</v>
      </c>
      <c r="I146" s="60">
        <v>10</v>
      </c>
      <c r="J146" s="146" t="s">
        <v>15</v>
      </c>
      <c r="K146" s="60">
        <v>17</v>
      </c>
      <c r="L146" s="60" t="s">
        <v>18</v>
      </c>
      <c r="M146" s="60">
        <v>105</v>
      </c>
      <c r="N146" s="60">
        <v>105</v>
      </c>
      <c r="O146" s="60">
        <v>75</v>
      </c>
      <c r="P146" s="60">
        <v>48</v>
      </c>
      <c r="Q146" s="60">
        <v>50</v>
      </c>
      <c r="R146" s="60">
        <v>7</v>
      </c>
      <c r="S146" s="60">
        <v>5.5</v>
      </c>
      <c r="T146" s="60">
        <v>4</v>
      </c>
      <c r="U146" s="60">
        <v>4</v>
      </c>
      <c r="V146" s="60">
        <v>3</v>
      </c>
      <c r="W146" s="60">
        <v>48</v>
      </c>
      <c r="X146" s="60" t="s">
        <v>189</v>
      </c>
    </row>
    <row r="147" spans="2:24">
      <c r="B147" s="60" t="str">
        <f t="shared" si="2"/>
        <v>М56x360</v>
      </c>
      <c r="C147" s="60">
        <v>56</v>
      </c>
      <c r="D147" s="60">
        <v>360</v>
      </c>
      <c r="E147" s="60">
        <v>5.22</v>
      </c>
      <c r="G147" s="73">
        <v>285</v>
      </c>
      <c r="H147" s="73">
        <v>12</v>
      </c>
      <c r="I147" s="60">
        <v>10</v>
      </c>
      <c r="J147" s="146" t="s">
        <v>15</v>
      </c>
      <c r="K147" s="60">
        <v>17</v>
      </c>
      <c r="L147" s="60" t="s">
        <v>18</v>
      </c>
      <c r="M147" s="60">
        <v>105</v>
      </c>
      <c r="N147" s="60">
        <v>105</v>
      </c>
      <c r="O147" s="60">
        <v>75</v>
      </c>
      <c r="P147" s="60">
        <v>48</v>
      </c>
      <c r="Q147" s="60">
        <v>50</v>
      </c>
      <c r="R147" s="60">
        <v>7</v>
      </c>
      <c r="S147" s="60">
        <v>5.5</v>
      </c>
      <c r="T147" s="60">
        <v>4</v>
      </c>
      <c r="U147" s="60">
        <v>4</v>
      </c>
      <c r="V147" s="60">
        <v>3</v>
      </c>
      <c r="W147" s="60">
        <v>48</v>
      </c>
      <c r="X147" s="60" t="s">
        <v>189</v>
      </c>
    </row>
    <row r="148" spans="2:24">
      <c r="B148" s="60" t="str">
        <f t="shared" si="2"/>
        <v>М56x370</v>
      </c>
      <c r="C148" s="60">
        <v>56</v>
      </c>
      <c r="D148" s="60">
        <v>370</v>
      </c>
      <c r="E148" s="60">
        <v>5.35</v>
      </c>
      <c r="G148" s="73">
        <v>295</v>
      </c>
      <c r="H148" s="73">
        <v>12</v>
      </c>
      <c r="I148" s="60">
        <v>10</v>
      </c>
      <c r="J148" s="146" t="s">
        <v>15</v>
      </c>
      <c r="K148" s="60">
        <v>17</v>
      </c>
      <c r="L148" s="60" t="s">
        <v>18</v>
      </c>
      <c r="M148" s="60">
        <v>105</v>
      </c>
      <c r="N148" s="60">
        <v>105</v>
      </c>
      <c r="O148" s="60">
        <v>75</v>
      </c>
      <c r="P148" s="60">
        <v>48</v>
      </c>
      <c r="Q148" s="60">
        <v>50</v>
      </c>
      <c r="R148" s="60">
        <v>7</v>
      </c>
      <c r="S148" s="60">
        <v>5.5</v>
      </c>
      <c r="T148" s="60">
        <v>4</v>
      </c>
      <c r="U148" s="60">
        <v>4</v>
      </c>
      <c r="V148" s="60">
        <v>3</v>
      </c>
      <c r="W148" s="60">
        <v>48</v>
      </c>
      <c r="X148" s="60" t="s">
        <v>189</v>
      </c>
    </row>
    <row r="149" spans="2:24">
      <c r="B149" s="60" t="str">
        <f t="shared" si="2"/>
        <v>М56x380</v>
      </c>
      <c r="C149" s="60">
        <v>56</v>
      </c>
      <c r="D149" s="60">
        <v>380</v>
      </c>
      <c r="E149" s="60">
        <v>5.48</v>
      </c>
      <c r="G149" s="73">
        <v>305</v>
      </c>
      <c r="H149" s="73">
        <v>12</v>
      </c>
      <c r="I149" s="60">
        <v>10</v>
      </c>
      <c r="J149" s="146" t="s">
        <v>15</v>
      </c>
      <c r="K149" s="60">
        <v>17</v>
      </c>
      <c r="L149" s="60" t="s">
        <v>18</v>
      </c>
      <c r="M149" s="60">
        <v>105</v>
      </c>
      <c r="N149" s="60">
        <v>105</v>
      </c>
      <c r="O149" s="60">
        <v>75</v>
      </c>
      <c r="P149" s="60">
        <v>48</v>
      </c>
      <c r="Q149" s="60">
        <v>50</v>
      </c>
      <c r="R149" s="60">
        <v>7</v>
      </c>
      <c r="S149" s="60">
        <v>5.5</v>
      </c>
      <c r="T149" s="60">
        <v>4</v>
      </c>
      <c r="U149" s="60">
        <v>4</v>
      </c>
      <c r="V149" s="60">
        <v>3</v>
      </c>
      <c r="W149" s="60">
        <v>48</v>
      </c>
      <c r="X149" s="60" t="s">
        <v>189</v>
      </c>
    </row>
    <row r="150" spans="2:24">
      <c r="B150" s="60" t="str">
        <f t="shared" si="2"/>
        <v>М56x390</v>
      </c>
      <c r="C150" s="60">
        <v>56</v>
      </c>
      <c r="D150" s="60">
        <v>390</v>
      </c>
      <c r="E150" s="60">
        <v>5.61</v>
      </c>
      <c r="G150" s="73">
        <v>315</v>
      </c>
      <c r="H150" s="73">
        <v>12</v>
      </c>
      <c r="I150" s="60">
        <v>10</v>
      </c>
      <c r="J150" s="146" t="s">
        <v>15</v>
      </c>
      <c r="K150" s="60">
        <v>17</v>
      </c>
      <c r="L150" s="60" t="s">
        <v>18</v>
      </c>
      <c r="M150" s="60">
        <v>105</v>
      </c>
      <c r="N150" s="60">
        <v>105</v>
      </c>
      <c r="O150" s="60">
        <v>75</v>
      </c>
      <c r="P150" s="60">
        <v>48</v>
      </c>
      <c r="Q150" s="60">
        <v>50</v>
      </c>
      <c r="R150" s="60">
        <v>7</v>
      </c>
      <c r="S150" s="60">
        <v>5.5</v>
      </c>
      <c r="T150" s="60">
        <v>4</v>
      </c>
      <c r="U150" s="60">
        <v>4</v>
      </c>
      <c r="V150" s="60">
        <v>3</v>
      </c>
      <c r="W150" s="60">
        <v>48</v>
      </c>
      <c r="X150" s="60" t="s">
        <v>189</v>
      </c>
    </row>
    <row r="151" spans="2:24">
      <c r="B151" s="60" t="str">
        <f t="shared" si="2"/>
        <v>М56x400</v>
      </c>
      <c r="C151" s="60">
        <v>56</v>
      </c>
      <c r="D151" s="60">
        <v>400</v>
      </c>
      <c r="E151" s="60">
        <v>5.74</v>
      </c>
      <c r="G151" s="73">
        <v>325</v>
      </c>
      <c r="H151" s="73">
        <v>12</v>
      </c>
      <c r="I151" s="60">
        <v>10</v>
      </c>
      <c r="J151" s="146" t="s">
        <v>15</v>
      </c>
      <c r="K151" s="60">
        <v>17</v>
      </c>
      <c r="L151" s="60" t="s">
        <v>18</v>
      </c>
      <c r="M151" s="60">
        <v>105</v>
      </c>
      <c r="N151" s="60">
        <v>105</v>
      </c>
      <c r="O151" s="60">
        <v>75</v>
      </c>
      <c r="P151" s="60">
        <v>48</v>
      </c>
      <c r="Q151" s="60">
        <v>50</v>
      </c>
      <c r="R151" s="60">
        <v>7</v>
      </c>
      <c r="S151" s="60">
        <v>5.5</v>
      </c>
      <c r="T151" s="60">
        <v>4</v>
      </c>
      <c r="U151" s="60">
        <v>4</v>
      </c>
      <c r="V151" s="60">
        <v>3</v>
      </c>
      <c r="W151" s="60">
        <v>48</v>
      </c>
      <c r="X151" s="60" t="s">
        <v>189</v>
      </c>
    </row>
    <row r="152" spans="2:24">
      <c r="B152" s="60" t="str">
        <f t="shared" si="2"/>
        <v>М56x410</v>
      </c>
      <c r="C152" s="60">
        <v>56</v>
      </c>
      <c r="D152" s="60">
        <v>410</v>
      </c>
      <c r="E152" s="60">
        <v>5.87</v>
      </c>
      <c r="G152" s="73">
        <v>335</v>
      </c>
      <c r="H152" s="73">
        <v>12</v>
      </c>
      <c r="I152" s="60">
        <v>10</v>
      </c>
      <c r="J152" s="146" t="s">
        <v>15</v>
      </c>
      <c r="K152" s="60">
        <v>17</v>
      </c>
      <c r="L152" s="60" t="s">
        <v>18</v>
      </c>
      <c r="M152" s="60">
        <v>105</v>
      </c>
      <c r="N152" s="60">
        <v>105</v>
      </c>
      <c r="O152" s="60">
        <v>75</v>
      </c>
      <c r="P152" s="60">
        <v>48</v>
      </c>
      <c r="Q152" s="60">
        <v>50</v>
      </c>
      <c r="R152" s="60">
        <v>7</v>
      </c>
      <c r="S152" s="60">
        <v>5.5</v>
      </c>
      <c r="T152" s="60">
        <v>4</v>
      </c>
      <c r="U152" s="60">
        <v>4</v>
      </c>
      <c r="V152" s="60">
        <v>3</v>
      </c>
      <c r="W152" s="60">
        <v>48</v>
      </c>
      <c r="X152" s="60" t="s">
        <v>189</v>
      </c>
    </row>
    <row r="153" spans="2:24">
      <c r="B153" s="60" t="str">
        <f t="shared" si="2"/>
        <v>М56x420</v>
      </c>
      <c r="C153" s="60">
        <v>56</v>
      </c>
      <c r="D153" s="60">
        <v>420</v>
      </c>
      <c r="E153" s="60">
        <v>6</v>
      </c>
      <c r="G153" s="73">
        <v>345</v>
      </c>
      <c r="H153" s="73">
        <v>12</v>
      </c>
      <c r="I153" s="60">
        <v>10</v>
      </c>
      <c r="J153" s="146" t="s">
        <v>15</v>
      </c>
      <c r="K153" s="60">
        <v>17</v>
      </c>
      <c r="L153" s="60" t="s">
        <v>18</v>
      </c>
      <c r="M153" s="60">
        <v>105</v>
      </c>
      <c r="N153" s="60">
        <v>105</v>
      </c>
      <c r="O153" s="60">
        <v>75</v>
      </c>
      <c r="P153" s="60">
        <v>48</v>
      </c>
      <c r="Q153" s="60">
        <v>50</v>
      </c>
      <c r="R153" s="60">
        <v>7</v>
      </c>
      <c r="S153" s="60">
        <v>5.5</v>
      </c>
      <c r="T153" s="60">
        <v>4</v>
      </c>
      <c r="U153" s="60">
        <v>4</v>
      </c>
      <c r="V153" s="60">
        <v>3</v>
      </c>
      <c r="W153" s="60">
        <v>48</v>
      </c>
      <c r="X153" s="60" t="s">
        <v>189</v>
      </c>
    </row>
    <row r="154" spans="2:24">
      <c r="B154" s="60" t="str">
        <f t="shared" si="2"/>
        <v>М56x430</v>
      </c>
      <c r="C154" s="60">
        <v>56</v>
      </c>
      <c r="D154" s="60">
        <v>430</v>
      </c>
      <c r="E154" s="60">
        <v>6.17</v>
      </c>
      <c r="G154" s="73">
        <v>355</v>
      </c>
      <c r="H154" s="73">
        <v>12</v>
      </c>
      <c r="I154" s="60">
        <v>10</v>
      </c>
      <c r="J154" s="146" t="s">
        <v>15</v>
      </c>
      <c r="K154" s="60">
        <v>17</v>
      </c>
      <c r="L154" s="60" t="s">
        <v>18</v>
      </c>
      <c r="M154" s="60">
        <v>120</v>
      </c>
      <c r="N154" s="60">
        <v>120</v>
      </c>
      <c r="O154" s="60">
        <v>75</v>
      </c>
      <c r="P154" s="60">
        <v>48</v>
      </c>
      <c r="Q154" s="60">
        <v>50</v>
      </c>
      <c r="R154" s="60">
        <v>7</v>
      </c>
      <c r="S154" s="60">
        <v>5.5</v>
      </c>
      <c r="T154" s="60">
        <v>4</v>
      </c>
      <c r="U154" s="60">
        <v>4</v>
      </c>
      <c r="V154" s="60">
        <v>3</v>
      </c>
      <c r="W154" s="60">
        <v>48</v>
      </c>
      <c r="X154" s="60" t="s">
        <v>189</v>
      </c>
    </row>
    <row r="155" spans="2:24">
      <c r="B155" s="60" t="str">
        <f t="shared" si="2"/>
        <v>М56x440</v>
      </c>
      <c r="C155" s="60">
        <v>56</v>
      </c>
      <c r="D155" s="60">
        <v>440</v>
      </c>
      <c r="E155" s="60">
        <v>6.3</v>
      </c>
      <c r="G155" s="73">
        <v>365</v>
      </c>
      <c r="H155" s="73">
        <v>12</v>
      </c>
      <c r="I155" s="60">
        <v>10</v>
      </c>
      <c r="J155" s="146" t="s">
        <v>15</v>
      </c>
      <c r="K155" s="60">
        <v>17</v>
      </c>
      <c r="L155" s="60" t="s">
        <v>18</v>
      </c>
      <c r="M155" s="60">
        <v>120</v>
      </c>
      <c r="N155" s="60">
        <v>120</v>
      </c>
      <c r="O155" s="60">
        <v>75</v>
      </c>
      <c r="P155" s="60">
        <v>48</v>
      </c>
      <c r="Q155" s="60">
        <v>50</v>
      </c>
      <c r="R155" s="60">
        <v>7</v>
      </c>
      <c r="S155" s="60">
        <v>5.5</v>
      </c>
      <c r="T155" s="60">
        <v>4</v>
      </c>
      <c r="U155" s="60">
        <v>4</v>
      </c>
      <c r="V155" s="60">
        <v>3</v>
      </c>
      <c r="W155" s="60">
        <v>48</v>
      </c>
      <c r="X155" s="60" t="s">
        <v>189</v>
      </c>
    </row>
    <row r="156" spans="2:24">
      <c r="B156" s="60" t="str">
        <f t="shared" si="2"/>
        <v>М56x450</v>
      </c>
      <c r="C156" s="60">
        <v>56</v>
      </c>
      <c r="D156" s="60">
        <v>450</v>
      </c>
      <c r="E156" s="60">
        <v>6.43</v>
      </c>
      <c r="G156" s="73">
        <v>375</v>
      </c>
      <c r="H156" s="73">
        <v>12</v>
      </c>
      <c r="I156" s="60">
        <v>10</v>
      </c>
      <c r="J156" s="146" t="s">
        <v>15</v>
      </c>
      <c r="K156" s="60">
        <v>17</v>
      </c>
      <c r="L156" s="60" t="s">
        <v>18</v>
      </c>
      <c r="M156" s="60">
        <v>120</v>
      </c>
      <c r="N156" s="60">
        <v>120</v>
      </c>
      <c r="O156" s="60">
        <v>75</v>
      </c>
      <c r="P156" s="60">
        <v>48</v>
      </c>
      <c r="Q156" s="60">
        <v>50</v>
      </c>
      <c r="R156" s="60">
        <v>7</v>
      </c>
      <c r="S156" s="60">
        <v>5.5</v>
      </c>
      <c r="T156" s="60">
        <v>4</v>
      </c>
      <c r="U156" s="60">
        <v>4</v>
      </c>
      <c r="V156" s="60">
        <v>3</v>
      </c>
      <c r="W156" s="60">
        <v>48</v>
      </c>
      <c r="X156" s="60" t="s">
        <v>189</v>
      </c>
    </row>
    <row r="157" spans="2:24">
      <c r="B157" s="60" t="str">
        <f t="shared" si="2"/>
        <v>М56x460</v>
      </c>
      <c r="C157" s="60">
        <v>56</v>
      </c>
      <c r="D157" s="60">
        <v>460</v>
      </c>
      <c r="E157" s="60">
        <v>6.56</v>
      </c>
      <c r="G157" s="73">
        <v>385</v>
      </c>
      <c r="H157" s="73">
        <v>12</v>
      </c>
      <c r="I157" s="60">
        <v>10</v>
      </c>
      <c r="J157" s="146" t="s">
        <v>15</v>
      </c>
      <c r="K157" s="60">
        <v>17</v>
      </c>
      <c r="L157" s="60" t="s">
        <v>18</v>
      </c>
      <c r="M157" s="60">
        <v>120</v>
      </c>
      <c r="N157" s="60">
        <v>120</v>
      </c>
      <c r="O157" s="60">
        <v>75</v>
      </c>
      <c r="P157" s="60">
        <v>48</v>
      </c>
      <c r="Q157" s="60">
        <v>50</v>
      </c>
      <c r="R157" s="60">
        <v>7</v>
      </c>
      <c r="S157" s="60">
        <v>5.5</v>
      </c>
      <c r="T157" s="60">
        <v>4</v>
      </c>
      <c r="U157" s="60">
        <v>4</v>
      </c>
      <c r="V157" s="60">
        <v>3</v>
      </c>
      <c r="W157" s="60">
        <v>48</v>
      </c>
      <c r="X157" s="60" t="s">
        <v>189</v>
      </c>
    </row>
    <row r="158" spans="2:24">
      <c r="B158" s="60" t="str">
        <f t="shared" si="2"/>
        <v>М56x470</v>
      </c>
      <c r="C158" s="60">
        <v>56</v>
      </c>
      <c r="D158" s="60">
        <v>470</v>
      </c>
      <c r="E158" s="60">
        <v>6.69</v>
      </c>
      <c r="G158" s="73">
        <v>395</v>
      </c>
      <c r="H158" s="73">
        <v>12</v>
      </c>
      <c r="I158" s="60">
        <v>10</v>
      </c>
      <c r="J158" s="146" t="s">
        <v>15</v>
      </c>
      <c r="K158" s="60">
        <v>17</v>
      </c>
      <c r="L158" s="60" t="s">
        <v>18</v>
      </c>
      <c r="M158" s="60">
        <v>120</v>
      </c>
      <c r="N158" s="60">
        <v>120</v>
      </c>
      <c r="O158" s="60">
        <v>75</v>
      </c>
      <c r="P158" s="60">
        <v>48</v>
      </c>
      <c r="Q158" s="60">
        <v>50</v>
      </c>
      <c r="R158" s="60">
        <v>7</v>
      </c>
      <c r="S158" s="60">
        <v>5.5</v>
      </c>
      <c r="T158" s="60">
        <v>4</v>
      </c>
      <c r="U158" s="60">
        <v>4</v>
      </c>
      <c r="V158" s="60">
        <v>3</v>
      </c>
      <c r="W158" s="60">
        <v>48</v>
      </c>
      <c r="X158" s="60" t="s">
        <v>189</v>
      </c>
    </row>
    <row r="159" spans="2:24">
      <c r="B159" s="60" t="str">
        <f t="shared" si="2"/>
        <v>М56x480</v>
      </c>
      <c r="C159" s="60">
        <v>56</v>
      </c>
      <c r="D159" s="60">
        <v>480</v>
      </c>
      <c r="E159" s="60">
        <v>6.82</v>
      </c>
      <c r="G159" s="73">
        <v>405</v>
      </c>
      <c r="H159" s="73">
        <v>12</v>
      </c>
      <c r="I159" s="60">
        <v>10</v>
      </c>
      <c r="J159" s="146" t="s">
        <v>15</v>
      </c>
      <c r="K159" s="60">
        <v>17</v>
      </c>
      <c r="L159" s="60" t="s">
        <v>18</v>
      </c>
      <c r="M159" s="60">
        <v>120</v>
      </c>
      <c r="N159" s="60">
        <v>120</v>
      </c>
      <c r="O159" s="60">
        <v>75</v>
      </c>
      <c r="P159" s="60">
        <v>48</v>
      </c>
      <c r="Q159" s="60">
        <v>50</v>
      </c>
      <c r="R159" s="60">
        <v>7</v>
      </c>
      <c r="S159" s="60">
        <v>5.5</v>
      </c>
      <c r="T159" s="60">
        <v>4</v>
      </c>
      <c r="U159" s="60">
        <v>4</v>
      </c>
      <c r="V159" s="60">
        <v>3</v>
      </c>
      <c r="W159" s="60">
        <v>48</v>
      </c>
      <c r="X159" s="60" t="s">
        <v>189</v>
      </c>
    </row>
    <row r="160" spans="2:24">
      <c r="B160" s="60" t="str">
        <f t="shared" si="2"/>
        <v>М56x490</v>
      </c>
      <c r="C160" s="60">
        <v>56</v>
      </c>
      <c r="D160" s="60">
        <v>490</v>
      </c>
      <c r="E160" s="60">
        <v>6.95</v>
      </c>
      <c r="G160" s="73">
        <v>415</v>
      </c>
      <c r="H160" s="73">
        <v>12</v>
      </c>
      <c r="I160" s="60">
        <v>10</v>
      </c>
      <c r="J160" s="146" t="s">
        <v>15</v>
      </c>
      <c r="K160" s="60">
        <v>17</v>
      </c>
      <c r="L160" s="60" t="s">
        <v>18</v>
      </c>
      <c r="M160" s="60">
        <v>120</v>
      </c>
      <c r="N160" s="60">
        <v>120</v>
      </c>
      <c r="O160" s="60">
        <v>75</v>
      </c>
      <c r="P160" s="60">
        <v>48</v>
      </c>
      <c r="Q160" s="60">
        <v>50</v>
      </c>
      <c r="R160" s="60">
        <v>7</v>
      </c>
      <c r="S160" s="60">
        <v>5.5</v>
      </c>
      <c r="T160" s="60">
        <v>4</v>
      </c>
      <c r="U160" s="60">
        <v>4</v>
      </c>
      <c r="V160" s="60">
        <v>3</v>
      </c>
      <c r="W160" s="60">
        <v>48</v>
      </c>
      <c r="X160" s="60" t="s">
        <v>189</v>
      </c>
    </row>
    <row r="161" spans="2:24">
      <c r="B161" s="60" t="str">
        <f t="shared" si="2"/>
        <v>М56x500</v>
      </c>
      <c r="C161" s="60">
        <v>56</v>
      </c>
      <c r="D161" s="60">
        <v>500</v>
      </c>
      <c r="E161" s="60">
        <v>7.08</v>
      </c>
      <c r="G161" s="73">
        <v>425</v>
      </c>
      <c r="H161" s="73">
        <v>12</v>
      </c>
      <c r="I161" s="60">
        <v>10</v>
      </c>
      <c r="J161" s="146" t="s">
        <v>15</v>
      </c>
      <c r="K161" s="60">
        <v>17</v>
      </c>
      <c r="L161" s="60" t="s">
        <v>18</v>
      </c>
      <c r="M161" s="60">
        <v>120</v>
      </c>
      <c r="N161" s="60">
        <v>120</v>
      </c>
      <c r="O161" s="60">
        <v>75</v>
      </c>
      <c r="P161" s="60">
        <v>48</v>
      </c>
      <c r="Q161" s="60">
        <v>50</v>
      </c>
      <c r="R161" s="60">
        <v>7</v>
      </c>
      <c r="S161" s="60">
        <v>5.5</v>
      </c>
      <c r="T161" s="60">
        <v>4</v>
      </c>
      <c r="U161" s="60">
        <v>4</v>
      </c>
      <c r="V161" s="60">
        <v>3</v>
      </c>
      <c r="W161" s="60">
        <v>48</v>
      </c>
      <c r="X161" s="60" t="s">
        <v>189</v>
      </c>
    </row>
    <row r="162" spans="2:24">
      <c r="B162" s="60" t="str">
        <f t="shared" si="2"/>
        <v>М56x510</v>
      </c>
      <c r="C162" s="60">
        <v>56</v>
      </c>
      <c r="D162" s="60">
        <v>510</v>
      </c>
      <c r="E162" s="60">
        <v>7.21</v>
      </c>
      <c r="G162" s="73">
        <v>435</v>
      </c>
      <c r="H162" s="73">
        <v>12</v>
      </c>
      <c r="I162" s="60">
        <v>10</v>
      </c>
      <c r="J162" s="146" t="s">
        <v>15</v>
      </c>
      <c r="K162" s="60">
        <v>17</v>
      </c>
      <c r="L162" s="60" t="s">
        <v>18</v>
      </c>
      <c r="M162" s="60">
        <v>120</v>
      </c>
      <c r="N162" s="60">
        <v>120</v>
      </c>
      <c r="O162" s="60">
        <v>75</v>
      </c>
      <c r="P162" s="60">
        <v>48</v>
      </c>
      <c r="Q162" s="60">
        <v>50</v>
      </c>
      <c r="R162" s="60">
        <v>7</v>
      </c>
      <c r="S162" s="60">
        <v>5.5</v>
      </c>
      <c r="T162" s="60">
        <v>4</v>
      </c>
      <c r="U162" s="60">
        <v>4</v>
      </c>
      <c r="V162" s="60">
        <v>3</v>
      </c>
      <c r="W162" s="60">
        <v>48</v>
      </c>
      <c r="X162" s="60" t="s">
        <v>189</v>
      </c>
    </row>
    <row r="163" spans="2:24">
      <c r="B163" s="60" t="str">
        <f t="shared" si="2"/>
        <v>М56x520</v>
      </c>
      <c r="C163" s="60">
        <v>56</v>
      </c>
      <c r="D163" s="60">
        <v>520</v>
      </c>
      <c r="E163" s="60">
        <v>7.34</v>
      </c>
      <c r="G163" s="73">
        <v>445</v>
      </c>
      <c r="H163" s="73">
        <v>12</v>
      </c>
      <c r="I163" s="60">
        <v>10</v>
      </c>
      <c r="J163" s="146" t="s">
        <v>15</v>
      </c>
      <c r="K163" s="60">
        <v>17</v>
      </c>
      <c r="L163" s="60" t="s">
        <v>18</v>
      </c>
      <c r="M163" s="60">
        <v>120</v>
      </c>
      <c r="N163" s="60">
        <v>120</v>
      </c>
      <c r="O163" s="60">
        <v>75</v>
      </c>
      <c r="P163" s="60">
        <v>48</v>
      </c>
      <c r="Q163" s="60">
        <v>50</v>
      </c>
      <c r="R163" s="60">
        <v>7</v>
      </c>
      <c r="S163" s="60">
        <v>5.5</v>
      </c>
      <c r="T163" s="60">
        <v>4</v>
      </c>
      <c r="U163" s="60">
        <v>4</v>
      </c>
      <c r="V163" s="60">
        <v>3</v>
      </c>
      <c r="W163" s="60">
        <v>48</v>
      </c>
      <c r="X163" s="60" t="s">
        <v>189</v>
      </c>
    </row>
    <row r="164" spans="2:24">
      <c r="B164" t="str">
        <f t="shared" si="2"/>
        <v>М60x250</v>
      </c>
      <c r="C164" s="158">
        <v>60</v>
      </c>
      <c r="D164" s="60">
        <v>250</v>
      </c>
      <c r="E164" s="60">
        <v>4.68</v>
      </c>
      <c r="G164" s="73">
        <v>170</v>
      </c>
      <c r="H164" s="73">
        <v>12</v>
      </c>
      <c r="I164" s="60">
        <v>10</v>
      </c>
      <c r="J164" s="146" t="s">
        <v>15</v>
      </c>
      <c r="K164" s="60">
        <v>17</v>
      </c>
      <c r="L164" s="60" t="s">
        <v>18</v>
      </c>
      <c r="M164" s="60">
        <v>115</v>
      </c>
      <c r="N164" s="60">
        <v>115</v>
      </c>
      <c r="O164" s="60">
        <v>80</v>
      </c>
      <c r="P164" s="60">
        <v>52</v>
      </c>
      <c r="Q164" s="60">
        <v>54</v>
      </c>
      <c r="R164" s="60">
        <v>7</v>
      </c>
      <c r="S164" s="60">
        <v>5.5</v>
      </c>
      <c r="T164" s="60">
        <v>4</v>
      </c>
      <c r="U164" s="60">
        <v>4</v>
      </c>
      <c r="V164" s="60">
        <v>3</v>
      </c>
      <c r="W164" s="60">
        <v>52</v>
      </c>
      <c r="X164" s="60" t="s">
        <v>189</v>
      </c>
    </row>
    <row r="165" spans="2:24">
      <c r="B165" s="60" t="str">
        <f t="shared" si="2"/>
        <v>М60x260</v>
      </c>
      <c r="C165" s="158">
        <v>60</v>
      </c>
      <c r="D165" s="60">
        <v>260</v>
      </c>
      <c r="E165" s="60">
        <v>4.84</v>
      </c>
      <c r="G165" s="73">
        <v>180</v>
      </c>
      <c r="H165" s="73">
        <v>12</v>
      </c>
      <c r="I165" s="60">
        <v>10</v>
      </c>
      <c r="J165" s="146" t="s">
        <v>15</v>
      </c>
      <c r="K165" s="60">
        <v>17</v>
      </c>
      <c r="L165" s="60" t="s">
        <v>18</v>
      </c>
      <c r="M165" s="60">
        <v>115</v>
      </c>
      <c r="N165" s="60">
        <v>115</v>
      </c>
      <c r="O165" s="60">
        <v>80</v>
      </c>
      <c r="P165" s="60">
        <v>52</v>
      </c>
      <c r="Q165" s="60">
        <v>54</v>
      </c>
      <c r="R165" s="60">
        <v>7</v>
      </c>
      <c r="S165" s="60">
        <v>5.5</v>
      </c>
      <c r="T165" s="60">
        <v>4</v>
      </c>
      <c r="U165" s="60">
        <v>4</v>
      </c>
      <c r="V165" s="60">
        <v>3</v>
      </c>
      <c r="W165" s="60">
        <v>52</v>
      </c>
      <c r="X165" s="60" t="s">
        <v>189</v>
      </c>
    </row>
    <row r="166" spans="2:24">
      <c r="B166" s="60" t="str">
        <f t="shared" si="2"/>
        <v>М60x270</v>
      </c>
      <c r="C166" s="158">
        <v>60</v>
      </c>
      <c r="D166" s="60">
        <v>270</v>
      </c>
      <c r="E166" s="60">
        <v>5</v>
      </c>
      <c r="G166" s="73">
        <v>190</v>
      </c>
      <c r="H166" s="73">
        <v>12</v>
      </c>
      <c r="I166" s="60">
        <v>10</v>
      </c>
      <c r="J166" s="146" t="s">
        <v>15</v>
      </c>
      <c r="K166" s="60">
        <v>17</v>
      </c>
      <c r="L166" s="60" t="s">
        <v>18</v>
      </c>
      <c r="M166" s="60">
        <v>115</v>
      </c>
      <c r="N166" s="60">
        <v>115</v>
      </c>
      <c r="O166" s="60">
        <v>80</v>
      </c>
      <c r="P166" s="60">
        <v>52</v>
      </c>
      <c r="Q166" s="60">
        <v>54</v>
      </c>
      <c r="R166" s="60">
        <v>7</v>
      </c>
      <c r="S166" s="60">
        <v>5.5</v>
      </c>
      <c r="T166" s="60">
        <v>4</v>
      </c>
      <c r="U166" s="60">
        <v>4</v>
      </c>
      <c r="V166" s="60">
        <v>3</v>
      </c>
      <c r="W166" s="60">
        <v>52</v>
      </c>
      <c r="X166" s="60" t="s">
        <v>189</v>
      </c>
    </row>
    <row r="167" spans="2:24">
      <c r="B167" s="60" t="str">
        <f t="shared" si="2"/>
        <v>М60x280</v>
      </c>
      <c r="C167" s="158">
        <v>60</v>
      </c>
      <c r="D167" s="60">
        <v>280</v>
      </c>
      <c r="E167" s="60">
        <v>5.16</v>
      </c>
      <c r="G167" s="73">
        <v>200</v>
      </c>
      <c r="H167" s="73">
        <v>12</v>
      </c>
      <c r="I167" s="60">
        <v>10</v>
      </c>
      <c r="J167" s="146" t="s">
        <v>15</v>
      </c>
      <c r="K167" s="60">
        <v>17</v>
      </c>
      <c r="L167" s="60" t="s">
        <v>18</v>
      </c>
      <c r="M167" s="60">
        <v>115</v>
      </c>
      <c r="N167" s="60">
        <v>115</v>
      </c>
      <c r="O167" s="60">
        <v>80</v>
      </c>
      <c r="P167" s="60">
        <v>52</v>
      </c>
      <c r="Q167" s="60">
        <v>54</v>
      </c>
      <c r="R167" s="60">
        <v>7</v>
      </c>
      <c r="S167" s="60">
        <v>5.5</v>
      </c>
      <c r="T167" s="60">
        <v>4</v>
      </c>
      <c r="U167" s="60">
        <v>4</v>
      </c>
      <c r="V167" s="60">
        <v>3</v>
      </c>
      <c r="W167" s="60">
        <v>52</v>
      </c>
      <c r="X167" s="60" t="s">
        <v>189</v>
      </c>
    </row>
    <row r="168" spans="2:24">
      <c r="B168" s="60" t="str">
        <f t="shared" si="2"/>
        <v>М60x290</v>
      </c>
      <c r="C168" s="158">
        <v>60</v>
      </c>
      <c r="D168" s="60">
        <v>290</v>
      </c>
      <c r="E168" s="60">
        <v>5.32</v>
      </c>
      <c r="G168" s="73">
        <v>210</v>
      </c>
      <c r="H168" s="73">
        <v>12</v>
      </c>
      <c r="I168" s="60">
        <v>10</v>
      </c>
      <c r="J168" s="146" t="s">
        <v>15</v>
      </c>
      <c r="K168" s="60">
        <v>17</v>
      </c>
      <c r="L168" s="60" t="s">
        <v>18</v>
      </c>
      <c r="M168" s="60">
        <v>115</v>
      </c>
      <c r="N168" s="60">
        <v>115</v>
      </c>
      <c r="O168" s="60">
        <v>80</v>
      </c>
      <c r="P168" s="60">
        <v>52</v>
      </c>
      <c r="Q168" s="60">
        <v>54</v>
      </c>
      <c r="R168" s="60">
        <v>7</v>
      </c>
      <c r="S168" s="60">
        <v>5.5</v>
      </c>
      <c r="T168" s="60">
        <v>4</v>
      </c>
      <c r="U168" s="60">
        <v>4</v>
      </c>
      <c r="V168" s="60">
        <v>3</v>
      </c>
      <c r="W168" s="60">
        <v>52</v>
      </c>
      <c r="X168" s="60" t="s">
        <v>189</v>
      </c>
    </row>
    <row r="169" spans="2:24">
      <c r="B169" s="60" t="str">
        <f t="shared" si="2"/>
        <v>М60x300</v>
      </c>
      <c r="C169" s="158">
        <v>60</v>
      </c>
      <c r="D169" s="60">
        <v>300</v>
      </c>
      <c r="E169" s="60">
        <v>5.48</v>
      </c>
      <c r="G169" s="73">
        <v>220</v>
      </c>
      <c r="H169" s="73">
        <v>12</v>
      </c>
      <c r="I169" s="60">
        <v>10</v>
      </c>
      <c r="J169" s="146" t="s">
        <v>15</v>
      </c>
      <c r="K169" s="60">
        <v>17</v>
      </c>
      <c r="L169" s="60" t="s">
        <v>18</v>
      </c>
      <c r="M169" s="60">
        <v>115</v>
      </c>
      <c r="N169" s="60">
        <v>115</v>
      </c>
      <c r="O169" s="60">
        <v>80</v>
      </c>
      <c r="P169" s="60">
        <v>52</v>
      </c>
      <c r="Q169" s="60">
        <v>54</v>
      </c>
      <c r="R169" s="60">
        <v>7</v>
      </c>
      <c r="S169" s="60">
        <v>5.5</v>
      </c>
      <c r="T169" s="60">
        <v>4</v>
      </c>
      <c r="U169" s="60">
        <v>4</v>
      </c>
      <c r="V169" s="60">
        <v>3</v>
      </c>
      <c r="W169" s="60">
        <v>52</v>
      </c>
      <c r="X169" s="60" t="s">
        <v>189</v>
      </c>
    </row>
    <row r="170" spans="2:24">
      <c r="B170" s="60" t="str">
        <f t="shared" si="2"/>
        <v>М60x310</v>
      </c>
      <c r="C170" s="158">
        <v>60</v>
      </c>
      <c r="D170" s="60">
        <v>310</v>
      </c>
      <c r="E170" s="60">
        <v>5.64</v>
      </c>
      <c r="G170" s="73">
        <v>230</v>
      </c>
      <c r="H170" s="73">
        <v>12</v>
      </c>
      <c r="I170" s="60">
        <v>10</v>
      </c>
      <c r="J170" s="146" t="s">
        <v>15</v>
      </c>
      <c r="K170" s="60">
        <v>17</v>
      </c>
      <c r="L170" s="60" t="s">
        <v>18</v>
      </c>
      <c r="M170" s="60">
        <v>115</v>
      </c>
      <c r="N170" s="60">
        <v>115</v>
      </c>
      <c r="O170" s="60">
        <v>80</v>
      </c>
      <c r="P170" s="60">
        <v>52</v>
      </c>
      <c r="Q170" s="60">
        <v>54</v>
      </c>
      <c r="R170" s="60">
        <v>7</v>
      </c>
      <c r="S170" s="60">
        <v>5.5</v>
      </c>
      <c r="T170" s="60">
        <v>4</v>
      </c>
      <c r="U170" s="60">
        <v>4</v>
      </c>
      <c r="V170" s="60">
        <v>3</v>
      </c>
      <c r="W170" s="60">
        <v>52</v>
      </c>
      <c r="X170" s="60" t="s">
        <v>189</v>
      </c>
    </row>
    <row r="171" spans="2:24">
      <c r="B171" s="60" t="str">
        <f t="shared" si="2"/>
        <v>М60x320</v>
      </c>
      <c r="C171" s="158">
        <v>60</v>
      </c>
      <c r="D171" s="60">
        <v>320</v>
      </c>
      <c r="E171" s="60">
        <v>5.8</v>
      </c>
      <c r="G171" s="73">
        <v>240</v>
      </c>
      <c r="H171" s="73">
        <v>12</v>
      </c>
      <c r="I171" s="60">
        <v>10</v>
      </c>
      <c r="J171" s="146" t="s">
        <v>15</v>
      </c>
      <c r="K171" s="60">
        <v>17</v>
      </c>
      <c r="L171" s="60" t="s">
        <v>18</v>
      </c>
      <c r="M171" s="60">
        <v>115</v>
      </c>
      <c r="N171" s="60">
        <v>115</v>
      </c>
      <c r="O171" s="60">
        <v>80</v>
      </c>
      <c r="P171" s="60">
        <v>52</v>
      </c>
      <c r="Q171" s="60">
        <v>54</v>
      </c>
      <c r="R171" s="60">
        <v>7</v>
      </c>
      <c r="S171" s="60">
        <v>5.5</v>
      </c>
      <c r="T171" s="60">
        <v>4</v>
      </c>
      <c r="U171" s="60">
        <v>4</v>
      </c>
      <c r="V171" s="60">
        <v>3</v>
      </c>
      <c r="W171" s="60">
        <v>52</v>
      </c>
      <c r="X171" s="60" t="s">
        <v>189</v>
      </c>
    </row>
    <row r="172" spans="2:24">
      <c r="B172" s="60" t="str">
        <f t="shared" si="2"/>
        <v>М60x330</v>
      </c>
      <c r="C172" s="158">
        <v>60</v>
      </c>
      <c r="D172" s="60">
        <v>330</v>
      </c>
      <c r="E172" s="60">
        <v>5.96</v>
      </c>
      <c r="G172" s="73">
        <v>250</v>
      </c>
      <c r="H172" s="73">
        <v>12</v>
      </c>
      <c r="I172" s="60">
        <v>10</v>
      </c>
      <c r="J172" s="146" t="s">
        <v>15</v>
      </c>
      <c r="K172" s="60">
        <v>17</v>
      </c>
      <c r="L172" s="60" t="s">
        <v>18</v>
      </c>
      <c r="M172" s="60">
        <v>115</v>
      </c>
      <c r="N172" s="60">
        <v>115</v>
      </c>
      <c r="O172" s="60">
        <v>80</v>
      </c>
      <c r="P172" s="60">
        <v>52</v>
      </c>
      <c r="Q172" s="60">
        <v>54</v>
      </c>
      <c r="R172" s="60">
        <v>7</v>
      </c>
      <c r="S172" s="60">
        <v>5.5</v>
      </c>
      <c r="T172" s="60">
        <v>4</v>
      </c>
      <c r="U172" s="60">
        <v>4</v>
      </c>
      <c r="V172" s="60">
        <v>3</v>
      </c>
      <c r="W172" s="60">
        <v>52</v>
      </c>
      <c r="X172" s="60" t="s">
        <v>189</v>
      </c>
    </row>
    <row r="173" spans="2:24">
      <c r="B173" s="60" t="str">
        <f t="shared" si="2"/>
        <v>М60x340</v>
      </c>
      <c r="C173" s="158">
        <v>60</v>
      </c>
      <c r="D173" s="60">
        <v>340</v>
      </c>
      <c r="E173" s="60">
        <v>6.12</v>
      </c>
      <c r="G173" s="73">
        <v>260</v>
      </c>
      <c r="H173" s="73">
        <v>12</v>
      </c>
      <c r="I173" s="60">
        <v>10</v>
      </c>
      <c r="J173" s="146" t="s">
        <v>15</v>
      </c>
      <c r="K173" s="60">
        <v>17</v>
      </c>
      <c r="L173" s="60" t="s">
        <v>18</v>
      </c>
      <c r="M173" s="60">
        <v>115</v>
      </c>
      <c r="N173" s="60">
        <v>115</v>
      </c>
      <c r="O173" s="60">
        <v>80</v>
      </c>
      <c r="P173" s="60">
        <v>52</v>
      </c>
      <c r="Q173" s="60">
        <v>54</v>
      </c>
      <c r="R173" s="60">
        <v>7</v>
      </c>
      <c r="S173" s="60">
        <v>5.5</v>
      </c>
      <c r="T173" s="60">
        <v>4</v>
      </c>
      <c r="U173" s="60">
        <v>4</v>
      </c>
      <c r="V173" s="60">
        <v>3</v>
      </c>
      <c r="W173" s="60">
        <v>52</v>
      </c>
      <c r="X173" s="60" t="s">
        <v>189</v>
      </c>
    </row>
    <row r="174" spans="2:24">
      <c r="B174" s="60" t="str">
        <f t="shared" si="2"/>
        <v>М60x350</v>
      </c>
      <c r="C174" s="158">
        <v>60</v>
      </c>
      <c r="D174" s="60">
        <v>350</v>
      </c>
      <c r="E174" s="60">
        <v>6.28</v>
      </c>
      <c r="G174" s="73">
        <v>270</v>
      </c>
      <c r="H174" s="73">
        <v>12</v>
      </c>
      <c r="I174" s="60">
        <v>10</v>
      </c>
      <c r="J174" s="146" t="s">
        <v>15</v>
      </c>
      <c r="K174" s="60">
        <v>17</v>
      </c>
      <c r="L174" s="60" t="s">
        <v>18</v>
      </c>
      <c r="M174" s="60">
        <v>115</v>
      </c>
      <c r="N174" s="60">
        <v>115</v>
      </c>
      <c r="O174" s="60">
        <v>80</v>
      </c>
      <c r="P174" s="60">
        <v>52</v>
      </c>
      <c r="Q174" s="60">
        <v>54</v>
      </c>
      <c r="R174" s="60">
        <v>7</v>
      </c>
      <c r="S174" s="60">
        <v>5.5</v>
      </c>
      <c r="T174" s="60">
        <v>4</v>
      </c>
      <c r="U174" s="60">
        <v>4</v>
      </c>
      <c r="V174" s="60">
        <v>3</v>
      </c>
      <c r="W174" s="60">
        <v>52</v>
      </c>
      <c r="X174" s="60" t="s">
        <v>189</v>
      </c>
    </row>
    <row r="175" spans="2:24">
      <c r="B175" s="60" t="str">
        <f t="shared" si="2"/>
        <v>М60x360</v>
      </c>
      <c r="C175" s="158">
        <v>60</v>
      </c>
      <c r="D175" s="60">
        <v>360</v>
      </c>
      <c r="E175" s="60">
        <v>6.44</v>
      </c>
      <c r="G175" s="73">
        <v>280</v>
      </c>
      <c r="H175" s="73">
        <v>12</v>
      </c>
      <c r="I175" s="60">
        <v>10</v>
      </c>
      <c r="J175" s="146" t="s">
        <v>15</v>
      </c>
      <c r="K175" s="60">
        <v>17</v>
      </c>
      <c r="L175" s="60" t="s">
        <v>18</v>
      </c>
      <c r="M175" s="60">
        <v>115</v>
      </c>
      <c r="N175" s="60">
        <v>115</v>
      </c>
      <c r="O175" s="60">
        <v>80</v>
      </c>
      <c r="P175" s="60">
        <v>52</v>
      </c>
      <c r="Q175" s="60">
        <v>54</v>
      </c>
      <c r="R175" s="60">
        <v>7</v>
      </c>
      <c r="S175" s="60">
        <v>5.5</v>
      </c>
      <c r="T175" s="60">
        <v>4</v>
      </c>
      <c r="U175" s="60">
        <v>4</v>
      </c>
      <c r="V175" s="60">
        <v>3</v>
      </c>
      <c r="W175" s="60">
        <v>52</v>
      </c>
      <c r="X175" s="60" t="s">
        <v>189</v>
      </c>
    </row>
    <row r="176" spans="2:24">
      <c r="B176" s="60" t="str">
        <f t="shared" si="2"/>
        <v>М60x370</v>
      </c>
      <c r="C176" s="158">
        <v>60</v>
      </c>
      <c r="D176" s="60">
        <v>370</v>
      </c>
      <c r="E176" s="60">
        <v>6.6</v>
      </c>
      <c r="G176" s="73">
        <v>290</v>
      </c>
      <c r="H176" s="73">
        <v>12</v>
      </c>
      <c r="I176" s="60">
        <v>10</v>
      </c>
      <c r="J176" s="146" t="s">
        <v>15</v>
      </c>
      <c r="K176" s="60">
        <v>17</v>
      </c>
      <c r="L176" s="60" t="s">
        <v>18</v>
      </c>
      <c r="M176" s="60">
        <v>115</v>
      </c>
      <c r="N176" s="60">
        <v>115</v>
      </c>
      <c r="O176" s="60">
        <v>80</v>
      </c>
      <c r="P176" s="60">
        <v>52</v>
      </c>
      <c r="Q176" s="60">
        <v>54</v>
      </c>
      <c r="R176" s="60">
        <v>7</v>
      </c>
      <c r="S176" s="60">
        <v>5.5</v>
      </c>
      <c r="T176" s="60">
        <v>4</v>
      </c>
      <c r="U176" s="60">
        <v>4</v>
      </c>
      <c r="V176" s="60">
        <v>3</v>
      </c>
      <c r="W176" s="60">
        <v>52</v>
      </c>
      <c r="X176" s="60" t="s">
        <v>189</v>
      </c>
    </row>
    <row r="177" spans="2:24">
      <c r="B177" s="60" t="str">
        <f t="shared" si="2"/>
        <v>М60x380</v>
      </c>
      <c r="C177" s="158">
        <v>60</v>
      </c>
      <c r="D177" s="60">
        <v>380</v>
      </c>
      <c r="E177" s="60">
        <v>6.76</v>
      </c>
      <c r="G177" s="73">
        <v>300</v>
      </c>
      <c r="H177" s="73">
        <v>12</v>
      </c>
      <c r="I177" s="60">
        <v>10</v>
      </c>
      <c r="J177" s="146" t="s">
        <v>15</v>
      </c>
      <c r="K177" s="60">
        <v>17</v>
      </c>
      <c r="L177" s="60" t="s">
        <v>18</v>
      </c>
      <c r="M177" s="60">
        <v>115</v>
      </c>
      <c r="N177" s="60">
        <v>115</v>
      </c>
      <c r="O177" s="60">
        <v>80</v>
      </c>
      <c r="P177" s="60">
        <v>52</v>
      </c>
      <c r="Q177" s="60">
        <v>54</v>
      </c>
      <c r="R177" s="60">
        <v>7</v>
      </c>
      <c r="S177" s="60">
        <v>5.5</v>
      </c>
      <c r="T177" s="60">
        <v>4</v>
      </c>
      <c r="U177" s="60">
        <v>4</v>
      </c>
      <c r="V177" s="60">
        <v>3</v>
      </c>
      <c r="W177" s="60">
        <v>52</v>
      </c>
      <c r="X177" s="60" t="s">
        <v>189</v>
      </c>
    </row>
    <row r="178" spans="2:24">
      <c r="B178" s="60" t="str">
        <f t="shared" si="2"/>
        <v>М60x390</v>
      </c>
      <c r="C178" s="158">
        <v>60</v>
      </c>
      <c r="D178" s="60">
        <v>390</v>
      </c>
      <c r="E178" s="60">
        <v>6.92</v>
      </c>
      <c r="G178" s="73">
        <v>310</v>
      </c>
      <c r="H178" s="73">
        <v>12</v>
      </c>
      <c r="I178" s="60">
        <v>10</v>
      </c>
      <c r="J178" s="146" t="s">
        <v>15</v>
      </c>
      <c r="K178" s="60">
        <v>17</v>
      </c>
      <c r="L178" s="60" t="s">
        <v>18</v>
      </c>
      <c r="M178" s="60">
        <v>115</v>
      </c>
      <c r="N178" s="60">
        <v>115</v>
      </c>
      <c r="O178" s="60">
        <v>80</v>
      </c>
      <c r="P178" s="60">
        <v>52</v>
      </c>
      <c r="Q178" s="60">
        <v>54</v>
      </c>
      <c r="R178" s="60">
        <v>7</v>
      </c>
      <c r="S178" s="60">
        <v>5.5</v>
      </c>
      <c r="T178" s="60">
        <v>4</v>
      </c>
      <c r="U178" s="60">
        <v>4</v>
      </c>
      <c r="V178" s="60">
        <v>3</v>
      </c>
      <c r="W178" s="60">
        <v>52</v>
      </c>
      <c r="X178" s="60" t="s">
        <v>189</v>
      </c>
    </row>
    <row r="179" spans="2:24">
      <c r="B179" s="60" t="str">
        <f t="shared" si="2"/>
        <v>М60x400</v>
      </c>
      <c r="C179" s="158">
        <v>60</v>
      </c>
      <c r="D179" s="60">
        <v>400</v>
      </c>
      <c r="E179" s="60">
        <v>7.08</v>
      </c>
      <c r="G179" s="73">
        <v>320</v>
      </c>
      <c r="H179" s="73">
        <v>12</v>
      </c>
      <c r="I179" s="60">
        <v>10</v>
      </c>
      <c r="J179" s="146" t="s">
        <v>15</v>
      </c>
      <c r="K179" s="60">
        <v>17</v>
      </c>
      <c r="L179" s="60" t="s">
        <v>18</v>
      </c>
      <c r="M179" s="60">
        <v>115</v>
      </c>
      <c r="N179" s="60">
        <v>115</v>
      </c>
      <c r="O179" s="60">
        <v>80</v>
      </c>
      <c r="P179" s="60">
        <v>52</v>
      </c>
      <c r="Q179" s="60">
        <v>54</v>
      </c>
      <c r="R179" s="60">
        <v>7</v>
      </c>
      <c r="S179" s="60">
        <v>5.5</v>
      </c>
      <c r="T179" s="60">
        <v>4</v>
      </c>
      <c r="U179" s="60">
        <v>4</v>
      </c>
      <c r="V179" s="60">
        <v>3</v>
      </c>
      <c r="W179" s="60">
        <v>52</v>
      </c>
      <c r="X179" s="60" t="s">
        <v>189</v>
      </c>
    </row>
    <row r="180" spans="2:24">
      <c r="B180" s="60" t="str">
        <f t="shared" si="2"/>
        <v>М60x410</v>
      </c>
      <c r="C180" s="158">
        <v>60</v>
      </c>
      <c r="D180" s="60">
        <v>410</v>
      </c>
      <c r="E180" s="60">
        <v>7.24</v>
      </c>
      <c r="G180" s="73">
        <v>330</v>
      </c>
      <c r="H180" s="73">
        <v>12</v>
      </c>
      <c r="I180" s="60">
        <v>10</v>
      </c>
      <c r="J180" s="146" t="s">
        <v>15</v>
      </c>
      <c r="K180" s="60">
        <v>17</v>
      </c>
      <c r="L180" s="60" t="s">
        <v>18</v>
      </c>
      <c r="M180" s="60">
        <v>115</v>
      </c>
      <c r="N180" s="60">
        <v>115</v>
      </c>
      <c r="O180" s="60">
        <v>80</v>
      </c>
      <c r="P180" s="60">
        <v>52</v>
      </c>
      <c r="Q180" s="60">
        <v>54</v>
      </c>
      <c r="R180" s="60">
        <v>7</v>
      </c>
      <c r="S180" s="60">
        <v>5.5</v>
      </c>
      <c r="T180" s="60">
        <v>4</v>
      </c>
      <c r="U180" s="60">
        <v>4</v>
      </c>
      <c r="V180" s="60">
        <v>3</v>
      </c>
      <c r="W180" s="60">
        <v>52</v>
      </c>
      <c r="X180" s="60" t="s">
        <v>189</v>
      </c>
    </row>
    <row r="181" spans="2:24">
      <c r="B181" s="60" t="str">
        <f t="shared" si="2"/>
        <v>М60x420</v>
      </c>
      <c r="C181" s="158">
        <v>60</v>
      </c>
      <c r="D181" s="60">
        <v>420</v>
      </c>
      <c r="E181" s="60">
        <v>7.4</v>
      </c>
      <c r="G181" s="73">
        <v>340</v>
      </c>
      <c r="H181" s="73">
        <v>12</v>
      </c>
      <c r="I181" s="60">
        <v>10</v>
      </c>
      <c r="J181" s="146" t="s">
        <v>15</v>
      </c>
      <c r="K181" s="60">
        <v>17</v>
      </c>
      <c r="L181" s="60" t="s">
        <v>18</v>
      </c>
      <c r="M181" s="60">
        <v>115</v>
      </c>
      <c r="N181" s="60">
        <v>115</v>
      </c>
      <c r="O181" s="60">
        <v>80</v>
      </c>
      <c r="P181" s="60">
        <v>52</v>
      </c>
      <c r="Q181" s="60">
        <v>54</v>
      </c>
      <c r="R181" s="60">
        <v>7</v>
      </c>
      <c r="S181" s="60">
        <v>5.5</v>
      </c>
      <c r="T181" s="60">
        <v>4</v>
      </c>
      <c r="U181" s="60">
        <v>4</v>
      </c>
      <c r="V181" s="60">
        <v>3</v>
      </c>
      <c r="W181" s="60">
        <v>52</v>
      </c>
      <c r="X181" s="60" t="s">
        <v>189</v>
      </c>
    </row>
    <row r="182" spans="2:24">
      <c r="B182" s="60" t="str">
        <f t="shared" si="2"/>
        <v>М60x430</v>
      </c>
      <c r="C182" s="158">
        <v>60</v>
      </c>
      <c r="D182" s="60">
        <v>430</v>
      </c>
      <c r="E182" s="60">
        <v>7.56</v>
      </c>
      <c r="G182" s="73">
        <v>350</v>
      </c>
      <c r="H182" s="73">
        <v>12</v>
      </c>
      <c r="I182" s="60">
        <v>10</v>
      </c>
      <c r="J182" s="146" t="s">
        <v>15</v>
      </c>
      <c r="K182" s="60">
        <v>17</v>
      </c>
      <c r="L182" s="60" t="s">
        <v>18</v>
      </c>
      <c r="M182" s="60">
        <v>130</v>
      </c>
      <c r="N182" s="60">
        <v>130</v>
      </c>
      <c r="O182" s="60">
        <v>80</v>
      </c>
      <c r="P182" s="60">
        <v>52</v>
      </c>
      <c r="Q182" s="60">
        <v>54</v>
      </c>
      <c r="R182" s="60">
        <v>7</v>
      </c>
      <c r="S182" s="60">
        <v>5.5</v>
      </c>
      <c r="T182" s="60">
        <v>4</v>
      </c>
      <c r="U182" s="60">
        <v>4</v>
      </c>
      <c r="V182" s="60">
        <v>3</v>
      </c>
      <c r="W182" s="60">
        <v>52</v>
      </c>
      <c r="X182" s="60" t="s">
        <v>189</v>
      </c>
    </row>
    <row r="183" spans="2:24">
      <c r="B183" s="60" t="str">
        <f t="shared" si="2"/>
        <v>М60x440</v>
      </c>
      <c r="C183" s="158">
        <v>60</v>
      </c>
      <c r="D183" s="60">
        <v>440</v>
      </c>
      <c r="E183" s="60">
        <v>7.72</v>
      </c>
      <c r="G183" s="73">
        <v>360</v>
      </c>
      <c r="H183" s="73">
        <v>12</v>
      </c>
      <c r="I183" s="60">
        <v>10</v>
      </c>
      <c r="J183" s="146" t="s">
        <v>15</v>
      </c>
      <c r="K183" s="60">
        <v>17</v>
      </c>
      <c r="L183" s="60" t="s">
        <v>18</v>
      </c>
      <c r="M183" s="60">
        <v>130</v>
      </c>
      <c r="N183" s="60">
        <v>130</v>
      </c>
      <c r="O183" s="60">
        <v>80</v>
      </c>
      <c r="P183" s="60">
        <v>52</v>
      </c>
      <c r="Q183" s="60">
        <v>54</v>
      </c>
      <c r="R183" s="60">
        <v>7</v>
      </c>
      <c r="S183" s="60">
        <v>5.5</v>
      </c>
      <c r="T183" s="60">
        <v>4</v>
      </c>
      <c r="U183" s="60">
        <v>4</v>
      </c>
      <c r="V183" s="60">
        <v>3</v>
      </c>
      <c r="W183" s="60">
        <v>52</v>
      </c>
      <c r="X183" s="60" t="s">
        <v>189</v>
      </c>
    </row>
    <row r="184" spans="2:24">
      <c r="B184" s="60" t="str">
        <f t="shared" si="2"/>
        <v>М60x450</v>
      </c>
      <c r="C184" s="158">
        <v>60</v>
      </c>
      <c r="D184" s="60">
        <v>450</v>
      </c>
      <c r="E184" s="60">
        <v>7.88</v>
      </c>
      <c r="G184" s="73">
        <v>370</v>
      </c>
      <c r="H184" s="73">
        <v>12</v>
      </c>
      <c r="I184" s="60">
        <v>10</v>
      </c>
      <c r="J184" s="146" t="s">
        <v>15</v>
      </c>
      <c r="K184" s="60">
        <v>17</v>
      </c>
      <c r="L184" s="60" t="s">
        <v>18</v>
      </c>
      <c r="M184" s="60">
        <v>130</v>
      </c>
      <c r="N184" s="60">
        <v>130</v>
      </c>
      <c r="O184" s="60">
        <v>80</v>
      </c>
      <c r="P184" s="60">
        <v>52</v>
      </c>
      <c r="Q184" s="60">
        <v>54</v>
      </c>
      <c r="R184" s="60">
        <v>7</v>
      </c>
      <c r="S184" s="60">
        <v>5.5</v>
      </c>
      <c r="T184" s="60">
        <v>4</v>
      </c>
      <c r="U184" s="60">
        <v>4</v>
      </c>
      <c r="V184" s="60">
        <v>3</v>
      </c>
      <c r="W184" s="60">
        <v>52</v>
      </c>
      <c r="X184" s="60" t="s">
        <v>189</v>
      </c>
    </row>
    <row r="185" spans="2:24">
      <c r="B185" s="60" t="str">
        <f t="shared" si="2"/>
        <v>М60x460</v>
      </c>
      <c r="C185" s="158">
        <v>60</v>
      </c>
      <c r="D185" s="60">
        <v>460</v>
      </c>
      <c r="E185" s="60">
        <v>8.0399999999999991</v>
      </c>
      <c r="G185" s="73">
        <v>380</v>
      </c>
      <c r="H185" s="73">
        <v>12</v>
      </c>
      <c r="I185" s="60">
        <v>10</v>
      </c>
      <c r="J185" s="146" t="s">
        <v>15</v>
      </c>
      <c r="K185" s="60">
        <v>17</v>
      </c>
      <c r="L185" s="60" t="s">
        <v>18</v>
      </c>
      <c r="M185" s="60">
        <v>130</v>
      </c>
      <c r="N185" s="60">
        <v>130</v>
      </c>
      <c r="O185" s="60">
        <v>80</v>
      </c>
      <c r="P185" s="60">
        <v>52</v>
      </c>
      <c r="Q185" s="60">
        <v>54</v>
      </c>
      <c r="R185" s="60">
        <v>7</v>
      </c>
      <c r="S185" s="60">
        <v>5.5</v>
      </c>
      <c r="T185" s="60">
        <v>4</v>
      </c>
      <c r="U185" s="60">
        <v>4</v>
      </c>
      <c r="V185" s="60">
        <v>3</v>
      </c>
      <c r="W185" s="60">
        <v>52</v>
      </c>
      <c r="X185" s="60" t="s">
        <v>189</v>
      </c>
    </row>
    <row r="186" spans="2:24">
      <c r="B186" s="60" t="str">
        <f t="shared" si="2"/>
        <v>М60x470</v>
      </c>
      <c r="C186" s="158">
        <v>60</v>
      </c>
      <c r="D186" s="60">
        <v>470</v>
      </c>
      <c r="E186" s="60">
        <v>8.25</v>
      </c>
      <c r="G186" s="73">
        <v>390</v>
      </c>
      <c r="H186" s="73">
        <v>12</v>
      </c>
      <c r="I186" s="60">
        <v>10</v>
      </c>
      <c r="J186" s="146" t="s">
        <v>15</v>
      </c>
      <c r="K186" s="60">
        <v>17</v>
      </c>
      <c r="L186" s="60" t="s">
        <v>18</v>
      </c>
      <c r="M186" s="60">
        <v>130</v>
      </c>
      <c r="N186" s="60">
        <v>130</v>
      </c>
      <c r="O186" s="60">
        <v>80</v>
      </c>
      <c r="P186" s="60">
        <v>52</v>
      </c>
      <c r="Q186" s="60">
        <v>54</v>
      </c>
      <c r="R186" s="60">
        <v>7</v>
      </c>
      <c r="S186" s="60">
        <v>5.5</v>
      </c>
      <c r="T186" s="60">
        <v>4</v>
      </c>
      <c r="U186" s="60">
        <v>4</v>
      </c>
      <c r="V186" s="60">
        <v>3</v>
      </c>
      <c r="W186" s="60">
        <v>52</v>
      </c>
      <c r="X186" s="60" t="s">
        <v>189</v>
      </c>
    </row>
    <row r="187" spans="2:24">
      <c r="B187" s="60" t="str">
        <f t="shared" si="2"/>
        <v>М60x480</v>
      </c>
      <c r="C187" s="158">
        <v>60</v>
      </c>
      <c r="D187" s="60">
        <v>480</v>
      </c>
      <c r="E187" s="60">
        <v>8.41</v>
      </c>
      <c r="G187" s="73">
        <v>400</v>
      </c>
      <c r="H187" s="73">
        <v>12</v>
      </c>
      <c r="I187" s="60">
        <v>10</v>
      </c>
      <c r="J187" s="146" t="s">
        <v>15</v>
      </c>
      <c r="K187" s="60">
        <v>17</v>
      </c>
      <c r="L187" s="60" t="s">
        <v>18</v>
      </c>
      <c r="M187" s="60">
        <v>130</v>
      </c>
      <c r="N187" s="60">
        <v>130</v>
      </c>
      <c r="O187" s="60">
        <v>80</v>
      </c>
      <c r="P187" s="60">
        <v>52</v>
      </c>
      <c r="Q187" s="60">
        <v>54</v>
      </c>
      <c r="R187" s="60">
        <v>7</v>
      </c>
      <c r="S187" s="60">
        <v>5.5</v>
      </c>
      <c r="T187" s="60">
        <v>4</v>
      </c>
      <c r="U187" s="60">
        <v>4</v>
      </c>
      <c r="V187" s="60">
        <v>3</v>
      </c>
      <c r="W187" s="60">
        <v>52</v>
      </c>
      <c r="X187" s="60" t="s">
        <v>189</v>
      </c>
    </row>
    <row r="188" spans="2:24">
      <c r="B188" s="60" t="str">
        <f t="shared" si="2"/>
        <v>М60x490</v>
      </c>
      <c r="C188" s="158">
        <v>60</v>
      </c>
      <c r="D188" s="60">
        <v>490</v>
      </c>
      <c r="E188" s="60">
        <v>8.57</v>
      </c>
      <c r="G188" s="73">
        <v>410</v>
      </c>
      <c r="H188" s="73">
        <v>12</v>
      </c>
      <c r="I188" s="60">
        <v>10</v>
      </c>
      <c r="J188" s="146" t="s">
        <v>15</v>
      </c>
      <c r="K188" s="60">
        <v>17</v>
      </c>
      <c r="L188" s="60" t="s">
        <v>18</v>
      </c>
      <c r="M188" s="60">
        <v>130</v>
      </c>
      <c r="N188" s="60">
        <v>130</v>
      </c>
      <c r="O188" s="60">
        <v>80</v>
      </c>
      <c r="P188" s="60">
        <v>52</v>
      </c>
      <c r="Q188" s="60">
        <v>54</v>
      </c>
      <c r="R188" s="60">
        <v>7</v>
      </c>
      <c r="S188" s="60">
        <v>5.5</v>
      </c>
      <c r="T188" s="60">
        <v>4</v>
      </c>
      <c r="U188" s="60">
        <v>4</v>
      </c>
      <c r="V188" s="60">
        <v>3</v>
      </c>
      <c r="W188" s="60">
        <v>52</v>
      </c>
      <c r="X188" s="60" t="s">
        <v>189</v>
      </c>
    </row>
    <row r="189" spans="2:24">
      <c r="B189" s="60" t="str">
        <f t="shared" si="2"/>
        <v>М60x500</v>
      </c>
      <c r="C189" s="158">
        <v>60</v>
      </c>
      <c r="D189" s="60">
        <v>500</v>
      </c>
      <c r="E189" s="60">
        <v>8.73</v>
      </c>
      <c r="G189" s="73">
        <v>420</v>
      </c>
      <c r="H189" s="73">
        <v>12</v>
      </c>
      <c r="I189" s="60">
        <v>10</v>
      </c>
      <c r="J189" s="146" t="s">
        <v>15</v>
      </c>
      <c r="K189" s="60">
        <v>17</v>
      </c>
      <c r="L189" s="60" t="s">
        <v>18</v>
      </c>
      <c r="M189" s="60">
        <v>130</v>
      </c>
      <c r="N189" s="60">
        <v>130</v>
      </c>
      <c r="O189" s="60">
        <v>80</v>
      </c>
      <c r="P189" s="60">
        <v>52</v>
      </c>
      <c r="Q189" s="60">
        <v>54</v>
      </c>
      <c r="R189" s="60">
        <v>7</v>
      </c>
      <c r="S189" s="60">
        <v>5.5</v>
      </c>
      <c r="T189" s="60">
        <v>4</v>
      </c>
      <c r="U189" s="60">
        <v>4</v>
      </c>
      <c r="V189" s="60">
        <v>3</v>
      </c>
      <c r="W189" s="60">
        <v>52</v>
      </c>
      <c r="X189" s="60" t="s">
        <v>189</v>
      </c>
    </row>
    <row r="190" spans="2:24">
      <c r="B190" s="60" t="str">
        <f t="shared" si="2"/>
        <v>М60x510</v>
      </c>
      <c r="C190" s="158">
        <v>60</v>
      </c>
      <c r="D190" s="60">
        <v>510</v>
      </c>
      <c r="E190" s="60">
        <v>8.89</v>
      </c>
      <c r="G190" s="73">
        <v>430</v>
      </c>
      <c r="H190" s="73">
        <v>12</v>
      </c>
      <c r="I190" s="60">
        <v>10</v>
      </c>
      <c r="J190" s="146" t="s">
        <v>15</v>
      </c>
      <c r="K190" s="60">
        <v>17</v>
      </c>
      <c r="L190" s="60" t="s">
        <v>18</v>
      </c>
      <c r="M190" s="60">
        <v>130</v>
      </c>
      <c r="N190" s="60">
        <v>130</v>
      </c>
      <c r="O190" s="60">
        <v>80</v>
      </c>
      <c r="P190" s="60">
        <v>52</v>
      </c>
      <c r="Q190" s="60">
        <v>54</v>
      </c>
      <c r="R190" s="60">
        <v>7</v>
      </c>
      <c r="S190" s="60">
        <v>5.5</v>
      </c>
      <c r="T190" s="60">
        <v>4</v>
      </c>
      <c r="U190" s="60">
        <v>4</v>
      </c>
      <c r="V190" s="60">
        <v>3</v>
      </c>
      <c r="W190" s="60">
        <v>52</v>
      </c>
      <c r="X190" s="60" t="s">
        <v>189</v>
      </c>
    </row>
    <row r="191" spans="2:24">
      <c r="B191" s="60" t="str">
        <f t="shared" si="2"/>
        <v>М60x520</v>
      </c>
      <c r="C191" s="158">
        <v>60</v>
      </c>
      <c r="D191" s="60">
        <v>520</v>
      </c>
      <c r="E191" s="60">
        <v>9.0500000000000007</v>
      </c>
      <c r="G191" s="73">
        <v>440</v>
      </c>
      <c r="H191" s="73">
        <v>12</v>
      </c>
      <c r="I191" s="60">
        <v>10</v>
      </c>
      <c r="J191" s="146" t="s">
        <v>15</v>
      </c>
      <c r="K191" s="60">
        <v>17</v>
      </c>
      <c r="L191" s="60" t="s">
        <v>18</v>
      </c>
      <c r="M191" s="60">
        <v>130</v>
      </c>
      <c r="N191" s="60">
        <v>130</v>
      </c>
      <c r="O191" s="60">
        <v>80</v>
      </c>
      <c r="P191" s="60">
        <v>52</v>
      </c>
      <c r="Q191" s="60">
        <v>54</v>
      </c>
      <c r="R191" s="60">
        <v>7</v>
      </c>
      <c r="S191" s="60">
        <v>5.5</v>
      </c>
      <c r="T191" s="60">
        <v>4</v>
      </c>
      <c r="U191" s="60">
        <v>4</v>
      </c>
      <c r="V191" s="60">
        <v>3</v>
      </c>
      <c r="W191" s="60">
        <v>52</v>
      </c>
      <c r="X191" s="60" t="s">
        <v>189</v>
      </c>
    </row>
    <row r="192" spans="2:24">
      <c r="B192" s="60" t="str">
        <f t="shared" si="2"/>
        <v>М60x530</v>
      </c>
      <c r="C192" s="158">
        <v>60</v>
      </c>
      <c r="D192" s="60">
        <v>530</v>
      </c>
      <c r="E192" s="60">
        <v>9.2100000000000009</v>
      </c>
      <c r="G192" s="73">
        <v>450</v>
      </c>
      <c r="H192" s="73">
        <v>12</v>
      </c>
      <c r="I192" s="60">
        <v>10</v>
      </c>
      <c r="J192" s="146" t="s">
        <v>15</v>
      </c>
      <c r="K192" s="60">
        <v>17</v>
      </c>
      <c r="L192" s="60" t="s">
        <v>18</v>
      </c>
      <c r="M192" s="60">
        <v>130</v>
      </c>
      <c r="N192" s="60">
        <v>130</v>
      </c>
      <c r="O192" s="60">
        <v>80</v>
      </c>
      <c r="P192" s="60">
        <v>52</v>
      </c>
      <c r="Q192" s="60">
        <v>54</v>
      </c>
      <c r="R192" s="60">
        <v>7</v>
      </c>
      <c r="S192" s="60">
        <v>5.5</v>
      </c>
      <c r="T192" s="60">
        <v>4</v>
      </c>
      <c r="U192" s="60">
        <v>4</v>
      </c>
      <c r="V192" s="60">
        <v>3</v>
      </c>
      <c r="W192" s="60">
        <v>52</v>
      </c>
      <c r="X192" s="60" t="s">
        <v>189</v>
      </c>
    </row>
    <row r="193" spans="2:24">
      <c r="B193" s="60" t="str">
        <f t="shared" si="2"/>
        <v>М60x540</v>
      </c>
      <c r="C193" s="158">
        <v>60</v>
      </c>
      <c r="D193" s="60">
        <v>540</v>
      </c>
      <c r="E193" s="60">
        <v>9.3699999999999992</v>
      </c>
      <c r="G193" s="73">
        <v>460</v>
      </c>
      <c r="H193" s="73">
        <v>12</v>
      </c>
      <c r="I193" s="60">
        <v>10</v>
      </c>
      <c r="J193" s="146" t="s">
        <v>15</v>
      </c>
      <c r="K193" s="60">
        <v>17</v>
      </c>
      <c r="L193" s="60" t="s">
        <v>18</v>
      </c>
      <c r="M193" s="60">
        <v>130</v>
      </c>
      <c r="N193" s="60">
        <v>130</v>
      </c>
      <c r="O193" s="60">
        <v>80</v>
      </c>
      <c r="P193" s="60">
        <v>52</v>
      </c>
      <c r="Q193" s="60">
        <v>54</v>
      </c>
      <c r="R193" s="60">
        <v>7</v>
      </c>
      <c r="S193" s="60">
        <v>5.5</v>
      </c>
      <c r="T193" s="60">
        <v>4</v>
      </c>
      <c r="U193" s="60">
        <v>4</v>
      </c>
      <c r="V193" s="60">
        <v>3</v>
      </c>
      <c r="W193" s="60">
        <v>52</v>
      </c>
      <c r="X193" s="60" t="s">
        <v>189</v>
      </c>
    </row>
    <row r="194" spans="2:24">
      <c r="B194" s="60" t="str">
        <f t="shared" si="2"/>
        <v>М60x550</v>
      </c>
      <c r="C194" s="150">
        <v>60</v>
      </c>
      <c r="D194" s="60">
        <v>550</v>
      </c>
      <c r="E194" s="60">
        <v>9.5299999999999994</v>
      </c>
      <c r="G194" s="73">
        <v>470</v>
      </c>
      <c r="H194" s="73">
        <v>12</v>
      </c>
      <c r="I194" s="60">
        <v>10</v>
      </c>
      <c r="J194" s="146" t="s">
        <v>15</v>
      </c>
      <c r="K194" s="60">
        <v>17</v>
      </c>
      <c r="L194" s="60" t="s">
        <v>18</v>
      </c>
      <c r="M194" s="60">
        <v>130</v>
      </c>
      <c r="N194" s="60">
        <v>130</v>
      </c>
      <c r="O194" s="60">
        <v>80</v>
      </c>
      <c r="P194" s="60">
        <v>52</v>
      </c>
      <c r="Q194" s="60">
        <v>54</v>
      </c>
      <c r="R194" s="60">
        <v>7</v>
      </c>
      <c r="S194" s="60">
        <v>5.5</v>
      </c>
      <c r="T194" s="60">
        <v>4</v>
      </c>
      <c r="U194" s="60">
        <v>4</v>
      </c>
      <c r="V194" s="60">
        <v>3</v>
      </c>
      <c r="W194" s="60">
        <v>52</v>
      </c>
      <c r="X194" s="60" t="s">
        <v>189</v>
      </c>
    </row>
    <row r="195" spans="2:24">
      <c r="B195" s="60" t="str">
        <f t="shared" si="2"/>
        <v>М64x250</v>
      </c>
      <c r="C195">
        <v>64</v>
      </c>
      <c r="D195" s="60">
        <v>250</v>
      </c>
      <c r="E195" s="60">
        <v>5.3</v>
      </c>
      <c r="G195" s="73">
        <v>160</v>
      </c>
      <c r="H195" s="73">
        <v>12</v>
      </c>
      <c r="I195" s="60" t="s">
        <v>185</v>
      </c>
      <c r="J195" s="60" t="s">
        <v>186</v>
      </c>
      <c r="K195" s="60" t="s">
        <v>187</v>
      </c>
      <c r="L195" s="60" t="s">
        <v>18</v>
      </c>
      <c r="M195" s="60">
        <v>120</v>
      </c>
      <c r="N195" s="60">
        <v>120</v>
      </c>
      <c r="O195" s="60">
        <v>90</v>
      </c>
      <c r="P195" s="60">
        <v>54</v>
      </c>
      <c r="Q195" s="60">
        <v>58</v>
      </c>
      <c r="R195" s="60">
        <v>7</v>
      </c>
      <c r="S195" s="60">
        <v>6</v>
      </c>
      <c r="T195" s="60">
        <v>4</v>
      </c>
      <c r="U195" s="60">
        <v>4</v>
      </c>
      <c r="V195" s="60">
        <v>3</v>
      </c>
      <c r="W195" s="60">
        <v>56</v>
      </c>
      <c r="X195" s="60" t="s">
        <v>189</v>
      </c>
    </row>
    <row r="196" spans="2:24">
      <c r="B196" s="60" t="str">
        <f t="shared" si="2"/>
        <v>М64x260</v>
      </c>
      <c r="C196" s="60">
        <v>64</v>
      </c>
      <c r="D196" s="60">
        <v>260</v>
      </c>
      <c r="E196" s="60">
        <v>5.47</v>
      </c>
      <c r="G196" s="73">
        <v>170</v>
      </c>
      <c r="H196" s="73">
        <v>12</v>
      </c>
      <c r="I196" s="60" t="s">
        <v>185</v>
      </c>
      <c r="J196" s="60" t="s">
        <v>186</v>
      </c>
      <c r="K196" s="60" t="s">
        <v>187</v>
      </c>
      <c r="L196" s="60" t="s">
        <v>18</v>
      </c>
      <c r="M196" s="60">
        <v>120</v>
      </c>
      <c r="N196" s="60">
        <v>120</v>
      </c>
      <c r="O196" s="60">
        <v>90</v>
      </c>
      <c r="P196" s="60">
        <v>54</v>
      </c>
      <c r="Q196" s="60">
        <v>58</v>
      </c>
      <c r="R196" s="60">
        <v>7</v>
      </c>
      <c r="S196" s="60">
        <v>6</v>
      </c>
      <c r="T196" s="60">
        <v>4</v>
      </c>
      <c r="U196" s="60">
        <v>4</v>
      </c>
      <c r="V196" s="60">
        <v>3</v>
      </c>
      <c r="W196" s="60">
        <v>56</v>
      </c>
      <c r="X196" s="60" t="s">
        <v>189</v>
      </c>
    </row>
    <row r="197" spans="2:24">
      <c r="B197" s="60" t="str">
        <f t="shared" si="2"/>
        <v>М64x270</v>
      </c>
      <c r="C197" s="60">
        <v>64</v>
      </c>
      <c r="D197" s="60">
        <v>270</v>
      </c>
      <c r="E197" s="60">
        <v>5.64</v>
      </c>
      <c r="G197" s="73">
        <v>180</v>
      </c>
      <c r="H197" s="73">
        <v>12</v>
      </c>
      <c r="I197" s="60" t="s">
        <v>185</v>
      </c>
      <c r="J197" s="60" t="s">
        <v>186</v>
      </c>
      <c r="K197" s="60" t="s">
        <v>187</v>
      </c>
      <c r="L197" s="60" t="s">
        <v>18</v>
      </c>
      <c r="M197" s="60">
        <v>120</v>
      </c>
      <c r="N197" s="60">
        <v>120</v>
      </c>
      <c r="O197" s="60">
        <v>90</v>
      </c>
      <c r="P197" s="60">
        <v>54</v>
      </c>
      <c r="Q197" s="60">
        <v>58</v>
      </c>
      <c r="R197" s="60">
        <v>7</v>
      </c>
      <c r="S197" s="60">
        <v>6</v>
      </c>
      <c r="T197" s="60">
        <v>4</v>
      </c>
      <c r="U197" s="60">
        <v>4</v>
      </c>
      <c r="V197" s="60">
        <v>3</v>
      </c>
      <c r="W197" s="60">
        <v>56</v>
      </c>
      <c r="X197" s="60" t="s">
        <v>189</v>
      </c>
    </row>
    <row r="198" spans="2:24">
      <c r="B198" s="60" t="str">
        <f t="shared" si="2"/>
        <v>М64x280</v>
      </c>
      <c r="C198" s="60">
        <v>64</v>
      </c>
      <c r="D198" s="60">
        <v>280</v>
      </c>
      <c r="E198" s="60">
        <v>5.81</v>
      </c>
      <c r="G198" s="73">
        <v>190</v>
      </c>
      <c r="H198" s="73">
        <v>12</v>
      </c>
      <c r="I198" s="60" t="s">
        <v>185</v>
      </c>
      <c r="J198" s="60" t="s">
        <v>186</v>
      </c>
      <c r="K198" s="60" t="s">
        <v>187</v>
      </c>
      <c r="L198" s="60" t="s">
        <v>18</v>
      </c>
      <c r="M198" s="60">
        <v>120</v>
      </c>
      <c r="N198" s="60">
        <v>120</v>
      </c>
      <c r="O198" s="60">
        <v>90</v>
      </c>
      <c r="P198" s="60">
        <v>54</v>
      </c>
      <c r="Q198" s="60">
        <v>58</v>
      </c>
      <c r="R198" s="60">
        <v>7</v>
      </c>
      <c r="S198" s="60">
        <v>6</v>
      </c>
      <c r="T198" s="60">
        <v>4</v>
      </c>
      <c r="U198" s="60">
        <v>4</v>
      </c>
      <c r="V198" s="60">
        <v>3</v>
      </c>
      <c r="W198" s="60">
        <v>56</v>
      </c>
      <c r="X198" s="60" t="s">
        <v>189</v>
      </c>
    </row>
    <row r="199" spans="2:24">
      <c r="B199" s="60" t="str">
        <f t="shared" ref="B199:B262" si="3">"М"&amp;C199&amp;"x"&amp;D199</f>
        <v>М64x290</v>
      </c>
      <c r="C199" s="60">
        <v>64</v>
      </c>
      <c r="D199" s="60">
        <v>290</v>
      </c>
      <c r="E199" s="60">
        <v>5.98</v>
      </c>
      <c r="G199" s="73">
        <v>200</v>
      </c>
      <c r="H199" s="73">
        <v>12</v>
      </c>
      <c r="I199" s="60" t="s">
        <v>185</v>
      </c>
      <c r="J199" s="60" t="s">
        <v>186</v>
      </c>
      <c r="K199" s="60" t="s">
        <v>187</v>
      </c>
      <c r="L199" s="60" t="s">
        <v>18</v>
      </c>
      <c r="M199" s="60">
        <v>120</v>
      </c>
      <c r="N199" s="60">
        <v>120</v>
      </c>
      <c r="O199" s="60">
        <v>90</v>
      </c>
      <c r="P199" s="60">
        <v>54</v>
      </c>
      <c r="Q199" s="60">
        <v>58</v>
      </c>
      <c r="R199" s="60">
        <v>7</v>
      </c>
      <c r="S199" s="60">
        <v>6</v>
      </c>
      <c r="T199" s="60">
        <v>4</v>
      </c>
      <c r="U199" s="60">
        <v>4</v>
      </c>
      <c r="V199" s="60">
        <v>3</v>
      </c>
      <c r="W199" s="60">
        <v>56</v>
      </c>
      <c r="X199" s="60" t="s">
        <v>189</v>
      </c>
    </row>
    <row r="200" spans="2:24">
      <c r="B200" s="60" t="str">
        <f t="shared" si="3"/>
        <v>М64x300</v>
      </c>
      <c r="C200" s="60">
        <v>64</v>
      </c>
      <c r="D200" s="60">
        <v>300</v>
      </c>
      <c r="E200" s="60">
        <v>6.15</v>
      </c>
      <c r="G200" s="73">
        <v>210</v>
      </c>
      <c r="H200" s="73">
        <v>12</v>
      </c>
      <c r="I200" s="60" t="s">
        <v>185</v>
      </c>
      <c r="J200" s="60" t="s">
        <v>186</v>
      </c>
      <c r="K200" s="60" t="s">
        <v>187</v>
      </c>
      <c r="L200" s="60" t="s">
        <v>18</v>
      </c>
      <c r="M200" s="60">
        <v>120</v>
      </c>
      <c r="N200" s="60">
        <v>120</v>
      </c>
      <c r="O200" s="60">
        <v>90</v>
      </c>
      <c r="P200" s="60">
        <v>54</v>
      </c>
      <c r="Q200" s="60">
        <v>58</v>
      </c>
      <c r="R200" s="60">
        <v>7</v>
      </c>
      <c r="S200" s="60">
        <v>6</v>
      </c>
      <c r="T200" s="60">
        <v>4</v>
      </c>
      <c r="U200" s="60">
        <v>4</v>
      </c>
      <c r="V200" s="60">
        <v>3</v>
      </c>
      <c r="W200" s="60">
        <v>56</v>
      </c>
      <c r="X200" s="60" t="s">
        <v>189</v>
      </c>
    </row>
    <row r="201" spans="2:24">
      <c r="B201" s="60" t="str">
        <f t="shared" si="3"/>
        <v>М64x310</v>
      </c>
      <c r="C201" s="60">
        <v>64</v>
      </c>
      <c r="D201" s="60">
        <v>310</v>
      </c>
      <c r="E201" s="60">
        <v>6.32</v>
      </c>
      <c r="G201" s="73">
        <v>220</v>
      </c>
      <c r="H201" s="73">
        <v>12</v>
      </c>
      <c r="I201" s="60" t="s">
        <v>185</v>
      </c>
      <c r="J201" s="60" t="s">
        <v>186</v>
      </c>
      <c r="K201" s="60" t="s">
        <v>187</v>
      </c>
      <c r="L201" s="60" t="s">
        <v>18</v>
      </c>
      <c r="M201" s="60">
        <v>120</v>
      </c>
      <c r="N201" s="60">
        <v>120</v>
      </c>
      <c r="O201" s="60">
        <v>90</v>
      </c>
      <c r="P201" s="60">
        <v>54</v>
      </c>
      <c r="Q201" s="60">
        <v>58</v>
      </c>
      <c r="R201" s="60">
        <v>7</v>
      </c>
      <c r="S201" s="60">
        <v>6</v>
      </c>
      <c r="T201" s="60">
        <v>4</v>
      </c>
      <c r="U201" s="60">
        <v>4</v>
      </c>
      <c r="V201" s="60">
        <v>3</v>
      </c>
      <c r="W201" s="60">
        <v>56</v>
      </c>
      <c r="X201" s="60" t="s">
        <v>189</v>
      </c>
    </row>
    <row r="202" spans="2:24">
      <c r="B202" s="60" t="str">
        <f t="shared" si="3"/>
        <v>М64x320</v>
      </c>
      <c r="C202" s="60">
        <v>64</v>
      </c>
      <c r="D202" s="60">
        <v>320</v>
      </c>
      <c r="E202" s="60">
        <v>6.49</v>
      </c>
      <c r="G202" s="73">
        <v>230</v>
      </c>
      <c r="H202" s="73">
        <v>12</v>
      </c>
      <c r="I202" s="60" t="s">
        <v>185</v>
      </c>
      <c r="J202" s="60" t="s">
        <v>186</v>
      </c>
      <c r="K202" s="60" t="s">
        <v>187</v>
      </c>
      <c r="L202" s="60" t="s">
        <v>18</v>
      </c>
      <c r="M202" s="60">
        <v>120</v>
      </c>
      <c r="N202" s="60">
        <v>120</v>
      </c>
      <c r="O202" s="60">
        <v>90</v>
      </c>
      <c r="P202" s="60">
        <v>54</v>
      </c>
      <c r="Q202" s="60">
        <v>58</v>
      </c>
      <c r="R202" s="60">
        <v>7</v>
      </c>
      <c r="S202" s="60">
        <v>6</v>
      </c>
      <c r="T202" s="60">
        <v>4</v>
      </c>
      <c r="U202" s="60">
        <v>4</v>
      </c>
      <c r="V202" s="60">
        <v>3</v>
      </c>
      <c r="W202" s="60">
        <v>56</v>
      </c>
      <c r="X202" s="60" t="s">
        <v>189</v>
      </c>
    </row>
    <row r="203" spans="2:24">
      <c r="B203" s="60" t="str">
        <f t="shared" si="3"/>
        <v>М64x330</v>
      </c>
      <c r="C203" s="60">
        <v>64</v>
      </c>
      <c r="D203" s="60">
        <v>330</v>
      </c>
      <c r="E203" s="60">
        <v>6.66</v>
      </c>
      <c r="G203" s="73">
        <v>240</v>
      </c>
      <c r="H203" s="73">
        <v>12</v>
      </c>
      <c r="I203" s="60" t="s">
        <v>185</v>
      </c>
      <c r="J203" s="60" t="s">
        <v>186</v>
      </c>
      <c r="K203" s="60" t="s">
        <v>187</v>
      </c>
      <c r="L203" s="60" t="s">
        <v>18</v>
      </c>
      <c r="M203" s="60">
        <v>120</v>
      </c>
      <c r="N203" s="60">
        <v>120</v>
      </c>
      <c r="O203" s="60">
        <v>90</v>
      </c>
      <c r="P203" s="60">
        <v>54</v>
      </c>
      <c r="Q203" s="60">
        <v>58</v>
      </c>
      <c r="R203" s="60">
        <v>7</v>
      </c>
      <c r="S203" s="60">
        <v>6</v>
      </c>
      <c r="T203" s="60">
        <v>4</v>
      </c>
      <c r="U203" s="60">
        <v>4</v>
      </c>
      <c r="V203" s="60">
        <v>3</v>
      </c>
      <c r="W203" s="60">
        <v>56</v>
      </c>
      <c r="X203" s="60" t="s">
        <v>189</v>
      </c>
    </row>
    <row r="204" spans="2:24">
      <c r="B204" s="60" t="str">
        <f t="shared" si="3"/>
        <v>М64x340</v>
      </c>
      <c r="C204" s="60">
        <v>64</v>
      </c>
      <c r="D204" s="60">
        <v>340</v>
      </c>
      <c r="E204" s="60">
        <v>6.83</v>
      </c>
      <c r="G204" s="73">
        <v>250</v>
      </c>
      <c r="H204" s="73">
        <v>12</v>
      </c>
      <c r="I204" s="60" t="s">
        <v>185</v>
      </c>
      <c r="J204" s="60" t="s">
        <v>186</v>
      </c>
      <c r="K204" s="60" t="s">
        <v>187</v>
      </c>
      <c r="L204" s="60" t="s">
        <v>18</v>
      </c>
      <c r="M204" s="60">
        <v>120</v>
      </c>
      <c r="N204" s="60">
        <v>120</v>
      </c>
      <c r="O204" s="60">
        <v>90</v>
      </c>
      <c r="P204" s="60">
        <v>54</v>
      </c>
      <c r="Q204" s="60">
        <v>58</v>
      </c>
      <c r="R204" s="60">
        <v>7</v>
      </c>
      <c r="S204" s="60">
        <v>6</v>
      </c>
      <c r="T204" s="60">
        <v>4</v>
      </c>
      <c r="U204" s="60">
        <v>4</v>
      </c>
      <c r="V204" s="60">
        <v>3</v>
      </c>
      <c r="W204" s="60">
        <v>56</v>
      </c>
      <c r="X204" s="60" t="s">
        <v>189</v>
      </c>
    </row>
    <row r="205" spans="2:24">
      <c r="B205" s="60" t="str">
        <f t="shared" si="3"/>
        <v>М64x350</v>
      </c>
      <c r="C205" s="60">
        <v>64</v>
      </c>
      <c r="D205" s="60">
        <v>350</v>
      </c>
      <c r="E205" s="60">
        <v>7</v>
      </c>
      <c r="G205" s="73">
        <v>260</v>
      </c>
      <c r="H205" s="73">
        <v>12</v>
      </c>
      <c r="I205" s="60" t="s">
        <v>185</v>
      </c>
      <c r="J205" s="60" t="s">
        <v>186</v>
      </c>
      <c r="K205" s="60" t="s">
        <v>187</v>
      </c>
      <c r="L205" s="60" t="s">
        <v>18</v>
      </c>
      <c r="M205" s="60">
        <v>120</v>
      </c>
      <c r="N205" s="60">
        <v>120</v>
      </c>
      <c r="O205" s="60">
        <v>90</v>
      </c>
      <c r="P205" s="60">
        <v>54</v>
      </c>
      <c r="Q205" s="60">
        <v>58</v>
      </c>
      <c r="R205" s="60">
        <v>7</v>
      </c>
      <c r="S205" s="60">
        <v>6</v>
      </c>
      <c r="T205" s="60">
        <v>4</v>
      </c>
      <c r="U205" s="60">
        <v>4</v>
      </c>
      <c r="V205" s="60">
        <v>3</v>
      </c>
      <c r="W205" s="60">
        <v>56</v>
      </c>
      <c r="X205" s="60" t="s">
        <v>189</v>
      </c>
    </row>
    <row r="206" spans="2:24">
      <c r="B206" s="60" t="str">
        <f t="shared" si="3"/>
        <v>М64x360</v>
      </c>
      <c r="C206" s="60">
        <v>64</v>
      </c>
      <c r="D206" s="60">
        <v>360</v>
      </c>
      <c r="E206" s="60">
        <v>7.17</v>
      </c>
      <c r="G206" s="73">
        <v>270</v>
      </c>
      <c r="H206" s="73">
        <v>12</v>
      </c>
      <c r="I206" s="60" t="s">
        <v>185</v>
      </c>
      <c r="J206" s="60" t="s">
        <v>186</v>
      </c>
      <c r="K206" s="60" t="s">
        <v>187</v>
      </c>
      <c r="L206" s="60" t="s">
        <v>18</v>
      </c>
      <c r="M206" s="60">
        <v>120</v>
      </c>
      <c r="N206" s="60">
        <v>120</v>
      </c>
      <c r="O206" s="60">
        <v>90</v>
      </c>
      <c r="P206" s="60">
        <v>54</v>
      </c>
      <c r="Q206" s="60">
        <v>58</v>
      </c>
      <c r="R206" s="60">
        <v>7</v>
      </c>
      <c r="S206" s="60">
        <v>6</v>
      </c>
      <c r="T206" s="60">
        <v>4</v>
      </c>
      <c r="U206" s="60">
        <v>4</v>
      </c>
      <c r="V206" s="60">
        <v>3</v>
      </c>
      <c r="W206" s="60">
        <v>56</v>
      </c>
      <c r="X206" s="60" t="s">
        <v>189</v>
      </c>
    </row>
    <row r="207" spans="2:24">
      <c r="B207" s="60" t="str">
        <f t="shared" si="3"/>
        <v>М64x370</v>
      </c>
      <c r="C207" s="60">
        <v>64</v>
      </c>
      <c r="D207" s="60">
        <v>370</v>
      </c>
      <c r="E207" s="60">
        <v>7.34</v>
      </c>
      <c r="G207" s="73">
        <v>280</v>
      </c>
      <c r="H207" s="73">
        <v>12</v>
      </c>
      <c r="I207" s="60" t="s">
        <v>185</v>
      </c>
      <c r="J207" s="60" t="s">
        <v>186</v>
      </c>
      <c r="K207" s="60" t="s">
        <v>187</v>
      </c>
      <c r="L207" s="60" t="s">
        <v>18</v>
      </c>
      <c r="M207" s="60">
        <v>120</v>
      </c>
      <c r="N207" s="60">
        <v>120</v>
      </c>
      <c r="O207" s="60">
        <v>90</v>
      </c>
      <c r="P207" s="60">
        <v>54</v>
      </c>
      <c r="Q207" s="60">
        <v>58</v>
      </c>
      <c r="R207" s="60">
        <v>7</v>
      </c>
      <c r="S207" s="60">
        <v>6</v>
      </c>
      <c r="T207" s="60">
        <v>4</v>
      </c>
      <c r="U207" s="60">
        <v>4</v>
      </c>
      <c r="V207" s="60">
        <v>3</v>
      </c>
      <c r="W207" s="60">
        <v>56</v>
      </c>
      <c r="X207" s="60" t="s">
        <v>189</v>
      </c>
    </row>
    <row r="208" spans="2:24">
      <c r="B208" s="60" t="str">
        <f t="shared" si="3"/>
        <v>М64x380</v>
      </c>
      <c r="C208" s="60">
        <v>64</v>
      </c>
      <c r="D208" s="60">
        <v>380</v>
      </c>
      <c r="E208" s="60">
        <v>7.51</v>
      </c>
      <c r="G208" s="73">
        <v>290</v>
      </c>
      <c r="H208" s="73">
        <v>12</v>
      </c>
      <c r="I208" s="60" t="s">
        <v>185</v>
      </c>
      <c r="J208" s="60" t="s">
        <v>186</v>
      </c>
      <c r="K208" s="60" t="s">
        <v>187</v>
      </c>
      <c r="L208" s="60" t="s">
        <v>18</v>
      </c>
      <c r="M208" s="60">
        <v>120</v>
      </c>
      <c r="N208" s="60">
        <v>120</v>
      </c>
      <c r="O208" s="60">
        <v>90</v>
      </c>
      <c r="P208" s="60">
        <v>54</v>
      </c>
      <c r="Q208" s="60">
        <v>58</v>
      </c>
      <c r="R208" s="60">
        <v>7</v>
      </c>
      <c r="S208" s="60">
        <v>6</v>
      </c>
      <c r="T208" s="60">
        <v>4</v>
      </c>
      <c r="U208" s="60">
        <v>4</v>
      </c>
      <c r="V208" s="60">
        <v>3</v>
      </c>
      <c r="W208" s="60">
        <v>56</v>
      </c>
      <c r="X208" s="60" t="s">
        <v>189</v>
      </c>
    </row>
    <row r="209" spans="2:24">
      <c r="B209" s="60" t="str">
        <f t="shared" si="3"/>
        <v>М64x390</v>
      </c>
      <c r="C209" s="60">
        <v>64</v>
      </c>
      <c r="D209" s="60">
        <v>390</v>
      </c>
      <c r="E209" s="60">
        <v>7.68</v>
      </c>
      <c r="G209" s="73">
        <v>300</v>
      </c>
      <c r="H209" s="73">
        <v>12</v>
      </c>
      <c r="I209" s="60" t="s">
        <v>185</v>
      </c>
      <c r="J209" s="60" t="s">
        <v>186</v>
      </c>
      <c r="K209" s="60" t="s">
        <v>187</v>
      </c>
      <c r="L209" s="60" t="s">
        <v>18</v>
      </c>
      <c r="M209" s="60">
        <v>120</v>
      </c>
      <c r="N209" s="60">
        <v>120</v>
      </c>
      <c r="O209" s="60">
        <v>90</v>
      </c>
      <c r="P209" s="60">
        <v>54</v>
      </c>
      <c r="Q209" s="60">
        <v>58</v>
      </c>
      <c r="R209" s="60">
        <v>7</v>
      </c>
      <c r="S209" s="60">
        <v>6</v>
      </c>
      <c r="T209" s="60">
        <v>4</v>
      </c>
      <c r="U209" s="60">
        <v>4</v>
      </c>
      <c r="V209" s="60">
        <v>3</v>
      </c>
      <c r="W209" s="60">
        <v>56</v>
      </c>
      <c r="X209" s="60" t="s">
        <v>189</v>
      </c>
    </row>
    <row r="210" spans="2:24">
      <c r="B210" s="60" t="str">
        <f t="shared" si="3"/>
        <v>М64x400</v>
      </c>
      <c r="C210" s="60">
        <v>64</v>
      </c>
      <c r="D210" s="60">
        <v>400</v>
      </c>
      <c r="E210" s="60">
        <v>7.85</v>
      </c>
      <c r="G210" s="73">
        <v>310</v>
      </c>
      <c r="H210" s="73">
        <v>12</v>
      </c>
      <c r="I210" s="60" t="s">
        <v>185</v>
      </c>
      <c r="J210" s="60" t="s">
        <v>186</v>
      </c>
      <c r="K210" s="60" t="s">
        <v>187</v>
      </c>
      <c r="L210" s="60" t="s">
        <v>18</v>
      </c>
      <c r="M210" s="60">
        <v>120</v>
      </c>
      <c r="N210" s="60">
        <v>120</v>
      </c>
      <c r="O210" s="60">
        <v>90</v>
      </c>
      <c r="P210" s="60">
        <v>54</v>
      </c>
      <c r="Q210" s="60">
        <v>58</v>
      </c>
      <c r="R210" s="60">
        <v>7</v>
      </c>
      <c r="S210" s="60">
        <v>6</v>
      </c>
      <c r="T210" s="60">
        <v>4</v>
      </c>
      <c r="U210" s="60">
        <v>4</v>
      </c>
      <c r="V210" s="60">
        <v>3</v>
      </c>
      <c r="W210" s="60">
        <v>56</v>
      </c>
      <c r="X210" s="60" t="s">
        <v>189</v>
      </c>
    </row>
    <row r="211" spans="2:24">
      <c r="B211" s="60" t="str">
        <f t="shared" si="3"/>
        <v>М64x410</v>
      </c>
      <c r="C211" s="60">
        <v>64</v>
      </c>
      <c r="D211" s="60">
        <v>410</v>
      </c>
      <c r="E211" s="60">
        <v>8.02</v>
      </c>
      <c r="G211" s="73">
        <v>320</v>
      </c>
      <c r="H211" s="73">
        <v>12</v>
      </c>
      <c r="I211" s="60" t="s">
        <v>185</v>
      </c>
      <c r="J211" s="60" t="s">
        <v>186</v>
      </c>
      <c r="K211" s="60" t="s">
        <v>187</v>
      </c>
      <c r="L211" s="60" t="s">
        <v>18</v>
      </c>
      <c r="M211" s="60">
        <v>120</v>
      </c>
      <c r="N211" s="60">
        <v>120</v>
      </c>
      <c r="O211" s="60">
        <v>90</v>
      </c>
      <c r="P211" s="60">
        <v>54</v>
      </c>
      <c r="Q211" s="60">
        <v>58</v>
      </c>
      <c r="R211" s="60">
        <v>7</v>
      </c>
      <c r="S211" s="60">
        <v>6</v>
      </c>
      <c r="T211" s="60">
        <v>4</v>
      </c>
      <c r="U211" s="60">
        <v>4</v>
      </c>
      <c r="V211" s="60">
        <v>3</v>
      </c>
      <c r="W211" s="60">
        <v>56</v>
      </c>
      <c r="X211" s="60" t="s">
        <v>189</v>
      </c>
    </row>
    <row r="212" spans="2:24">
      <c r="B212" s="60" t="str">
        <f t="shared" si="3"/>
        <v>М64x420</v>
      </c>
      <c r="C212" s="60">
        <v>64</v>
      </c>
      <c r="D212" s="60">
        <v>420</v>
      </c>
      <c r="E212" s="60">
        <v>8.19</v>
      </c>
      <c r="G212" s="73">
        <v>330</v>
      </c>
      <c r="H212" s="73">
        <v>12</v>
      </c>
      <c r="I212" s="60" t="s">
        <v>185</v>
      </c>
      <c r="J212" s="60" t="s">
        <v>186</v>
      </c>
      <c r="K212" s="60" t="s">
        <v>187</v>
      </c>
      <c r="L212" s="60" t="s">
        <v>18</v>
      </c>
      <c r="M212" s="60">
        <v>120</v>
      </c>
      <c r="N212" s="60">
        <v>120</v>
      </c>
      <c r="O212" s="60">
        <v>90</v>
      </c>
      <c r="P212" s="60">
        <v>54</v>
      </c>
      <c r="Q212" s="60">
        <v>58</v>
      </c>
      <c r="R212" s="60">
        <v>7</v>
      </c>
      <c r="S212" s="60">
        <v>6</v>
      </c>
      <c r="T212" s="60">
        <v>4</v>
      </c>
      <c r="U212" s="60">
        <v>4</v>
      </c>
      <c r="V212" s="60">
        <v>3</v>
      </c>
      <c r="W212" s="60">
        <v>56</v>
      </c>
      <c r="X212" s="60" t="s">
        <v>189</v>
      </c>
    </row>
    <row r="213" spans="2:24">
      <c r="B213" s="60" t="str">
        <f t="shared" si="3"/>
        <v>М64x430</v>
      </c>
      <c r="C213" s="60">
        <v>64</v>
      </c>
      <c r="D213" s="60">
        <v>430</v>
      </c>
      <c r="E213" s="60">
        <v>8.36</v>
      </c>
      <c r="G213" s="73">
        <v>340</v>
      </c>
      <c r="H213" s="73">
        <v>12</v>
      </c>
      <c r="I213" s="60" t="s">
        <v>185</v>
      </c>
      <c r="J213" s="60" t="s">
        <v>186</v>
      </c>
      <c r="K213" s="60" t="s">
        <v>187</v>
      </c>
      <c r="L213" s="60" t="s">
        <v>18</v>
      </c>
      <c r="M213" s="60">
        <v>120</v>
      </c>
      <c r="N213" s="60">
        <v>120</v>
      </c>
      <c r="O213" s="60">
        <v>90</v>
      </c>
      <c r="P213" s="60">
        <v>54</v>
      </c>
      <c r="Q213" s="60">
        <v>58</v>
      </c>
      <c r="R213" s="60">
        <v>7</v>
      </c>
      <c r="S213" s="60">
        <v>6</v>
      </c>
      <c r="T213" s="60">
        <v>4</v>
      </c>
      <c r="U213" s="60">
        <v>4</v>
      </c>
      <c r="V213" s="60">
        <v>3</v>
      </c>
      <c r="W213" s="60">
        <v>56</v>
      </c>
      <c r="X213" s="60" t="s">
        <v>189</v>
      </c>
    </row>
    <row r="214" spans="2:24">
      <c r="B214" s="60" t="str">
        <f t="shared" si="3"/>
        <v>М64x440</v>
      </c>
      <c r="C214" s="60">
        <v>64</v>
      </c>
      <c r="D214" s="60">
        <v>440</v>
      </c>
      <c r="E214" s="60">
        <v>8.5299999999999994</v>
      </c>
      <c r="G214" s="73">
        <v>350</v>
      </c>
      <c r="H214" s="73">
        <v>12</v>
      </c>
      <c r="I214" s="60" t="s">
        <v>185</v>
      </c>
      <c r="J214" s="60" t="s">
        <v>186</v>
      </c>
      <c r="K214" s="60" t="s">
        <v>187</v>
      </c>
      <c r="L214" s="60" t="s">
        <v>18</v>
      </c>
      <c r="M214" s="60">
        <v>135</v>
      </c>
      <c r="N214" s="60">
        <v>135</v>
      </c>
      <c r="O214" s="60">
        <v>90</v>
      </c>
      <c r="P214" s="60">
        <v>54</v>
      </c>
      <c r="Q214" s="60">
        <v>58</v>
      </c>
      <c r="R214" s="60">
        <v>7</v>
      </c>
      <c r="S214" s="60">
        <v>6</v>
      </c>
      <c r="T214" s="60">
        <v>4</v>
      </c>
      <c r="U214" s="60">
        <v>4</v>
      </c>
      <c r="V214" s="60">
        <v>3</v>
      </c>
      <c r="W214" s="60">
        <v>56</v>
      </c>
      <c r="X214" s="60" t="s">
        <v>189</v>
      </c>
    </row>
    <row r="215" spans="2:24">
      <c r="B215" s="60" t="str">
        <f t="shared" si="3"/>
        <v>М64x450</v>
      </c>
      <c r="C215" s="60">
        <v>64</v>
      </c>
      <c r="D215" s="60">
        <v>450</v>
      </c>
      <c r="E215" s="60">
        <v>8.6999999999999993</v>
      </c>
      <c r="G215" s="73">
        <v>360</v>
      </c>
      <c r="H215" s="73">
        <v>12</v>
      </c>
      <c r="I215" s="60" t="s">
        <v>185</v>
      </c>
      <c r="J215" s="60" t="s">
        <v>186</v>
      </c>
      <c r="K215" s="60" t="s">
        <v>187</v>
      </c>
      <c r="L215" s="60" t="s">
        <v>18</v>
      </c>
      <c r="M215" s="60">
        <v>135</v>
      </c>
      <c r="N215" s="60">
        <v>135</v>
      </c>
      <c r="O215" s="60">
        <v>90</v>
      </c>
      <c r="P215" s="60">
        <v>54</v>
      </c>
      <c r="Q215" s="60">
        <v>58</v>
      </c>
      <c r="R215" s="60">
        <v>7</v>
      </c>
      <c r="S215" s="60">
        <v>6</v>
      </c>
      <c r="T215" s="60">
        <v>4</v>
      </c>
      <c r="U215" s="60">
        <v>4</v>
      </c>
      <c r="V215" s="60">
        <v>3</v>
      </c>
      <c r="W215" s="60">
        <v>56</v>
      </c>
      <c r="X215" s="60" t="s">
        <v>189</v>
      </c>
    </row>
    <row r="216" spans="2:24">
      <c r="B216" s="60" t="str">
        <f t="shared" si="3"/>
        <v>М64x460</v>
      </c>
      <c r="C216" s="60">
        <v>64</v>
      </c>
      <c r="D216" s="60">
        <v>460</v>
      </c>
      <c r="E216" s="60">
        <v>8.8699999999999992</v>
      </c>
      <c r="G216" s="73">
        <v>370</v>
      </c>
      <c r="H216" s="73">
        <v>12</v>
      </c>
      <c r="I216" s="60" t="s">
        <v>185</v>
      </c>
      <c r="J216" s="60" t="s">
        <v>186</v>
      </c>
      <c r="K216" s="60" t="s">
        <v>187</v>
      </c>
      <c r="L216" s="60" t="s">
        <v>18</v>
      </c>
      <c r="M216" s="60">
        <v>135</v>
      </c>
      <c r="N216" s="60">
        <v>135</v>
      </c>
      <c r="O216" s="60">
        <v>90</v>
      </c>
      <c r="P216" s="60">
        <v>54</v>
      </c>
      <c r="Q216" s="60">
        <v>58</v>
      </c>
      <c r="R216" s="60">
        <v>7</v>
      </c>
      <c r="S216" s="60">
        <v>6</v>
      </c>
      <c r="T216" s="60">
        <v>4</v>
      </c>
      <c r="U216" s="60">
        <v>4</v>
      </c>
      <c r="V216" s="60">
        <v>3</v>
      </c>
      <c r="W216" s="60">
        <v>56</v>
      </c>
      <c r="X216" s="60" t="s">
        <v>189</v>
      </c>
    </row>
    <row r="217" spans="2:24">
      <c r="B217" s="60" t="str">
        <f t="shared" si="3"/>
        <v>М64x470</v>
      </c>
      <c r="C217" s="60">
        <v>64</v>
      </c>
      <c r="D217" s="60">
        <v>470</v>
      </c>
      <c r="E217" s="60">
        <v>9.0399999999999991</v>
      </c>
      <c r="G217" s="73">
        <v>380</v>
      </c>
      <c r="H217" s="73">
        <v>12</v>
      </c>
      <c r="I217" s="60" t="s">
        <v>185</v>
      </c>
      <c r="J217" s="60" t="s">
        <v>186</v>
      </c>
      <c r="K217" s="60" t="s">
        <v>187</v>
      </c>
      <c r="L217" s="60" t="s">
        <v>18</v>
      </c>
      <c r="M217" s="60">
        <v>135</v>
      </c>
      <c r="N217" s="60">
        <v>135</v>
      </c>
      <c r="O217" s="60">
        <v>90</v>
      </c>
      <c r="P217" s="60">
        <v>54</v>
      </c>
      <c r="Q217" s="60">
        <v>58</v>
      </c>
      <c r="R217" s="60">
        <v>7</v>
      </c>
      <c r="S217" s="60">
        <v>6</v>
      </c>
      <c r="T217" s="60">
        <v>4</v>
      </c>
      <c r="U217" s="60">
        <v>4</v>
      </c>
      <c r="V217" s="60">
        <v>3</v>
      </c>
      <c r="W217" s="60">
        <v>56</v>
      </c>
      <c r="X217" s="60" t="s">
        <v>189</v>
      </c>
    </row>
    <row r="218" spans="2:24">
      <c r="B218" s="60" t="str">
        <f t="shared" si="3"/>
        <v>М64x480</v>
      </c>
      <c r="C218" s="60">
        <v>64</v>
      </c>
      <c r="D218" s="60">
        <v>480</v>
      </c>
      <c r="E218" s="60">
        <v>9.2100000000000009</v>
      </c>
      <c r="G218" s="73">
        <v>390</v>
      </c>
      <c r="H218" s="73">
        <v>12</v>
      </c>
      <c r="I218" s="60" t="s">
        <v>185</v>
      </c>
      <c r="J218" s="60" t="s">
        <v>186</v>
      </c>
      <c r="K218" s="60" t="s">
        <v>187</v>
      </c>
      <c r="L218" s="60" t="s">
        <v>18</v>
      </c>
      <c r="M218" s="60">
        <v>135</v>
      </c>
      <c r="N218" s="60">
        <v>135</v>
      </c>
      <c r="O218" s="60">
        <v>90</v>
      </c>
      <c r="P218" s="60">
        <v>54</v>
      </c>
      <c r="Q218" s="60">
        <v>58</v>
      </c>
      <c r="R218" s="60">
        <v>7</v>
      </c>
      <c r="S218" s="60">
        <v>6</v>
      </c>
      <c r="T218" s="60">
        <v>4</v>
      </c>
      <c r="U218" s="60">
        <v>4</v>
      </c>
      <c r="V218" s="60">
        <v>3</v>
      </c>
      <c r="W218" s="60">
        <v>56</v>
      </c>
      <c r="X218" s="60" t="s">
        <v>189</v>
      </c>
    </row>
    <row r="219" spans="2:24">
      <c r="B219" s="60" t="str">
        <f t="shared" si="3"/>
        <v>М64x490</v>
      </c>
      <c r="C219" s="60">
        <v>64</v>
      </c>
      <c r="D219" s="60">
        <v>490</v>
      </c>
      <c r="E219" s="60">
        <v>9.3800000000000008</v>
      </c>
      <c r="G219" s="73">
        <v>400</v>
      </c>
      <c r="H219" s="73">
        <v>12</v>
      </c>
      <c r="I219" s="60" t="s">
        <v>185</v>
      </c>
      <c r="J219" s="60" t="s">
        <v>186</v>
      </c>
      <c r="K219" s="60" t="s">
        <v>187</v>
      </c>
      <c r="L219" s="60" t="s">
        <v>18</v>
      </c>
      <c r="M219" s="60">
        <v>135</v>
      </c>
      <c r="N219" s="60">
        <v>135</v>
      </c>
      <c r="O219" s="60">
        <v>90</v>
      </c>
      <c r="P219" s="60">
        <v>54</v>
      </c>
      <c r="Q219" s="60">
        <v>58</v>
      </c>
      <c r="R219" s="60">
        <v>7</v>
      </c>
      <c r="S219" s="60">
        <v>6</v>
      </c>
      <c r="T219" s="60">
        <v>4</v>
      </c>
      <c r="U219" s="60">
        <v>4</v>
      </c>
      <c r="V219" s="60">
        <v>3</v>
      </c>
      <c r="W219" s="60">
        <v>56</v>
      </c>
      <c r="X219" s="60" t="s">
        <v>189</v>
      </c>
    </row>
    <row r="220" spans="2:24">
      <c r="B220" s="60" t="str">
        <f t="shared" si="3"/>
        <v>М64x500</v>
      </c>
      <c r="C220" s="60">
        <v>64</v>
      </c>
      <c r="D220" s="60">
        <v>500</v>
      </c>
      <c r="E220" s="60">
        <v>9.5500000000000007</v>
      </c>
      <c r="G220" s="73">
        <v>410</v>
      </c>
      <c r="H220" s="73">
        <v>12</v>
      </c>
      <c r="I220" s="60" t="s">
        <v>185</v>
      </c>
      <c r="J220" s="60" t="s">
        <v>186</v>
      </c>
      <c r="K220" s="60" t="s">
        <v>187</v>
      </c>
      <c r="L220" s="60" t="s">
        <v>18</v>
      </c>
      <c r="M220" s="60">
        <v>135</v>
      </c>
      <c r="N220" s="60">
        <v>135</v>
      </c>
      <c r="O220" s="60">
        <v>90</v>
      </c>
      <c r="P220" s="60">
        <v>54</v>
      </c>
      <c r="Q220" s="60">
        <v>58</v>
      </c>
      <c r="R220" s="60">
        <v>7</v>
      </c>
      <c r="S220" s="60">
        <v>6</v>
      </c>
      <c r="T220" s="60">
        <v>4</v>
      </c>
      <c r="U220" s="60">
        <v>4</v>
      </c>
      <c r="V220" s="60">
        <v>3</v>
      </c>
      <c r="W220" s="60">
        <v>56</v>
      </c>
      <c r="X220" s="60" t="s">
        <v>189</v>
      </c>
    </row>
    <row r="221" spans="2:24">
      <c r="B221" s="60" t="str">
        <f t="shared" si="3"/>
        <v>М64x510</v>
      </c>
      <c r="C221" s="60">
        <v>64</v>
      </c>
      <c r="D221" s="60">
        <v>510</v>
      </c>
      <c r="E221" s="60">
        <v>9.7899999999999991</v>
      </c>
      <c r="G221" s="73">
        <v>420</v>
      </c>
      <c r="H221" s="73">
        <v>12</v>
      </c>
      <c r="I221" s="60" t="s">
        <v>185</v>
      </c>
      <c r="J221" s="60" t="s">
        <v>186</v>
      </c>
      <c r="K221" s="60" t="s">
        <v>187</v>
      </c>
      <c r="L221" s="60" t="s">
        <v>18</v>
      </c>
      <c r="M221" s="60">
        <v>135</v>
      </c>
      <c r="N221" s="60">
        <v>135</v>
      </c>
      <c r="O221" s="60">
        <v>90</v>
      </c>
      <c r="P221" s="60">
        <v>54</v>
      </c>
      <c r="Q221" s="60">
        <v>58</v>
      </c>
      <c r="R221" s="60">
        <v>7</v>
      </c>
      <c r="S221" s="60">
        <v>6</v>
      </c>
      <c r="T221" s="60">
        <v>4</v>
      </c>
      <c r="U221" s="60">
        <v>4</v>
      </c>
      <c r="V221" s="60">
        <v>3</v>
      </c>
      <c r="W221" s="60">
        <v>56</v>
      </c>
      <c r="X221" s="60" t="s">
        <v>189</v>
      </c>
    </row>
    <row r="222" spans="2:24">
      <c r="B222" s="60" t="str">
        <f t="shared" si="3"/>
        <v>М64x520</v>
      </c>
      <c r="C222" s="60">
        <v>64</v>
      </c>
      <c r="D222" s="60">
        <v>520</v>
      </c>
      <c r="E222" s="60">
        <v>9.9700000000000006</v>
      </c>
      <c r="G222" s="73">
        <v>430</v>
      </c>
      <c r="H222" s="73">
        <v>12</v>
      </c>
      <c r="I222" s="60" t="s">
        <v>185</v>
      </c>
      <c r="J222" s="60" t="s">
        <v>186</v>
      </c>
      <c r="K222" s="60" t="s">
        <v>187</v>
      </c>
      <c r="L222" s="60" t="s">
        <v>18</v>
      </c>
      <c r="M222" s="60">
        <v>135</v>
      </c>
      <c r="N222" s="60">
        <v>135</v>
      </c>
      <c r="O222" s="60">
        <v>90</v>
      </c>
      <c r="P222" s="60">
        <v>54</v>
      </c>
      <c r="Q222" s="60">
        <v>58</v>
      </c>
      <c r="R222" s="60">
        <v>7</v>
      </c>
      <c r="S222" s="60">
        <v>6</v>
      </c>
      <c r="T222" s="60">
        <v>4</v>
      </c>
      <c r="U222" s="60">
        <v>4</v>
      </c>
      <c r="V222" s="60">
        <v>3</v>
      </c>
      <c r="W222" s="60">
        <v>56</v>
      </c>
      <c r="X222" s="60" t="s">
        <v>189</v>
      </c>
    </row>
    <row r="223" spans="2:24">
      <c r="B223" s="60" t="str">
        <f t="shared" si="3"/>
        <v>М64x530</v>
      </c>
      <c r="C223" s="60">
        <v>64</v>
      </c>
      <c r="D223" s="60">
        <v>530</v>
      </c>
      <c r="E223" s="60">
        <v>10.130000000000001</v>
      </c>
      <c r="G223" s="73">
        <v>440</v>
      </c>
      <c r="H223" s="73">
        <v>12</v>
      </c>
      <c r="I223" s="60" t="s">
        <v>185</v>
      </c>
      <c r="J223" s="60" t="s">
        <v>186</v>
      </c>
      <c r="K223" s="60" t="s">
        <v>187</v>
      </c>
      <c r="L223" s="60" t="s">
        <v>18</v>
      </c>
      <c r="M223" s="60">
        <v>135</v>
      </c>
      <c r="N223" s="60">
        <v>135</v>
      </c>
      <c r="O223" s="60">
        <v>90</v>
      </c>
      <c r="P223" s="60">
        <v>54</v>
      </c>
      <c r="Q223" s="60">
        <v>58</v>
      </c>
      <c r="R223" s="60">
        <v>7</v>
      </c>
      <c r="S223" s="60">
        <v>6</v>
      </c>
      <c r="T223" s="60">
        <v>4</v>
      </c>
      <c r="U223" s="60">
        <v>4</v>
      </c>
      <c r="V223" s="60">
        <v>3</v>
      </c>
      <c r="W223" s="60">
        <v>56</v>
      </c>
      <c r="X223" s="60" t="s">
        <v>189</v>
      </c>
    </row>
    <row r="224" spans="2:24">
      <c r="B224" s="60" t="str">
        <f t="shared" si="3"/>
        <v>М64x540</v>
      </c>
      <c r="C224" s="60">
        <v>64</v>
      </c>
      <c r="D224" s="60">
        <v>540</v>
      </c>
      <c r="E224" s="60">
        <v>10.31</v>
      </c>
      <c r="G224" s="73">
        <v>450</v>
      </c>
      <c r="H224" s="73">
        <v>12</v>
      </c>
      <c r="I224" s="60" t="s">
        <v>185</v>
      </c>
      <c r="J224" s="60" t="s">
        <v>186</v>
      </c>
      <c r="K224" s="60" t="s">
        <v>187</v>
      </c>
      <c r="L224" s="60" t="s">
        <v>18</v>
      </c>
      <c r="M224" s="60">
        <v>135</v>
      </c>
      <c r="N224" s="60">
        <v>135</v>
      </c>
      <c r="O224" s="60">
        <v>90</v>
      </c>
      <c r="P224" s="60">
        <v>54</v>
      </c>
      <c r="Q224" s="60">
        <v>58</v>
      </c>
      <c r="R224" s="60">
        <v>7</v>
      </c>
      <c r="S224" s="60">
        <v>6</v>
      </c>
      <c r="T224" s="60">
        <v>4</v>
      </c>
      <c r="U224" s="60">
        <v>4</v>
      </c>
      <c r="V224" s="60">
        <v>3</v>
      </c>
      <c r="W224" s="60">
        <v>56</v>
      </c>
      <c r="X224" s="60" t="s">
        <v>189</v>
      </c>
    </row>
    <row r="225" spans="2:24">
      <c r="B225" s="60" t="str">
        <f t="shared" si="3"/>
        <v>М64x550</v>
      </c>
      <c r="C225" s="60">
        <v>64</v>
      </c>
      <c r="D225" s="60">
        <v>550</v>
      </c>
      <c r="E225" s="60">
        <v>10.47</v>
      </c>
      <c r="G225" s="73">
        <v>460</v>
      </c>
      <c r="H225" s="73">
        <v>12</v>
      </c>
      <c r="I225" s="60" t="s">
        <v>185</v>
      </c>
      <c r="J225" s="60" t="s">
        <v>186</v>
      </c>
      <c r="K225" s="60" t="s">
        <v>187</v>
      </c>
      <c r="L225" s="60" t="s">
        <v>18</v>
      </c>
      <c r="M225" s="60">
        <v>135</v>
      </c>
      <c r="N225" s="60">
        <v>135</v>
      </c>
      <c r="O225" s="60">
        <v>90</v>
      </c>
      <c r="P225" s="60">
        <v>54</v>
      </c>
      <c r="Q225" s="60">
        <v>58</v>
      </c>
      <c r="R225" s="60">
        <v>7</v>
      </c>
      <c r="S225" s="60">
        <v>6</v>
      </c>
      <c r="T225" s="60">
        <v>4</v>
      </c>
      <c r="U225" s="60">
        <v>4</v>
      </c>
      <c r="V225" s="60">
        <v>3</v>
      </c>
      <c r="W225" s="60">
        <v>56</v>
      </c>
      <c r="X225" s="60" t="s">
        <v>189</v>
      </c>
    </row>
    <row r="226" spans="2:24">
      <c r="B226" s="60" t="str">
        <f t="shared" si="3"/>
        <v>М64x560</v>
      </c>
      <c r="C226" s="60">
        <v>64</v>
      </c>
      <c r="D226" s="60">
        <v>560</v>
      </c>
      <c r="E226" s="60">
        <v>10.65</v>
      </c>
      <c r="G226" s="73">
        <v>470</v>
      </c>
      <c r="H226" s="73">
        <v>12</v>
      </c>
      <c r="I226" s="60" t="s">
        <v>185</v>
      </c>
      <c r="J226" s="60" t="s">
        <v>186</v>
      </c>
      <c r="K226" s="60" t="s">
        <v>187</v>
      </c>
      <c r="L226" s="60" t="s">
        <v>18</v>
      </c>
      <c r="M226" s="60">
        <v>135</v>
      </c>
      <c r="N226" s="60">
        <v>135</v>
      </c>
      <c r="O226" s="60">
        <v>90</v>
      </c>
      <c r="P226" s="60">
        <v>54</v>
      </c>
      <c r="Q226" s="60">
        <v>58</v>
      </c>
      <c r="R226" s="60">
        <v>7</v>
      </c>
      <c r="S226" s="60">
        <v>6</v>
      </c>
      <c r="T226" s="60">
        <v>4</v>
      </c>
      <c r="U226" s="60">
        <v>4</v>
      </c>
      <c r="V226" s="60">
        <v>3</v>
      </c>
      <c r="W226" s="60">
        <v>56</v>
      </c>
      <c r="X226" s="60" t="s">
        <v>189</v>
      </c>
    </row>
    <row r="227" spans="2:24">
      <c r="B227" s="60" t="str">
        <f t="shared" si="3"/>
        <v>М64x570</v>
      </c>
      <c r="C227" s="60">
        <v>64</v>
      </c>
      <c r="D227" s="60">
        <v>570</v>
      </c>
      <c r="E227" s="60">
        <v>10.81</v>
      </c>
      <c r="G227" s="73">
        <v>480</v>
      </c>
      <c r="H227" s="73">
        <v>12</v>
      </c>
      <c r="I227" s="60" t="s">
        <v>185</v>
      </c>
      <c r="J227" s="60" t="s">
        <v>186</v>
      </c>
      <c r="K227" s="60" t="s">
        <v>187</v>
      </c>
      <c r="L227" s="60" t="s">
        <v>18</v>
      </c>
      <c r="M227" s="60">
        <v>135</v>
      </c>
      <c r="N227" s="60">
        <v>135</v>
      </c>
      <c r="O227" s="60">
        <v>90</v>
      </c>
      <c r="P227" s="60">
        <v>54</v>
      </c>
      <c r="Q227" s="60">
        <v>58</v>
      </c>
      <c r="R227" s="60">
        <v>7</v>
      </c>
      <c r="S227" s="60">
        <v>6</v>
      </c>
      <c r="T227" s="60">
        <v>4</v>
      </c>
      <c r="U227" s="60">
        <v>4</v>
      </c>
      <c r="V227" s="60">
        <v>3</v>
      </c>
      <c r="W227" s="60">
        <v>56</v>
      </c>
      <c r="X227" s="60" t="s">
        <v>189</v>
      </c>
    </row>
    <row r="228" spans="2:24">
      <c r="B228" s="60" t="str">
        <f t="shared" si="3"/>
        <v>М64x580</v>
      </c>
      <c r="C228" s="60">
        <v>64</v>
      </c>
      <c r="D228" s="60">
        <v>580</v>
      </c>
      <c r="E228" s="60">
        <v>10.99</v>
      </c>
      <c r="G228" s="73">
        <v>490</v>
      </c>
      <c r="H228" s="73">
        <v>12</v>
      </c>
      <c r="I228" s="60" t="s">
        <v>185</v>
      </c>
      <c r="J228" s="60" t="s">
        <v>186</v>
      </c>
      <c r="K228" s="60" t="s">
        <v>187</v>
      </c>
      <c r="L228" s="60" t="s">
        <v>18</v>
      </c>
      <c r="M228" s="60">
        <v>135</v>
      </c>
      <c r="N228" s="60">
        <v>135</v>
      </c>
      <c r="O228" s="60">
        <v>90</v>
      </c>
      <c r="P228" s="60">
        <v>54</v>
      </c>
      <c r="Q228" s="60">
        <v>58</v>
      </c>
      <c r="R228" s="60">
        <v>7</v>
      </c>
      <c r="S228" s="60">
        <v>6</v>
      </c>
      <c r="T228" s="60">
        <v>4</v>
      </c>
      <c r="U228" s="60">
        <v>4</v>
      </c>
      <c r="V228" s="60">
        <v>3</v>
      </c>
      <c r="W228" s="60">
        <v>56</v>
      </c>
      <c r="X228" s="60" t="s">
        <v>189</v>
      </c>
    </row>
    <row r="229" spans="2:24">
      <c r="B229" s="60" t="str">
        <f t="shared" si="3"/>
        <v>М64x590</v>
      </c>
      <c r="C229" s="60">
        <v>64</v>
      </c>
      <c r="D229" s="60">
        <v>590</v>
      </c>
      <c r="E229" s="60">
        <v>11.15</v>
      </c>
      <c r="G229" s="73">
        <v>500</v>
      </c>
      <c r="H229" s="73">
        <v>12</v>
      </c>
      <c r="I229" s="60" t="s">
        <v>185</v>
      </c>
      <c r="J229" s="60" t="s">
        <v>186</v>
      </c>
      <c r="K229" s="60" t="s">
        <v>187</v>
      </c>
      <c r="L229" s="60" t="s">
        <v>18</v>
      </c>
      <c r="M229" s="60">
        <v>135</v>
      </c>
      <c r="N229" s="60">
        <v>135</v>
      </c>
      <c r="O229" s="60">
        <v>90</v>
      </c>
      <c r="P229" s="60">
        <v>54</v>
      </c>
      <c r="Q229" s="60">
        <v>58</v>
      </c>
      <c r="R229" s="60">
        <v>7</v>
      </c>
      <c r="S229" s="60">
        <v>6</v>
      </c>
      <c r="T229" s="60">
        <v>4</v>
      </c>
      <c r="U229" s="60">
        <v>4</v>
      </c>
      <c r="V229" s="60">
        <v>3</v>
      </c>
      <c r="W229" s="60">
        <v>56</v>
      </c>
      <c r="X229" s="60" t="s">
        <v>189</v>
      </c>
    </row>
    <row r="230" spans="2:24">
      <c r="B230" s="60" t="str">
        <f t="shared" si="3"/>
        <v>М64x600</v>
      </c>
      <c r="C230" s="60">
        <v>64</v>
      </c>
      <c r="D230" s="60">
        <v>600</v>
      </c>
      <c r="E230" s="60">
        <v>11.33</v>
      </c>
      <c r="G230" s="73">
        <v>510</v>
      </c>
      <c r="H230" s="73">
        <v>12</v>
      </c>
      <c r="I230" s="60" t="s">
        <v>185</v>
      </c>
      <c r="J230" s="60" t="s">
        <v>186</v>
      </c>
      <c r="K230" s="60" t="s">
        <v>187</v>
      </c>
      <c r="L230" s="60" t="s">
        <v>18</v>
      </c>
      <c r="M230" s="60">
        <v>135</v>
      </c>
      <c r="N230" s="60">
        <v>135</v>
      </c>
      <c r="O230" s="60">
        <v>90</v>
      </c>
      <c r="P230" s="60">
        <v>54</v>
      </c>
      <c r="Q230" s="60">
        <v>58</v>
      </c>
      <c r="R230" s="60">
        <v>7</v>
      </c>
      <c r="S230" s="60">
        <v>6</v>
      </c>
      <c r="T230" s="60">
        <v>4</v>
      </c>
      <c r="U230" s="60">
        <v>4</v>
      </c>
      <c r="V230" s="60">
        <v>3</v>
      </c>
      <c r="W230" s="60">
        <v>56</v>
      </c>
      <c r="X230" s="60" t="s">
        <v>189</v>
      </c>
    </row>
    <row r="231" spans="2:24">
      <c r="B231" s="60" t="str">
        <f t="shared" si="3"/>
        <v>М68x330</v>
      </c>
      <c r="C231" s="158">
        <v>68</v>
      </c>
      <c r="D231" s="60">
        <v>330</v>
      </c>
      <c r="E231" s="60">
        <v>7.59</v>
      </c>
      <c r="G231" s="73">
        <v>235</v>
      </c>
      <c r="H231" s="73">
        <v>16</v>
      </c>
      <c r="I231" s="60" t="s">
        <v>185</v>
      </c>
      <c r="J231" s="60" t="s">
        <v>186</v>
      </c>
      <c r="K231" s="60" t="s">
        <v>187</v>
      </c>
      <c r="L231" s="60" t="s">
        <v>18</v>
      </c>
      <c r="M231" s="60">
        <v>125</v>
      </c>
      <c r="N231" s="60">
        <v>125</v>
      </c>
      <c r="O231" s="60">
        <v>95</v>
      </c>
      <c r="P231" s="60">
        <v>56</v>
      </c>
      <c r="Q231" s="60">
        <v>62</v>
      </c>
      <c r="R231" s="60">
        <v>7</v>
      </c>
      <c r="S231" s="60">
        <v>6</v>
      </c>
      <c r="T231" s="60">
        <v>4</v>
      </c>
      <c r="U231" s="60">
        <v>4</v>
      </c>
      <c r="V231" s="60">
        <v>3</v>
      </c>
      <c r="W231" s="60">
        <v>60</v>
      </c>
      <c r="X231" s="60" t="s">
        <v>189</v>
      </c>
    </row>
    <row r="232" spans="2:24">
      <c r="B232" s="60" t="str">
        <f t="shared" si="3"/>
        <v>М68x340</v>
      </c>
      <c r="C232" s="158">
        <v>68</v>
      </c>
      <c r="D232" s="60">
        <v>340</v>
      </c>
      <c r="E232" s="60">
        <v>7.78</v>
      </c>
      <c r="G232" s="73">
        <v>245</v>
      </c>
      <c r="H232" s="73">
        <v>16</v>
      </c>
      <c r="I232" s="60" t="s">
        <v>185</v>
      </c>
      <c r="J232" s="60" t="s">
        <v>186</v>
      </c>
      <c r="K232" s="60" t="s">
        <v>187</v>
      </c>
      <c r="L232" s="60" t="s">
        <v>18</v>
      </c>
      <c r="M232" s="60">
        <v>125</v>
      </c>
      <c r="N232" s="60">
        <v>125</v>
      </c>
      <c r="O232" s="60">
        <v>95</v>
      </c>
      <c r="P232" s="60">
        <v>56</v>
      </c>
      <c r="Q232" s="60">
        <v>62</v>
      </c>
      <c r="R232" s="60">
        <v>7</v>
      </c>
      <c r="S232" s="60">
        <v>6</v>
      </c>
      <c r="T232" s="60">
        <v>4</v>
      </c>
      <c r="U232" s="60">
        <v>4</v>
      </c>
      <c r="V232" s="60">
        <v>3</v>
      </c>
      <c r="W232" s="60">
        <v>60</v>
      </c>
      <c r="X232" s="60" t="s">
        <v>189</v>
      </c>
    </row>
    <row r="233" spans="2:24">
      <c r="B233" s="60" t="str">
        <f t="shared" si="3"/>
        <v>М68x350</v>
      </c>
      <c r="C233" s="158">
        <v>68</v>
      </c>
      <c r="D233" s="60">
        <v>350</v>
      </c>
      <c r="E233" s="60">
        <v>7.97</v>
      </c>
      <c r="G233" s="73">
        <v>255</v>
      </c>
      <c r="H233" s="73">
        <v>16</v>
      </c>
      <c r="I233" s="60" t="s">
        <v>185</v>
      </c>
      <c r="J233" s="60" t="s">
        <v>186</v>
      </c>
      <c r="K233" s="60" t="s">
        <v>187</v>
      </c>
      <c r="L233" s="60" t="s">
        <v>18</v>
      </c>
      <c r="M233" s="60">
        <v>125</v>
      </c>
      <c r="N233" s="60">
        <v>125</v>
      </c>
      <c r="O233" s="60">
        <v>95</v>
      </c>
      <c r="P233" s="60">
        <v>56</v>
      </c>
      <c r="Q233" s="60">
        <v>62</v>
      </c>
      <c r="R233" s="60">
        <v>7</v>
      </c>
      <c r="S233" s="60">
        <v>6</v>
      </c>
      <c r="T233" s="60">
        <v>4</v>
      </c>
      <c r="U233" s="60">
        <v>4</v>
      </c>
      <c r="V233" s="60">
        <v>3</v>
      </c>
      <c r="W233" s="60">
        <v>60</v>
      </c>
      <c r="X233" s="60" t="s">
        <v>189</v>
      </c>
    </row>
    <row r="234" spans="2:24">
      <c r="B234" s="60" t="str">
        <f t="shared" si="3"/>
        <v>М68x360</v>
      </c>
      <c r="C234" s="158">
        <v>68</v>
      </c>
      <c r="D234" s="60">
        <v>360</v>
      </c>
      <c r="E234" s="60">
        <v>8.16</v>
      </c>
      <c r="G234" s="73">
        <v>265</v>
      </c>
      <c r="H234" s="73">
        <v>16</v>
      </c>
      <c r="I234" s="60" t="s">
        <v>185</v>
      </c>
      <c r="J234" s="60" t="s">
        <v>186</v>
      </c>
      <c r="K234" s="60" t="s">
        <v>187</v>
      </c>
      <c r="L234" s="60" t="s">
        <v>18</v>
      </c>
      <c r="M234" s="60">
        <v>125</v>
      </c>
      <c r="N234" s="60">
        <v>125</v>
      </c>
      <c r="O234" s="60">
        <v>95</v>
      </c>
      <c r="P234" s="60">
        <v>56</v>
      </c>
      <c r="Q234" s="60">
        <v>62</v>
      </c>
      <c r="R234" s="60">
        <v>7</v>
      </c>
      <c r="S234" s="60">
        <v>6</v>
      </c>
      <c r="T234" s="60">
        <v>4</v>
      </c>
      <c r="U234" s="60">
        <v>4</v>
      </c>
      <c r="V234" s="60">
        <v>3</v>
      </c>
      <c r="W234" s="60">
        <v>60</v>
      </c>
      <c r="X234" s="60" t="s">
        <v>189</v>
      </c>
    </row>
    <row r="235" spans="2:24">
      <c r="B235" s="60" t="str">
        <f t="shared" si="3"/>
        <v>М68x370</v>
      </c>
      <c r="C235" s="158">
        <v>68</v>
      </c>
      <c r="D235" s="60">
        <v>370</v>
      </c>
      <c r="E235" s="60">
        <v>8.35</v>
      </c>
      <c r="G235" s="73">
        <v>275</v>
      </c>
      <c r="H235" s="73">
        <v>16</v>
      </c>
      <c r="I235" s="60" t="s">
        <v>185</v>
      </c>
      <c r="J235" s="60" t="s">
        <v>186</v>
      </c>
      <c r="K235" s="60" t="s">
        <v>187</v>
      </c>
      <c r="L235" s="60" t="s">
        <v>18</v>
      </c>
      <c r="M235" s="60">
        <v>125</v>
      </c>
      <c r="N235" s="60">
        <v>125</v>
      </c>
      <c r="O235" s="60">
        <v>95</v>
      </c>
      <c r="P235" s="60">
        <v>56</v>
      </c>
      <c r="Q235" s="60">
        <v>62</v>
      </c>
      <c r="R235" s="60">
        <v>7</v>
      </c>
      <c r="S235" s="60">
        <v>6</v>
      </c>
      <c r="T235" s="60">
        <v>4</v>
      </c>
      <c r="U235" s="60">
        <v>4</v>
      </c>
      <c r="V235" s="60">
        <v>3</v>
      </c>
      <c r="W235" s="60">
        <v>60</v>
      </c>
      <c r="X235" s="60" t="s">
        <v>189</v>
      </c>
    </row>
    <row r="236" spans="2:24">
      <c r="B236" s="60" t="str">
        <f t="shared" si="3"/>
        <v>М68x380</v>
      </c>
      <c r="C236" s="158">
        <v>68</v>
      </c>
      <c r="D236" s="60">
        <v>380</v>
      </c>
      <c r="E236" s="60">
        <v>8.5399999999999991</v>
      </c>
      <c r="G236" s="73">
        <v>285</v>
      </c>
      <c r="H236" s="73">
        <v>16</v>
      </c>
      <c r="I236" s="60" t="s">
        <v>185</v>
      </c>
      <c r="J236" s="60" t="s">
        <v>186</v>
      </c>
      <c r="K236" s="60" t="s">
        <v>187</v>
      </c>
      <c r="L236" s="60" t="s">
        <v>18</v>
      </c>
      <c r="M236" s="60">
        <v>125</v>
      </c>
      <c r="N236" s="60">
        <v>125</v>
      </c>
      <c r="O236" s="60">
        <v>95</v>
      </c>
      <c r="P236" s="60">
        <v>56</v>
      </c>
      <c r="Q236" s="60">
        <v>62</v>
      </c>
      <c r="R236" s="60">
        <v>7</v>
      </c>
      <c r="S236" s="60">
        <v>6</v>
      </c>
      <c r="T236" s="60">
        <v>4</v>
      </c>
      <c r="U236" s="60">
        <v>4</v>
      </c>
      <c r="V236" s="60">
        <v>3</v>
      </c>
      <c r="W236" s="60">
        <v>60</v>
      </c>
      <c r="X236" s="60" t="s">
        <v>189</v>
      </c>
    </row>
    <row r="237" spans="2:24">
      <c r="B237" s="60" t="str">
        <f t="shared" si="3"/>
        <v>М68x390</v>
      </c>
      <c r="C237" s="158">
        <v>68</v>
      </c>
      <c r="D237" s="60">
        <v>390</v>
      </c>
      <c r="E237" s="60">
        <v>8.73</v>
      </c>
      <c r="G237" s="73">
        <v>295</v>
      </c>
      <c r="H237" s="73">
        <v>16</v>
      </c>
      <c r="I237" s="60" t="s">
        <v>185</v>
      </c>
      <c r="J237" s="60" t="s">
        <v>186</v>
      </c>
      <c r="K237" s="60" t="s">
        <v>187</v>
      </c>
      <c r="L237" s="60" t="s">
        <v>18</v>
      </c>
      <c r="M237" s="60">
        <v>125</v>
      </c>
      <c r="N237" s="60">
        <v>125</v>
      </c>
      <c r="O237" s="60">
        <v>95</v>
      </c>
      <c r="P237" s="60">
        <v>56</v>
      </c>
      <c r="Q237" s="60">
        <v>62</v>
      </c>
      <c r="R237" s="60">
        <v>7</v>
      </c>
      <c r="S237" s="60">
        <v>6</v>
      </c>
      <c r="T237" s="60">
        <v>4</v>
      </c>
      <c r="U237" s="60">
        <v>4</v>
      </c>
      <c r="V237" s="60">
        <v>3</v>
      </c>
      <c r="W237" s="60">
        <v>60</v>
      </c>
      <c r="X237" s="60" t="s">
        <v>189</v>
      </c>
    </row>
    <row r="238" spans="2:24">
      <c r="B238" s="60" t="str">
        <f t="shared" si="3"/>
        <v>М68x400</v>
      </c>
      <c r="C238" s="158">
        <v>68</v>
      </c>
      <c r="D238" s="60">
        <v>400</v>
      </c>
      <c r="E238" s="60">
        <v>8.92</v>
      </c>
      <c r="G238" s="73">
        <v>305</v>
      </c>
      <c r="H238" s="73">
        <v>16</v>
      </c>
      <c r="I238" s="60" t="s">
        <v>185</v>
      </c>
      <c r="J238" s="60" t="s">
        <v>186</v>
      </c>
      <c r="K238" s="60" t="s">
        <v>187</v>
      </c>
      <c r="L238" s="60" t="s">
        <v>18</v>
      </c>
      <c r="M238" s="60">
        <v>125</v>
      </c>
      <c r="N238" s="60">
        <v>125</v>
      </c>
      <c r="O238" s="60">
        <v>95</v>
      </c>
      <c r="P238" s="60">
        <v>56</v>
      </c>
      <c r="Q238" s="60">
        <v>62</v>
      </c>
      <c r="R238" s="60">
        <v>7</v>
      </c>
      <c r="S238" s="60">
        <v>6</v>
      </c>
      <c r="T238" s="60">
        <v>4</v>
      </c>
      <c r="U238" s="60">
        <v>4</v>
      </c>
      <c r="V238" s="60">
        <v>3</v>
      </c>
      <c r="W238" s="60">
        <v>60</v>
      </c>
      <c r="X238" s="60" t="s">
        <v>189</v>
      </c>
    </row>
    <row r="239" spans="2:24">
      <c r="B239" s="60" t="str">
        <f t="shared" si="3"/>
        <v>М68x410</v>
      </c>
      <c r="C239" s="158">
        <v>68</v>
      </c>
      <c r="D239" s="60">
        <v>410</v>
      </c>
      <c r="E239" s="60">
        <v>9.11</v>
      </c>
      <c r="G239" s="73">
        <v>315</v>
      </c>
      <c r="H239" s="73">
        <v>16</v>
      </c>
      <c r="I239" s="60" t="s">
        <v>185</v>
      </c>
      <c r="J239" s="60" t="s">
        <v>186</v>
      </c>
      <c r="K239" s="60" t="s">
        <v>187</v>
      </c>
      <c r="L239" s="60" t="s">
        <v>18</v>
      </c>
      <c r="M239" s="60">
        <v>125</v>
      </c>
      <c r="N239" s="60">
        <v>125</v>
      </c>
      <c r="O239" s="60">
        <v>95</v>
      </c>
      <c r="P239" s="60">
        <v>56</v>
      </c>
      <c r="Q239" s="60">
        <v>62</v>
      </c>
      <c r="R239" s="60">
        <v>7</v>
      </c>
      <c r="S239" s="60">
        <v>6</v>
      </c>
      <c r="T239" s="60">
        <v>4</v>
      </c>
      <c r="U239" s="60">
        <v>4</v>
      </c>
      <c r="V239" s="60">
        <v>3</v>
      </c>
      <c r="W239" s="60">
        <v>60</v>
      </c>
      <c r="X239" s="60" t="s">
        <v>189</v>
      </c>
    </row>
    <row r="240" spans="2:24">
      <c r="B240" s="60" t="str">
        <f t="shared" si="3"/>
        <v>М68x420</v>
      </c>
      <c r="C240" s="158">
        <v>68</v>
      </c>
      <c r="D240" s="60">
        <v>420</v>
      </c>
      <c r="E240" s="60">
        <v>9.3000000000000007</v>
      </c>
      <c r="G240" s="73">
        <v>325</v>
      </c>
      <c r="H240" s="73">
        <v>16</v>
      </c>
      <c r="I240" s="60" t="s">
        <v>185</v>
      </c>
      <c r="J240" s="60" t="s">
        <v>186</v>
      </c>
      <c r="K240" s="60" t="s">
        <v>187</v>
      </c>
      <c r="L240" s="60" t="s">
        <v>18</v>
      </c>
      <c r="M240" s="60">
        <v>125</v>
      </c>
      <c r="N240" s="60">
        <v>125</v>
      </c>
      <c r="O240" s="60">
        <v>95</v>
      </c>
      <c r="P240" s="60">
        <v>56</v>
      </c>
      <c r="Q240" s="60">
        <v>62</v>
      </c>
      <c r="R240" s="60">
        <v>7</v>
      </c>
      <c r="S240" s="60">
        <v>6</v>
      </c>
      <c r="T240" s="60">
        <v>4</v>
      </c>
      <c r="U240" s="60">
        <v>4</v>
      </c>
      <c r="V240" s="60">
        <v>3</v>
      </c>
      <c r="W240" s="60">
        <v>60</v>
      </c>
      <c r="X240" s="60" t="s">
        <v>189</v>
      </c>
    </row>
    <row r="241" spans="2:24">
      <c r="B241" s="60" t="str">
        <f t="shared" si="3"/>
        <v>М68x430</v>
      </c>
      <c r="C241" s="158">
        <v>68</v>
      </c>
      <c r="D241" s="60">
        <v>430</v>
      </c>
      <c r="E241" s="60">
        <v>9.49</v>
      </c>
      <c r="G241" s="73">
        <v>335</v>
      </c>
      <c r="H241" s="73">
        <v>16</v>
      </c>
      <c r="I241" s="60" t="s">
        <v>185</v>
      </c>
      <c r="J241" s="60" t="s">
        <v>186</v>
      </c>
      <c r="K241" s="60" t="s">
        <v>187</v>
      </c>
      <c r="L241" s="60" t="s">
        <v>18</v>
      </c>
      <c r="M241" s="60">
        <v>125</v>
      </c>
      <c r="N241" s="60">
        <v>125</v>
      </c>
      <c r="O241" s="60">
        <v>95</v>
      </c>
      <c r="P241" s="60">
        <v>56</v>
      </c>
      <c r="Q241" s="60">
        <v>62</v>
      </c>
      <c r="R241" s="60">
        <v>7</v>
      </c>
      <c r="S241" s="60">
        <v>6</v>
      </c>
      <c r="T241" s="60">
        <v>4</v>
      </c>
      <c r="U241" s="60">
        <v>4</v>
      </c>
      <c r="V241" s="60">
        <v>3</v>
      </c>
      <c r="W241" s="60">
        <v>60</v>
      </c>
      <c r="X241" s="60" t="s">
        <v>189</v>
      </c>
    </row>
    <row r="242" spans="2:24">
      <c r="B242" s="60" t="str">
        <f t="shared" si="3"/>
        <v>М68x440</v>
      </c>
      <c r="C242" s="158">
        <v>68</v>
      </c>
      <c r="D242" s="60">
        <v>440</v>
      </c>
      <c r="E242" s="60">
        <v>9.68</v>
      </c>
      <c r="G242" s="73">
        <v>345</v>
      </c>
      <c r="H242" s="73">
        <v>16</v>
      </c>
      <c r="I242" s="60" t="s">
        <v>185</v>
      </c>
      <c r="J242" s="60" t="s">
        <v>186</v>
      </c>
      <c r="K242" s="60" t="s">
        <v>187</v>
      </c>
      <c r="L242" s="60" t="s">
        <v>18</v>
      </c>
      <c r="M242" s="60">
        <v>125</v>
      </c>
      <c r="N242" s="60">
        <v>125</v>
      </c>
      <c r="O242" s="60">
        <v>95</v>
      </c>
      <c r="P242" s="60">
        <v>56</v>
      </c>
      <c r="Q242" s="60">
        <v>62</v>
      </c>
      <c r="R242" s="60">
        <v>7</v>
      </c>
      <c r="S242" s="60">
        <v>6</v>
      </c>
      <c r="T242" s="60">
        <v>4</v>
      </c>
      <c r="U242" s="60">
        <v>4</v>
      </c>
      <c r="V242" s="60">
        <v>3</v>
      </c>
      <c r="W242" s="60">
        <v>60</v>
      </c>
      <c r="X242" s="60" t="s">
        <v>189</v>
      </c>
    </row>
    <row r="243" spans="2:24">
      <c r="B243" s="60" t="str">
        <f t="shared" si="3"/>
        <v>М68x450</v>
      </c>
      <c r="C243" s="158">
        <v>68</v>
      </c>
      <c r="D243" s="60">
        <v>450</v>
      </c>
      <c r="E243" s="60">
        <v>9.8699999999999992</v>
      </c>
      <c r="G243" s="73">
        <v>355</v>
      </c>
      <c r="H243" s="73">
        <v>16</v>
      </c>
      <c r="I243" s="60" t="s">
        <v>185</v>
      </c>
      <c r="J243" s="60" t="s">
        <v>186</v>
      </c>
      <c r="K243" s="60" t="s">
        <v>187</v>
      </c>
      <c r="L243" s="60" t="s">
        <v>18</v>
      </c>
      <c r="M243" s="60">
        <v>125</v>
      </c>
      <c r="N243" s="60">
        <v>125</v>
      </c>
      <c r="O243" s="60">
        <v>95</v>
      </c>
      <c r="P243" s="60">
        <v>56</v>
      </c>
      <c r="Q243" s="60">
        <v>62</v>
      </c>
      <c r="R243" s="60">
        <v>7</v>
      </c>
      <c r="S243" s="60">
        <v>6</v>
      </c>
      <c r="T243" s="60">
        <v>4</v>
      </c>
      <c r="U243" s="60">
        <v>4</v>
      </c>
      <c r="V243" s="60">
        <v>3</v>
      </c>
      <c r="W243" s="60">
        <v>60</v>
      </c>
      <c r="X243" s="60" t="s">
        <v>189</v>
      </c>
    </row>
    <row r="244" spans="2:24">
      <c r="B244" s="60" t="str">
        <f t="shared" si="3"/>
        <v>М68x460</v>
      </c>
      <c r="C244" s="158">
        <v>68</v>
      </c>
      <c r="D244" s="60">
        <v>460</v>
      </c>
      <c r="E244" s="60">
        <v>10.06</v>
      </c>
      <c r="G244" s="73">
        <v>365</v>
      </c>
      <c r="H244" s="73">
        <v>16</v>
      </c>
      <c r="I244" s="60" t="s">
        <v>185</v>
      </c>
      <c r="J244" s="60" t="s">
        <v>186</v>
      </c>
      <c r="K244" s="60" t="s">
        <v>187</v>
      </c>
      <c r="L244" s="60" t="s">
        <v>18</v>
      </c>
      <c r="M244" s="60">
        <v>125</v>
      </c>
      <c r="N244" s="60">
        <v>125</v>
      </c>
      <c r="O244" s="60">
        <v>95</v>
      </c>
      <c r="P244" s="60">
        <v>56</v>
      </c>
      <c r="Q244" s="60">
        <v>62</v>
      </c>
      <c r="R244" s="60">
        <v>7</v>
      </c>
      <c r="S244" s="60">
        <v>6</v>
      </c>
      <c r="T244" s="60">
        <v>4</v>
      </c>
      <c r="U244" s="60">
        <v>4</v>
      </c>
      <c r="V244" s="60">
        <v>3</v>
      </c>
      <c r="W244" s="60">
        <v>60</v>
      </c>
      <c r="X244" s="60" t="s">
        <v>189</v>
      </c>
    </row>
    <row r="245" spans="2:24">
      <c r="B245" s="60" t="str">
        <f t="shared" si="3"/>
        <v>М68x470</v>
      </c>
      <c r="C245" s="158">
        <v>68</v>
      </c>
      <c r="D245" s="60">
        <v>470</v>
      </c>
      <c r="E245" s="60">
        <v>10.25</v>
      </c>
      <c r="G245" s="73">
        <v>375</v>
      </c>
      <c r="H245" s="73">
        <v>16</v>
      </c>
      <c r="I245" s="60" t="s">
        <v>185</v>
      </c>
      <c r="J245" s="60" t="s">
        <v>186</v>
      </c>
      <c r="K245" s="60" t="s">
        <v>187</v>
      </c>
      <c r="L245" s="60" t="s">
        <v>18</v>
      </c>
      <c r="M245" s="60">
        <v>125</v>
      </c>
      <c r="N245" s="60">
        <v>125</v>
      </c>
      <c r="O245" s="60">
        <v>95</v>
      </c>
      <c r="P245" s="60">
        <v>56</v>
      </c>
      <c r="Q245" s="60">
        <v>62</v>
      </c>
      <c r="R245" s="60">
        <v>7</v>
      </c>
      <c r="S245" s="60">
        <v>6</v>
      </c>
      <c r="T245" s="60">
        <v>4</v>
      </c>
      <c r="U245" s="60">
        <v>4</v>
      </c>
      <c r="V245" s="60">
        <v>3</v>
      </c>
      <c r="W245" s="60">
        <v>60</v>
      </c>
      <c r="X245" s="60" t="s">
        <v>189</v>
      </c>
    </row>
    <row r="246" spans="2:24">
      <c r="B246" s="60" t="str">
        <f t="shared" si="3"/>
        <v>М68x480</v>
      </c>
      <c r="C246" s="158">
        <v>68</v>
      </c>
      <c r="D246" s="60">
        <v>480</v>
      </c>
      <c r="E246" s="60">
        <v>10.44</v>
      </c>
      <c r="G246" s="73">
        <v>385</v>
      </c>
      <c r="H246" s="73">
        <v>16</v>
      </c>
      <c r="I246" s="60" t="s">
        <v>185</v>
      </c>
      <c r="J246" s="60" t="s">
        <v>186</v>
      </c>
      <c r="K246" s="60" t="s">
        <v>187</v>
      </c>
      <c r="L246" s="60" t="s">
        <v>18</v>
      </c>
      <c r="M246" s="60">
        <v>125</v>
      </c>
      <c r="N246" s="60">
        <v>125</v>
      </c>
      <c r="O246" s="60">
        <v>95</v>
      </c>
      <c r="P246" s="60">
        <v>56</v>
      </c>
      <c r="Q246" s="60">
        <v>62</v>
      </c>
      <c r="R246" s="60">
        <v>7</v>
      </c>
      <c r="S246" s="60">
        <v>6</v>
      </c>
      <c r="T246" s="60">
        <v>4</v>
      </c>
      <c r="U246" s="60">
        <v>4</v>
      </c>
      <c r="V246" s="60">
        <v>3</v>
      </c>
      <c r="W246" s="60">
        <v>60</v>
      </c>
      <c r="X246" s="60" t="s">
        <v>189</v>
      </c>
    </row>
    <row r="247" spans="2:24">
      <c r="B247" s="60" t="str">
        <f t="shared" si="3"/>
        <v>М68x490</v>
      </c>
      <c r="C247" s="158">
        <v>68</v>
      </c>
      <c r="D247" s="60">
        <v>490</v>
      </c>
      <c r="E247" s="60">
        <v>10.63</v>
      </c>
      <c r="G247" s="73">
        <v>395</v>
      </c>
      <c r="H247" s="73">
        <v>16</v>
      </c>
      <c r="I247" s="60" t="s">
        <v>185</v>
      </c>
      <c r="J247" s="60" t="s">
        <v>186</v>
      </c>
      <c r="K247" s="60" t="s">
        <v>187</v>
      </c>
      <c r="L247" s="60" t="s">
        <v>18</v>
      </c>
      <c r="M247" s="60">
        <v>125</v>
      </c>
      <c r="N247" s="60">
        <v>125</v>
      </c>
      <c r="O247" s="60">
        <v>95</v>
      </c>
      <c r="P247" s="60">
        <v>56</v>
      </c>
      <c r="Q247" s="60">
        <v>62</v>
      </c>
      <c r="R247" s="60">
        <v>7</v>
      </c>
      <c r="S247" s="60">
        <v>6</v>
      </c>
      <c r="T247" s="60">
        <v>4</v>
      </c>
      <c r="U247" s="60">
        <v>4</v>
      </c>
      <c r="V247" s="60">
        <v>3</v>
      </c>
      <c r="W247" s="60">
        <v>60</v>
      </c>
      <c r="X247" s="60" t="s">
        <v>189</v>
      </c>
    </row>
    <row r="248" spans="2:24">
      <c r="B248" s="60" t="str">
        <f t="shared" si="3"/>
        <v>М68x500</v>
      </c>
      <c r="C248" s="158">
        <v>68</v>
      </c>
      <c r="D248" s="60">
        <v>500</v>
      </c>
      <c r="E248" s="60">
        <v>10.82</v>
      </c>
      <c r="G248" s="73">
        <v>405</v>
      </c>
      <c r="H248" s="73">
        <v>16</v>
      </c>
      <c r="I248" s="60" t="s">
        <v>185</v>
      </c>
      <c r="J248" s="60" t="s">
        <v>186</v>
      </c>
      <c r="K248" s="60" t="s">
        <v>187</v>
      </c>
      <c r="L248" s="60" t="s">
        <v>18</v>
      </c>
      <c r="M248" s="60">
        <v>125</v>
      </c>
      <c r="N248" s="60">
        <v>125</v>
      </c>
      <c r="O248" s="60">
        <v>95</v>
      </c>
      <c r="P248" s="60">
        <v>56</v>
      </c>
      <c r="Q248" s="60">
        <v>62</v>
      </c>
      <c r="R248" s="60">
        <v>7</v>
      </c>
      <c r="S248" s="60">
        <v>6</v>
      </c>
      <c r="T248" s="60">
        <v>4</v>
      </c>
      <c r="U248" s="60">
        <v>4</v>
      </c>
      <c r="V248" s="60">
        <v>3</v>
      </c>
      <c r="W248" s="60">
        <v>60</v>
      </c>
      <c r="X248" s="60" t="s">
        <v>189</v>
      </c>
    </row>
    <row r="249" spans="2:24">
      <c r="B249" s="60" t="str">
        <f t="shared" si="3"/>
        <v>М68x510</v>
      </c>
      <c r="C249" s="158">
        <v>68</v>
      </c>
      <c r="D249" s="60">
        <v>510</v>
      </c>
      <c r="E249" s="60">
        <v>11.01</v>
      </c>
      <c r="G249" s="73">
        <v>415</v>
      </c>
      <c r="H249" s="73">
        <v>16</v>
      </c>
      <c r="I249" s="60" t="s">
        <v>185</v>
      </c>
      <c r="J249" s="60" t="s">
        <v>186</v>
      </c>
      <c r="K249" s="60" t="s">
        <v>187</v>
      </c>
      <c r="L249" s="60" t="s">
        <v>18</v>
      </c>
      <c r="M249" s="60">
        <v>125</v>
      </c>
      <c r="N249" s="60">
        <v>125</v>
      </c>
      <c r="O249" s="60">
        <v>95</v>
      </c>
      <c r="P249" s="60">
        <v>56</v>
      </c>
      <c r="Q249" s="60">
        <v>62</v>
      </c>
      <c r="R249" s="60">
        <v>7</v>
      </c>
      <c r="S249" s="60">
        <v>6</v>
      </c>
      <c r="T249" s="60">
        <v>4</v>
      </c>
      <c r="U249" s="60">
        <v>4</v>
      </c>
      <c r="V249" s="60">
        <v>3</v>
      </c>
      <c r="W249" s="60">
        <v>60</v>
      </c>
      <c r="X249" s="60" t="s">
        <v>189</v>
      </c>
    </row>
    <row r="250" spans="2:24">
      <c r="B250" s="60" t="str">
        <f t="shared" si="3"/>
        <v>М68x520</v>
      </c>
      <c r="C250" s="158">
        <v>68</v>
      </c>
      <c r="D250" s="60">
        <v>520</v>
      </c>
      <c r="E250" s="60">
        <v>11.2</v>
      </c>
      <c r="G250" s="73">
        <v>425</v>
      </c>
      <c r="H250" s="73">
        <v>16</v>
      </c>
      <c r="I250" s="60" t="s">
        <v>185</v>
      </c>
      <c r="J250" s="60" t="s">
        <v>186</v>
      </c>
      <c r="K250" s="60" t="s">
        <v>187</v>
      </c>
      <c r="L250" s="60" t="s">
        <v>18</v>
      </c>
      <c r="M250" s="60">
        <v>125</v>
      </c>
      <c r="N250" s="60">
        <v>125</v>
      </c>
      <c r="O250" s="60">
        <v>95</v>
      </c>
      <c r="P250" s="60">
        <v>56</v>
      </c>
      <c r="Q250" s="60">
        <v>62</v>
      </c>
      <c r="R250" s="60">
        <v>7</v>
      </c>
      <c r="S250" s="60">
        <v>6</v>
      </c>
      <c r="T250" s="60">
        <v>4</v>
      </c>
      <c r="U250" s="60">
        <v>4</v>
      </c>
      <c r="V250" s="60">
        <v>3</v>
      </c>
      <c r="W250" s="60">
        <v>60</v>
      </c>
      <c r="X250" s="60" t="s">
        <v>189</v>
      </c>
    </row>
    <row r="251" spans="2:24">
      <c r="B251" s="60" t="str">
        <f t="shared" si="3"/>
        <v>М68x530</v>
      </c>
      <c r="C251" s="158">
        <v>68</v>
      </c>
      <c r="D251" s="60">
        <v>530</v>
      </c>
      <c r="E251" s="60">
        <v>11.39</v>
      </c>
      <c r="G251" s="73">
        <v>435</v>
      </c>
      <c r="H251" s="73">
        <v>16</v>
      </c>
      <c r="I251" s="60" t="s">
        <v>185</v>
      </c>
      <c r="J251" s="60" t="s">
        <v>186</v>
      </c>
      <c r="K251" s="60" t="s">
        <v>187</v>
      </c>
      <c r="L251" s="60" t="s">
        <v>18</v>
      </c>
      <c r="M251" s="60">
        <v>125</v>
      </c>
      <c r="N251" s="60">
        <v>125</v>
      </c>
      <c r="O251" s="60">
        <v>95</v>
      </c>
      <c r="P251" s="60">
        <v>56</v>
      </c>
      <c r="Q251" s="60">
        <v>62</v>
      </c>
      <c r="R251" s="60">
        <v>7</v>
      </c>
      <c r="S251" s="60">
        <v>6</v>
      </c>
      <c r="T251" s="60">
        <v>4</v>
      </c>
      <c r="U251" s="60">
        <v>4</v>
      </c>
      <c r="V251" s="60">
        <v>3</v>
      </c>
      <c r="W251" s="60">
        <v>60</v>
      </c>
      <c r="X251" s="60" t="s">
        <v>189</v>
      </c>
    </row>
    <row r="252" spans="2:24">
      <c r="B252" s="60" t="str">
        <f t="shared" si="3"/>
        <v>М68x540</v>
      </c>
      <c r="C252" s="158">
        <v>68</v>
      </c>
      <c r="D252" s="60">
        <v>540</v>
      </c>
      <c r="E252" s="60">
        <v>11.58</v>
      </c>
      <c r="G252" s="73">
        <v>445</v>
      </c>
      <c r="H252" s="73">
        <v>16</v>
      </c>
      <c r="I252" s="60" t="s">
        <v>185</v>
      </c>
      <c r="J252" s="60" t="s">
        <v>186</v>
      </c>
      <c r="K252" s="60" t="s">
        <v>187</v>
      </c>
      <c r="L252" s="60" t="s">
        <v>18</v>
      </c>
      <c r="M252" s="60">
        <v>125</v>
      </c>
      <c r="N252" s="60">
        <v>125</v>
      </c>
      <c r="O252" s="60">
        <v>95</v>
      </c>
      <c r="P252" s="60">
        <v>56</v>
      </c>
      <c r="Q252" s="60">
        <v>62</v>
      </c>
      <c r="R252" s="60">
        <v>7</v>
      </c>
      <c r="S252" s="60">
        <v>6</v>
      </c>
      <c r="T252" s="60">
        <v>4</v>
      </c>
      <c r="U252" s="60">
        <v>4</v>
      </c>
      <c r="V252" s="60">
        <v>3</v>
      </c>
      <c r="W252" s="60">
        <v>60</v>
      </c>
      <c r="X252" s="60" t="s">
        <v>189</v>
      </c>
    </row>
    <row r="253" spans="2:24">
      <c r="B253" s="60" t="str">
        <f t="shared" si="3"/>
        <v>М68x550</v>
      </c>
      <c r="C253" s="158">
        <v>68</v>
      </c>
      <c r="D253" s="60">
        <v>550</v>
      </c>
      <c r="E253" s="60">
        <v>11.89</v>
      </c>
      <c r="G253" s="73">
        <v>455</v>
      </c>
      <c r="H253" s="73">
        <v>16</v>
      </c>
      <c r="I253" s="60" t="s">
        <v>185</v>
      </c>
      <c r="J253" s="60" t="s">
        <v>186</v>
      </c>
      <c r="K253" s="60" t="s">
        <v>187</v>
      </c>
      <c r="L253" s="60" t="s">
        <v>18</v>
      </c>
      <c r="M253" s="60">
        <v>145</v>
      </c>
      <c r="N253" s="60">
        <v>145</v>
      </c>
      <c r="O253" s="60">
        <v>95</v>
      </c>
      <c r="P253" s="60">
        <v>56</v>
      </c>
      <c r="Q253" s="60">
        <v>62</v>
      </c>
      <c r="R253" s="60">
        <v>7</v>
      </c>
      <c r="S253" s="60">
        <v>6</v>
      </c>
      <c r="T253" s="60">
        <v>4</v>
      </c>
      <c r="U253" s="60">
        <v>4</v>
      </c>
      <c r="V253" s="60">
        <v>3</v>
      </c>
      <c r="W253" s="60">
        <v>60</v>
      </c>
      <c r="X253" s="60" t="s">
        <v>189</v>
      </c>
    </row>
    <row r="254" spans="2:24">
      <c r="B254" s="60" t="str">
        <f t="shared" si="3"/>
        <v>М68x560</v>
      </c>
      <c r="C254" s="158">
        <v>68</v>
      </c>
      <c r="D254" s="60">
        <v>560</v>
      </c>
      <c r="E254" s="60">
        <v>12.08</v>
      </c>
      <c r="G254" s="73">
        <v>465</v>
      </c>
      <c r="H254" s="73">
        <v>16</v>
      </c>
      <c r="I254" s="60" t="s">
        <v>185</v>
      </c>
      <c r="J254" s="60" t="s">
        <v>186</v>
      </c>
      <c r="K254" s="60" t="s">
        <v>187</v>
      </c>
      <c r="L254" s="60" t="s">
        <v>18</v>
      </c>
      <c r="M254" s="60">
        <v>145</v>
      </c>
      <c r="N254" s="60">
        <v>145</v>
      </c>
      <c r="O254" s="60">
        <v>95</v>
      </c>
      <c r="P254" s="60">
        <v>56</v>
      </c>
      <c r="Q254" s="60">
        <v>62</v>
      </c>
      <c r="R254" s="60">
        <v>7</v>
      </c>
      <c r="S254" s="60">
        <v>6</v>
      </c>
      <c r="T254" s="60">
        <v>4</v>
      </c>
      <c r="U254" s="60">
        <v>4</v>
      </c>
      <c r="V254" s="60">
        <v>3</v>
      </c>
      <c r="W254" s="60">
        <v>60</v>
      </c>
      <c r="X254" s="60" t="s">
        <v>189</v>
      </c>
    </row>
    <row r="255" spans="2:24">
      <c r="B255" s="60" t="str">
        <f t="shared" si="3"/>
        <v>М68x570</v>
      </c>
      <c r="C255" s="158">
        <v>68</v>
      </c>
      <c r="D255" s="60">
        <v>570</v>
      </c>
      <c r="E255" s="60">
        <v>12.27</v>
      </c>
      <c r="G255" s="73">
        <v>475</v>
      </c>
      <c r="H255" s="73">
        <v>16</v>
      </c>
      <c r="I255" s="60" t="s">
        <v>185</v>
      </c>
      <c r="J255" s="60" t="s">
        <v>186</v>
      </c>
      <c r="K255" s="60" t="s">
        <v>187</v>
      </c>
      <c r="L255" s="60" t="s">
        <v>18</v>
      </c>
      <c r="M255" s="60">
        <v>145</v>
      </c>
      <c r="N255" s="60">
        <v>145</v>
      </c>
      <c r="O255" s="60">
        <v>95</v>
      </c>
      <c r="P255" s="60">
        <v>56</v>
      </c>
      <c r="Q255" s="60">
        <v>62</v>
      </c>
      <c r="R255" s="60">
        <v>7</v>
      </c>
      <c r="S255" s="60">
        <v>6</v>
      </c>
      <c r="T255" s="60">
        <v>4</v>
      </c>
      <c r="U255" s="60">
        <v>4</v>
      </c>
      <c r="V255" s="60">
        <v>3</v>
      </c>
      <c r="W255" s="60">
        <v>60</v>
      </c>
      <c r="X255" s="60" t="s">
        <v>189</v>
      </c>
    </row>
    <row r="256" spans="2:24">
      <c r="B256" s="60" t="str">
        <f t="shared" si="3"/>
        <v>М68x580</v>
      </c>
      <c r="C256" s="158">
        <v>68</v>
      </c>
      <c r="D256" s="60">
        <v>580</v>
      </c>
      <c r="E256" s="60">
        <v>12.46</v>
      </c>
      <c r="G256" s="73">
        <v>485</v>
      </c>
      <c r="H256" s="73">
        <v>16</v>
      </c>
      <c r="I256" s="60" t="s">
        <v>185</v>
      </c>
      <c r="J256" s="60" t="s">
        <v>186</v>
      </c>
      <c r="K256" s="60" t="s">
        <v>187</v>
      </c>
      <c r="L256" s="60" t="s">
        <v>18</v>
      </c>
      <c r="M256" s="60">
        <v>145</v>
      </c>
      <c r="N256" s="60">
        <v>145</v>
      </c>
      <c r="O256" s="60">
        <v>95</v>
      </c>
      <c r="P256" s="60">
        <v>56</v>
      </c>
      <c r="Q256" s="60">
        <v>62</v>
      </c>
      <c r="R256" s="60">
        <v>7</v>
      </c>
      <c r="S256" s="60">
        <v>6</v>
      </c>
      <c r="T256" s="60">
        <v>4</v>
      </c>
      <c r="U256" s="60">
        <v>4</v>
      </c>
      <c r="V256" s="60">
        <v>3</v>
      </c>
      <c r="W256" s="60">
        <v>60</v>
      </c>
      <c r="X256" s="60" t="s">
        <v>189</v>
      </c>
    </row>
    <row r="257" spans="2:24">
      <c r="B257" s="60" t="str">
        <f t="shared" si="3"/>
        <v>М68x590</v>
      </c>
      <c r="C257" s="158">
        <v>68</v>
      </c>
      <c r="D257" s="60">
        <v>590</v>
      </c>
      <c r="E257" s="60">
        <v>12.65</v>
      </c>
      <c r="G257" s="73">
        <v>495</v>
      </c>
      <c r="H257" s="73">
        <v>16</v>
      </c>
      <c r="I257" s="60" t="s">
        <v>185</v>
      </c>
      <c r="J257" s="60" t="s">
        <v>186</v>
      </c>
      <c r="K257" s="60" t="s">
        <v>187</v>
      </c>
      <c r="L257" s="60" t="s">
        <v>18</v>
      </c>
      <c r="M257" s="60">
        <v>145</v>
      </c>
      <c r="N257" s="60">
        <v>145</v>
      </c>
      <c r="O257" s="60">
        <v>95</v>
      </c>
      <c r="P257" s="60">
        <v>56</v>
      </c>
      <c r="Q257" s="60">
        <v>62</v>
      </c>
      <c r="R257" s="60">
        <v>7</v>
      </c>
      <c r="S257" s="60">
        <v>6</v>
      </c>
      <c r="T257" s="60">
        <v>4</v>
      </c>
      <c r="U257" s="60">
        <v>4</v>
      </c>
      <c r="V257" s="60">
        <v>3</v>
      </c>
      <c r="W257" s="60">
        <v>60</v>
      </c>
      <c r="X257" s="60" t="s">
        <v>189</v>
      </c>
    </row>
    <row r="258" spans="2:24">
      <c r="B258" s="60" t="str">
        <f t="shared" si="3"/>
        <v>М68x600</v>
      </c>
      <c r="C258" s="158">
        <v>68</v>
      </c>
      <c r="D258" s="60">
        <v>600</v>
      </c>
      <c r="E258" s="60">
        <v>12.84</v>
      </c>
      <c r="G258" s="73">
        <v>505</v>
      </c>
      <c r="H258" s="73">
        <v>16</v>
      </c>
      <c r="I258" s="60" t="s">
        <v>185</v>
      </c>
      <c r="J258" s="60" t="s">
        <v>186</v>
      </c>
      <c r="K258" s="60" t="s">
        <v>187</v>
      </c>
      <c r="L258" s="60" t="s">
        <v>18</v>
      </c>
      <c r="M258" s="60">
        <v>145</v>
      </c>
      <c r="N258" s="60">
        <v>145</v>
      </c>
      <c r="O258" s="60">
        <v>95</v>
      </c>
      <c r="P258" s="60">
        <v>56</v>
      </c>
      <c r="Q258" s="60">
        <v>62</v>
      </c>
      <c r="R258" s="60">
        <v>7</v>
      </c>
      <c r="S258" s="60">
        <v>6</v>
      </c>
      <c r="T258" s="60">
        <v>4</v>
      </c>
      <c r="U258" s="60">
        <v>4</v>
      </c>
      <c r="V258" s="60">
        <v>3</v>
      </c>
      <c r="W258" s="60">
        <v>60</v>
      </c>
      <c r="X258" s="60" t="s">
        <v>189</v>
      </c>
    </row>
    <row r="259" spans="2:24">
      <c r="B259" s="60" t="str">
        <f t="shared" si="3"/>
        <v>М68x610</v>
      </c>
      <c r="C259" s="158">
        <v>68</v>
      </c>
      <c r="D259" s="60">
        <v>610</v>
      </c>
      <c r="E259" s="60">
        <v>13.03</v>
      </c>
      <c r="G259" s="73">
        <v>515</v>
      </c>
      <c r="H259" s="73">
        <v>16</v>
      </c>
      <c r="I259" s="60" t="s">
        <v>185</v>
      </c>
      <c r="J259" s="60" t="s">
        <v>186</v>
      </c>
      <c r="K259" s="60" t="s">
        <v>187</v>
      </c>
      <c r="L259" s="60" t="s">
        <v>18</v>
      </c>
      <c r="M259" s="60">
        <v>145</v>
      </c>
      <c r="N259" s="60">
        <v>145</v>
      </c>
      <c r="O259" s="60">
        <v>95</v>
      </c>
      <c r="P259" s="60">
        <v>56</v>
      </c>
      <c r="Q259" s="60">
        <v>62</v>
      </c>
      <c r="R259" s="60">
        <v>7</v>
      </c>
      <c r="S259" s="60">
        <v>6</v>
      </c>
      <c r="T259" s="60">
        <v>4</v>
      </c>
      <c r="U259" s="60">
        <v>4</v>
      </c>
      <c r="V259" s="60">
        <v>3</v>
      </c>
      <c r="W259" s="60">
        <v>60</v>
      </c>
      <c r="X259" s="60" t="s">
        <v>189</v>
      </c>
    </row>
    <row r="260" spans="2:24">
      <c r="B260" s="60" t="str">
        <f t="shared" si="3"/>
        <v>М68x620</v>
      </c>
      <c r="C260" s="158">
        <v>68</v>
      </c>
      <c r="D260" s="60">
        <v>620</v>
      </c>
      <c r="E260" s="60">
        <v>13.22</v>
      </c>
      <c r="G260" s="73">
        <v>525</v>
      </c>
      <c r="H260" s="73">
        <v>16</v>
      </c>
      <c r="I260" s="60" t="s">
        <v>185</v>
      </c>
      <c r="J260" s="60" t="s">
        <v>186</v>
      </c>
      <c r="K260" s="60" t="s">
        <v>187</v>
      </c>
      <c r="L260" s="60" t="s">
        <v>18</v>
      </c>
      <c r="M260" s="60">
        <v>145</v>
      </c>
      <c r="N260" s="60">
        <v>145</v>
      </c>
      <c r="O260" s="60">
        <v>95</v>
      </c>
      <c r="P260" s="60">
        <v>56</v>
      </c>
      <c r="Q260" s="60">
        <v>62</v>
      </c>
      <c r="R260" s="60">
        <v>7</v>
      </c>
      <c r="S260" s="60">
        <v>6</v>
      </c>
      <c r="T260" s="60">
        <v>4</v>
      </c>
      <c r="U260" s="60">
        <v>4</v>
      </c>
      <c r="V260" s="60">
        <v>3</v>
      </c>
      <c r="W260" s="60">
        <v>60</v>
      </c>
      <c r="X260" s="60" t="s">
        <v>189</v>
      </c>
    </row>
    <row r="261" spans="2:24">
      <c r="B261" s="60" t="str">
        <f t="shared" si="3"/>
        <v>М68x630</v>
      </c>
      <c r="C261" s="158">
        <v>68</v>
      </c>
      <c r="D261" s="60">
        <v>630</v>
      </c>
      <c r="E261" s="60">
        <v>13.41</v>
      </c>
      <c r="G261" s="73">
        <v>535</v>
      </c>
      <c r="H261" s="73">
        <v>16</v>
      </c>
      <c r="I261" s="60" t="s">
        <v>185</v>
      </c>
      <c r="J261" s="60" t="s">
        <v>186</v>
      </c>
      <c r="K261" s="60" t="s">
        <v>187</v>
      </c>
      <c r="L261" s="60" t="s">
        <v>18</v>
      </c>
      <c r="M261" s="60">
        <v>145</v>
      </c>
      <c r="N261" s="60">
        <v>145</v>
      </c>
      <c r="O261" s="60">
        <v>95</v>
      </c>
      <c r="P261" s="60">
        <v>56</v>
      </c>
      <c r="Q261" s="60">
        <v>62</v>
      </c>
      <c r="R261" s="60">
        <v>7</v>
      </c>
      <c r="S261" s="60">
        <v>6</v>
      </c>
      <c r="T261" s="60">
        <v>4</v>
      </c>
      <c r="U261" s="60">
        <v>4</v>
      </c>
      <c r="V261" s="60">
        <v>3</v>
      </c>
      <c r="W261" s="60">
        <v>60</v>
      </c>
      <c r="X261" s="60" t="s">
        <v>189</v>
      </c>
    </row>
    <row r="262" spans="2:24">
      <c r="B262" s="60" t="str">
        <f t="shared" si="3"/>
        <v>М68x640</v>
      </c>
      <c r="C262" s="158">
        <v>68</v>
      </c>
      <c r="D262" s="60">
        <v>640</v>
      </c>
      <c r="E262" s="60">
        <v>13.6</v>
      </c>
      <c r="G262" s="73">
        <v>545</v>
      </c>
      <c r="H262" s="73">
        <v>16</v>
      </c>
      <c r="I262" s="60" t="s">
        <v>185</v>
      </c>
      <c r="J262" s="60" t="s">
        <v>186</v>
      </c>
      <c r="K262" s="60" t="s">
        <v>187</v>
      </c>
      <c r="L262" s="60" t="s">
        <v>18</v>
      </c>
      <c r="M262" s="60">
        <v>145</v>
      </c>
      <c r="N262" s="60">
        <v>145</v>
      </c>
      <c r="O262" s="60">
        <v>95</v>
      </c>
      <c r="P262" s="60">
        <v>56</v>
      </c>
      <c r="Q262" s="60">
        <v>62</v>
      </c>
      <c r="R262" s="60">
        <v>7</v>
      </c>
      <c r="S262" s="60">
        <v>6</v>
      </c>
      <c r="T262" s="60">
        <v>4</v>
      </c>
      <c r="U262" s="60">
        <v>4</v>
      </c>
      <c r="V262" s="60">
        <v>3</v>
      </c>
      <c r="W262" s="60">
        <v>60</v>
      </c>
      <c r="X262" s="60" t="s">
        <v>189</v>
      </c>
    </row>
    <row r="263" spans="2:24">
      <c r="B263" s="60" t="str">
        <f t="shared" ref="B263:B326" si="4">"М"&amp;C263&amp;"x"&amp;D263</f>
        <v>М68x650</v>
      </c>
      <c r="C263" s="150">
        <v>68</v>
      </c>
      <c r="D263" s="60">
        <v>650</v>
      </c>
      <c r="E263" s="60">
        <v>13.79</v>
      </c>
      <c r="G263" s="73">
        <v>555</v>
      </c>
      <c r="H263" s="73">
        <v>16</v>
      </c>
      <c r="I263" s="60" t="s">
        <v>185</v>
      </c>
      <c r="J263" s="60" t="s">
        <v>186</v>
      </c>
      <c r="K263" s="60" t="s">
        <v>187</v>
      </c>
      <c r="L263" s="60" t="s">
        <v>18</v>
      </c>
      <c r="M263" s="60">
        <v>145</v>
      </c>
      <c r="N263" s="60">
        <v>145</v>
      </c>
      <c r="O263" s="60">
        <v>95</v>
      </c>
      <c r="P263" s="60">
        <v>56</v>
      </c>
      <c r="Q263" s="60">
        <v>62</v>
      </c>
      <c r="R263" s="60">
        <v>7</v>
      </c>
      <c r="S263" s="60">
        <v>6</v>
      </c>
      <c r="T263" s="60">
        <v>4</v>
      </c>
      <c r="U263" s="60">
        <v>4</v>
      </c>
      <c r="V263" s="60">
        <v>3</v>
      </c>
      <c r="W263" s="60">
        <v>60</v>
      </c>
      <c r="X263" s="60" t="s">
        <v>189</v>
      </c>
    </row>
    <row r="264" spans="2:24">
      <c r="B264" t="str">
        <f t="shared" si="4"/>
        <v>М72x340</v>
      </c>
      <c r="C264">
        <v>72</v>
      </c>
      <c r="D264" s="60">
        <v>340</v>
      </c>
      <c r="E264" s="60">
        <v>9.5500000000000007</v>
      </c>
      <c r="G264" s="73">
        <v>240</v>
      </c>
      <c r="H264" s="73">
        <v>16</v>
      </c>
      <c r="I264" s="60" t="s">
        <v>185</v>
      </c>
      <c r="J264" s="60" t="s">
        <v>186</v>
      </c>
      <c r="K264" s="60" t="s">
        <v>187</v>
      </c>
      <c r="L264" s="60" t="s">
        <v>18</v>
      </c>
      <c r="M264" s="60">
        <v>135</v>
      </c>
      <c r="N264" s="60">
        <v>135</v>
      </c>
      <c r="O264" s="60">
        <v>100</v>
      </c>
      <c r="P264" s="60">
        <v>66</v>
      </c>
      <c r="Q264" s="60">
        <v>64</v>
      </c>
      <c r="R264" s="60">
        <v>7</v>
      </c>
      <c r="S264" s="56">
        <v>6</v>
      </c>
      <c r="T264" s="56">
        <v>4</v>
      </c>
      <c r="U264" s="60">
        <v>4</v>
      </c>
      <c r="V264" s="60">
        <v>3</v>
      </c>
      <c r="W264" s="60">
        <v>64</v>
      </c>
      <c r="X264" s="60" t="s">
        <v>189</v>
      </c>
    </row>
    <row r="265" spans="2:24">
      <c r="B265" s="60" t="str">
        <f t="shared" si="4"/>
        <v>М72x350</v>
      </c>
      <c r="C265" s="60">
        <v>72</v>
      </c>
      <c r="D265" s="60">
        <v>350</v>
      </c>
      <c r="E265" s="60">
        <v>9.81</v>
      </c>
      <c r="G265" s="73">
        <v>250</v>
      </c>
      <c r="H265" s="73">
        <v>16</v>
      </c>
      <c r="I265" s="60" t="s">
        <v>185</v>
      </c>
      <c r="J265" s="60" t="s">
        <v>186</v>
      </c>
      <c r="K265" s="60" t="s">
        <v>187</v>
      </c>
      <c r="L265" s="60" t="s">
        <v>18</v>
      </c>
      <c r="M265" s="60">
        <v>135</v>
      </c>
      <c r="N265" s="60">
        <v>135</v>
      </c>
      <c r="O265" s="60">
        <v>100</v>
      </c>
      <c r="P265" s="60">
        <v>66</v>
      </c>
      <c r="Q265" s="60">
        <v>64</v>
      </c>
      <c r="R265" s="60">
        <v>7</v>
      </c>
      <c r="S265" s="60">
        <v>6</v>
      </c>
      <c r="T265" s="60">
        <v>4</v>
      </c>
      <c r="U265" s="60">
        <v>4</v>
      </c>
      <c r="V265" s="60">
        <v>3</v>
      </c>
      <c r="W265" s="60">
        <v>64</v>
      </c>
      <c r="X265" s="60" t="s">
        <v>189</v>
      </c>
    </row>
    <row r="266" spans="2:24">
      <c r="B266" s="60" t="str">
        <f t="shared" si="4"/>
        <v>М72x360</v>
      </c>
      <c r="C266" s="60">
        <v>72</v>
      </c>
      <c r="D266" s="60">
        <v>360</v>
      </c>
      <c r="E266" s="60">
        <v>10.07</v>
      </c>
      <c r="G266" s="73">
        <v>260</v>
      </c>
      <c r="H266" s="73">
        <v>16</v>
      </c>
      <c r="I266" s="60" t="s">
        <v>185</v>
      </c>
      <c r="J266" s="60" t="s">
        <v>186</v>
      </c>
      <c r="K266" s="60" t="s">
        <v>187</v>
      </c>
      <c r="L266" s="60" t="s">
        <v>18</v>
      </c>
      <c r="M266" s="60">
        <v>135</v>
      </c>
      <c r="N266" s="60">
        <v>135</v>
      </c>
      <c r="O266" s="60">
        <v>100</v>
      </c>
      <c r="P266" s="60">
        <v>66</v>
      </c>
      <c r="Q266" s="60">
        <v>64</v>
      </c>
      <c r="R266" s="60">
        <v>7</v>
      </c>
      <c r="S266" s="60">
        <v>6</v>
      </c>
      <c r="T266" s="60">
        <v>4</v>
      </c>
      <c r="U266" s="60">
        <v>4</v>
      </c>
      <c r="V266" s="60">
        <v>3</v>
      </c>
      <c r="W266" s="60">
        <v>64</v>
      </c>
      <c r="X266" s="60" t="s">
        <v>189</v>
      </c>
    </row>
    <row r="267" spans="2:24">
      <c r="B267" s="60" t="str">
        <f t="shared" si="4"/>
        <v>М72x370</v>
      </c>
      <c r="C267" s="60">
        <v>72</v>
      </c>
      <c r="D267" s="60">
        <v>370</v>
      </c>
      <c r="E267" s="60">
        <v>10.33</v>
      </c>
      <c r="G267" s="73">
        <v>270</v>
      </c>
      <c r="H267" s="73">
        <v>16</v>
      </c>
      <c r="I267" s="60" t="s">
        <v>185</v>
      </c>
      <c r="J267" s="60" t="s">
        <v>186</v>
      </c>
      <c r="K267" s="60" t="s">
        <v>187</v>
      </c>
      <c r="L267" s="60" t="s">
        <v>18</v>
      </c>
      <c r="M267" s="60">
        <v>135</v>
      </c>
      <c r="N267" s="60">
        <v>135</v>
      </c>
      <c r="O267" s="60">
        <v>100</v>
      </c>
      <c r="P267" s="60">
        <v>66</v>
      </c>
      <c r="Q267" s="60">
        <v>64</v>
      </c>
      <c r="R267" s="60">
        <v>7</v>
      </c>
      <c r="S267" s="60">
        <v>6</v>
      </c>
      <c r="T267" s="60">
        <v>4</v>
      </c>
      <c r="U267" s="60">
        <v>4</v>
      </c>
      <c r="V267" s="60">
        <v>3</v>
      </c>
      <c r="W267" s="60">
        <v>64</v>
      </c>
      <c r="X267" s="60" t="s">
        <v>189</v>
      </c>
    </row>
    <row r="268" spans="2:24">
      <c r="B268" s="60" t="str">
        <f t="shared" si="4"/>
        <v>М72x380</v>
      </c>
      <c r="C268" s="60">
        <v>72</v>
      </c>
      <c r="D268" s="60">
        <v>380</v>
      </c>
      <c r="E268" s="60">
        <v>10.59</v>
      </c>
      <c r="G268" s="73">
        <v>280</v>
      </c>
      <c r="H268" s="73">
        <v>16</v>
      </c>
      <c r="I268" s="60" t="s">
        <v>185</v>
      </c>
      <c r="J268" s="60" t="s">
        <v>186</v>
      </c>
      <c r="K268" s="60" t="s">
        <v>187</v>
      </c>
      <c r="L268" s="60" t="s">
        <v>18</v>
      </c>
      <c r="M268" s="60">
        <v>135</v>
      </c>
      <c r="N268" s="60">
        <v>135</v>
      </c>
      <c r="O268" s="60">
        <v>100</v>
      </c>
      <c r="P268" s="60">
        <v>66</v>
      </c>
      <c r="Q268" s="60">
        <v>64</v>
      </c>
      <c r="R268" s="60">
        <v>7</v>
      </c>
      <c r="S268" s="60">
        <v>6</v>
      </c>
      <c r="T268" s="60">
        <v>4</v>
      </c>
      <c r="U268" s="60">
        <v>4</v>
      </c>
      <c r="V268" s="60">
        <v>3</v>
      </c>
      <c r="W268" s="60">
        <v>64</v>
      </c>
      <c r="X268" s="60" t="s">
        <v>189</v>
      </c>
    </row>
    <row r="269" spans="2:24">
      <c r="B269" s="60" t="str">
        <f t="shared" si="4"/>
        <v>М72x390</v>
      </c>
      <c r="C269" s="60">
        <v>72</v>
      </c>
      <c r="D269" s="60">
        <v>390</v>
      </c>
      <c r="E269" s="60">
        <v>10.85</v>
      </c>
      <c r="G269" s="73">
        <v>290</v>
      </c>
      <c r="H269" s="73">
        <v>16</v>
      </c>
      <c r="I269" s="60" t="s">
        <v>185</v>
      </c>
      <c r="J269" s="60" t="s">
        <v>186</v>
      </c>
      <c r="K269" s="60" t="s">
        <v>187</v>
      </c>
      <c r="L269" s="60" t="s">
        <v>18</v>
      </c>
      <c r="M269" s="60">
        <v>135</v>
      </c>
      <c r="N269" s="60">
        <v>135</v>
      </c>
      <c r="O269" s="60">
        <v>100</v>
      </c>
      <c r="P269" s="60">
        <v>66</v>
      </c>
      <c r="Q269" s="60">
        <v>64</v>
      </c>
      <c r="R269" s="60">
        <v>7</v>
      </c>
      <c r="S269" s="60">
        <v>6</v>
      </c>
      <c r="T269" s="60">
        <v>4</v>
      </c>
      <c r="U269" s="60">
        <v>4</v>
      </c>
      <c r="V269" s="60">
        <v>3</v>
      </c>
      <c r="W269" s="60">
        <v>64</v>
      </c>
      <c r="X269" s="60" t="s">
        <v>189</v>
      </c>
    </row>
    <row r="270" spans="2:24">
      <c r="B270" s="60" t="str">
        <f t="shared" si="4"/>
        <v>М72x400</v>
      </c>
      <c r="C270" s="60">
        <v>72</v>
      </c>
      <c r="D270" s="60">
        <v>400</v>
      </c>
      <c r="E270" s="60">
        <v>11.11</v>
      </c>
      <c r="G270" s="73">
        <v>300</v>
      </c>
      <c r="H270" s="73">
        <v>16</v>
      </c>
      <c r="I270" s="60" t="s">
        <v>185</v>
      </c>
      <c r="J270" s="60" t="s">
        <v>186</v>
      </c>
      <c r="K270" s="60" t="s">
        <v>187</v>
      </c>
      <c r="L270" s="60" t="s">
        <v>18</v>
      </c>
      <c r="M270" s="60">
        <v>135</v>
      </c>
      <c r="N270" s="60">
        <v>135</v>
      </c>
      <c r="O270" s="60">
        <v>100</v>
      </c>
      <c r="P270" s="60">
        <v>66</v>
      </c>
      <c r="Q270" s="60">
        <v>64</v>
      </c>
      <c r="R270" s="60">
        <v>7</v>
      </c>
      <c r="S270" s="60">
        <v>6</v>
      </c>
      <c r="T270" s="60">
        <v>4</v>
      </c>
      <c r="U270" s="60">
        <v>4</v>
      </c>
      <c r="V270" s="60">
        <v>3</v>
      </c>
      <c r="W270" s="60">
        <v>64</v>
      </c>
      <c r="X270" s="60" t="s">
        <v>189</v>
      </c>
    </row>
    <row r="271" spans="2:24">
      <c r="B271" s="60" t="str">
        <f t="shared" si="4"/>
        <v>М72x410</v>
      </c>
      <c r="C271" s="60">
        <v>72</v>
      </c>
      <c r="D271" s="60">
        <v>410</v>
      </c>
      <c r="E271" s="60">
        <v>11.37</v>
      </c>
      <c r="G271" s="73">
        <v>310</v>
      </c>
      <c r="H271" s="73">
        <v>16</v>
      </c>
      <c r="I271" s="60" t="s">
        <v>185</v>
      </c>
      <c r="J271" s="60" t="s">
        <v>186</v>
      </c>
      <c r="K271" s="60" t="s">
        <v>187</v>
      </c>
      <c r="L271" s="60" t="s">
        <v>18</v>
      </c>
      <c r="M271" s="60">
        <v>135</v>
      </c>
      <c r="N271" s="60">
        <v>135</v>
      </c>
      <c r="O271" s="60">
        <v>100</v>
      </c>
      <c r="P271" s="60">
        <v>66</v>
      </c>
      <c r="Q271" s="60">
        <v>64</v>
      </c>
      <c r="R271" s="60">
        <v>7</v>
      </c>
      <c r="S271" s="60">
        <v>6</v>
      </c>
      <c r="T271" s="60">
        <v>4</v>
      </c>
      <c r="U271" s="60">
        <v>4</v>
      </c>
      <c r="V271" s="60">
        <v>3</v>
      </c>
      <c r="W271" s="60">
        <v>64</v>
      </c>
      <c r="X271" s="60" t="s">
        <v>189</v>
      </c>
    </row>
    <row r="272" spans="2:24">
      <c r="B272" s="60" t="str">
        <f t="shared" si="4"/>
        <v>М72x420</v>
      </c>
      <c r="C272" s="60">
        <v>72</v>
      </c>
      <c r="D272" s="60">
        <v>420</v>
      </c>
      <c r="E272" s="60">
        <v>11.63</v>
      </c>
      <c r="G272" s="73">
        <v>320</v>
      </c>
      <c r="H272" s="73">
        <v>16</v>
      </c>
      <c r="I272" s="60" t="s">
        <v>185</v>
      </c>
      <c r="J272" s="60" t="s">
        <v>186</v>
      </c>
      <c r="K272" s="60" t="s">
        <v>187</v>
      </c>
      <c r="L272" s="60" t="s">
        <v>18</v>
      </c>
      <c r="M272" s="60">
        <v>135</v>
      </c>
      <c r="N272" s="60">
        <v>135</v>
      </c>
      <c r="O272" s="60">
        <v>100</v>
      </c>
      <c r="P272" s="60">
        <v>66</v>
      </c>
      <c r="Q272" s="60">
        <v>64</v>
      </c>
      <c r="R272" s="60">
        <v>7</v>
      </c>
      <c r="S272" s="60">
        <v>6</v>
      </c>
      <c r="T272" s="60">
        <v>4</v>
      </c>
      <c r="U272" s="60">
        <v>4</v>
      </c>
      <c r="V272" s="60">
        <v>3</v>
      </c>
      <c r="W272" s="60">
        <v>64</v>
      </c>
      <c r="X272" s="60" t="s">
        <v>189</v>
      </c>
    </row>
    <row r="273" spans="2:24">
      <c r="B273" s="60" t="str">
        <f t="shared" si="4"/>
        <v>М72x430</v>
      </c>
      <c r="C273" s="60">
        <v>72</v>
      </c>
      <c r="D273" s="60">
        <v>430</v>
      </c>
      <c r="E273" s="60">
        <v>11.89</v>
      </c>
      <c r="G273" s="73">
        <v>330</v>
      </c>
      <c r="H273" s="73">
        <v>16</v>
      </c>
      <c r="I273" s="60" t="s">
        <v>185</v>
      </c>
      <c r="J273" s="60" t="s">
        <v>186</v>
      </c>
      <c r="K273" s="60" t="s">
        <v>187</v>
      </c>
      <c r="L273" s="60" t="s">
        <v>18</v>
      </c>
      <c r="M273" s="60">
        <v>135</v>
      </c>
      <c r="N273" s="60">
        <v>135</v>
      </c>
      <c r="O273" s="60">
        <v>100</v>
      </c>
      <c r="P273" s="60">
        <v>66</v>
      </c>
      <c r="Q273" s="60">
        <v>64</v>
      </c>
      <c r="R273" s="60">
        <v>7</v>
      </c>
      <c r="S273" s="60">
        <v>6</v>
      </c>
      <c r="T273" s="60">
        <v>4</v>
      </c>
      <c r="U273" s="60">
        <v>4</v>
      </c>
      <c r="V273" s="60">
        <v>3</v>
      </c>
      <c r="W273" s="60">
        <v>64</v>
      </c>
      <c r="X273" s="60" t="s">
        <v>189</v>
      </c>
    </row>
    <row r="274" spans="2:24">
      <c r="B274" s="60" t="str">
        <f t="shared" si="4"/>
        <v>М72x440</v>
      </c>
      <c r="C274" s="60">
        <v>72</v>
      </c>
      <c r="D274" s="60">
        <v>440</v>
      </c>
      <c r="E274" s="60">
        <v>12.15</v>
      </c>
      <c r="G274" s="73">
        <v>340</v>
      </c>
      <c r="H274" s="73">
        <v>16</v>
      </c>
      <c r="I274" s="60" t="s">
        <v>185</v>
      </c>
      <c r="J274" s="60" t="s">
        <v>186</v>
      </c>
      <c r="K274" s="60" t="s">
        <v>187</v>
      </c>
      <c r="L274" s="60" t="s">
        <v>18</v>
      </c>
      <c r="M274" s="60">
        <v>135</v>
      </c>
      <c r="N274" s="60">
        <v>135</v>
      </c>
      <c r="O274" s="60">
        <v>100</v>
      </c>
      <c r="P274" s="60">
        <v>66</v>
      </c>
      <c r="Q274" s="60">
        <v>64</v>
      </c>
      <c r="R274" s="60">
        <v>7</v>
      </c>
      <c r="S274" s="60">
        <v>6</v>
      </c>
      <c r="T274" s="60">
        <v>4</v>
      </c>
      <c r="U274" s="60">
        <v>4</v>
      </c>
      <c r="V274" s="60">
        <v>3</v>
      </c>
      <c r="W274" s="60">
        <v>64</v>
      </c>
      <c r="X274" s="60" t="s">
        <v>189</v>
      </c>
    </row>
    <row r="275" spans="2:24">
      <c r="B275" s="60" t="str">
        <f t="shared" si="4"/>
        <v>М72x450</v>
      </c>
      <c r="C275" s="60">
        <v>72</v>
      </c>
      <c r="D275" s="60">
        <v>450</v>
      </c>
      <c r="E275" s="60">
        <v>12.41</v>
      </c>
      <c r="G275" s="73">
        <v>350</v>
      </c>
      <c r="H275" s="73">
        <v>16</v>
      </c>
      <c r="I275" s="60" t="s">
        <v>185</v>
      </c>
      <c r="J275" s="60" t="s">
        <v>186</v>
      </c>
      <c r="K275" s="60" t="s">
        <v>187</v>
      </c>
      <c r="L275" s="60" t="s">
        <v>18</v>
      </c>
      <c r="M275" s="60">
        <v>135</v>
      </c>
      <c r="N275" s="60">
        <v>135</v>
      </c>
      <c r="O275" s="60">
        <v>100</v>
      </c>
      <c r="P275" s="60">
        <v>66</v>
      </c>
      <c r="Q275" s="60">
        <v>64</v>
      </c>
      <c r="R275" s="60">
        <v>7</v>
      </c>
      <c r="S275" s="60">
        <v>6</v>
      </c>
      <c r="T275" s="60">
        <v>4</v>
      </c>
      <c r="U275" s="60">
        <v>4</v>
      </c>
      <c r="V275" s="60">
        <v>3</v>
      </c>
      <c r="W275" s="60">
        <v>64</v>
      </c>
      <c r="X275" s="60" t="s">
        <v>189</v>
      </c>
    </row>
    <row r="276" spans="2:24">
      <c r="B276" s="60" t="str">
        <f t="shared" si="4"/>
        <v>М72x460</v>
      </c>
      <c r="C276" s="60">
        <v>72</v>
      </c>
      <c r="D276" s="60">
        <v>460</v>
      </c>
      <c r="E276" s="60">
        <v>12.67</v>
      </c>
      <c r="G276" s="73">
        <v>360</v>
      </c>
      <c r="H276" s="73">
        <v>16</v>
      </c>
      <c r="I276" s="60" t="s">
        <v>185</v>
      </c>
      <c r="J276" s="60" t="s">
        <v>186</v>
      </c>
      <c r="K276" s="60" t="s">
        <v>187</v>
      </c>
      <c r="L276" s="60" t="s">
        <v>18</v>
      </c>
      <c r="M276" s="60">
        <v>135</v>
      </c>
      <c r="N276" s="60">
        <v>135</v>
      </c>
      <c r="O276" s="60">
        <v>100</v>
      </c>
      <c r="P276" s="60">
        <v>66</v>
      </c>
      <c r="Q276" s="60">
        <v>64</v>
      </c>
      <c r="R276" s="60">
        <v>7</v>
      </c>
      <c r="S276" s="60">
        <v>6</v>
      </c>
      <c r="T276" s="60">
        <v>4</v>
      </c>
      <c r="U276" s="60">
        <v>4</v>
      </c>
      <c r="V276" s="60">
        <v>3</v>
      </c>
      <c r="W276" s="60">
        <v>64</v>
      </c>
      <c r="X276" s="60" t="s">
        <v>189</v>
      </c>
    </row>
    <row r="277" spans="2:24">
      <c r="B277" s="60" t="str">
        <f t="shared" si="4"/>
        <v>М72x470</v>
      </c>
      <c r="C277" s="60">
        <v>72</v>
      </c>
      <c r="D277" s="60">
        <v>470</v>
      </c>
      <c r="E277" s="60">
        <v>12.93</v>
      </c>
      <c r="G277" s="73">
        <v>370</v>
      </c>
      <c r="H277" s="73">
        <v>16</v>
      </c>
      <c r="I277" s="60" t="s">
        <v>185</v>
      </c>
      <c r="J277" s="60" t="s">
        <v>186</v>
      </c>
      <c r="K277" s="60" t="s">
        <v>187</v>
      </c>
      <c r="L277" s="60" t="s">
        <v>18</v>
      </c>
      <c r="M277" s="60">
        <v>135</v>
      </c>
      <c r="N277" s="60">
        <v>135</v>
      </c>
      <c r="O277" s="60">
        <v>100</v>
      </c>
      <c r="P277" s="60">
        <v>66</v>
      </c>
      <c r="Q277" s="60">
        <v>64</v>
      </c>
      <c r="R277" s="60">
        <v>7</v>
      </c>
      <c r="S277" s="60">
        <v>6</v>
      </c>
      <c r="T277" s="60">
        <v>4</v>
      </c>
      <c r="U277" s="60">
        <v>4</v>
      </c>
      <c r="V277" s="60">
        <v>3</v>
      </c>
      <c r="W277" s="60">
        <v>64</v>
      </c>
      <c r="X277" s="60" t="s">
        <v>189</v>
      </c>
    </row>
    <row r="278" spans="2:24">
      <c r="B278" s="60" t="str">
        <f t="shared" si="4"/>
        <v>М72x480</v>
      </c>
      <c r="C278" s="60">
        <v>72</v>
      </c>
      <c r="D278" s="60">
        <v>480</v>
      </c>
      <c r="E278" s="60">
        <v>13.19</v>
      </c>
      <c r="G278" s="73">
        <v>380</v>
      </c>
      <c r="H278" s="73">
        <v>16</v>
      </c>
      <c r="I278" s="60" t="s">
        <v>185</v>
      </c>
      <c r="J278" s="60" t="s">
        <v>186</v>
      </c>
      <c r="K278" s="60" t="s">
        <v>187</v>
      </c>
      <c r="L278" s="60" t="s">
        <v>18</v>
      </c>
      <c r="M278" s="60">
        <v>135</v>
      </c>
      <c r="N278" s="60">
        <v>135</v>
      </c>
      <c r="O278" s="60">
        <v>100</v>
      </c>
      <c r="P278" s="60">
        <v>66</v>
      </c>
      <c r="Q278" s="60">
        <v>64</v>
      </c>
      <c r="R278" s="60">
        <v>7</v>
      </c>
      <c r="S278" s="60">
        <v>6</v>
      </c>
      <c r="T278" s="60">
        <v>4</v>
      </c>
      <c r="U278" s="60">
        <v>4</v>
      </c>
      <c r="V278" s="60">
        <v>3</v>
      </c>
      <c r="W278" s="60">
        <v>64</v>
      </c>
      <c r="X278" s="60" t="s">
        <v>189</v>
      </c>
    </row>
    <row r="279" spans="2:24">
      <c r="B279" s="60" t="str">
        <f t="shared" si="4"/>
        <v>М72x490</v>
      </c>
      <c r="C279" s="60">
        <v>72</v>
      </c>
      <c r="D279" s="60">
        <v>490</v>
      </c>
      <c r="E279" s="60">
        <v>13.45</v>
      </c>
      <c r="G279" s="73">
        <v>390</v>
      </c>
      <c r="H279" s="73">
        <v>16</v>
      </c>
      <c r="I279" s="60" t="s">
        <v>185</v>
      </c>
      <c r="J279" s="60" t="s">
        <v>186</v>
      </c>
      <c r="K279" s="60" t="s">
        <v>187</v>
      </c>
      <c r="L279" s="60" t="s">
        <v>18</v>
      </c>
      <c r="M279" s="60">
        <v>135</v>
      </c>
      <c r="N279" s="60">
        <v>135</v>
      </c>
      <c r="O279" s="60">
        <v>100</v>
      </c>
      <c r="P279" s="60">
        <v>66</v>
      </c>
      <c r="Q279" s="60">
        <v>64</v>
      </c>
      <c r="R279" s="60">
        <v>7</v>
      </c>
      <c r="S279" s="60">
        <v>6</v>
      </c>
      <c r="T279" s="60">
        <v>4</v>
      </c>
      <c r="U279" s="60">
        <v>4</v>
      </c>
      <c r="V279" s="60">
        <v>3</v>
      </c>
      <c r="W279" s="60">
        <v>64</v>
      </c>
      <c r="X279" s="60" t="s">
        <v>189</v>
      </c>
    </row>
    <row r="280" spans="2:24">
      <c r="B280" s="60" t="str">
        <f t="shared" si="4"/>
        <v>М72x500</v>
      </c>
      <c r="C280" s="60">
        <v>72</v>
      </c>
      <c r="D280" s="60">
        <v>500</v>
      </c>
      <c r="E280" s="60">
        <v>13.71</v>
      </c>
      <c r="G280" s="73">
        <v>400</v>
      </c>
      <c r="H280" s="73">
        <v>16</v>
      </c>
      <c r="I280" s="60" t="s">
        <v>185</v>
      </c>
      <c r="J280" s="60" t="s">
        <v>186</v>
      </c>
      <c r="K280" s="60" t="s">
        <v>187</v>
      </c>
      <c r="L280" s="60" t="s">
        <v>18</v>
      </c>
      <c r="M280" s="60">
        <v>135</v>
      </c>
      <c r="N280" s="60">
        <v>135</v>
      </c>
      <c r="O280" s="60">
        <v>100</v>
      </c>
      <c r="P280" s="60">
        <v>66</v>
      </c>
      <c r="Q280" s="60">
        <v>64</v>
      </c>
      <c r="R280" s="60">
        <v>7</v>
      </c>
      <c r="S280" s="60">
        <v>6</v>
      </c>
      <c r="T280" s="60">
        <v>4</v>
      </c>
      <c r="U280" s="60">
        <v>4</v>
      </c>
      <c r="V280" s="60">
        <v>3</v>
      </c>
      <c r="W280" s="60">
        <v>64</v>
      </c>
      <c r="X280" s="60" t="s">
        <v>189</v>
      </c>
    </row>
    <row r="281" spans="2:24">
      <c r="B281" s="60" t="str">
        <f t="shared" si="4"/>
        <v>М72x510</v>
      </c>
      <c r="C281" s="60">
        <v>72</v>
      </c>
      <c r="D281" s="60">
        <v>510</v>
      </c>
      <c r="E281" s="60">
        <v>13.97</v>
      </c>
      <c r="G281" s="73">
        <v>410</v>
      </c>
      <c r="H281" s="73">
        <v>16</v>
      </c>
      <c r="I281" s="60" t="s">
        <v>185</v>
      </c>
      <c r="J281" s="60" t="s">
        <v>186</v>
      </c>
      <c r="K281" s="60" t="s">
        <v>187</v>
      </c>
      <c r="L281" s="60" t="s">
        <v>18</v>
      </c>
      <c r="M281" s="60">
        <v>135</v>
      </c>
      <c r="N281" s="60">
        <v>135</v>
      </c>
      <c r="O281" s="60">
        <v>100</v>
      </c>
      <c r="P281" s="60">
        <v>66</v>
      </c>
      <c r="Q281" s="60">
        <v>64</v>
      </c>
      <c r="R281" s="60">
        <v>7</v>
      </c>
      <c r="S281" s="60">
        <v>6</v>
      </c>
      <c r="T281" s="60">
        <v>4</v>
      </c>
      <c r="U281" s="60">
        <v>4</v>
      </c>
      <c r="V281" s="60">
        <v>3</v>
      </c>
      <c r="W281" s="60">
        <v>64</v>
      </c>
      <c r="X281" s="60" t="s">
        <v>189</v>
      </c>
    </row>
    <row r="282" spans="2:24">
      <c r="B282" s="60" t="str">
        <f t="shared" si="4"/>
        <v>М72x520</v>
      </c>
      <c r="C282" s="60">
        <v>72</v>
      </c>
      <c r="D282" s="60">
        <v>520</v>
      </c>
      <c r="E282" s="60">
        <v>14.23</v>
      </c>
      <c r="G282" s="73">
        <v>420</v>
      </c>
      <c r="H282" s="73">
        <v>16</v>
      </c>
      <c r="I282" s="60" t="s">
        <v>185</v>
      </c>
      <c r="J282" s="60" t="s">
        <v>186</v>
      </c>
      <c r="K282" s="60" t="s">
        <v>187</v>
      </c>
      <c r="L282" s="60" t="s">
        <v>18</v>
      </c>
      <c r="M282" s="60">
        <v>135</v>
      </c>
      <c r="N282" s="60">
        <v>135</v>
      </c>
      <c r="O282" s="60">
        <v>100</v>
      </c>
      <c r="P282" s="60">
        <v>66</v>
      </c>
      <c r="Q282" s="60">
        <v>64</v>
      </c>
      <c r="R282" s="60">
        <v>7</v>
      </c>
      <c r="S282" s="60">
        <v>6</v>
      </c>
      <c r="T282" s="60">
        <v>4</v>
      </c>
      <c r="U282" s="60">
        <v>4</v>
      </c>
      <c r="V282" s="60">
        <v>3</v>
      </c>
      <c r="W282" s="60">
        <v>64</v>
      </c>
      <c r="X282" s="60" t="s">
        <v>189</v>
      </c>
    </row>
    <row r="283" spans="2:24">
      <c r="B283" s="60" t="str">
        <f t="shared" si="4"/>
        <v>М72x530</v>
      </c>
      <c r="C283" s="60">
        <v>72</v>
      </c>
      <c r="D283" s="60">
        <v>530</v>
      </c>
      <c r="E283" s="60">
        <v>14.49</v>
      </c>
      <c r="G283" s="73">
        <v>430</v>
      </c>
      <c r="H283" s="73">
        <v>16</v>
      </c>
      <c r="I283" s="60" t="s">
        <v>185</v>
      </c>
      <c r="J283" s="60" t="s">
        <v>186</v>
      </c>
      <c r="K283" s="60" t="s">
        <v>187</v>
      </c>
      <c r="L283" s="60" t="s">
        <v>18</v>
      </c>
      <c r="M283" s="60">
        <v>135</v>
      </c>
      <c r="N283" s="60">
        <v>135</v>
      </c>
      <c r="O283" s="60">
        <v>100</v>
      </c>
      <c r="P283" s="60">
        <v>66</v>
      </c>
      <c r="Q283" s="60">
        <v>64</v>
      </c>
      <c r="R283" s="60">
        <v>7</v>
      </c>
      <c r="S283" s="60">
        <v>6</v>
      </c>
      <c r="T283" s="60">
        <v>4</v>
      </c>
      <c r="U283" s="60">
        <v>4</v>
      </c>
      <c r="V283" s="60">
        <v>3</v>
      </c>
      <c r="W283" s="60">
        <v>64</v>
      </c>
      <c r="X283" s="60" t="s">
        <v>189</v>
      </c>
    </row>
    <row r="284" spans="2:24">
      <c r="B284" s="60" t="str">
        <f t="shared" si="4"/>
        <v>М72x540</v>
      </c>
      <c r="C284" s="60">
        <v>72</v>
      </c>
      <c r="D284" s="60">
        <v>540</v>
      </c>
      <c r="E284" s="60">
        <v>14.75</v>
      </c>
      <c r="G284" s="73">
        <v>440</v>
      </c>
      <c r="H284" s="73">
        <v>16</v>
      </c>
      <c r="I284" s="60" t="s">
        <v>185</v>
      </c>
      <c r="J284" s="60" t="s">
        <v>186</v>
      </c>
      <c r="K284" s="60" t="s">
        <v>187</v>
      </c>
      <c r="L284" s="60" t="s">
        <v>18</v>
      </c>
      <c r="M284" s="60">
        <v>135</v>
      </c>
      <c r="N284" s="60">
        <v>135</v>
      </c>
      <c r="O284" s="60">
        <v>100</v>
      </c>
      <c r="P284" s="60">
        <v>66</v>
      </c>
      <c r="Q284" s="60">
        <v>64</v>
      </c>
      <c r="R284" s="60">
        <v>7</v>
      </c>
      <c r="S284" s="60">
        <v>6</v>
      </c>
      <c r="T284" s="60">
        <v>4</v>
      </c>
      <c r="U284" s="60">
        <v>4</v>
      </c>
      <c r="V284" s="60">
        <v>3</v>
      </c>
      <c r="W284" s="60">
        <v>64</v>
      </c>
      <c r="X284" s="60" t="s">
        <v>189</v>
      </c>
    </row>
    <row r="285" spans="2:24">
      <c r="B285" s="60" t="str">
        <f t="shared" si="4"/>
        <v>М72x550</v>
      </c>
      <c r="C285" s="60">
        <v>72</v>
      </c>
      <c r="D285" s="60">
        <v>550</v>
      </c>
      <c r="E285" s="60">
        <v>15.01</v>
      </c>
      <c r="G285" s="73">
        <v>450</v>
      </c>
      <c r="H285" s="73">
        <v>16</v>
      </c>
      <c r="I285" s="60" t="s">
        <v>185</v>
      </c>
      <c r="J285" s="60" t="s">
        <v>186</v>
      </c>
      <c r="K285" s="60" t="s">
        <v>187</v>
      </c>
      <c r="L285" s="60" t="s">
        <v>18</v>
      </c>
      <c r="M285" s="60">
        <v>135</v>
      </c>
      <c r="N285" s="60">
        <v>135</v>
      </c>
      <c r="O285" s="60">
        <v>100</v>
      </c>
      <c r="P285" s="60">
        <v>66</v>
      </c>
      <c r="Q285" s="60">
        <v>64</v>
      </c>
      <c r="R285" s="60">
        <v>7</v>
      </c>
      <c r="S285" s="60">
        <v>6</v>
      </c>
      <c r="T285" s="60">
        <v>4</v>
      </c>
      <c r="U285" s="60">
        <v>4</v>
      </c>
      <c r="V285" s="60">
        <v>3</v>
      </c>
      <c r="W285" s="60">
        <v>64</v>
      </c>
      <c r="X285" s="60" t="s">
        <v>189</v>
      </c>
    </row>
    <row r="286" spans="2:24">
      <c r="B286" s="60" t="str">
        <f t="shared" si="4"/>
        <v>М72x560</v>
      </c>
      <c r="C286" s="60">
        <v>72</v>
      </c>
      <c r="D286" s="60">
        <v>560</v>
      </c>
      <c r="E286" s="60">
        <v>15.27</v>
      </c>
      <c r="G286" s="73">
        <v>460</v>
      </c>
      <c r="H286" s="73">
        <v>16</v>
      </c>
      <c r="I286" s="60" t="s">
        <v>185</v>
      </c>
      <c r="J286" s="60" t="s">
        <v>186</v>
      </c>
      <c r="K286" s="60" t="s">
        <v>187</v>
      </c>
      <c r="L286" s="60" t="s">
        <v>18</v>
      </c>
      <c r="M286" s="60">
        <v>135</v>
      </c>
      <c r="N286" s="60">
        <v>135</v>
      </c>
      <c r="O286" s="60">
        <v>100</v>
      </c>
      <c r="P286" s="60">
        <v>66</v>
      </c>
      <c r="Q286" s="60">
        <v>64</v>
      </c>
      <c r="R286" s="60">
        <v>7</v>
      </c>
      <c r="S286" s="60">
        <v>6</v>
      </c>
      <c r="T286" s="60">
        <v>4</v>
      </c>
      <c r="U286" s="60">
        <v>4</v>
      </c>
      <c r="V286" s="60">
        <v>3</v>
      </c>
      <c r="W286" s="60">
        <v>64</v>
      </c>
      <c r="X286" s="60" t="s">
        <v>189</v>
      </c>
    </row>
    <row r="287" spans="2:24">
      <c r="B287" s="60" t="str">
        <f t="shared" si="4"/>
        <v>М72x570</v>
      </c>
      <c r="C287" s="60">
        <v>72</v>
      </c>
      <c r="D287" s="60">
        <v>570</v>
      </c>
      <c r="E287" s="60">
        <v>15.53</v>
      </c>
      <c r="G287" s="73">
        <v>470</v>
      </c>
      <c r="H287" s="73">
        <v>16</v>
      </c>
      <c r="I287" s="60" t="s">
        <v>185</v>
      </c>
      <c r="J287" s="60" t="s">
        <v>186</v>
      </c>
      <c r="K287" s="60" t="s">
        <v>187</v>
      </c>
      <c r="L287" s="60" t="s">
        <v>18</v>
      </c>
      <c r="M287" s="60">
        <v>135</v>
      </c>
      <c r="N287" s="60">
        <v>135</v>
      </c>
      <c r="O287" s="60">
        <v>100</v>
      </c>
      <c r="P287" s="60">
        <v>66</v>
      </c>
      <c r="Q287" s="60">
        <v>64</v>
      </c>
      <c r="R287" s="60">
        <v>7</v>
      </c>
      <c r="S287" s="60">
        <v>6</v>
      </c>
      <c r="T287" s="60">
        <v>4</v>
      </c>
      <c r="U287" s="60">
        <v>4</v>
      </c>
      <c r="V287" s="60">
        <v>3</v>
      </c>
      <c r="W287" s="60">
        <v>64</v>
      </c>
      <c r="X287" s="60" t="s">
        <v>189</v>
      </c>
    </row>
    <row r="288" spans="2:24">
      <c r="B288" s="60" t="str">
        <f t="shared" si="4"/>
        <v>М72x580</v>
      </c>
      <c r="C288" s="60">
        <v>72</v>
      </c>
      <c r="D288" s="60">
        <v>580</v>
      </c>
      <c r="E288" s="60">
        <v>15.79</v>
      </c>
      <c r="G288" s="73">
        <v>480</v>
      </c>
      <c r="H288" s="73">
        <v>16</v>
      </c>
      <c r="I288" s="60" t="s">
        <v>185</v>
      </c>
      <c r="J288" s="60" t="s">
        <v>186</v>
      </c>
      <c r="K288" s="60" t="s">
        <v>187</v>
      </c>
      <c r="L288" s="60" t="s">
        <v>18</v>
      </c>
      <c r="M288" s="60">
        <v>135</v>
      </c>
      <c r="N288" s="60">
        <v>135</v>
      </c>
      <c r="O288" s="60">
        <v>100</v>
      </c>
      <c r="P288" s="60">
        <v>66</v>
      </c>
      <c r="Q288" s="60">
        <v>64</v>
      </c>
      <c r="R288" s="60">
        <v>7</v>
      </c>
      <c r="S288" s="60">
        <v>6</v>
      </c>
      <c r="T288" s="60">
        <v>4</v>
      </c>
      <c r="U288" s="60">
        <v>4</v>
      </c>
      <c r="V288" s="60">
        <v>3</v>
      </c>
      <c r="W288" s="60">
        <v>64</v>
      </c>
      <c r="X288" s="60" t="s">
        <v>189</v>
      </c>
    </row>
    <row r="289" spans="2:24">
      <c r="B289" s="60" t="str">
        <f t="shared" si="4"/>
        <v>М72x590</v>
      </c>
      <c r="C289" s="60">
        <v>72</v>
      </c>
      <c r="D289" s="60">
        <v>590</v>
      </c>
      <c r="E289" s="60">
        <v>16.11</v>
      </c>
      <c r="G289" s="73">
        <v>490</v>
      </c>
      <c r="H289" s="73">
        <v>16</v>
      </c>
      <c r="I289" s="60" t="s">
        <v>185</v>
      </c>
      <c r="J289" s="60" t="s">
        <v>186</v>
      </c>
      <c r="K289" s="60" t="s">
        <v>187</v>
      </c>
      <c r="L289" s="60" t="s">
        <v>18</v>
      </c>
      <c r="M289" s="60">
        <v>155</v>
      </c>
      <c r="N289" s="60">
        <v>155</v>
      </c>
      <c r="O289" s="60">
        <v>100</v>
      </c>
      <c r="P289" s="60">
        <v>66</v>
      </c>
      <c r="Q289" s="60">
        <v>64</v>
      </c>
      <c r="R289" s="60">
        <v>7</v>
      </c>
      <c r="S289" s="60">
        <v>6</v>
      </c>
      <c r="T289" s="60">
        <v>4</v>
      </c>
      <c r="U289" s="60">
        <v>4</v>
      </c>
      <c r="V289" s="60">
        <v>3</v>
      </c>
      <c r="W289" s="60">
        <v>64</v>
      </c>
      <c r="X289" s="60" t="s">
        <v>189</v>
      </c>
    </row>
    <row r="290" spans="2:24">
      <c r="B290" s="60" t="str">
        <f t="shared" si="4"/>
        <v>М72x600</v>
      </c>
      <c r="C290" s="60">
        <v>72</v>
      </c>
      <c r="D290" s="60">
        <v>600</v>
      </c>
      <c r="E290" s="60">
        <v>16.37</v>
      </c>
      <c r="G290" s="73">
        <v>500</v>
      </c>
      <c r="H290" s="73">
        <v>16</v>
      </c>
      <c r="I290" s="60" t="s">
        <v>185</v>
      </c>
      <c r="J290" s="60" t="s">
        <v>186</v>
      </c>
      <c r="K290" s="60" t="s">
        <v>187</v>
      </c>
      <c r="L290" s="60" t="s">
        <v>18</v>
      </c>
      <c r="M290" s="60">
        <v>155</v>
      </c>
      <c r="N290" s="60">
        <v>155</v>
      </c>
      <c r="O290" s="60">
        <v>100</v>
      </c>
      <c r="P290" s="60">
        <v>66</v>
      </c>
      <c r="Q290" s="60">
        <v>64</v>
      </c>
      <c r="R290" s="60">
        <v>7</v>
      </c>
      <c r="S290" s="60">
        <v>6</v>
      </c>
      <c r="T290" s="60">
        <v>4</v>
      </c>
      <c r="U290" s="60">
        <v>4</v>
      </c>
      <c r="V290" s="60">
        <v>3</v>
      </c>
      <c r="W290" s="60">
        <v>64</v>
      </c>
      <c r="X290" s="60" t="s">
        <v>189</v>
      </c>
    </row>
    <row r="291" spans="2:24">
      <c r="B291" s="60" t="str">
        <f t="shared" si="4"/>
        <v>М72x610</v>
      </c>
      <c r="C291" s="60">
        <v>72</v>
      </c>
      <c r="D291" s="60">
        <v>610</v>
      </c>
      <c r="E291" s="60">
        <v>16.63</v>
      </c>
      <c r="G291" s="73">
        <v>510</v>
      </c>
      <c r="H291" s="73">
        <v>16</v>
      </c>
      <c r="I291" s="60" t="s">
        <v>185</v>
      </c>
      <c r="J291" s="60" t="s">
        <v>186</v>
      </c>
      <c r="K291" s="60" t="s">
        <v>187</v>
      </c>
      <c r="L291" s="60" t="s">
        <v>18</v>
      </c>
      <c r="M291" s="60">
        <v>155</v>
      </c>
      <c r="N291" s="60">
        <v>155</v>
      </c>
      <c r="O291" s="60">
        <v>100</v>
      </c>
      <c r="P291" s="60">
        <v>66</v>
      </c>
      <c r="Q291" s="60">
        <v>64</v>
      </c>
      <c r="R291" s="60">
        <v>7</v>
      </c>
      <c r="S291" s="60">
        <v>6</v>
      </c>
      <c r="T291" s="60">
        <v>4</v>
      </c>
      <c r="U291" s="60">
        <v>4</v>
      </c>
      <c r="V291" s="60">
        <v>3</v>
      </c>
      <c r="W291" s="60">
        <v>64</v>
      </c>
      <c r="X291" s="60" t="s">
        <v>189</v>
      </c>
    </row>
    <row r="292" spans="2:24">
      <c r="B292" s="60" t="str">
        <f t="shared" si="4"/>
        <v>М72x620</v>
      </c>
      <c r="C292" s="60">
        <v>72</v>
      </c>
      <c r="D292" s="60">
        <v>620</v>
      </c>
      <c r="E292" s="60">
        <v>16.89</v>
      </c>
      <c r="G292" s="73">
        <v>520</v>
      </c>
      <c r="H292" s="73">
        <v>16</v>
      </c>
      <c r="I292" s="60" t="s">
        <v>185</v>
      </c>
      <c r="J292" s="60" t="s">
        <v>186</v>
      </c>
      <c r="K292" s="60" t="s">
        <v>187</v>
      </c>
      <c r="L292" s="60" t="s">
        <v>18</v>
      </c>
      <c r="M292" s="60">
        <v>155</v>
      </c>
      <c r="N292" s="60">
        <v>155</v>
      </c>
      <c r="O292" s="60">
        <v>100</v>
      </c>
      <c r="P292" s="60">
        <v>66</v>
      </c>
      <c r="Q292" s="60">
        <v>64</v>
      </c>
      <c r="R292" s="60">
        <v>7</v>
      </c>
      <c r="S292" s="60">
        <v>6</v>
      </c>
      <c r="T292" s="60">
        <v>4</v>
      </c>
      <c r="U292" s="60">
        <v>4</v>
      </c>
      <c r="V292" s="60">
        <v>3</v>
      </c>
      <c r="W292" s="60">
        <v>64</v>
      </c>
      <c r="X292" s="60" t="s">
        <v>189</v>
      </c>
    </row>
    <row r="293" spans="2:24">
      <c r="B293" s="60" t="str">
        <f t="shared" si="4"/>
        <v>М72x630</v>
      </c>
      <c r="C293" s="60">
        <v>72</v>
      </c>
      <c r="D293" s="60">
        <v>630</v>
      </c>
      <c r="E293" s="60">
        <v>17.149999999999999</v>
      </c>
      <c r="G293" s="73">
        <v>530</v>
      </c>
      <c r="H293" s="73">
        <v>16</v>
      </c>
      <c r="I293" s="60" t="s">
        <v>185</v>
      </c>
      <c r="J293" s="60" t="s">
        <v>186</v>
      </c>
      <c r="K293" s="60" t="s">
        <v>187</v>
      </c>
      <c r="L293" s="60" t="s">
        <v>18</v>
      </c>
      <c r="M293" s="60">
        <v>155</v>
      </c>
      <c r="N293" s="60">
        <v>155</v>
      </c>
      <c r="O293" s="60">
        <v>100</v>
      </c>
      <c r="P293" s="60">
        <v>66</v>
      </c>
      <c r="Q293" s="60">
        <v>64</v>
      </c>
      <c r="R293" s="60">
        <v>7</v>
      </c>
      <c r="S293" s="60">
        <v>6</v>
      </c>
      <c r="T293" s="60">
        <v>4</v>
      </c>
      <c r="U293" s="60">
        <v>4</v>
      </c>
      <c r="V293" s="60">
        <v>3</v>
      </c>
      <c r="W293" s="60">
        <v>64</v>
      </c>
      <c r="X293" s="60" t="s">
        <v>189</v>
      </c>
    </row>
    <row r="294" spans="2:24">
      <c r="B294" s="60" t="str">
        <f t="shared" si="4"/>
        <v>М72x640</v>
      </c>
      <c r="C294" s="60">
        <v>72</v>
      </c>
      <c r="D294" s="60">
        <v>640</v>
      </c>
      <c r="E294" s="60">
        <v>17.41</v>
      </c>
      <c r="G294" s="73">
        <v>540</v>
      </c>
      <c r="H294" s="73">
        <v>16</v>
      </c>
      <c r="I294" s="60" t="s">
        <v>185</v>
      </c>
      <c r="J294" s="60" t="s">
        <v>186</v>
      </c>
      <c r="K294" s="60" t="s">
        <v>187</v>
      </c>
      <c r="L294" s="60" t="s">
        <v>18</v>
      </c>
      <c r="M294" s="60">
        <v>155</v>
      </c>
      <c r="N294" s="60">
        <v>155</v>
      </c>
      <c r="O294" s="60">
        <v>100</v>
      </c>
      <c r="P294" s="60">
        <v>66</v>
      </c>
      <c r="Q294" s="60">
        <v>64</v>
      </c>
      <c r="R294" s="60">
        <v>7</v>
      </c>
      <c r="S294" s="60">
        <v>6</v>
      </c>
      <c r="T294" s="60">
        <v>4</v>
      </c>
      <c r="U294" s="60">
        <v>4</v>
      </c>
      <c r="V294" s="60">
        <v>3</v>
      </c>
      <c r="W294" s="60">
        <v>64</v>
      </c>
      <c r="X294" s="60" t="s">
        <v>189</v>
      </c>
    </row>
    <row r="295" spans="2:24">
      <c r="B295" s="60" t="str">
        <f t="shared" si="4"/>
        <v>М72x650</v>
      </c>
      <c r="C295" s="60">
        <v>72</v>
      </c>
      <c r="D295" s="60">
        <v>650</v>
      </c>
      <c r="E295" s="60">
        <v>17.670000000000002</v>
      </c>
      <c r="G295" s="73">
        <v>550</v>
      </c>
      <c r="H295" s="73">
        <v>16</v>
      </c>
      <c r="I295" s="60" t="s">
        <v>185</v>
      </c>
      <c r="J295" s="60" t="s">
        <v>186</v>
      </c>
      <c r="K295" s="60" t="s">
        <v>187</v>
      </c>
      <c r="L295" s="60" t="s">
        <v>18</v>
      </c>
      <c r="M295" s="60">
        <v>155</v>
      </c>
      <c r="N295" s="60">
        <v>155</v>
      </c>
      <c r="O295" s="60">
        <v>100</v>
      </c>
      <c r="P295" s="60">
        <v>66</v>
      </c>
      <c r="Q295" s="60">
        <v>64</v>
      </c>
      <c r="R295" s="60">
        <v>7</v>
      </c>
      <c r="S295" s="60">
        <v>6</v>
      </c>
      <c r="T295" s="60">
        <v>4</v>
      </c>
      <c r="U295" s="60">
        <v>4</v>
      </c>
      <c r="V295" s="60">
        <v>3</v>
      </c>
      <c r="W295" s="60">
        <v>64</v>
      </c>
      <c r="X295" s="60" t="s">
        <v>189</v>
      </c>
    </row>
    <row r="296" spans="2:24">
      <c r="B296" s="60" t="str">
        <f t="shared" si="4"/>
        <v>М72x660</v>
      </c>
      <c r="C296" s="60">
        <v>72</v>
      </c>
      <c r="D296" s="60">
        <v>660</v>
      </c>
      <c r="E296" s="60">
        <v>17.93</v>
      </c>
      <c r="G296" s="73">
        <v>560</v>
      </c>
      <c r="H296" s="73">
        <v>16</v>
      </c>
      <c r="I296" s="60" t="s">
        <v>185</v>
      </c>
      <c r="J296" s="60" t="s">
        <v>186</v>
      </c>
      <c r="K296" s="60" t="s">
        <v>187</v>
      </c>
      <c r="L296" s="60" t="s">
        <v>18</v>
      </c>
      <c r="M296" s="60">
        <v>155</v>
      </c>
      <c r="N296" s="60">
        <v>155</v>
      </c>
      <c r="O296" s="60">
        <v>100</v>
      </c>
      <c r="P296" s="60">
        <v>66</v>
      </c>
      <c r="Q296" s="60">
        <v>64</v>
      </c>
      <c r="R296" s="60">
        <v>7</v>
      </c>
      <c r="S296" s="60">
        <v>6</v>
      </c>
      <c r="T296" s="60">
        <v>4</v>
      </c>
      <c r="U296" s="60">
        <v>4</v>
      </c>
      <c r="V296" s="60">
        <v>3</v>
      </c>
      <c r="W296" s="60">
        <v>64</v>
      </c>
      <c r="X296" s="60" t="s">
        <v>189</v>
      </c>
    </row>
    <row r="297" spans="2:24">
      <c r="B297" s="60" t="str">
        <f t="shared" si="4"/>
        <v>М72x670</v>
      </c>
      <c r="C297" s="60">
        <v>72</v>
      </c>
      <c r="D297" s="60">
        <v>670</v>
      </c>
      <c r="E297" s="60">
        <v>18.190000000000001</v>
      </c>
      <c r="G297" s="73">
        <v>570</v>
      </c>
      <c r="H297" s="73">
        <v>16</v>
      </c>
      <c r="I297" s="60" t="s">
        <v>185</v>
      </c>
      <c r="J297" s="60" t="s">
        <v>186</v>
      </c>
      <c r="K297" s="60" t="s">
        <v>187</v>
      </c>
      <c r="L297" s="60" t="s">
        <v>18</v>
      </c>
      <c r="M297" s="60">
        <v>155</v>
      </c>
      <c r="N297" s="60">
        <v>155</v>
      </c>
      <c r="O297" s="60">
        <v>100</v>
      </c>
      <c r="P297" s="60">
        <v>66</v>
      </c>
      <c r="Q297" s="60">
        <v>64</v>
      </c>
      <c r="R297" s="60">
        <v>7</v>
      </c>
      <c r="S297" s="60">
        <v>6</v>
      </c>
      <c r="T297" s="60">
        <v>4</v>
      </c>
      <c r="U297" s="60">
        <v>4</v>
      </c>
      <c r="V297" s="60">
        <v>3</v>
      </c>
      <c r="W297" s="60">
        <v>64</v>
      </c>
      <c r="X297" s="60" t="s">
        <v>189</v>
      </c>
    </row>
    <row r="298" spans="2:24">
      <c r="B298" s="60" t="str">
        <f t="shared" si="4"/>
        <v>М72x680</v>
      </c>
      <c r="C298" s="60">
        <v>72</v>
      </c>
      <c r="D298" s="60">
        <v>680</v>
      </c>
      <c r="E298" s="60">
        <v>18.45</v>
      </c>
      <c r="G298" s="73">
        <v>580</v>
      </c>
      <c r="H298" s="73">
        <v>16</v>
      </c>
      <c r="I298" s="60" t="s">
        <v>185</v>
      </c>
      <c r="J298" s="60" t="s">
        <v>186</v>
      </c>
      <c r="K298" s="60" t="s">
        <v>187</v>
      </c>
      <c r="L298" s="60" t="s">
        <v>18</v>
      </c>
      <c r="M298" s="60">
        <v>155</v>
      </c>
      <c r="N298" s="60">
        <v>155</v>
      </c>
      <c r="O298" s="60">
        <v>100</v>
      </c>
      <c r="P298" s="60">
        <v>66</v>
      </c>
      <c r="Q298" s="60">
        <v>64</v>
      </c>
      <c r="R298" s="60">
        <v>7</v>
      </c>
      <c r="S298" s="60">
        <v>6</v>
      </c>
      <c r="T298" s="60">
        <v>4</v>
      </c>
      <c r="U298" s="60">
        <v>4</v>
      </c>
      <c r="V298" s="60">
        <v>3</v>
      </c>
      <c r="W298" s="60">
        <v>64</v>
      </c>
      <c r="X298" s="60" t="s">
        <v>189</v>
      </c>
    </row>
    <row r="299" spans="2:24">
      <c r="B299" s="60" t="str">
        <f t="shared" si="4"/>
        <v>М72x690</v>
      </c>
      <c r="C299" s="60">
        <v>72</v>
      </c>
      <c r="D299" s="60">
        <v>690</v>
      </c>
      <c r="E299" s="60">
        <v>18.71</v>
      </c>
      <c r="G299" s="73">
        <v>590</v>
      </c>
      <c r="H299" s="73">
        <v>16</v>
      </c>
      <c r="I299" s="60" t="s">
        <v>185</v>
      </c>
      <c r="J299" s="60" t="s">
        <v>186</v>
      </c>
      <c r="K299" s="60" t="s">
        <v>187</v>
      </c>
      <c r="L299" s="60" t="s">
        <v>18</v>
      </c>
      <c r="M299" s="60">
        <v>155</v>
      </c>
      <c r="N299" s="60">
        <v>155</v>
      </c>
      <c r="O299" s="60">
        <v>100</v>
      </c>
      <c r="P299" s="60">
        <v>66</v>
      </c>
      <c r="Q299" s="60">
        <v>64</v>
      </c>
      <c r="R299" s="60">
        <v>7</v>
      </c>
      <c r="S299" s="60">
        <v>6</v>
      </c>
      <c r="T299" s="60">
        <v>4</v>
      </c>
      <c r="U299" s="60">
        <v>4</v>
      </c>
      <c r="V299" s="60">
        <v>3</v>
      </c>
      <c r="W299" s="60">
        <v>64</v>
      </c>
      <c r="X299" s="60" t="s">
        <v>189</v>
      </c>
    </row>
    <row r="300" spans="2:24">
      <c r="B300" s="60" t="str">
        <f t="shared" si="4"/>
        <v>М72x700</v>
      </c>
      <c r="C300" s="60">
        <v>72</v>
      </c>
      <c r="D300" s="60">
        <v>700</v>
      </c>
      <c r="E300" s="60">
        <v>18.97</v>
      </c>
      <c r="G300" s="73">
        <v>600</v>
      </c>
      <c r="H300" s="73">
        <v>16</v>
      </c>
      <c r="I300" s="60" t="s">
        <v>185</v>
      </c>
      <c r="J300" s="60" t="s">
        <v>186</v>
      </c>
      <c r="K300" s="60" t="s">
        <v>187</v>
      </c>
      <c r="L300" s="60" t="s">
        <v>18</v>
      </c>
      <c r="M300" s="60">
        <v>155</v>
      </c>
      <c r="N300" s="60">
        <v>155</v>
      </c>
      <c r="O300" s="60">
        <v>100</v>
      </c>
      <c r="P300" s="60">
        <v>66</v>
      </c>
      <c r="Q300" s="60">
        <v>64</v>
      </c>
      <c r="R300" s="60">
        <v>7</v>
      </c>
      <c r="S300" s="60">
        <v>6</v>
      </c>
      <c r="T300" s="60">
        <v>4</v>
      </c>
      <c r="U300" s="60">
        <v>4</v>
      </c>
      <c r="V300" s="60">
        <v>3</v>
      </c>
      <c r="W300" s="60">
        <v>64</v>
      </c>
      <c r="X300" s="60" t="s">
        <v>189</v>
      </c>
    </row>
    <row r="301" spans="2:24">
      <c r="B301" t="str">
        <f t="shared" si="4"/>
        <v>М76x340</v>
      </c>
      <c r="C301">
        <v>76</v>
      </c>
      <c r="D301" s="60">
        <v>340</v>
      </c>
      <c r="E301" s="60">
        <v>10.24</v>
      </c>
      <c r="G301" s="73">
        <v>235</v>
      </c>
      <c r="H301" s="73">
        <v>16</v>
      </c>
      <c r="I301" s="60">
        <v>20</v>
      </c>
      <c r="J301" s="60" t="s">
        <v>16</v>
      </c>
      <c r="K301" s="60">
        <v>32</v>
      </c>
      <c r="L301" s="60">
        <v>40</v>
      </c>
      <c r="M301" s="60">
        <v>135</v>
      </c>
      <c r="N301" s="60">
        <v>135</v>
      </c>
      <c r="O301" s="60">
        <v>105</v>
      </c>
      <c r="P301" s="60">
        <v>70</v>
      </c>
      <c r="Q301" s="60">
        <v>69</v>
      </c>
      <c r="R301" s="60">
        <v>10</v>
      </c>
      <c r="S301" s="60">
        <v>6</v>
      </c>
      <c r="T301" s="60">
        <v>4</v>
      </c>
      <c r="U301" s="60">
        <v>4</v>
      </c>
      <c r="V301" s="60">
        <v>3</v>
      </c>
      <c r="W301" s="60">
        <v>68</v>
      </c>
      <c r="X301" s="60" t="s">
        <v>190</v>
      </c>
    </row>
    <row r="302" spans="2:24">
      <c r="B302" s="60" t="str">
        <f t="shared" si="4"/>
        <v>М76x350</v>
      </c>
      <c r="C302" s="60">
        <v>76</v>
      </c>
      <c r="D302" s="60">
        <v>350</v>
      </c>
      <c r="E302" s="60">
        <v>10.52</v>
      </c>
      <c r="G302" s="73">
        <v>245</v>
      </c>
      <c r="H302" s="73">
        <v>16</v>
      </c>
      <c r="I302" s="60">
        <v>20</v>
      </c>
      <c r="J302" s="60" t="s">
        <v>16</v>
      </c>
      <c r="K302" s="60">
        <v>32</v>
      </c>
      <c r="L302" s="60">
        <v>40</v>
      </c>
      <c r="M302" s="60">
        <v>135</v>
      </c>
      <c r="N302" s="60">
        <v>135</v>
      </c>
      <c r="O302" s="60">
        <v>105</v>
      </c>
      <c r="P302" s="60">
        <v>70</v>
      </c>
      <c r="Q302" s="60">
        <v>69</v>
      </c>
      <c r="R302" s="60">
        <v>10</v>
      </c>
      <c r="S302" s="60">
        <v>6</v>
      </c>
      <c r="T302" s="60">
        <v>4</v>
      </c>
      <c r="U302" s="60">
        <v>4</v>
      </c>
      <c r="V302" s="60">
        <v>3</v>
      </c>
      <c r="W302" s="60">
        <v>68</v>
      </c>
      <c r="X302" s="60" t="s">
        <v>190</v>
      </c>
    </row>
    <row r="303" spans="2:24">
      <c r="B303" s="60" t="str">
        <f t="shared" si="4"/>
        <v>М76x360</v>
      </c>
      <c r="C303" s="60">
        <v>76</v>
      </c>
      <c r="D303" s="60">
        <v>360</v>
      </c>
      <c r="E303" s="60">
        <v>10.8</v>
      </c>
      <c r="G303" s="73">
        <v>255</v>
      </c>
      <c r="H303" s="73">
        <v>16</v>
      </c>
      <c r="I303" s="60">
        <v>20</v>
      </c>
      <c r="J303" s="60" t="s">
        <v>16</v>
      </c>
      <c r="K303" s="60">
        <v>32</v>
      </c>
      <c r="L303" s="60">
        <v>40</v>
      </c>
      <c r="M303" s="60">
        <v>135</v>
      </c>
      <c r="N303" s="60">
        <v>135</v>
      </c>
      <c r="O303" s="60">
        <v>105</v>
      </c>
      <c r="P303" s="60">
        <v>70</v>
      </c>
      <c r="Q303" s="60">
        <v>69</v>
      </c>
      <c r="R303" s="60">
        <v>10</v>
      </c>
      <c r="S303" s="60">
        <v>6</v>
      </c>
      <c r="T303" s="60">
        <v>4</v>
      </c>
      <c r="U303" s="60">
        <v>4</v>
      </c>
      <c r="V303" s="60">
        <v>3</v>
      </c>
      <c r="W303" s="60">
        <v>68</v>
      </c>
      <c r="X303" s="60" t="s">
        <v>190</v>
      </c>
    </row>
    <row r="304" spans="2:24">
      <c r="B304" s="60" t="str">
        <f t="shared" si="4"/>
        <v>М76x370</v>
      </c>
      <c r="C304" s="60">
        <v>76</v>
      </c>
      <c r="D304" s="60">
        <v>370</v>
      </c>
      <c r="E304" s="60">
        <v>11.08</v>
      </c>
      <c r="G304" s="73">
        <v>265</v>
      </c>
      <c r="H304" s="73">
        <v>16</v>
      </c>
      <c r="I304" s="60">
        <v>20</v>
      </c>
      <c r="J304" s="60" t="s">
        <v>16</v>
      </c>
      <c r="K304" s="60">
        <v>32</v>
      </c>
      <c r="L304" s="60">
        <v>40</v>
      </c>
      <c r="M304" s="60">
        <v>135</v>
      </c>
      <c r="N304" s="60">
        <v>135</v>
      </c>
      <c r="O304" s="60">
        <v>105</v>
      </c>
      <c r="P304" s="60">
        <v>70</v>
      </c>
      <c r="Q304" s="60">
        <v>69</v>
      </c>
      <c r="R304" s="60">
        <v>10</v>
      </c>
      <c r="S304" s="60">
        <v>6</v>
      </c>
      <c r="T304" s="60">
        <v>4</v>
      </c>
      <c r="U304" s="60">
        <v>4</v>
      </c>
      <c r="V304" s="60">
        <v>3</v>
      </c>
      <c r="W304" s="60">
        <v>68</v>
      </c>
      <c r="X304" s="60" t="s">
        <v>190</v>
      </c>
    </row>
    <row r="305" spans="2:24">
      <c r="B305" s="60" t="str">
        <f t="shared" si="4"/>
        <v>М76x380</v>
      </c>
      <c r="C305" s="60">
        <v>76</v>
      </c>
      <c r="D305" s="60">
        <v>380</v>
      </c>
      <c r="E305" s="60">
        <v>11.36</v>
      </c>
      <c r="G305" s="73">
        <v>275</v>
      </c>
      <c r="H305" s="73">
        <v>16</v>
      </c>
      <c r="I305" s="60">
        <v>20</v>
      </c>
      <c r="J305" s="60" t="s">
        <v>16</v>
      </c>
      <c r="K305" s="60">
        <v>32</v>
      </c>
      <c r="L305" s="60">
        <v>40</v>
      </c>
      <c r="M305" s="60">
        <v>135</v>
      </c>
      <c r="N305" s="60">
        <v>135</v>
      </c>
      <c r="O305" s="60">
        <v>105</v>
      </c>
      <c r="P305" s="60">
        <v>70</v>
      </c>
      <c r="Q305" s="60">
        <v>69</v>
      </c>
      <c r="R305" s="60">
        <v>10</v>
      </c>
      <c r="S305" s="60">
        <v>6</v>
      </c>
      <c r="T305" s="60">
        <v>4</v>
      </c>
      <c r="U305" s="60">
        <v>4</v>
      </c>
      <c r="V305" s="60">
        <v>3</v>
      </c>
      <c r="W305" s="60">
        <v>68</v>
      </c>
      <c r="X305" s="60" t="s">
        <v>190</v>
      </c>
    </row>
    <row r="306" spans="2:24">
      <c r="B306" s="60" t="str">
        <f t="shared" si="4"/>
        <v>М76x390</v>
      </c>
      <c r="C306" s="60">
        <v>76</v>
      </c>
      <c r="D306" s="60">
        <v>390</v>
      </c>
      <c r="E306" s="60">
        <v>11.64</v>
      </c>
      <c r="G306" s="73">
        <v>285</v>
      </c>
      <c r="H306" s="73">
        <v>16</v>
      </c>
      <c r="I306" s="60">
        <v>20</v>
      </c>
      <c r="J306" s="60" t="s">
        <v>16</v>
      </c>
      <c r="K306" s="60">
        <v>32</v>
      </c>
      <c r="L306" s="60">
        <v>40</v>
      </c>
      <c r="M306" s="60">
        <v>135</v>
      </c>
      <c r="N306" s="60">
        <v>135</v>
      </c>
      <c r="O306" s="60">
        <v>105</v>
      </c>
      <c r="P306" s="60">
        <v>70</v>
      </c>
      <c r="Q306" s="60">
        <v>69</v>
      </c>
      <c r="R306" s="60">
        <v>10</v>
      </c>
      <c r="S306" s="60">
        <v>6</v>
      </c>
      <c r="T306" s="60">
        <v>4</v>
      </c>
      <c r="U306" s="60">
        <v>4</v>
      </c>
      <c r="V306" s="60">
        <v>3</v>
      </c>
      <c r="W306" s="60">
        <v>68</v>
      </c>
      <c r="X306" s="60" t="s">
        <v>190</v>
      </c>
    </row>
    <row r="307" spans="2:24">
      <c r="B307" s="60" t="str">
        <f t="shared" si="4"/>
        <v>М76x400</v>
      </c>
      <c r="C307" s="60">
        <v>76</v>
      </c>
      <c r="D307" s="60">
        <v>400</v>
      </c>
      <c r="E307" s="60">
        <v>11.92</v>
      </c>
      <c r="G307" s="73">
        <v>295</v>
      </c>
      <c r="H307" s="73">
        <v>16</v>
      </c>
      <c r="I307" s="60">
        <v>20</v>
      </c>
      <c r="J307" s="60" t="s">
        <v>16</v>
      </c>
      <c r="K307" s="60">
        <v>32</v>
      </c>
      <c r="L307" s="60">
        <v>40</v>
      </c>
      <c r="M307" s="60">
        <v>135</v>
      </c>
      <c r="N307" s="60">
        <v>135</v>
      </c>
      <c r="O307" s="60">
        <v>105</v>
      </c>
      <c r="P307" s="60">
        <v>70</v>
      </c>
      <c r="Q307" s="60">
        <v>69</v>
      </c>
      <c r="R307" s="60">
        <v>10</v>
      </c>
      <c r="S307" s="60">
        <v>6</v>
      </c>
      <c r="T307" s="60">
        <v>4</v>
      </c>
      <c r="U307" s="60">
        <v>4</v>
      </c>
      <c r="V307" s="60">
        <v>3</v>
      </c>
      <c r="W307" s="60">
        <v>68</v>
      </c>
      <c r="X307" s="60" t="s">
        <v>190</v>
      </c>
    </row>
    <row r="308" spans="2:24">
      <c r="B308" s="60" t="str">
        <f t="shared" si="4"/>
        <v>М76x410</v>
      </c>
      <c r="C308" s="60">
        <v>76</v>
      </c>
      <c r="D308" s="60">
        <v>410</v>
      </c>
      <c r="E308" s="60">
        <v>12.2</v>
      </c>
      <c r="G308" s="73">
        <v>305</v>
      </c>
      <c r="H308" s="73">
        <v>16</v>
      </c>
      <c r="I308" s="60">
        <v>20</v>
      </c>
      <c r="J308" s="60" t="s">
        <v>16</v>
      </c>
      <c r="K308" s="60">
        <v>32</v>
      </c>
      <c r="L308" s="60">
        <v>40</v>
      </c>
      <c r="M308" s="60">
        <v>135</v>
      </c>
      <c r="N308" s="60">
        <v>135</v>
      </c>
      <c r="O308" s="60">
        <v>105</v>
      </c>
      <c r="P308" s="60">
        <v>70</v>
      </c>
      <c r="Q308" s="60">
        <v>69</v>
      </c>
      <c r="R308" s="60">
        <v>10</v>
      </c>
      <c r="S308" s="60">
        <v>6</v>
      </c>
      <c r="T308" s="60">
        <v>4</v>
      </c>
      <c r="U308" s="60">
        <v>4</v>
      </c>
      <c r="V308" s="60">
        <v>3</v>
      </c>
      <c r="W308" s="60">
        <v>68</v>
      </c>
      <c r="X308" s="60" t="s">
        <v>190</v>
      </c>
    </row>
    <row r="309" spans="2:24">
      <c r="B309" s="60" t="str">
        <f t="shared" si="4"/>
        <v>М76x420</v>
      </c>
      <c r="C309" s="60">
        <v>76</v>
      </c>
      <c r="D309" s="60">
        <v>420</v>
      </c>
      <c r="E309" s="60">
        <v>12.48</v>
      </c>
      <c r="G309" s="73">
        <v>315</v>
      </c>
      <c r="H309" s="73">
        <v>16</v>
      </c>
      <c r="I309" s="60">
        <v>20</v>
      </c>
      <c r="J309" s="60" t="s">
        <v>16</v>
      </c>
      <c r="K309" s="60">
        <v>32</v>
      </c>
      <c r="L309" s="60">
        <v>40</v>
      </c>
      <c r="M309" s="60">
        <v>135</v>
      </c>
      <c r="N309" s="60">
        <v>135</v>
      </c>
      <c r="O309" s="60">
        <v>105</v>
      </c>
      <c r="P309" s="60">
        <v>70</v>
      </c>
      <c r="Q309" s="60">
        <v>69</v>
      </c>
      <c r="R309" s="60">
        <v>10</v>
      </c>
      <c r="S309" s="60">
        <v>6</v>
      </c>
      <c r="T309" s="60">
        <v>4</v>
      </c>
      <c r="U309" s="60">
        <v>4</v>
      </c>
      <c r="V309" s="60">
        <v>3</v>
      </c>
      <c r="W309" s="60">
        <v>68</v>
      </c>
      <c r="X309" s="60" t="s">
        <v>190</v>
      </c>
    </row>
    <row r="310" spans="2:24">
      <c r="B310" s="60" t="str">
        <f t="shared" si="4"/>
        <v>М76x430</v>
      </c>
      <c r="C310" s="60">
        <v>76</v>
      </c>
      <c r="D310" s="60">
        <v>430</v>
      </c>
      <c r="E310" s="60">
        <v>12.76</v>
      </c>
      <c r="G310" s="73">
        <v>325</v>
      </c>
      <c r="H310" s="73">
        <v>16</v>
      </c>
      <c r="I310" s="60">
        <v>20</v>
      </c>
      <c r="J310" s="60" t="s">
        <v>16</v>
      </c>
      <c r="K310" s="60">
        <v>32</v>
      </c>
      <c r="L310" s="60">
        <v>40</v>
      </c>
      <c r="M310" s="60">
        <v>135</v>
      </c>
      <c r="N310" s="60">
        <v>135</v>
      </c>
      <c r="O310" s="60">
        <v>105</v>
      </c>
      <c r="P310" s="60">
        <v>70</v>
      </c>
      <c r="Q310" s="60">
        <v>69</v>
      </c>
      <c r="R310" s="60">
        <v>10</v>
      </c>
      <c r="S310" s="60">
        <v>6</v>
      </c>
      <c r="T310" s="60">
        <v>4</v>
      </c>
      <c r="U310" s="60">
        <v>4</v>
      </c>
      <c r="V310" s="60">
        <v>3</v>
      </c>
      <c r="W310" s="60">
        <v>68</v>
      </c>
      <c r="X310" s="60" t="s">
        <v>190</v>
      </c>
    </row>
    <row r="311" spans="2:24">
      <c r="B311" s="60" t="str">
        <f t="shared" si="4"/>
        <v>М76x440</v>
      </c>
      <c r="C311" s="60">
        <v>76</v>
      </c>
      <c r="D311" s="60">
        <v>440</v>
      </c>
      <c r="E311" s="60">
        <v>13.04</v>
      </c>
      <c r="G311" s="73">
        <v>335</v>
      </c>
      <c r="H311" s="73">
        <v>16</v>
      </c>
      <c r="I311" s="60">
        <v>20</v>
      </c>
      <c r="J311" s="60" t="s">
        <v>16</v>
      </c>
      <c r="K311" s="60">
        <v>32</v>
      </c>
      <c r="L311" s="60">
        <v>40</v>
      </c>
      <c r="M311" s="60">
        <v>135</v>
      </c>
      <c r="N311" s="60">
        <v>135</v>
      </c>
      <c r="O311" s="60">
        <v>105</v>
      </c>
      <c r="P311" s="60">
        <v>70</v>
      </c>
      <c r="Q311" s="60">
        <v>69</v>
      </c>
      <c r="R311" s="60">
        <v>10</v>
      </c>
      <c r="S311" s="60">
        <v>6</v>
      </c>
      <c r="T311" s="60">
        <v>4</v>
      </c>
      <c r="U311" s="60">
        <v>4</v>
      </c>
      <c r="V311" s="60">
        <v>3</v>
      </c>
      <c r="W311" s="60">
        <v>68</v>
      </c>
      <c r="X311" s="60" t="s">
        <v>190</v>
      </c>
    </row>
    <row r="312" spans="2:24">
      <c r="B312" s="60" t="str">
        <f t="shared" si="4"/>
        <v>М76x450</v>
      </c>
      <c r="C312" s="60">
        <v>76</v>
      </c>
      <c r="D312" s="60">
        <v>450</v>
      </c>
      <c r="E312" s="60">
        <v>13.32</v>
      </c>
      <c r="G312" s="73">
        <v>345</v>
      </c>
      <c r="H312" s="73">
        <v>16</v>
      </c>
      <c r="I312" s="60">
        <v>20</v>
      </c>
      <c r="J312" s="60" t="s">
        <v>16</v>
      </c>
      <c r="K312" s="60">
        <v>32</v>
      </c>
      <c r="L312" s="60">
        <v>40</v>
      </c>
      <c r="M312" s="60">
        <v>135</v>
      </c>
      <c r="N312" s="60">
        <v>135</v>
      </c>
      <c r="O312" s="60">
        <v>105</v>
      </c>
      <c r="P312" s="60">
        <v>70</v>
      </c>
      <c r="Q312" s="60">
        <v>69</v>
      </c>
      <c r="R312" s="60">
        <v>10</v>
      </c>
      <c r="S312" s="60">
        <v>6</v>
      </c>
      <c r="T312" s="60">
        <v>4</v>
      </c>
      <c r="U312" s="60">
        <v>4</v>
      </c>
      <c r="V312" s="60">
        <v>3</v>
      </c>
      <c r="W312" s="60">
        <v>68</v>
      </c>
      <c r="X312" s="60" t="s">
        <v>190</v>
      </c>
    </row>
    <row r="313" spans="2:24">
      <c r="B313" s="60" t="str">
        <f t="shared" si="4"/>
        <v>М76x460</v>
      </c>
      <c r="C313" s="60">
        <v>76</v>
      </c>
      <c r="D313" s="60">
        <v>460</v>
      </c>
      <c r="E313" s="60">
        <v>13.6</v>
      </c>
      <c r="G313" s="73">
        <v>355</v>
      </c>
      <c r="H313" s="73">
        <v>16</v>
      </c>
      <c r="I313" s="60">
        <v>20</v>
      </c>
      <c r="J313" s="60" t="s">
        <v>16</v>
      </c>
      <c r="K313" s="60">
        <v>32</v>
      </c>
      <c r="L313" s="60">
        <v>40</v>
      </c>
      <c r="M313" s="60">
        <v>135</v>
      </c>
      <c r="N313" s="60">
        <v>135</v>
      </c>
      <c r="O313" s="60">
        <v>105</v>
      </c>
      <c r="P313" s="60">
        <v>70</v>
      </c>
      <c r="Q313" s="60">
        <v>69</v>
      </c>
      <c r="R313" s="60">
        <v>10</v>
      </c>
      <c r="S313" s="60">
        <v>6</v>
      </c>
      <c r="T313" s="60">
        <v>4</v>
      </c>
      <c r="U313" s="60">
        <v>4</v>
      </c>
      <c r="V313" s="60">
        <v>3</v>
      </c>
      <c r="W313" s="60">
        <v>68</v>
      </c>
      <c r="X313" s="60" t="s">
        <v>190</v>
      </c>
    </row>
    <row r="314" spans="2:24">
      <c r="B314" s="60" t="str">
        <f t="shared" si="4"/>
        <v>М76x470</v>
      </c>
      <c r="C314" s="60">
        <v>76</v>
      </c>
      <c r="D314" s="60">
        <v>470</v>
      </c>
      <c r="E314" s="60">
        <v>13.88</v>
      </c>
      <c r="G314" s="73">
        <v>365</v>
      </c>
      <c r="H314" s="73">
        <v>16</v>
      </c>
      <c r="I314" s="60">
        <v>20</v>
      </c>
      <c r="J314" s="60" t="s">
        <v>16</v>
      </c>
      <c r="K314" s="60">
        <v>32</v>
      </c>
      <c r="L314" s="60">
        <v>40</v>
      </c>
      <c r="M314" s="60">
        <v>135</v>
      </c>
      <c r="N314" s="60">
        <v>135</v>
      </c>
      <c r="O314" s="60">
        <v>105</v>
      </c>
      <c r="P314" s="60">
        <v>70</v>
      </c>
      <c r="Q314" s="60">
        <v>69</v>
      </c>
      <c r="R314" s="60">
        <v>10</v>
      </c>
      <c r="S314" s="60">
        <v>6</v>
      </c>
      <c r="T314" s="60">
        <v>4</v>
      </c>
      <c r="U314" s="60">
        <v>4</v>
      </c>
      <c r="V314" s="60">
        <v>3</v>
      </c>
      <c r="W314" s="60">
        <v>68</v>
      </c>
      <c r="X314" s="60" t="s">
        <v>190</v>
      </c>
    </row>
    <row r="315" spans="2:24">
      <c r="B315" s="60" t="str">
        <f t="shared" si="4"/>
        <v>М76x480</v>
      </c>
      <c r="C315" s="60">
        <v>76</v>
      </c>
      <c r="D315" s="60">
        <v>480</v>
      </c>
      <c r="E315" s="60">
        <v>14.16</v>
      </c>
      <c r="G315" s="73">
        <v>375</v>
      </c>
      <c r="H315" s="73">
        <v>16</v>
      </c>
      <c r="I315" s="60">
        <v>20</v>
      </c>
      <c r="J315" s="60" t="s">
        <v>16</v>
      </c>
      <c r="K315" s="60">
        <v>32</v>
      </c>
      <c r="L315" s="60">
        <v>40</v>
      </c>
      <c r="M315" s="60">
        <v>135</v>
      </c>
      <c r="N315" s="60">
        <v>135</v>
      </c>
      <c r="O315" s="60">
        <v>105</v>
      </c>
      <c r="P315" s="60">
        <v>70</v>
      </c>
      <c r="Q315" s="60">
        <v>69</v>
      </c>
      <c r="R315" s="60">
        <v>10</v>
      </c>
      <c r="S315" s="60">
        <v>6</v>
      </c>
      <c r="T315" s="60">
        <v>4</v>
      </c>
      <c r="U315" s="60">
        <v>4</v>
      </c>
      <c r="V315" s="60">
        <v>3</v>
      </c>
      <c r="W315" s="60">
        <v>68</v>
      </c>
      <c r="X315" s="60" t="s">
        <v>190</v>
      </c>
    </row>
    <row r="316" spans="2:24">
      <c r="B316" s="60" t="str">
        <f t="shared" si="4"/>
        <v>М76x490</v>
      </c>
      <c r="C316" s="60">
        <v>76</v>
      </c>
      <c r="D316" s="60">
        <v>490</v>
      </c>
      <c r="E316" s="60">
        <v>14.44</v>
      </c>
      <c r="G316" s="73">
        <v>385</v>
      </c>
      <c r="H316" s="73">
        <v>16</v>
      </c>
      <c r="I316" s="60">
        <v>20</v>
      </c>
      <c r="J316" s="60" t="s">
        <v>16</v>
      </c>
      <c r="K316" s="60">
        <v>32</v>
      </c>
      <c r="L316" s="60">
        <v>40</v>
      </c>
      <c r="M316" s="60">
        <v>135</v>
      </c>
      <c r="N316" s="60">
        <v>135</v>
      </c>
      <c r="O316" s="60">
        <v>105</v>
      </c>
      <c r="P316" s="60">
        <v>70</v>
      </c>
      <c r="Q316" s="60">
        <v>69</v>
      </c>
      <c r="R316" s="60">
        <v>10</v>
      </c>
      <c r="S316" s="60">
        <v>6</v>
      </c>
      <c r="T316" s="60">
        <v>4</v>
      </c>
      <c r="U316" s="60">
        <v>4</v>
      </c>
      <c r="V316" s="60">
        <v>3</v>
      </c>
      <c r="W316" s="60">
        <v>68</v>
      </c>
      <c r="X316" s="60" t="s">
        <v>190</v>
      </c>
    </row>
    <row r="317" spans="2:24">
      <c r="B317" s="60" t="str">
        <f t="shared" si="4"/>
        <v>М76x500</v>
      </c>
      <c r="C317" s="60">
        <v>76</v>
      </c>
      <c r="D317" s="60">
        <v>500</v>
      </c>
      <c r="E317" s="60">
        <v>14.72</v>
      </c>
      <c r="G317" s="73">
        <v>395</v>
      </c>
      <c r="H317" s="73">
        <v>16</v>
      </c>
      <c r="I317" s="60">
        <v>20</v>
      </c>
      <c r="J317" s="60" t="s">
        <v>16</v>
      </c>
      <c r="K317" s="60">
        <v>32</v>
      </c>
      <c r="L317" s="60">
        <v>40</v>
      </c>
      <c r="M317" s="60">
        <v>135</v>
      </c>
      <c r="N317" s="60">
        <v>135</v>
      </c>
      <c r="O317" s="60">
        <v>105</v>
      </c>
      <c r="P317" s="60">
        <v>70</v>
      </c>
      <c r="Q317" s="60">
        <v>69</v>
      </c>
      <c r="R317" s="60">
        <v>10</v>
      </c>
      <c r="S317" s="60">
        <v>6</v>
      </c>
      <c r="T317" s="60">
        <v>4</v>
      </c>
      <c r="U317" s="60">
        <v>4</v>
      </c>
      <c r="V317" s="60">
        <v>3</v>
      </c>
      <c r="W317" s="60">
        <v>68</v>
      </c>
      <c r="X317" s="60" t="s">
        <v>190</v>
      </c>
    </row>
    <row r="318" spans="2:24">
      <c r="B318" s="60" t="str">
        <f t="shared" si="4"/>
        <v>М76x510</v>
      </c>
      <c r="C318" s="60">
        <v>76</v>
      </c>
      <c r="D318" s="60">
        <v>510</v>
      </c>
      <c r="E318" s="60">
        <v>15</v>
      </c>
      <c r="G318" s="73">
        <v>405</v>
      </c>
      <c r="H318" s="73">
        <v>16</v>
      </c>
      <c r="I318" s="60">
        <v>20</v>
      </c>
      <c r="J318" s="60" t="s">
        <v>16</v>
      </c>
      <c r="K318" s="60">
        <v>32</v>
      </c>
      <c r="L318" s="60">
        <v>40</v>
      </c>
      <c r="M318" s="60">
        <v>135</v>
      </c>
      <c r="N318" s="60">
        <v>135</v>
      </c>
      <c r="O318" s="60">
        <v>105</v>
      </c>
      <c r="P318" s="60">
        <v>70</v>
      </c>
      <c r="Q318" s="60">
        <v>69</v>
      </c>
      <c r="R318" s="60">
        <v>10</v>
      </c>
      <c r="S318" s="60">
        <v>6</v>
      </c>
      <c r="T318" s="60">
        <v>4</v>
      </c>
      <c r="U318" s="60">
        <v>4</v>
      </c>
      <c r="V318" s="60">
        <v>3</v>
      </c>
      <c r="W318" s="60">
        <v>68</v>
      </c>
      <c r="X318" s="60" t="s">
        <v>190</v>
      </c>
    </row>
    <row r="319" spans="2:24">
      <c r="B319" s="60" t="str">
        <f t="shared" si="4"/>
        <v>М76x520</v>
      </c>
      <c r="C319" s="60">
        <v>76</v>
      </c>
      <c r="D319" s="60">
        <v>520</v>
      </c>
      <c r="E319" s="60">
        <v>15.28</v>
      </c>
      <c r="G319" s="73">
        <v>415</v>
      </c>
      <c r="H319" s="73">
        <v>16</v>
      </c>
      <c r="I319" s="60">
        <v>20</v>
      </c>
      <c r="J319" s="60" t="s">
        <v>16</v>
      </c>
      <c r="K319" s="60">
        <v>32</v>
      </c>
      <c r="L319" s="60">
        <v>40</v>
      </c>
      <c r="M319" s="60">
        <v>135</v>
      </c>
      <c r="N319" s="60">
        <v>135</v>
      </c>
      <c r="O319" s="60">
        <v>105</v>
      </c>
      <c r="P319" s="60">
        <v>70</v>
      </c>
      <c r="Q319" s="60">
        <v>69</v>
      </c>
      <c r="R319" s="60">
        <v>10</v>
      </c>
      <c r="S319" s="60">
        <v>6</v>
      </c>
      <c r="T319" s="60">
        <v>4</v>
      </c>
      <c r="U319" s="60">
        <v>4</v>
      </c>
      <c r="V319" s="60">
        <v>3</v>
      </c>
      <c r="W319" s="60">
        <v>68</v>
      </c>
      <c r="X319" s="60" t="s">
        <v>190</v>
      </c>
    </row>
    <row r="320" spans="2:24">
      <c r="B320" s="60" t="str">
        <f t="shared" si="4"/>
        <v>М76x530</v>
      </c>
      <c r="C320" s="60">
        <v>76</v>
      </c>
      <c r="D320" s="60">
        <v>530</v>
      </c>
      <c r="E320" s="60">
        <v>15.56</v>
      </c>
      <c r="G320" s="73">
        <v>425</v>
      </c>
      <c r="H320" s="73">
        <v>16</v>
      </c>
      <c r="I320" s="60">
        <v>20</v>
      </c>
      <c r="J320" s="60" t="s">
        <v>16</v>
      </c>
      <c r="K320" s="60">
        <v>32</v>
      </c>
      <c r="L320" s="60">
        <v>40</v>
      </c>
      <c r="M320" s="60">
        <v>135</v>
      </c>
      <c r="N320" s="60">
        <v>135</v>
      </c>
      <c r="O320" s="60">
        <v>105</v>
      </c>
      <c r="P320" s="60">
        <v>70</v>
      </c>
      <c r="Q320" s="60">
        <v>69</v>
      </c>
      <c r="R320" s="60">
        <v>10</v>
      </c>
      <c r="S320" s="60">
        <v>6</v>
      </c>
      <c r="T320" s="60">
        <v>4</v>
      </c>
      <c r="U320" s="60">
        <v>4</v>
      </c>
      <c r="V320" s="60">
        <v>3</v>
      </c>
      <c r="W320" s="60">
        <v>68</v>
      </c>
      <c r="X320" s="60" t="s">
        <v>190</v>
      </c>
    </row>
    <row r="321" spans="2:24">
      <c r="B321" s="60" t="str">
        <f t="shared" si="4"/>
        <v>М76x540</v>
      </c>
      <c r="C321" s="60">
        <v>76</v>
      </c>
      <c r="D321" s="60">
        <v>540</v>
      </c>
      <c r="E321" s="60">
        <v>15.84</v>
      </c>
      <c r="G321" s="73">
        <v>435</v>
      </c>
      <c r="H321" s="73">
        <v>16</v>
      </c>
      <c r="I321" s="60">
        <v>20</v>
      </c>
      <c r="J321" s="60" t="s">
        <v>16</v>
      </c>
      <c r="K321" s="60">
        <v>32</v>
      </c>
      <c r="L321" s="60">
        <v>40</v>
      </c>
      <c r="M321" s="60">
        <v>135</v>
      </c>
      <c r="N321" s="60">
        <v>135</v>
      </c>
      <c r="O321" s="60">
        <v>105</v>
      </c>
      <c r="P321" s="60">
        <v>70</v>
      </c>
      <c r="Q321" s="60">
        <v>69</v>
      </c>
      <c r="R321" s="60">
        <v>10</v>
      </c>
      <c r="S321" s="60">
        <v>6</v>
      </c>
      <c r="T321" s="60">
        <v>4</v>
      </c>
      <c r="U321" s="60">
        <v>4</v>
      </c>
      <c r="V321" s="60">
        <v>3</v>
      </c>
      <c r="W321" s="60">
        <v>68</v>
      </c>
      <c r="X321" s="60" t="s">
        <v>190</v>
      </c>
    </row>
    <row r="322" spans="2:24">
      <c r="B322" s="60" t="str">
        <f t="shared" si="4"/>
        <v>М76x550</v>
      </c>
      <c r="C322" s="60">
        <v>76</v>
      </c>
      <c r="D322" s="60">
        <v>550</v>
      </c>
      <c r="E322" s="60">
        <v>16.12</v>
      </c>
      <c r="G322" s="73">
        <v>445</v>
      </c>
      <c r="H322" s="73">
        <v>16</v>
      </c>
      <c r="I322" s="60">
        <v>20</v>
      </c>
      <c r="J322" s="60" t="s">
        <v>16</v>
      </c>
      <c r="K322" s="60">
        <v>32</v>
      </c>
      <c r="L322" s="60">
        <v>40</v>
      </c>
      <c r="M322" s="60">
        <v>135</v>
      </c>
      <c r="N322" s="60">
        <v>135</v>
      </c>
      <c r="O322" s="60">
        <v>105</v>
      </c>
      <c r="P322" s="60">
        <v>70</v>
      </c>
      <c r="Q322" s="60">
        <v>69</v>
      </c>
      <c r="R322" s="60">
        <v>10</v>
      </c>
      <c r="S322" s="60">
        <v>6</v>
      </c>
      <c r="T322" s="60">
        <v>4</v>
      </c>
      <c r="U322" s="60">
        <v>4</v>
      </c>
      <c r="V322" s="60">
        <v>3</v>
      </c>
      <c r="W322" s="60">
        <v>68</v>
      </c>
      <c r="X322" s="60" t="s">
        <v>190</v>
      </c>
    </row>
    <row r="323" spans="2:24">
      <c r="B323" s="60" t="str">
        <f t="shared" si="4"/>
        <v>М76x560</v>
      </c>
      <c r="C323" s="60">
        <v>76</v>
      </c>
      <c r="D323" s="60">
        <v>560</v>
      </c>
      <c r="E323" s="60">
        <v>16.399999999999999</v>
      </c>
      <c r="G323" s="73">
        <v>455</v>
      </c>
      <c r="H323" s="73">
        <v>16</v>
      </c>
      <c r="I323" s="60">
        <v>20</v>
      </c>
      <c r="J323" s="60" t="s">
        <v>16</v>
      </c>
      <c r="K323" s="60">
        <v>32</v>
      </c>
      <c r="L323" s="60">
        <v>40</v>
      </c>
      <c r="M323" s="60">
        <v>135</v>
      </c>
      <c r="N323" s="60">
        <v>135</v>
      </c>
      <c r="O323" s="60">
        <v>105</v>
      </c>
      <c r="P323" s="60">
        <v>70</v>
      </c>
      <c r="Q323" s="60">
        <v>69</v>
      </c>
      <c r="R323" s="60">
        <v>10</v>
      </c>
      <c r="S323" s="60">
        <v>6</v>
      </c>
      <c r="T323" s="60">
        <v>4</v>
      </c>
      <c r="U323" s="60">
        <v>4</v>
      </c>
      <c r="V323" s="60">
        <v>3</v>
      </c>
      <c r="W323" s="60">
        <v>68</v>
      </c>
      <c r="X323" s="60" t="s">
        <v>190</v>
      </c>
    </row>
    <row r="324" spans="2:24">
      <c r="B324" s="60" t="str">
        <f t="shared" si="4"/>
        <v>М76x570</v>
      </c>
      <c r="C324" s="60">
        <v>76</v>
      </c>
      <c r="D324" s="60">
        <v>570</v>
      </c>
      <c r="E324" s="60">
        <v>16.68</v>
      </c>
      <c r="G324" s="73">
        <v>465</v>
      </c>
      <c r="H324" s="73">
        <v>16</v>
      </c>
      <c r="I324" s="60">
        <v>20</v>
      </c>
      <c r="J324" s="60" t="s">
        <v>16</v>
      </c>
      <c r="K324" s="60">
        <v>32</v>
      </c>
      <c r="L324" s="60">
        <v>40</v>
      </c>
      <c r="M324" s="60">
        <v>135</v>
      </c>
      <c r="N324" s="60">
        <v>135</v>
      </c>
      <c r="O324" s="60">
        <v>105</v>
      </c>
      <c r="P324" s="60">
        <v>70</v>
      </c>
      <c r="Q324" s="60">
        <v>69</v>
      </c>
      <c r="R324" s="60">
        <v>10</v>
      </c>
      <c r="S324" s="60">
        <v>6</v>
      </c>
      <c r="T324" s="60">
        <v>4</v>
      </c>
      <c r="U324" s="60">
        <v>4</v>
      </c>
      <c r="V324" s="60">
        <v>3</v>
      </c>
      <c r="W324" s="60">
        <v>68</v>
      </c>
      <c r="X324" s="60" t="s">
        <v>190</v>
      </c>
    </row>
    <row r="325" spans="2:24">
      <c r="B325" s="60" t="str">
        <f t="shared" si="4"/>
        <v>М76x580</v>
      </c>
      <c r="C325" s="60">
        <v>76</v>
      </c>
      <c r="D325" s="60">
        <v>580</v>
      </c>
      <c r="E325" s="60">
        <v>17.309999999999999</v>
      </c>
      <c r="G325" s="73">
        <v>475</v>
      </c>
      <c r="H325" s="73">
        <v>16</v>
      </c>
      <c r="I325" s="60">
        <v>20</v>
      </c>
      <c r="J325" s="60" t="s">
        <v>16</v>
      </c>
      <c r="K325" s="60">
        <v>32</v>
      </c>
      <c r="L325" s="60">
        <v>40</v>
      </c>
      <c r="M325" s="60">
        <v>135</v>
      </c>
      <c r="N325" s="60">
        <v>135</v>
      </c>
      <c r="O325" s="60">
        <v>105</v>
      </c>
      <c r="P325" s="60">
        <v>70</v>
      </c>
      <c r="Q325" s="60">
        <v>69</v>
      </c>
      <c r="R325" s="60">
        <v>10</v>
      </c>
      <c r="S325" s="60">
        <v>6</v>
      </c>
      <c r="T325" s="60">
        <v>4</v>
      </c>
      <c r="U325" s="60">
        <v>4</v>
      </c>
      <c r="V325" s="60">
        <v>3</v>
      </c>
      <c r="W325" s="60">
        <v>68</v>
      </c>
      <c r="X325" s="60" t="s">
        <v>190</v>
      </c>
    </row>
    <row r="326" spans="2:24">
      <c r="B326" s="60" t="str">
        <f t="shared" si="4"/>
        <v>М76x590</v>
      </c>
      <c r="C326" s="60">
        <v>76</v>
      </c>
      <c r="D326" s="60">
        <v>590</v>
      </c>
      <c r="E326" s="60">
        <v>17.59</v>
      </c>
      <c r="G326" s="73">
        <v>485</v>
      </c>
      <c r="H326" s="73">
        <v>16</v>
      </c>
      <c r="I326" s="60">
        <v>20</v>
      </c>
      <c r="J326" s="60" t="s">
        <v>16</v>
      </c>
      <c r="K326" s="60">
        <v>32</v>
      </c>
      <c r="L326" s="60">
        <v>40</v>
      </c>
      <c r="M326" s="60">
        <v>155</v>
      </c>
      <c r="N326" s="60">
        <v>155</v>
      </c>
      <c r="O326" s="60">
        <v>105</v>
      </c>
      <c r="P326" s="60">
        <v>70</v>
      </c>
      <c r="Q326" s="60">
        <v>69</v>
      </c>
      <c r="R326" s="60">
        <v>10</v>
      </c>
      <c r="S326" s="60">
        <v>6</v>
      </c>
      <c r="T326" s="60">
        <v>4</v>
      </c>
      <c r="U326" s="60">
        <v>4</v>
      </c>
      <c r="V326" s="60">
        <v>3</v>
      </c>
      <c r="W326" s="60">
        <v>68</v>
      </c>
      <c r="X326" s="60" t="s">
        <v>190</v>
      </c>
    </row>
    <row r="327" spans="2:24">
      <c r="B327" s="60" t="str">
        <f t="shared" ref="B327:B390" si="5">"М"&amp;C327&amp;"x"&amp;D327</f>
        <v>М76x600</v>
      </c>
      <c r="C327" s="60">
        <v>76</v>
      </c>
      <c r="D327" s="60">
        <v>600</v>
      </c>
      <c r="E327" s="60">
        <v>17.87</v>
      </c>
      <c r="G327" s="73">
        <v>495</v>
      </c>
      <c r="H327" s="73">
        <v>16</v>
      </c>
      <c r="I327" s="60">
        <v>20</v>
      </c>
      <c r="J327" s="60" t="s">
        <v>16</v>
      </c>
      <c r="K327" s="60">
        <v>32</v>
      </c>
      <c r="L327" s="60">
        <v>40</v>
      </c>
      <c r="M327" s="60">
        <v>155</v>
      </c>
      <c r="N327" s="60">
        <v>155</v>
      </c>
      <c r="O327" s="60">
        <v>105</v>
      </c>
      <c r="P327" s="60">
        <v>70</v>
      </c>
      <c r="Q327" s="60">
        <v>69</v>
      </c>
      <c r="R327" s="60">
        <v>10</v>
      </c>
      <c r="S327" s="60">
        <v>6</v>
      </c>
      <c r="T327" s="60">
        <v>4</v>
      </c>
      <c r="U327" s="60">
        <v>4</v>
      </c>
      <c r="V327" s="60">
        <v>3</v>
      </c>
      <c r="W327" s="60">
        <v>68</v>
      </c>
      <c r="X327" s="60" t="s">
        <v>190</v>
      </c>
    </row>
    <row r="328" spans="2:24">
      <c r="B328" s="60" t="str">
        <f t="shared" si="5"/>
        <v>М76x610</v>
      </c>
      <c r="C328" s="60">
        <v>76</v>
      </c>
      <c r="D328" s="60">
        <v>610</v>
      </c>
      <c r="E328" s="60">
        <v>18.149999999999999</v>
      </c>
      <c r="G328" s="73">
        <v>505</v>
      </c>
      <c r="H328" s="73">
        <v>16</v>
      </c>
      <c r="I328" s="60">
        <v>20</v>
      </c>
      <c r="J328" s="60" t="s">
        <v>16</v>
      </c>
      <c r="K328" s="60">
        <v>32</v>
      </c>
      <c r="L328" s="60">
        <v>40</v>
      </c>
      <c r="M328" s="60">
        <v>155</v>
      </c>
      <c r="N328" s="60">
        <v>155</v>
      </c>
      <c r="O328" s="60">
        <v>105</v>
      </c>
      <c r="P328" s="60">
        <v>70</v>
      </c>
      <c r="Q328" s="60">
        <v>69</v>
      </c>
      <c r="R328" s="60">
        <v>10</v>
      </c>
      <c r="S328" s="60">
        <v>6</v>
      </c>
      <c r="T328" s="60">
        <v>4</v>
      </c>
      <c r="U328" s="60">
        <v>4</v>
      </c>
      <c r="V328" s="60">
        <v>3</v>
      </c>
      <c r="W328" s="60">
        <v>68</v>
      </c>
      <c r="X328" s="60" t="s">
        <v>190</v>
      </c>
    </row>
    <row r="329" spans="2:24">
      <c r="B329" s="60" t="str">
        <f t="shared" si="5"/>
        <v>М76x620</v>
      </c>
      <c r="C329" s="60">
        <v>76</v>
      </c>
      <c r="D329" s="60">
        <v>620</v>
      </c>
      <c r="E329" s="60">
        <v>18.43</v>
      </c>
      <c r="G329" s="73">
        <v>515</v>
      </c>
      <c r="H329" s="73">
        <v>16</v>
      </c>
      <c r="I329" s="60">
        <v>20</v>
      </c>
      <c r="J329" s="60" t="s">
        <v>16</v>
      </c>
      <c r="K329" s="60">
        <v>32</v>
      </c>
      <c r="L329" s="60">
        <v>40</v>
      </c>
      <c r="M329" s="60">
        <v>155</v>
      </c>
      <c r="N329" s="60">
        <v>155</v>
      </c>
      <c r="O329" s="60">
        <v>105</v>
      </c>
      <c r="P329" s="60">
        <v>70</v>
      </c>
      <c r="Q329" s="60">
        <v>69</v>
      </c>
      <c r="R329" s="60">
        <v>10</v>
      </c>
      <c r="S329" s="60">
        <v>6</v>
      </c>
      <c r="T329" s="60">
        <v>4</v>
      </c>
      <c r="U329" s="60">
        <v>4</v>
      </c>
      <c r="V329" s="60">
        <v>3</v>
      </c>
      <c r="W329" s="60">
        <v>68</v>
      </c>
      <c r="X329" s="60" t="s">
        <v>190</v>
      </c>
    </row>
    <row r="330" spans="2:24">
      <c r="B330" s="60" t="str">
        <f t="shared" si="5"/>
        <v>М76x630</v>
      </c>
      <c r="C330" s="60">
        <v>76</v>
      </c>
      <c r="D330" s="60">
        <v>630</v>
      </c>
      <c r="E330" s="60">
        <v>18.71</v>
      </c>
      <c r="G330" s="73">
        <v>525</v>
      </c>
      <c r="H330" s="73">
        <v>16</v>
      </c>
      <c r="I330" s="60">
        <v>20</v>
      </c>
      <c r="J330" s="60" t="s">
        <v>16</v>
      </c>
      <c r="K330" s="60">
        <v>32</v>
      </c>
      <c r="L330" s="60">
        <v>40</v>
      </c>
      <c r="M330" s="60">
        <v>155</v>
      </c>
      <c r="N330" s="60">
        <v>155</v>
      </c>
      <c r="O330" s="60">
        <v>105</v>
      </c>
      <c r="P330" s="60">
        <v>70</v>
      </c>
      <c r="Q330" s="60">
        <v>69</v>
      </c>
      <c r="R330" s="60">
        <v>10</v>
      </c>
      <c r="S330" s="60">
        <v>6</v>
      </c>
      <c r="T330" s="60">
        <v>4</v>
      </c>
      <c r="U330" s="60">
        <v>4</v>
      </c>
      <c r="V330" s="60">
        <v>3</v>
      </c>
      <c r="W330" s="60">
        <v>68</v>
      </c>
      <c r="X330" s="60" t="s">
        <v>190</v>
      </c>
    </row>
    <row r="331" spans="2:24">
      <c r="B331" s="60" t="str">
        <f t="shared" si="5"/>
        <v>М76x640</v>
      </c>
      <c r="C331" s="60">
        <v>76</v>
      </c>
      <c r="D331" s="60">
        <v>640</v>
      </c>
      <c r="E331" s="60">
        <v>18.989999999999998</v>
      </c>
      <c r="G331" s="73">
        <v>535</v>
      </c>
      <c r="H331" s="73">
        <v>16</v>
      </c>
      <c r="I331" s="60">
        <v>20</v>
      </c>
      <c r="J331" s="60" t="s">
        <v>16</v>
      </c>
      <c r="K331" s="60">
        <v>32</v>
      </c>
      <c r="L331" s="60">
        <v>40</v>
      </c>
      <c r="M331" s="60">
        <v>155</v>
      </c>
      <c r="N331" s="60">
        <v>155</v>
      </c>
      <c r="O331" s="60">
        <v>105</v>
      </c>
      <c r="P331" s="60">
        <v>70</v>
      </c>
      <c r="Q331" s="60">
        <v>69</v>
      </c>
      <c r="R331" s="60">
        <v>10</v>
      </c>
      <c r="S331" s="60">
        <v>6</v>
      </c>
      <c r="T331" s="60">
        <v>4</v>
      </c>
      <c r="U331" s="60">
        <v>4</v>
      </c>
      <c r="V331" s="60">
        <v>3</v>
      </c>
      <c r="W331" s="60">
        <v>68</v>
      </c>
      <c r="X331" s="60" t="s">
        <v>190</v>
      </c>
    </row>
    <row r="332" spans="2:24">
      <c r="B332" s="60" t="str">
        <f t="shared" si="5"/>
        <v>М76x650</v>
      </c>
      <c r="C332" s="60">
        <v>76</v>
      </c>
      <c r="D332" s="60">
        <v>650</v>
      </c>
      <c r="E332" s="60">
        <v>19.27</v>
      </c>
      <c r="G332" s="73">
        <v>545</v>
      </c>
      <c r="H332" s="73">
        <v>16</v>
      </c>
      <c r="I332" s="60">
        <v>20</v>
      </c>
      <c r="J332" s="60" t="s">
        <v>16</v>
      </c>
      <c r="K332" s="60">
        <v>32</v>
      </c>
      <c r="L332" s="60">
        <v>40</v>
      </c>
      <c r="M332" s="60">
        <v>155</v>
      </c>
      <c r="N332" s="60">
        <v>155</v>
      </c>
      <c r="O332" s="60">
        <v>105</v>
      </c>
      <c r="P332" s="60">
        <v>70</v>
      </c>
      <c r="Q332" s="60">
        <v>69</v>
      </c>
      <c r="R332" s="60">
        <v>10</v>
      </c>
      <c r="S332" s="60">
        <v>6</v>
      </c>
      <c r="T332" s="60">
        <v>4</v>
      </c>
      <c r="U332" s="60">
        <v>4</v>
      </c>
      <c r="V332" s="60">
        <v>3</v>
      </c>
      <c r="W332" s="60">
        <v>68</v>
      </c>
      <c r="X332" s="60" t="s">
        <v>190</v>
      </c>
    </row>
    <row r="333" spans="2:24">
      <c r="B333" s="60" t="str">
        <f t="shared" si="5"/>
        <v>М76x660</v>
      </c>
      <c r="C333" s="60">
        <v>76</v>
      </c>
      <c r="D333" s="60">
        <v>660</v>
      </c>
      <c r="E333" s="60">
        <v>19.55</v>
      </c>
      <c r="G333" s="73">
        <v>555</v>
      </c>
      <c r="H333" s="73">
        <v>16</v>
      </c>
      <c r="I333" s="60">
        <v>20</v>
      </c>
      <c r="J333" s="60" t="s">
        <v>16</v>
      </c>
      <c r="K333" s="60">
        <v>32</v>
      </c>
      <c r="L333" s="60">
        <v>40</v>
      </c>
      <c r="M333" s="60">
        <v>155</v>
      </c>
      <c r="N333" s="60">
        <v>155</v>
      </c>
      <c r="O333" s="60">
        <v>105</v>
      </c>
      <c r="P333" s="60">
        <v>70</v>
      </c>
      <c r="Q333" s="60">
        <v>69</v>
      </c>
      <c r="R333" s="60">
        <v>10</v>
      </c>
      <c r="S333" s="60">
        <v>6</v>
      </c>
      <c r="T333" s="60">
        <v>4</v>
      </c>
      <c r="U333" s="60">
        <v>4</v>
      </c>
      <c r="V333" s="60">
        <v>3</v>
      </c>
      <c r="W333" s="60">
        <v>68</v>
      </c>
      <c r="X333" s="60" t="s">
        <v>190</v>
      </c>
    </row>
    <row r="334" spans="2:24">
      <c r="B334" s="60" t="str">
        <f t="shared" si="5"/>
        <v>М76x670</v>
      </c>
      <c r="C334" s="60">
        <v>76</v>
      </c>
      <c r="D334" s="60">
        <v>670</v>
      </c>
      <c r="E334" s="60">
        <v>19.829999999999998</v>
      </c>
      <c r="G334" s="73">
        <v>565</v>
      </c>
      <c r="H334" s="73">
        <v>16</v>
      </c>
      <c r="I334" s="60">
        <v>20</v>
      </c>
      <c r="J334" s="60" t="s">
        <v>16</v>
      </c>
      <c r="K334" s="60">
        <v>32</v>
      </c>
      <c r="L334" s="60">
        <v>40</v>
      </c>
      <c r="M334" s="60">
        <v>155</v>
      </c>
      <c r="N334" s="60">
        <v>155</v>
      </c>
      <c r="O334" s="60">
        <v>105</v>
      </c>
      <c r="P334" s="60">
        <v>70</v>
      </c>
      <c r="Q334" s="60">
        <v>69</v>
      </c>
      <c r="R334" s="60">
        <v>10</v>
      </c>
      <c r="S334" s="60">
        <v>6</v>
      </c>
      <c r="T334" s="60">
        <v>4</v>
      </c>
      <c r="U334" s="60">
        <v>4</v>
      </c>
      <c r="V334" s="60">
        <v>3</v>
      </c>
      <c r="W334" s="60">
        <v>68</v>
      </c>
      <c r="X334" s="60" t="s">
        <v>190</v>
      </c>
    </row>
    <row r="335" spans="2:24">
      <c r="B335" s="60" t="str">
        <f t="shared" si="5"/>
        <v>М76x680</v>
      </c>
      <c r="C335" s="60">
        <v>76</v>
      </c>
      <c r="D335" s="60">
        <v>680</v>
      </c>
      <c r="E335" s="60">
        <v>20.11</v>
      </c>
      <c r="G335" s="73">
        <v>575</v>
      </c>
      <c r="H335" s="73">
        <v>16</v>
      </c>
      <c r="I335" s="60">
        <v>20</v>
      </c>
      <c r="J335" s="60" t="s">
        <v>16</v>
      </c>
      <c r="K335" s="60">
        <v>32</v>
      </c>
      <c r="L335" s="60">
        <v>40</v>
      </c>
      <c r="M335" s="60">
        <v>155</v>
      </c>
      <c r="N335" s="60">
        <v>155</v>
      </c>
      <c r="O335" s="60">
        <v>105</v>
      </c>
      <c r="P335" s="60">
        <v>70</v>
      </c>
      <c r="Q335" s="60">
        <v>69</v>
      </c>
      <c r="R335" s="60">
        <v>10</v>
      </c>
      <c r="S335" s="60">
        <v>6</v>
      </c>
      <c r="T335" s="60">
        <v>4</v>
      </c>
      <c r="U335" s="60">
        <v>4</v>
      </c>
      <c r="V335" s="60">
        <v>3</v>
      </c>
      <c r="W335" s="60">
        <v>68</v>
      </c>
      <c r="X335" s="60" t="s">
        <v>190</v>
      </c>
    </row>
    <row r="336" spans="2:24">
      <c r="B336" s="60" t="str">
        <f t="shared" si="5"/>
        <v>М76x690</v>
      </c>
      <c r="C336" s="60">
        <v>76</v>
      </c>
      <c r="D336" s="60">
        <v>690</v>
      </c>
      <c r="E336" s="60">
        <v>20.39</v>
      </c>
      <c r="G336" s="73">
        <v>585</v>
      </c>
      <c r="H336" s="73">
        <v>16</v>
      </c>
      <c r="I336" s="60">
        <v>20</v>
      </c>
      <c r="J336" s="60" t="s">
        <v>16</v>
      </c>
      <c r="K336" s="60">
        <v>32</v>
      </c>
      <c r="L336" s="60">
        <v>40</v>
      </c>
      <c r="M336" s="60">
        <v>155</v>
      </c>
      <c r="N336" s="60">
        <v>155</v>
      </c>
      <c r="O336" s="60">
        <v>105</v>
      </c>
      <c r="P336" s="60">
        <v>70</v>
      </c>
      <c r="Q336" s="60">
        <v>69</v>
      </c>
      <c r="R336" s="60">
        <v>10</v>
      </c>
      <c r="S336" s="60">
        <v>6</v>
      </c>
      <c r="T336" s="60">
        <v>4</v>
      </c>
      <c r="U336" s="60">
        <v>4</v>
      </c>
      <c r="V336" s="60">
        <v>3</v>
      </c>
      <c r="W336" s="60">
        <v>68</v>
      </c>
      <c r="X336" s="60" t="s">
        <v>190</v>
      </c>
    </row>
    <row r="337" spans="2:24">
      <c r="B337" s="60" t="str">
        <f t="shared" si="5"/>
        <v>М76x700</v>
      </c>
      <c r="C337" s="60">
        <v>76</v>
      </c>
      <c r="D337" s="60">
        <v>700</v>
      </c>
      <c r="E337" s="60">
        <v>20.67</v>
      </c>
      <c r="G337" s="73">
        <v>595</v>
      </c>
      <c r="H337" s="73">
        <v>16</v>
      </c>
      <c r="I337" s="60">
        <v>20</v>
      </c>
      <c r="J337" s="60" t="s">
        <v>16</v>
      </c>
      <c r="K337" s="60">
        <v>32</v>
      </c>
      <c r="L337" s="60">
        <v>40</v>
      </c>
      <c r="M337" s="60">
        <v>155</v>
      </c>
      <c r="N337" s="60">
        <v>155</v>
      </c>
      <c r="O337" s="60">
        <v>105</v>
      </c>
      <c r="P337" s="60">
        <v>70</v>
      </c>
      <c r="Q337" s="60">
        <v>69</v>
      </c>
      <c r="R337" s="60">
        <v>10</v>
      </c>
      <c r="S337" s="60">
        <v>6</v>
      </c>
      <c r="T337" s="60">
        <v>4</v>
      </c>
      <c r="U337" s="60">
        <v>4</v>
      </c>
      <c r="V337" s="60">
        <v>3</v>
      </c>
      <c r="W337" s="60">
        <v>68</v>
      </c>
      <c r="X337" s="60" t="s">
        <v>190</v>
      </c>
    </row>
    <row r="338" spans="2:24">
      <c r="B338" t="str">
        <f t="shared" si="5"/>
        <v>М80x350</v>
      </c>
      <c r="C338">
        <v>80</v>
      </c>
      <c r="D338" s="60">
        <v>350</v>
      </c>
      <c r="E338" s="60">
        <v>11.83</v>
      </c>
      <c r="G338" s="73">
        <v>240</v>
      </c>
      <c r="H338" s="73">
        <v>16</v>
      </c>
      <c r="I338" s="60">
        <v>20</v>
      </c>
      <c r="J338" s="60" t="s">
        <v>16</v>
      </c>
      <c r="K338" s="60">
        <v>32</v>
      </c>
      <c r="L338" s="60">
        <v>40</v>
      </c>
      <c r="M338" s="60">
        <v>135</v>
      </c>
      <c r="N338" s="60">
        <v>135</v>
      </c>
      <c r="O338" s="60">
        <v>110</v>
      </c>
      <c r="P338" s="60">
        <v>74</v>
      </c>
      <c r="Q338" s="60">
        <v>72</v>
      </c>
      <c r="R338" s="60">
        <v>10</v>
      </c>
      <c r="S338" s="60">
        <v>6</v>
      </c>
      <c r="T338" s="60">
        <v>4</v>
      </c>
      <c r="U338" s="60">
        <v>4</v>
      </c>
      <c r="V338" s="60">
        <v>3</v>
      </c>
      <c r="W338" s="60">
        <v>72</v>
      </c>
      <c r="X338" s="60" t="s">
        <v>190</v>
      </c>
    </row>
    <row r="339" spans="2:24">
      <c r="B339" s="60" t="str">
        <f t="shared" si="5"/>
        <v>М80x360</v>
      </c>
      <c r="C339" s="60">
        <v>80</v>
      </c>
      <c r="D339" s="60">
        <v>360</v>
      </c>
      <c r="E339" s="60">
        <v>12.13</v>
      </c>
      <c r="G339" s="73">
        <v>250</v>
      </c>
      <c r="H339" s="73">
        <v>16</v>
      </c>
      <c r="I339" s="60">
        <v>20</v>
      </c>
      <c r="J339" s="60" t="s">
        <v>16</v>
      </c>
      <c r="K339" s="60">
        <v>32</v>
      </c>
      <c r="L339" s="60">
        <v>40</v>
      </c>
      <c r="M339" s="60">
        <v>135</v>
      </c>
      <c r="N339" s="60">
        <v>135</v>
      </c>
      <c r="O339" s="60">
        <v>110</v>
      </c>
      <c r="P339" s="60">
        <v>74</v>
      </c>
      <c r="Q339" s="60">
        <v>72</v>
      </c>
      <c r="R339" s="60">
        <v>10</v>
      </c>
      <c r="S339" s="60">
        <v>6</v>
      </c>
      <c r="T339" s="60">
        <v>4</v>
      </c>
      <c r="U339" s="60">
        <v>4</v>
      </c>
      <c r="V339" s="60">
        <v>3</v>
      </c>
      <c r="W339" s="60">
        <v>72</v>
      </c>
      <c r="X339" s="60" t="s">
        <v>190</v>
      </c>
    </row>
    <row r="340" spans="2:24">
      <c r="B340" s="60" t="str">
        <f t="shared" si="5"/>
        <v>М80x370</v>
      </c>
      <c r="C340" s="60">
        <v>80</v>
      </c>
      <c r="D340" s="60">
        <v>370</v>
      </c>
      <c r="E340" s="60">
        <v>12.45</v>
      </c>
      <c r="G340" s="73">
        <v>260</v>
      </c>
      <c r="H340" s="73">
        <v>16</v>
      </c>
      <c r="I340" s="60">
        <v>20</v>
      </c>
      <c r="J340" s="60" t="s">
        <v>16</v>
      </c>
      <c r="K340" s="60">
        <v>32</v>
      </c>
      <c r="L340" s="60">
        <v>40</v>
      </c>
      <c r="M340" s="60">
        <v>135</v>
      </c>
      <c r="N340" s="60">
        <v>135</v>
      </c>
      <c r="O340" s="60">
        <v>110</v>
      </c>
      <c r="P340" s="60">
        <v>74</v>
      </c>
      <c r="Q340" s="60">
        <v>72</v>
      </c>
      <c r="R340" s="60">
        <v>10</v>
      </c>
      <c r="S340" s="60">
        <v>6</v>
      </c>
      <c r="T340" s="60">
        <v>4</v>
      </c>
      <c r="U340" s="60">
        <v>4</v>
      </c>
      <c r="V340" s="60">
        <v>3</v>
      </c>
      <c r="W340" s="60">
        <v>72</v>
      </c>
      <c r="X340" s="60" t="s">
        <v>190</v>
      </c>
    </row>
    <row r="341" spans="2:24">
      <c r="B341" s="60" t="str">
        <f t="shared" si="5"/>
        <v>М80x380</v>
      </c>
      <c r="C341" s="60">
        <v>80</v>
      </c>
      <c r="D341" s="60">
        <v>380</v>
      </c>
      <c r="E341" s="60">
        <v>12.75</v>
      </c>
      <c r="G341" s="73">
        <v>270</v>
      </c>
      <c r="H341" s="73">
        <v>16</v>
      </c>
      <c r="I341" s="60">
        <v>20</v>
      </c>
      <c r="J341" s="60" t="s">
        <v>16</v>
      </c>
      <c r="K341" s="60">
        <v>32</v>
      </c>
      <c r="L341" s="60">
        <v>40</v>
      </c>
      <c r="M341" s="60">
        <v>135</v>
      </c>
      <c r="N341" s="60">
        <v>135</v>
      </c>
      <c r="O341" s="60">
        <v>110</v>
      </c>
      <c r="P341" s="60">
        <v>74</v>
      </c>
      <c r="Q341" s="60">
        <v>72</v>
      </c>
      <c r="R341" s="60">
        <v>10</v>
      </c>
      <c r="S341" s="60">
        <v>6</v>
      </c>
      <c r="T341" s="60">
        <v>4</v>
      </c>
      <c r="U341" s="60">
        <v>4</v>
      </c>
      <c r="V341" s="60">
        <v>3</v>
      </c>
      <c r="W341" s="60">
        <v>72</v>
      </c>
      <c r="X341" s="60" t="s">
        <v>190</v>
      </c>
    </row>
    <row r="342" spans="2:24">
      <c r="B342" s="60" t="str">
        <f t="shared" si="5"/>
        <v>М80x390</v>
      </c>
      <c r="C342" s="60">
        <v>80</v>
      </c>
      <c r="D342" s="60">
        <v>390</v>
      </c>
      <c r="E342" s="60">
        <v>13.07</v>
      </c>
      <c r="G342" s="73">
        <v>280</v>
      </c>
      <c r="H342" s="73">
        <v>16</v>
      </c>
      <c r="I342" s="60">
        <v>20</v>
      </c>
      <c r="J342" s="60" t="s">
        <v>16</v>
      </c>
      <c r="K342" s="60">
        <v>32</v>
      </c>
      <c r="L342" s="60">
        <v>40</v>
      </c>
      <c r="M342" s="60">
        <v>135</v>
      </c>
      <c r="N342" s="60">
        <v>135</v>
      </c>
      <c r="O342" s="60">
        <v>110</v>
      </c>
      <c r="P342" s="60">
        <v>74</v>
      </c>
      <c r="Q342" s="60">
        <v>72</v>
      </c>
      <c r="R342" s="60">
        <v>10</v>
      </c>
      <c r="S342" s="60">
        <v>6</v>
      </c>
      <c r="T342" s="60">
        <v>4</v>
      </c>
      <c r="U342" s="60">
        <v>4</v>
      </c>
      <c r="V342" s="60">
        <v>3</v>
      </c>
      <c r="W342" s="60">
        <v>72</v>
      </c>
      <c r="X342" s="60" t="s">
        <v>190</v>
      </c>
    </row>
    <row r="343" spans="2:24">
      <c r="B343" s="60" t="str">
        <f t="shared" si="5"/>
        <v>М80x400</v>
      </c>
      <c r="C343" s="60">
        <v>80</v>
      </c>
      <c r="D343" s="60">
        <v>400</v>
      </c>
      <c r="E343" s="60">
        <v>13.37</v>
      </c>
      <c r="G343" s="73">
        <v>290</v>
      </c>
      <c r="H343" s="73">
        <v>16</v>
      </c>
      <c r="I343" s="60">
        <v>20</v>
      </c>
      <c r="J343" s="60" t="s">
        <v>16</v>
      </c>
      <c r="K343" s="60">
        <v>32</v>
      </c>
      <c r="L343" s="60">
        <v>40</v>
      </c>
      <c r="M343" s="60">
        <v>135</v>
      </c>
      <c r="N343" s="60">
        <v>135</v>
      </c>
      <c r="O343" s="60">
        <v>110</v>
      </c>
      <c r="P343" s="60">
        <v>74</v>
      </c>
      <c r="Q343" s="60">
        <v>72</v>
      </c>
      <c r="R343" s="60">
        <v>10</v>
      </c>
      <c r="S343" s="60">
        <v>6</v>
      </c>
      <c r="T343" s="60">
        <v>4</v>
      </c>
      <c r="U343" s="60">
        <v>4</v>
      </c>
      <c r="V343" s="60">
        <v>3</v>
      </c>
      <c r="W343" s="60">
        <v>72</v>
      </c>
      <c r="X343" s="60" t="s">
        <v>190</v>
      </c>
    </row>
    <row r="344" spans="2:24">
      <c r="B344" s="60" t="str">
        <f t="shared" si="5"/>
        <v>М80x410</v>
      </c>
      <c r="C344" s="60">
        <v>80</v>
      </c>
      <c r="D344" s="60">
        <v>410</v>
      </c>
      <c r="E344" s="60">
        <v>13.69</v>
      </c>
      <c r="G344" s="73">
        <v>300</v>
      </c>
      <c r="H344" s="73">
        <v>16</v>
      </c>
      <c r="I344" s="60">
        <v>20</v>
      </c>
      <c r="J344" s="60" t="s">
        <v>16</v>
      </c>
      <c r="K344" s="60">
        <v>32</v>
      </c>
      <c r="L344" s="60">
        <v>40</v>
      </c>
      <c r="M344" s="60">
        <v>135</v>
      </c>
      <c r="N344" s="60">
        <v>135</v>
      </c>
      <c r="O344" s="60">
        <v>110</v>
      </c>
      <c r="P344" s="60">
        <v>74</v>
      </c>
      <c r="Q344" s="60">
        <v>72</v>
      </c>
      <c r="R344" s="60">
        <v>10</v>
      </c>
      <c r="S344" s="60">
        <v>6</v>
      </c>
      <c r="T344" s="60">
        <v>4</v>
      </c>
      <c r="U344" s="60">
        <v>4</v>
      </c>
      <c r="V344" s="60">
        <v>3</v>
      </c>
      <c r="W344" s="60">
        <v>72</v>
      </c>
      <c r="X344" s="60" t="s">
        <v>190</v>
      </c>
    </row>
    <row r="345" spans="2:24">
      <c r="B345" s="60" t="str">
        <f t="shared" si="5"/>
        <v>М80x420</v>
      </c>
      <c r="C345" s="60">
        <v>80</v>
      </c>
      <c r="D345" s="60">
        <v>420</v>
      </c>
      <c r="E345" s="60">
        <v>13.99</v>
      </c>
      <c r="G345" s="73">
        <v>310</v>
      </c>
      <c r="H345" s="73">
        <v>16</v>
      </c>
      <c r="I345" s="60">
        <v>20</v>
      </c>
      <c r="J345" s="60" t="s">
        <v>16</v>
      </c>
      <c r="K345" s="60">
        <v>32</v>
      </c>
      <c r="L345" s="60">
        <v>40</v>
      </c>
      <c r="M345" s="60">
        <v>135</v>
      </c>
      <c r="N345" s="60">
        <v>135</v>
      </c>
      <c r="O345" s="60">
        <v>110</v>
      </c>
      <c r="P345" s="60">
        <v>74</v>
      </c>
      <c r="Q345" s="60">
        <v>72</v>
      </c>
      <c r="R345" s="60">
        <v>10</v>
      </c>
      <c r="S345" s="60">
        <v>6</v>
      </c>
      <c r="T345" s="60">
        <v>4</v>
      </c>
      <c r="U345" s="60">
        <v>4</v>
      </c>
      <c r="V345" s="60">
        <v>3</v>
      </c>
      <c r="W345" s="60">
        <v>72</v>
      </c>
      <c r="X345" s="60" t="s">
        <v>190</v>
      </c>
    </row>
    <row r="346" spans="2:24">
      <c r="B346" s="60" t="str">
        <f t="shared" si="5"/>
        <v>М80x430</v>
      </c>
      <c r="C346" s="60">
        <v>80</v>
      </c>
      <c r="D346" s="60">
        <v>430</v>
      </c>
      <c r="E346" s="60">
        <v>14.31</v>
      </c>
      <c r="G346" s="73">
        <v>320</v>
      </c>
      <c r="H346" s="73">
        <v>16</v>
      </c>
      <c r="I346" s="60">
        <v>20</v>
      </c>
      <c r="J346" s="60" t="s">
        <v>16</v>
      </c>
      <c r="K346" s="60">
        <v>32</v>
      </c>
      <c r="L346" s="60">
        <v>40</v>
      </c>
      <c r="M346" s="60">
        <v>135</v>
      </c>
      <c r="N346" s="60">
        <v>135</v>
      </c>
      <c r="O346" s="60">
        <v>110</v>
      </c>
      <c r="P346" s="60">
        <v>74</v>
      </c>
      <c r="Q346" s="60">
        <v>72</v>
      </c>
      <c r="R346" s="60">
        <v>10</v>
      </c>
      <c r="S346" s="60">
        <v>6</v>
      </c>
      <c r="T346" s="60">
        <v>4</v>
      </c>
      <c r="U346" s="60">
        <v>4</v>
      </c>
      <c r="V346" s="60">
        <v>3</v>
      </c>
      <c r="W346" s="60">
        <v>72</v>
      </c>
      <c r="X346" s="60" t="s">
        <v>190</v>
      </c>
    </row>
    <row r="347" spans="2:24">
      <c r="B347" s="60" t="str">
        <f t="shared" si="5"/>
        <v>М80x440</v>
      </c>
      <c r="C347" s="60">
        <v>80</v>
      </c>
      <c r="D347" s="60">
        <v>440</v>
      </c>
      <c r="E347" s="60">
        <v>14.61</v>
      </c>
      <c r="G347" s="73">
        <v>330</v>
      </c>
      <c r="H347" s="73">
        <v>16</v>
      </c>
      <c r="I347" s="60">
        <v>20</v>
      </c>
      <c r="J347" s="60" t="s">
        <v>16</v>
      </c>
      <c r="K347" s="60">
        <v>32</v>
      </c>
      <c r="L347" s="60">
        <v>40</v>
      </c>
      <c r="M347" s="60">
        <v>135</v>
      </c>
      <c r="N347" s="60">
        <v>135</v>
      </c>
      <c r="O347" s="60">
        <v>110</v>
      </c>
      <c r="P347" s="60">
        <v>74</v>
      </c>
      <c r="Q347" s="60">
        <v>72</v>
      </c>
      <c r="R347" s="60">
        <v>10</v>
      </c>
      <c r="S347" s="60">
        <v>6</v>
      </c>
      <c r="T347" s="60">
        <v>4</v>
      </c>
      <c r="U347" s="60">
        <v>4</v>
      </c>
      <c r="V347" s="60">
        <v>3</v>
      </c>
      <c r="W347" s="60">
        <v>72</v>
      </c>
      <c r="X347" s="60" t="s">
        <v>190</v>
      </c>
    </row>
    <row r="348" spans="2:24">
      <c r="B348" s="60" t="str">
        <f t="shared" si="5"/>
        <v>М80x450</v>
      </c>
      <c r="C348" s="60">
        <v>80</v>
      </c>
      <c r="D348" s="60">
        <v>450</v>
      </c>
      <c r="E348" s="60">
        <v>14.93</v>
      </c>
      <c r="G348" s="73">
        <v>340</v>
      </c>
      <c r="H348" s="73">
        <v>16</v>
      </c>
      <c r="I348" s="60">
        <v>20</v>
      </c>
      <c r="J348" s="60" t="s">
        <v>16</v>
      </c>
      <c r="K348" s="60">
        <v>32</v>
      </c>
      <c r="L348" s="60">
        <v>40</v>
      </c>
      <c r="M348" s="60">
        <v>135</v>
      </c>
      <c r="N348" s="60">
        <v>135</v>
      </c>
      <c r="O348" s="60">
        <v>110</v>
      </c>
      <c r="P348" s="60">
        <v>74</v>
      </c>
      <c r="Q348" s="60">
        <v>72</v>
      </c>
      <c r="R348" s="60">
        <v>10</v>
      </c>
      <c r="S348" s="60">
        <v>6</v>
      </c>
      <c r="T348" s="60">
        <v>4</v>
      </c>
      <c r="U348" s="60">
        <v>4</v>
      </c>
      <c r="V348" s="60">
        <v>3</v>
      </c>
      <c r="W348" s="60">
        <v>72</v>
      </c>
      <c r="X348" s="60" t="s">
        <v>190</v>
      </c>
    </row>
    <row r="349" spans="2:24">
      <c r="B349" s="60" t="str">
        <f t="shared" si="5"/>
        <v>М80x460</v>
      </c>
      <c r="C349" s="60">
        <v>80</v>
      </c>
      <c r="D349" s="60">
        <v>460</v>
      </c>
      <c r="E349" s="60">
        <v>15.23</v>
      </c>
      <c r="G349" s="73">
        <v>350</v>
      </c>
      <c r="H349" s="73">
        <v>16</v>
      </c>
      <c r="I349" s="60">
        <v>20</v>
      </c>
      <c r="J349" s="60" t="s">
        <v>16</v>
      </c>
      <c r="K349" s="60">
        <v>32</v>
      </c>
      <c r="L349" s="60">
        <v>40</v>
      </c>
      <c r="M349" s="60">
        <v>135</v>
      </c>
      <c r="N349" s="60">
        <v>135</v>
      </c>
      <c r="O349" s="60">
        <v>110</v>
      </c>
      <c r="P349" s="60">
        <v>74</v>
      </c>
      <c r="Q349" s="60">
        <v>72</v>
      </c>
      <c r="R349" s="60">
        <v>10</v>
      </c>
      <c r="S349" s="60">
        <v>6</v>
      </c>
      <c r="T349" s="60">
        <v>4</v>
      </c>
      <c r="U349" s="60">
        <v>4</v>
      </c>
      <c r="V349" s="60">
        <v>3</v>
      </c>
      <c r="W349" s="60">
        <v>72</v>
      </c>
      <c r="X349" s="60" t="s">
        <v>190</v>
      </c>
    </row>
    <row r="350" spans="2:24">
      <c r="B350" s="60" t="str">
        <f t="shared" si="5"/>
        <v>М80x470</v>
      </c>
      <c r="C350" s="60">
        <v>80</v>
      </c>
      <c r="D350" s="60">
        <v>470</v>
      </c>
      <c r="E350" s="60">
        <v>15.55</v>
      </c>
      <c r="G350" s="73">
        <v>360</v>
      </c>
      <c r="H350" s="73">
        <v>16</v>
      </c>
      <c r="I350" s="60">
        <v>20</v>
      </c>
      <c r="J350" s="60" t="s">
        <v>16</v>
      </c>
      <c r="K350" s="60">
        <v>32</v>
      </c>
      <c r="L350" s="60">
        <v>40</v>
      </c>
      <c r="M350" s="60">
        <v>135</v>
      </c>
      <c r="N350" s="60">
        <v>135</v>
      </c>
      <c r="O350" s="60">
        <v>110</v>
      </c>
      <c r="P350" s="60">
        <v>74</v>
      </c>
      <c r="Q350" s="60">
        <v>72</v>
      </c>
      <c r="R350" s="60">
        <v>10</v>
      </c>
      <c r="S350" s="60">
        <v>6</v>
      </c>
      <c r="T350" s="60">
        <v>4</v>
      </c>
      <c r="U350" s="60">
        <v>4</v>
      </c>
      <c r="V350" s="60">
        <v>3</v>
      </c>
      <c r="W350" s="60">
        <v>72</v>
      </c>
      <c r="X350" s="60" t="s">
        <v>190</v>
      </c>
    </row>
    <row r="351" spans="2:24">
      <c r="B351" s="60" t="str">
        <f t="shared" si="5"/>
        <v>М80x480</v>
      </c>
      <c r="C351" s="60">
        <v>80</v>
      </c>
      <c r="D351" s="60">
        <v>480</v>
      </c>
      <c r="E351" s="60">
        <v>15.85</v>
      </c>
      <c r="G351" s="73">
        <v>370</v>
      </c>
      <c r="H351" s="73">
        <v>16</v>
      </c>
      <c r="I351" s="60">
        <v>20</v>
      </c>
      <c r="J351" s="60" t="s">
        <v>16</v>
      </c>
      <c r="K351" s="60">
        <v>32</v>
      </c>
      <c r="L351" s="60">
        <v>40</v>
      </c>
      <c r="M351" s="60">
        <v>135</v>
      </c>
      <c r="N351" s="60">
        <v>135</v>
      </c>
      <c r="O351" s="60">
        <v>110</v>
      </c>
      <c r="P351" s="60">
        <v>74</v>
      </c>
      <c r="Q351" s="60">
        <v>72</v>
      </c>
      <c r="R351" s="60">
        <v>10</v>
      </c>
      <c r="S351" s="60">
        <v>6</v>
      </c>
      <c r="T351" s="60">
        <v>4</v>
      </c>
      <c r="U351" s="60">
        <v>4</v>
      </c>
      <c r="V351" s="60">
        <v>3</v>
      </c>
      <c r="W351" s="60">
        <v>72</v>
      </c>
      <c r="X351" s="60" t="s">
        <v>190</v>
      </c>
    </row>
    <row r="352" spans="2:24">
      <c r="B352" s="60" t="str">
        <f t="shared" si="5"/>
        <v>М80x490</v>
      </c>
      <c r="C352" s="60">
        <v>80</v>
      </c>
      <c r="D352" s="60">
        <v>490</v>
      </c>
      <c r="E352" s="60">
        <v>16.170000000000002</v>
      </c>
      <c r="G352" s="73">
        <v>380</v>
      </c>
      <c r="H352" s="73">
        <v>16</v>
      </c>
      <c r="I352" s="60">
        <v>20</v>
      </c>
      <c r="J352" s="60" t="s">
        <v>16</v>
      </c>
      <c r="K352" s="60">
        <v>32</v>
      </c>
      <c r="L352" s="60">
        <v>40</v>
      </c>
      <c r="M352" s="60">
        <v>135</v>
      </c>
      <c r="N352" s="60">
        <v>135</v>
      </c>
      <c r="O352" s="60">
        <v>110</v>
      </c>
      <c r="P352" s="60">
        <v>74</v>
      </c>
      <c r="Q352" s="60">
        <v>72</v>
      </c>
      <c r="R352" s="60">
        <v>10</v>
      </c>
      <c r="S352" s="60">
        <v>6</v>
      </c>
      <c r="T352" s="60">
        <v>4</v>
      </c>
      <c r="U352" s="60">
        <v>4</v>
      </c>
      <c r="V352" s="60">
        <v>3</v>
      </c>
      <c r="W352" s="60">
        <v>72</v>
      </c>
      <c r="X352" s="60" t="s">
        <v>190</v>
      </c>
    </row>
    <row r="353" spans="2:24">
      <c r="B353" s="60" t="str">
        <f t="shared" si="5"/>
        <v>М80x500</v>
      </c>
      <c r="C353" s="60">
        <v>80</v>
      </c>
      <c r="D353" s="60">
        <v>500</v>
      </c>
      <c r="E353" s="60">
        <v>16.47</v>
      </c>
      <c r="G353" s="73">
        <v>390</v>
      </c>
      <c r="H353" s="73">
        <v>16</v>
      </c>
      <c r="I353" s="60">
        <v>20</v>
      </c>
      <c r="J353" s="60" t="s">
        <v>16</v>
      </c>
      <c r="K353" s="60">
        <v>32</v>
      </c>
      <c r="L353" s="60">
        <v>40</v>
      </c>
      <c r="M353" s="60">
        <v>135</v>
      </c>
      <c r="N353" s="60">
        <v>135</v>
      </c>
      <c r="O353" s="60">
        <v>110</v>
      </c>
      <c r="P353" s="60">
        <v>74</v>
      </c>
      <c r="Q353" s="60">
        <v>72</v>
      </c>
      <c r="R353" s="60">
        <v>10</v>
      </c>
      <c r="S353" s="60">
        <v>6</v>
      </c>
      <c r="T353" s="60">
        <v>4</v>
      </c>
      <c r="U353" s="60">
        <v>4</v>
      </c>
      <c r="V353" s="60">
        <v>3</v>
      </c>
      <c r="W353" s="60">
        <v>72</v>
      </c>
      <c r="X353" s="60" t="s">
        <v>190</v>
      </c>
    </row>
    <row r="354" spans="2:24">
      <c r="B354" s="60" t="str">
        <f t="shared" si="5"/>
        <v>М80x510</v>
      </c>
      <c r="C354" s="60">
        <v>80</v>
      </c>
      <c r="D354" s="60">
        <v>510</v>
      </c>
      <c r="E354" s="60">
        <v>16.79</v>
      </c>
      <c r="G354" s="73">
        <v>400</v>
      </c>
      <c r="H354" s="73">
        <v>16</v>
      </c>
      <c r="I354" s="60">
        <v>20</v>
      </c>
      <c r="J354" s="60" t="s">
        <v>16</v>
      </c>
      <c r="K354" s="60">
        <v>32</v>
      </c>
      <c r="L354" s="60">
        <v>40</v>
      </c>
      <c r="M354" s="60">
        <v>135</v>
      </c>
      <c r="N354" s="60">
        <v>135</v>
      </c>
      <c r="O354" s="60">
        <v>110</v>
      </c>
      <c r="P354" s="60">
        <v>74</v>
      </c>
      <c r="Q354" s="60">
        <v>72</v>
      </c>
      <c r="R354" s="60">
        <v>10</v>
      </c>
      <c r="S354" s="60">
        <v>6</v>
      </c>
      <c r="T354" s="60">
        <v>4</v>
      </c>
      <c r="U354" s="60">
        <v>4</v>
      </c>
      <c r="V354" s="60">
        <v>3</v>
      </c>
      <c r="W354" s="60">
        <v>72</v>
      </c>
      <c r="X354" s="60" t="s">
        <v>190</v>
      </c>
    </row>
    <row r="355" spans="2:24">
      <c r="B355" s="60" t="str">
        <f t="shared" si="5"/>
        <v>М80x520</v>
      </c>
      <c r="C355" s="60">
        <v>80</v>
      </c>
      <c r="D355" s="60">
        <v>520</v>
      </c>
      <c r="E355" s="60">
        <v>17.09</v>
      </c>
      <c r="G355" s="73">
        <v>410</v>
      </c>
      <c r="H355" s="73">
        <v>16</v>
      </c>
      <c r="I355" s="60">
        <v>20</v>
      </c>
      <c r="J355" s="60" t="s">
        <v>16</v>
      </c>
      <c r="K355" s="60">
        <v>32</v>
      </c>
      <c r="L355" s="60">
        <v>40</v>
      </c>
      <c r="M355" s="60">
        <v>135</v>
      </c>
      <c r="N355" s="60">
        <v>135</v>
      </c>
      <c r="O355" s="60">
        <v>110</v>
      </c>
      <c r="P355" s="60">
        <v>74</v>
      </c>
      <c r="Q355" s="60">
        <v>72</v>
      </c>
      <c r="R355" s="60">
        <v>10</v>
      </c>
      <c r="S355" s="60">
        <v>6</v>
      </c>
      <c r="T355" s="60">
        <v>4</v>
      </c>
      <c r="U355" s="60">
        <v>4</v>
      </c>
      <c r="V355" s="60">
        <v>3</v>
      </c>
      <c r="W355" s="60">
        <v>72</v>
      </c>
      <c r="X355" s="60" t="s">
        <v>190</v>
      </c>
    </row>
    <row r="356" spans="2:24">
      <c r="B356" s="60" t="str">
        <f t="shared" si="5"/>
        <v>М80x530</v>
      </c>
      <c r="C356" s="60">
        <v>80</v>
      </c>
      <c r="D356" s="60">
        <v>530</v>
      </c>
      <c r="E356" s="60">
        <v>17.41</v>
      </c>
      <c r="G356" s="73">
        <v>420</v>
      </c>
      <c r="H356" s="73">
        <v>16</v>
      </c>
      <c r="I356" s="60">
        <v>20</v>
      </c>
      <c r="J356" s="60" t="s">
        <v>16</v>
      </c>
      <c r="K356" s="60">
        <v>32</v>
      </c>
      <c r="L356" s="60">
        <v>40</v>
      </c>
      <c r="M356" s="60">
        <v>135</v>
      </c>
      <c r="N356" s="60">
        <v>135</v>
      </c>
      <c r="O356" s="60">
        <v>110</v>
      </c>
      <c r="P356" s="60">
        <v>74</v>
      </c>
      <c r="Q356" s="60">
        <v>72</v>
      </c>
      <c r="R356" s="60">
        <v>10</v>
      </c>
      <c r="S356" s="60">
        <v>6</v>
      </c>
      <c r="T356" s="60">
        <v>4</v>
      </c>
      <c r="U356" s="60">
        <v>4</v>
      </c>
      <c r="V356" s="60">
        <v>3</v>
      </c>
      <c r="W356" s="60">
        <v>72</v>
      </c>
      <c r="X356" s="60" t="s">
        <v>190</v>
      </c>
    </row>
    <row r="357" spans="2:24">
      <c r="B357" s="60" t="str">
        <f t="shared" si="5"/>
        <v>М80x540</v>
      </c>
      <c r="C357" s="60">
        <v>80</v>
      </c>
      <c r="D357" s="60">
        <v>540</v>
      </c>
      <c r="E357" s="60">
        <v>17.71</v>
      </c>
      <c r="G357" s="73">
        <v>430</v>
      </c>
      <c r="H357" s="73">
        <v>16</v>
      </c>
      <c r="I357" s="60">
        <v>20</v>
      </c>
      <c r="J357" s="60" t="s">
        <v>16</v>
      </c>
      <c r="K357" s="60">
        <v>32</v>
      </c>
      <c r="L357" s="60">
        <v>40</v>
      </c>
      <c r="M357" s="60">
        <v>135</v>
      </c>
      <c r="N357" s="60">
        <v>135</v>
      </c>
      <c r="O357" s="60">
        <v>110</v>
      </c>
      <c r="P357" s="60">
        <v>74</v>
      </c>
      <c r="Q357" s="60">
        <v>72</v>
      </c>
      <c r="R357" s="60">
        <v>10</v>
      </c>
      <c r="S357" s="60">
        <v>6</v>
      </c>
      <c r="T357" s="60">
        <v>4</v>
      </c>
      <c r="U357" s="60">
        <v>4</v>
      </c>
      <c r="V357" s="60">
        <v>3</v>
      </c>
      <c r="W357" s="60">
        <v>72</v>
      </c>
      <c r="X357" s="60" t="s">
        <v>190</v>
      </c>
    </row>
    <row r="358" spans="2:24">
      <c r="B358" s="60" t="str">
        <f t="shared" si="5"/>
        <v>М80x550</v>
      </c>
      <c r="C358" s="60">
        <v>80</v>
      </c>
      <c r="D358" s="60">
        <v>550</v>
      </c>
      <c r="E358" s="60">
        <v>18.03</v>
      </c>
      <c r="G358" s="73">
        <v>440</v>
      </c>
      <c r="H358" s="73">
        <v>16</v>
      </c>
      <c r="I358" s="60">
        <v>20</v>
      </c>
      <c r="J358" s="60" t="s">
        <v>16</v>
      </c>
      <c r="K358" s="60">
        <v>32</v>
      </c>
      <c r="L358" s="60">
        <v>40</v>
      </c>
      <c r="M358" s="60">
        <v>135</v>
      </c>
      <c r="N358" s="60">
        <v>135</v>
      </c>
      <c r="O358" s="60">
        <v>110</v>
      </c>
      <c r="P358" s="60">
        <v>74</v>
      </c>
      <c r="Q358" s="60">
        <v>72</v>
      </c>
      <c r="R358" s="60">
        <v>10</v>
      </c>
      <c r="S358" s="60">
        <v>6</v>
      </c>
      <c r="T358" s="60">
        <v>4</v>
      </c>
      <c r="U358" s="60">
        <v>4</v>
      </c>
      <c r="V358" s="60">
        <v>3</v>
      </c>
      <c r="W358" s="60">
        <v>72</v>
      </c>
      <c r="X358" s="60" t="s">
        <v>190</v>
      </c>
    </row>
    <row r="359" spans="2:24">
      <c r="B359" s="60" t="str">
        <f t="shared" si="5"/>
        <v>М80x560</v>
      </c>
      <c r="C359" s="60">
        <v>80</v>
      </c>
      <c r="D359" s="60">
        <v>560</v>
      </c>
      <c r="E359" s="60">
        <v>18.329999999999998</v>
      </c>
      <c r="G359" s="73">
        <v>450</v>
      </c>
      <c r="H359" s="73">
        <v>16</v>
      </c>
      <c r="I359" s="60">
        <v>20</v>
      </c>
      <c r="J359" s="60" t="s">
        <v>16</v>
      </c>
      <c r="K359" s="60">
        <v>32</v>
      </c>
      <c r="L359" s="60">
        <v>40</v>
      </c>
      <c r="M359" s="60">
        <v>135</v>
      </c>
      <c r="N359" s="60">
        <v>135</v>
      </c>
      <c r="O359" s="60">
        <v>110</v>
      </c>
      <c r="P359" s="60">
        <v>74</v>
      </c>
      <c r="Q359" s="60">
        <v>72</v>
      </c>
      <c r="R359" s="60">
        <v>10</v>
      </c>
      <c r="S359" s="60">
        <v>6</v>
      </c>
      <c r="T359" s="60">
        <v>4</v>
      </c>
      <c r="U359" s="60">
        <v>4</v>
      </c>
      <c r="V359" s="60">
        <v>3</v>
      </c>
      <c r="W359" s="60">
        <v>72</v>
      </c>
      <c r="X359" s="60" t="s">
        <v>190</v>
      </c>
    </row>
    <row r="360" spans="2:24">
      <c r="B360" s="60" t="str">
        <f t="shared" si="5"/>
        <v>М80x570</v>
      </c>
      <c r="C360" s="60">
        <v>80</v>
      </c>
      <c r="D360" s="60">
        <v>570</v>
      </c>
      <c r="E360" s="60">
        <v>18.649999999999999</v>
      </c>
      <c r="G360" s="73">
        <v>460</v>
      </c>
      <c r="H360" s="73">
        <v>16</v>
      </c>
      <c r="I360" s="60">
        <v>20</v>
      </c>
      <c r="J360" s="60" t="s">
        <v>16</v>
      </c>
      <c r="K360" s="60">
        <v>32</v>
      </c>
      <c r="L360" s="60">
        <v>40</v>
      </c>
      <c r="M360" s="60">
        <v>135</v>
      </c>
      <c r="N360" s="60">
        <v>135</v>
      </c>
      <c r="O360" s="60">
        <v>110</v>
      </c>
      <c r="P360" s="60">
        <v>74</v>
      </c>
      <c r="Q360" s="60">
        <v>72</v>
      </c>
      <c r="R360" s="60">
        <v>10</v>
      </c>
      <c r="S360" s="60">
        <v>6</v>
      </c>
      <c r="T360" s="60">
        <v>4</v>
      </c>
      <c r="U360" s="60">
        <v>4</v>
      </c>
      <c r="V360" s="60">
        <v>3</v>
      </c>
      <c r="W360" s="60">
        <v>72</v>
      </c>
      <c r="X360" s="60" t="s">
        <v>190</v>
      </c>
    </row>
    <row r="361" spans="2:24">
      <c r="B361" s="60" t="str">
        <f t="shared" si="5"/>
        <v>М80x580</v>
      </c>
      <c r="C361" s="60">
        <v>80</v>
      </c>
      <c r="D361" s="60">
        <v>580</v>
      </c>
      <c r="E361" s="60">
        <v>18.95</v>
      </c>
      <c r="G361" s="73">
        <v>470</v>
      </c>
      <c r="H361" s="73">
        <v>16</v>
      </c>
      <c r="I361" s="60">
        <v>20</v>
      </c>
      <c r="J361" s="60" t="s">
        <v>16</v>
      </c>
      <c r="K361" s="60">
        <v>32</v>
      </c>
      <c r="L361" s="60">
        <v>40</v>
      </c>
      <c r="M361" s="60">
        <v>135</v>
      </c>
      <c r="N361" s="60">
        <v>135</v>
      </c>
      <c r="O361" s="60">
        <v>110</v>
      </c>
      <c r="P361" s="60">
        <v>74</v>
      </c>
      <c r="Q361" s="60">
        <v>72</v>
      </c>
      <c r="R361" s="60">
        <v>10</v>
      </c>
      <c r="S361" s="60">
        <v>6</v>
      </c>
      <c r="T361" s="60">
        <v>4</v>
      </c>
      <c r="U361" s="60">
        <v>4</v>
      </c>
      <c r="V361" s="60">
        <v>3</v>
      </c>
      <c r="W361" s="60">
        <v>72</v>
      </c>
      <c r="X361" s="60" t="s">
        <v>190</v>
      </c>
    </row>
    <row r="362" spans="2:24">
      <c r="B362" s="60" t="str">
        <f t="shared" si="5"/>
        <v>М80x590</v>
      </c>
      <c r="C362" s="60">
        <v>80</v>
      </c>
      <c r="D362" s="60">
        <v>590</v>
      </c>
      <c r="E362" s="60">
        <v>19.350000000000001</v>
      </c>
      <c r="G362" s="73">
        <v>480</v>
      </c>
      <c r="H362" s="73">
        <v>16</v>
      </c>
      <c r="I362" s="60">
        <v>20</v>
      </c>
      <c r="J362" s="60" t="s">
        <v>16</v>
      </c>
      <c r="K362" s="60">
        <v>32</v>
      </c>
      <c r="L362" s="60">
        <v>40</v>
      </c>
      <c r="M362" s="60">
        <v>155</v>
      </c>
      <c r="N362" s="60">
        <v>155</v>
      </c>
      <c r="O362" s="60">
        <v>110</v>
      </c>
      <c r="P362" s="60">
        <v>74</v>
      </c>
      <c r="Q362" s="60">
        <v>72</v>
      </c>
      <c r="R362" s="60">
        <v>10</v>
      </c>
      <c r="S362" s="60">
        <v>6</v>
      </c>
      <c r="T362" s="60">
        <v>4</v>
      </c>
      <c r="U362" s="60">
        <v>4</v>
      </c>
      <c r="V362" s="60">
        <v>3</v>
      </c>
      <c r="W362" s="60">
        <v>72</v>
      </c>
      <c r="X362" s="60" t="s">
        <v>190</v>
      </c>
    </row>
    <row r="363" spans="2:24">
      <c r="B363" s="60" t="str">
        <f t="shared" si="5"/>
        <v>М80x600</v>
      </c>
      <c r="C363" s="60">
        <v>80</v>
      </c>
      <c r="D363" s="60">
        <v>600</v>
      </c>
      <c r="E363" s="60">
        <v>19.649999999999999</v>
      </c>
      <c r="G363" s="73">
        <v>490</v>
      </c>
      <c r="H363" s="73">
        <v>16</v>
      </c>
      <c r="I363" s="60">
        <v>20</v>
      </c>
      <c r="J363" s="60" t="s">
        <v>16</v>
      </c>
      <c r="K363" s="60">
        <v>32</v>
      </c>
      <c r="L363" s="60">
        <v>40</v>
      </c>
      <c r="M363" s="60">
        <v>155</v>
      </c>
      <c r="N363" s="60">
        <v>155</v>
      </c>
      <c r="O363" s="60">
        <v>110</v>
      </c>
      <c r="P363" s="60">
        <v>74</v>
      </c>
      <c r="Q363" s="60">
        <v>72</v>
      </c>
      <c r="R363" s="60">
        <v>10</v>
      </c>
      <c r="S363" s="60">
        <v>6</v>
      </c>
      <c r="T363" s="60">
        <v>4</v>
      </c>
      <c r="U363" s="60">
        <v>4</v>
      </c>
      <c r="V363" s="60">
        <v>3</v>
      </c>
      <c r="W363" s="60">
        <v>72</v>
      </c>
      <c r="X363" s="60" t="s">
        <v>190</v>
      </c>
    </row>
    <row r="364" spans="2:24">
      <c r="B364" s="60" t="str">
        <f t="shared" si="5"/>
        <v>М80x610</v>
      </c>
      <c r="C364" s="60">
        <v>80</v>
      </c>
      <c r="D364" s="60">
        <v>610</v>
      </c>
      <c r="E364" s="60">
        <v>19.97</v>
      </c>
      <c r="G364" s="73">
        <v>500</v>
      </c>
      <c r="H364" s="73">
        <v>16</v>
      </c>
      <c r="I364" s="60">
        <v>20</v>
      </c>
      <c r="J364" s="60" t="s">
        <v>16</v>
      </c>
      <c r="K364" s="60">
        <v>32</v>
      </c>
      <c r="L364" s="60">
        <v>40</v>
      </c>
      <c r="M364" s="60">
        <v>155</v>
      </c>
      <c r="N364" s="60">
        <v>155</v>
      </c>
      <c r="O364" s="60">
        <v>110</v>
      </c>
      <c r="P364" s="60">
        <v>74</v>
      </c>
      <c r="Q364" s="60">
        <v>72</v>
      </c>
      <c r="R364" s="60">
        <v>10</v>
      </c>
      <c r="S364" s="60">
        <v>6</v>
      </c>
      <c r="T364" s="60">
        <v>4</v>
      </c>
      <c r="U364" s="60">
        <v>4</v>
      </c>
      <c r="V364" s="60">
        <v>3</v>
      </c>
      <c r="W364" s="60">
        <v>72</v>
      </c>
      <c r="X364" s="60" t="s">
        <v>190</v>
      </c>
    </row>
    <row r="365" spans="2:24">
      <c r="B365" s="60" t="str">
        <f t="shared" si="5"/>
        <v>М80x620</v>
      </c>
      <c r="C365" s="60">
        <v>80</v>
      </c>
      <c r="D365" s="60">
        <v>620</v>
      </c>
      <c r="E365" s="60">
        <v>20.27</v>
      </c>
      <c r="G365" s="73">
        <v>510</v>
      </c>
      <c r="H365" s="73">
        <v>16</v>
      </c>
      <c r="I365" s="60">
        <v>20</v>
      </c>
      <c r="J365" s="60" t="s">
        <v>16</v>
      </c>
      <c r="K365" s="60">
        <v>32</v>
      </c>
      <c r="L365" s="60">
        <v>40</v>
      </c>
      <c r="M365" s="60">
        <v>155</v>
      </c>
      <c r="N365" s="60">
        <v>155</v>
      </c>
      <c r="O365" s="60">
        <v>110</v>
      </c>
      <c r="P365" s="60">
        <v>74</v>
      </c>
      <c r="Q365" s="60">
        <v>72</v>
      </c>
      <c r="R365" s="60">
        <v>10</v>
      </c>
      <c r="S365" s="60">
        <v>6</v>
      </c>
      <c r="T365" s="60">
        <v>4</v>
      </c>
      <c r="U365" s="60">
        <v>4</v>
      </c>
      <c r="V365" s="60">
        <v>3</v>
      </c>
      <c r="W365" s="60">
        <v>72</v>
      </c>
      <c r="X365" s="60" t="s">
        <v>190</v>
      </c>
    </row>
    <row r="366" spans="2:24">
      <c r="B366" s="60" t="str">
        <f t="shared" si="5"/>
        <v>М80x630</v>
      </c>
      <c r="C366" s="60">
        <v>80</v>
      </c>
      <c r="D366" s="60">
        <v>630</v>
      </c>
      <c r="E366" s="60">
        <v>20.59</v>
      </c>
      <c r="G366" s="73">
        <v>520</v>
      </c>
      <c r="H366" s="73">
        <v>16</v>
      </c>
      <c r="I366" s="60">
        <v>20</v>
      </c>
      <c r="J366" s="60" t="s">
        <v>16</v>
      </c>
      <c r="K366" s="60">
        <v>32</v>
      </c>
      <c r="L366" s="60">
        <v>40</v>
      </c>
      <c r="M366" s="60">
        <v>155</v>
      </c>
      <c r="N366" s="60">
        <v>155</v>
      </c>
      <c r="O366" s="60">
        <v>110</v>
      </c>
      <c r="P366" s="60">
        <v>74</v>
      </c>
      <c r="Q366" s="60">
        <v>72</v>
      </c>
      <c r="R366" s="60">
        <v>10</v>
      </c>
      <c r="S366" s="60">
        <v>6</v>
      </c>
      <c r="T366" s="60">
        <v>4</v>
      </c>
      <c r="U366" s="60">
        <v>4</v>
      </c>
      <c r="V366" s="60">
        <v>3</v>
      </c>
      <c r="W366" s="60">
        <v>72</v>
      </c>
      <c r="X366" s="60" t="s">
        <v>190</v>
      </c>
    </row>
    <row r="367" spans="2:24">
      <c r="B367" s="60" t="str">
        <f t="shared" si="5"/>
        <v>М80x640</v>
      </c>
      <c r="C367" s="60">
        <v>80</v>
      </c>
      <c r="D367" s="60">
        <v>640</v>
      </c>
      <c r="E367" s="60">
        <v>20.89</v>
      </c>
      <c r="G367" s="73">
        <v>530</v>
      </c>
      <c r="H367" s="73">
        <v>16</v>
      </c>
      <c r="I367" s="60">
        <v>20</v>
      </c>
      <c r="J367" s="60" t="s">
        <v>16</v>
      </c>
      <c r="K367" s="60">
        <v>32</v>
      </c>
      <c r="L367" s="60">
        <v>40</v>
      </c>
      <c r="M367" s="60">
        <v>155</v>
      </c>
      <c r="N367" s="60">
        <v>155</v>
      </c>
      <c r="O367" s="60">
        <v>110</v>
      </c>
      <c r="P367" s="60">
        <v>74</v>
      </c>
      <c r="Q367" s="60">
        <v>72</v>
      </c>
      <c r="R367" s="60">
        <v>10</v>
      </c>
      <c r="S367" s="60">
        <v>6</v>
      </c>
      <c r="T367" s="60">
        <v>4</v>
      </c>
      <c r="U367" s="60">
        <v>4</v>
      </c>
      <c r="V367" s="60">
        <v>3</v>
      </c>
      <c r="W367" s="60">
        <v>72</v>
      </c>
      <c r="X367" s="60" t="s">
        <v>190</v>
      </c>
    </row>
    <row r="368" spans="2:24">
      <c r="B368" s="60" t="str">
        <f t="shared" si="5"/>
        <v>М80x650</v>
      </c>
      <c r="C368" s="60">
        <v>80</v>
      </c>
      <c r="D368" s="60">
        <v>650</v>
      </c>
      <c r="E368" s="60">
        <v>21.21</v>
      </c>
      <c r="G368" s="73">
        <v>540</v>
      </c>
      <c r="H368" s="73">
        <v>16</v>
      </c>
      <c r="I368" s="60">
        <v>20</v>
      </c>
      <c r="J368" s="60" t="s">
        <v>16</v>
      </c>
      <c r="K368" s="60">
        <v>32</v>
      </c>
      <c r="L368" s="60">
        <v>40</v>
      </c>
      <c r="M368" s="60">
        <v>155</v>
      </c>
      <c r="N368" s="60">
        <v>155</v>
      </c>
      <c r="O368" s="60">
        <v>110</v>
      </c>
      <c r="P368" s="60">
        <v>74</v>
      </c>
      <c r="Q368" s="60">
        <v>72</v>
      </c>
      <c r="R368" s="60">
        <v>10</v>
      </c>
      <c r="S368" s="60">
        <v>6</v>
      </c>
      <c r="T368" s="60">
        <v>4</v>
      </c>
      <c r="U368" s="60">
        <v>4</v>
      </c>
      <c r="V368" s="60">
        <v>3</v>
      </c>
      <c r="W368" s="60">
        <v>72</v>
      </c>
      <c r="X368" s="60" t="s">
        <v>190</v>
      </c>
    </row>
    <row r="369" spans="2:24">
      <c r="B369" s="60" t="str">
        <f t="shared" si="5"/>
        <v>М80x660</v>
      </c>
      <c r="C369" s="60">
        <v>80</v>
      </c>
      <c r="D369" s="60">
        <v>660</v>
      </c>
      <c r="E369" s="60">
        <v>21.51</v>
      </c>
      <c r="G369" s="73">
        <v>550</v>
      </c>
      <c r="H369" s="73">
        <v>16</v>
      </c>
      <c r="I369" s="60">
        <v>20</v>
      </c>
      <c r="J369" s="60" t="s">
        <v>16</v>
      </c>
      <c r="K369" s="60">
        <v>32</v>
      </c>
      <c r="L369" s="60">
        <v>40</v>
      </c>
      <c r="M369" s="60">
        <v>155</v>
      </c>
      <c r="N369" s="60">
        <v>155</v>
      </c>
      <c r="O369" s="60">
        <v>110</v>
      </c>
      <c r="P369" s="60">
        <v>74</v>
      </c>
      <c r="Q369" s="60">
        <v>72</v>
      </c>
      <c r="R369" s="60">
        <v>10</v>
      </c>
      <c r="S369" s="60">
        <v>6</v>
      </c>
      <c r="T369" s="60">
        <v>4</v>
      </c>
      <c r="U369" s="60">
        <v>4</v>
      </c>
      <c r="V369" s="60">
        <v>3</v>
      </c>
      <c r="W369" s="60">
        <v>72</v>
      </c>
      <c r="X369" s="60" t="s">
        <v>190</v>
      </c>
    </row>
    <row r="370" spans="2:24">
      <c r="B370" s="60" t="str">
        <f t="shared" si="5"/>
        <v>М80x670</v>
      </c>
      <c r="C370" s="60">
        <v>80</v>
      </c>
      <c r="D370" s="60">
        <v>670</v>
      </c>
      <c r="E370" s="60">
        <v>21.83</v>
      </c>
      <c r="G370" s="73">
        <v>560</v>
      </c>
      <c r="H370" s="73">
        <v>16</v>
      </c>
      <c r="I370" s="60">
        <v>20</v>
      </c>
      <c r="J370" s="60" t="s">
        <v>16</v>
      </c>
      <c r="K370" s="60">
        <v>32</v>
      </c>
      <c r="L370" s="60">
        <v>40</v>
      </c>
      <c r="M370" s="60">
        <v>155</v>
      </c>
      <c r="N370" s="60">
        <v>155</v>
      </c>
      <c r="O370" s="60">
        <v>110</v>
      </c>
      <c r="P370" s="60">
        <v>74</v>
      </c>
      <c r="Q370" s="60">
        <v>72</v>
      </c>
      <c r="R370" s="60">
        <v>10</v>
      </c>
      <c r="S370" s="60">
        <v>6</v>
      </c>
      <c r="T370" s="60">
        <v>4</v>
      </c>
      <c r="U370" s="60">
        <v>4</v>
      </c>
      <c r="V370" s="60">
        <v>3</v>
      </c>
      <c r="W370" s="60">
        <v>72</v>
      </c>
      <c r="X370" s="60" t="s">
        <v>190</v>
      </c>
    </row>
    <row r="371" spans="2:24">
      <c r="B371" s="60" t="str">
        <f t="shared" si="5"/>
        <v>М80x680</v>
      </c>
      <c r="C371" s="60">
        <v>80</v>
      </c>
      <c r="D371" s="60">
        <v>680</v>
      </c>
      <c r="E371" s="60">
        <v>2.13</v>
      </c>
      <c r="G371" s="73">
        <v>570</v>
      </c>
      <c r="H371" s="73">
        <v>16</v>
      </c>
      <c r="I371" s="60">
        <v>20</v>
      </c>
      <c r="J371" s="60" t="s">
        <v>16</v>
      </c>
      <c r="K371" s="60">
        <v>32</v>
      </c>
      <c r="L371" s="60">
        <v>40</v>
      </c>
      <c r="M371" s="60">
        <v>155</v>
      </c>
      <c r="N371" s="60">
        <v>155</v>
      </c>
      <c r="O371" s="60">
        <v>110</v>
      </c>
      <c r="P371" s="60">
        <v>74</v>
      </c>
      <c r="Q371" s="60">
        <v>72</v>
      </c>
      <c r="R371" s="60">
        <v>10</v>
      </c>
      <c r="S371" s="60">
        <v>6</v>
      </c>
      <c r="T371" s="60">
        <v>4</v>
      </c>
      <c r="U371" s="60">
        <v>4</v>
      </c>
      <c r="V371" s="60">
        <v>3</v>
      </c>
      <c r="W371" s="60">
        <v>72</v>
      </c>
      <c r="X371" s="60" t="s">
        <v>190</v>
      </c>
    </row>
    <row r="372" spans="2:24">
      <c r="B372" s="60" t="str">
        <f t="shared" si="5"/>
        <v>М80x690</v>
      </c>
      <c r="C372" s="60">
        <v>80</v>
      </c>
      <c r="D372" s="60">
        <v>690</v>
      </c>
      <c r="E372" s="60">
        <v>22.45</v>
      </c>
      <c r="G372" s="73">
        <v>580</v>
      </c>
      <c r="H372" s="73">
        <v>16</v>
      </c>
      <c r="I372" s="60">
        <v>20</v>
      </c>
      <c r="J372" s="60" t="s">
        <v>16</v>
      </c>
      <c r="K372" s="60">
        <v>32</v>
      </c>
      <c r="L372" s="60">
        <v>40</v>
      </c>
      <c r="M372" s="60">
        <v>155</v>
      </c>
      <c r="N372" s="60">
        <v>155</v>
      </c>
      <c r="O372" s="60">
        <v>110</v>
      </c>
      <c r="P372" s="60">
        <v>74</v>
      </c>
      <c r="Q372" s="60">
        <v>72</v>
      </c>
      <c r="R372" s="60">
        <v>10</v>
      </c>
      <c r="S372" s="60">
        <v>6</v>
      </c>
      <c r="T372" s="60">
        <v>4</v>
      </c>
      <c r="U372" s="60">
        <v>4</v>
      </c>
      <c r="V372" s="60">
        <v>3</v>
      </c>
      <c r="W372" s="60">
        <v>72</v>
      </c>
      <c r="X372" s="60" t="s">
        <v>190</v>
      </c>
    </row>
    <row r="373" spans="2:24">
      <c r="B373" s="60" t="str">
        <f t="shared" si="5"/>
        <v>М80x700</v>
      </c>
      <c r="C373" s="60">
        <v>80</v>
      </c>
      <c r="D373" s="60">
        <v>700</v>
      </c>
      <c r="E373" s="60">
        <v>22.75</v>
      </c>
      <c r="G373" s="73">
        <v>590</v>
      </c>
      <c r="H373" s="73">
        <v>16</v>
      </c>
      <c r="I373" s="60">
        <v>20</v>
      </c>
      <c r="J373" s="60" t="s">
        <v>16</v>
      </c>
      <c r="K373" s="60">
        <v>32</v>
      </c>
      <c r="L373" s="60">
        <v>40</v>
      </c>
      <c r="M373" s="60">
        <v>155</v>
      </c>
      <c r="N373" s="60">
        <v>155</v>
      </c>
      <c r="O373" s="60">
        <v>110</v>
      </c>
      <c r="P373" s="60">
        <v>74</v>
      </c>
      <c r="Q373" s="60">
        <v>72</v>
      </c>
      <c r="R373" s="60">
        <v>10</v>
      </c>
      <c r="S373" s="60">
        <v>6</v>
      </c>
      <c r="T373" s="60">
        <v>4</v>
      </c>
      <c r="U373" s="60">
        <v>4</v>
      </c>
      <c r="V373" s="60">
        <v>3</v>
      </c>
      <c r="W373" s="60">
        <v>72</v>
      </c>
      <c r="X373" s="60" t="s">
        <v>190</v>
      </c>
    </row>
    <row r="374" spans="2:24">
      <c r="B374" t="str">
        <f t="shared" si="5"/>
        <v>М90x360</v>
      </c>
      <c r="C374">
        <v>90</v>
      </c>
      <c r="D374" s="60">
        <v>360</v>
      </c>
      <c r="E374" s="60">
        <v>15.83</v>
      </c>
      <c r="G374" s="73">
        <v>235</v>
      </c>
      <c r="H374" s="73">
        <v>16</v>
      </c>
      <c r="I374" s="60">
        <v>20</v>
      </c>
      <c r="J374" s="60" t="s">
        <v>16</v>
      </c>
      <c r="K374" s="60">
        <v>32</v>
      </c>
      <c r="L374" s="60">
        <v>40</v>
      </c>
      <c r="M374" s="60">
        <v>145</v>
      </c>
      <c r="N374" s="60">
        <v>145</v>
      </c>
      <c r="O374" s="60">
        <v>125</v>
      </c>
      <c r="P374" s="60">
        <v>84</v>
      </c>
      <c r="Q374" s="60">
        <v>80</v>
      </c>
      <c r="R374" s="60">
        <v>10</v>
      </c>
      <c r="S374" s="60">
        <v>6</v>
      </c>
      <c r="T374" s="60">
        <v>4</v>
      </c>
      <c r="U374" s="60">
        <v>4</v>
      </c>
      <c r="V374" s="60">
        <v>3</v>
      </c>
      <c r="W374" s="60">
        <v>82</v>
      </c>
      <c r="X374" s="60" t="s">
        <v>190</v>
      </c>
    </row>
    <row r="375" spans="2:24">
      <c r="B375" s="60" t="str">
        <f t="shared" si="5"/>
        <v>М90x370</v>
      </c>
      <c r="C375" s="60">
        <v>90</v>
      </c>
      <c r="D375" s="60">
        <v>370</v>
      </c>
      <c r="E375" s="60">
        <v>16.239999999999998</v>
      </c>
      <c r="G375" s="73">
        <v>245</v>
      </c>
      <c r="H375" s="73">
        <v>16</v>
      </c>
      <c r="I375" s="60">
        <v>20</v>
      </c>
      <c r="J375" s="60" t="s">
        <v>16</v>
      </c>
      <c r="K375" s="60">
        <v>32</v>
      </c>
      <c r="L375" s="60">
        <v>40</v>
      </c>
      <c r="M375" s="60">
        <v>145</v>
      </c>
      <c r="N375" s="60">
        <v>145</v>
      </c>
      <c r="O375" s="60">
        <v>125</v>
      </c>
      <c r="P375" s="60">
        <v>84</v>
      </c>
      <c r="Q375" s="60">
        <v>80</v>
      </c>
      <c r="R375" s="60">
        <v>10</v>
      </c>
      <c r="S375" s="60">
        <v>6</v>
      </c>
      <c r="T375" s="60">
        <v>4</v>
      </c>
      <c r="U375" s="60">
        <v>4</v>
      </c>
      <c r="V375" s="60">
        <v>3</v>
      </c>
      <c r="W375" s="60">
        <v>82</v>
      </c>
      <c r="X375" s="60" t="s">
        <v>190</v>
      </c>
    </row>
    <row r="376" spans="2:24">
      <c r="B376" s="60" t="str">
        <f t="shared" si="5"/>
        <v>М90x380</v>
      </c>
      <c r="C376" s="60">
        <v>90</v>
      </c>
      <c r="D376" s="60">
        <v>380</v>
      </c>
      <c r="E376" s="60">
        <v>16.649999999999999</v>
      </c>
      <c r="G376" s="73">
        <v>255</v>
      </c>
      <c r="H376" s="73">
        <v>16</v>
      </c>
      <c r="I376" s="60">
        <v>20</v>
      </c>
      <c r="J376" s="60" t="s">
        <v>16</v>
      </c>
      <c r="K376" s="60">
        <v>32</v>
      </c>
      <c r="L376" s="60">
        <v>40</v>
      </c>
      <c r="M376" s="60">
        <v>145</v>
      </c>
      <c r="N376" s="60">
        <v>145</v>
      </c>
      <c r="O376" s="60">
        <v>125</v>
      </c>
      <c r="P376" s="60">
        <v>84</v>
      </c>
      <c r="Q376" s="60">
        <v>80</v>
      </c>
      <c r="R376" s="60">
        <v>10</v>
      </c>
      <c r="S376" s="60">
        <v>6</v>
      </c>
      <c r="T376" s="60">
        <v>4</v>
      </c>
      <c r="U376" s="60">
        <v>4</v>
      </c>
      <c r="V376" s="60">
        <v>3</v>
      </c>
      <c r="W376" s="60">
        <v>82</v>
      </c>
      <c r="X376" s="60" t="s">
        <v>190</v>
      </c>
    </row>
    <row r="377" spans="2:24">
      <c r="B377" s="60" t="str">
        <f t="shared" si="5"/>
        <v>М90x390</v>
      </c>
      <c r="C377" s="60">
        <v>90</v>
      </c>
      <c r="D377" s="60">
        <v>390</v>
      </c>
      <c r="E377" s="60">
        <v>17.059999999999999</v>
      </c>
      <c r="G377" s="73">
        <v>265</v>
      </c>
      <c r="H377" s="73">
        <v>16</v>
      </c>
      <c r="I377" s="60">
        <v>20</v>
      </c>
      <c r="J377" s="60" t="s">
        <v>16</v>
      </c>
      <c r="K377" s="60">
        <v>32</v>
      </c>
      <c r="L377" s="60">
        <v>40</v>
      </c>
      <c r="M377" s="60">
        <v>145</v>
      </c>
      <c r="N377" s="60">
        <v>145</v>
      </c>
      <c r="O377" s="60">
        <v>125</v>
      </c>
      <c r="P377" s="60">
        <v>84</v>
      </c>
      <c r="Q377" s="60">
        <v>80</v>
      </c>
      <c r="R377" s="60">
        <v>10</v>
      </c>
      <c r="S377" s="60">
        <v>6</v>
      </c>
      <c r="T377" s="60">
        <v>4</v>
      </c>
      <c r="U377" s="60">
        <v>4</v>
      </c>
      <c r="V377" s="60">
        <v>3</v>
      </c>
      <c r="W377" s="60">
        <v>82</v>
      </c>
      <c r="X377" s="60" t="s">
        <v>190</v>
      </c>
    </row>
    <row r="378" spans="2:24">
      <c r="B378" s="60" t="str">
        <f t="shared" si="5"/>
        <v>М90x400</v>
      </c>
      <c r="C378" s="60">
        <v>90</v>
      </c>
      <c r="D378" s="60">
        <v>400</v>
      </c>
      <c r="E378" s="60">
        <v>17.47</v>
      </c>
      <c r="G378" s="73">
        <v>275</v>
      </c>
      <c r="H378" s="73">
        <v>16</v>
      </c>
      <c r="I378" s="60">
        <v>20</v>
      </c>
      <c r="J378" s="60" t="s">
        <v>16</v>
      </c>
      <c r="K378" s="60">
        <v>32</v>
      </c>
      <c r="L378" s="60">
        <v>40</v>
      </c>
      <c r="M378" s="60">
        <v>145</v>
      </c>
      <c r="N378" s="60">
        <v>145</v>
      </c>
      <c r="O378" s="60">
        <v>125</v>
      </c>
      <c r="P378" s="60">
        <v>84</v>
      </c>
      <c r="Q378" s="60">
        <v>80</v>
      </c>
      <c r="R378" s="60">
        <v>10</v>
      </c>
      <c r="S378" s="60">
        <v>6</v>
      </c>
      <c r="T378" s="60">
        <v>4</v>
      </c>
      <c r="U378" s="60">
        <v>4</v>
      </c>
      <c r="V378" s="60">
        <v>3</v>
      </c>
      <c r="W378" s="60">
        <v>82</v>
      </c>
      <c r="X378" s="60" t="s">
        <v>190</v>
      </c>
    </row>
    <row r="379" spans="2:24">
      <c r="B379" s="60" t="str">
        <f t="shared" si="5"/>
        <v>М90x410</v>
      </c>
      <c r="C379" s="60">
        <v>90</v>
      </c>
      <c r="D379" s="60">
        <v>410</v>
      </c>
      <c r="E379" s="60">
        <v>17.88</v>
      </c>
      <c r="G379" s="73">
        <v>285</v>
      </c>
      <c r="H379" s="73">
        <v>16</v>
      </c>
      <c r="I379" s="60">
        <v>20</v>
      </c>
      <c r="J379" s="60" t="s">
        <v>16</v>
      </c>
      <c r="K379" s="60">
        <v>32</v>
      </c>
      <c r="L379" s="60">
        <v>40</v>
      </c>
      <c r="M379" s="60">
        <v>145</v>
      </c>
      <c r="N379" s="60">
        <v>145</v>
      </c>
      <c r="O379" s="60">
        <v>125</v>
      </c>
      <c r="P379" s="60">
        <v>84</v>
      </c>
      <c r="Q379" s="60">
        <v>80</v>
      </c>
      <c r="R379" s="60">
        <v>10</v>
      </c>
      <c r="S379" s="60">
        <v>6</v>
      </c>
      <c r="T379" s="60">
        <v>4</v>
      </c>
      <c r="U379" s="60">
        <v>4</v>
      </c>
      <c r="V379" s="60">
        <v>3</v>
      </c>
      <c r="W379" s="60">
        <v>82</v>
      </c>
      <c r="X379" s="60" t="s">
        <v>190</v>
      </c>
    </row>
    <row r="380" spans="2:24">
      <c r="B380" s="60" t="str">
        <f t="shared" si="5"/>
        <v>М90x420</v>
      </c>
      <c r="C380" s="60">
        <v>90</v>
      </c>
      <c r="D380" s="60">
        <v>420</v>
      </c>
      <c r="E380" s="60">
        <v>18.29</v>
      </c>
      <c r="G380" s="73">
        <v>295</v>
      </c>
      <c r="H380" s="73">
        <v>16</v>
      </c>
      <c r="I380" s="60">
        <v>20</v>
      </c>
      <c r="J380" s="60" t="s">
        <v>16</v>
      </c>
      <c r="K380" s="60">
        <v>32</v>
      </c>
      <c r="L380" s="60">
        <v>40</v>
      </c>
      <c r="M380" s="60">
        <v>145</v>
      </c>
      <c r="N380" s="60">
        <v>145</v>
      </c>
      <c r="O380" s="60">
        <v>125</v>
      </c>
      <c r="P380" s="60">
        <v>84</v>
      </c>
      <c r="Q380" s="60">
        <v>80</v>
      </c>
      <c r="R380" s="60">
        <v>10</v>
      </c>
      <c r="S380" s="60">
        <v>6</v>
      </c>
      <c r="T380" s="60">
        <v>4</v>
      </c>
      <c r="U380" s="60">
        <v>4</v>
      </c>
      <c r="V380" s="60">
        <v>3</v>
      </c>
      <c r="W380" s="60">
        <v>82</v>
      </c>
      <c r="X380" s="60" t="s">
        <v>190</v>
      </c>
    </row>
    <row r="381" spans="2:24">
      <c r="B381" s="60" t="str">
        <f t="shared" si="5"/>
        <v>М90x430</v>
      </c>
      <c r="C381" s="60">
        <v>90</v>
      </c>
      <c r="D381" s="60">
        <v>430</v>
      </c>
      <c r="E381" s="60">
        <v>18.7</v>
      </c>
      <c r="G381" s="73">
        <v>305</v>
      </c>
      <c r="H381" s="73">
        <v>16</v>
      </c>
      <c r="I381" s="60">
        <v>20</v>
      </c>
      <c r="J381" s="60" t="s">
        <v>16</v>
      </c>
      <c r="K381" s="60">
        <v>32</v>
      </c>
      <c r="L381" s="60">
        <v>40</v>
      </c>
      <c r="M381" s="60">
        <v>145</v>
      </c>
      <c r="N381" s="60">
        <v>145</v>
      </c>
      <c r="O381" s="60">
        <v>125</v>
      </c>
      <c r="P381" s="60">
        <v>84</v>
      </c>
      <c r="Q381" s="60">
        <v>80</v>
      </c>
      <c r="R381" s="60">
        <v>10</v>
      </c>
      <c r="S381" s="60">
        <v>6</v>
      </c>
      <c r="T381" s="60">
        <v>4</v>
      </c>
      <c r="U381" s="60">
        <v>4</v>
      </c>
      <c r="V381" s="60">
        <v>3</v>
      </c>
      <c r="W381" s="60">
        <v>82</v>
      </c>
      <c r="X381" s="60" t="s">
        <v>190</v>
      </c>
    </row>
    <row r="382" spans="2:24">
      <c r="B382" s="60" t="str">
        <f t="shared" si="5"/>
        <v>М90x440</v>
      </c>
      <c r="C382" s="60">
        <v>90</v>
      </c>
      <c r="D382" s="60">
        <v>440</v>
      </c>
      <c r="E382" s="60">
        <v>19.11</v>
      </c>
      <c r="G382" s="73">
        <v>315</v>
      </c>
      <c r="H382" s="73">
        <v>16</v>
      </c>
      <c r="I382" s="60">
        <v>20</v>
      </c>
      <c r="J382" s="60" t="s">
        <v>16</v>
      </c>
      <c r="K382" s="60">
        <v>32</v>
      </c>
      <c r="L382" s="60">
        <v>40</v>
      </c>
      <c r="M382" s="60">
        <v>145</v>
      </c>
      <c r="N382" s="60">
        <v>145</v>
      </c>
      <c r="O382" s="60">
        <v>125</v>
      </c>
      <c r="P382" s="60">
        <v>84</v>
      </c>
      <c r="Q382" s="60">
        <v>80</v>
      </c>
      <c r="R382" s="60">
        <v>10</v>
      </c>
      <c r="S382" s="60">
        <v>6</v>
      </c>
      <c r="T382" s="60">
        <v>4</v>
      </c>
      <c r="U382" s="60">
        <v>4</v>
      </c>
      <c r="V382" s="60">
        <v>3</v>
      </c>
      <c r="W382" s="60">
        <v>82</v>
      </c>
      <c r="X382" s="60" t="s">
        <v>190</v>
      </c>
    </row>
    <row r="383" spans="2:24">
      <c r="B383" s="60" t="str">
        <f t="shared" si="5"/>
        <v>М90x450</v>
      </c>
      <c r="C383" s="60">
        <v>90</v>
      </c>
      <c r="D383" s="60">
        <v>450</v>
      </c>
      <c r="E383" s="60">
        <v>19.52</v>
      </c>
      <c r="G383" s="73">
        <v>325</v>
      </c>
      <c r="H383" s="73">
        <v>16</v>
      </c>
      <c r="I383" s="60">
        <v>20</v>
      </c>
      <c r="J383" s="60" t="s">
        <v>16</v>
      </c>
      <c r="K383" s="60">
        <v>32</v>
      </c>
      <c r="L383" s="60">
        <v>40</v>
      </c>
      <c r="M383" s="60">
        <v>145</v>
      </c>
      <c r="N383" s="60">
        <v>145</v>
      </c>
      <c r="O383" s="60">
        <v>125</v>
      </c>
      <c r="P383" s="60">
        <v>84</v>
      </c>
      <c r="Q383" s="60">
        <v>80</v>
      </c>
      <c r="R383" s="60">
        <v>10</v>
      </c>
      <c r="S383" s="60">
        <v>6</v>
      </c>
      <c r="T383" s="60">
        <v>4</v>
      </c>
      <c r="U383" s="60">
        <v>4</v>
      </c>
      <c r="V383" s="60">
        <v>3</v>
      </c>
      <c r="W383" s="60">
        <v>82</v>
      </c>
      <c r="X383" s="60" t="s">
        <v>190</v>
      </c>
    </row>
    <row r="384" spans="2:24">
      <c r="B384" s="60" t="str">
        <f t="shared" si="5"/>
        <v>М90x460</v>
      </c>
      <c r="C384" s="60">
        <v>90</v>
      </c>
      <c r="D384" s="60">
        <v>460</v>
      </c>
      <c r="E384" s="60">
        <v>19.920000000000002</v>
      </c>
      <c r="G384" s="73">
        <v>335</v>
      </c>
      <c r="H384" s="73">
        <v>16</v>
      </c>
      <c r="I384" s="60">
        <v>20</v>
      </c>
      <c r="J384" s="60" t="s">
        <v>16</v>
      </c>
      <c r="K384" s="60">
        <v>32</v>
      </c>
      <c r="L384" s="60">
        <v>40</v>
      </c>
      <c r="M384" s="60">
        <v>145</v>
      </c>
      <c r="N384" s="60">
        <v>145</v>
      </c>
      <c r="O384" s="60">
        <v>125</v>
      </c>
      <c r="P384" s="60">
        <v>84</v>
      </c>
      <c r="Q384" s="60">
        <v>80</v>
      </c>
      <c r="R384" s="60">
        <v>10</v>
      </c>
      <c r="S384" s="60">
        <v>6</v>
      </c>
      <c r="T384" s="60">
        <v>4</v>
      </c>
      <c r="U384" s="60">
        <v>4</v>
      </c>
      <c r="V384" s="60">
        <v>3</v>
      </c>
      <c r="W384" s="60">
        <v>82</v>
      </c>
      <c r="X384" s="60" t="s">
        <v>190</v>
      </c>
    </row>
    <row r="385" spans="2:24">
      <c r="B385" s="60" t="str">
        <f t="shared" si="5"/>
        <v>М90x470</v>
      </c>
      <c r="C385" s="60">
        <v>90</v>
      </c>
      <c r="D385" s="60">
        <v>470</v>
      </c>
      <c r="E385" s="60">
        <v>20.329999999999998</v>
      </c>
      <c r="G385" s="73">
        <v>345</v>
      </c>
      <c r="H385" s="73">
        <v>16</v>
      </c>
      <c r="I385" s="60">
        <v>20</v>
      </c>
      <c r="J385" s="60" t="s">
        <v>16</v>
      </c>
      <c r="K385" s="60">
        <v>32</v>
      </c>
      <c r="L385" s="60">
        <v>40</v>
      </c>
      <c r="M385" s="60">
        <v>145</v>
      </c>
      <c r="N385" s="60">
        <v>145</v>
      </c>
      <c r="O385" s="60">
        <v>125</v>
      </c>
      <c r="P385" s="60">
        <v>84</v>
      </c>
      <c r="Q385" s="60">
        <v>80</v>
      </c>
      <c r="R385" s="60">
        <v>10</v>
      </c>
      <c r="S385" s="60">
        <v>6</v>
      </c>
      <c r="T385" s="60">
        <v>4</v>
      </c>
      <c r="U385" s="60">
        <v>4</v>
      </c>
      <c r="V385" s="60">
        <v>3</v>
      </c>
      <c r="W385" s="60">
        <v>82</v>
      </c>
      <c r="X385" s="60" t="s">
        <v>190</v>
      </c>
    </row>
    <row r="386" spans="2:24">
      <c r="B386" s="60" t="str">
        <f t="shared" si="5"/>
        <v>М90x480</v>
      </c>
      <c r="C386" s="60">
        <v>90</v>
      </c>
      <c r="D386" s="60">
        <v>480</v>
      </c>
      <c r="E386" s="60">
        <v>20.74</v>
      </c>
      <c r="G386" s="73">
        <v>355</v>
      </c>
      <c r="H386" s="73">
        <v>16</v>
      </c>
      <c r="I386" s="60">
        <v>20</v>
      </c>
      <c r="J386" s="60" t="s">
        <v>16</v>
      </c>
      <c r="K386" s="60">
        <v>32</v>
      </c>
      <c r="L386" s="60">
        <v>40</v>
      </c>
      <c r="M386" s="60">
        <v>145</v>
      </c>
      <c r="N386" s="60">
        <v>145</v>
      </c>
      <c r="O386" s="60">
        <v>125</v>
      </c>
      <c r="P386" s="60">
        <v>84</v>
      </c>
      <c r="Q386" s="60">
        <v>80</v>
      </c>
      <c r="R386" s="60">
        <v>10</v>
      </c>
      <c r="S386" s="60">
        <v>6</v>
      </c>
      <c r="T386" s="60">
        <v>4</v>
      </c>
      <c r="U386" s="60">
        <v>4</v>
      </c>
      <c r="V386" s="60">
        <v>3</v>
      </c>
      <c r="W386" s="60">
        <v>82</v>
      </c>
      <c r="X386" s="60" t="s">
        <v>190</v>
      </c>
    </row>
    <row r="387" spans="2:24">
      <c r="B387" s="60" t="str">
        <f t="shared" si="5"/>
        <v>М90x490</v>
      </c>
      <c r="C387" s="60">
        <v>90</v>
      </c>
      <c r="D387" s="60">
        <v>490</v>
      </c>
      <c r="E387" s="60">
        <v>21.15</v>
      </c>
      <c r="G387" s="73">
        <v>365</v>
      </c>
      <c r="H387" s="73">
        <v>16</v>
      </c>
      <c r="I387" s="60">
        <v>20</v>
      </c>
      <c r="J387" s="60" t="s">
        <v>16</v>
      </c>
      <c r="K387" s="60">
        <v>32</v>
      </c>
      <c r="L387" s="60">
        <v>40</v>
      </c>
      <c r="M387" s="60">
        <v>145</v>
      </c>
      <c r="N387" s="60">
        <v>145</v>
      </c>
      <c r="O387" s="60">
        <v>125</v>
      </c>
      <c r="P387" s="60">
        <v>84</v>
      </c>
      <c r="Q387" s="60">
        <v>80</v>
      </c>
      <c r="R387" s="60">
        <v>10</v>
      </c>
      <c r="S387" s="60">
        <v>6</v>
      </c>
      <c r="T387" s="60">
        <v>4</v>
      </c>
      <c r="U387" s="60">
        <v>4</v>
      </c>
      <c r="V387" s="60">
        <v>3</v>
      </c>
      <c r="W387" s="60">
        <v>82</v>
      </c>
      <c r="X387" s="60" t="s">
        <v>190</v>
      </c>
    </row>
    <row r="388" spans="2:24">
      <c r="B388" s="60" t="str">
        <f t="shared" si="5"/>
        <v>М90x500</v>
      </c>
      <c r="C388" s="60">
        <v>90</v>
      </c>
      <c r="D388" s="60">
        <v>500</v>
      </c>
      <c r="E388" s="60">
        <v>21.56</v>
      </c>
      <c r="G388" s="73">
        <v>375</v>
      </c>
      <c r="H388" s="73">
        <v>16</v>
      </c>
      <c r="I388" s="60">
        <v>20</v>
      </c>
      <c r="J388" s="60" t="s">
        <v>16</v>
      </c>
      <c r="K388" s="60">
        <v>32</v>
      </c>
      <c r="L388" s="60">
        <v>40</v>
      </c>
      <c r="M388" s="60">
        <v>145</v>
      </c>
      <c r="N388" s="60">
        <v>145</v>
      </c>
      <c r="O388" s="60">
        <v>125</v>
      </c>
      <c r="P388" s="60">
        <v>84</v>
      </c>
      <c r="Q388" s="60">
        <v>80</v>
      </c>
      <c r="R388" s="60">
        <v>10</v>
      </c>
      <c r="S388" s="60">
        <v>6</v>
      </c>
      <c r="T388" s="60">
        <v>4</v>
      </c>
      <c r="U388" s="60">
        <v>4</v>
      </c>
      <c r="V388" s="60">
        <v>3</v>
      </c>
      <c r="W388" s="60">
        <v>82</v>
      </c>
      <c r="X388" s="60" t="s">
        <v>190</v>
      </c>
    </row>
    <row r="389" spans="2:24">
      <c r="B389" s="60" t="str">
        <f t="shared" si="5"/>
        <v>М90x510</v>
      </c>
      <c r="C389" s="60">
        <v>90</v>
      </c>
      <c r="D389" s="60">
        <v>510</v>
      </c>
      <c r="E389" s="60">
        <v>21.97</v>
      </c>
      <c r="G389" s="73">
        <v>385</v>
      </c>
      <c r="H389" s="73">
        <v>16</v>
      </c>
      <c r="I389" s="60">
        <v>20</v>
      </c>
      <c r="J389" s="60" t="s">
        <v>16</v>
      </c>
      <c r="K389" s="60">
        <v>32</v>
      </c>
      <c r="L389" s="60">
        <v>40</v>
      </c>
      <c r="M389" s="60">
        <v>145</v>
      </c>
      <c r="N389" s="60">
        <v>145</v>
      </c>
      <c r="O389" s="60">
        <v>125</v>
      </c>
      <c r="P389" s="60">
        <v>84</v>
      </c>
      <c r="Q389" s="60">
        <v>80</v>
      </c>
      <c r="R389" s="60">
        <v>10</v>
      </c>
      <c r="S389" s="60">
        <v>6</v>
      </c>
      <c r="T389" s="60">
        <v>4</v>
      </c>
      <c r="U389" s="60">
        <v>4</v>
      </c>
      <c r="V389" s="60">
        <v>3</v>
      </c>
      <c r="W389" s="60">
        <v>82</v>
      </c>
      <c r="X389" s="60" t="s">
        <v>190</v>
      </c>
    </row>
    <row r="390" spans="2:24">
      <c r="B390" s="60" t="str">
        <f t="shared" si="5"/>
        <v>М90x520</v>
      </c>
      <c r="C390" s="60">
        <v>90</v>
      </c>
      <c r="D390" s="60">
        <v>520</v>
      </c>
      <c r="E390" s="60">
        <v>22.38</v>
      </c>
      <c r="G390" s="73">
        <v>395</v>
      </c>
      <c r="H390" s="73">
        <v>16</v>
      </c>
      <c r="I390" s="60">
        <v>20</v>
      </c>
      <c r="J390" s="60" t="s">
        <v>16</v>
      </c>
      <c r="K390" s="60">
        <v>32</v>
      </c>
      <c r="L390" s="60">
        <v>40</v>
      </c>
      <c r="M390" s="60">
        <v>145</v>
      </c>
      <c r="N390" s="60">
        <v>145</v>
      </c>
      <c r="O390" s="60">
        <v>125</v>
      </c>
      <c r="P390" s="60">
        <v>84</v>
      </c>
      <c r="Q390" s="60">
        <v>80</v>
      </c>
      <c r="R390" s="60">
        <v>10</v>
      </c>
      <c r="S390" s="60">
        <v>6</v>
      </c>
      <c r="T390" s="60">
        <v>4</v>
      </c>
      <c r="U390" s="60">
        <v>4</v>
      </c>
      <c r="V390" s="60">
        <v>3</v>
      </c>
      <c r="W390" s="60">
        <v>82</v>
      </c>
      <c r="X390" s="60" t="s">
        <v>190</v>
      </c>
    </row>
    <row r="391" spans="2:24">
      <c r="B391" s="60" t="str">
        <f t="shared" ref="B391:B454" si="6">"М"&amp;C391&amp;"x"&amp;D391</f>
        <v>М90x530</v>
      </c>
      <c r="C391" s="60">
        <v>90</v>
      </c>
      <c r="D391" s="60">
        <v>530</v>
      </c>
      <c r="E391" s="60">
        <v>22.79</v>
      </c>
      <c r="G391" s="73">
        <v>405</v>
      </c>
      <c r="H391" s="73">
        <v>16</v>
      </c>
      <c r="I391" s="60">
        <v>20</v>
      </c>
      <c r="J391" s="60" t="s">
        <v>16</v>
      </c>
      <c r="K391" s="60">
        <v>32</v>
      </c>
      <c r="L391" s="60">
        <v>40</v>
      </c>
      <c r="M391" s="60">
        <v>145</v>
      </c>
      <c r="N391" s="60">
        <v>145</v>
      </c>
      <c r="O391" s="60">
        <v>125</v>
      </c>
      <c r="P391" s="60">
        <v>84</v>
      </c>
      <c r="Q391" s="60">
        <v>80</v>
      </c>
      <c r="R391" s="60">
        <v>10</v>
      </c>
      <c r="S391" s="60">
        <v>6</v>
      </c>
      <c r="T391" s="60">
        <v>4</v>
      </c>
      <c r="U391" s="60">
        <v>4</v>
      </c>
      <c r="V391" s="60">
        <v>3</v>
      </c>
      <c r="W391" s="60">
        <v>82</v>
      </c>
      <c r="X391" s="60" t="s">
        <v>190</v>
      </c>
    </row>
    <row r="392" spans="2:24">
      <c r="B392" s="60" t="str">
        <f t="shared" si="6"/>
        <v>М90x540</v>
      </c>
      <c r="C392" s="60">
        <v>90</v>
      </c>
      <c r="D392" s="60">
        <v>540</v>
      </c>
      <c r="E392" s="60">
        <v>23.2</v>
      </c>
      <c r="G392" s="73">
        <v>415</v>
      </c>
      <c r="H392" s="73">
        <v>16</v>
      </c>
      <c r="I392" s="60">
        <v>20</v>
      </c>
      <c r="J392" s="60" t="s">
        <v>16</v>
      </c>
      <c r="K392" s="60">
        <v>32</v>
      </c>
      <c r="L392" s="60">
        <v>40</v>
      </c>
      <c r="M392" s="60">
        <v>145</v>
      </c>
      <c r="N392" s="60">
        <v>145</v>
      </c>
      <c r="O392" s="60">
        <v>125</v>
      </c>
      <c r="P392" s="60">
        <v>84</v>
      </c>
      <c r="Q392" s="60">
        <v>80</v>
      </c>
      <c r="R392" s="60">
        <v>10</v>
      </c>
      <c r="S392" s="60">
        <v>6</v>
      </c>
      <c r="T392" s="60">
        <v>4</v>
      </c>
      <c r="U392" s="60">
        <v>4</v>
      </c>
      <c r="V392" s="60">
        <v>3</v>
      </c>
      <c r="W392" s="60">
        <v>82</v>
      </c>
      <c r="X392" s="60" t="s">
        <v>190</v>
      </c>
    </row>
    <row r="393" spans="2:24">
      <c r="B393" s="60" t="str">
        <f t="shared" si="6"/>
        <v>М90x550</v>
      </c>
      <c r="C393" s="60">
        <v>90</v>
      </c>
      <c r="D393" s="60">
        <v>550</v>
      </c>
      <c r="E393" s="60">
        <v>23.61</v>
      </c>
      <c r="G393" s="73">
        <v>425</v>
      </c>
      <c r="H393" s="73">
        <v>16</v>
      </c>
      <c r="I393" s="60">
        <v>20</v>
      </c>
      <c r="J393" s="60" t="s">
        <v>16</v>
      </c>
      <c r="K393" s="60">
        <v>32</v>
      </c>
      <c r="L393" s="60">
        <v>40</v>
      </c>
      <c r="M393" s="60">
        <v>145</v>
      </c>
      <c r="N393" s="60">
        <v>145</v>
      </c>
      <c r="O393" s="60">
        <v>125</v>
      </c>
      <c r="P393" s="60">
        <v>84</v>
      </c>
      <c r="Q393" s="60">
        <v>80</v>
      </c>
      <c r="R393" s="60">
        <v>10</v>
      </c>
      <c r="S393" s="60">
        <v>6</v>
      </c>
      <c r="T393" s="60">
        <v>4</v>
      </c>
      <c r="U393" s="60">
        <v>4</v>
      </c>
      <c r="V393" s="60">
        <v>3</v>
      </c>
      <c r="W393" s="60">
        <v>82</v>
      </c>
      <c r="X393" s="60" t="s">
        <v>190</v>
      </c>
    </row>
    <row r="394" spans="2:24">
      <c r="B394" s="60" t="str">
        <f t="shared" si="6"/>
        <v>М90x560</v>
      </c>
      <c r="C394" s="60">
        <v>90</v>
      </c>
      <c r="D394" s="60">
        <v>560</v>
      </c>
      <c r="E394" s="60">
        <v>24.02</v>
      </c>
      <c r="G394" s="73">
        <v>435</v>
      </c>
      <c r="H394" s="73">
        <v>16</v>
      </c>
      <c r="I394" s="60">
        <v>20</v>
      </c>
      <c r="J394" s="60" t="s">
        <v>16</v>
      </c>
      <c r="K394" s="60">
        <v>32</v>
      </c>
      <c r="L394" s="60">
        <v>40</v>
      </c>
      <c r="M394" s="60">
        <v>145</v>
      </c>
      <c r="N394" s="60">
        <v>145</v>
      </c>
      <c r="O394" s="60">
        <v>125</v>
      </c>
      <c r="P394" s="60">
        <v>84</v>
      </c>
      <c r="Q394" s="60">
        <v>80</v>
      </c>
      <c r="R394" s="60">
        <v>10</v>
      </c>
      <c r="S394" s="60">
        <v>6</v>
      </c>
      <c r="T394" s="60">
        <v>4</v>
      </c>
      <c r="U394" s="60">
        <v>4</v>
      </c>
      <c r="V394" s="60">
        <v>3</v>
      </c>
      <c r="W394" s="60">
        <v>82</v>
      </c>
      <c r="X394" s="60" t="s">
        <v>190</v>
      </c>
    </row>
    <row r="395" spans="2:24">
      <c r="B395" s="60" t="str">
        <f t="shared" si="6"/>
        <v>М90x570</v>
      </c>
      <c r="C395" s="60">
        <v>90</v>
      </c>
      <c r="D395" s="60">
        <v>570</v>
      </c>
      <c r="E395" s="60">
        <v>24.43</v>
      </c>
      <c r="G395" s="73">
        <v>445</v>
      </c>
      <c r="H395" s="73">
        <v>16</v>
      </c>
      <c r="I395" s="60">
        <v>20</v>
      </c>
      <c r="J395" s="60" t="s">
        <v>16</v>
      </c>
      <c r="K395" s="60">
        <v>32</v>
      </c>
      <c r="L395" s="60">
        <v>40</v>
      </c>
      <c r="M395" s="60">
        <v>145</v>
      </c>
      <c r="N395" s="60">
        <v>145</v>
      </c>
      <c r="O395" s="60">
        <v>125</v>
      </c>
      <c r="P395" s="60">
        <v>84</v>
      </c>
      <c r="Q395" s="60">
        <v>80</v>
      </c>
      <c r="R395" s="60">
        <v>10</v>
      </c>
      <c r="S395" s="60">
        <v>6</v>
      </c>
      <c r="T395" s="60">
        <v>4</v>
      </c>
      <c r="U395" s="60">
        <v>4</v>
      </c>
      <c r="V395" s="60">
        <v>3</v>
      </c>
      <c r="W395" s="60">
        <v>82</v>
      </c>
      <c r="X395" s="60" t="s">
        <v>190</v>
      </c>
    </row>
    <row r="396" spans="2:24">
      <c r="B396" s="60" t="str">
        <f t="shared" si="6"/>
        <v>М90x580</v>
      </c>
      <c r="C396" s="60">
        <v>90</v>
      </c>
      <c r="D396" s="60">
        <v>580</v>
      </c>
      <c r="E396" s="60">
        <v>24.84</v>
      </c>
      <c r="G396" s="73">
        <v>455</v>
      </c>
      <c r="H396" s="73">
        <v>16</v>
      </c>
      <c r="I396" s="60">
        <v>20</v>
      </c>
      <c r="J396" s="60" t="s">
        <v>16</v>
      </c>
      <c r="K396" s="60">
        <v>32</v>
      </c>
      <c r="L396" s="60">
        <v>40</v>
      </c>
      <c r="M396" s="60">
        <v>145</v>
      </c>
      <c r="N396" s="60">
        <v>145</v>
      </c>
      <c r="O396" s="60">
        <v>125</v>
      </c>
      <c r="P396" s="60">
        <v>84</v>
      </c>
      <c r="Q396" s="60">
        <v>80</v>
      </c>
      <c r="R396" s="60">
        <v>10</v>
      </c>
      <c r="S396" s="60">
        <v>6</v>
      </c>
      <c r="T396" s="60">
        <v>4</v>
      </c>
      <c r="U396" s="60">
        <v>4</v>
      </c>
      <c r="V396" s="60">
        <v>3</v>
      </c>
      <c r="W396" s="60">
        <v>82</v>
      </c>
      <c r="X396" s="60" t="s">
        <v>190</v>
      </c>
    </row>
    <row r="397" spans="2:24">
      <c r="B397" s="60" t="str">
        <f t="shared" si="6"/>
        <v>М90x590</v>
      </c>
      <c r="C397" s="60">
        <v>90</v>
      </c>
      <c r="D397" s="60">
        <v>590</v>
      </c>
      <c r="E397" s="60">
        <v>25.25</v>
      </c>
      <c r="G397" s="73">
        <v>465</v>
      </c>
      <c r="H397" s="73">
        <v>16</v>
      </c>
      <c r="I397" s="60">
        <v>20</v>
      </c>
      <c r="J397" s="60" t="s">
        <v>16</v>
      </c>
      <c r="K397" s="60">
        <v>32</v>
      </c>
      <c r="L397" s="60">
        <v>40</v>
      </c>
      <c r="M397" s="60">
        <v>145</v>
      </c>
      <c r="N397" s="60">
        <v>145</v>
      </c>
      <c r="O397" s="60">
        <v>125</v>
      </c>
      <c r="P397" s="60">
        <v>84</v>
      </c>
      <c r="Q397" s="60">
        <v>80</v>
      </c>
      <c r="R397" s="60">
        <v>10</v>
      </c>
      <c r="S397" s="60">
        <v>6</v>
      </c>
      <c r="T397" s="60">
        <v>4</v>
      </c>
      <c r="U397" s="60">
        <v>4</v>
      </c>
      <c r="V397" s="60">
        <v>3</v>
      </c>
      <c r="W397" s="60">
        <v>82</v>
      </c>
      <c r="X397" s="60" t="s">
        <v>190</v>
      </c>
    </row>
    <row r="398" spans="2:24">
      <c r="B398" s="60" t="str">
        <f t="shared" si="6"/>
        <v>М90x600</v>
      </c>
      <c r="C398" s="60">
        <v>90</v>
      </c>
      <c r="D398" s="60">
        <v>600</v>
      </c>
      <c r="E398" s="60">
        <v>25.75</v>
      </c>
      <c r="G398" s="73">
        <v>475</v>
      </c>
      <c r="H398" s="73">
        <v>16</v>
      </c>
      <c r="I398" s="60">
        <v>20</v>
      </c>
      <c r="J398" s="60" t="s">
        <v>16</v>
      </c>
      <c r="K398" s="60">
        <v>32</v>
      </c>
      <c r="L398" s="60">
        <v>40</v>
      </c>
      <c r="M398" s="60">
        <v>165</v>
      </c>
      <c r="N398" s="60">
        <v>165</v>
      </c>
      <c r="O398" s="60">
        <v>125</v>
      </c>
      <c r="P398" s="60">
        <v>84</v>
      </c>
      <c r="Q398" s="60">
        <v>80</v>
      </c>
      <c r="R398" s="60">
        <v>10</v>
      </c>
      <c r="S398" s="60">
        <v>6</v>
      </c>
      <c r="T398" s="60">
        <v>4</v>
      </c>
      <c r="U398" s="60">
        <v>4</v>
      </c>
      <c r="V398" s="60">
        <v>3</v>
      </c>
      <c r="W398" s="60">
        <v>82</v>
      </c>
      <c r="X398" s="60" t="s">
        <v>190</v>
      </c>
    </row>
    <row r="399" spans="2:24">
      <c r="B399" s="60" t="str">
        <f t="shared" si="6"/>
        <v>М90x610</v>
      </c>
      <c r="C399" s="60">
        <v>90</v>
      </c>
      <c r="D399" s="60">
        <v>610</v>
      </c>
      <c r="E399" s="60">
        <v>26.16</v>
      </c>
      <c r="G399" s="73">
        <v>485</v>
      </c>
      <c r="H399" s="73">
        <v>16</v>
      </c>
      <c r="I399" s="60">
        <v>20</v>
      </c>
      <c r="J399" s="60" t="s">
        <v>16</v>
      </c>
      <c r="K399" s="60">
        <v>32</v>
      </c>
      <c r="L399" s="60">
        <v>40</v>
      </c>
      <c r="M399" s="60">
        <v>165</v>
      </c>
      <c r="N399" s="60">
        <v>165</v>
      </c>
      <c r="O399" s="60">
        <v>125</v>
      </c>
      <c r="P399" s="60">
        <v>84</v>
      </c>
      <c r="Q399" s="60">
        <v>80</v>
      </c>
      <c r="R399" s="60">
        <v>10</v>
      </c>
      <c r="S399" s="60">
        <v>6</v>
      </c>
      <c r="T399" s="60">
        <v>4</v>
      </c>
      <c r="U399" s="60">
        <v>4</v>
      </c>
      <c r="V399" s="60">
        <v>3</v>
      </c>
      <c r="W399" s="60">
        <v>82</v>
      </c>
      <c r="X399" s="60" t="s">
        <v>190</v>
      </c>
    </row>
    <row r="400" spans="2:24">
      <c r="B400" s="60" t="str">
        <f t="shared" si="6"/>
        <v>М90x620</v>
      </c>
      <c r="C400" s="60">
        <v>90</v>
      </c>
      <c r="D400" s="60">
        <v>620</v>
      </c>
      <c r="E400" s="60">
        <v>26.57</v>
      </c>
      <c r="G400" s="73">
        <v>495</v>
      </c>
      <c r="H400" s="73">
        <v>16</v>
      </c>
      <c r="I400" s="60">
        <v>20</v>
      </c>
      <c r="J400" s="60" t="s">
        <v>16</v>
      </c>
      <c r="K400" s="60">
        <v>32</v>
      </c>
      <c r="L400" s="60">
        <v>40</v>
      </c>
      <c r="M400" s="60">
        <v>165</v>
      </c>
      <c r="N400" s="60">
        <v>165</v>
      </c>
      <c r="O400" s="60">
        <v>125</v>
      </c>
      <c r="P400" s="60">
        <v>84</v>
      </c>
      <c r="Q400" s="60">
        <v>80</v>
      </c>
      <c r="R400" s="60">
        <v>10</v>
      </c>
      <c r="S400" s="60">
        <v>6</v>
      </c>
      <c r="T400" s="60">
        <v>4</v>
      </c>
      <c r="U400" s="60">
        <v>4</v>
      </c>
      <c r="V400" s="60">
        <v>3</v>
      </c>
      <c r="W400" s="60">
        <v>82</v>
      </c>
      <c r="X400" s="60" t="s">
        <v>190</v>
      </c>
    </row>
    <row r="401" spans="2:24">
      <c r="B401" s="60" t="str">
        <f t="shared" si="6"/>
        <v>М90x630</v>
      </c>
      <c r="C401" s="60">
        <v>90</v>
      </c>
      <c r="D401" s="60">
        <v>630</v>
      </c>
      <c r="E401" s="60">
        <v>26.98</v>
      </c>
      <c r="G401" s="73">
        <v>505</v>
      </c>
      <c r="H401" s="73">
        <v>16</v>
      </c>
      <c r="I401" s="60">
        <v>20</v>
      </c>
      <c r="J401" s="60" t="s">
        <v>16</v>
      </c>
      <c r="K401" s="60">
        <v>32</v>
      </c>
      <c r="L401" s="60">
        <v>40</v>
      </c>
      <c r="M401" s="60">
        <v>165</v>
      </c>
      <c r="N401" s="60">
        <v>165</v>
      </c>
      <c r="O401" s="60">
        <v>125</v>
      </c>
      <c r="P401" s="60">
        <v>84</v>
      </c>
      <c r="Q401" s="60">
        <v>80</v>
      </c>
      <c r="R401" s="60">
        <v>10</v>
      </c>
      <c r="S401" s="60">
        <v>6</v>
      </c>
      <c r="T401" s="60">
        <v>4</v>
      </c>
      <c r="U401" s="60">
        <v>4</v>
      </c>
      <c r="V401" s="60">
        <v>3</v>
      </c>
      <c r="W401" s="60">
        <v>82</v>
      </c>
      <c r="X401" s="60" t="s">
        <v>190</v>
      </c>
    </row>
    <row r="402" spans="2:24">
      <c r="B402" s="60" t="str">
        <f t="shared" si="6"/>
        <v>М90x640</v>
      </c>
      <c r="C402" s="60">
        <v>90</v>
      </c>
      <c r="D402" s="60">
        <v>640</v>
      </c>
      <c r="E402" s="60">
        <v>27.39</v>
      </c>
      <c r="G402" s="73">
        <v>515</v>
      </c>
      <c r="H402" s="73">
        <v>16</v>
      </c>
      <c r="I402" s="60">
        <v>20</v>
      </c>
      <c r="J402" s="60" t="s">
        <v>16</v>
      </c>
      <c r="K402" s="60">
        <v>32</v>
      </c>
      <c r="L402" s="60">
        <v>40</v>
      </c>
      <c r="M402" s="60">
        <v>165</v>
      </c>
      <c r="N402" s="60">
        <v>165</v>
      </c>
      <c r="O402" s="60">
        <v>125</v>
      </c>
      <c r="P402" s="60">
        <v>84</v>
      </c>
      <c r="Q402" s="60">
        <v>80</v>
      </c>
      <c r="R402" s="60">
        <v>10</v>
      </c>
      <c r="S402" s="60">
        <v>6</v>
      </c>
      <c r="T402" s="60">
        <v>4</v>
      </c>
      <c r="U402" s="60">
        <v>4</v>
      </c>
      <c r="V402" s="60">
        <v>3</v>
      </c>
      <c r="W402" s="60">
        <v>82</v>
      </c>
      <c r="X402" s="60" t="s">
        <v>190</v>
      </c>
    </row>
    <row r="403" spans="2:24">
      <c r="B403" s="60" t="str">
        <f t="shared" si="6"/>
        <v>М90x650</v>
      </c>
      <c r="C403" s="60">
        <v>90</v>
      </c>
      <c r="D403" s="60">
        <v>650</v>
      </c>
      <c r="E403" s="60">
        <v>27.8</v>
      </c>
      <c r="G403" s="73">
        <v>525</v>
      </c>
      <c r="H403" s="73">
        <v>16</v>
      </c>
      <c r="I403" s="60">
        <v>20</v>
      </c>
      <c r="J403" s="60" t="s">
        <v>16</v>
      </c>
      <c r="K403" s="60">
        <v>32</v>
      </c>
      <c r="L403" s="60">
        <v>40</v>
      </c>
      <c r="M403" s="60">
        <v>165</v>
      </c>
      <c r="N403" s="60">
        <v>165</v>
      </c>
      <c r="O403" s="60">
        <v>125</v>
      </c>
      <c r="P403" s="60">
        <v>84</v>
      </c>
      <c r="Q403" s="60">
        <v>80</v>
      </c>
      <c r="R403" s="60">
        <v>10</v>
      </c>
      <c r="S403" s="60">
        <v>6</v>
      </c>
      <c r="T403" s="60">
        <v>4</v>
      </c>
      <c r="U403" s="60">
        <v>4</v>
      </c>
      <c r="V403" s="60">
        <v>3</v>
      </c>
      <c r="W403" s="60">
        <v>82</v>
      </c>
      <c r="X403" s="60" t="s">
        <v>190</v>
      </c>
    </row>
    <row r="404" spans="2:24">
      <c r="B404" s="60" t="str">
        <f t="shared" si="6"/>
        <v>М90x660</v>
      </c>
      <c r="C404" s="60">
        <v>90</v>
      </c>
      <c r="D404" s="60">
        <v>660</v>
      </c>
      <c r="E404" s="60">
        <v>28.21</v>
      </c>
      <c r="G404" s="73">
        <v>535</v>
      </c>
      <c r="H404" s="73">
        <v>16</v>
      </c>
      <c r="I404" s="60">
        <v>20</v>
      </c>
      <c r="J404" s="60" t="s">
        <v>16</v>
      </c>
      <c r="K404" s="60">
        <v>32</v>
      </c>
      <c r="L404" s="60">
        <v>40</v>
      </c>
      <c r="M404" s="60">
        <v>165</v>
      </c>
      <c r="N404" s="60">
        <v>165</v>
      </c>
      <c r="O404" s="60">
        <v>125</v>
      </c>
      <c r="P404" s="60">
        <v>84</v>
      </c>
      <c r="Q404" s="60">
        <v>80</v>
      </c>
      <c r="R404" s="60">
        <v>10</v>
      </c>
      <c r="S404" s="60">
        <v>6</v>
      </c>
      <c r="T404" s="60">
        <v>4</v>
      </c>
      <c r="U404" s="60">
        <v>4</v>
      </c>
      <c r="V404" s="60">
        <v>3</v>
      </c>
      <c r="W404" s="60">
        <v>82</v>
      </c>
      <c r="X404" s="60" t="s">
        <v>190</v>
      </c>
    </row>
    <row r="405" spans="2:24">
      <c r="B405" s="60" t="str">
        <f t="shared" si="6"/>
        <v>М90x670</v>
      </c>
      <c r="C405" s="60">
        <v>90</v>
      </c>
      <c r="D405" s="60">
        <v>670</v>
      </c>
      <c r="E405" s="60">
        <v>28.62</v>
      </c>
      <c r="G405" s="73">
        <v>545</v>
      </c>
      <c r="H405" s="73">
        <v>16</v>
      </c>
      <c r="I405" s="60">
        <v>20</v>
      </c>
      <c r="J405" s="60" t="s">
        <v>16</v>
      </c>
      <c r="K405" s="60">
        <v>32</v>
      </c>
      <c r="L405" s="60">
        <v>40</v>
      </c>
      <c r="M405" s="60">
        <v>165</v>
      </c>
      <c r="N405" s="60">
        <v>165</v>
      </c>
      <c r="O405" s="60">
        <v>125</v>
      </c>
      <c r="P405" s="60">
        <v>84</v>
      </c>
      <c r="Q405" s="60">
        <v>80</v>
      </c>
      <c r="R405" s="60">
        <v>10</v>
      </c>
      <c r="S405" s="60">
        <v>6</v>
      </c>
      <c r="T405" s="60">
        <v>4</v>
      </c>
      <c r="U405" s="60">
        <v>4</v>
      </c>
      <c r="V405" s="60">
        <v>3</v>
      </c>
      <c r="W405" s="60">
        <v>82</v>
      </c>
      <c r="X405" s="60" t="s">
        <v>190</v>
      </c>
    </row>
    <row r="406" spans="2:24">
      <c r="B406" s="60" t="str">
        <f t="shared" si="6"/>
        <v>М90x680</v>
      </c>
      <c r="C406" s="60">
        <v>90</v>
      </c>
      <c r="D406" s="60">
        <v>680</v>
      </c>
      <c r="E406" s="60">
        <v>29.03</v>
      </c>
      <c r="G406" s="73">
        <v>555</v>
      </c>
      <c r="H406" s="73">
        <v>16</v>
      </c>
      <c r="I406" s="60">
        <v>20</v>
      </c>
      <c r="J406" s="60" t="s">
        <v>16</v>
      </c>
      <c r="K406" s="60">
        <v>32</v>
      </c>
      <c r="L406" s="60">
        <v>40</v>
      </c>
      <c r="M406" s="60">
        <v>165</v>
      </c>
      <c r="N406" s="60">
        <v>165</v>
      </c>
      <c r="O406" s="60">
        <v>125</v>
      </c>
      <c r="P406" s="60">
        <v>84</v>
      </c>
      <c r="Q406" s="60">
        <v>80</v>
      </c>
      <c r="R406" s="60">
        <v>10</v>
      </c>
      <c r="S406" s="60">
        <v>6</v>
      </c>
      <c r="T406" s="60">
        <v>4</v>
      </c>
      <c r="U406" s="60">
        <v>4</v>
      </c>
      <c r="V406" s="60">
        <v>3</v>
      </c>
      <c r="W406" s="60">
        <v>82</v>
      </c>
      <c r="X406" s="60" t="s">
        <v>190</v>
      </c>
    </row>
    <row r="407" spans="2:24">
      <c r="B407" s="60" t="str">
        <f t="shared" si="6"/>
        <v>М90x690</v>
      </c>
      <c r="C407" s="60">
        <v>90</v>
      </c>
      <c r="D407" s="60">
        <v>690</v>
      </c>
      <c r="E407" s="60">
        <v>29.44</v>
      </c>
      <c r="G407" s="73">
        <v>565</v>
      </c>
      <c r="H407" s="73">
        <v>16</v>
      </c>
      <c r="I407" s="60">
        <v>20</v>
      </c>
      <c r="J407" s="60" t="s">
        <v>16</v>
      </c>
      <c r="K407" s="60">
        <v>32</v>
      </c>
      <c r="L407" s="60">
        <v>40</v>
      </c>
      <c r="M407" s="60">
        <v>165</v>
      </c>
      <c r="N407" s="60">
        <v>165</v>
      </c>
      <c r="O407" s="60">
        <v>125</v>
      </c>
      <c r="P407" s="60">
        <v>84</v>
      </c>
      <c r="Q407" s="60">
        <v>80</v>
      </c>
      <c r="R407" s="60">
        <v>10</v>
      </c>
      <c r="S407" s="60">
        <v>6</v>
      </c>
      <c r="T407" s="60">
        <v>4</v>
      </c>
      <c r="U407" s="60">
        <v>4</v>
      </c>
      <c r="V407" s="60">
        <v>3</v>
      </c>
      <c r="W407" s="60">
        <v>82</v>
      </c>
      <c r="X407" s="60" t="s">
        <v>190</v>
      </c>
    </row>
    <row r="408" spans="2:24">
      <c r="B408" s="60" t="str">
        <f t="shared" si="6"/>
        <v>М90x700</v>
      </c>
      <c r="C408" s="60">
        <v>90</v>
      </c>
      <c r="D408" s="60">
        <v>700</v>
      </c>
      <c r="E408" s="60">
        <v>29.85</v>
      </c>
      <c r="G408" s="73">
        <v>575</v>
      </c>
      <c r="H408" s="73">
        <v>16</v>
      </c>
      <c r="I408" s="60">
        <v>20</v>
      </c>
      <c r="J408" s="60" t="s">
        <v>16</v>
      </c>
      <c r="K408" s="60">
        <v>32</v>
      </c>
      <c r="L408" s="60">
        <v>40</v>
      </c>
      <c r="M408" s="60">
        <v>165</v>
      </c>
      <c r="N408" s="60">
        <v>165</v>
      </c>
      <c r="O408" s="60">
        <v>125</v>
      </c>
      <c r="P408" s="60">
        <v>84</v>
      </c>
      <c r="Q408" s="60">
        <v>80</v>
      </c>
      <c r="R408" s="60">
        <v>10</v>
      </c>
      <c r="S408" s="60">
        <v>6</v>
      </c>
      <c r="T408" s="60">
        <v>4</v>
      </c>
      <c r="U408" s="60">
        <v>4</v>
      </c>
      <c r="V408" s="60">
        <v>3</v>
      </c>
      <c r="W408" s="60">
        <v>82</v>
      </c>
      <c r="X408" s="60" t="s">
        <v>190</v>
      </c>
    </row>
    <row r="409" spans="2:24">
      <c r="B409" s="60" t="str">
        <f t="shared" si="6"/>
        <v>М90x710</v>
      </c>
      <c r="C409" s="60">
        <v>90</v>
      </c>
      <c r="D409" s="60">
        <v>710</v>
      </c>
      <c r="E409" s="60">
        <v>30.26</v>
      </c>
      <c r="G409" s="73">
        <v>585</v>
      </c>
      <c r="H409" s="73">
        <v>16</v>
      </c>
      <c r="I409" s="60">
        <v>20</v>
      </c>
      <c r="J409" s="60" t="s">
        <v>16</v>
      </c>
      <c r="K409" s="60">
        <v>32</v>
      </c>
      <c r="L409" s="60">
        <v>40</v>
      </c>
      <c r="M409" s="60">
        <v>165</v>
      </c>
      <c r="N409" s="60">
        <v>165</v>
      </c>
      <c r="O409" s="60">
        <v>125</v>
      </c>
      <c r="P409" s="60">
        <v>84</v>
      </c>
      <c r="Q409" s="60">
        <v>80</v>
      </c>
      <c r="R409" s="60">
        <v>10</v>
      </c>
      <c r="S409" s="60">
        <v>6</v>
      </c>
      <c r="T409" s="60">
        <v>4</v>
      </c>
      <c r="U409" s="60">
        <v>4</v>
      </c>
      <c r="V409" s="60">
        <v>3</v>
      </c>
      <c r="W409" s="60">
        <v>82</v>
      </c>
      <c r="X409" s="60" t="s">
        <v>190</v>
      </c>
    </row>
    <row r="410" spans="2:24">
      <c r="B410" s="60" t="str">
        <f t="shared" si="6"/>
        <v>М90x720</v>
      </c>
      <c r="C410" s="60">
        <v>90</v>
      </c>
      <c r="D410" s="60">
        <v>720</v>
      </c>
      <c r="E410" s="60">
        <v>30.67</v>
      </c>
      <c r="G410" s="73">
        <v>595</v>
      </c>
      <c r="H410" s="73">
        <v>16</v>
      </c>
      <c r="I410" s="60">
        <v>20</v>
      </c>
      <c r="J410" s="60" t="s">
        <v>16</v>
      </c>
      <c r="K410" s="60">
        <v>32</v>
      </c>
      <c r="L410" s="60">
        <v>40</v>
      </c>
      <c r="M410" s="60">
        <v>165</v>
      </c>
      <c r="N410" s="60">
        <v>165</v>
      </c>
      <c r="O410" s="60">
        <v>125</v>
      </c>
      <c r="P410" s="60">
        <v>84</v>
      </c>
      <c r="Q410" s="60">
        <v>80</v>
      </c>
      <c r="R410" s="60">
        <v>10</v>
      </c>
      <c r="S410" s="60">
        <v>6</v>
      </c>
      <c r="T410" s="60">
        <v>4</v>
      </c>
      <c r="U410" s="60">
        <v>4</v>
      </c>
      <c r="V410" s="60">
        <v>3</v>
      </c>
      <c r="W410" s="60">
        <v>82</v>
      </c>
      <c r="X410" s="60" t="s">
        <v>190</v>
      </c>
    </row>
    <row r="411" spans="2:24">
      <c r="B411" s="60" t="str">
        <f t="shared" si="6"/>
        <v>М90x730</v>
      </c>
      <c r="C411" s="60">
        <v>90</v>
      </c>
      <c r="D411" s="60">
        <v>730</v>
      </c>
      <c r="E411" s="60">
        <v>31.08</v>
      </c>
      <c r="G411" s="73">
        <v>605</v>
      </c>
      <c r="H411" s="73">
        <v>16</v>
      </c>
      <c r="I411" s="60">
        <v>20</v>
      </c>
      <c r="J411" s="60" t="s">
        <v>16</v>
      </c>
      <c r="K411" s="60">
        <v>32</v>
      </c>
      <c r="L411" s="60">
        <v>40</v>
      </c>
      <c r="M411" s="60">
        <v>165</v>
      </c>
      <c r="N411" s="60">
        <v>165</v>
      </c>
      <c r="O411" s="60">
        <v>125</v>
      </c>
      <c r="P411" s="60">
        <v>84</v>
      </c>
      <c r="Q411" s="60">
        <v>80</v>
      </c>
      <c r="R411" s="60">
        <v>10</v>
      </c>
      <c r="S411" s="60">
        <v>6</v>
      </c>
      <c r="T411" s="60">
        <v>4</v>
      </c>
      <c r="U411" s="60">
        <v>4</v>
      </c>
      <c r="V411" s="60">
        <v>3</v>
      </c>
      <c r="W411" s="60">
        <v>82</v>
      </c>
      <c r="X411" s="60" t="s">
        <v>190</v>
      </c>
    </row>
    <row r="412" spans="2:24">
      <c r="B412" s="60" t="str">
        <f t="shared" si="6"/>
        <v>М90x740</v>
      </c>
      <c r="C412" s="60">
        <v>90</v>
      </c>
      <c r="D412" s="60">
        <v>740</v>
      </c>
      <c r="E412" s="60">
        <v>31.49</v>
      </c>
      <c r="G412" s="73">
        <v>615</v>
      </c>
      <c r="H412" s="73">
        <v>16</v>
      </c>
      <c r="I412" s="60">
        <v>20</v>
      </c>
      <c r="J412" s="60" t="s">
        <v>16</v>
      </c>
      <c r="K412" s="60">
        <v>32</v>
      </c>
      <c r="L412" s="60">
        <v>40</v>
      </c>
      <c r="M412" s="60">
        <v>165</v>
      </c>
      <c r="N412" s="60">
        <v>165</v>
      </c>
      <c r="O412" s="60">
        <v>125</v>
      </c>
      <c r="P412" s="60">
        <v>84</v>
      </c>
      <c r="Q412" s="60">
        <v>80</v>
      </c>
      <c r="R412" s="60">
        <v>10</v>
      </c>
      <c r="S412" s="60">
        <v>6</v>
      </c>
      <c r="T412" s="60">
        <v>4</v>
      </c>
      <c r="U412" s="60">
        <v>4</v>
      </c>
      <c r="V412" s="60">
        <v>3</v>
      </c>
      <c r="W412" s="60">
        <v>82</v>
      </c>
      <c r="X412" s="60" t="s">
        <v>190</v>
      </c>
    </row>
    <row r="413" spans="2:24">
      <c r="B413" s="60" t="str">
        <f t="shared" si="6"/>
        <v>М90x750</v>
      </c>
      <c r="C413" s="60">
        <v>90</v>
      </c>
      <c r="D413" s="60">
        <v>750</v>
      </c>
      <c r="E413" s="60">
        <v>31.9</v>
      </c>
      <c r="G413" s="73">
        <v>625</v>
      </c>
      <c r="H413" s="73">
        <v>16</v>
      </c>
      <c r="I413" s="60">
        <v>20</v>
      </c>
      <c r="J413" s="60" t="s">
        <v>16</v>
      </c>
      <c r="K413" s="60">
        <v>32</v>
      </c>
      <c r="L413" s="60">
        <v>40</v>
      </c>
      <c r="M413" s="60">
        <v>165</v>
      </c>
      <c r="N413" s="60">
        <v>165</v>
      </c>
      <c r="O413" s="60">
        <v>125</v>
      </c>
      <c r="P413" s="60">
        <v>84</v>
      </c>
      <c r="Q413" s="60">
        <v>80</v>
      </c>
      <c r="R413" s="60">
        <v>10</v>
      </c>
      <c r="S413" s="60">
        <v>6</v>
      </c>
      <c r="T413" s="60">
        <v>4</v>
      </c>
      <c r="U413" s="60">
        <v>4</v>
      </c>
      <c r="V413" s="60">
        <v>3</v>
      </c>
      <c r="W413" s="60">
        <v>82</v>
      </c>
      <c r="X413" s="60" t="s">
        <v>190</v>
      </c>
    </row>
    <row r="414" spans="2:24">
      <c r="B414" t="str">
        <f t="shared" si="6"/>
        <v>М100x450</v>
      </c>
      <c r="C414">
        <v>100</v>
      </c>
      <c r="D414" s="60">
        <v>450</v>
      </c>
      <c r="E414" s="60">
        <v>24.52</v>
      </c>
      <c r="G414" s="73">
        <v>315</v>
      </c>
      <c r="H414" s="73">
        <v>16</v>
      </c>
      <c r="I414" s="60">
        <v>20</v>
      </c>
      <c r="J414" s="60" t="s">
        <v>16</v>
      </c>
      <c r="K414" s="60">
        <v>32</v>
      </c>
      <c r="L414" s="60">
        <v>40</v>
      </c>
      <c r="M414" s="60">
        <v>145</v>
      </c>
      <c r="N414" s="60">
        <v>145</v>
      </c>
      <c r="O414" s="60">
        <v>135</v>
      </c>
      <c r="P414" s="60">
        <v>94</v>
      </c>
      <c r="Q414" s="60">
        <v>92</v>
      </c>
      <c r="R414" s="60">
        <v>10</v>
      </c>
      <c r="S414" s="60">
        <v>6</v>
      </c>
      <c r="T414" s="60">
        <v>4</v>
      </c>
      <c r="U414" s="60">
        <v>4</v>
      </c>
      <c r="V414" s="60">
        <v>3</v>
      </c>
      <c r="W414" s="60">
        <v>92</v>
      </c>
      <c r="X414" s="60" t="s">
        <v>190</v>
      </c>
    </row>
    <row r="415" spans="2:24">
      <c r="B415" s="60" t="str">
        <f t="shared" si="6"/>
        <v>М100x460</v>
      </c>
      <c r="C415" s="60">
        <v>100</v>
      </c>
      <c r="D415" s="60">
        <v>460</v>
      </c>
      <c r="E415" s="60">
        <v>25.04</v>
      </c>
      <c r="G415" s="73">
        <v>325</v>
      </c>
      <c r="H415" s="73">
        <v>16</v>
      </c>
      <c r="I415" s="60">
        <v>20</v>
      </c>
      <c r="J415" s="60" t="s">
        <v>16</v>
      </c>
      <c r="K415" s="60">
        <v>32</v>
      </c>
      <c r="L415" s="60">
        <v>40</v>
      </c>
      <c r="M415" s="60">
        <v>145</v>
      </c>
      <c r="N415" s="60">
        <v>145</v>
      </c>
      <c r="O415" s="60">
        <v>135</v>
      </c>
      <c r="P415" s="60">
        <v>94</v>
      </c>
      <c r="Q415" s="60">
        <v>92</v>
      </c>
      <c r="R415" s="60">
        <v>10</v>
      </c>
      <c r="S415" s="60">
        <v>6</v>
      </c>
      <c r="T415" s="60">
        <v>4</v>
      </c>
      <c r="U415" s="60">
        <v>4</v>
      </c>
      <c r="V415" s="60">
        <v>3</v>
      </c>
      <c r="W415" s="60">
        <v>92</v>
      </c>
      <c r="X415" s="60" t="s">
        <v>190</v>
      </c>
    </row>
    <row r="416" spans="2:24">
      <c r="B416" s="60" t="str">
        <f t="shared" si="6"/>
        <v>М100x470</v>
      </c>
      <c r="C416" s="60">
        <v>100</v>
      </c>
      <c r="D416" s="60">
        <v>470</v>
      </c>
      <c r="E416" s="60">
        <v>25.56</v>
      </c>
      <c r="G416" s="73">
        <v>335</v>
      </c>
      <c r="H416" s="73">
        <v>16</v>
      </c>
      <c r="I416" s="60">
        <v>20</v>
      </c>
      <c r="J416" s="60" t="s">
        <v>16</v>
      </c>
      <c r="K416" s="60">
        <v>32</v>
      </c>
      <c r="L416" s="60">
        <v>40</v>
      </c>
      <c r="M416" s="60">
        <v>145</v>
      </c>
      <c r="N416" s="60">
        <v>145</v>
      </c>
      <c r="O416" s="60">
        <v>135</v>
      </c>
      <c r="P416" s="60">
        <v>94</v>
      </c>
      <c r="Q416" s="60">
        <v>92</v>
      </c>
      <c r="R416" s="60">
        <v>10</v>
      </c>
      <c r="S416" s="60">
        <v>6</v>
      </c>
      <c r="T416" s="60">
        <v>4</v>
      </c>
      <c r="U416" s="60">
        <v>4</v>
      </c>
      <c r="V416" s="60">
        <v>3</v>
      </c>
      <c r="W416" s="60">
        <v>92</v>
      </c>
      <c r="X416" s="60" t="s">
        <v>190</v>
      </c>
    </row>
    <row r="417" spans="2:24">
      <c r="B417" s="60" t="str">
        <f t="shared" si="6"/>
        <v>М100x480</v>
      </c>
      <c r="C417" s="60">
        <v>100</v>
      </c>
      <c r="D417" s="60">
        <v>480</v>
      </c>
      <c r="E417" s="60">
        <v>26.08</v>
      </c>
      <c r="G417" s="73">
        <v>345</v>
      </c>
      <c r="H417" s="73">
        <v>16</v>
      </c>
      <c r="I417" s="60">
        <v>20</v>
      </c>
      <c r="J417" s="60" t="s">
        <v>16</v>
      </c>
      <c r="K417" s="60">
        <v>32</v>
      </c>
      <c r="L417" s="60">
        <v>40</v>
      </c>
      <c r="M417" s="60">
        <v>145</v>
      </c>
      <c r="N417" s="60">
        <v>145</v>
      </c>
      <c r="O417" s="60">
        <v>135</v>
      </c>
      <c r="P417" s="60">
        <v>94</v>
      </c>
      <c r="Q417" s="60">
        <v>92</v>
      </c>
      <c r="R417" s="60">
        <v>10</v>
      </c>
      <c r="S417" s="60">
        <v>6</v>
      </c>
      <c r="T417" s="60">
        <v>4</v>
      </c>
      <c r="U417" s="60">
        <v>4</v>
      </c>
      <c r="V417" s="60">
        <v>3</v>
      </c>
      <c r="W417" s="60">
        <v>92</v>
      </c>
      <c r="X417" s="60" t="s">
        <v>190</v>
      </c>
    </row>
    <row r="418" spans="2:24">
      <c r="B418" s="60" t="str">
        <f t="shared" si="6"/>
        <v>М100x490</v>
      </c>
      <c r="C418" s="60">
        <v>100</v>
      </c>
      <c r="D418" s="60">
        <v>490</v>
      </c>
      <c r="E418" s="60">
        <v>26.6</v>
      </c>
      <c r="G418" s="73">
        <v>355</v>
      </c>
      <c r="H418" s="73">
        <v>16</v>
      </c>
      <c r="I418" s="60">
        <v>20</v>
      </c>
      <c r="J418" s="60" t="s">
        <v>16</v>
      </c>
      <c r="K418" s="60">
        <v>32</v>
      </c>
      <c r="L418" s="60">
        <v>40</v>
      </c>
      <c r="M418" s="60">
        <v>145</v>
      </c>
      <c r="N418" s="60">
        <v>145</v>
      </c>
      <c r="O418" s="60">
        <v>135</v>
      </c>
      <c r="P418" s="60">
        <v>94</v>
      </c>
      <c r="Q418" s="60">
        <v>92</v>
      </c>
      <c r="R418" s="60">
        <v>10</v>
      </c>
      <c r="S418" s="60">
        <v>6</v>
      </c>
      <c r="T418" s="60">
        <v>4</v>
      </c>
      <c r="U418" s="60">
        <v>4</v>
      </c>
      <c r="V418" s="60">
        <v>3</v>
      </c>
      <c r="W418" s="60">
        <v>92</v>
      </c>
      <c r="X418" s="60" t="s">
        <v>190</v>
      </c>
    </row>
    <row r="419" spans="2:24">
      <c r="B419" s="60" t="str">
        <f t="shared" si="6"/>
        <v>М100x500</v>
      </c>
      <c r="C419" s="60">
        <v>100</v>
      </c>
      <c r="D419" s="60">
        <v>500</v>
      </c>
      <c r="E419" s="60">
        <v>27.12</v>
      </c>
      <c r="G419" s="73">
        <v>365</v>
      </c>
      <c r="H419" s="73">
        <v>16</v>
      </c>
      <c r="I419" s="60">
        <v>20</v>
      </c>
      <c r="J419" s="60" t="s">
        <v>16</v>
      </c>
      <c r="K419" s="60">
        <v>32</v>
      </c>
      <c r="L419" s="60">
        <v>40</v>
      </c>
      <c r="M419" s="60">
        <v>145</v>
      </c>
      <c r="N419" s="60">
        <v>145</v>
      </c>
      <c r="O419" s="60">
        <v>135</v>
      </c>
      <c r="P419" s="60">
        <v>94</v>
      </c>
      <c r="Q419" s="60">
        <v>92</v>
      </c>
      <c r="R419" s="60">
        <v>10</v>
      </c>
      <c r="S419" s="60">
        <v>6</v>
      </c>
      <c r="T419" s="60">
        <v>4</v>
      </c>
      <c r="U419" s="60">
        <v>4</v>
      </c>
      <c r="V419" s="60">
        <v>3</v>
      </c>
      <c r="W419" s="60">
        <v>92</v>
      </c>
      <c r="X419" s="60" t="s">
        <v>190</v>
      </c>
    </row>
    <row r="420" spans="2:24">
      <c r="B420" s="60" t="str">
        <f t="shared" si="6"/>
        <v>М100x510</v>
      </c>
      <c r="C420" s="60">
        <v>100</v>
      </c>
      <c r="D420" s="60">
        <v>510</v>
      </c>
      <c r="E420" s="60">
        <v>27.64</v>
      </c>
      <c r="G420" s="73">
        <v>375</v>
      </c>
      <c r="H420" s="73">
        <v>16</v>
      </c>
      <c r="I420" s="60">
        <v>20</v>
      </c>
      <c r="J420" s="60" t="s">
        <v>16</v>
      </c>
      <c r="K420" s="60">
        <v>32</v>
      </c>
      <c r="L420" s="60">
        <v>40</v>
      </c>
      <c r="M420" s="60">
        <v>145</v>
      </c>
      <c r="N420" s="60">
        <v>145</v>
      </c>
      <c r="O420" s="60">
        <v>135</v>
      </c>
      <c r="P420" s="60">
        <v>94</v>
      </c>
      <c r="Q420" s="60">
        <v>92</v>
      </c>
      <c r="R420" s="60">
        <v>10</v>
      </c>
      <c r="S420" s="60">
        <v>6</v>
      </c>
      <c r="T420" s="60">
        <v>4</v>
      </c>
      <c r="U420" s="60">
        <v>4</v>
      </c>
      <c r="V420" s="60">
        <v>3</v>
      </c>
      <c r="W420" s="60">
        <v>92</v>
      </c>
      <c r="X420" s="60" t="s">
        <v>190</v>
      </c>
    </row>
    <row r="421" spans="2:24">
      <c r="B421" s="60" t="str">
        <f t="shared" si="6"/>
        <v>М100x520</v>
      </c>
      <c r="C421" s="60">
        <v>100</v>
      </c>
      <c r="D421" s="60">
        <v>520</v>
      </c>
      <c r="E421" s="60">
        <v>28.16</v>
      </c>
      <c r="G421" s="73">
        <v>385</v>
      </c>
      <c r="H421" s="73">
        <v>16</v>
      </c>
      <c r="I421" s="60">
        <v>20</v>
      </c>
      <c r="J421" s="60" t="s">
        <v>16</v>
      </c>
      <c r="K421" s="60">
        <v>32</v>
      </c>
      <c r="L421" s="60">
        <v>40</v>
      </c>
      <c r="M421" s="60">
        <v>145</v>
      </c>
      <c r="N421" s="60">
        <v>145</v>
      </c>
      <c r="O421" s="60">
        <v>135</v>
      </c>
      <c r="P421" s="60">
        <v>94</v>
      </c>
      <c r="Q421" s="60">
        <v>92</v>
      </c>
      <c r="R421" s="60">
        <v>10</v>
      </c>
      <c r="S421" s="60">
        <v>6</v>
      </c>
      <c r="T421" s="60">
        <v>4</v>
      </c>
      <c r="U421" s="60">
        <v>4</v>
      </c>
      <c r="V421" s="60">
        <v>3</v>
      </c>
      <c r="W421" s="60">
        <v>92</v>
      </c>
      <c r="X421" s="60" t="s">
        <v>190</v>
      </c>
    </row>
    <row r="422" spans="2:24">
      <c r="B422" s="60" t="str">
        <f t="shared" si="6"/>
        <v>М100x530</v>
      </c>
      <c r="C422" s="60">
        <v>100</v>
      </c>
      <c r="D422" s="60">
        <v>530</v>
      </c>
      <c r="E422" s="60">
        <v>28.68</v>
      </c>
      <c r="G422" s="73">
        <v>395</v>
      </c>
      <c r="H422" s="73">
        <v>16</v>
      </c>
      <c r="I422" s="60">
        <v>20</v>
      </c>
      <c r="J422" s="60" t="s">
        <v>16</v>
      </c>
      <c r="K422" s="60">
        <v>32</v>
      </c>
      <c r="L422" s="60">
        <v>40</v>
      </c>
      <c r="M422" s="60">
        <v>145</v>
      </c>
      <c r="N422" s="60">
        <v>145</v>
      </c>
      <c r="O422" s="60">
        <v>135</v>
      </c>
      <c r="P422" s="60">
        <v>94</v>
      </c>
      <c r="Q422" s="60">
        <v>92</v>
      </c>
      <c r="R422" s="60">
        <v>10</v>
      </c>
      <c r="S422" s="60">
        <v>6</v>
      </c>
      <c r="T422" s="60">
        <v>4</v>
      </c>
      <c r="U422" s="60">
        <v>4</v>
      </c>
      <c r="V422" s="60">
        <v>3</v>
      </c>
      <c r="W422" s="60">
        <v>92</v>
      </c>
      <c r="X422" s="60" t="s">
        <v>190</v>
      </c>
    </row>
    <row r="423" spans="2:24">
      <c r="B423" s="60" t="str">
        <f t="shared" si="6"/>
        <v>М100x540</v>
      </c>
      <c r="C423" s="60">
        <v>100</v>
      </c>
      <c r="D423" s="60">
        <v>540</v>
      </c>
      <c r="E423" s="60">
        <v>29.2</v>
      </c>
      <c r="G423" s="73">
        <v>405</v>
      </c>
      <c r="H423" s="73">
        <v>16</v>
      </c>
      <c r="I423" s="60">
        <v>20</v>
      </c>
      <c r="J423" s="60" t="s">
        <v>16</v>
      </c>
      <c r="K423" s="60">
        <v>32</v>
      </c>
      <c r="L423" s="60">
        <v>40</v>
      </c>
      <c r="M423" s="60">
        <v>145</v>
      </c>
      <c r="N423" s="60">
        <v>145</v>
      </c>
      <c r="O423" s="60">
        <v>135</v>
      </c>
      <c r="P423" s="60">
        <v>94</v>
      </c>
      <c r="Q423" s="60">
        <v>92</v>
      </c>
      <c r="R423" s="60">
        <v>10</v>
      </c>
      <c r="S423" s="60">
        <v>6</v>
      </c>
      <c r="T423" s="60">
        <v>4</v>
      </c>
      <c r="U423" s="60">
        <v>4</v>
      </c>
      <c r="V423" s="60">
        <v>3</v>
      </c>
      <c r="W423" s="60">
        <v>92</v>
      </c>
      <c r="X423" s="60" t="s">
        <v>190</v>
      </c>
    </row>
    <row r="424" spans="2:24">
      <c r="B424" s="60" t="str">
        <f t="shared" si="6"/>
        <v>М100x550</v>
      </c>
      <c r="C424" s="60">
        <v>100</v>
      </c>
      <c r="D424" s="60">
        <v>550</v>
      </c>
      <c r="E424" s="60">
        <v>29.72</v>
      </c>
      <c r="G424" s="73">
        <v>415</v>
      </c>
      <c r="H424" s="73">
        <v>16</v>
      </c>
      <c r="I424" s="60">
        <v>20</v>
      </c>
      <c r="J424" s="60" t="s">
        <v>16</v>
      </c>
      <c r="K424" s="60">
        <v>32</v>
      </c>
      <c r="L424" s="60">
        <v>40</v>
      </c>
      <c r="M424" s="60">
        <v>145</v>
      </c>
      <c r="N424" s="60">
        <v>145</v>
      </c>
      <c r="O424" s="60">
        <v>135</v>
      </c>
      <c r="P424" s="60">
        <v>94</v>
      </c>
      <c r="Q424" s="60">
        <v>92</v>
      </c>
      <c r="R424" s="60">
        <v>10</v>
      </c>
      <c r="S424" s="60">
        <v>6</v>
      </c>
      <c r="T424" s="60">
        <v>4</v>
      </c>
      <c r="U424" s="60">
        <v>4</v>
      </c>
      <c r="V424" s="60">
        <v>3</v>
      </c>
      <c r="W424" s="60">
        <v>92</v>
      </c>
      <c r="X424" s="60" t="s">
        <v>190</v>
      </c>
    </row>
    <row r="425" spans="2:24">
      <c r="B425" s="60" t="str">
        <f t="shared" si="6"/>
        <v>М100x560</v>
      </c>
      <c r="C425" s="60">
        <v>100</v>
      </c>
      <c r="D425" s="60">
        <v>560</v>
      </c>
      <c r="E425" s="60">
        <v>30.24</v>
      </c>
      <c r="G425" s="73">
        <v>425</v>
      </c>
      <c r="H425" s="73">
        <v>16</v>
      </c>
      <c r="I425" s="60">
        <v>20</v>
      </c>
      <c r="J425" s="60" t="s">
        <v>16</v>
      </c>
      <c r="K425" s="60">
        <v>32</v>
      </c>
      <c r="L425" s="60">
        <v>40</v>
      </c>
      <c r="M425" s="60">
        <v>145</v>
      </c>
      <c r="N425" s="60">
        <v>145</v>
      </c>
      <c r="O425" s="60">
        <v>135</v>
      </c>
      <c r="P425" s="60">
        <v>94</v>
      </c>
      <c r="Q425" s="60">
        <v>92</v>
      </c>
      <c r="R425" s="60">
        <v>10</v>
      </c>
      <c r="S425" s="60">
        <v>6</v>
      </c>
      <c r="T425" s="60">
        <v>4</v>
      </c>
      <c r="U425" s="60">
        <v>4</v>
      </c>
      <c r="V425" s="60">
        <v>3</v>
      </c>
      <c r="W425" s="60">
        <v>92</v>
      </c>
      <c r="X425" s="60" t="s">
        <v>190</v>
      </c>
    </row>
    <row r="426" spans="2:24">
      <c r="B426" s="60" t="str">
        <f t="shared" si="6"/>
        <v>М100x570</v>
      </c>
      <c r="C426" s="60">
        <v>100</v>
      </c>
      <c r="D426" s="60">
        <v>570</v>
      </c>
      <c r="E426" s="60">
        <v>30.76</v>
      </c>
      <c r="G426" s="73">
        <v>435</v>
      </c>
      <c r="H426" s="73">
        <v>16</v>
      </c>
      <c r="I426" s="60">
        <v>20</v>
      </c>
      <c r="J426" s="60" t="s">
        <v>16</v>
      </c>
      <c r="K426" s="60">
        <v>32</v>
      </c>
      <c r="L426" s="60">
        <v>40</v>
      </c>
      <c r="M426" s="60">
        <v>145</v>
      </c>
      <c r="N426" s="60">
        <v>145</v>
      </c>
      <c r="O426" s="60">
        <v>135</v>
      </c>
      <c r="P426" s="60">
        <v>94</v>
      </c>
      <c r="Q426" s="60">
        <v>92</v>
      </c>
      <c r="R426" s="60">
        <v>10</v>
      </c>
      <c r="S426" s="60">
        <v>6</v>
      </c>
      <c r="T426" s="60">
        <v>4</v>
      </c>
      <c r="U426" s="60">
        <v>4</v>
      </c>
      <c r="V426" s="60">
        <v>3</v>
      </c>
      <c r="W426" s="60">
        <v>92</v>
      </c>
      <c r="X426" s="60" t="s">
        <v>190</v>
      </c>
    </row>
    <row r="427" spans="2:24">
      <c r="B427" s="60" t="str">
        <f t="shared" si="6"/>
        <v>М100x580</v>
      </c>
      <c r="C427" s="60">
        <v>100</v>
      </c>
      <c r="D427" s="60">
        <v>580</v>
      </c>
      <c r="E427" s="60">
        <v>31.28</v>
      </c>
      <c r="G427" s="73">
        <v>445</v>
      </c>
      <c r="H427" s="73">
        <v>16</v>
      </c>
      <c r="I427" s="60">
        <v>20</v>
      </c>
      <c r="J427" s="60" t="s">
        <v>16</v>
      </c>
      <c r="K427" s="60">
        <v>32</v>
      </c>
      <c r="L427" s="60">
        <v>40</v>
      </c>
      <c r="M427" s="60">
        <v>145</v>
      </c>
      <c r="N427" s="60">
        <v>145</v>
      </c>
      <c r="O427" s="60">
        <v>135</v>
      </c>
      <c r="P427" s="60">
        <v>94</v>
      </c>
      <c r="Q427" s="60">
        <v>92</v>
      </c>
      <c r="R427" s="60">
        <v>10</v>
      </c>
      <c r="S427" s="60">
        <v>6</v>
      </c>
      <c r="T427" s="60">
        <v>4</v>
      </c>
      <c r="U427" s="60">
        <v>4</v>
      </c>
      <c r="V427" s="60">
        <v>3</v>
      </c>
      <c r="W427" s="60">
        <v>92</v>
      </c>
      <c r="X427" s="60" t="s">
        <v>190</v>
      </c>
    </row>
    <row r="428" spans="2:24">
      <c r="B428" s="60" t="str">
        <f t="shared" si="6"/>
        <v>М100x590</v>
      </c>
      <c r="C428" s="60">
        <v>100</v>
      </c>
      <c r="D428" s="60">
        <v>590</v>
      </c>
      <c r="E428" s="60">
        <v>31.8</v>
      </c>
      <c r="G428" s="73">
        <v>455</v>
      </c>
      <c r="H428" s="73">
        <v>16</v>
      </c>
      <c r="I428" s="60">
        <v>20</v>
      </c>
      <c r="J428" s="60" t="s">
        <v>16</v>
      </c>
      <c r="K428" s="60">
        <v>32</v>
      </c>
      <c r="L428" s="60">
        <v>40</v>
      </c>
      <c r="M428" s="60">
        <v>145</v>
      </c>
      <c r="N428" s="60">
        <v>145</v>
      </c>
      <c r="O428" s="60">
        <v>135</v>
      </c>
      <c r="P428" s="60">
        <v>94</v>
      </c>
      <c r="Q428" s="60">
        <v>92</v>
      </c>
      <c r="R428" s="60">
        <v>10</v>
      </c>
      <c r="S428" s="60">
        <v>6</v>
      </c>
      <c r="T428" s="60">
        <v>4</v>
      </c>
      <c r="U428" s="60">
        <v>4</v>
      </c>
      <c r="V428" s="60">
        <v>3</v>
      </c>
      <c r="W428" s="60">
        <v>92</v>
      </c>
      <c r="X428" s="60" t="s">
        <v>190</v>
      </c>
    </row>
    <row r="429" spans="2:24">
      <c r="B429" s="60" t="str">
        <f t="shared" si="6"/>
        <v>М100x600</v>
      </c>
      <c r="C429" s="60">
        <v>100</v>
      </c>
      <c r="D429" s="60">
        <v>600</v>
      </c>
      <c r="E429" s="60">
        <v>32.4</v>
      </c>
      <c r="G429" s="73">
        <v>465</v>
      </c>
      <c r="H429" s="73">
        <v>16</v>
      </c>
      <c r="I429" s="60">
        <v>20</v>
      </c>
      <c r="J429" s="60" t="s">
        <v>16</v>
      </c>
      <c r="K429" s="60">
        <v>32</v>
      </c>
      <c r="L429" s="60">
        <v>40</v>
      </c>
      <c r="M429" s="60">
        <v>165</v>
      </c>
      <c r="N429" s="60">
        <v>165</v>
      </c>
      <c r="O429" s="60">
        <v>135</v>
      </c>
      <c r="P429" s="60">
        <v>94</v>
      </c>
      <c r="Q429" s="60">
        <v>92</v>
      </c>
      <c r="R429" s="60">
        <v>10</v>
      </c>
      <c r="S429" s="60">
        <v>6</v>
      </c>
      <c r="T429" s="60">
        <v>4</v>
      </c>
      <c r="U429" s="60">
        <v>4</v>
      </c>
      <c r="V429" s="60">
        <v>3</v>
      </c>
      <c r="W429" s="60">
        <v>92</v>
      </c>
      <c r="X429" s="60" t="s">
        <v>190</v>
      </c>
    </row>
    <row r="430" spans="2:24">
      <c r="B430" s="60" t="str">
        <f t="shared" si="6"/>
        <v>М100x610</v>
      </c>
      <c r="C430" s="60">
        <v>100</v>
      </c>
      <c r="D430" s="60">
        <v>610</v>
      </c>
      <c r="E430" s="60">
        <v>32.92</v>
      </c>
      <c r="G430" s="73">
        <v>475</v>
      </c>
      <c r="H430" s="73">
        <v>16</v>
      </c>
      <c r="I430" s="60">
        <v>20</v>
      </c>
      <c r="J430" s="60" t="s">
        <v>16</v>
      </c>
      <c r="K430" s="60">
        <v>32</v>
      </c>
      <c r="L430" s="60">
        <v>40</v>
      </c>
      <c r="M430" s="60">
        <v>165</v>
      </c>
      <c r="N430" s="60">
        <v>165</v>
      </c>
      <c r="O430" s="60">
        <v>135</v>
      </c>
      <c r="P430" s="60">
        <v>94</v>
      </c>
      <c r="Q430" s="60">
        <v>92</v>
      </c>
      <c r="R430" s="60">
        <v>10</v>
      </c>
      <c r="S430" s="60">
        <v>6</v>
      </c>
      <c r="T430" s="60">
        <v>4</v>
      </c>
      <c r="U430" s="60">
        <v>4</v>
      </c>
      <c r="V430" s="60">
        <v>3</v>
      </c>
      <c r="W430" s="60">
        <v>92</v>
      </c>
      <c r="X430" s="60" t="s">
        <v>190</v>
      </c>
    </row>
    <row r="431" spans="2:24">
      <c r="B431" s="60" t="str">
        <f t="shared" si="6"/>
        <v>М100x620</v>
      </c>
      <c r="C431" s="60">
        <v>100</v>
      </c>
      <c r="D431" s="60">
        <v>620</v>
      </c>
      <c r="E431" s="60">
        <v>33.44</v>
      </c>
      <c r="G431" s="73">
        <v>485</v>
      </c>
      <c r="H431" s="73">
        <v>16</v>
      </c>
      <c r="I431" s="60">
        <v>20</v>
      </c>
      <c r="J431" s="60" t="s">
        <v>16</v>
      </c>
      <c r="K431" s="60">
        <v>32</v>
      </c>
      <c r="L431" s="60">
        <v>40</v>
      </c>
      <c r="M431" s="60">
        <v>165</v>
      </c>
      <c r="N431" s="60">
        <v>165</v>
      </c>
      <c r="O431" s="60">
        <v>135</v>
      </c>
      <c r="P431" s="60">
        <v>94</v>
      </c>
      <c r="Q431" s="60">
        <v>92</v>
      </c>
      <c r="R431" s="60">
        <v>10</v>
      </c>
      <c r="S431" s="60">
        <v>6</v>
      </c>
      <c r="T431" s="60">
        <v>4</v>
      </c>
      <c r="U431" s="60">
        <v>4</v>
      </c>
      <c r="V431" s="60">
        <v>3</v>
      </c>
      <c r="W431" s="60">
        <v>92</v>
      </c>
      <c r="X431" s="60" t="s">
        <v>190</v>
      </c>
    </row>
    <row r="432" spans="2:24">
      <c r="B432" s="60" t="str">
        <f t="shared" si="6"/>
        <v>М100x630</v>
      </c>
      <c r="C432" s="60">
        <v>100</v>
      </c>
      <c r="D432" s="60">
        <v>630</v>
      </c>
      <c r="E432" s="60">
        <v>33.96</v>
      </c>
      <c r="G432" s="73">
        <v>495</v>
      </c>
      <c r="H432" s="73">
        <v>16</v>
      </c>
      <c r="I432" s="60">
        <v>20</v>
      </c>
      <c r="J432" s="60" t="s">
        <v>16</v>
      </c>
      <c r="K432" s="60">
        <v>32</v>
      </c>
      <c r="L432" s="60">
        <v>40</v>
      </c>
      <c r="M432" s="60">
        <v>165</v>
      </c>
      <c r="N432" s="60">
        <v>165</v>
      </c>
      <c r="O432" s="60">
        <v>135</v>
      </c>
      <c r="P432" s="60">
        <v>94</v>
      </c>
      <c r="Q432" s="60">
        <v>92</v>
      </c>
      <c r="R432" s="60">
        <v>10</v>
      </c>
      <c r="S432" s="60">
        <v>6</v>
      </c>
      <c r="T432" s="60">
        <v>4</v>
      </c>
      <c r="U432" s="60">
        <v>4</v>
      </c>
      <c r="V432" s="60">
        <v>3</v>
      </c>
      <c r="W432" s="60">
        <v>92</v>
      </c>
      <c r="X432" s="60" t="s">
        <v>190</v>
      </c>
    </row>
    <row r="433" spans="2:24">
      <c r="B433" s="60" t="str">
        <f t="shared" si="6"/>
        <v>М100x640</v>
      </c>
      <c r="C433" s="60">
        <v>100</v>
      </c>
      <c r="D433" s="60">
        <v>640</v>
      </c>
      <c r="E433" s="60">
        <v>34.479999999999997</v>
      </c>
      <c r="G433" s="73">
        <v>505</v>
      </c>
      <c r="H433" s="73">
        <v>16</v>
      </c>
      <c r="I433" s="60">
        <v>20</v>
      </c>
      <c r="J433" s="60" t="s">
        <v>16</v>
      </c>
      <c r="K433" s="60">
        <v>32</v>
      </c>
      <c r="L433" s="60">
        <v>40</v>
      </c>
      <c r="M433" s="60">
        <v>165</v>
      </c>
      <c r="N433" s="60">
        <v>165</v>
      </c>
      <c r="O433" s="60">
        <v>135</v>
      </c>
      <c r="P433" s="60">
        <v>94</v>
      </c>
      <c r="Q433" s="60">
        <v>92</v>
      </c>
      <c r="R433" s="60">
        <v>10</v>
      </c>
      <c r="S433" s="60">
        <v>6</v>
      </c>
      <c r="T433" s="60">
        <v>4</v>
      </c>
      <c r="U433" s="60">
        <v>4</v>
      </c>
      <c r="V433" s="60">
        <v>3</v>
      </c>
      <c r="W433" s="60">
        <v>92</v>
      </c>
      <c r="X433" s="60" t="s">
        <v>190</v>
      </c>
    </row>
    <row r="434" spans="2:24">
      <c r="B434" s="60" t="str">
        <f t="shared" si="6"/>
        <v>М100x650</v>
      </c>
      <c r="C434" s="60">
        <v>100</v>
      </c>
      <c r="D434" s="60">
        <v>650</v>
      </c>
      <c r="E434" s="60">
        <v>35</v>
      </c>
      <c r="G434" s="73">
        <v>515</v>
      </c>
      <c r="H434" s="73">
        <v>16</v>
      </c>
      <c r="I434" s="60">
        <v>20</v>
      </c>
      <c r="J434" s="60" t="s">
        <v>16</v>
      </c>
      <c r="K434" s="60">
        <v>32</v>
      </c>
      <c r="L434" s="60">
        <v>40</v>
      </c>
      <c r="M434" s="60">
        <v>165</v>
      </c>
      <c r="N434" s="60">
        <v>165</v>
      </c>
      <c r="O434" s="60">
        <v>135</v>
      </c>
      <c r="P434" s="60">
        <v>94</v>
      </c>
      <c r="Q434" s="60">
        <v>92</v>
      </c>
      <c r="R434" s="60">
        <v>10</v>
      </c>
      <c r="S434" s="60">
        <v>6</v>
      </c>
      <c r="T434" s="60">
        <v>4</v>
      </c>
      <c r="U434" s="60">
        <v>4</v>
      </c>
      <c r="V434" s="60">
        <v>3</v>
      </c>
      <c r="W434" s="60">
        <v>92</v>
      </c>
      <c r="X434" s="60" t="s">
        <v>190</v>
      </c>
    </row>
    <row r="435" spans="2:24">
      <c r="B435" s="60" t="str">
        <f t="shared" si="6"/>
        <v>М100x660</v>
      </c>
      <c r="C435" s="60">
        <v>100</v>
      </c>
      <c r="D435" s="60">
        <v>660</v>
      </c>
      <c r="E435" s="60">
        <v>35.520000000000003</v>
      </c>
      <c r="G435" s="73">
        <v>525</v>
      </c>
      <c r="H435" s="73">
        <v>16</v>
      </c>
      <c r="I435" s="60">
        <v>20</v>
      </c>
      <c r="J435" s="60" t="s">
        <v>16</v>
      </c>
      <c r="K435" s="60">
        <v>32</v>
      </c>
      <c r="L435" s="60">
        <v>40</v>
      </c>
      <c r="M435" s="60">
        <v>165</v>
      </c>
      <c r="N435" s="60">
        <v>165</v>
      </c>
      <c r="O435" s="60">
        <v>135</v>
      </c>
      <c r="P435" s="60">
        <v>94</v>
      </c>
      <c r="Q435" s="60">
        <v>92</v>
      </c>
      <c r="R435" s="60">
        <v>10</v>
      </c>
      <c r="S435" s="60">
        <v>6</v>
      </c>
      <c r="T435" s="60">
        <v>4</v>
      </c>
      <c r="U435" s="60">
        <v>4</v>
      </c>
      <c r="V435" s="60">
        <v>3</v>
      </c>
      <c r="W435" s="60">
        <v>92</v>
      </c>
      <c r="X435" s="60" t="s">
        <v>190</v>
      </c>
    </row>
    <row r="436" spans="2:24">
      <c r="B436" s="60" t="str">
        <f t="shared" si="6"/>
        <v>М100x670</v>
      </c>
      <c r="C436" s="60">
        <v>100</v>
      </c>
      <c r="D436" s="60">
        <v>670</v>
      </c>
      <c r="E436" s="60">
        <v>36.04</v>
      </c>
      <c r="G436" s="73">
        <v>535</v>
      </c>
      <c r="H436" s="73">
        <v>16</v>
      </c>
      <c r="I436" s="60">
        <v>20</v>
      </c>
      <c r="J436" s="60" t="s">
        <v>16</v>
      </c>
      <c r="K436" s="60">
        <v>32</v>
      </c>
      <c r="L436" s="60">
        <v>40</v>
      </c>
      <c r="M436" s="60">
        <v>165</v>
      </c>
      <c r="N436" s="60">
        <v>165</v>
      </c>
      <c r="O436" s="60">
        <v>135</v>
      </c>
      <c r="P436" s="60">
        <v>94</v>
      </c>
      <c r="Q436" s="60">
        <v>92</v>
      </c>
      <c r="R436" s="60">
        <v>10</v>
      </c>
      <c r="S436" s="60">
        <v>6</v>
      </c>
      <c r="T436" s="60">
        <v>4</v>
      </c>
      <c r="U436" s="60">
        <v>4</v>
      </c>
      <c r="V436" s="60">
        <v>3</v>
      </c>
      <c r="W436" s="60">
        <v>92</v>
      </c>
      <c r="X436" s="60" t="s">
        <v>190</v>
      </c>
    </row>
    <row r="437" spans="2:24">
      <c r="B437" s="60" t="str">
        <f t="shared" si="6"/>
        <v>М100x680</v>
      </c>
      <c r="C437" s="60">
        <v>100</v>
      </c>
      <c r="D437" s="60">
        <v>680</v>
      </c>
      <c r="E437" s="60">
        <v>36.56</v>
      </c>
      <c r="G437" s="73">
        <v>545</v>
      </c>
      <c r="H437" s="73">
        <v>16</v>
      </c>
      <c r="I437" s="60">
        <v>20</v>
      </c>
      <c r="J437" s="60" t="s">
        <v>16</v>
      </c>
      <c r="K437" s="60">
        <v>32</v>
      </c>
      <c r="L437" s="60">
        <v>40</v>
      </c>
      <c r="M437" s="60">
        <v>165</v>
      </c>
      <c r="N437" s="60">
        <v>165</v>
      </c>
      <c r="O437" s="60">
        <v>135</v>
      </c>
      <c r="P437" s="60">
        <v>94</v>
      </c>
      <c r="Q437" s="60">
        <v>92</v>
      </c>
      <c r="R437" s="60">
        <v>10</v>
      </c>
      <c r="S437" s="60">
        <v>6</v>
      </c>
      <c r="T437" s="60">
        <v>4</v>
      </c>
      <c r="U437" s="60">
        <v>4</v>
      </c>
      <c r="V437" s="60">
        <v>3</v>
      </c>
      <c r="W437" s="60">
        <v>92</v>
      </c>
      <c r="X437" s="60" t="s">
        <v>190</v>
      </c>
    </row>
    <row r="438" spans="2:24">
      <c r="B438" s="60" t="str">
        <f t="shared" si="6"/>
        <v>М100x690</v>
      </c>
      <c r="C438" s="60">
        <v>100</v>
      </c>
      <c r="D438" s="60">
        <v>690</v>
      </c>
      <c r="E438" s="60">
        <v>31.08</v>
      </c>
      <c r="G438" s="73">
        <v>555</v>
      </c>
      <c r="H438" s="73">
        <v>16</v>
      </c>
      <c r="I438" s="60">
        <v>20</v>
      </c>
      <c r="J438" s="60" t="s">
        <v>16</v>
      </c>
      <c r="K438" s="60">
        <v>32</v>
      </c>
      <c r="L438" s="60">
        <v>40</v>
      </c>
      <c r="M438" s="60">
        <v>165</v>
      </c>
      <c r="N438" s="60">
        <v>165</v>
      </c>
      <c r="O438" s="60">
        <v>135</v>
      </c>
      <c r="P438" s="60">
        <v>94</v>
      </c>
      <c r="Q438" s="60">
        <v>92</v>
      </c>
      <c r="R438" s="60">
        <v>10</v>
      </c>
      <c r="S438" s="60">
        <v>6</v>
      </c>
      <c r="T438" s="60">
        <v>4</v>
      </c>
      <c r="U438" s="60">
        <v>4</v>
      </c>
      <c r="V438" s="60">
        <v>3</v>
      </c>
      <c r="W438" s="60">
        <v>92</v>
      </c>
      <c r="X438" s="60" t="s">
        <v>190</v>
      </c>
    </row>
    <row r="439" spans="2:24">
      <c r="B439" s="60" t="str">
        <f t="shared" si="6"/>
        <v>М100x700</v>
      </c>
      <c r="C439" s="60">
        <v>100</v>
      </c>
      <c r="D439" s="60">
        <v>700</v>
      </c>
      <c r="E439" s="60">
        <v>37.6</v>
      </c>
      <c r="G439" s="73">
        <v>565</v>
      </c>
      <c r="H439" s="73">
        <v>16</v>
      </c>
      <c r="I439" s="60">
        <v>20</v>
      </c>
      <c r="J439" s="60" t="s">
        <v>16</v>
      </c>
      <c r="K439" s="60">
        <v>32</v>
      </c>
      <c r="L439" s="60">
        <v>40</v>
      </c>
      <c r="M439" s="60">
        <v>165</v>
      </c>
      <c r="N439" s="60">
        <v>165</v>
      </c>
      <c r="O439" s="60">
        <v>135</v>
      </c>
      <c r="P439" s="60">
        <v>94</v>
      </c>
      <c r="Q439" s="60">
        <v>92</v>
      </c>
      <c r="R439" s="60">
        <v>10</v>
      </c>
      <c r="S439" s="60">
        <v>6</v>
      </c>
      <c r="T439" s="60">
        <v>4</v>
      </c>
      <c r="U439" s="60">
        <v>4</v>
      </c>
      <c r="V439" s="60">
        <v>3</v>
      </c>
      <c r="W439" s="60">
        <v>92</v>
      </c>
      <c r="X439" s="60" t="s">
        <v>190</v>
      </c>
    </row>
    <row r="440" spans="2:24">
      <c r="B440" s="60" t="str">
        <f t="shared" si="6"/>
        <v>М100x710</v>
      </c>
      <c r="C440" s="60">
        <v>100</v>
      </c>
      <c r="D440" s="60">
        <v>710</v>
      </c>
      <c r="E440" s="60">
        <v>38.119999999999997</v>
      </c>
      <c r="G440" s="73">
        <v>575</v>
      </c>
      <c r="H440" s="73">
        <v>16</v>
      </c>
      <c r="I440" s="60">
        <v>20</v>
      </c>
      <c r="J440" s="60" t="s">
        <v>16</v>
      </c>
      <c r="K440" s="60">
        <v>32</v>
      </c>
      <c r="L440" s="60">
        <v>40</v>
      </c>
      <c r="M440" s="60">
        <v>165</v>
      </c>
      <c r="N440" s="60">
        <v>165</v>
      </c>
      <c r="O440" s="60">
        <v>135</v>
      </c>
      <c r="P440" s="60">
        <v>94</v>
      </c>
      <c r="Q440" s="60">
        <v>92</v>
      </c>
      <c r="R440" s="60">
        <v>10</v>
      </c>
      <c r="S440" s="60">
        <v>6</v>
      </c>
      <c r="T440" s="60">
        <v>4</v>
      </c>
      <c r="U440" s="60">
        <v>4</v>
      </c>
      <c r="V440" s="60">
        <v>3</v>
      </c>
      <c r="W440" s="60">
        <v>92</v>
      </c>
      <c r="X440" s="60" t="s">
        <v>190</v>
      </c>
    </row>
    <row r="441" spans="2:24">
      <c r="B441" s="60" t="str">
        <f t="shared" si="6"/>
        <v>М100x720</v>
      </c>
      <c r="C441" s="60">
        <v>100</v>
      </c>
      <c r="D441" s="60">
        <v>720</v>
      </c>
      <c r="E441" s="60">
        <v>38.64</v>
      </c>
      <c r="G441" s="73">
        <v>585</v>
      </c>
      <c r="H441" s="73">
        <v>16</v>
      </c>
      <c r="I441" s="60">
        <v>20</v>
      </c>
      <c r="J441" s="60" t="s">
        <v>16</v>
      </c>
      <c r="K441" s="60">
        <v>32</v>
      </c>
      <c r="L441" s="60">
        <v>40</v>
      </c>
      <c r="M441" s="60">
        <v>165</v>
      </c>
      <c r="N441" s="60">
        <v>165</v>
      </c>
      <c r="O441" s="60">
        <v>135</v>
      </c>
      <c r="P441" s="60">
        <v>94</v>
      </c>
      <c r="Q441" s="60">
        <v>92</v>
      </c>
      <c r="R441" s="60">
        <v>10</v>
      </c>
      <c r="S441" s="60">
        <v>6</v>
      </c>
      <c r="T441" s="60">
        <v>4</v>
      </c>
      <c r="U441" s="60">
        <v>4</v>
      </c>
      <c r="V441" s="60">
        <v>3</v>
      </c>
      <c r="W441" s="60">
        <v>92</v>
      </c>
      <c r="X441" s="60" t="s">
        <v>190</v>
      </c>
    </row>
    <row r="442" spans="2:24">
      <c r="B442" s="60" t="str">
        <f t="shared" si="6"/>
        <v>М100x730</v>
      </c>
      <c r="C442" s="60">
        <v>100</v>
      </c>
      <c r="D442" s="60">
        <v>730</v>
      </c>
      <c r="E442" s="60">
        <v>39.159999999999997</v>
      </c>
      <c r="G442" s="73">
        <v>595</v>
      </c>
      <c r="H442" s="73">
        <v>16</v>
      </c>
      <c r="I442" s="60">
        <v>20</v>
      </c>
      <c r="J442" s="60" t="s">
        <v>16</v>
      </c>
      <c r="K442" s="60">
        <v>32</v>
      </c>
      <c r="L442" s="60">
        <v>40</v>
      </c>
      <c r="M442" s="60">
        <v>165</v>
      </c>
      <c r="N442" s="60">
        <v>165</v>
      </c>
      <c r="O442" s="60">
        <v>135</v>
      </c>
      <c r="P442" s="60">
        <v>94</v>
      </c>
      <c r="Q442" s="60">
        <v>92</v>
      </c>
      <c r="R442" s="60">
        <v>10</v>
      </c>
      <c r="S442" s="60">
        <v>6</v>
      </c>
      <c r="T442" s="60">
        <v>4</v>
      </c>
      <c r="U442" s="60">
        <v>4</v>
      </c>
      <c r="V442" s="60">
        <v>3</v>
      </c>
      <c r="W442" s="60">
        <v>92</v>
      </c>
      <c r="X442" s="60" t="s">
        <v>190</v>
      </c>
    </row>
    <row r="443" spans="2:24">
      <c r="B443" s="60" t="str">
        <f t="shared" si="6"/>
        <v>М100x740</v>
      </c>
      <c r="C443" s="60">
        <v>100</v>
      </c>
      <c r="D443" s="60">
        <v>740</v>
      </c>
      <c r="E443" s="60">
        <v>39.68</v>
      </c>
      <c r="G443" s="73">
        <v>605</v>
      </c>
      <c r="H443" s="73">
        <v>16</v>
      </c>
      <c r="I443" s="60">
        <v>20</v>
      </c>
      <c r="J443" s="60" t="s">
        <v>16</v>
      </c>
      <c r="K443" s="60">
        <v>32</v>
      </c>
      <c r="L443" s="60">
        <v>40</v>
      </c>
      <c r="M443" s="60">
        <v>165</v>
      </c>
      <c r="N443" s="60">
        <v>165</v>
      </c>
      <c r="O443" s="60">
        <v>135</v>
      </c>
      <c r="P443" s="60">
        <v>94</v>
      </c>
      <c r="Q443" s="60">
        <v>92</v>
      </c>
      <c r="R443" s="60">
        <v>10</v>
      </c>
      <c r="S443" s="60">
        <v>6</v>
      </c>
      <c r="T443" s="60">
        <v>4</v>
      </c>
      <c r="U443" s="60">
        <v>4</v>
      </c>
      <c r="V443" s="60">
        <v>3</v>
      </c>
      <c r="W443" s="60">
        <v>92</v>
      </c>
      <c r="X443" s="60" t="s">
        <v>190</v>
      </c>
    </row>
    <row r="444" spans="2:24">
      <c r="B444" s="60" t="str">
        <f t="shared" si="6"/>
        <v>М100x750</v>
      </c>
      <c r="C444" s="60">
        <v>100</v>
      </c>
      <c r="D444" s="60">
        <v>750</v>
      </c>
      <c r="E444" s="60">
        <v>40.200000000000003</v>
      </c>
      <c r="G444" s="73">
        <v>615</v>
      </c>
      <c r="H444" s="73">
        <v>16</v>
      </c>
      <c r="I444" s="60">
        <v>20</v>
      </c>
      <c r="J444" s="60" t="s">
        <v>16</v>
      </c>
      <c r="K444" s="60">
        <v>32</v>
      </c>
      <c r="L444" s="60">
        <v>40</v>
      </c>
      <c r="M444" s="60">
        <v>165</v>
      </c>
      <c r="N444" s="60">
        <v>165</v>
      </c>
      <c r="O444" s="60">
        <v>135</v>
      </c>
      <c r="P444" s="60">
        <v>94</v>
      </c>
      <c r="Q444" s="60">
        <v>92</v>
      </c>
      <c r="R444" s="60">
        <v>10</v>
      </c>
      <c r="S444" s="60">
        <v>6</v>
      </c>
      <c r="T444" s="60">
        <v>4</v>
      </c>
      <c r="U444" s="60">
        <v>4</v>
      </c>
      <c r="V444" s="60">
        <v>3</v>
      </c>
      <c r="W444" s="60">
        <v>92</v>
      </c>
      <c r="X444" s="60" t="s">
        <v>190</v>
      </c>
    </row>
    <row r="445" spans="2:24">
      <c r="B445" t="str">
        <f t="shared" si="6"/>
        <v>М110x460</v>
      </c>
      <c r="C445">
        <v>110</v>
      </c>
      <c r="D445" s="60">
        <v>460</v>
      </c>
      <c r="E445" s="60">
        <v>30.91</v>
      </c>
      <c r="G445" s="73">
        <v>310</v>
      </c>
      <c r="H445" s="73">
        <v>16</v>
      </c>
      <c r="I445" s="60">
        <v>20</v>
      </c>
      <c r="J445" s="60" t="s">
        <v>16</v>
      </c>
      <c r="K445" s="60">
        <v>32</v>
      </c>
      <c r="L445" s="60">
        <v>40</v>
      </c>
      <c r="M445" s="60">
        <v>145</v>
      </c>
      <c r="N445" s="60">
        <v>145</v>
      </c>
      <c r="O445" s="60">
        <v>150</v>
      </c>
      <c r="P445" s="60">
        <v>104</v>
      </c>
      <c r="Q445" s="60">
        <v>102</v>
      </c>
      <c r="R445" s="60">
        <v>10</v>
      </c>
      <c r="S445" s="60">
        <v>6</v>
      </c>
      <c r="T445" s="60">
        <v>4</v>
      </c>
      <c r="U445" s="60">
        <v>4</v>
      </c>
      <c r="V445" s="60">
        <v>3</v>
      </c>
      <c r="W445" s="60">
        <v>102</v>
      </c>
      <c r="X445" s="60" t="s">
        <v>191</v>
      </c>
    </row>
    <row r="446" spans="2:24">
      <c r="B446" s="60" t="str">
        <f t="shared" si="6"/>
        <v>М110x470</v>
      </c>
      <c r="C446" s="60">
        <v>110</v>
      </c>
      <c r="D446" s="60">
        <v>470</v>
      </c>
      <c r="E446" s="60">
        <v>31.55</v>
      </c>
      <c r="G446" s="73">
        <v>320</v>
      </c>
      <c r="H446" s="73">
        <v>16</v>
      </c>
      <c r="I446" s="60">
        <v>20</v>
      </c>
      <c r="J446" s="60" t="s">
        <v>16</v>
      </c>
      <c r="K446" s="60">
        <v>32</v>
      </c>
      <c r="L446" s="60">
        <v>40</v>
      </c>
      <c r="M446" s="60">
        <v>145</v>
      </c>
      <c r="N446" s="60">
        <v>145</v>
      </c>
      <c r="O446" s="60">
        <v>150</v>
      </c>
      <c r="P446" s="60">
        <v>104</v>
      </c>
      <c r="Q446" s="60">
        <v>102</v>
      </c>
      <c r="R446" s="60">
        <v>10</v>
      </c>
      <c r="S446" s="60">
        <v>6</v>
      </c>
      <c r="T446" s="60">
        <v>4</v>
      </c>
      <c r="U446" s="60">
        <v>4</v>
      </c>
      <c r="V446" s="60">
        <v>3</v>
      </c>
      <c r="W446" s="60">
        <v>102</v>
      </c>
      <c r="X446" s="60" t="s">
        <v>191</v>
      </c>
    </row>
    <row r="447" spans="2:24">
      <c r="B447" s="60" t="str">
        <f t="shared" si="6"/>
        <v>М110x480</v>
      </c>
      <c r="C447" s="60">
        <v>110</v>
      </c>
      <c r="D447" s="60">
        <v>480</v>
      </c>
      <c r="E447" s="60">
        <v>32.19</v>
      </c>
      <c r="G447" s="73">
        <v>330</v>
      </c>
      <c r="H447" s="73">
        <v>16</v>
      </c>
      <c r="I447" s="60">
        <v>20</v>
      </c>
      <c r="J447" s="60" t="s">
        <v>16</v>
      </c>
      <c r="K447" s="60">
        <v>32</v>
      </c>
      <c r="L447" s="60">
        <v>40</v>
      </c>
      <c r="M447" s="60">
        <v>145</v>
      </c>
      <c r="N447" s="60">
        <v>145</v>
      </c>
      <c r="O447" s="60">
        <v>150</v>
      </c>
      <c r="P447" s="60">
        <v>104</v>
      </c>
      <c r="Q447" s="60">
        <v>102</v>
      </c>
      <c r="R447" s="60">
        <v>10</v>
      </c>
      <c r="S447" s="60">
        <v>6</v>
      </c>
      <c r="T447" s="60">
        <v>4</v>
      </c>
      <c r="U447" s="60">
        <v>4</v>
      </c>
      <c r="V447" s="60">
        <v>3</v>
      </c>
      <c r="W447" s="60">
        <v>102</v>
      </c>
      <c r="X447" s="60" t="s">
        <v>191</v>
      </c>
    </row>
    <row r="448" spans="2:24">
      <c r="B448" s="60" t="str">
        <f t="shared" si="6"/>
        <v>М110x490</v>
      </c>
      <c r="C448" s="60">
        <v>110</v>
      </c>
      <c r="D448" s="60">
        <v>490</v>
      </c>
      <c r="E448" s="60">
        <v>32.83</v>
      </c>
      <c r="G448" s="73">
        <v>340</v>
      </c>
      <c r="H448" s="73">
        <v>16</v>
      </c>
      <c r="I448" s="60">
        <v>20</v>
      </c>
      <c r="J448" s="60" t="s">
        <v>16</v>
      </c>
      <c r="K448" s="60">
        <v>32</v>
      </c>
      <c r="L448" s="60">
        <v>40</v>
      </c>
      <c r="M448" s="60">
        <v>145</v>
      </c>
      <c r="N448" s="60">
        <v>145</v>
      </c>
      <c r="O448" s="60">
        <v>150</v>
      </c>
      <c r="P448" s="60">
        <v>104</v>
      </c>
      <c r="Q448" s="60">
        <v>102</v>
      </c>
      <c r="R448" s="60">
        <v>10</v>
      </c>
      <c r="S448" s="60">
        <v>6</v>
      </c>
      <c r="T448" s="60">
        <v>4</v>
      </c>
      <c r="U448" s="60">
        <v>4</v>
      </c>
      <c r="V448" s="60">
        <v>3</v>
      </c>
      <c r="W448" s="60">
        <v>102</v>
      </c>
      <c r="X448" s="60" t="s">
        <v>191</v>
      </c>
    </row>
    <row r="449" spans="2:24">
      <c r="B449" s="60" t="str">
        <f t="shared" si="6"/>
        <v>М110x500</v>
      </c>
      <c r="C449" s="60">
        <v>110</v>
      </c>
      <c r="D449" s="60">
        <v>500</v>
      </c>
      <c r="E449" s="60">
        <v>33.47</v>
      </c>
      <c r="G449" s="73">
        <v>350</v>
      </c>
      <c r="H449" s="73">
        <v>16</v>
      </c>
      <c r="I449" s="60">
        <v>20</v>
      </c>
      <c r="J449" s="60" t="s">
        <v>16</v>
      </c>
      <c r="K449" s="60">
        <v>32</v>
      </c>
      <c r="L449" s="60">
        <v>40</v>
      </c>
      <c r="M449" s="60">
        <v>145</v>
      </c>
      <c r="N449" s="60">
        <v>145</v>
      </c>
      <c r="O449" s="60">
        <v>150</v>
      </c>
      <c r="P449" s="60">
        <v>104</v>
      </c>
      <c r="Q449" s="60">
        <v>102</v>
      </c>
      <c r="R449" s="60">
        <v>10</v>
      </c>
      <c r="S449" s="60">
        <v>6</v>
      </c>
      <c r="T449" s="60">
        <v>4</v>
      </c>
      <c r="U449" s="60">
        <v>4</v>
      </c>
      <c r="V449" s="60">
        <v>3</v>
      </c>
      <c r="W449" s="60">
        <v>102</v>
      </c>
      <c r="X449" s="60" t="s">
        <v>191</v>
      </c>
    </row>
    <row r="450" spans="2:24">
      <c r="B450" s="60" t="str">
        <f t="shared" si="6"/>
        <v>М110x510</v>
      </c>
      <c r="C450" s="60">
        <v>110</v>
      </c>
      <c r="D450" s="60">
        <v>510</v>
      </c>
      <c r="E450" s="60">
        <v>34.11</v>
      </c>
      <c r="G450" s="73">
        <v>360</v>
      </c>
      <c r="H450" s="73">
        <v>16</v>
      </c>
      <c r="I450" s="60">
        <v>20</v>
      </c>
      <c r="J450" s="60" t="s">
        <v>16</v>
      </c>
      <c r="K450" s="60">
        <v>32</v>
      </c>
      <c r="L450" s="60">
        <v>40</v>
      </c>
      <c r="M450" s="60">
        <v>145</v>
      </c>
      <c r="N450" s="60">
        <v>145</v>
      </c>
      <c r="O450" s="60">
        <v>150</v>
      </c>
      <c r="P450" s="60">
        <v>104</v>
      </c>
      <c r="Q450" s="60">
        <v>102</v>
      </c>
      <c r="R450" s="60">
        <v>10</v>
      </c>
      <c r="S450" s="60">
        <v>6</v>
      </c>
      <c r="T450" s="60">
        <v>4</v>
      </c>
      <c r="U450" s="60">
        <v>4</v>
      </c>
      <c r="V450" s="60">
        <v>3</v>
      </c>
      <c r="W450" s="60">
        <v>102</v>
      </c>
      <c r="X450" s="60" t="s">
        <v>191</v>
      </c>
    </row>
    <row r="451" spans="2:24">
      <c r="B451" s="60" t="str">
        <f t="shared" si="6"/>
        <v>М110x520</v>
      </c>
      <c r="C451" s="60">
        <v>110</v>
      </c>
      <c r="D451" s="60">
        <v>520</v>
      </c>
      <c r="E451" s="60">
        <v>34.75</v>
      </c>
      <c r="G451" s="73">
        <v>370</v>
      </c>
      <c r="H451" s="73">
        <v>16</v>
      </c>
      <c r="I451" s="60">
        <v>20</v>
      </c>
      <c r="J451" s="60" t="s">
        <v>16</v>
      </c>
      <c r="K451" s="60">
        <v>32</v>
      </c>
      <c r="L451" s="60">
        <v>40</v>
      </c>
      <c r="M451" s="60">
        <v>145</v>
      </c>
      <c r="N451" s="60">
        <v>145</v>
      </c>
      <c r="O451" s="60">
        <v>150</v>
      </c>
      <c r="P451" s="60">
        <v>104</v>
      </c>
      <c r="Q451" s="60">
        <v>102</v>
      </c>
      <c r="R451" s="60">
        <v>10</v>
      </c>
      <c r="S451" s="60">
        <v>6</v>
      </c>
      <c r="T451" s="60">
        <v>4</v>
      </c>
      <c r="U451" s="60">
        <v>4</v>
      </c>
      <c r="V451" s="60">
        <v>3</v>
      </c>
      <c r="W451" s="60">
        <v>102</v>
      </c>
      <c r="X451" s="60" t="s">
        <v>191</v>
      </c>
    </row>
    <row r="452" spans="2:24">
      <c r="B452" s="60" t="str">
        <f t="shared" si="6"/>
        <v>М110x530</v>
      </c>
      <c r="C452" s="60">
        <v>110</v>
      </c>
      <c r="D452" s="60">
        <v>530</v>
      </c>
      <c r="E452" s="60">
        <v>35.39</v>
      </c>
      <c r="G452" s="73">
        <v>380</v>
      </c>
      <c r="H452" s="73">
        <v>16</v>
      </c>
      <c r="I452" s="60">
        <v>20</v>
      </c>
      <c r="J452" s="60" t="s">
        <v>16</v>
      </c>
      <c r="K452" s="60">
        <v>32</v>
      </c>
      <c r="L452" s="60">
        <v>40</v>
      </c>
      <c r="M452" s="60">
        <v>145</v>
      </c>
      <c r="N452" s="60">
        <v>145</v>
      </c>
      <c r="O452" s="60">
        <v>150</v>
      </c>
      <c r="P452" s="60">
        <v>104</v>
      </c>
      <c r="Q452" s="60">
        <v>102</v>
      </c>
      <c r="R452" s="60">
        <v>10</v>
      </c>
      <c r="S452" s="60">
        <v>6</v>
      </c>
      <c r="T452" s="60">
        <v>4</v>
      </c>
      <c r="U452" s="60">
        <v>4</v>
      </c>
      <c r="V452" s="60">
        <v>3</v>
      </c>
      <c r="W452" s="60">
        <v>102</v>
      </c>
      <c r="X452" s="60" t="s">
        <v>191</v>
      </c>
    </row>
    <row r="453" spans="2:24">
      <c r="B453" s="60" t="str">
        <f t="shared" si="6"/>
        <v>М110x540</v>
      </c>
      <c r="C453" s="60">
        <v>110</v>
      </c>
      <c r="D453" s="60">
        <v>540</v>
      </c>
      <c r="E453" s="60">
        <v>36.03</v>
      </c>
      <c r="G453" s="73">
        <v>390</v>
      </c>
      <c r="H453" s="73">
        <v>16</v>
      </c>
      <c r="I453" s="60">
        <v>20</v>
      </c>
      <c r="J453" s="60" t="s">
        <v>16</v>
      </c>
      <c r="K453" s="60">
        <v>32</v>
      </c>
      <c r="L453" s="60">
        <v>40</v>
      </c>
      <c r="M453" s="60">
        <v>145</v>
      </c>
      <c r="N453" s="60">
        <v>145</v>
      </c>
      <c r="O453" s="60">
        <v>150</v>
      </c>
      <c r="P453" s="60">
        <v>104</v>
      </c>
      <c r="Q453" s="60">
        <v>102</v>
      </c>
      <c r="R453" s="60">
        <v>10</v>
      </c>
      <c r="S453" s="60">
        <v>6</v>
      </c>
      <c r="T453" s="60">
        <v>4</v>
      </c>
      <c r="U453" s="60">
        <v>4</v>
      </c>
      <c r="V453" s="60">
        <v>3</v>
      </c>
      <c r="W453" s="60">
        <v>102</v>
      </c>
      <c r="X453" s="60" t="s">
        <v>191</v>
      </c>
    </row>
    <row r="454" spans="2:24">
      <c r="B454" s="60" t="str">
        <f t="shared" si="6"/>
        <v>М110x550</v>
      </c>
      <c r="C454" s="60">
        <v>110</v>
      </c>
      <c r="D454" s="60">
        <v>550</v>
      </c>
      <c r="E454" s="60">
        <v>36.67</v>
      </c>
      <c r="G454" s="73">
        <v>400</v>
      </c>
      <c r="H454" s="73">
        <v>16</v>
      </c>
      <c r="I454" s="60">
        <v>20</v>
      </c>
      <c r="J454" s="60" t="s">
        <v>16</v>
      </c>
      <c r="K454" s="60">
        <v>32</v>
      </c>
      <c r="L454" s="60">
        <v>40</v>
      </c>
      <c r="M454" s="60">
        <v>145</v>
      </c>
      <c r="N454" s="60">
        <v>145</v>
      </c>
      <c r="O454" s="60">
        <v>150</v>
      </c>
      <c r="P454" s="60">
        <v>104</v>
      </c>
      <c r="Q454" s="60">
        <v>102</v>
      </c>
      <c r="R454" s="60">
        <v>10</v>
      </c>
      <c r="S454" s="60">
        <v>6</v>
      </c>
      <c r="T454" s="60">
        <v>4</v>
      </c>
      <c r="U454" s="60">
        <v>4</v>
      </c>
      <c r="V454" s="60">
        <v>3</v>
      </c>
      <c r="W454" s="60">
        <v>102</v>
      </c>
      <c r="X454" s="60" t="s">
        <v>191</v>
      </c>
    </row>
    <row r="455" spans="2:24">
      <c r="B455" s="60" t="str">
        <f t="shared" ref="B455:B518" si="7">"М"&amp;C455&amp;"x"&amp;D455</f>
        <v>М110x560</v>
      </c>
      <c r="C455" s="60">
        <v>110</v>
      </c>
      <c r="D455" s="60">
        <v>560</v>
      </c>
      <c r="E455" s="60">
        <v>37.31</v>
      </c>
      <c r="G455" s="73">
        <v>410</v>
      </c>
      <c r="H455" s="73">
        <v>16</v>
      </c>
      <c r="I455" s="60">
        <v>20</v>
      </c>
      <c r="J455" s="60" t="s">
        <v>16</v>
      </c>
      <c r="K455" s="60">
        <v>32</v>
      </c>
      <c r="L455" s="60">
        <v>40</v>
      </c>
      <c r="M455" s="60">
        <v>145</v>
      </c>
      <c r="N455" s="60">
        <v>145</v>
      </c>
      <c r="O455" s="60">
        <v>150</v>
      </c>
      <c r="P455" s="60">
        <v>104</v>
      </c>
      <c r="Q455" s="60">
        <v>102</v>
      </c>
      <c r="R455" s="60">
        <v>10</v>
      </c>
      <c r="S455" s="60">
        <v>6</v>
      </c>
      <c r="T455" s="60">
        <v>4</v>
      </c>
      <c r="U455" s="60">
        <v>4</v>
      </c>
      <c r="V455" s="60">
        <v>3</v>
      </c>
      <c r="W455" s="60">
        <v>102</v>
      </c>
      <c r="X455" s="60" t="s">
        <v>191</v>
      </c>
    </row>
    <row r="456" spans="2:24">
      <c r="B456" s="60" t="str">
        <f t="shared" si="7"/>
        <v>М110x570</v>
      </c>
      <c r="C456" s="60">
        <v>110</v>
      </c>
      <c r="D456" s="60">
        <v>570</v>
      </c>
      <c r="E456" s="60">
        <v>37.950000000000003</v>
      </c>
      <c r="G456" s="73">
        <v>420</v>
      </c>
      <c r="H456" s="73">
        <v>16</v>
      </c>
      <c r="I456" s="60">
        <v>20</v>
      </c>
      <c r="J456" s="60" t="s">
        <v>16</v>
      </c>
      <c r="K456" s="60">
        <v>32</v>
      </c>
      <c r="L456" s="60">
        <v>40</v>
      </c>
      <c r="M456" s="60">
        <v>145</v>
      </c>
      <c r="N456" s="60">
        <v>145</v>
      </c>
      <c r="O456" s="60">
        <v>150</v>
      </c>
      <c r="P456" s="60">
        <v>104</v>
      </c>
      <c r="Q456" s="60">
        <v>102</v>
      </c>
      <c r="R456" s="60">
        <v>10</v>
      </c>
      <c r="S456" s="60">
        <v>6</v>
      </c>
      <c r="T456" s="60">
        <v>4</v>
      </c>
      <c r="U456" s="60">
        <v>4</v>
      </c>
      <c r="V456" s="60">
        <v>3</v>
      </c>
      <c r="W456" s="60">
        <v>102</v>
      </c>
      <c r="X456" s="60" t="s">
        <v>191</v>
      </c>
    </row>
    <row r="457" spans="2:24">
      <c r="B457" s="60" t="str">
        <f t="shared" si="7"/>
        <v>М110x580</v>
      </c>
      <c r="C457" s="60">
        <v>110</v>
      </c>
      <c r="D457" s="60">
        <v>580</v>
      </c>
      <c r="E457" s="60">
        <v>38.590000000000003</v>
      </c>
      <c r="G457" s="73">
        <v>430</v>
      </c>
      <c r="H457" s="73">
        <v>16</v>
      </c>
      <c r="I457" s="60">
        <v>20</v>
      </c>
      <c r="J457" s="60" t="s">
        <v>16</v>
      </c>
      <c r="K457" s="60">
        <v>32</v>
      </c>
      <c r="L457" s="60">
        <v>40</v>
      </c>
      <c r="M457" s="60">
        <v>145</v>
      </c>
      <c r="N457" s="60">
        <v>145</v>
      </c>
      <c r="O457" s="60">
        <v>150</v>
      </c>
      <c r="P457" s="60">
        <v>104</v>
      </c>
      <c r="Q457" s="60">
        <v>102</v>
      </c>
      <c r="R457" s="60">
        <v>10</v>
      </c>
      <c r="S457" s="60">
        <v>6</v>
      </c>
      <c r="T457" s="60">
        <v>4</v>
      </c>
      <c r="U457" s="60">
        <v>4</v>
      </c>
      <c r="V457" s="60">
        <v>3</v>
      </c>
      <c r="W457" s="60">
        <v>102</v>
      </c>
      <c r="X457" s="60" t="s">
        <v>191</v>
      </c>
    </row>
    <row r="458" spans="2:24">
      <c r="B458" s="60" t="str">
        <f t="shared" si="7"/>
        <v>М110x590</v>
      </c>
      <c r="C458" s="60">
        <v>110</v>
      </c>
      <c r="D458" s="60">
        <v>590</v>
      </c>
      <c r="E458" s="60">
        <v>39.229999999999997</v>
      </c>
      <c r="G458" s="73">
        <v>440</v>
      </c>
      <c r="H458" s="73">
        <v>16</v>
      </c>
      <c r="I458" s="60">
        <v>20</v>
      </c>
      <c r="J458" s="60" t="s">
        <v>16</v>
      </c>
      <c r="K458" s="60">
        <v>32</v>
      </c>
      <c r="L458" s="60">
        <v>40</v>
      </c>
      <c r="M458" s="60">
        <v>145</v>
      </c>
      <c r="N458" s="60">
        <v>145</v>
      </c>
      <c r="O458" s="60">
        <v>150</v>
      </c>
      <c r="P458" s="60">
        <v>104</v>
      </c>
      <c r="Q458" s="60">
        <v>102</v>
      </c>
      <c r="R458" s="60">
        <v>10</v>
      </c>
      <c r="S458" s="60">
        <v>6</v>
      </c>
      <c r="T458" s="60">
        <v>4</v>
      </c>
      <c r="U458" s="60">
        <v>4</v>
      </c>
      <c r="V458" s="60">
        <v>3</v>
      </c>
      <c r="W458" s="60">
        <v>102</v>
      </c>
      <c r="X458" s="60" t="s">
        <v>191</v>
      </c>
    </row>
    <row r="459" spans="2:24">
      <c r="B459" s="60" t="str">
        <f t="shared" si="7"/>
        <v>М110x600</v>
      </c>
      <c r="C459" s="60">
        <v>110</v>
      </c>
      <c r="D459" s="60">
        <v>600</v>
      </c>
      <c r="E459" s="60">
        <v>39.869999999999997</v>
      </c>
      <c r="G459" s="73">
        <v>450</v>
      </c>
      <c r="H459" s="73">
        <v>16</v>
      </c>
      <c r="I459" s="60">
        <v>20</v>
      </c>
      <c r="J459" s="60" t="s">
        <v>16</v>
      </c>
      <c r="K459" s="60">
        <v>32</v>
      </c>
      <c r="L459" s="60">
        <v>40</v>
      </c>
      <c r="M459" s="60">
        <v>165</v>
      </c>
      <c r="N459" s="60">
        <v>165</v>
      </c>
      <c r="O459" s="60">
        <v>150</v>
      </c>
      <c r="P459" s="60">
        <v>104</v>
      </c>
      <c r="Q459" s="60">
        <v>102</v>
      </c>
      <c r="R459" s="60">
        <v>10</v>
      </c>
      <c r="S459" s="60">
        <v>6</v>
      </c>
      <c r="T459" s="60">
        <v>4</v>
      </c>
      <c r="U459" s="60">
        <v>4</v>
      </c>
      <c r="V459" s="60">
        <v>3</v>
      </c>
      <c r="W459" s="60">
        <v>102</v>
      </c>
      <c r="X459" s="60" t="s">
        <v>191</v>
      </c>
    </row>
    <row r="460" spans="2:24">
      <c r="B460" s="60" t="str">
        <f t="shared" si="7"/>
        <v>М110x610</v>
      </c>
      <c r="C460" s="60">
        <v>110</v>
      </c>
      <c r="D460" s="60">
        <v>610</v>
      </c>
      <c r="E460" s="60">
        <v>40.61</v>
      </c>
      <c r="G460" s="73">
        <v>460</v>
      </c>
      <c r="H460" s="73">
        <v>16</v>
      </c>
      <c r="I460" s="60">
        <v>20</v>
      </c>
      <c r="J460" s="60" t="s">
        <v>16</v>
      </c>
      <c r="K460" s="60">
        <v>32</v>
      </c>
      <c r="L460" s="60">
        <v>40</v>
      </c>
      <c r="M460" s="60">
        <v>165</v>
      </c>
      <c r="N460" s="60">
        <v>165</v>
      </c>
      <c r="O460" s="60">
        <v>150</v>
      </c>
      <c r="P460" s="60">
        <v>104</v>
      </c>
      <c r="Q460" s="60">
        <v>102</v>
      </c>
      <c r="R460" s="60">
        <v>10</v>
      </c>
      <c r="S460" s="60">
        <v>6</v>
      </c>
      <c r="T460" s="60">
        <v>4</v>
      </c>
      <c r="U460" s="60">
        <v>4</v>
      </c>
      <c r="V460" s="60">
        <v>3</v>
      </c>
      <c r="W460" s="60">
        <v>102</v>
      </c>
      <c r="X460" s="60" t="s">
        <v>191</v>
      </c>
    </row>
    <row r="461" spans="2:24">
      <c r="B461" s="60" t="str">
        <f t="shared" si="7"/>
        <v>М110x620</v>
      </c>
      <c r="C461" s="60">
        <v>110</v>
      </c>
      <c r="D461" s="60">
        <v>620</v>
      </c>
      <c r="E461" s="60">
        <v>41.25</v>
      </c>
      <c r="G461" s="73">
        <v>470</v>
      </c>
      <c r="H461" s="73">
        <v>16</v>
      </c>
      <c r="I461" s="60">
        <v>20</v>
      </c>
      <c r="J461" s="60" t="s">
        <v>16</v>
      </c>
      <c r="K461" s="60">
        <v>32</v>
      </c>
      <c r="L461" s="60">
        <v>40</v>
      </c>
      <c r="M461" s="60">
        <v>165</v>
      </c>
      <c r="N461" s="60">
        <v>165</v>
      </c>
      <c r="O461" s="60">
        <v>150</v>
      </c>
      <c r="P461" s="60">
        <v>104</v>
      </c>
      <c r="Q461" s="60">
        <v>102</v>
      </c>
      <c r="R461" s="60">
        <v>10</v>
      </c>
      <c r="S461" s="60">
        <v>6</v>
      </c>
      <c r="T461" s="60">
        <v>4</v>
      </c>
      <c r="U461" s="60">
        <v>4</v>
      </c>
      <c r="V461" s="60">
        <v>3</v>
      </c>
      <c r="W461" s="60">
        <v>102</v>
      </c>
      <c r="X461" s="60" t="s">
        <v>191</v>
      </c>
    </row>
    <row r="462" spans="2:24">
      <c r="B462" s="60" t="str">
        <f t="shared" si="7"/>
        <v>М110x630</v>
      </c>
      <c r="C462" s="60">
        <v>110</v>
      </c>
      <c r="D462" s="60">
        <v>630</v>
      </c>
      <c r="E462" s="60">
        <v>41.89</v>
      </c>
      <c r="G462" s="73">
        <v>480</v>
      </c>
      <c r="H462" s="73">
        <v>16</v>
      </c>
      <c r="I462" s="60">
        <v>20</v>
      </c>
      <c r="J462" s="60" t="s">
        <v>16</v>
      </c>
      <c r="K462" s="60">
        <v>32</v>
      </c>
      <c r="L462" s="60">
        <v>40</v>
      </c>
      <c r="M462" s="60">
        <v>165</v>
      </c>
      <c r="N462" s="60">
        <v>165</v>
      </c>
      <c r="O462" s="60">
        <v>150</v>
      </c>
      <c r="P462" s="60">
        <v>104</v>
      </c>
      <c r="Q462" s="60">
        <v>102</v>
      </c>
      <c r="R462" s="60">
        <v>10</v>
      </c>
      <c r="S462" s="60">
        <v>6</v>
      </c>
      <c r="T462" s="60">
        <v>4</v>
      </c>
      <c r="U462" s="60">
        <v>4</v>
      </c>
      <c r="V462" s="60">
        <v>3</v>
      </c>
      <c r="W462" s="60">
        <v>102</v>
      </c>
      <c r="X462" s="60" t="s">
        <v>191</v>
      </c>
    </row>
    <row r="463" spans="2:24">
      <c r="B463" s="60" t="str">
        <f t="shared" si="7"/>
        <v>М110x640</v>
      </c>
      <c r="C463" s="60">
        <v>110</v>
      </c>
      <c r="D463" s="60">
        <v>640</v>
      </c>
      <c r="E463" s="60">
        <v>42.53</v>
      </c>
      <c r="G463" s="73">
        <v>490</v>
      </c>
      <c r="H463" s="73">
        <v>16</v>
      </c>
      <c r="I463" s="60">
        <v>20</v>
      </c>
      <c r="J463" s="60" t="s">
        <v>16</v>
      </c>
      <c r="K463" s="60">
        <v>32</v>
      </c>
      <c r="L463" s="60">
        <v>40</v>
      </c>
      <c r="M463" s="60">
        <v>165</v>
      </c>
      <c r="N463" s="60">
        <v>165</v>
      </c>
      <c r="O463" s="60">
        <v>150</v>
      </c>
      <c r="P463" s="60">
        <v>104</v>
      </c>
      <c r="Q463" s="60">
        <v>102</v>
      </c>
      <c r="R463" s="60">
        <v>10</v>
      </c>
      <c r="S463" s="60">
        <v>6</v>
      </c>
      <c r="T463" s="60">
        <v>4</v>
      </c>
      <c r="U463" s="60">
        <v>4</v>
      </c>
      <c r="V463" s="60">
        <v>3</v>
      </c>
      <c r="W463" s="60">
        <v>102</v>
      </c>
      <c r="X463" s="60" t="s">
        <v>191</v>
      </c>
    </row>
    <row r="464" spans="2:24">
      <c r="B464" s="60" t="str">
        <f t="shared" si="7"/>
        <v>М110x650</v>
      </c>
      <c r="C464" s="60">
        <v>110</v>
      </c>
      <c r="D464" s="60">
        <v>650</v>
      </c>
      <c r="E464" s="60">
        <v>43.17</v>
      </c>
      <c r="G464" s="73">
        <v>500</v>
      </c>
      <c r="H464" s="73">
        <v>16</v>
      </c>
      <c r="I464" s="60">
        <v>20</v>
      </c>
      <c r="J464" s="60" t="s">
        <v>16</v>
      </c>
      <c r="K464" s="60">
        <v>32</v>
      </c>
      <c r="L464" s="60">
        <v>40</v>
      </c>
      <c r="M464" s="60">
        <v>165</v>
      </c>
      <c r="N464" s="60">
        <v>165</v>
      </c>
      <c r="O464" s="60">
        <v>150</v>
      </c>
      <c r="P464" s="60">
        <v>104</v>
      </c>
      <c r="Q464" s="60">
        <v>102</v>
      </c>
      <c r="R464" s="60">
        <v>10</v>
      </c>
      <c r="S464" s="60">
        <v>6</v>
      </c>
      <c r="T464" s="60">
        <v>4</v>
      </c>
      <c r="U464" s="60">
        <v>4</v>
      </c>
      <c r="V464" s="60">
        <v>3</v>
      </c>
      <c r="W464" s="60">
        <v>102</v>
      </c>
      <c r="X464" s="60" t="s">
        <v>191</v>
      </c>
    </row>
    <row r="465" spans="2:24">
      <c r="B465" s="60" t="str">
        <f t="shared" si="7"/>
        <v>М110x660</v>
      </c>
      <c r="C465" s="60">
        <v>110</v>
      </c>
      <c r="D465" s="60">
        <v>660</v>
      </c>
      <c r="E465" s="60">
        <v>43.81</v>
      </c>
      <c r="G465" s="73">
        <v>510</v>
      </c>
      <c r="H465" s="73">
        <v>16</v>
      </c>
      <c r="I465" s="60">
        <v>20</v>
      </c>
      <c r="J465" s="60" t="s">
        <v>16</v>
      </c>
      <c r="K465" s="60">
        <v>32</v>
      </c>
      <c r="L465" s="60">
        <v>40</v>
      </c>
      <c r="M465" s="60">
        <v>165</v>
      </c>
      <c r="N465" s="60">
        <v>165</v>
      </c>
      <c r="O465" s="60">
        <v>150</v>
      </c>
      <c r="P465" s="60">
        <v>104</v>
      </c>
      <c r="Q465" s="60">
        <v>102</v>
      </c>
      <c r="R465" s="60">
        <v>10</v>
      </c>
      <c r="S465" s="60">
        <v>6</v>
      </c>
      <c r="T465" s="60">
        <v>4</v>
      </c>
      <c r="U465" s="60">
        <v>4</v>
      </c>
      <c r="V465" s="60">
        <v>3</v>
      </c>
      <c r="W465" s="60">
        <v>102</v>
      </c>
      <c r="X465" s="60" t="s">
        <v>191</v>
      </c>
    </row>
    <row r="466" spans="2:24">
      <c r="B466" s="60" t="str">
        <f t="shared" si="7"/>
        <v>М110x670</v>
      </c>
      <c r="C466" s="60">
        <v>110</v>
      </c>
      <c r="D466" s="60">
        <v>670</v>
      </c>
      <c r="E466" s="60">
        <v>44.45</v>
      </c>
      <c r="G466" s="73">
        <v>520</v>
      </c>
      <c r="H466" s="73">
        <v>16</v>
      </c>
      <c r="I466" s="60">
        <v>20</v>
      </c>
      <c r="J466" s="60" t="s">
        <v>16</v>
      </c>
      <c r="K466" s="60">
        <v>32</v>
      </c>
      <c r="L466" s="60">
        <v>40</v>
      </c>
      <c r="M466" s="60">
        <v>165</v>
      </c>
      <c r="N466" s="60">
        <v>165</v>
      </c>
      <c r="O466" s="60">
        <v>150</v>
      </c>
      <c r="P466" s="60">
        <v>104</v>
      </c>
      <c r="Q466" s="60">
        <v>102</v>
      </c>
      <c r="R466" s="60">
        <v>10</v>
      </c>
      <c r="S466" s="60">
        <v>6</v>
      </c>
      <c r="T466" s="60">
        <v>4</v>
      </c>
      <c r="U466" s="60">
        <v>4</v>
      </c>
      <c r="V466" s="60">
        <v>3</v>
      </c>
      <c r="W466" s="60">
        <v>102</v>
      </c>
      <c r="X466" s="60" t="s">
        <v>191</v>
      </c>
    </row>
    <row r="467" spans="2:24">
      <c r="B467" s="60" t="str">
        <f t="shared" si="7"/>
        <v>М110x680</v>
      </c>
      <c r="C467" s="60">
        <v>110</v>
      </c>
      <c r="D467" s="60">
        <v>680</v>
      </c>
      <c r="E467" s="60">
        <v>45.09</v>
      </c>
      <c r="G467" s="73">
        <v>530</v>
      </c>
      <c r="H467" s="73">
        <v>16</v>
      </c>
      <c r="I467" s="60">
        <v>20</v>
      </c>
      <c r="J467" s="60" t="s">
        <v>16</v>
      </c>
      <c r="K467" s="60">
        <v>32</v>
      </c>
      <c r="L467" s="60">
        <v>40</v>
      </c>
      <c r="M467" s="60">
        <v>165</v>
      </c>
      <c r="N467" s="60">
        <v>165</v>
      </c>
      <c r="O467" s="60">
        <v>150</v>
      </c>
      <c r="P467" s="60">
        <v>104</v>
      </c>
      <c r="Q467" s="60">
        <v>102</v>
      </c>
      <c r="R467" s="60">
        <v>10</v>
      </c>
      <c r="S467" s="60">
        <v>6</v>
      </c>
      <c r="T467" s="60">
        <v>4</v>
      </c>
      <c r="U467" s="60">
        <v>4</v>
      </c>
      <c r="V467" s="60">
        <v>3</v>
      </c>
      <c r="W467" s="60">
        <v>102</v>
      </c>
      <c r="X467" s="60" t="s">
        <v>191</v>
      </c>
    </row>
    <row r="468" spans="2:24">
      <c r="B468" s="60" t="str">
        <f t="shared" si="7"/>
        <v>М110x690</v>
      </c>
      <c r="C468" s="60">
        <v>110</v>
      </c>
      <c r="D468" s="60">
        <v>690</v>
      </c>
      <c r="E468" s="60">
        <v>45.73</v>
      </c>
      <c r="G468" s="73">
        <v>540</v>
      </c>
      <c r="H468" s="73">
        <v>16</v>
      </c>
      <c r="I468" s="60">
        <v>20</v>
      </c>
      <c r="J468" s="60" t="s">
        <v>16</v>
      </c>
      <c r="K468" s="60">
        <v>32</v>
      </c>
      <c r="L468" s="60">
        <v>40</v>
      </c>
      <c r="M468" s="60">
        <v>165</v>
      </c>
      <c r="N468" s="60">
        <v>165</v>
      </c>
      <c r="O468" s="60">
        <v>150</v>
      </c>
      <c r="P468" s="60">
        <v>104</v>
      </c>
      <c r="Q468" s="60">
        <v>102</v>
      </c>
      <c r="R468" s="60">
        <v>10</v>
      </c>
      <c r="S468" s="60">
        <v>6</v>
      </c>
      <c r="T468" s="60">
        <v>4</v>
      </c>
      <c r="U468" s="60">
        <v>4</v>
      </c>
      <c r="V468" s="60">
        <v>3</v>
      </c>
      <c r="W468" s="60">
        <v>102</v>
      </c>
      <c r="X468" s="60" t="s">
        <v>191</v>
      </c>
    </row>
    <row r="469" spans="2:24">
      <c r="B469" s="60" t="str">
        <f t="shared" si="7"/>
        <v>М110x700</v>
      </c>
      <c r="C469" s="60">
        <v>110</v>
      </c>
      <c r="D469" s="60">
        <v>700</v>
      </c>
      <c r="E469" s="60">
        <v>46.37</v>
      </c>
      <c r="G469" s="73">
        <v>550</v>
      </c>
      <c r="H469" s="73">
        <v>16</v>
      </c>
      <c r="I469" s="60">
        <v>20</v>
      </c>
      <c r="J469" s="60" t="s">
        <v>16</v>
      </c>
      <c r="K469" s="60">
        <v>32</v>
      </c>
      <c r="L469" s="60">
        <v>40</v>
      </c>
      <c r="M469" s="60">
        <v>165</v>
      </c>
      <c r="N469" s="60">
        <v>165</v>
      </c>
      <c r="O469" s="60">
        <v>150</v>
      </c>
      <c r="P469" s="60">
        <v>104</v>
      </c>
      <c r="Q469" s="60">
        <v>102</v>
      </c>
      <c r="R469" s="60">
        <v>10</v>
      </c>
      <c r="S469" s="60">
        <v>6</v>
      </c>
      <c r="T469" s="60">
        <v>4</v>
      </c>
      <c r="U469" s="60">
        <v>4</v>
      </c>
      <c r="V469" s="60">
        <v>3</v>
      </c>
      <c r="W469" s="60">
        <v>102</v>
      </c>
      <c r="X469" s="60" t="s">
        <v>191</v>
      </c>
    </row>
    <row r="470" spans="2:24">
      <c r="B470" s="60" t="str">
        <f t="shared" si="7"/>
        <v>М110x710</v>
      </c>
      <c r="C470" s="60">
        <v>110</v>
      </c>
      <c r="D470" s="60">
        <v>710</v>
      </c>
      <c r="E470" s="60">
        <v>47.01</v>
      </c>
      <c r="G470" s="73">
        <v>560</v>
      </c>
      <c r="H470" s="73">
        <v>16</v>
      </c>
      <c r="I470" s="60">
        <v>20</v>
      </c>
      <c r="J470" s="60" t="s">
        <v>16</v>
      </c>
      <c r="K470" s="60">
        <v>32</v>
      </c>
      <c r="L470" s="60">
        <v>40</v>
      </c>
      <c r="M470" s="60">
        <v>165</v>
      </c>
      <c r="N470" s="60">
        <v>165</v>
      </c>
      <c r="O470" s="60">
        <v>150</v>
      </c>
      <c r="P470" s="60">
        <v>104</v>
      </c>
      <c r="Q470" s="60">
        <v>102</v>
      </c>
      <c r="R470" s="60">
        <v>10</v>
      </c>
      <c r="S470" s="60">
        <v>6</v>
      </c>
      <c r="T470" s="60">
        <v>4</v>
      </c>
      <c r="U470" s="60">
        <v>4</v>
      </c>
      <c r="V470" s="60">
        <v>3</v>
      </c>
      <c r="W470" s="60">
        <v>102</v>
      </c>
      <c r="X470" s="60" t="s">
        <v>191</v>
      </c>
    </row>
    <row r="471" spans="2:24">
      <c r="B471" s="60" t="str">
        <f t="shared" si="7"/>
        <v>М110x720</v>
      </c>
      <c r="C471" s="60">
        <v>110</v>
      </c>
      <c r="D471" s="60">
        <v>720</v>
      </c>
      <c r="E471" s="60">
        <v>47.65</v>
      </c>
      <c r="G471" s="73">
        <v>570</v>
      </c>
      <c r="H471" s="73">
        <v>16</v>
      </c>
      <c r="I471" s="60">
        <v>20</v>
      </c>
      <c r="J471" s="60" t="s">
        <v>16</v>
      </c>
      <c r="K471" s="60">
        <v>32</v>
      </c>
      <c r="L471" s="60">
        <v>40</v>
      </c>
      <c r="M471" s="60">
        <v>165</v>
      </c>
      <c r="N471" s="60">
        <v>165</v>
      </c>
      <c r="O471" s="60">
        <v>150</v>
      </c>
      <c r="P471" s="60">
        <v>104</v>
      </c>
      <c r="Q471" s="60">
        <v>102</v>
      </c>
      <c r="R471" s="60">
        <v>10</v>
      </c>
      <c r="S471" s="60">
        <v>6</v>
      </c>
      <c r="T471" s="60">
        <v>4</v>
      </c>
      <c r="U471" s="60">
        <v>4</v>
      </c>
      <c r="V471" s="60">
        <v>3</v>
      </c>
      <c r="W471" s="60">
        <v>102</v>
      </c>
      <c r="X471" s="60" t="s">
        <v>191</v>
      </c>
    </row>
    <row r="472" spans="2:24">
      <c r="B472" s="60" t="str">
        <f t="shared" si="7"/>
        <v>М110x730</v>
      </c>
      <c r="C472" s="60">
        <v>110</v>
      </c>
      <c r="D472" s="60">
        <v>730</v>
      </c>
      <c r="E472" s="60">
        <v>48.29</v>
      </c>
      <c r="G472" s="73">
        <v>580</v>
      </c>
      <c r="H472" s="73">
        <v>16</v>
      </c>
      <c r="I472" s="60">
        <v>20</v>
      </c>
      <c r="J472" s="60" t="s">
        <v>16</v>
      </c>
      <c r="K472" s="60">
        <v>32</v>
      </c>
      <c r="L472" s="60">
        <v>40</v>
      </c>
      <c r="M472" s="60">
        <v>165</v>
      </c>
      <c r="N472" s="60">
        <v>165</v>
      </c>
      <c r="O472" s="60">
        <v>150</v>
      </c>
      <c r="P472" s="60">
        <v>104</v>
      </c>
      <c r="Q472" s="60">
        <v>102</v>
      </c>
      <c r="R472" s="60">
        <v>10</v>
      </c>
      <c r="S472" s="60">
        <v>6</v>
      </c>
      <c r="T472" s="60">
        <v>4</v>
      </c>
      <c r="U472" s="60">
        <v>4</v>
      </c>
      <c r="V472" s="60">
        <v>3</v>
      </c>
      <c r="W472" s="60">
        <v>102</v>
      </c>
      <c r="X472" s="60" t="s">
        <v>191</v>
      </c>
    </row>
    <row r="473" spans="2:24">
      <c r="B473" s="60" t="str">
        <f t="shared" si="7"/>
        <v>М110x740</v>
      </c>
      <c r="C473" s="60">
        <v>110</v>
      </c>
      <c r="D473" s="60">
        <v>740</v>
      </c>
      <c r="E473" s="60">
        <v>48.93</v>
      </c>
      <c r="G473" s="73">
        <v>590</v>
      </c>
      <c r="H473" s="73">
        <v>16</v>
      </c>
      <c r="I473" s="60">
        <v>20</v>
      </c>
      <c r="J473" s="60" t="s">
        <v>16</v>
      </c>
      <c r="K473" s="60">
        <v>32</v>
      </c>
      <c r="L473" s="60">
        <v>40</v>
      </c>
      <c r="M473" s="60">
        <v>165</v>
      </c>
      <c r="N473" s="60">
        <v>165</v>
      </c>
      <c r="O473" s="60">
        <v>150</v>
      </c>
      <c r="P473" s="60">
        <v>104</v>
      </c>
      <c r="Q473" s="60">
        <v>102</v>
      </c>
      <c r="R473" s="60">
        <v>10</v>
      </c>
      <c r="S473" s="60">
        <v>6</v>
      </c>
      <c r="T473" s="60">
        <v>4</v>
      </c>
      <c r="U473" s="60">
        <v>4</v>
      </c>
      <c r="V473" s="60">
        <v>3</v>
      </c>
      <c r="W473" s="60">
        <v>102</v>
      </c>
      <c r="X473" s="60" t="s">
        <v>191</v>
      </c>
    </row>
    <row r="474" spans="2:24">
      <c r="B474" s="60" t="str">
        <f t="shared" si="7"/>
        <v>М110x750</v>
      </c>
      <c r="C474" s="60">
        <v>110</v>
      </c>
      <c r="D474" s="60">
        <v>750</v>
      </c>
      <c r="E474" s="60">
        <v>49.57</v>
      </c>
      <c r="G474" s="73">
        <v>600</v>
      </c>
      <c r="H474" s="73">
        <v>16</v>
      </c>
      <c r="I474" s="60">
        <v>20</v>
      </c>
      <c r="J474" s="60" t="s">
        <v>16</v>
      </c>
      <c r="K474" s="60">
        <v>32</v>
      </c>
      <c r="L474" s="60">
        <v>40</v>
      </c>
      <c r="M474" s="60">
        <v>165</v>
      </c>
      <c r="N474" s="60">
        <v>165</v>
      </c>
      <c r="O474" s="60">
        <v>150</v>
      </c>
      <c r="P474" s="60">
        <v>104</v>
      </c>
      <c r="Q474" s="60">
        <v>102</v>
      </c>
      <c r="R474" s="60">
        <v>10</v>
      </c>
      <c r="S474" s="60">
        <v>6</v>
      </c>
      <c r="T474" s="60">
        <v>4</v>
      </c>
      <c r="U474" s="60">
        <v>4</v>
      </c>
      <c r="V474" s="60">
        <v>3</v>
      </c>
      <c r="W474" s="60">
        <v>102</v>
      </c>
      <c r="X474" s="60" t="s">
        <v>191</v>
      </c>
    </row>
    <row r="475" spans="2:24">
      <c r="B475" s="60" t="str">
        <f t="shared" si="7"/>
        <v>М120x500</v>
      </c>
      <c r="C475">
        <v>120</v>
      </c>
      <c r="D475" s="60">
        <v>500</v>
      </c>
      <c r="E475" s="60">
        <v>37.17</v>
      </c>
      <c r="G475" s="73">
        <v>340</v>
      </c>
      <c r="H475" s="73">
        <v>16</v>
      </c>
      <c r="I475" s="60">
        <v>36</v>
      </c>
      <c r="J475" s="60" t="s">
        <v>17</v>
      </c>
      <c r="K475" s="60">
        <v>54</v>
      </c>
      <c r="L475" s="60">
        <v>85</v>
      </c>
      <c r="M475" s="60">
        <v>175</v>
      </c>
      <c r="N475" s="60">
        <v>175</v>
      </c>
      <c r="O475" s="60">
        <v>160</v>
      </c>
      <c r="P475" s="60">
        <v>114</v>
      </c>
      <c r="Q475" s="60">
        <v>112</v>
      </c>
      <c r="R475" s="60">
        <v>13</v>
      </c>
      <c r="S475" s="60">
        <v>6</v>
      </c>
      <c r="T475" s="60">
        <v>4</v>
      </c>
      <c r="U475" s="60">
        <v>4</v>
      </c>
      <c r="V475" s="60">
        <v>3</v>
      </c>
      <c r="W475" s="60">
        <v>112</v>
      </c>
      <c r="X475" s="60" t="s">
        <v>191</v>
      </c>
    </row>
    <row r="476" spans="2:24">
      <c r="B476" s="60" t="str">
        <f t="shared" si="7"/>
        <v>М120x510</v>
      </c>
      <c r="C476" s="60">
        <v>120</v>
      </c>
      <c r="D476" s="60">
        <v>510</v>
      </c>
      <c r="E476" s="60">
        <v>38.909999999999997</v>
      </c>
      <c r="G476" s="73">
        <v>350</v>
      </c>
      <c r="H476" s="73">
        <v>16</v>
      </c>
      <c r="I476" s="60">
        <v>36</v>
      </c>
      <c r="J476" s="60" t="s">
        <v>17</v>
      </c>
      <c r="K476" s="60">
        <v>54</v>
      </c>
      <c r="L476" s="60">
        <v>85</v>
      </c>
      <c r="M476" s="60">
        <v>175</v>
      </c>
      <c r="N476" s="60">
        <v>175</v>
      </c>
      <c r="O476" s="60">
        <v>160</v>
      </c>
      <c r="P476" s="60">
        <v>114</v>
      </c>
      <c r="Q476" s="60">
        <v>112</v>
      </c>
      <c r="R476" s="60">
        <v>13</v>
      </c>
      <c r="S476" s="60">
        <v>6</v>
      </c>
      <c r="T476" s="60">
        <v>4</v>
      </c>
      <c r="U476" s="60">
        <v>4</v>
      </c>
      <c r="V476" s="60">
        <v>3</v>
      </c>
      <c r="W476" s="60">
        <v>112</v>
      </c>
      <c r="X476" s="60" t="s">
        <v>191</v>
      </c>
    </row>
    <row r="477" spans="2:24">
      <c r="B477" s="60" t="str">
        <f t="shared" si="7"/>
        <v>М120x520</v>
      </c>
      <c r="C477" s="60">
        <v>120</v>
      </c>
      <c r="D477" s="60">
        <v>520</v>
      </c>
      <c r="E477" s="60">
        <v>39.630000000000003</v>
      </c>
      <c r="G477" s="73">
        <v>360</v>
      </c>
      <c r="H477" s="73">
        <v>16</v>
      </c>
      <c r="I477" s="60">
        <v>36</v>
      </c>
      <c r="J477" s="60" t="s">
        <v>17</v>
      </c>
      <c r="K477" s="60">
        <v>54</v>
      </c>
      <c r="L477" s="60">
        <v>85</v>
      </c>
      <c r="M477" s="60">
        <v>175</v>
      </c>
      <c r="N477" s="60">
        <v>175</v>
      </c>
      <c r="O477" s="60">
        <v>160</v>
      </c>
      <c r="P477" s="60">
        <v>114</v>
      </c>
      <c r="Q477" s="60">
        <v>112</v>
      </c>
      <c r="R477" s="60">
        <v>13</v>
      </c>
      <c r="S477" s="60">
        <v>6</v>
      </c>
      <c r="T477" s="60">
        <v>4</v>
      </c>
      <c r="U477" s="60">
        <v>4</v>
      </c>
      <c r="V477" s="60">
        <v>3</v>
      </c>
      <c r="W477" s="60">
        <v>112</v>
      </c>
      <c r="X477" s="60" t="s">
        <v>191</v>
      </c>
    </row>
    <row r="478" spans="2:24">
      <c r="B478" s="60" t="str">
        <f t="shared" si="7"/>
        <v>М120x530</v>
      </c>
      <c r="C478" s="60">
        <v>120</v>
      </c>
      <c r="D478" s="60">
        <v>530</v>
      </c>
      <c r="E478" s="60">
        <v>40.369999999999997</v>
      </c>
      <c r="G478" s="73">
        <v>370</v>
      </c>
      <c r="H478" s="73">
        <v>16</v>
      </c>
      <c r="I478" s="60">
        <v>36</v>
      </c>
      <c r="J478" s="60" t="s">
        <v>17</v>
      </c>
      <c r="K478" s="60">
        <v>54</v>
      </c>
      <c r="L478" s="60">
        <v>85</v>
      </c>
      <c r="M478" s="60">
        <v>175</v>
      </c>
      <c r="N478" s="60">
        <v>175</v>
      </c>
      <c r="O478" s="60">
        <v>160</v>
      </c>
      <c r="P478" s="60">
        <v>114</v>
      </c>
      <c r="Q478" s="60">
        <v>112</v>
      </c>
      <c r="R478" s="60">
        <v>13</v>
      </c>
      <c r="S478" s="60">
        <v>6</v>
      </c>
      <c r="T478" s="60">
        <v>4</v>
      </c>
      <c r="U478" s="60">
        <v>4</v>
      </c>
      <c r="V478" s="60">
        <v>3</v>
      </c>
      <c r="W478" s="60">
        <v>112</v>
      </c>
      <c r="X478" s="60" t="s">
        <v>191</v>
      </c>
    </row>
    <row r="479" spans="2:24">
      <c r="B479" s="60" t="str">
        <f t="shared" si="7"/>
        <v>М120x540</v>
      </c>
      <c r="C479" s="60">
        <v>120</v>
      </c>
      <c r="D479" s="60">
        <v>540</v>
      </c>
      <c r="E479" s="60">
        <v>41.09</v>
      </c>
      <c r="G479" s="73">
        <v>380</v>
      </c>
      <c r="H479" s="73">
        <v>16</v>
      </c>
      <c r="I479" s="60">
        <v>36</v>
      </c>
      <c r="J479" s="60" t="s">
        <v>17</v>
      </c>
      <c r="K479" s="60">
        <v>54</v>
      </c>
      <c r="L479" s="60">
        <v>85</v>
      </c>
      <c r="M479" s="60">
        <v>175</v>
      </c>
      <c r="N479" s="60">
        <v>175</v>
      </c>
      <c r="O479" s="60">
        <v>160</v>
      </c>
      <c r="P479" s="60">
        <v>114</v>
      </c>
      <c r="Q479" s="60">
        <v>112</v>
      </c>
      <c r="R479" s="60">
        <v>13</v>
      </c>
      <c r="S479" s="60">
        <v>6</v>
      </c>
      <c r="T479" s="60">
        <v>4</v>
      </c>
      <c r="U479" s="60">
        <v>4</v>
      </c>
      <c r="V479" s="60">
        <v>3</v>
      </c>
      <c r="W479" s="60">
        <v>112</v>
      </c>
      <c r="X479" s="60" t="s">
        <v>191</v>
      </c>
    </row>
    <row r="480" spans="2:24">
      <c r="B480" s="60" t="str">
        <f t="shared" si="7"/>
        <v>М120x550</v>
      </c>
      <c r="C480" s="60">
        <v>120</v>
      </c>
      <c r="D480" s="60">
        <v>550</v>
      </c>
      <c r="E480" s="60">
        <v>41.83</v>
      </c>
      <c r="G480" s="73">
        <v>390</v>
      </c>
      <c r="H480" s="73">
        <v>16</v>
      </c>
      <c r="I480" s="60">
        <v>36</v>
      </c>
      <c r="J480" s="60" t="s">
        <v>17</v>
      </c>
      <c r="K480" s="60">
        <v>54</v>
      </c>
      <c r="L480" s="60">
        <v>85</v>
      </c>
      <c r="M480" s="60">
        <v>175</v>
      </c>
      <c r="N480" s="60">
        <v>175</v>
      </c>
      <c r="O480" s="60">
        <v>160</v>
      </c>
      <c r="P480" s="60">
        <v>114</v>
      </c>
      <c r="Q480" s="60">
        <v>112</v>
      </c>
      <c r="R480" s="60">
        <v>13</v>
      </c>
      <c r="S480" s="60">
        <v>6</v>
      </c>
      <c r="T480" s="60">
        <v>4</v>
      </c>
      <c r="U480" s="60">
        <v>4</v>
      </c>
      <c r="V480" s="60">
        <v>3</v>
      </c>
      <c r="W480" s="60">
        <v>112</v>
      </c>
      <c r="X480" s="60" t="s">
        <v>191</v>
      </c>
    </row>
    <row r="481" spans="2:24">
      <c r="B481" s="60" t="str">
        <f t="shared" si="7"/>
        <v>М120x560</v>
      </c>
      <c r="C481" s="60">
        <v>120</v>
      </c>
      <c r="D481" s="60">
        <v>560</v>
      </c>
      <c r="E481" s="60">
        <v>42.55</v>
      </c>
      <c r="G481" s="73">
        <v>400</v>
      </c>
      <c r="H481" s="73">
        <v>16</v>
      </c>
      <c r="I481" s="60">
        <v>36</v>
      </c>
      <c r="J481" s="60" t="s">
        <v>17</v>
      </c>
      <c r="K481" s="60">
        <v>54</v>
      </c>
      <c r="L481" s="60">
        <v>85</v>
      </c>
      <c r="M481" s="60">
        <v>175</v>
      </c>
      <c r="N481" s="60">
        <v>175</v>
      </c>
      <c r="O481" s="60">
        <v>160</v>
      </c>
      <c r="P481" s="60">
        <v>114</v>
      </c>
      <c r="Q481" s="60">
        <v>112</v>
      </c>
      <c r="R481" s="60">
        <v>13</v>
      </c>
      <c r="S481" s="60">
        <v>6</v>
      </c>
      <c r="T481" s="60">
        <v>4</v>
      </c>
      <c r="U481" s="60">
        <v>4</v>
      </c>
      <c r="V481" s="60">
        <v>3</v>
      </c>
      <c r="W481" s="60">
        <v>112</v>
      </c>
      <c r="X481" s="60" t="s">
        <v>191</v>
      </c>
    </row>
    <row r="482" spans="2:24">
      <c r="B482" s="60" t="str">
        <f t="shared" si="7"/>
        <v>М120x570</v>
      </c>
      <c r="C482" s="60">
        <v>120</v>
      </c>
      <c r="D482" s="60">
        <v>570</v>
      </c>
      <c r="E482" s="60">
        <v>43.29</v>
      </c>
      <c r="G482" s="73">
        <v>410</v>
      </c>
      <c r="H482" s="73">
        <v>16</v>
      </c>
      <c r="I482" s="60">
        <v>36</v>
      </c>
      <c r="J482" s="60" t="s">
        <v>17</v>
      </c>
      <c r="K482" s="60">
        <v>54</v>
      </c>
      <c r="L482" s="60">
        <v>85</v>
      </c>
      <c r="M482" s="60">
        <v>175</v>
      </c>
      <c r="N482" s="60">
        <v>175</v>
      </c>
      <c r="O482" s="60">
        <v>160</v>
      </c>
      <c r="P482" s="60">
        <v>114</v>
      </c>
      <c r="Q482" s="60">
        <v>112</v>
      </c>
      <c r="R482" s="60">
        <v>13</v>
      </c>
      <c r="S482" s="60">
        <v>6</v>
      </c>
      <c r="T482" s="60">
        <v>4</v>
      </c>
      <c r="U482" s="60">
        <v>4</v>
      </c>
      <c r="V482" s="60">
        <v>3</v>
      </c>
      <c r="W482" s="60">
        <v>112</v>
      </c>
      <c r="X482" s="60" t="s">
        <v>191</v>
      </c>
    </row>
    <row r="483" spans="2:24">
      <c r="B483" s="60" t="str">
        <f t="shared" si="7"/>
        <v>М120x580</v>
      </c>
      <c r="C483" s="60">
        <v>120</v>
      </c>
      <c r="D483" s="60">
        <v>580</v>
      </c>
      <c r="E483" s="60">
        <v>44.01</v>
      </c>
      <c r="G483" s="73">
        <v>420</v>
      </c>
      <c r="H483" s="73">
        <v>16</v>
      </c>
      <c r="I483" s="60">
        <v>36</v>
      </c>
      <c r="J483" s="60" t="s">
        <v>17</v>
      </c>
      <c r="K483" s="60">
        <v>54</v>
      </c>
      <c r="L483" s="60">
        <v>85</v>
      </c>
      <c r="M483" s="60">
        <v>175</v>
      </c>
      <c r="N483" s="60">
        <v>175</v>
      </c>
      <c r="O483" s="60">
        <v>160</v>
      </c>
      <c r="P483" s="60">
        <v>114</v>
      </c>
      <c r="Q483" s="60">
        <v>112</v>
      </c>
      <c r="R483" s="60">
        <v>13</v>
      </c>
      <c r="S483" s="60">
        <v>6</v>
      </c>
      <c r="T483" s="60">
        <v>4</v>
      </c>
      <c r="U483" s="60">
        <v>4</v>
      </c>
      <c r="V483" s="60">
        <v>3</v>
      </c>
      <c r="W483" s="60">
        <v>112</v>
      </c>
      <c r="X483" s="60" t="s">
        <v>191</v>
      </c>
    </row>
    <row r="484" spans="2:24">
      <c r="B484" s="60" t="str">
        <f t="shared" si="7"/>
        <v>М120x590</v>
      </c>
      <c r="C484" s="60">
        <v>120</v>
      </c>
      <c r="D484" s="60">
        <v>590</v>
      </c>
      <c r="E484" s="60">
        <v>44.75</v>
      </c>
      <c r="G484" s="73">
        <v>430</v>
      </c>
      <c r="H484" s="73">
        <v>16</v>
      </c>
      <c r="I484" s="60">
        <v>36</v>
      </c>
      <c r="J484" s="60" t="s">
        <v>17</v>
      </c>
      <c r="K484" s="60">
        <v>54</v>
      </c>
      <c r="L484" s="60">
        <v>85</v>
      </c>
      <c r="M484" s="60">
        <v>175</v>
      </c>
      <c r="N484" s="60">
        <v>175</v>
      </c>
      <c r="O484" s="60">
        <v>160</v>
      </c>
      <c r="P484" s="60">
        <v>114</v>
      </c>
      <c r="Q484" s="60">
        <v>112</v>
      </c>
      <c r="R484" s="60">
        <v>13</v>
      </c>
      <c r="S484" s="60">
        <v>6</v>
      </c>
      <c r="T484" s="60">
        <v>4</v>
      </c>
      <c r="U484" s="60">
        <v>4</v>
      </c>
      <c r="V484" s="60">
        <v>3</v>
      </c>
      <c r="W484" s="60">
        <v>112</v>
      </c>
      <c r="X484" s="60" t="s">
        <v>191</v>
      </c>
    </row>
    <row r="485" spans="2:24">
      <c r="B485" s="60" t="str">
        <f t="shared" si="7"/>
        <v>М120x600</v>
      </c>
      <c r="C485" s="60">
        <v>120</v>
      </c>
      <c r="D485" s="60">
        <v>600</v>
      </c>
      <c r="E485" s="60">
        <v>45.47</v>
      </c>
      <c r="G485" s="73">
        <v>440</v>
      </c>
      <c r="H485" s="73">
        <v>16</v>
      </c>
      <c r="I485" s="60">
        <v>36</v>
      </c>
      <c r="J485" s="60" t="s">
        <v>17</v>
      </c>
      <c r="K485" s="60">
        <v>54</v>
      </c>
      <c r="L485" s="60">
        <v>85</v>
      </c>
      <c r="M485" s="60">
        <v>175</v>
      </c>
      <c r="N485" s="60">
        <v>175</v>
      </c>
      <c r="O485" s="60">
        <v>160</v>
      </c>
      <c r="P485" s="60">
        <v>114</v>
      </c>
      <c r="Q485" s="60">
        <v>112</v>
      </c>
      <c r="R485" s="60">
        <v>13</v>
      </c>
      <c r="S485" s="60">
        <v>6</v>
      </c>
      <c r="T485" s="60">
        <v>4</v>
      </c>
      <c r="U485" s="60">
        <v>4</v>
      </c>
      <c r="V485" s="60">
        <v>3</v>
      </c>
      <c r="W485" s="60">
        <v>112</v>
      </c>
      <c r="X485" s="60" t="s">
        <v>191</v>
      </c>
    </row>
    <row r="486" spans="2:24">
      <c r="B486" s="60" t="str">
        <f t="shared" si="7"/>
        <v>М120x610</v>
      </c>
      <c r="C486" s="60">
        <v>120</v>
      </c>
      <c r="D486" s="60">
        <v>610</v>
      </c>
      <c r="E486" s="60">
        <v>46.21</v>
      </c>
      <c r="G486" s="73">
        <v>450</v>
      </c>
      <c r="H486" s="73">
        <v>16</v>
      </c>
      <c r="I486" s="60">
        <v>36</v>
      </c>
      <c r="J486" s="60" t="s">
        <v>17</v>
      </c>
      <c r="K486" s="60">
        <v>54</v>
      </c>
      <c r="L486" s="60">
        <v>85</v>
      </c>
      <c r="M486" s="60">
        <v>175</v>
      </c>
      <c r="N486" s="60">
        <v>175</v>
      </c>
      <c r="O486" s="60">
        <v>160</v>
      </c>
      <c r="P486" s="60">
        <v>114</v>
      </c>
      <c r="Q486" s="60">
        <v>112</v>
      </c>
      <c r="R486" s="60">
        <v>13</v>
      </c>
      <c r="S486" s="60">
        <v>6</v>
      </c>
      <c r="T486" s="60">
        <v>4</v>
      </c>
      <c r="U486" s="60">
        <v>4</v>
      </c>
      <c r="V486" s="60">
        <v>3</v>
      </c>
      <c r="W486" s="60">
        <v>112</v>
      </c>
      <c r="X486" s="60" t="s">
        <v>191</v>
      </c>
    </row>
    <row r="487" spans="2:24">
      <c r="B487" s="60" t="str">
        <f t="shared" si="7"/>
        <v>М120x620</v>
      </c>
      <c r="C487" s="60">
        <v>120</v>
      </c>
      <c r="D487" s="60">
        <v>620</v>
      </c>
      <c r="E487" s="60">
        <v>46.93</v>
      </c>
      <c r="G487" s="73">
        <v>460</v>
      </c>
      <c r="H487" s="73">
        <v>16</v>
      </c>
      <c r="I487" s="60">
        <v>36</v>
      </c>
      <c r="J487" s="60" t="s">
        <v>17</v>
      </c>
      <c r="K487" s="60">
        <v>54</v>
      </c>
      <c r="L487" s="60">
        <v>85</v>
      </c>
      <c r="M487" s="60">
        <v>175</v>
      </c>
      <c r="N487" s="60">
        <v>175</v>
      </c>
      <c r="O487" s="60">
        <v>160</v>
      </c>
      <c r="P487" s="60">
        <v>114</v>
      </c>
      <c r="Q487" s="60">
        <v>112</v>
      </c>
      <c r="R487" s="60">
        <v>13</v>
      </c>
      <c r="S487" s="60">
        <v>6</v>
      </c>
      <c r="T487" s="60">
        <v>4</v>
      </c>
      <c r="U487" s="60">
        <v>4</v>
      </c>
      <c r="V487" s="60">
        <v>3</v>
      </c>
      <c r="W487" s="60">
        <v>112</v>
      </c>
      <c r="X487" s="60" t="s">
        <v>191</v>
      </c>
    </row>
    <row r="488" spans="2:24">
      <c r="B488" s="60" t="str">
        <f t="shared" si="7"/>
        <v>М120x630</v>
      </c>
      <c r="C488" s="60">
        <v>120</v>
      </c>
      <c r="D488" s="60">
        <v>630</v>
      </c>
      <c r="E488" s="60">
        <v>47.67</v>
      </c>
      <c r="G488" s="73">
        <v>470</v>
      </c>
      <c r="H488" s="73">
        <v>16</v>
      </c>
      <c r="I488" s="60">
        <v>36</v>
      </c>
      <c r="J488" s="60" t="s">
        <v>17</v>
      </c>
      <c r="K488" s="60">
        <v>54</v>
      </c>
      <c r="L488" s="60">
        <v>85</v>
      </c>
      <c r="M488" s="60">
        <v>175</v>
      </c>
      <c r="N488" s="60">
        <v>175</v>
      </c>
      <c r="O488" s="60">
        <v>160</v>
      </c>
      <c r="P488" s="60">
        <v>114</v>
      </c>
      <c r="Q488" s="60">
        <v>112</v>
      </c>
      <c r="R488" s="60">
        <v>13</v>
      </c>
      <c r="S488" s="60">
        <v>6</v>
      </c>
      <c r="T488" s="60">
        <v>4</v>
      </c>
      <c r="U488" s="60">
        <v>4</v>
      </c>
      <c r="V488" s="60">
        <v>3</v>
      </c>
      <c r="W488" s="60">
        <v>112</v>
      </c>
      <c r="X488" s="60" t="s">
        <v>191</v>
      </c>
    </row>
    <row r="489" spans="2:24">
      <c r="B489" s="60" t="str">
        <f t="shared" si="7"/>
        <v>М120x640</v>
      </c>
      <c r="C489" s="60">
        <v>120</v>
      </c>
      <c r="D489" s="60">
        <v>640</v>
      </c>
      <c r="E489" s="60">
        <v>48.39</v>
      </c>
      <c r="G489" s="73">
        <v>480</v>
      </c>
      <c r="H489" s="73">
        <v>16</v>
      </c>
      <c r="I489" s="60">
        <v>36</v>
      </c>
      <c r="J489" s="60" t="s">
        <v>17</v>
      </c>
      <c r="K489" s="60">
        <v>54</v>
      </c>
      <c r="L489" s="60">
        <v>85</v>
      </c>
      <c r="M489" s="60">
        <v>175</v>
      </c>
      <c r="N489" s="60">
        <v>175</v>
      </c>
      <c r="O489" s="60">
        <v>160</v>
      </c>
      <c r="P489" s="60">
        <v>114</v>
      </c>
      <c r="Q489" s="60">
        <v>112</v>
      </c>
      <c r="R489" s="60">
        <v>13</v>
      </c>
      <c r="S489" s="60">
        <v>6</v>
      </c>
      <c r="T489" s="60">
        <v>4</v>
      </c>
      <c r="U489" s="60">
        <v>4</v>
      </c>
      <c r="V489" s="60">
        <v>3</v>
      </c>
      <c r="W489" s="60">
        <v>112</v>
      </c>
      <c r="X489" s="60" t="s">
        <v>191</v>
      </c>
    </row>
    <row r="490" spans="2:24">
      <c r="B490" s="60" t="str">
        <f t="shared" si="7"/>
        <v>М120x650</v>
      </c>
      <c r="C490" s="60">
        <v>120</v>
      </c>
      <c r="D490" s="60">
        <v>650</v>
      </c>
      <c r="E490" s="60">
        <v>49.13</v>
      </c>
      <c r="G490" s="73">
        <v>490</v>
      </c>
      <c r="H490" s="73">
        <v>16</v>
      </c>
      <c r="I490" s="60">
        <v>36</v>
      </c>
      <c r="J490" s="60" t="s">
        <v>17</v>
      </c>
      <c r="K490" s="60">
        <v>54</v>
      </c>
      <c r="L490" s="60">
        <v>85</v>
      </c>
      <c r="M490" s="60">
        <v>175</v>
      </c>
      <c r="N490" s="60">
        <v>175</v>
      </c>
      <c r="O490" s="60">
        <v>160</v>
      </c>
      <c r="P490" s="60">
        <v>114</v>
      </c>
      <c r="Q490" s="60">
        <v>112</v>
      </c>
      <c r="R490" s="60">
        <v>13</v>
      </c>
      <c r="S490" s="60">
        <v>6</v>
      </c>
      <c r="T490" s="60">
        <v>4</v>
      </c>
      <c r="U490" s="60">
        <v>4</v>
      </c>
      <c r="V490" s="60">
        <v>3</v>
      </c>
      <c r="W490" s="60">
        <v>112</v>
      </c>
      <c r="X490" s="60" t="s">
        <v>191</v>
      </c>
    </row>
    <row r="491" spans="2:24">
      <c r="B491" s="60" t="str">
        <f t="shared" si="7"/>
        <v>М120x660</v>
      </c>
      <c r="C491" s="60">
        <v>120</v>
      </c>
      <c r="D491" s="60">
        <v>660</v>
      </c>
      <c r="E491" s="60">
        <v>49.85</v>
      </c>
      <c r="G491" s="73">
        <v>500</v>
      </c>
      <c r="H491" s="73">
        <v>16</v>
      </c>
      <c r="I491" s="60">
        <v>36</v>
      </c>
      <c r="J491" s="60" t="s">
        <v>17</v>
      </c>
      <c r="K491" s="60">
        <v>54</v>
      </c>
      <c r="L491" s="60">
        <v>85</v>
      </c>
      <c r="M491" s="60">
        <v>175</v>
      </c>
      <c r="N491" s="60">
        <v>175</v>
      </c>
      <c r="O491" s="60">
        <v>160</v>
      </c>
      <c r="P491" s="60">
        <v>114</v>
      </c>
      <c r="Q491" s="60">
        <v>112</v>
      </c>
      <c r="R491" s="60">
        <v>13</v>
      </c>
      <c r="S491" s="60">
        <v>6</v>
      </c>
      <c r="T491" s="60">
        <v>4</v>
      </c>
      <c r="U491" s="60">
        <v>4</v>
      </c>
      <c r="V491" s="60">
        <v>3</v>
      </c>
      <c r="W491" s="60">
        <v>112</v>
      </c>
      <c r="X491" s="60" t="s">
        <v>191</v>
      </c>
    </row>
    <row r="492" spans="2:24">
      <c r="B492" s="60" t="str">
        <f t="shared" si="7"/>
        <v>М120x670</v>
      </c>
      <c r="C492" s="60">
        <v>120</v>
      </c>
      <c r="D492" s="60">
        <v>670</v>
      </c>
      <c r="E492" s="60">
        <v>50.59</v>
      </c>
      <c r="G492" s="73">
        <v>510</v>
      </c>
      <c r="H492" s="73">
        <v>16</v>
      </c>
      <c r="I492" s="60">
        <v>36</v>
      </c>
      <c r="J492" s="60" t="s">
        <v>17</v>
      </c>
      <c r="K492" s="60">
        <v>54</v>
      </c>
      <c r="L492" s="60">
        <v>85</v>
      </c>
      <c r="M492" s="60">
        <v>175</v>
      </c>
      <c r="N492" s="60">
        <v>175</v>
      </c>
      <c r="O492" s="60">
        <v>160</v>
      </c>
      <c r="P492" s="60">
        <v>114</v>
      </c>
      <c r="Q492" s="60">
        <v>112</v>
      </c>
      <c r="R492" s="60">
        <v>13</v>
      </c>
      <c r="S492" s="60">
        <v>6</v>
      </c>
      <c r="T492" s="60">
        <v>4</v>
      </c>
      <c r="U492" s="60">
        <v>4</v>
      </c>
      <c r="V492" s="60">
        <v>3</v>
      </c>
      <c r="W492" s="60">
        <v>112</v>
      </c>
      <c r="X492" s="60" t="s">
        <v>191</v>
      </c>
    </row>
    <row r="493" spans="2:24">
      <c r="B493" s="60" t="str">
        <f t="shared" si="7"/>
        <v>М120x680</v>
      </c>
      <c r="C493" s="60">
        <v>120</v>
      </c>
      <c r="D493" s="60">
        <v>680</v>
      </c>
      <c r="E493" s="60">
        <v>51.31</v>
      </c>
      <c r="G493" s="73">
        <v>520</v>
      </c>
      <c r="H493" s="73">
        <v>16</v>
      </c>
      <c r="I493" s="60">
        <v>36</v>
      </c>
      <c r="J493" s="60" t="s">
        <v>17</v>
      </c>
      <c r="K493" s="60">
        <v>54</v>
      </c>
      <c r="L493" s="60">
        <v>85</v>
      </c>
      <c r="M493" s="60">
        <v>175</v>
      </c>
      <c r="N493" s="60">
        <v>175</v>
      </c>
      <c r="O493" s="60">
        <v>160</v>
      </c>
      <c r="P493" s="60">
        <v>114</v>
      </c>
      <c r="Q493" s="60">
        <v>112</v>
      </c>
      <c r="R493" s="60">
        <v>13</v>
      </c>
      <c r="S493" s="60">
        <v>6</v>
      </c>
      <c r="T493" s="60">
        <v>4</v>
      </c>
      <c r="U493" s="60">
        <v>4</v>
      </c>
      <c r="V493" s="60">
        <v>3</v>
      </c>
      <c r="W493" s="60">
        <v>112</v>
      </c>
      <c r="X493" s="60" t="s">
        <v>191</v>
      </c>
    </row>
    <row r="494" spans="2:24">
      <c r="B494" s="60" t="str">
        <f t="shared" si="7"/>
        <v>М120x690</v>
      </c>
      <c r="C494" s="60">
        <v>120</v>
      </c>
      <c r="D494" s="60">
        <v>690</v>
      </c>
      <c r="E494" s="60">
        <v>52.05</v>
      </c>
      <c r="G494" s="73">
        <v>530</v>
      </c>
      <c r="H494" s="73">
        <v>16</v>
      </c>
      <c r="I494" s="60">
        <v>36</v>
      </c>
      <c r="J494" s="60" t="s">
        <v>17</v>
      </c>
      <c r="K494" s="60">
        <v>54</v>
      </c>
      <c r="L494" s="60">
        <v>85</v>
      </c>
      <c r="M494" s="60">
        <v>175</v>
      </c>
      <c r="N494" s="60">
        <v>175</v>
      </c>
      <c r="O494" s="60">
        <v>160</v>
      </c>
      <c r="P494" s="60">
        <v>114</v>
      </c>
      <c r="Q494" s="60">
        <v>112</v>
      </c>
      <c r="R494" s="60">
        <v>13</v>
      </c>
      <c r="S494" s="60">
        <v>6</v>
      </c>
      <c r="T494" s="60">
        <v>4</v>
      </c>
      <c r="U494" s="60">
        <v>4</v>
      </c>
      <c r="V494" s="60">
        <v>3</v>
      </c>
      <c r="W494" s="60">
        <v>112</v>
      </c>
      <c r="X494" s="60" t="s">
        <v>191</v>
      </c>
    </row>
    <row r="495" spans="2:24">
      <c r="B495" s="60" t="str">
        <f t="shared" si="7"/>
        <v>М120x700</v>
      </c>
      <c r="C495" s="60">
        <v>120</v>
      </c>
      <c r="D495" s="60">
        <v>700</v>
      </c>
      <c r="E495" s="60">
        <v>52.77</v>
      </c>
      <c r="G495" s="73">
        <v>540</v>
      </c>
      <c r="H495" s="73">
        <v>16</v>
      </c>
      <c r="I495" s="60">
        <v>36</v>
      </c>
      <c r="J495" s="60" t="s">
        <v>17</v>
      </c>
      <c r="K495" s="60">
        <v>54</v>
      </c>
      <c r="L495" s="60">
        <v>85</v>
      </c>
      <c r="M495" s="60">
        <v>175</v>
      </c>
      <c r="N495" s="60">
        <v>175</v>
      </c>
      <c r="O495" s="60">
        <v>160</v>
      </c>
      <c r="P495" s="60">
        <v>114</v>
      </c>
      <c r="Q495" s="60">
        <v>112</v>
      </c>
      <c r="R495" s="60">
        <v>13</v>
      </c>
      <c r="S495" s="60">
        <v>6</v>
      </c>
      <c r="T495" s="60">
        <v>4</v>
      </c>
      <c r="U495" s="60">
        <v>4</v>
      </c>
      <c r="V495" s="60">
        <v>3</v>
      </c>
      <c r="W495" s="60">
        <v>112</v>
      </c>
      <c r="X495" s="60" t="s">
        <v>191</v>
      </c>
    </row>
    <row r="496" spans="2:24">
      <c r="B496" s="60" t="str">
        <f t="shared" si="7"/>
        <v>М120x710</v>
      </c>
      <c r="C496" s="60">
        <v>120</v>
      </c>
      <c r="D496" s="60">
        <v>710</v>
      </c>
      <c r="E496" s="60">
        <v>53.51</v>
      </c>
      <c r="G496" s="73">
        <v>550</v>
      </c>
      <c r="H496" s="73">
        <v>16</v>
      </c>
      <c r="I496" s="60">
        <v>36</v>
      </c>
      <c r="J496" s="60" t="s">
        <v>17</v>
      </c>
      <c r="K496" s="60">
        <v>54</v>
      </c>
      <c r="L496" s="60">
        <v>85</v>
      </c>
      <c r="M496" s="60">
        <v>175</v>
      </c>
      <c r="N496" s="60">
        <v>175</v>
      </c>
      <c r="O496" s="60">
        <v>160</v>
      </c>
      <c r="P496" s="60">
        <v>114</v>
      </c>
      <c r="Q496" s="60">
        <v>112</v>
      </c>
      <c r="R496" s="60">
        <v>13</v>
      </c>
      <c r="S496" s="60">
        <v>6</v>
      </c>
      <c r="T496" s="60">
        <v>4</v>
      </c>
      <c r="U496" s="60">
        <v>4</v>
      </c>
      <c r="V496" s="60">
        <v>3</v>
      </c>
      <c r="W496" s="60">
        <v>112</v>
      </c>
      <c r="X496" s="60" t="s">
        <v>191</v>
      </c>
    </row>
    <row r="497" spans="2:24">
      <c r="B497" s="60" t="str">
        <f t="shared" si="7"/>
        <v>М120x720</v>
      </c>
      <c r="C497" s="60">
        <v>120</v>
      </c>
      <c r="D497" s="60">
        <v>720</v>
      </c>
      <c r="E497" s="60">
        <v>54.23</v>
      </c>
      <c r="G497" s="73">
        <v>560</v>
      </c>
      <c r="H497" s="73">
        <v>16</v>
      </c>
      <c r="I497" s="60">
        <v>36</v>
      </c>
      <c r="J497" s="60" t="s">
        <v>17</v>
      </c>
      <c r="K497" s="60">
        <v>54</v>
      </c>
      <c r="L497" s="60">
        <v>85</v>
      </c>
      <c r="M497" s="60">
        <v>175</v>
      </c>
      <c r="N497" s="60">
        <v>175</v>
      </c>
      <c r="O497" s="60">
        <v>160</v>
      </c>
      <c r="P497" s="60">
        <v>114</v>
      </c>
      <c r="Q497" s="60">
        <v>112</v>
      </c>
      <c r="R497" s="60">
        <v>13</v>
      </c>
      <c r="S497" s="60">
        <v>6</v>
      </c>
      <c r="T497" s="60">
        <v>4</v>
      </c>
      <c r="U497" s="60">
        <v>4</v>
      </c>
      <c r="V497" s="60">
        <v>3</v>
      </c>
      <c r="W497" s="60">
        <v>112</v>
      </c>
      <c r="X497" s="60" t="s">
        <v>191</v>
      </c>
    </row>
    <row r="498" spans="2:24">
      <c r="B498" s="60" t="str">
        <f t="shared" si="7"/>
        <v>М120x730</v>
      </c>
      <c r="C498" s="60">
        <v>120</v>
      </c>
      <c r="D498" s="60">
        <v>730</v>
      </c>
      <c r="E498" s="60">
        <v>54.97</v>
      </c>
      <c r="G498" s="73">
        <v>570</v>
      </c>
      <c r="H498" s="73">
        <v>16</v>
      </c>
      <c r="I498" s="60">
        <v>36</v>
      </c>
      <c r="J498" s="60" t="s">
        <v>17</v>
      </c>
      <c r="K498" s="60">
        <v>54</v>
      </c>
      <c r="L498" s="60">
        <v>85</v>
      </c>
      <c r="M498" s="60">
        <v>175</v>
      </c>
      <c r="N498" s="60">
        <v>175</v>
      </c>
      <c r="O498" s="60">
        <v>160</v>
      </c>
      <c r="P498" s="60">
        <v>114</v>
      </c>
      <c r="Q498" s="60">
        <v>112</v>
      </c>
      <c r="R498" s="60">
        <v>13</v>
      </c>
      <c r="S498" s="60">
        <v>6</v>
      </c>
      <c r="T498" s="60">
        <v>4</v>
      </c>
      <c r="U498" s="60">
        <v>4</v>
      </c>
      <c r="V498" s="60">
        <v>3</v>
      </c>
      <c r="W498" s="60">
        <v>112</v>
      </c>
      <c r="X498" s="60" t="s">
        <v>191</v>
      </c>
    </row>
    <row r="499" spans="2:24">
      <c r="B499" s="60" t="str">
        <f t="shared" si="7"/>
        <v>М120x740</v>
      </c>
      <c r="C499" s="60">
        <v>120</v>
      </c>
      <c r="D499" s="60">
        <v>740</v>
      </c>
      <c r="E499" s="60">
        <v>55.69</v>
      </c>
      <c r="G499" s="73">
        <v>580</v>
      </c>
      <c r="H499" s="73">
        <v>16</v>
      </c>
      <c r="I499" s="60">
        <v>36</v>
      </c>
      <c r="J499" s="60" t="s">
        <v>17</v>
      </c>
      <c r="K499" s="60">
        <v>54</v>
      </c>
      <c r="L499" s="60">
        <v>85</v>
      </c>
      <c r="M499" s="60">
        <v>175</v>
      </c>
      <c r="N499" s="60">
        <v>175</v>
      </c>
      <c r="O499" s="60">
        <v>160</v>
      </c>
      <c r="P499" s="60">
        <v>114</v>
      </c>
      <c r="Q499" s="60">
        <v>112</v>
      </c>
      <c r="R499" s="60">
        <v>13</v>
      </c>
      <c r="S499" s="60">
        <v>6</v>
      </c>
      <c r="T499" s="60">
        <v>4</v>
      </c>
      <c r="U499" s="60">
        <v>4</v>
      </c>
      <c r="V499" s="60">
        <v>3</v>
      </c>
      <c r="W499" s="60">
        <v>112</v>
      </c>
      <c r="X499" s="60" t="s">
        <v>191</v>
      </c>
    </row>
    <row r="500" spans="2:24">
      <c r="B500" s="60" t="str">
        <f t="shared" si="7"/>
        <v>М120x750</v>
      </c>
      <c r="C500" s="60">
        <v>120</v>
      </c>
      <c r="D500" s="60">
        <v>750</v>
      </c>
      <c r="E500" s="60">
        <v>56.43</v>
      </c>
      <c r="G500" s="73">
        <v>590</v>
      </c>
      <c r="H500" s="73">
        <v>16</v>
      </c>
      <c r="I500" s="60">
        <v>36</v>
      </c>
      <c r="J500" s="60" t="s">
        <v>17</v>
      </c>
      <c r="K500" s="60">
        <v>54</v>
      </c>
      <c r="L500" s="60">
        <v>85</v>
      </c>
      <c r="M500" s="60">
        <v>175</v>
      </c>
      <c r="N500" s="60">
        <v>175</v>
      </c>
      <c r="O500" s="60">
        <v>160</v>
      </c>
      <c r="P500" s="60">
        <v>114</v>
      </c>
      <c r="Q500" s="60">
        <v>112</v>
      </c>
      <c r="R500" s="60">
        <v>13</v>
      </c>
      <c r="S500" s="60">
        <v>6</v>
      </c>
      <c r="T500" s="60">
        <v>4</v>
      </c>
      <c r="U500" s="60">
        <v>4</v>
      </c>
      <c r="V500" s="60">
        <v>3</v>
      </c>
      <c r="W500" s="60">
        <v>112</v>
      </c>
      <c r="X500" s="60" t="s">
        <v>191</v>
      </c>
    </row>
    <row r="501" spans="2:24">
      <c r="B501" t="str">
        <f t="shared" si="7"/>
        <v>М125x500</v>
      </c>
      <c r="C501">
        <v>125</v>
      </c>
      <c r="D501" s="60">
        <v>500</v>
      </c>
      <c r="E501" s="60">
        <v>41.73</v>
      </c>
      <c r="G501" s="73">
        <v>340</v>
      </c>
      <c r="H501" s="73">
        <v>16</v>
      </c>
      <c r="I501" s="60">
        <v>36</v>
      </c>
      <c r="J501" s="60" t="s">
        <v>17</v>
      </c>
      <c r="K501" s="60">
        <v>54</v>
      </c>
      <c r="L501" s="60">
        <v>85</v>
      </c>
      <c r="M501" s="60">
        <v>175</v>
      </c>
      <c r="N501" s="60">
        <v>175</v>
      </c>
      <c r="O501" s="60">
        <v>160</v>
      </c>
      <c r="P501" s="60">
        <v>119</v>
      </c>
      <c r="Q501" s="60">
        <v>116</v>
      </c>
      <c r="R501" s="60">
        <v>13</v>
      </c>
      <c r="S501" s="60">
        <v>6</v>
      </c>
      <c r="T501" s="60">
        <v>4</v>
      </c>
      <c r="U501" s="60">
        <v>4</v>
      </c>
      <c r="V501" s="60">
        <v>3</v>
      </c>
      <c r="W501" s="60">
        <v>116</v>
      </c>
      <c r="X501" s="60" t="s">
        <v>191</v>
      </c>
    </row>
    <row r="502" spans="2:24">
      <c r="B502" s="60" t="str">
        <f t="shared" si="7"/>
        <v>М125x510</v>
      </c>
      <c r="C502" s="60">
        <v>125</v>
      </c>
      <c r="D502" s="60">
        <v>510</v>
      </c>
      <c r="E502" s="60">
        <v>42.53</v>
      </c>
      <c r="G502" s="73">
        <v>350</v>
      </c>
      <c r="H502" s="73">
        <v>16</v>
      </c>
      <c r="I502" s="60">
        <v>36</v>
      </c>
      <c r="J502" s="60" t="s">
        <v>17</v>
      </c>
      <c r="K502" s="60">
        <v>54</v>
      </c>
      <c r="L502" s="60">
        <v>85</v>
      </c>
      <c r="M502" s="60">
        <v>175</v>
      </c>
      <c r="N502" s="60">
        <v>175</v>
      </c>
      <c r="O502" s="60">
        <v>160</v>
      </c>
      <c r="P502" s="60">
        <v>119</v>
      </c>
      <c r="Q502" s="60">
        <v>116</v>
      </c>
      <c r="R502" s="60">
        <v>13</v>
      </c>
      <c r="S502" s="60">
        <v>6</v>
      </c>
      <c r="T502" s="60">
        <v>4</v>
      </c>
      <c r="U502" s="60">
        <v>4</v>
      </c>
      <c r="V502" s="60">
        <v>3</v>
      </c>
      <c r="W502" s="60">
        <v>116</v>
      </c>
      <c r="X502" s="60" t="s">
        <v>191</v>
      </c>
    </row>
    <row r="503" spans="2:24">
      <c r="B503" s="60" t="str">
        <f t="shared" si="7"/>
        <v>М125x520</v>
      </c>
      <c r="C503" s="60">
        <v>125</v>
      </c>
      <c r="D503" s="60">
        <v>520</v>
      </c>
      <c r="E503" s="60">
        <v>43.33</v>
      </c>
      <c r="G503" s="73">
        <v>360</v>
      </c>
      <c r="H503" s="73">
        <v>16</v>
      </c>
      <c r="I503" s="60">
        <v>36</v>
      </c>
      <c r="J503" s="60" t="s">
        <v>17</v>
      </c>
      <c r="K503" s="60">
        <v>54</v>
      </c>
      <c r="L503" s="60">
        <v>85</v>
      </c>
      <c r="M503" s="60">
        <v>175</v>
      </c>
      <c r="N503" s="60">
        <v>175</v>
      </c>
      <c r="O503" s="60">
        <v>160</v>
      </c>
      <c r="P503" s="60">
        <v>119</v>
      </c>
      <c r="Q503" s="60">
        <v>116</v>
      </c>
      <c r="R503" s="60">
        <v>13</v>
      </c>
      <c r="S503" s="60">
        <v>6</v>
      </c>
      <c r="T503" s="60">
        <v>4</v>
      </c>
      <c r="U503" s="60">
        <v>4</v>
      </c>
      <c r="V503" s="60">
        <v>3</v>
      </c>
      <c r="W503" s="60">
        <v>116</v>
      </c>
      <c r="X503" s="60" t="s">
        <v>191</v>
      </c>
    </row>
    <row r="504" spans="2:24">
      <c r="B504" s="60" t="str">
        <f t="shared" si="7"/>
        <v>М125x530</v>
      </c>
      <c r="C504" s="60">
        <v>125</v>
      </c>
      <c r="D504" s="60">
        <v>530</v>
      </c>
      <c r="E504" s="60">
        <v>44.13</v>
      </c>
      <c r="G504" s="73">
        <v>370</v>
      </c>
      <c r="H504" s="73">
        <v>16</v>
      </c>
      <c r="I504" s="60">
        <v>36</v>
      </c>
      <c r="J504" s="60" t="s">
        <v>17</v>
      </c>
      <c r="K504" s="60">
        <v>54</v>
      </c>
      <c r="L504" s="60">
        <v>85</v>
      </c>
      <c r="M504" s="60">
        <v>175</v>
      </c>
      <c r="N504" s="60">
        <v>175</v>
      </c>
      <c r="O504" s="60">
        <v>160</v>
      </c>
      <c r="P504" s="60">
        <v>119</v>
      </c>
      <c r="Q504" s="60">
        <v>116</v>
      </c>
      <c r="R504" s="60">
        <v>13</v>
      </c>
      <c r="S504" s="60">
        <v>6</v>
      </c>
      <c r="T504" s="60">
        <v>4</v>
      </c>
      <c r="U504" s="60">
        <v>4</v>
      </c>
      <c r="V504" s="60">
        <v>3</v>
      </c>
      <c r="W504" s="60">
        <v>116</v>
      </c>
      <c r="X504" s="60" t="s">
        <v>191</v>
      </c>
    </row>
    <row r="505" spans="2:24">
      <c r="B505" s="60" t="str">
        <f t="shared" si="7"/>
        <v>М125x540</v>
      </c>
      <c r="C505" s="60">
        <v>125</v>
      </c>
      <c r="D505" s="60">
        <v>540</v>
      </c>
      <c r="E505" s="60">
        <v>44.93</v>
      </c>
      <c r="G505" s="73">
        <v>380</v>
      </c>
      <c r="H505" s="73">
        <v>16</v>
      </c>
      <c r="I505" s="60">
        <v>36</v>
      </c>
      <c r="J505" s="60" t="s">
        <v>17</v>
      </c>
      <c r="K505" s="60">
        <v>54</v>
      </c>
      <c r="L505" s="60">
        <v>85</v>
      </c>
      <c r="M505" s="60">
        <v>175</v>
      </c>
      <c r="N505" s="60">
        <v>175</v>
      </c>
      <c r="O505" s="60">
        <v>160</v>
      </c>
      <c r="P505" s="60">
        <v>119</v>
      </c>
      <c r="Q505" s="60">
        <v>116</v>
      </c>
      <c r="R505" s="60">
        <v>13</v>
      </c>
      <c r="S505" s="60">
        <v>6</v>
      </c>
      <c r="T505" s="60">
        <v>4</v>
      </c>
      <c r="U505" s="60">
        <v>4</v>
      </c>
      <c r="V505" s="60">
        <v>3</v>
      </c>
      <c r="W505" s="60">
        <v>116</v>
      </c>
      <c r="X505" s="60" t="s">
        <v>191</v>
      </c>
    </row>
    <row r="506" spans="2:24">
      <c r="B506" s="60" t="str">
        <f t="shared" si="7"/>
        <v>М125x550</v>
      </c>
      <c r="C506" s="60">
        <v>125</v>
      </c>
      <c r="D506" s="60">
        <v>550</v>
      </c>
      <c r="E506" s="60">
        <v>45.73</v>
      </c>
      <c r="G506" s="73">
        <v>390</v>
      </c>
      <c r="H506" s="73">
        <v>16</v>
      </c>
      <c r="I506" s="60">
        <v>36</v>
      </c>
      <c r="J506" s="60" t="s">
        <v>17</v>
      </c>
      <c r="K506" s="60">
        <v>54</v>
      </c>
      <c r="L506" s="60">
        <v>85</v>
      </c>
      <c r="M506" s="60">
        <v>175</v>
      </c>
      <c r="N506" s="60">
        <v>175</v>
      </c>
      <c r="O506" s="60">
        <v>160</v>
      </c>
      <c r="P506" s="60">
        <v>119</v>
      </c>
      <c r="Q506" s="60">
        <v>116</v>
      </c>
      <c r="R506" s="60">
        <v>13</v>
      </c>
      <c r="S506" s="60">
        <v>6</v>
      </c>
      <c r="T506" s="60">
        <v>4</v>
      </c>
      <c r="U506" s="60">
        <v>4</v>
      </c>
      <c r="V506" s="60">
        <v>3</v>
      </c>
      <c r="W506" s="60">
        <v>116</v>
      </c>
      <c r="X506" s="60" t="s">
        <v>191</v>
      </c>
    </row>
    <row r="507" spans="2:24">
      <c r="B507" s="60" t="str">
        <f t="shared" si="7"/>
        <v>М125x560</v>
      </c>
      <c r="C507" s="60">
        <v>125</v>
      </c>
      <c r="D507" s="60">
        <v>560</v>
      </c>
      <c r="E507" s="60">
        <v>46.53</v>
      </c>
      <c r="G507" s="73">
        <v>400</v>
      </c>
      <c r="H507" s="73">
        <v>16</v>
      </c>
      <c r="I507" s="60">
        <v>36</v>
      </c>
      <c r="J507" s="60" t="s">
        <v>17</v>
      </c>
      <c r="K507" s="60">
        <v>54</v>
      </c>
      <c r="L507" s="60">
        <v>85</v>
      </c>
      <c r="M507" s="60">
        <v>175</v>
      </c>
      <c r="N507" s="60">
        <v>175</v>
      </c>
      <c r="O507" s="60">
        <v>160</v>
      </c>
      <c r="P507" s="60">
        <v>119</v>
      </c>
      <c r="Q507" s="60">
        <v>116</v>
      </c>
      <c r="R507" s="60">
        <v>13</v>
      </c>
      <c r="S507" s="60">
        <v>6</v>
      </c>
      <c r="T507" s="60">
        <v>4</v>
      </c>
      <c r="U507" s="60">
        <v>4</v>
      </c>
      <c r="V507" s="60">
        <v>3</v>
      </c>
      <c r="W507" s="60">
        <v>116</v>
      </c>
      <c r="X507" s="60" t="s">
        <v>191</v>
      </c>
    </row>
    <row r="508" spans="2:24">
      <c r="B508" s="60" t="str">
        <f t="shared" si="7"/>
        <v>М125x570</v>
      </c>
      <c r="C508" s="60">
        <v>125</v>
      </c>
      <c r="D508" s="60">
        <v>570</v>
      </c>
      <c r="E508" s="60">
        <v>47.33</v>
      </c>
      <c r="G508" s="73">
        <v>410</v>
      </c>
      <c r="H508" s="73">
        <v>16</v>
      </c>
      <c r="I508" s="60">
        <v>36</v>
      </c>
      <c r="J508" s="60" t="s">
        <v>17</v>
      </c>
      <c r="K508" s="60">
        <v>54</v>
      </c>
      <c r="L508" s="60">
        <v>85</v>
      </c>
      <c r="M508" s="60">
        <v>175</v>
      </c>
      <c r="N508" s="60">
        <v>175</v>
      </c>
      <c r="O508" s="60">
        <v>160</v>
      </c>
      <c r="P508" s="60">
        <v>119</v>
      </c>
      <c r="Q508" s="60">
        <v>116</v>
      </c>
      <c r="R508" s="60">
        <v>13</v>
      </c>
      <c r="S508" s="60">
        <v>6</v>
      </c>
      <c r="T508" s="60">
        <v>4</v>
      </c>
      <c r="U508" s="60">
        <v>4</v>
      </c>
      <c r="V508" s="60">
        <v>3</v>
      </c>
      <c r="W508" s="60">
        <v>116</v>
      </c>
      <c r="X508" s="60" t="s">
        <v>191</v>
      </c>
    </row>
    <row r="509" spans="2:24">
      <c r="B509" s="60" t="str">
        <f t="shared" si="7"/>
        <v>М125x580</v>
      </c>
      <c r="C509" s="60">
        <v>125</v>
      </c>
      <c r="D509" s="60">
        <v>580</v>
      </c>
      <c r="E509" s="60">
        <v>48.13</v>
      </c>
      <c r="G509" s="73">
        <v>420</v>
      </c>
      <c r="H509" s="73">
        <v>16</v>
      </c>
      <c r="I509" s="60">
        <v>36</v>
      </c>
      <c r="J509" s="60" t="s">
        <v>17</v>
      </c>
      <c r="K509" s="60">
        <v>54</v>
      </c>
      <c r="L509" s="60">
        <v>85</v>
      </c>
      <c r="M509" s="60">
        <v>175</v>
      </c>
      <c r="N509" s="60">
        <v>175</v>
      </c>
      <c r="O509" s="60">
        <v>160</v>
      </c>
      <c r="P509" s="60">
        <v>119</v>
      </c>
      <c r="Q509" s="60">
        <v>116</v>
      </c>
      <c r="R509" s="60">
        <v>13</v>
      </c>
      <c r="S509" s="60">
        <v>6</v>
      </c>
      <c r="T509" s="60">
        <v>4</v>
      </c>
      <c r="U509" s="60">
        <v>4</v>
      </c>
      <c r="V509" s="60">
        <v>3</v>
      </c>
      <c r="W509" s="60">
        <v>116</v>
      </c>
      <c r="X509" s="60" t="s">
        <v>191</v>
      </c>
    </row>
    <row r="510" spans="2:24">
      <c r="B510" s="60" t="str">
        <f t="shared" si="7"/>
        <v>М125x590</v>
      </c>
      <c r="C510" s="60">
        <v>125</v>
      </c>
      <c r="D510" s="60">
        <v>590</v>
      </c>
      <c r="E510" s="60">
        <v>48.93</v>
      </c>
      <c r="G510" s="73">
        <v>430</v>
      </c>
      <c r="H510" s="73">
        <v>16</v>
      </c>
      <c r="I510" s="60">
        <v>36</v>
      </c>
      <c r="J510" s="60" t="s">
        <v>17</v>
      </c>
      <c r="K510" s="60">
        <v>54</v>
      </c>
      <c r="L510" s="60">
        <v>85</v>
      </c>
      <c r="M510" s="60">
        <v>175</v>
      </c>
      <c r="N510" s="60">
        <v>175</v>
      </c>
      <c r="O510" s="60">
        <v>160</v>
      </c>
      <c r="P510" s="60">
        <v>119</v>
      </c>
      <c r="Q510" s="60">
        <v>116</v>
      </c>
      <c r="R510" s="60">
        <v>13</v>
      </c>
      <c r="S510" s="60">
        <v>6</v>
      </c>
      <c r="T510" s="60">
        <v>4</v>
      </c>
      <c r="U510" s="60">
        <v>4</v>
      </c>
      <c r="V510" s="60">
        <v>3</v>
      </c>
      <c r="W510" s="60">
        <v>116</v>
      </c>
      <c r="X510" s="60" t="s">
        <v>191</v>
      </c>
    </row>
    <row r="511" spans="2:24">
      <c r="B511" s="60" t="str">
        <f t="shared" si="7"/>
        <v>М125x600</v>
      </c>
      <c r="C511" s="60">
        <v>125</v>
      </c>
      <c r="D511" s="60">
        <v>600</v>
      </c>
      <c r="E511" s="60">
        <v>49.73</v>
      </c>
      <c r="G511" s="73">
        <v>440</v>
      </c>
      <c r="H511" s="73">
        <v>16</v>
      </c>
      <c r="I511" s="60">
        <v>36</v>
      </c>
      <c r="J511" s="60" t="s">
        <v>17</v>
      </c>
      <c r="K511" s="60">
        <v>54</v>
      </c>
      <c r="L511" s="60">
        <v>85</v>
      </c>
      <c r="M511" s="60">
        <v>175</v>
      </c>
      <c r="N511" s="60">
        <v>175</v>
      </c>
      <c r="O511" s="60">
        <v>160</v>
      </c>
      <c r="P511" s="60">
        <v>119</v>
      </c>
      <c r="Q511" s="60">
        <v>116</v>
      </c>
      <c r="R511" s="60">
        <v>13</v>
      </c>
      <c r="S511" s="60">
        <v>6</v>
      </c>
      <c r="T511" s="60">
        <v>4</v>
      </c>
      <c r="U511" s="60">
        <v>4</v>
      </c>
      <c r="V511" s="60">
        <v>3</v>
      </c>
      <c r="W511" s="60">
        <v>116</v>
      </c>
      <c r="X511" s="60" t="s">
        <v>191</v>
      </c>
    </row>
    <row r="512" spans="2:24">
      <c r="B512" s="60" t="str">
        <f t="shared" si="7"/>
        <v>М125x610</v>
      </c>
      <c r="C512" s="60">
        <v>125</v>
      </c>
      <c r="D512" s="60">
        <v>610</v>
      </c>
      <c r="E512" s="60">
        <v>50.53</v>
      </c>
      <c r="G512" s="73">
        <v>450</v>
      </c>
      <c r="H512" s="73">
        <v>16</v>
      </c>
      <c r="I512" s="60">
        <v>36</v>
      </c>
      <c r="J512" s="60" t="s">
        <v>17</v>
      </c>
      <c r="K512" s="60">
        <v>54</v>
      </c>
      <c r="L512" s="60">
        <v>85</v>
      </c>
      <c r="M512" s="60">
        <v>175</v>
      </c>
      <c r="N512" s="60">
        <v>175</v>
      </c>
      <c r="O512" s="60">
        <v>160</v>
      </c>
      <c r="P512" s="60">
        <v>119</v>
      </c>
      <c r="Q512" s="60">
        <v>116</v>
      </c>
      <c r="R512" s="60">
        <v>13</v>
      </c>
      <c r="S512" s="60">
        <v>6</v>
      </c>
      <c r="T512" s="60">
        <v>4</v>
      </c>
      <c r="U512" s="60">
        <v>4</v>
      </c>
      <c r="V512" s="60">
        <v>3</v>
      </c>
      <c r="W512" s="60">
        <v>116</v>
      </c>
      <c r="X512" s="60" t="s">
        <v>191</v>
      </c>
    </row>
    <row r="513" spans="2:24">
      <c r="B513" s="60" t="str">
        <f t="shared" si="7"/>
        <v>М125x620</v>
      </c>
      <c r="C513" s="60">
        <v>125</v>
      </c>
      <c r="D513" s="60">
        <v>620</v>
      </c>
      <c r="E513" s="60">
        <v>51.33</v>
      </c>
      <c r="G513" s="73">
        <v>460</v>
      </c>
      <c r="H513" s="73">
        <v>16</v>
      </c>
      <c r="I513" s="60">
        <v>36</v>
      </c>
      <c r="J513" s="60" t="s">
        <v>17</v>
      </c>
      <c r="K513" s="60">
        <v>54</v>
      </c>
      <c r="L513" s="60">
        <v>85</v>
      </c>
      <c r="M513" s="60">
        <v>175</v>
      </c>
      <c r="N513" s="60">
        <v>175</v>
      </c>
      <c r="O513" s="60">
        <v>160</v>
      </c>
      <c r="P513" s="60">
        <v>119</v>
      </c>
      <c r="Q513" s="60">
        <v>116</v>
      </c>
      <c r="R513" s="60">
        <v>13</v>
      </c>
      <c r="S513" s="60">
        <v>6</v>
      </c>
      <c r="T513" s="60">
        <v>4</v>
      </c>
      <c r="U513" s="60">
        <v>4</v>
      </c>
      <c r="V513" s="60">
        <v>3</v>
      </c>
      <c r="W513" s="60">
        <v>116</v>
      </c>
      <c r="X513" s="60" t="s">
        <v>191</v>
      </c>
    </row>
    <row r="514" spans="2:24">
      <c r="B514" s="60" t="str">
        <f t="shared" si="7"/>
        <v>М125x630</v>
      </c>
      <c r="C514" s="60">
        <v>125</v>
      </c>
      <c r="D514" s="60">
        <v>630</v>
      </c>
      <c r="E514" s="60">
        <v>52.13</v>
      </c>
      <c r="G514" s="73">
        <v>470</v>
      </c>
      <c r="H514" s="73">
        <v>16</v>
      </c>
      <c r="I514" s="60">
        <v>36</v>
      </c>
      <c r="J514" s="60" t="s">
        <v>17</v>
      </c>
      <c r="K514" s="60">
        <v>54</v>
      </c>
      <c r="L514" s="60">
        <v>85</v>
      </c>
      <c r="M514" s="60">
        <v>175</v>
      </c>
      <c r="N514" s="60">
        <v>175</v>
      </c>
      <c r="O514" s="60">
        <v>160</v>
      </c>
      <c r="P514" s="60">
        <v>119</v>
      </c>
      <c r="Q514" s="60">
        <v>116</v>
      </c>
      <c r="R514" s="60">
        <v>13</v>
      </c>
      <c r="S514" s="60">
        <v>6</v>
      </c>
      <c r="T514" s="60">
        <v>4</v>
      </c>
      <c r="U514" s="60">
        <v>4</v>
      </c>
      <c r="V514" s="60">
        <v>3</v>
      </c>
      <c r="W514" s="60">
        <v>116</v>
      </c>
      <c r="X514" s="60" t="s">
        <v>191</v>
      </c>
    </row>
    <row r="515" spans="2:24">
      <c r="B515" s="60" t="str">
        <f t="shared" si="7"/>
        <v>М125x640</v>
      </c>
      <c r="C515" s="60">
        <v>125</v>
      </c>
      <c r="D515" s="60">
        <v>640</v>
      </c>
      <c r="E515" s="60">
        <v>52.93</v>
      </c>
      <c r="G515" s="73">
        <v>480</v>
      </c>
      <c r="H515" s="73">
        <v>16</v>
      </c>
      <c r="I515" s="60">
        <v>36</v>
      </c>
      <c r="J515" s="60" t="s">
        <v>17</v>
      </c>
      <c r="K515" s="60">
        <v>54</v>
      </c>
      <c r="L515" s="60">
        <v>85</v>
      </c>
      <c r="M515" s="60">
        <v>175</v>
      </c>
      <c r="N515" s="60">
        <v>175</v>
      </c>
      <c r="O515" s="60">
        <v>160</v>
      </c>
      <c r="P515" s="60">
        <v>119</v>
      </c>
      <c r="Q515" s="60">
        <v>116</v>
      </c>
      <c r="R515" s="60">
        <v>13</v>
      </c>
      <c r="S515" s="60">
        <v>6</v>
      </c>
      <c r="T515" s="60">
        <v>4</v>
      </c>
      <c r="U515" s="60">
        <v>4</v>
      </c>
      <c r="V515" s="60">
        <v>3</v>
      </c>
      <c r="W515" s="60">
        <v>116</v>
      </c>
      <c r="X515" s="60" t="s">
        <v>191</v>
      </c>
    </row>
    <row r="516" spans="2:24">
      <c r="B516" s="60" t="str">
        <f t="shared" si="7"/>
        <v>М125x650</v>
      </c>
      <c r="C516" s="60">
        <v>125</v>
      </c>
      <c r="D516" s="60">
        <v>650</v>
      </c>
      <c r="E516" s="60">
        <v>53.73</v>
      </c>
      <c r="G516" s="73">
        <v>490</v>
      </c>
      <c r="H516" s="73">
        <v>16</v>
      </c>
      <c r="I516" s="60">
        <v>36</v>
      </c>
      <c r="J516" s="60" t="s">
        <v>17</v>
      </c>
      <c r="K516" s="60">
        <v>54</v>
      </c>
      <c r="L516" s="60">
        <v>85</v>
      </c>
      <c r="M516" s="60">
        <v>175</v>
      </c>
      <c r="N516" s="60">
        <v>175</v>
      </c>
      <c r="O516" s="60">
        <v>160</v>
      </c>
      <c r="P516" s="60">
        <v>119</v>
      </c>
      <c r="Q516" s="60">
        <v>116</v>
      </c>
      <c r="R516" s="60">
        <v>13</v>
      </c>
      <c r="S516" s="60">
        <v>6</v>
      </c>
      <c r="T516" s="60">
        <v>4</v>
      </c>
      <c r="U516" s="60">
        <v>4</v>
      </c>
      <c r="V516" s="60">
        <v>3</v>
      </c>
      <c r="W516" s="60">
        <v>116</v>
      </c>
      <c r="X516" s="60" t="s">
        <v>191</v>
      </c>
    </row>
    <row r="517" spans="2:24">
      <c r="B517" s="60" t="str">
        <f t="shared" si="7"/>
        <v>М125x660</v>
      </c>
      <c r="C517" s="60">
        <v>125</v>
      </c>
      <c r="D517" s="60">
        <v>660</v>
      </c>
      <c r="E517" s="60">
        <v>54.53</v>
      </c>
      <c r="G517" s="73">
        <v>500</v>
      </c>
      <c r="H517" s="73">
        <v>16</v>
      </c>
      <c r="I517" s="60">
        <v>36</v>
      </c>
      <c r="J517" s="60" t="s">
        <v>17</v>
      </c>
      <c r="K517" s="60">
        <v>54</v>
      </c>
      <c r="L517" s="60">
        <v>85</v>
      </c>
      <c r="M517" s="60">
        <v>175</v>
      </c>
      <c r="N517" s="60">
        <v>175</v>
      </c>
      <c r="O517" s="60">
        <v>160</v>
      </c>
      <c r="P517" s="60">
        <v>119</v>
      </c>
      <c r="Q517" s="60">
        <v>116</v>
      </c>
      <c r="R517" s="60">
        <v>13</v>
      </c>
      <c r="S517" s="60">
        <v>6</v>
      </c>
      <c r="T517" s="60">
        <v>4</v>
      </c>
      <c r="U517" s="60">
        <v>4</v>
      </c>
      <c r="V517" s="60">
        <v>3</v>
      </c>
      <c r="W517" s="60">
        <v>116</v>
      </c>
      <c r="X517" s="60" t="s">
        <v>191</v>
      </c>
    </row>
    <row r="518" spans="2:24">
      <c r="B518" s="60" t="str">
        <f t="shared" si="7"/>
        <v>М125x670</v>
      </c>
      <c r="C518" s="60">
        <v>125</v>
      </c>
      <c r="D518" s="60">
        <v>670</v>
      </c>
      <c r="E518" s="60">
        <v>55.33</v>
      </c>
      <c r="G518" s="73">
        <v>510</v>
      </c>
      <c r="H518" s="73">
        <v>16</v>
      </c>
      <c r="I518" s="60">
        <v>36</v>
      </c>
      <c r="J518" s="60" t="s">
        <v>17</v>
      </c>
      <c r="K518" s="60">
        <v>54</v>
      </c>
      <c r="L518" s="60">
        <v>85</v>
      </c>
      <c r="M518" s="60">
        <v>175</v>
      </c>
      <c r="N518" s="60">
        <v>175</v>
      </c>
      <c r="O518" s="60">
        <v>160</v>
      </c>
      <c r="P518" s="60">
        <v>119</v>
      </c>
      <c r="Q518" s="60">
        <v>116</v>
      </c>
      <c r="R518" s="60">
        <v>13</v>
      </c>
      <c r="S518" s="60">
        <v>6</v>
      </c>
      <c r="T518" s="60">
        <v>4</v>
      </c>
      <c r="U518" s="60">
        <v>4</v>
      </c>
      <c r="V518" s="60">
        <v>3</v>
      </c>
      <c r="W518" s="60">
        <v>116</v>
      </c>
      <c r="X518" s="60" t="s">
        <v>191</v>
      </c>
    </row>
    <row r="519" spans="2:24">
      <c r="B519" s="60" t="str">
        <f t="shared" ref="B519:B558" si="8">"М"&amp;C519&amp;"x"&amp;D519</f>
        <v>М125x680</v>
      </c>
      <c r="C519" s="60">
        <v>125</v>
      </c>
      <c r="D519" s="60">
        <v>680</v>
      </c>
      <c r="E519" s="60">
        <v>56.13</v>
      </c>
      <c r="G519" s="73">
        <v>520</v>
      </c>
      <c r="H519" s="73">
        <v>16</v>
      </c>
      <c r="I519" s="60">
        <v>36</v>
      </c>
      <c r="J519" s="60" t="s">
        <v>17</v>
      </c>
      <c r="K519" s="60">
        <v>54</v>
      </c>
      <c r="L519" s="60">
        <v>85</v>
      </c>
      <c r="M519" s="60">
        <v>175</v>
      </c>
      <c r="N519" s="60">
        <v>175</v>
      </c>
      <c r="O519" s="60">
        <v>160</v>
      </c>
      <c r="P519" s="60">
        <v>119</v>
      </c>
      <c r="Q519" s="60">
        <v>116</v>
      </c>
      <c r="R519" s="60">
        <v>13</v>
      </c>
      <c r="S519" s="60">
        <v>6</v>
      </c>
      <c r="T519" s="60">
        <v>4</v>
      </c>
      <c r="U519" s="60">
        <v>4</v>
      </c>
      <c r="V519" s="60">
        <v>3</v>
      </c>
      <c r="W519" s="60">
        <v>116</v>
      </c>
      <c r="X519" s="60" t="s">
        <v>191</v>
      </c>
    </row>
    <row r="520" spans="2:24">
      <c r="B520" s="60" t="str">
        <f t="shared" si="8"/>
        <v>М125x690</v>
      </c>
      <c r="C520" s="60">
        <v>125</v>
      </c>
      <c r="D520" s="60">
        <v>690</v>
      </c>
      <c r="E520" s="60">
        <v>56.93</v>
      </c>
      <c r="G520" s="73">
        <v>530</v>
      </c>
      <c r="H520" s="73">
        <v>16</v>
      </c>
      <c r="I520" s="60">
        <v>36</v>
      </c>
      <c r="J520" s="60" t="s">
        <v>17</v>
      </c>
      <c r="K520" s="60">
        <v>54</v>
      </c>
      <c r="L520" s="60">
        <v>85</v>
      </c>
      <c r="M520" s="60">
        <v>175</v>
      </c>
      <c r="N520" s="60">
        <v>175</v>
      </c>
      <c r="O520" s="60">
        <v>160</v>
      </c>
      <c r="P520" s="60">
        <v>119</v>
      </c>
      <c r="Q520" s="60">
        <v>116</v>
      </c>
      <c r="R520" s="60">
        <v>13</v>
      </c>
      <c r="S520" s="60">
        <v>6</v>
      </c>
      <c r="T520" s="60">
        <v>4</v>
      </c>
      <c r="U520" s="60">
        <v>4</v>
      </c>
      <c r="V520" s="60">
        <v>3</v>
      </c>
      <c r="W520" s="60">
        <v>116</v>
      </c>
      <c r="X520" s="60" t="s">
        <v>191</v>
      </c>
    </row>
    <row r="521" spans="2:24">
      <c r="B521" s="60" t="str">
        <f t="shared" si="8"/>
        <v>М125x700</v>
      </c>
      <c r="C521" s="60">
        <v>125</v>
      </c>
      <c r="D521" s="60">
        <v>700</v>
      </c>
      <c r="E521" s="60">
        <v>57.73</v>
      </c>
      <c r="G521" s="73">
        <v>540</v>
      </c>
      <c r="H521" s="73">
        <v>16</v>
      </c>
      <c r="I521" s="60">
        <v>36</v>
      </c>
      <c r="J521" s="60" t="s">
        <v>17</v>
      </c>
      <c r="K521" s="60">
        <v>54</v>
      </c>
      <c r="L521" s="60">
        <v>85</v>
      </c>
      <c r="M521" s="60">
        <v>175</v>
      </c>
      <c r="N521" s="60">
        <v>175</v>
      </c>
      <c r="O521" s="60">
        <v>160</v>
      </c>
      <c r="P521" s="60">
        <v>119</v>
      </c>
      <c r="Q521" s="60">
        <v>116</v>
      </c>
      <c r="R521" s="60">
        <v>13</v>
      </c>
      <c r="S521" s="60">
        <v>6</v>
      </c>
      <c r="T521" s="60">
        <v>4</v>
      </c>
      <c r="U521" s="60">
        <v>4</v>
      </c>
      <c r="V521" s="60">
        <v>3</v>
      </c>
      <c r="W521" s="60">
        <v>116</v>
      </c>
      <c r="X521" s="60" t="s">
        <v>191</v>
      </c>
    </row>
    <row r="522" spans="2:24">
      <c r="B522" s="60" t="str">
        <f t="shared" si="8"/>
        <v>М125x710</v>
      </c>
      <c r="C522" s="60">
        <v>125</v>
      </c>
      <c r="D522" s="60">
        <v>710</v>
      </c>
      <c r="E522" s="60">
        <v>58.53</v>
      </c>
      <c r="G522" s="73">
        <v>550</v>
      </c>
      <c r="H522" s="73">
        <v>16</v>
      </c>
      <c r="I522" s="60">
        <v>36</v>
      </c>
      <c r="J522" s="60" t="s">
        <v>17</v>
      </c>
      <c r="K522" s="60">
        <v>54</v>
      </c>
      <c r="L522" s="60">
        <v>85</v>
      </c>
      <c r="M522" s="60">
        <v>175</v>
      </c>
      <c r="N522" s="60">
        <v>175</v>
      </c>
      <c r="O522" s="60">
        <v>160</v>
      </c>
      <c r="P522" s="60">
        <v>119</v>
      </c>
      <c r="Q522" s="60">
        <v>116</v>
      </c>
      <c r="R522" s="60">
        <v>13</v>
      </c>
      <c r="S522" s="60">
        <v>6</v>
      </c>
      <c r="T522" s="60">
        <v>4</v>
      </c>
      <c r="U522" s="60">
        <v>4</v>
      </c>
      <c r="V522" s="60">
        <v>3</v>
      </c>
      <c r="W522" s="60">
        <v>116</v>
      </c>
      <c r="X522" s="60" t="s">
        <v>191</v>
      </c>
    </row>
    <row r="523" spans="2:24">
      <c r="B523" s="60" t="str">
        <f t="shared" si="8"/>
        <v>М125x720</v>
      </c>
      <c r="C523" s="60">
        <v>125</v>
      </c>
      <c r="D523" s="60">
        <v>720</v>
      </c>
      <c r="E523" s="60">
        <v>59.33</v>
      </c>
      <c r="G523" s="73">
        <v>560</v>
      </c>
      <c r="H523" s="73">
        <v>16</v>
      </c>
      <c r="I523" s="60">
        <v>36</v>
      </c>
      <c r="J523" s="60" t="s">
        <v>17</v>
      </c>
      <c r="K523" s="60">
        <v>54</v>
      </c>
      <c r="L523" s="60">
        <v>85</v>
      </c>
      <c r="M523" s="60">
        <v>175</v>
      </c>
      <c r="N523" s="60">
        <v>175</v>
      </c>
      <c r="O523" s="60">
        <v>160</v>
      </c>
      <c r="P523" s="60">
        <v>119</v>
      </c>
      <c r="Q523" s="60">
        <v>116</v>
      </c>
      <c r="R523" s="60">
        <v>13</v>
      </c>
      <c r="S523" s="60">
        <v>6</v>
      </c>
      <c r="T523" s="60">
        <v>4</v>
      </c>
      <c r="U523" s="60">
        <v>4</v>
      </c>
      <c r="V523" s="60">
        <v>3</v>
      </c>
      <c r="W523" s="60">
        <v>116</v>
      </c>
      <c r="X523" s="60" t="s">
        <v>191</v>
      </c>
    </row>
    <row r="524" spans="2:24">
      <c r="B524" s="60" t="str">
        <f t="shared" si="8"/>
        <v>М125x730</v>
      </c>
      <c r="C524" s="60">
        <v>125</v>
      </c>
      <c r="D524" s="60">
        <v>730</v>
      </c>
      <c r="E524" s="60">
        <v>60.13</v>
      </c>
      <c r="G524" s="73">
        <v>570</v>
      </c>
      <c r="H524" s="73">
        <v>16</v>
      </c>
      <c r="I524" s="60">
        <v>36</v>
      </c>
      <c r="J524" s="60" t="s">
        <v>17</v>
      </c>
      <c r="K524" s="60">
        <v>54</v>
      </c>
      <c r="L524" s="60">
        <v>85</v>
      </c>
      <c r="M524" s="60">
        <v>175</v>
      </c>
      <c r="N524" s="60">
        <v>175</v>
      </c>
      <c r="O524" s="60">
        <v>160</v>
      </c>
      <c r="P524" s="60">
        <v>119</v>
      </c>
      <c r="Q524" s="60">
        <v>116</v>
      </c>
      <c r="R524" s="60">
        <v>13</v>
      </c>
      <c r="S524" s="60">
        <v>6</v>
      </c>
      <c r="T524" s="60">
        <v>4</v>
      </c>
      <c r="U524" s="60">
        <v>4</v>
      </c>
      <c r="V524" s="60">
        <v>3</v>
      </c>
      <c r="W524" s="60">
        <v>116</v>
      </c>
      <c r="X524" s="60" t="s">
        <v>191</v>
      </c>
    </row>
    <row r="525" spans="2:24">
      <c r="B525" s="60" t="str">
        <f t="shared" si="8"/>
        <v>М125x740</v>
      </c>
      <c r="C525" s="60">
        <v>125</v>
      </c>
      <c r="D525" s="60">
        <v>740</v>
      </c>
      <c r="E525" s="60">
        <v>60.93</v>
      </c>
      <c r="G525" s="73">
        <v>580</v>
      </c>
      <c r="H525" s="73">
        <v>16</v>
      </c>
      <c r="I525" s="60">
        <v>36</v>
      </c>
      <c r="J525" s="60" t="s">
        <v>17</v>
      </c>
      <c r="K525" s="60">
        <v>54</v>
      </c>
      <c r="L525" s="60">
        <v>85</v>
      </c>
      <c r="M525" s="60">
        <v>175</v>
      </c>
      <c r="N525" s="60">
        <v>175</v>
      </c>
      <c r="O525" s="60">
        <v>160</v>
      </c>
      <c r="P525" s="60">
        <v>119</v>
      </c>
      <c r="Q525" s="60">
        <v>116</v>
      </c>
      <c r="R525" s="60">
        <v>13</v>
      </c>
      <c r="S525" s="60">
        <v>6</v>
      </c>
      <c r="T525" s="60">
        <v>4</v>
      </c>
      <c r="U525" s="60">
        <v>4</v>
      </c>
      <c r="V525" s="60">
        <v>3</v>
      </c>
      <c r="W525" s="60">
        <v>116</v>
      </c>
      <c r="X525" s="60" t="s">
        <v>191</v>
      </c>
    </row>
    <row r="526" spans="2:24">
      <c r="B526" s="60" t="str">
        <f t="shared" si="8"/>
        <v>М125x750</v>
      </c>
      <c r="C526" s="60">
        <v>125</v>
      </c>
      <c r="D526" s="60">
        <v>750</v>
      </c>
      <c r="E526" s="60">
        <v>61.73</v>
      </c>
      <c r="G526" s="73">
        <v>590</v>
      </c>
      <c r="H526" s="73">
        <v>16</v>
      </c>
      <c r="I526" s="60">
        <v>36</v>
      </c>
      <c r="J526" s="60" t="s">
        <v>17</v>
      </c>
      <c r="K526" s="60">
        <v>54</v>
      </c>
      <c r="L526" s="60">
        <v>85</v>
      </c>
      <c r="M526" s="60">
        <v>175</v>
      </c>
      <c r="N526" s="60">
        <v>175</v>
      </c>
      <c r="O526" s="60">
        <v>160</v>
      </c>
      <c r="P526" s="60">
        <v>119</v>
      </c>
      <c r="Q526" s="60">
        <v>116</v>
      </c>
      <c r="R526" s="60">
        <v>13</v>
      </c>
      <c r="S526" s="60">
        <v>6</v>
      </c>
      <c r="T526" s="60">
        <v>4</v>
      </c>
      <c r="U526" s="60">
        <v>4</v>
      </c>
      <c r="V526" s="60">
        <v>3</v>
      </c>
      <c r="W526" s="60">
        <v>116</v>
      </c>
      <c r="X526" s="60" t="s">
        <v>191</v>
      </c>
    </row>
    <row r="527" spans="2:24">
      <c r="B527" s="60" t="str">
        <f t="shared" si="8"/>
        <v>М140x600</v>
      </c>
      <c r="C527">
        <v>140</v>
      </c>
      <c r="D527" s="60">
        <v>600</v>
      </c>
      <c r="E527" s="60">
        <v>64.400000000000006</v>
      </c>
      <c r="G527" s="73">
        <v>410</v>
      </c>
      <c r="H527" s="73">
        <v>16</v>
      </c>
      <c r="I527" s="60">
        <v>36</v>
      </c>
      <c r="J527" s="60" t="s">
        <v>17</v>
      </c>
      <c r="K527" s="60">
        <v>54</v>
      </c>
      <c r="L527" s="60">
        <v>85</v>
      </c>
      <c r="M527" s="60">
        <v>210</v>
      </c>
      <c r="N527" s="60">
        <v>210</v>
      </c>
      <c r="O527" s="60">
        <v>190</v>
      </c>
      <c r="P527" s="60">
        <v>134</v>
      </c>
      <c r="Q527" s="60">
        <v>132</v>
      </c>
      <c r="R527" s="60">
        <v>13</v>
      </c>
      <c r="S527" s="60">
        <v>6</v>
      </c>
      <c r="T527" s="60">
        <v>4</v>
      </c>
      <c r="U527" s="60">
        <v>4</v>
      </c>
      <c r="V527" s="60">
        <v>3</v>
      </c>
      <c r="W527" s="60">
        <v>132</v>
      </c>
      <c r="X527" s="60" t="s">
        <v>191</v>
      </c>
    </row>
    <row r="528" spans="2:24">
      <c r="B528" s="60" t="str">
        <f t="shared" si="8"/>
        <v>М140x610</v>
      </c>
      <c r="C528" s="60">
        <v>140</v>
      </c>
      <c r="D528" s="60">
        <v>610</v>
      </c>
      <c r="E528" s="60">
        <v>65.44</v>
      </c>
      <c r="G528" s="73">
        <v>420</v>
      </c>
      <c r="H528" s="73">
        <v>16</v>
      </c>
      <c r="I528" s="60">
        <v>36</v>
      </c>
      <c r="J528" s="60" t="s">
        <v>17</v>
      </c>
      <c r="K528" s="60">
        <v>54</v>
      </c>
      <c r="L528" s="60">
        <v>85</v>
      </c>
      <c r="M528" s="60">
        <v>210</v>
      </c>
      <c r="N528" s="60">
        <v>210</v>
      </c>
      <c r="O528" s="60">
        <v>190</v>
      </c>
      <c r="P528" s="60">
        <v>134</v>
      </c>
      <c r="Q528" s="60">
        <v>132</v>
      </c>
      <c r="R528" s="60">
        <v>13</v>
      </c>
      <c r="S528" s="60">
        <v>6</v>
      </c>
      <c r="T528" s="60">
        <v>4</v>
      </c>
      <c r="U528" s="60">
        <v>4</v>
      </c>
      <c r="V528" s="60">
        <v>3</v>
      </c>
      <c r="W528" s="60">
        <v>132</v>
      </c>
      <c r="X528" s="60" t="s">
        <v>191</v>
      </c>
    </row>
    <row r="529" spans="2:24">
      <c r="B529" s="60" t="str">
        <f t="shared" si="8"/>
        <v>М140x620</v>
      </c>
      <c r="C529" s="60">
        <v>140</v>
      </c>
      <c r="D529" s="60">
        <v>620</v>
      </c>
      <c r="E529" s="60">
        <v>66.48</v>
      </c>
      <c r="G529" s="73">
        <v>430</v>
      </c>
      <c r="H529" s="73">
        <v>16</v>
      </c>
      <c r="I529" s="60">
        <v>36</v>
      </c>
      <c r="J529" s="60" t="s">
        <v>17</v>
      </c>
      <c r="K529" s="60">
        <v>54</v>
      </c>
      <c r="L529" s="60">
        <v>85</v>
      </c>
      <c r="M529" s="60">
        <v>210</v>
      </c>
      <c r="N529" s="60">
        <v>210</v>
      </c>
      <c r="O529" s="60">
        <v>190</v>
      </c>
      <c r="P529" s="60">
        <v>134</v>
      </c>
      <c r="Q529" s="60">
        <v>132</v>
      </c>
      <c r="R529" s="60">
        <v>13</v>
      </c>
      <c r="S529" s="60">
        <v>6</v>
      </c>
      <c r="T529" s="60">
        <v>4</v>
      </c>
      <c r="U529" s="60">
        <v>4</v>
      </c>
      <c r="V529" s="60">
        <v>3</v>
      </c>
      <c r="W529" s="60">
        <v>132</v>
      </c>
      <c r="X529" s="60" t="s">
        <v>191</v>
      </c>
    </row>
    <row r="530" spans="2:24">
      <c r="B530" s="60" t="str">
        <f t="shared" si="8"/>
        <v>М140x630</v>
      </c>
      <c r="C530" s="60">
        <v>140</v>
      </c>
      <c r="D530" s="60">
        <v>630</v>
      </c>
      <c r="E530" s="60">
        <v>67.52</v>
      </c>
      <c r="G530" s="73">
        <v>440</v>
      </c>
      <c r="H530" s="73">
        <v>16</v>
      </c>
      <c r="I530" s="60">
        <v>36</v>
      </c>
      <c r="J530" s="60" t="s">
        <v>17</v>
      </c>
      <c r="K530" s="60">
        <v>54</v>
      </c>
      <c r="L530" s="60">
        <v>85</v>
      </c>
      <c r="M530" s="60">
        <v>210</v>
      </c>
      <c r="N530" s="60">
        <v>210</v>
      </c>
      <c r="O530" s="60">
        <v>190</v>
      </c>
      <c r="P530" s="60">
        <v>134</v>
      </c>
      <c r="Q530" s="60">
        <v>132</v>
      </c>
      <c r="R530" s="60">
        <v>13</v>
      </c>
      <c r="S530" s="60">
        <v>6</v>
      </c>
      <c r="T530" s="60">
        <v>4</v>
      </c>
      <c r="U530" s="60">
        <v>4</v>
      </c>
      <c r="V530" s="60">
        <v>3</v>
      </c>
      <c r="W530" s="60">
        <v>132</v>
      </c>
      <c r="X530" s="60" t="s">
        <v>191</v>
      </c>
    </row>
    <row r="531" spans="2:24">
      <c r="B531" s="60" t="str">
        <f t="shared" si="8"/>
        <v>М140x640</v>
      </c>
      <c r="C531" s="60">
        <v>140</v>
      </c>
      <c r="D531" s="60">
        <v>640</v>
      </c>
      <c r="E531" s="60">
        <v>68.56</v>
      </c>
      <c r="G531" s="73">
        <v>450</v>
      </c>
      <c r="H531" s="73">
        <v>16</v>
      </c>
      <c r="I531" s="60">
        <v>36</v>
      </c>
      <c r="J531" s="60" t="s">
        <v>17</v>
      </c>
      <c r="K531" s="60">
        <v>54</v>
      </c>
      <c r="L531" s="60">
        <v>85</v>
      </c>
      <c r="M531" s="60">
        <v>210</v>
      </c>
      <c r="N531" s="60">
        <v>210</v>
      </c>
      <c r="O531" s="60">
        <v>190</v>
      </c>
      <c r="P531" s="60">
        <v>134</v>
      </c>
      <c r="Q531" s="60">
        <v>132</v>
      </c>
      <c r="R531" s="60">
        <v>13</v>
      </c>
      <c r="S531" s="60">
        <v>6</v>
      </c>
      <c r="T531" s="60">
        <v>4</v>
      </c>
      <c r="U531" s="60">
        <v>4</v>
      </c>
      <c r="V531" s="60">
        <v>3</v>
      </c>
      <c r="W531" s="60">
        <v>132</v>
      </c>
      <c r="X531" s="60" t="s">
        <v>191</v>
      </c>
    </row>
    <row r="532" spans="2:24">
      <c r="B532" s="60" t="str">
        <f t="shared" si="8"/>
        <v>М140x650</v>
      </c>
      <c r="C532" s="60">
        <v>140</v>
      </c>
      <c r="D532" s="60">
        <v>650</v>
      </c>
      <c r="E532" s="60">
        <v>69.599999999999994</v>
      </c>
      <c r="G532" s="73">
        <v>460</v>
      </c>
      <c r="H532" s="73">
        <v>16</v>
      </c>
      <c r="I532" s="60">
        <v>36</v>
      </c>
      <c r="J532" s="60" t="s">
        <v>17</v>
      </c>
      <c r="K532" s="60">
        <v>54</v>
      </c>
      <c r="L532" s="60">
        <v>85</v>
      </c>
      <c r="M532" s="60">
        <v>210</v>
      </c>
      <c r="N532" s="60">
        <v>210</v>
      </c>
      <c r="O532" s="60">
        <v>190</v>
      </c>
      <c r="P532" s="60">
        <v>134</v>
      </c>
      <c r="Q532" s="60">
        <v>132</v>
      </c>
      <c r="R532" s="60">
        <v>13</v>
      </c>
      <c r="S532" s="60">
        <v>6</v>
      </c>
      <c r="T532" s="60">
        <v>4</v>
      </c>
      <c r="U532" s="60">
        <v>4</v>
      </c>
      <c r="V532" s="60">
        <v>3</v>
      </c>
      <c r="W532" s="60">
        <v>132</v>
      </c>
      <c r="X532" s="60" t="s">
        <v>191</v>
      </c>
    </row>
    <row r="533" spans="2:24">
      <c r="B533" s="60" t="str">
        <f t="shared" si="8"/>
        <v>М140x660</v>
      </c>
      <c r="C533" s="60">
        <v>140</v>
      </c>
      <c r="D533" s="60">
        <v>660</v>
      </c>
      <c r="E533" s="60">
        <v>70.64</v>
      </c>
      <c r="G533" s="73">
        <v>470</v>
      </c>
      <c r="H533" s="73">
        <v>16</v>
      </c>
      <c r="I533" s="60">
        <v>36</v>
      </c>
      <c r="J533" s="60" t="s">
        <v>17</v>
      </c>
      <c r="K533" s="60">
        <v>54</v>
      </c>
      <c r="L533" s="60">
        <v>85</v>
      </c>
      <c r="M533" s="60">
        <v>210</v>
      </c>
      <c r="N533" s="60">
        <v>210</v>
      </c>
      <c r="O533" s="60">
        <v>190</v>
      </c>
      <c r="P533" s="60">
        <v>134</v>
      </c>
      <c r="Q533" s="60">
        <v>132</v>
      </c>
      <c r="R533" s="60">
        <v>13</v>
      </c>
      <c r="S533" s="60">
        <v>6</v>
      </c>
      <c r="T533" s="60">
        <v>4</v>
      </c>
      <c r="U533" s="60">
        <v>4</v>
      </c>
      <c r="V533" s="60">
        <v>3</v>
      </c>
      <c r="W533" s="60">
        <v>132</v>
      </c>
      <c r="X533" s="60" t="s">
        <v>191</v>
      </c>
    </row>
    <row r="534" spans="2:24">
      <c r="B534" s="60" t="str">
        <f t="shared" si="8"/>
        <v>М140x670</v>
      </c>
      <c r="C534" s="60">
        <v>140</v>
      </c>
      <c r="D534" s="60">
        <v>670</v>
      </c>
      <c r="E534" s="60">
        <v>71.680000000000007</v>
      </c>
      <c r="G534" s="73">
        <v>480</v>
      </c>
      <c r="H534" s="73">
        <v>16</v>
      </c>
      <c r="I534" s="60">
        <v>36</v>
      </c>
      <c r="J534" s="60" t="s">
        <v>17</v>
      </c>
      <c r="K534" s="60">
        <v>54</v>
      </c>
      <c r="L534" s="60">
        <v>85</v>
      </c>
      <c r="M534" s="60">
        <v>210</v>
      </c>
      <c r="N534" s="60">
        <v>210</v>
      </c>
      <c r="O534" s="60">
        <v>190</v>
      </c>
      <c r="P534" s="60">
        <v>134</v>
      </c>
      <c r="Q534" s="60">
        <v>132</v>
      </c>
      <c r="R534" s="60">
        <v>13</v>
      </c>
      <c r="S534" s="60">
        <v>6</v>
      </c>
      <c r="T534" s="60">
        <v>4</v>
      </c>
      <c r="U534" s="60">
        <v>4</v>
      </c>
      <c r="V534" s="60">
        <v>3</v>
      </c>
      <c r="W534" s="60">
        <v>132</v>
      </c>
      <c r="X534" s="60" t="s">
        <v>191</v>
      </c>
    </row>
    <row r="535" spans="2:24">
      <c r="B535" s="60" t="str">
        <f t="shared" si="8"/>
        <v>М140x680</v>
      </c>
      <c r="C535" s="60">
        <v>140</v>
      </c>
      <c r="D535" s="60">
        <v>680</v>
      </c>
      <c r="E535" s="60">
        <v>72.72</v>
      </c>
      <c r="G535" s="73">
        <v>490</v>
      </c>
      <c r="H535" s="73">
        <v>16</v>
      </c>
      <c r="I535" s="60">
        <v>36</v>
      </c>
      <c r="J535" s="60" t="s">
        <v>17</v>
      </c>
      <c r="K535" s="60">
        <v>54</v>
      </c>
      <c r="L535" s="60">
        <v>85</v>
      </c>
      <c r="M535" s="60">
        <v>210</v>
      </c>
      <c r="N535" s="60">
        <v>210</v>
      </c>
      <c r="O535" s="60">
        <v>190</v>
      </c>
      <c r="P535" s="60">
        <v>134</v>
      </c>
      <c r="Q535" s="60">
        <v>132</v>
      </c>
      <c r="R535" s="60">
        <v>13</v>
      </c>
      <c r="S535" s="60">
        <v>6</v>
      </c>
      <c r="T535" s="60">
        <v>4</v>
      </c>
      <c r="U535" s="60">
        <v>4</v>
      </c>
      <c r="V535" s="60">
        <v>3</v>
      </c>
      <c r="W535" s="60">
        <v>132</v>
      </c>
      <c r="X535" s="60" t="s">
        <v>191</v>
      </c>
    </row>
    <row r="536" spans="2:24">
      <c r="B536" s="60" t="str">
        <f t="shared" si="8"/>
        <v>М140x690</v>
      </c>
      <c r="C536" s="60">
        <v>140</v>
      </c>
      <c r="D536" s="60">
        <v>690</v>
      </c>
      <c r="E536" s="60">
        <v>73.760000000000005</v>
      </c>
      <c r="G536" s="73">
        <v>500</v>
      </c>
      <c r="H536" s="73">
        <v>16</v>
      </c>
      <c r="I536" s="60">
        <v>36</v>
      </c>
      <c r="J536" s="60" t="s">
        <v>17</v>
      </c>
      <c r="K536" s="60">
        <v>54</v>
      </c>
      <c r="L536" s="60">
        <v>85</v>
      </c>
      <c r="M536" s="60">
        <v>210</v>
      </c>
      <c r="N536" s="60">
        <v>210</v>
      </c>
      <c r="O536" s="60">
        <v>190</v>
      </c>
      <c r="P536" s="60">
        <v>134</v>
      </c>
      <c r="Q536" s="60">
        <v>132</v>
      </c>
      <c r="R536" s="60">
        <v>13</v>
      </c>
      <c r="S536" s="60">
        <v>6</v>
      </c>
      <c r="T536" s="60">
        <v>4</v>
      </c>
      <c r="U536" s="60">
        <v>4</v>
      </c>
      <c r="V536" s="60">
        <v>3</v>
      </c>
      <c r="W536" s="60">
        <v>132</v>
      </c>
      <c r="X536" s="60" t="s">
        <v>191</v>
      </c>
    </row>
    <row r="537" spans="2:24">
      <c r="B537" s="60" t="str">
        <f t="shared" si="8"/>
        <v>М140x700</v>
      </c>
      <c r="C537" s="60">
        <v>140</v>
      </c>
      <c r="D537" s="60">
        <v>700</v>
      </c>
      <c r="E537" s="60">
        <v>74.8</v>
      </c>
      <c r="G537" s="73">
        <v>510</v>
      </c>
      <c r="H537" s="73">
        <v>16</v>
      </c>
      <c r="I537" s="60">
        <v>36</v>
      </c>
      <c r="J537" s="60" t="s">
        <v>17</v>
      </c>
      <c r="K537" s="60">
        <v>54</v>
      </c>
      <c r="L537" s="60">
        <v>85</v>
      </c>
      <c r="M537" s="60">
        <v>210</v>
      </c>
      <c r="N537" s="60">
        <v>210</v>
      </c>
      <c r="O537" s="60">
        <v>190</v>
      </c>
      <c r="P537" s="60">
        <v>134</v>
      </c>
      <c r="Q537" s="60">
        <v>132</v>
      </c>
      <c r="R537" s="60">
        <v>13</v>
      </c>
      <c r="S537" s="60">
        <v>6</v>
      </c>
      <c r="T537" s="60">
        <v>4</v>
      </c>
      <c r="U537" s="60">
        <v>4</v>
      </c>
      <c r="V537" s="60">
        <v>3</v>
      </c>
      <c r="W537" s="60">
        <v>132</v>
      </c>
      <c r="X537" s="60" t="s">
        <v>191</v>
      </c>
    </row>
    <row r="538" spans="2:24">
      <c r="B538" s="60" t="str">
        <f t="shared" si="8"/>
        <v>М140x710</v>
      </c>
      <c r="C538" s="60">
        <v>140</v>
      </c>
      <c r="D538" s="60">
        <v>710</v>
      </c>
      <c r="E538" s="60">
        <v>75.84</v>
      </c>
      <c r="G538" s="73">
        <v>520</v>
      </c>
      <c r="H538" s="73">
        <v>16</v>
      </c>
      <c r="I538" s="60">
        <v>36</v>
      </c>
      <c r="J538" s="60" t="s">
        <v>17</v>
      </c>
      <c r="K538" s="60">
        <v>54</v>
      </c>
      <c r="L538" s="60">
        <v>85</v>
      </c>
      <c r="M538" s="60">
        <v>210</v>
      </c>
      <c r="N538" s="60">
        <v>210</v>
      </c>
      <c r="O538" s="60">
        <v>190</v>
      </c>
      <c r="P538" s="60">
        <v>134</v>
      </c>
      <c r="Q538" s="60">
        <v>132</v>
      </c>
      <c r="R538" s="60">
        <v>13</v>
      </c>
      <c r="S538" s="60">
        <v>6</v>
      </c>
      <c r="T538" s="60">
        <v>4</v>
      </c>
      <c r="U538" s="60">
        <v>4</v>
      </c>
      <c r="V538" s="60">
        <v>3</v>
      </c>
      <c r="W538" s="60">
        <v>132</v>
      </c>
      <c r="X538" s="60" t="s">
        <v>191</v>
      </c>
    </row>
    <row r="539" spans="2:24">
      <c r="B539" s="60" t="str">
        <f t="shared" si="8"/>
        <v>М140x720</v>
      </c>
      <c r="C539" s="60">
        <v>140</v>
      </c>
      <c r="D539" s="60">
        <v>720</v>
      </c>
      <c r="E539" s="60">
        <v>76.88</v>
      </c>
      <c r="G539" s="73">
        <v>530</v>
      </c>
      <c r="H539" s="73">
        <v>16</v>
      </c>
      <c r="I539" s="60">
        <v>36</v>
      </c>
      <c r="J539" s="60" t="s">
        <v>17</v>
      </c>
      <c r="K539" s="60">
        <v>54</v>
      </c>
      <c r="L539" s="60">
        <v>85</v>
      </c>
      <c r="M539" s="60">
        <v>210</v>
      </c>
      <c r="N539" s="60">
        <v>210</v>
      </c>
      <c r="O539" s="60">
        <v>190</v>
      </c>
      <c r="P539" s="60">
        <v>134</v>
      </c>
      <c r="Q539" s="60">
        <v>132</v>
      </c>
      <c r="R539" s="60">
        <v>13</v>
      </c>
      <c r="S539" s="60">
        <v>6</v>
      </c>
      <c r="T539" s="60">
        <v>4</v>
      </c>
      <c r="U539" s="60">
        <v>4</v>
      </c>
      <c r="V539" s="60">
        <v>3</v>
      </c>
      <c r="W539" s="60">
        <v>132</v>
      </c>
      <c r="X539" s="60" t="s">
        <v>191</v>
      </c>
    </row>
    <row r="540" spans="2:24">
      <c r="B540" s="60" t="str">
        <f t="shared" si="8"/>
        <v>М140x730</v>
      </c>
      <c r="C540" s="60">
        <v>140</v>
      </c>
      <c r="D540" s="60">
        <v>730</v>
      </c>
      <c r="E540" s="60">
        <v>77.92</v>
      </c>
      <c r="G540" s="73">
        <v>540</v>
      </c>
      <c r="H540" s="73">
        <v>16</v>
      </c>
      <c r="I540" s="60">
        <v>36</v>
      </c>
      <c r="J540" s="60" t="s">
        <v>17</v>
      </c>
      <c r="K540" s="60">
        <v>54</v>
      </c>
      <c r="L540" s="60">
        <v>85</v>
      </c>
      <c r="M540" s="60">
        <v>210</v>
      </c>
      <c r="N540" s="60">
        <v>210</v>
      </c>
      <c r="O540" s="60">
        <v>190</v>
      </c>
      <c r="P540" s="60">
        <v>134</v>
      </c>
      <c r="Q540" s="60">
        <v>132</v>
      </c>
      <c r="R540" s="60">
        <v>13</v>
      </c>
      <c r="S540" s="60">
        <v>6</v>
      </c>
      <c r="T540" s="60">
        <v>4</v>
      </c>
      <c r="U540" s="60">
        <v>4</v>
      </c>
      <c r="V540" s="60">
        <v>3</v>
      </c>
      <c r="W540" s="60">
        <v>132</v>
      </c>
      <c r="X540" s="60" t="s">
        <v>191</v>
      </c>
    </row>
    <row r="541" spans="2:24">
      <c r="B541" s="60" t="str">
        <f t="shared" si="8"/>
        <v>М140x740</v>
      </c>
      <c r="C541" s="60">
        <v>140</v>
      </c>
      <c r="D541" s="60">
        <v>740</v>
      </c>
      <c r="E541" s="60">
        <v>78.92</v>
      </c>
      <c r="G541" s="73">
        <v>550</v>
      </c>
      <c r="H541" s="73">
        <v>16</v>
      </c>
      <c r="I541" s="60">
        <v>36</v>
      </c>
      <c r="J541" s="60" t="s">
        <v>17</v>
      </c>
      <c r="K541" s="60">
        <v>54</v>
      </c>
      <c r="L541" s="60">
        <v>85</v>
      </c>
      <c r="M541" s="60">
        <v>210</v>
      </c>
      <c r="N541" s="60">
        <v>210</v>
      </c>
      <c r="O541" s="60">
        <v>190</v>
      </c>
      <c r="P541" s="60">
        <v>134</v>
      </c>
      <c r="Q541" s="60">
        <v>132</v>
      </c>
      <c r="R541" s="60">
        <v>13</v>
      </c>
      <c r="S541" s="60">
        <v>6</v>
      </c>
      <c r="T541" s="60">
        <v>4</v>
      </c>
      <c r="U541" s="60">
        <v>4</v>
      </c>
      <c r="V541" s="60">
        <v>3</v>
      </c>
      <c r="W541" s="60">
        <v>132</v>
      </c>
      <c r="X541" s="60" t="s">
        <v>191</v>
      </c>
    </row>
    <row r="542" spans="2:24">
      <c r="B542" s="60" t="str">
        <f t="shared" si="8"/>
        <v>М140x750</v>
      </c>
      <c r="C542" s="60">
        <v>140</v>
      </c>
      <c r="D542" s="60">
        <v>750</v>
      </c>
      <c r="E542" s="60">
        <v>80</v>
      </c>
      <c r="G542" s="73">
        <v>560</v>
      </c>
      <c r="H542" s="73">
        <v>16</v>
      </c>
      <c r="I542" s="60">
        <v>36</v>
      </c>
      <c r="J542" s="60" t="s">
        <v>17</v>
      </c>
      <c r="K542" s="60">
        <v>54</v>
      </c>
      <c r="L542" s="60">
        <v>85</v>
      </c>
      <c r="M542" s="60">
        <v>210</v>
      </c>
      <c r="N542" s="60">
        <v>210</v>
      </c>
      <c r="O542" s="60">
        <v>190</v>
      </c>
      <c r="P542" s="60">
        <v>134</v>
      </c>
      <c r="Q542" s="60">
        <v>132</v>
      </c>
      <c r="R542" s="60">
        <v>13</v>
      </c>
      <c r="S542" s="60">
        <v>6</v>
      </c>
      <c r="T542" s="60">
        <v>4</v>
      </c>
      <c r="U542" s="60">
        <v>4</v>
      </c>
      <c r="V542" s="60">
        <v>3</v>
      </c>
      <c r="W542" s="60">
        <v>132</v>
      </c>
      <c r="X542" s="60" t="s">
        <v>191</v>
      </c>
    </row>
    <row r="543" spans="2:24">
      <c r="B543" s="60" t="str">
        <f t="shared" si="8"/>
        <v>М160x600</v>
      </c>
      <c r="C543">
        <v>160</v>
      </c>
      <c r="D543" s="60">
        <v>600</v>
      </c>
      <c r="E543" s="60">
        <v>86.02</v>
      </c>
      <c r="G543" s="73">
        <v>380</v>
      </c>
      <c r="H543" s="73">
        <v>16</v>
      </c>
      <c r="I543" s="60">
        <v>36</v>
      </c>
      <c r="J543" s="60" t="s">
        <v>17</v>
      </c>
      <c r="K543" s="60">
        <v>54</v>
      </c>
      <c r="L543" s="60">
        <v>85</v>
      </c>
      <c r="M543" s="60">
        <v>240</v>
      </c>
      <c r="N543" s="60">
        <v>240</v>
      </c>
      <c r="O543" s="60">
        <v>220</v>
      </c>
      <c r="P543" s="60">
        <v>154</v>
      </c>
      <c r="Q543" s="60">
        <v>152</v>
      </c>
      <c r="R543" s="60">
        <v>13</v>
      </c>
      <c r="S543" s="60">
        <v>6</v>
      </c>
      <c r="T543" s="60">
        <v>4</v>
      </c>
      <c r="U543" s="60">
        <v>4</v>
      </c>
      <c r="V543" s="60">
        <v>3</v>
      </c>
      <c r="W543" s="60">
        <v>152</v>
      </c>
      <c r="X543" s="60" t="s">
        <v>191</v>
      </c>
    </row>
    <row r="544" spans="2:24">
      <c r="B544" s="60" t="str">
        <f t="shared" si="8"/>
        <v>М160x610</v>
      </c>
      <c r="C544" s="60">
        <v>160</v>
      </c>
      <c r="D544" s="60">
        <v>610</v>
      </c>
      <c r="E544" s="60">
        <v>88.01</v>
      </c>
      <c r="G544" s="73">
        <v>390</v>
      </c>
      <c r="H544" s="73">
        <v>16</v>
      </c>
      <c r="I544" s="60">
        <v>36</v>
      </c>
      <c r="J544" s="60" t="s">
        <v>17</v>
      </c>
      <c r="K544" s="60">
        <v>54</v>
      </c>
      <c r="L544" s="60">
        <v>85</v>
      </c>
      <c r="M544" s="60">
        <v>240</v>
      </c>
      <c r="N544" s="60">
        <v>240</v>
      </c>
      <c r="O544" s="60">
        <v>220</v>
      </c>
      <c r="P544" s="60">
        <v>154</v>
      </c>
      <c r="Q544" s="60">
        <v>152</v>
      </c>
      <c r="R544" s="60">
        <v>13</v>
      </c>
      <c r="S544" s="60">
        <v>6</v>
      </c>
      <c r="T544" s="60">
        <v>4</v>
      </c>
      <c r="U544" s="60">
        <v>4</v>
      </c>
      <c r="V544" s="60">
        <v>3</v>
      </c>
      <c r="W544" s="60">
        <v>152</v>
      </c>
      <c r="X544" s="60" t="s">
        <v>191</v>
      </c>
    </row>
    <row r="545" spans="2:24">
      <c r="B545" s="60" t="str">
        <f t="shared" si="8"/>
        <v>М160x620</v>
      </c>
      <c r="C545" s="60">
        <v>160</v>
      </c>
      <c r="D545" s="60">
        <v>620</v>
      </c>
      <c r="E545" s="60">
        <v>89.4</v>
      </c>
      <c r="G545" s="73">
        <v>400</v>
      </c>
      <c r="H545" s="73">
        <v>16</v>
      </c>
      <c r="I545" s="60">
        <v>36</v>
      </c>
      <c r="J545" s="60" t="s">
        <v>17</v>
      </c>
      <c r="K545" s="60">
        <v>54</v>
      </c>
      <c r="L545" s="60">
        <v>85</v>
      </c>
      <c r="M545" s="60">
        <v>240</v>
      </c>
      <c r="N545" s="60">
        <v>240</v>
      </c>
      <c r="O545" s="60">
        <v>220</v>
      </c>
      <c r="P545" s="60">
        <v>154</v>
      </c>
      <c r="Q545" s="60">
        <v>152</v>
      </c>
      <c r="R545" s="60">
        <v>13</v>
      </c>
      <c r="S545" s="60">
        <v>6</v>
      </c>
      <c r="T545" s="60">
        <v>4</v>
      </c>
      <c r="U545" s="60">
        <v>4</v>
      </c>
      <c r="V545" s="60">
        <v>3</v>
      </c>
      <c r="W545" s="60">
        <v>152</v>
      </c>
      <c r="X545" s="60" t="s">
        <v>191</v>
      </c>
    </row>
    <row r="546" spans="2:24">
      <c r="B546" s="60" t="str">
        <f t="shared" si="8"/>
        <v>М160x630</v>
      </c>
      <c r="C546" s="60">
        <v>160</v>
      </c>
      <c r="D546" s="60">
        <v>630</v>
      </c>
      <c r="E546" s="60">
        <v>90.79</v>
      </c>
      <c r="G546" s="73">
        <v>410</v>
      </c>
      <c r="H546" s="73">
        <v>16</v>
      </c>
      <c r="I546" s="60">
        <v>36</v>
      </c>
      <c r="J546" s="60" t="s">
        <v>17</v>
      </c>
      <c r="K546" s="60">
        <v>54</v>
      </c>
      <c r="L546" s="60">
        <v>85</v>
      </c>
      <c r="M546" s="60">
        <v>240</v>
      </c>
      <c r="N546" s="60">
        <v>240</v>
      </c>
      <c r="O546" s="60">
        <v>220</v>
      </c>
      <c r="P546" s="60">
        <v>154</v>
      </c>
      <c r="Q546" s="60">
        <v>152</v>
      </c>
      <c r="R546" s="60">
        <v>13</v>
      </c>
      <c r="S546" s="60">
        <v>6</v>
      </c>
      <c r="T546" s="60">
        <v>4</v>
      </c>
      <c r="U546" s="60">
        <v>4</v>
      </c>
      <c r="V546" s="60">
        <v>3</v>
      </c>
      <c r="W546" s="60">
        <v>152</v>
      </c>
      <c r="X546" s="60" t="s">
        <v>191</v>
      </c>
    </row>
    <row r="547" spans="2:24">
      <c r="B547" s="60" t="str">
        <f t="shared" si="8"/>
        <v>М160x640</v>
      </c>
      <c r="C547" s="60">
        <v>160</v>
      </c>
      <c r="D547" s="60">
        <v>640</v>
      </c>
      <c r="E547" s="60">
        <v>92.18</v>
      </c>
      <c r="G547" s="73">
        <v>420</v>
      </c>
      <c r="H547" s="73">
        <v>16</v>
      </c>
      <c r="I547" s="60">
        <v>36</v>
      </c>
      <c r="J547" s="60" t="s">
        <v>17</v>
      </c>
      <c r="K547" s="60">
        <v>54</v>
      </c>
      <c r="L547" s="60">
        <v>85</v>
      </c>
      <c r="M547" s="60">
        <v>240</v>
      </c>
      <c r="N547" s="60">
        <v>240</v>
      </c>
      <c r="O547" s="60">
        <v>220</v>
      </c>
      <c r="P547" s="60">
        <v>154</v>
      </c>
      <c r="Q547" s="60">
        <v>152</v>
      </c>
      <c r="R547" s="60">
        <v>13</v>
      </c>
      <c r="S547" s="60">
        <v>6</v>
      </c>
      <c r="T547" s="60">
        <v>4</v>
      </c>
      <c r="U547" s="60">
        <v>4</v>
      </c>
      <c r="V547" s="60">
        <v>3</v>
      </c>
      <c r="W547" s="60">
        <v>152</v>
      </c>
      <c r="X547" s="60" t="s">
        <v>191</v>
      </c>
    </row>
    <row r="548" spans="2:24">
      <c r="B548" s="60" t="str">
        <f t="shared" si="8"/>
        <v>М160x650</v>
      </c>
      <c r="C548" s="60">
        <v>160</v>
      </c>
      <c r="D548" s="60">
        <v>650</v>
      </c>
      <c r="E548" s="60">
        <v>93.57</v>
      </c>
      <c r="G548" s="73">
        <v>430</v>
      </c>
      <c r="H548" s="73">
        <v>16</v>
      </c>
      <c r="I548" s="60">
        <v>36</v>
      </c>
      <c r="J548" s="60" t="s">
        <v>17</v>
      </c>
      <c r="K548" s="60">
        <v>54</v>
      </c>
      <c r="L548" s="60">
        <v>85</v>
      </c>
      <c r="M548" s="60">
        <v>240</v>
      </c>
      <c r="N548" s="60">
        <v>240</v>
      </c>
      <c r="O548" s="60">
        <v>220</v>
      </c>
      <c r="P548" s="60">
        <v>154</v>
      </c>
      <c r="Q548" s="60">
        <v>152</v>
      </c>
      <c r="R548" s="60">
        <v>13</v>
      </c>
      <c r="S548" s="60">
        <v>6</v>
      </c>
      <c r="T548" s="60">
        <v>4</v>
      </c>
      <c r="U548" s="60">
        <v>4</v>
      </c>
      <c r="V548" s="60">
        <v>3</v>
      </c>
      <c r="W548" s="60">
        <v>152</v>
      </c>
      <c r="X548" s="60" t="s">
        <v>191</v>
      </c>
    </row>
    <row r="549" spans="2:24">
      <c r="B549" s="60" t="str">
        <f t="shared" si="8"/>
        <v>М160x660</v>
      </c>
      <c r="C549" s="60">
        <v>160</v>
      </c>
      <c r="D549" s="60">
        <v>660</v>
      </c>
      <c r="E549" s="60">
        <v>94.96</v>
      </c>
      <c r="G549" s="73">
        <v>440</v>
      </c>
      <c r="H549" s="73">
        <v>16</v>
      </c>
      <c r="I549" s="60">
        <v>36</v>
      </c>
      <c r="J549" s="60" t="s">
        <v>17</v>
      </c>
      <c r="K549" s="60">
        <v>54</v>
      </c>
      <c r="L549" s="60">
        <v>85</v>
      </c>
      <c r="M549" s="60">
        <v>240</v>
      </c>
      <c r="N549" s="60">
        <v>240</v>
      </c>
      <c r="O549" s="60">
        <v>220</v>
      </c>
      <c r="P549" s="60">
        <v>154</v>
      </c>
      <c r="Q549" s="60">
        <v>152</v>
      </c>
      <c r="R549" s="60">
        <v>13</v>
      </c>
      <c r="S549" s="60">
        <v>6</v>
      </c>
      <c r="T549" s="60">
        <v>4</v>
      </c>
      <c r="U549" s="60">
        <v>4</v>
      </c>
      <c r="V549" s="60">
        <v>3</v>
      </c>
      <c r="W549" s="60">
        <v>152</v>
      </c>
      <c r="X549" s="60" t="s">
        <v>191</v>
      </c>
    </row>
    <row r="550" spans="2:24">
      <c r="B550" s="60" t="str">
        <f t="shared" si="8"/>
        <v>М160x670</v>
      </c>
      <c r="C550" s="60">
        <v>160</v>
      </c>
      <c r="D550" s="60">
        <v>670</v>
      </c>
      <c r="E550" s="60">
        <v>96.35</v>
      </c>
      <c r="G550" s="73">
        <v>450</v>
      </c>
      <c r="H550" s="73">
        <v>16</v>
      </c>
      <c r="I550" s="60">
        <v>36</v>
      </c>
      <c r="J550" s="60" t="s">
        <v>17</v>
      </c>
      <c r="K550" s="60">
        <v>54</v>
      </c>
      <c r="L550" s="60">
        <v>85</v>
      </c>
      <c r="M550" s="60">
        <v>240</v>
      </c>
      <c r="N550" s="60">
        <v>240</v>
      </c>
      <c r="O550" s="60">
        <v>220</v>
      </c>
      <c r="P550" s="60">
        <v>154</v>
      </c>
      <c r="Q550" s="60">
        <v>152</v>
      </c>
      <c r="R550" s="60">
        <v>13</v>
      </c>
      <c r="S550" s="60">
        <v>6</v>
      </c>
      <c r="T550" s="60">
        <v>4</v>
      </c>
      <c r="U550" s="60">
        <v>4</v>
      </c>
      <c r="V550" s="60">
        <v>3</v>
      </c>
      <c r="W550" s="60">
        <v>152</v>
      </c>
      <c r="X550" s="60" t="s">
        <v>191</v>
      </c>
    </row>
    <row r="551" spans="2:24">
      <c r="B551" s="60" t="str">
        <f t="shared" si="8"/>
        <v>М160x680</v>
      </c>
      <c r="C551" s="60">
        <v>160</v>
      </c>
      <c r="D551" s="60">
        <v>680</v>
      </c>
      <c r="E551" s="60">
        <v>97.74</v>
      </c>
      <c r="G551" s="73">
        <v>460</v>
      </c>
      <c r="H551" s="73">
        <v>16</v>
      </c>
      <c r="I551" s="60">
        <v>36</v>
      </c>
      <c r="J551" s="60" t="s">
        <v>17</v>
      </c>
      <c r="K551" s="60">
        <v>54</v>
      </c>
      <c r="L551" s="60">
        <v>85</v>
      </c>
      <c r="M551" s="60">
        <v>240</v>
      </c>
      <c r="N551" s="60">
        <v>240</v>
      </c>
      <c r="O551" s="60">
        <v>220</v>
      </c>
      <c r="P551" s="60">
        <v>154</v>
      </c>
      <c r="Q551" s="60">
        <v>152</v>
      </c>
      <c r="R551" s="60">
        <v>13</v>
      </c>
      <c r="S551" s="60">
        <v>6</v>
      </c>
      <c r="T551" s="60">
        <v>4</v>
      </c>
      <c r="U551" s="60">
        <v>4</v>
      </c>
      <c r="V551" s="60">
        <v>3</v>
      </c>
      <c r="W551" s="60">
        <v>152</v>
      </c>
      <c r="X551" s="60" t="s">
        <v>191</v>
      </c>
    </row>
    <row r="552" spans="2:24">
      <c r="B552" s="60" t="str">
        <f t="shared" si="8"/>
        <v>М160x690</v>
      </c>
      <c r="C552" s="60">
        <v>160</v>
      </c>
      <c r="D552" s="60">
        <v>690</v>
      </c>
      <c r="E552" s="60">
        <v>99.13</v>
      </c>
      <c r="G552" s="73">
        <v>470</v>
      </c>
      <c r="H552" s="73">
        <v>16</v>
      </c>
      <c r="I552" s="60">
        <v>36</v>
      </c>
      <c r="J552" s="60" t="s">
        <v>17</v>
      </c>
      <c r="K552" s="60">
        <v>54</v>
      </c>
      <c r="L552" s="60">
        <v>85</v>
      </c>
      <c r="M552" s="60">
        <v>240</v>
      </c>
      <c r="N552" s="60">
        <v>240</v>
      </c>
      <c r="O552" s="60">
        <v>220</v>
      </c>
      <c r="P552" s="60">
        <v>154</v>
      </c>
      <c r="Q552" s="60">
        <v>152</v>
      </c>
      <c r="R552" s="60">
        <v>13</v>
      </c>
      <c r="S552" s="60">
        <v>6</v>
      </c>
      <c r="T552" s="60">
        <v>4</v>
      </c>
      <c r="U552" s="60">
        <v>4</v>
      </c>
      <c r="V552" s="60">
        <v>3</v>
      </c>
      <c r="W552" s="60">
        <v>152</v>
      </c>
      <c r="X552" s="60" t="s">
        <v>191</v>
      </c>
    </row>
    <row r="553" spans="2:24">
      <c r="B553" s="60" t="str">
        <f t="shared" si="8"/>
        <v>М160x700</v>
      </c>
      <c r="C553" s="60">
        <v>160</v>
      </c>
      <c r="D553" s="60">
        <v>700</v>
      </c>
      <c r="E553" s="60">
        <v>100.52</v>
      </c>
      <c r="G553" s="73">
        <v>480</v>
      </c>
      <c r="H553" s="73">
        <v>16</v>
      </c>
      <c r="I553" s="60">
        <v>36</v>
      </c>
      <c r="J553" s="60" t="s">
        <v>17</v>
      </c>
      <c r="K553" s="60">
        <v>54</v>
      </c>
      <c r="L553" s="60">
        <v>85</v>
      </c>
      <c r="M553" s="60">
        <v>240</v>
      </c>
      <c r="N553" s="60">
        <v>240</v>
      </c>
      <c r="O553" s="60">
        <v>220</v>
      </c>
      <c r="P553" s="60">
        <v>154</v>
      </c>
      <c r="Q553" s="60">
        <v>152</v>
      </c>
      <c r="R553" s="60">
        <v>13</v>
      </c>
      <c r="S553" s="60">
        <v>6</v>
      </c>
      <c r="T553" s="60">
        <v>4</v>
      </c>
      <c r="U553" s="60">
        <v>4</v>
      </c>
      <c r="V553" s="60">
        <v>3</v>
      </c>
      <c r="W553" s="60">
        <v>152</v>
      </c>
      <c r="X553" s="60" t="s">
        <v>191</v>
      </c>
    </row>
    <row r="554" spans="2:24">
      <c r="B554" s="60" t="str">
        <f t="shared" si="8"/>
        <v>М160x710</v>
      </c>
      <c r="C554" s="60">
        <v>160</v>
      </c>
      <c r="D554" s="60">
        <v>710</v>
      </c>
      <c r="E554" s="60">
        <v>101.91</v>
      </c>
      <c r="G554" s="73">
        <v>490</v>
      </c>
      <c r="H554" s="73">
        <v>16</v>
      </c>
      <c r="I554" s="60">
        <v>36</v>
      </c>
      <c r="J554" s="60" t="s">
        <v>17</v>
      </c>
      <c r="K554" s="60">
        <v>54</v>
      </c>
      <c r="L554" s="60">
        <v>85</v>
      </c>
      <c r="M554" s="60">
        <v>240</v>
      </c>
      <c r="N554" s="60">
        <v>240</v>
      </c>
      <c r="O554" s="60">
        <v>220</v>
      </c>
      <c r="P554" s="60">
        <v>154</v>
      </c>
      <c r="Q554" s="60">
        <v>152</v>
      </c>
      <c r="R554" s="60">
        <v>13</v>
      </c>
      <c r="S554" s="60">
        <v>6</v>
      </c>
      <c r="T554" s="60">
        <v>4</v>
      </c>
      <c r="U554" s="60">
        <v>4</v>
      </c>
      <c r="V554" s="60">
        <v>3</v>
      </c>
      <c r="W554" s="60">
        <v>152</v>
      </c>
      <c r="X554" s="60" t="s">
        <v>191</v>
      </c>
    </row>
    <row r="555" spans="2:24">
      <c r="B555" s="60" t="str">
        <f t="shared" si="8"/>
        <v>М160x720</v>
      </c>
      <c r="C555" s="60">
        <v>160</v>
      </c>
      <c r="D555" s="60">
        <v>720</v>
      </c>
      <c r="E555" s="60">
        <v>103.3</v>
      </c>
      <c r="G555" s="73">
        <v>500</v>
      </c>
      <c r="H555" s="73">
        <v>16</v>
      </c>
      <c r="I555" s="60">
        <v>36</v>
      </c>
      <c r="J555" s="60" t="s">
        <v>17</v>
      </c>
      <c r="K555" s="60">
        <v>54</v>
      </c>
      <c r="L555" s="60">
        <v>85</v>
      </c>
      <c r="M555" s="60">
        <v>240</v>
      </c>
      <c r="N555" s="60">
        <v>240</v>
      </c>
      <c r="O555" s="60">
        <v>220</v>
      </c>
      <c r="P555" s="60">
        <v>154</v>
      </c>
      <c r="Q555" s="60">
        <v>152</v>
      </c>
      <c r="R555" s="60">
        <v>13</v>
      </c>
      <c r="S555" s="60">
        <v>6</v>
      </c>
      <c r="T555" s="60">
        <v>4</v>
      </c>
      <c r="U555" s="60">
        <v>4</v>
      </c>
      <c r="V555" s="60">
        <v>3</v>
      </c>
      <c r="W555" s="60">
        <v>152</v>
      </c>
      <c r="X555" s="60" t="s">
        <v>191</v>
      </c>
    </row>
    <row r="556" spans="2:24">
      <c r="B556" s="60" t="str">
        <f t="shared" si="8"/>
        <v>М160x730</v>
      </c>
      <c r="C556" s="60">
        <v>160</v>
      </c>
      <c r="D556" s="60">
        <v>730</v>
      </c>
      <c r="E556" s="60">
        <v>104.69</v>
      </c>
      <c r="G556" s="73">
        <v>510</v>
      </c>
      <c r="H556" s="73">
        <v>16</v>
      </c>
      <c r="I556" s="60">
        <v>36</v>
      </c>
      <c r="J556" s="60" t="s">
        <v>17</v>
      </c>
      <c r="K556" s="60">
        <v>54</v>
      </c>
      <c r="L556" s="60">
        <v>85</v>
      </c>
      <c r="M556" s="60">
        <v>240</v>
      </c>
      <c r="N556" s="60">
        <v>240</v>
      </c>
      <c r="O556" s="60">
        <v>220</v>
      </c>
      <c r="P556" s="60">
        <v>154</v>
      </c>
      <c r="Q556" s="60">
        <v>152</v>
      </c>
      <c r="R556" s="60">
        <v>13</v>
      </c>
      <c r="S556" s="60">
        <v>6</v>
      </c>
      <c r="T556" s="60">
        <v>4</v>
      </c>
      <c r="U556" s="60">
        <v>4</v>
      </c>
      <c r="V556" s="60">
        <v>3</v>
      </c>
      <c r="W556" s="60">
        <v>152</v>
      </c>
      <c r="X556" s="60" t="s">
        <v>191</v>
      </c>
    </row>
    <row r="557" spans="2:24">
      <c r="B557" s="60" t="str">
        <f t="shared" si="8"/>
        <v>М160x740</v>
      </c>
      <c r="C557" s="60">
        <v>160</v>
      </c>
      <c r="D557" s="60">
        <v>740</v>
      </c>
      <c r="E557" s="60">
        <v>106.08</v>
      </c>
      <c r="G557" s="73">
        <v>520</v>
      </c>
      <c r="H557" s="73">
        <v>16</v>
      </c>
      <c r="I557" s="60">
        <v>36</v>
      </c>
      <c r="J557" s="60" t="s">
        <v>17</v>
      </c>
      <c r="K557" s="60">
        <v>54</v>
      </c>
      <c r="L557" s="60">
        <v>85</v>
      </c>
      <c r="M557" s="60">
        <v>240</v>
      </c>
      <c r="N557" s="60">
        <v>240</v>
      </c>
      <c r="O557" s="60">
        <v>220</v>
      </c>
      <c r="P557" s="60">
        <v>154</v>
      </c>
      <c r="Q557" s="60">
        <v>152</v>
      </c>
      <c r="R557" s="60">
        <v>13</v>
      </c>
      <c r="S557" s="60">
        <v>6</v>
      </c>
      <c r="T557" s="60">
        <v>4</v>
      </c>
      <c r="U557" s="60">
        <v>4</v>
      </c>
      <c r="V557" s="60">
        <v>3</v>
      </c>
      <c r="W557" s="60">
        <v>152</v>
      </c>
      <c r="X557" s="60" t="s">
        <v>191</v>
      </c>
    </row>
    <row r="558" spans="2:24">
      <c r="B558" s="60" t="str">
        <f t="shared" si="8"/>
        <v>М160x750</v>
      </c>
      <c r="C558" s="60">
        <v>160</v>
      </c>
      <c r="D558" s="60">
        <v>750</v>
      </c>
      <c r="E558" s="60">
        <v>107.47</v>
      </c>
      <c r="G558" s="73">
        <v>530</v>
      </c>
      <c r="H558" s="73">
        <v>16</v>
      </c>
      <c r="I558" s="60">
        <v>36</v>
      </c>
      <c r="J558" s="60" t="s">
        <v>17</v>
      </c>
      <c r="K558" s="60">
        <v>54</v>
      </c>
      <c r="L558" s="60">
        <v>85</v>
      </c>
      <c r="M558" s="60">
        <v>240</v>
      </c>
      <c r="N558" s="60">
        <v>240</v>
      </c>
      <c r="O558" s="60">
        <v>220</v>
      </c>
      <c r="P558" s="60">
        <v>154</v>
      </c>
      <c r="Q558" s="60">
        <v>152</v>
      </c>
      <c r="R558" s="60">
        <v>13</v>
      </c>
      <c r="S558" s="60">
        <v>6</v>
      </c>
      <c r="T558" s="60">
        <v>4</v>
      </c>
      <c r="U558" s="60">
        <v>4</v>
      </c>
      <c r="V558" s="60">
        <v>3</v>
      </c>
      <c r="W558" s="60">
        <v>152</v>
      </c>
      <c r="X558" s="60" t="s">
        <v>191</v>
      </c>
    </row>
  </sheetData>
  <mergeCells count="2">
    <mergeCell ref="A1:O2"/>
    <mergeCell ref="A3:D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AB569"/>
  <sheetViews>
    <sheetView workbookViewId="0">
      <selection activeCell="AA25" sqref="AA25"/>
    </sheetView>
  </sheetViews>
  <sheetFormatPr defaultRowHeight="18.75"/>
  <cols>
    <col min="5" max="5" width="11.796875" hidden="1" customWidth="1"/>
    <col min="6" max="6" width="12.19921875" hidden="1" customWidth="1"/>
    <col min="7" max="12" width="12.19921875" style="60" hidden="1" customWidth="1"/>
    <col min="13" max="18" width="8.796875" hidden="1" customWidth="1"/>
    <col min="19" max="22" width="0" hidden="1" customWidth="1"/>
  </cols>
  <sheetData>
    <row r="1" spans="1:28">
      <c r="A1" s="203" t="s">
        <v>47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65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65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>
      <c r="A3" s="1"/>
      <c r="B3" s="1"/>
      <c r="C3" s="1"/>
      <c r="D3" s="1"/>
      <c r="E3" s="59" t="s">
        <v>12</v>
      </c>
      <c r="F3" s="59" t="s">
        <v>13</v>
      </c>
      <c r="G3" s="142"/>
      <c r="H3" s="142"/>
      <c r="I3" s="142"/>
      <c r="J3" s="142"/>
      <c r="K3" s="142"/>
      <c r="L3" s="142"/>
      <c r="M3" s="66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</row>
    <row r="4" spans="1:28" ht="45">
      <c r="A4" s="2" t="s">
        <v>0</v>
      </c>
      <c r="B4" s="2" t="s">
        <v>1</v>
      </c>
      <c r="C4" s="6" t="s">
        <v>9</v>
      </c>
      <c r="D4" s="6" t="s">
        <v>41</v>
      </c>
      <c r="E4" s="6" t="s">
        <v>44</v>
      </c>
      <c r="F4" s="6" t="s">
        <v>44</v>
      </c>
      <c r="G4" s="6" t="s">
        <v>183</v>
      </c>
      <c r="H4" s="6" t="s">
        <v>184</v>
      </c>
      <c r="I4" s="152" t="s">
        <v>192</v>
      </c>
      <c r="J4" s="153" t="s">
        <v>193</v>
      </c>
      <c r="K4" s="153" t="s">
        <v>194</v>
      </c>
      <c r="L4" s="153" t="s">
        <v>195</v>
      </c>
      <c r="M4" s="6" t="s">
        <v>23</v>
      </c>
      <c r="N4" s="6" t="s">
        <v>24</v>
      </c>
      <c r="O4" s="6" t="s">
        <v>11</v>
      </c>
      <c r="P4" s="6" t="s">
        <v>26</v>
      </c>
      <c r="Q4" s="6" t="s">
        <v>25</v>
      </c>
      <c r="R4" s="153" t="s">
        <v>196</v>
      </c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</row>
    <row r="5" spans="1:28">
      <c r="A5" s="3">
        <v>0</v>
      </c>
      <c r="B5" s="3"/>
      <c r="C5" s="3"/>
      <c r="D5" s="3"/>
      <c r="E5" s="3"/>
      <c r="F5" s="3"/>
      <c r="G5" s="7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</row>
    <row r="6" spans="1:28">
      <c r="B6" s="60" t="str">
        <f>"М"&amp;C6&amp;"x"&amp;D6</f>
        <v>М30x130</v>
      </c>
      <c r="C6">
        <v>30</v>
      </c>
      <c r="D6" s="60">
        <v>130</v>
      </c>
      <c r="E6" s="60">
        <v>0.45</v>
      </c>
      <c r="F6" s="60">
        <v>0.41</v>
      </c>
      <c r="G6" s="73">
        <v>88</v>
      </c>
      <c r="H6" s="73">
        <v>8</v>
      </c>
      <c r="I6" s="60">
        <v>10</v>
      </c>
      <c r="J6" s="146" t="s">
        <v>15</v>
      </c>
      <c r="K6" s="60">
        <v>13</v>
      </c>
      <c r="L6" s="60" t="s">
        <v>18</v>
      </c>
      <c r="M6" s="60">
        <v>60</v>
      </c>
      <c r="N6" s="60">
        <v>60</v>
      </c>
      <c r="O6" s="60">
        <v>42</v>
      </c>
      <c r="P6" s="60">
        <v>24</v>
      </c>
      <c r="Q6" s="60">
        <v>27</v>
      </c>
      <c r="R6">
        <v>7</v>
      </c>
      <c r="S6" s="60">
        <v>3.5</v>
      </c>
      <c r="T6" s="60">
        <v>2</v>
      </c>
      <c r="U6" s="60">
        <v>2.5</v>
      </c>
      <c r="V6" s="60">
        <v>2</v>
      </c>
    </row>
    <row r="7" spans="1:28">
      <c r="B7" s="60" t="str">
        <f t="shared" ref="B7:B70" si="0">"М"&amp;C7&amp;"x"&amp;D7</f>
        <v>М30x140</v>
      </c>
      <c r="C7" s="60">
        <v>30</v>
      </c>
      <c r="D7" s="60">
        <v>140</v>
      </c>
      <c r="E7" s="60">
        <v>0.48</v>
      </c>
      <c r="F7" s="60">
        <v>0.44</v>
      </c>
      <c r="G7" s="73">
        <v>98</v>
      </c>
      <c r="H7" s="73">
        <v>8</v>
      </c>
      <c r="I7" s="60">
        <v>10</v>
      </c>
      <c r="J7" s="146" t="s">
        <v>15</v>
      </c>
      <c r="K7" s="60">
        <v>13</v>
      </c>
      <c r="L7" s="60" t="s">
        <v>18</v>
      </c>
      <c r="M7" s="60">
        <v>60</v>
      </c>
      <c r="N7" s="60">
        <v>60</v>
      </c>
      <c r="O7" s="60">
        <v>42</v>
      </c>
      <c r="P7" s="60">
        <v>24</v>
      </c>
      <c r="Q7" s="60">
        <v>27</v>
      </c>
      <c r="R7" s="60">
        <v>7</v>
      </c>
      <c r="S7" s="60">
        <v>3.5</v>
      </c>
      <c r="T7" s="60">
        <v>2</v>
      </c>
      <c r="U7" s="60">
        <v>2.5</v>
      </c>
      <c r="V7" s="60">
        <v>2</v>
      </c>
    </row>
    <row r="8" spans="1:28">
      <c r="B8" s="60" t="str">
        <f t="shared" si="0"/>
        <v>М30x150</v>
      </c>
      <c r="C8" s="60">
        <v>30</v>
      </c>
      <c r="D8" s="60">
        <v>150</v>
      </c>
      <c r="E8" s="60">
        <v>0.51</v>
      </c>
      <c r="F8" s="60">
        <v>0.47</v>
      </c>
      <c r="G8" s="73">
        <v>108</v>
      </c>
      <c r="H8" s="73">
        <v>8</v>
      </c>
      <c r="I8" s="60">
        <v>10</v>
      </c>
      <c r="J8" s="146" t="s">
        <v>15</v>
      </c>
      <c r="K8" s="60">
        <v>13</v>
      </c>
      <c r="L8" s="60" t="s">
        <v>18</v>
      </c>
      <c r="M8" s="60">
        <v>60</v>
      </c>
      <c r="N8" s="60">
        <v>60</v>
      </c>
      <c r="O8" s="60">
        <v>42</v>
      </c>
      <c r="P8" s="60">
        <v>24</v>
      </c>
      <c r="Q8" s="60">
        <v>27</v>
      </c>
      <c r="R8" s="60">
        <v>7</v>
      </c>
      <c r="S8" s="60">
        <v>3.5</v>
      </c>
      <c r="T8" s="60">
        <v>2</v>
      </c>
      <c r="U8" s="60">
        <v>2.5</v>
      </c>
      <c r="V8" s="60">
        <v>2</v>
      </c>
    </row>
    <row r="9" spans="1:28">
      <c r="B9" s="60" t="str">
        <f t="shared" si="0"/>
        <v>М30x160</v>
      </c>
      <c r="C9" s="60">
        <v>30</v>
      </c>
      <c r="D9" s="60">
        <v>160</v>
      </c>
      <c r="E9" s="60">
        <v>0.54</v>
      </c>
      <c r="F9" s="60">
        <v>0.5</v>
      </c>
      <c r="G9" s="73">
        <v>118</v>
      </c>
      <c r="H9" s="73">
        <v>8</v>
      </c>
      <c r="I9" s="60">
        <v>10</v>
      </c>
      <c r="J9" s="146" t="s">
        <v>15</v>
      </c>
      <c r="K9" s="60">
        <v>13</v>
      </c>
      <c r="L9" s="60" t="s">
        <v>18</v>
      </c>
      <c r="M9" s="60">
        <v>60</v>
      </c>
      <c r="N9" s="60">
        <v>60</v>
      </c>
      <c r="O9" s="60">
        <v>42</v>
      </c>
      <c r="P9" s="60">
        <v>24</v>
      </c>
      <c r="Q9" s="60">
        <v>27</v>
      </c>
      <c r="R9" s="60">
        <v>7</v>
      </c>
      <c r="S9" s="60">
        <v>3.5</v>
      </c>
      <c r="T9" s="60">
        <v>2</v>
      </c>
      <c r="U9" s="60">
        <v>2.5</v>
      </c>
      <c r="V9" s="60">
        <v>2</v>
      </c>
    </row>
    <row r="10" spans="1:28">
      <c r="B10" s="60" t="str">
        <f t="shared" si="0"/>
        <v>М30x170</v>
      </c>
      <c r="C10" s="60">
        <v>30</v>
      </c>
      <c r="D10" s="60">
        <v>170</v>
      </c>
      <c r="E10" s="60">
        <v>0.56999999999999995</v>
      </c>
      <c r="F10" s="60">
        <v>0.53</v>
      </c>
      <c r="G10" s="73">
        <v>128</v>
      </c>
      <c r="H10" s="73">
        <v>8</v>
      </c>
      <c r="I10" s="60">
        <v>10</v>
      </c>
      <c r="J10" s="146" t="s">
        <v>15</v>
      </c>
      <c r="K10" s="60">
        <v>13</v>
      </c>
      <c r="L10" s="60" t="s">
        <v>18</v>
      </c>
      <c r="M10" s="60">
        <v>60</v>
      </c>
      <c r="N10" s="60">
        <v>60</v>
      </c>
      <c r="O10" s="60">
        <v>42</v>
      </c>
      <c r="P10" s="60">
        <v>24</v>
      </c>
      <c r="Q10" s="60">
        <v>27</v>
      </c>
      <c r="R10" s="60">
        <v>7</v>
      </c>
      <c r="S10" s="60">
        <v>3.5</v>
      </c>
      <c r="T10" s="60">
        <v>2</v>
      </c>
      <c r="U10" s="60">
        <v>2.5</v>
      </c>
      <c r="V10" s="60">
        <v>2</v>
      </c>
    </row>
    <row r="11" spans="1:28">
      <c r="B11" s="60" t="str">
        <f t="shared" si="0"/>
        <v>М30x180</v>
      </c>
      <c r="C11" s="60">
        <v>30</v>
      </c>
      <c r="D11" s="60">
        <v>180</v>
      </c>
      <c r="E11" s="60">
        <v>0.6</v>
      </c>
      <c r="F11" s="60">
        <v>0.56000000000000005</v>
      </c>
      <c r="G11" s="73">
        <v>138</v>
      </c>
      <c r="H11" s="73">
        <v>8</v>
      </c>
      <c r="I11" s="60">
        <v>10</v>
      </c>
      <c r="J11" s="146" t="s">
        <v>15</v>
      </c>
      <c r="K11" s="60">
        <v>13</v>
      </c>
      <c r="L11" s="60" t="s">
        <v>18</v>
      </c>
      <c r="M11" s="60">
        <v>60</v>
      </c>
      <c r="N11" s="60">
        <v>60</v>
      </c>
      <c r="O11" s="60">
        <v>42</v>
      </c>
      <c r="P11" s="60">
        <v>24</v>
      </c>
      <c r="Q11" s="60">
        <v>27</v>
      </c>
      <c r="R11" s="60">
        <v>7</v>
      </c>
      <c r="S11" s="60">
        <v>3.5</v>
      </c>
      <c r="T11" s="60">
        <v>2</v>
      </c>
      <c r="U11" s="60">
        <v>2.5</v>
      </c>
      <c r="V11" s="60">
        <v>2</v>
      </c>
    </row>
    <row r="12" spans="1:28">
      <c r="B12" s="60" t="str">
        <f t="shared" si="0"/>
        <v>М30x190</v>
      </c>
      <c r="C12" s="60">
        <v>30</v>
      </c>
      <c r="D12" s="60">
        <v>190</v>
      </c>
      <c r="E12" s="60">
        <v>0.63</v>
      </c>
      <c r="F12" s="60">
        <v>0.62</v>
      </c>
      <c r="G12" s="73">
        <v>148</v>
      </c>
      <c r="H12" s="73">
        <v>8</v>
      </c>
      <c r="I12" s="60">
        <v>10</v>
      </c>
      <c r="J12" s="146" t="s">
        <v>15</v>
      </c>
      <c r="K12" s="60">
        <v>13</v>
      </c>
      <c r="L12" s="60" t="s">
        <v>18</v>
      </c>
      <c r="M12" s="60">
        <v>60</v>
      </c>
      <c r="N12" s="60">
        <v>60</v>
      </c>
      <c r="O12" s="60">
        <v>42</v>
      </c>
      <c r="P12" s="60">
        <v>24</v>
      </c>
      <c r="Q12" s="60">
        <v>27</v>
      </c>
      <c r="R12" s="60">
        <v>7</v>
      </c>
      <c r="S12" s="60">
        <v>3.5</v>
      </c>
      <c r="T12" s="60">
        <v>2</v>
      </c>
      <c r="U12" s="60">
        <v>2.5</v>
      </c>
      <c r="V12" s="60">
        <v>2</v>
      </c>
    </row>
    <row r="13" spans="1:28">
      <c r="B13" s="60" t="str">
        <f t="shared" si="0"/>
        <v>М30x200</v>
      </c>
      <c r="C13" s="60">
        <v>30</v>
      </c>
      <c r="D13" s="60">
        <v>200</v>
      </c>
      <c r="E13" s="60">
        <v>0.66</v>
      </c>
      <c r="F13" s="60">
        <v>0.65</v>
      </c>
      <c r="G13" s="73">
        <v>158</v>
      </c>
      <c r="H13" s="73">
        <v>8</v>
      </c>
      <c r="I13" s="60">
        <v>10</v>
      </c>
      <c r="J13" s="146" t="s">
        <v>15</v>
      </c>
      <c r="K13" s="60">
        <v>13</v>
      </c>
      <c r="L13" s="60" t="s">
        <v>18</v>
      </c>
      <c r="M13" s="60">
        <v>60</v>
      </c>
      <c r="N13" s="60">
        <v>60</v>
      </c>
      <c r="O13" s="60">
        <v>42</v>
      </c>
      <c r="P13" s="60">
        <v>24</v>
      </c>
      <c r="Q13" s="60">
        <v>27</v>
      </c>
      <c r="R13" s="60">
        <v>7</v>
      </c>
      <c r="S13" s="60">
        <v>3.5</v>
      </c>
      <c r="T13" s="60">
        <v>2</v>
      </c>
      <c r="U13" s="60">
        <v>2.5</v>
      </c>
      <c r="V13" s="60">
        <v>2</v>
      </c>
    </row>
    <row r="14" spans="1:28">
      <c r="B14" s="60" t="str">
        <f t="shared" si="0"/>
        <v>М30x210</v>
      </c>
      <c r="C14" s="60">
        <v>30</v>
      </c>
      <c r="D14" s="60">
        <v>210</v>
      </c>
      <c r="E14" s="60">
        <v>0.69</v>
      </c>
      <c r="F14" s="60">
        <v>0.68</v>
      </c>
      <c r="G14" s="73">
        <v>168</v>
      </c>
      <c r="H14" s="73">
        <v>8</v>
      </c>
      <c r="I14" s="60">
        <v>10</v>
      </c>
      <c r="J14" s="146" t="s">
        <v>15</v>
      </c>
      <c r="K14" s="60">
        <v>13</v>
      </c>
      <c r="L14" s="60" t="s">
        <v>18</v>
      </c>
      <c r="M14" s="60">
        <v>60</v>
      </c>
      <c r="N14" s="60">
        <v>60</v>
      </c>
      <c r="O14" s="60">
        <v>42</v>
      </c>
      <c r="P14" s="60">
        <v>24</v>
      </c>
      <c r="Q14" s="60">
        <v>27</v>
      </c>
      <c r="R14" s="60">
        <v>7</v>
      </c>
      <c r="S14" s="60">
        <v>3.5</v>
      </c>
      <c r="T14" s="60">
        <v>2</v>
      </c>
      <c r="U14" s="60">
        <v>2.5</v>
      </c>
      <c r="V14" s="60">
        <v>2</v>
      </c>
    </row>
    <row r="15" spans="1:28">
      <c r="B15" s="60" t="str">
        <f t="shared" si="0"/>
        <v>М30x220</v>
      </c>
      <c r="C15" s="60">
        <v>30</v>
      </c>
      <c r="D15" s="60">
        <v>220</v>
      </c>
      <c r="E15" s="60">
        <v>0.72</v>
      </c>
      <c r="F15" s="60">
        <v>0.71</v>
      </c>
      <c r="G15" s="73">
        <v>178</v>
      </c>
      <c r="H15" s="73">
        <v>8</v>
      </c>
      <c r="I15" s="60">
        <v>10</v>
      </c>
      <c r="J15" s="146" t="s">
        <v>15</v>
      </c>
      <c r="K15" s="60">
        <v>13</v>
      </c>
      <c r="L15" s="60" t="s">
        <v>18</v>
      </c>
      <c r="M15" s="60">
        <v>60</v>
      </c>
      <c r="N15" s="60">
        <v>60</v>
      </c>
      <c r="O15" s="60">
        <v>42</v>
      </c>
      <c r="P15" s="60">
        <v>24</v>
      </c>
      <c r="Q15" s="60">
        <v>27</v>
      </c>
      <c r="R15" s="60">
        <v>7</v>
      </c>
      <c r="S15" s="60">
        <v>3.5</v>
      </c>
      <c r="T15" s="60">
        <v>2</v>
      </c>
      <c r="U15" s="60">
        <v>2.5</v>
      </c>
      <c r="V15" s="60">
        <v>2</v>
      </c>
    </row>
    <row r="16" spans="1:28">
      <c r="B16" s="60" t="str">
        <f t="shared" si="0"/>
        <v>М30x230</v>
      </c>
      <c r="C16" s="60">
        <v>30</v>
      </c>
      <c r="D16" s="60">
        <v>230</v>
      </c>
      <c r="E16" s="60">
        <v>0.75</v>
      </c>
      <c r="F16" s="60">
        <v>0.74</v>
      </c>
      <c r="G16" s="73">
        <v>188</v>
      </c>
      <c r="H16" s="73">
        <v>8</v>
      </c>
      <c r="I16" s="60">
        <v>10</v>
      </c>
      <c r="J16" s="146" t="s">
        <v>15</v>
      </c>
      <c r="K16" s="60">
        <v>13</v>
      </c>
      <c r="L16" s="60" t="s">
        <v>18</v>
      </c>
      <c r="M16" s="60">
        <v>60</v>
      </c>
      <c r="N16" s="60">
        <v>60</v>
      </c>
      <c r="O16" s="60">
        <v>42</v>
      </c>
      <c r="P16" s="60">
        <v>24</v>
      </c>
      <c r="Q16" s="60">
        <v>27</v>
      </c>
      <c r="R16" s="60">
        <v>7</v>
      </c>
      <c r="S16" s="60">
        <v>3.5</v>
      </c>
      <c r="T16" s="60">
        <v>2</v>
      </c>
      <c r="U16" s="60">
        <v>2.5</v>
      </c>
      <c r="V16" s="60">
        <v>2</v>
      </c>
    </row>
    <row r="17" spans="2:22">
      <c r="B17" s="60" t="str">
        <f t="shared" si="0"/>
        <v>М30x240</v>
      </c>
      <c r="C17" s="60">
        <v>30</v>
      </c>
      <c r="D17" s="60">
        <v>240</v>
      </c>
      <c r="E17" s="60">
        <v>0.78</v>
      </c>
      <c r="F17" s="60">
        <v>0.78</v>
      </c>
      <c r="G17" s="73">
        <v>198</v>
      </c>
      <c r="H17" s="73">
        <v>8</v>
      </c>
      <c r="I17" s="60">
        <v>10</v>
      </c>
      <c r="J17" s="146" t="s">
        <v>15</v>
      </c>
      <c r="K17" s="60">
        <v>13</v>
      </c>
      <c r="L17" s="60" t="s">
        <v>18</v>
      </c>
      <c r="M17" s="60">
        <v>60</v>
      </c>
      <c r="N17" s="60">
        <v>60</v>
      </c>
      <c r="O17" s="60">
        <v>42</v>
      </c>
      <c r="P17" s="60">
        <v>24</v>
      </c>
      <c r="Q17" s="60">
        <v>27</v>
      </c>
      <c r="R17" s="60">
        <v>7</v>
      </c>
      <c r="S17" s="60">
        <v>3.5</v>
      </c>
      <c r="T17" s="60">
        <v>2</v>
      </c>
      <c r="U17" s="60">
        <v>2.5</v>
      </c>
      <c r="V17" s="60">
        <v>2</v>
      </c>
    </row>
    <row r="18" spans="2:22">
      <c r="B18" s="60" t="str">
        <f t="shared" si="0"/>
        <v>М30x250</v>
      </c>
      <c r="C18" s="60">
        <v>30</v>
      </c>
      <c r="D18" s="60">
        <v>250</v>
      </c>
      <c r="E18" s="60">
        <v>0.82</v>
      </c>
      <c r="F18" s="60">
        <v>0.81</v>
      </c>
      <c r="G18" s="73">
        <v>208</v>
      </c>
      <c r="H18" s="73">
        <v>8</v>
      </c>
      <c r="I18" s="60">
        <v>10</v>
      </c>
      <c r="J18" s="146" t="s">
        <v>15</v>
      </c>
      <c r="K18" s="60">
        <v>13</v>
      </c>
      <c r="L18" s="60" t="s">
        <v>18</v>
      </c>
      <c r="M18" s="60">
        <v>70</v>
      </c>
      <c r="N18" s="60">
        <v>70</v>
      </c>
      <c r="O18" s="60">
        <v>42</v>
      </c>
      <c r="P18" s="60">
        <v>24</v>
      </c>
      <c r="Q18" s="60">
        <v>27</v>
      </c>
      <c r="R18" s="60">
        <v>7</v>
      </c>
      <c r="S18" s="60">
        <v>3.5</v>
      </c>
      <c r="T18" s="60">
        <v>2</v>
      </c>
      <c r="U18" s="60">
        <v>2.5</v>
      </c>
      <c r="V18" s="60">
        <v>2</v>
      </c>
    </row>
    <row r="19" spans="2:22">
      <c r="B19" s="60" t="str">
        <f t="shared" si="0"/>
        <v>М30x260</v>
      </c>
      <c r="C19" s="60">
        <v>30</v>
      </c>
      <c r="D19" s="60">
        <v>260</v>
      </c>
      <c r="E19" s="60">
        <v>0.85</v>
      </c>
      <c r="F19" s="60">
        <v>0.84</v>
      </c>
      <c r="G19" s="73">
        <v>218</v>
      </c>
      <c r="H19" s="73">
        <v>8</v>
      </c>
      <c r="I19" s="60">
        <v>10</v>
      </c>
      <c r="J19" s="146" t="s">
        <v>15</v>
      </c>
      <c r="K19" s="60">
        <v>13</v>
      </c>
      <c r="L19" s="60" t="s">
        <v>18</v>
      </c>
      <c r="M19" s="60">
        <v>70</v>
      </c>
      <c r="N19" s="60">
        <v>70</v>
      </c>
      <c r="O19" s="60">
        <v>42</v>
      </c>
      <c r="P19" s="60">
        <v>24</v>
      </c>
      <c r="Q19" s="60">
        <v>27</v>
      </c>
      <c r="R19" s="60">
        <v>7</v>
      </c>
      <c r="S19" s="60">
        <v>3.5</v>
      </c>
      <c r="T19" s="60">
        <v>2</v>
      </c>
      <c r="U19" s="60">
        <v>2.5</v>
      </c>
      <c r="V19" s="60">
        <v>2</v>
      </c>
    </row>
    <row r="20" spans="2:22">
      <c r="B20" s="60" t="str">
        <f t="shared" si="0"/>
        <v>М30x270</v>
      </c>
      <c r="C20" s="60">
        <v>30</v>
      </c>
      <c r="D20" s="60">
        <v>270</v>
      </c>
      <c r="E20" s="60">
        <v>0.88</v>
      </c>
      <c r="F20" s="60">
        <v>0.87</v>
      </c>
      <c r="G20" s="73">
        <v>228</v>
      </c>
      <c r="H20" s="73">
        <v>8</v>
      </c>
      <c r="I20" s="60">
        <v>10</v>
      </c>
      <c r="J20" s="146" t="s">
        <v>15</v>
      </c>
      <c r="K20" s="60">
        <v>13</v>
      </c>
      <c r="L20" s="60" t="s">
        <v>18</v>
      </c>
      <c r="M20" s="60">
        <v>70</v>
      </c>
      <c r="N20" s="60">
        <v>70</v>
      </c>
      <c r="O20" s="60">
        <v>42</v>
      </c>
      <c r="P20" s="60">
        <v>24</v>
      </c>
      <c r="Q20" s="60">
        <v>27</v>
      </c>
      <c r="R20" s="60">
        <v>7</v>
      </c>
      <c r="S20" s="60">
        <v>3.5</v>
      </c>
      <c r="T20" s="60">
        <v>2</v>
      </c>
      <c r="U20" s="60">
        <v>2.5</v>
      </c>
      <c r="V20" s="60">
        <v>2</v>
      </c>
    </row>
    <row r="21" spans="2:22">
      <c r="B21" s="60" t="str">
        <f t="shared" si="0"/>
        <v>М30x280</v>
      </c>
      <c r="C21" s="60">
        <v>30</v>
      </c>
      <c r="D21" s="60">
        <v>280</v>
      </c>
      <c r="E21" s="60">
        <v>0.91</v>
      </c>
      <c r="F21" s="60">
        <v>0.9</v>
      </c>
      <c r="G21" s="73">
        <v>238</v>
      </c>
      <c r="H21" s="73">
        <v>8</v>
      </c>
      <c r="I21" s="60">
        <v>10</v>
      </c>
      <c r="J21" s="146" t="s">
        <v>15</v>
      </c>
      <c r="K21" s="60">
        <v>13</v>
      </c>
      <c r="L21" s="60" t="s">
        <v>18</v>
      </c>
      <c r="M21" s="60">
        <v>70</v>
      </c>
      <c r="N21" s="60">
        <v>70</v>
      </c>
      <c r="O21" s="60">
        <v>42</v>
      </c>
      <c r="P21" s="60">
        <v>24</v>
      </c>
      <c r="Q21" s="60">
        <v>27</v>
      </c>
      <c r="R21" s="60">
        <v>7</v>
      </c>
      <c r="S21" s="60">
        <v>3.5</v>
      </c>
      <c r="T21" s="60">
        <v>2</v>
      </c>
      <c r="U21" s="60">
        <v>2.5</v>
      </c>
      <c r="V21" s="60">
        <v>2</v>
      </c>
    </row>
    <row r="22" spans="2:22">
      <c r="B22" s="60" t="str">
        <f t="shared" si="0"/>
        <v>М30x290</v>
      </c>
      <c r="C22" s="60">
        <v>30</v>
      </c>
      <c r="D22" s="60">
        <v>290</v>
      </c>
      <c r="E22" s="60">
        <v>0.94</v>
      </c>
      <c r="F22" s="60">
        <v>0.93</v>
      </c>
      <c r="G22" s="73">
        <v>248</v>
      </c>
      <c r="H22" s="73">
        <v>8</v>
      </c>
      <c r="I22" s="60">
        <v>10</v>
      </c>
      <c r="J22" s="146" t="s">
        <v>15</v>
      </c>
      <c r="K22" s="60">
        <v>13</v>
      </c>
      <c r="L22" s="60" t="s">
        <v>18</v>
      </c>
      <c r="M22" s="60">
        <v>70</v>
      </c>
      <c r="N22" s="60">
        <v>70</v>
      </c>
      <c r="O22" s="60">
        <v>42</v>
      </c>
      <c r="P22" s="60">
        <v>24</v>
      </c>
      <c r="Q22" s="60">
        <v>27</v>
      </c>
      <c r="R22" s="60">
        <v>7</v>
      </c>
      <c r="S22" s="60">
        <v>3.5</v>
      </c>
      <c r="T22" s="60">
        <v>2</v>
      </c>
      <c r="U22" s="60">
        <v>2.5</v>
      </c>
      <c r="V22" s="60">
        <v>2</v>
      </c>
    </row>
    <row r="23" spans="2:22">
      <c r="B23" s="60" t="str">
        <f t="shared" si="0"/>
        <v>М30x300</v>
      </c>
      <c r="C23" s="60">
        <v>30</v>
      </c>
      <c r="D23" s="60">
        <v>300</v>
      </c>
      <c r="E23" s="60">
        <v>0.97</v>
      </c>
      <c r="F23" s="60">
        <v>0.96</v>
      </c>
      <c r="G23" s="73">
        <v>258</v>
      </c>
      <c r="H23" s="73">
        <v>8</v>
      </c>
      <c r="I23" s="60">
        <v>10</v>
      </c>
      <c r="J23" s="146" t="s">
        <v>15</v>
      </c>
      <c r="K23" s="60">
        <v>13</v>
      </c>
      <c r="L23" s="60" t="s">
        <v>18</v>
      </c>
      <c r="M23" s="60">
        <v>70</v>
      </c>
      <c r="N23" s="60">
        <v>70</v>
      </c>
      <c r="O23" s="60">
        <v>42</v>
      </c>
      <c r="P23" s="60">
        <v>24</v>
      </c>
      <c r="Q23" s="60">
        <v>27</v>
      </c>
      <c r="R23" s="60">
        <v>7</v>
      </c>
      <c r="S23" s="60">
        <v>3.5</v>
      </c>
      <c r="T23" s="60">
        <v>2</v>
      </c>
      <c r="U23" s="60">
        <v>2.5</v>
      </c>
      <c r="V23" s="60">
        <v>2</v>
      </c>
    </row>
    <row r="24" spans="2:22">
      <c r="B24" s="60" t="str">
        <f t="shared" si="0"/>
        <v>М30x310</v>
      </c>
      <c r="C24" s="60">
        <v>30</v>
      </c>
      <c r="D24" s="60">
        <v>310</v>
      </c>
      <c r="E24" s="60">
        <v>1</v>
      </c>
      <c r="F24" s="60">
        <v>0.99</v>
      </c>
      <c r="G24" s="73">
        <v>268</v>
      </c>
      <c r="H24" s="73">
        <v>8</v>
      </c>
      <c r="I24" s="60">
        <v>10</v>
      </c>
      <c r="J24" s="146" t="s">
        <v>15</v>
      </c>
      <c r="K24" s="60">
        <v>13</v>
      </c>
      <c r="L24" s="60" t="s">
        <v>18</v>
      </c>
      <c r="M24" s="60">
        <v>70</v>
      </c>
      <c r="N24" s="60">
        <v>70</v>
      </c>
      <c r="O24" s="60">
        <v>42</v>
      </c>
      <c r="P24" s="60">
        <v>24</v>
      </c>
      <c r="Q24" s="60">
        <v>27</v>
      </c>
      <c r="R24" s="60">
        <v>7</v>
      </c>
      <c r="S24" s="60">
        <v>3.5</v>
      </c>
      <c r="T24" s="60">
        <v>2</v>
      </c>
      <c r="U24" s="60">
        <v>2.5</v>
      </c>
      <c r="V24" s="60">
        <v>2</v>
      </c>
    </row>
    <row r="25" spans="2:22">
      <c r="B25" s="60" t="str">
        <f t="shared" si="0"/>
        <v>М30x320</v>
      </c>
      <c r="C25" s="60">
        <v>30</v>
      </c>
      <c r="D25" s="60">
        <v>320</v>
      </c>
      <c r="E25" s="60">
        <v>1.03</v>
      </c>
      <c r="F25" s="60">
        <v>1.02</v>
      </c>
      <c r="G25" s="73">
        <v>278</v>
      </c>
      <c r="H25" s="73">
        <v>8</v>
      </c>
      <c r="I25" s="60">
        <v>10</v>
      </c>
      <c r="J25" s="146" t="s">
        <v>15</v>
      </c>
      <c r="K25" s="60">
        <v>13</v>
      </c>
      <c r="L25" s="60" t="s">
        <v>18</v>
      </c>
      <c r="M25" s="60">
        <v>70</v>
      </c>
      <c r="N25" s="60">
        <v>70</v>
      </c>
      <c r="O25" s="60">
        <v>42</v>
      </c>
      <c r="P25" s="60">
        <v>24</v>
      </c>
      <c r="Q25" s="60">
        <v>27</v>
      </c>
      <c r="R25" s="60">
        <v>7</v>
      </c>
      <c r="S25" s="60">
        <v>3.5</v>
      </c>
      <c r="T25" s="60">
        <v>2</v>
      </c>
      <c r="U25" s="60">
        <v>2.5</v>
      </c>
      <c r="V25" s="60">
        <v>2</v>
      </c>
    </row>
    <row r="26" spans="2:22">
      <c r="B26" s="60" t="str">
        <f t="shared" si="0"/>
        <v>М30x330</v>
      </c>
      <c r="C26" s="60">
        <v>30</v>
      </c>
      <c r="D26" s="60">
        <v>330</v>
      </c>
      <c r="E26" s="60">
        <v>1.06</v>
      </c>
      <c r="F26" s="60">
        <v>1.05</v>
      </c>
      <c r="G26" s="73">
        <v>288</v>
      </c>
      <c r="H26" s="73">
        <v>8</v>
      </c>
      <c r="I26" s="60">
        <v>10</v>
      </c>
      <c r="J26" s="146" t="s">
        <v>15</v>
      </c>
      <c r="K26" s="60">
        <v>13</v>
      </c>
      <c r="L26" s="60" t="s">
        <v>18</v>
      </c>
      <c r="M26" s="60">
        <v>70</v>
      </c>
      <c r="N26" s="60">
        <v>70</v>
      </c>
      <c r="O26" s="60">
        <v>42</v>
      </c>
      <c r="P26" s="60">
        <v>24</v>
      </c>
      <c r="Q26" s="60">
        <v>27</v>
      </c>
      <c r="R26" s="60">
        <v>7</v>
      </c>
      <c r="S26" s="60">
        <v>3.5</v>
      </c>
      <c r="T26" s="60">
        <v>2</v>
      </c>
      <c r="U26" s="60">
        <v>2.5</v>
      </c>
      <c r="V26" s="60">
        <v>2</v>
      </c>
    </row>
    <row r="27" spans="2:22">
      <c r="B27" s="60" t="str">
        <f t="shared" si="0"/>
        <v>М30x340</v>
      </c>
      <c r="C27" s="60">
        <v>30</v>
      </c>
      <c r="D27" s="60">
        <v>340</v>
      </c>
      <c r="E27" s="60">
        <v>1.0900000000000001</v>
      </c>
      <c r="F27">
        <v>0</v>
      </c>
      <c r="G27" s="73">
        <v>298</v>
      </c>
      <c r="H27" s="73">
        <v>8</v>
      </c>
      <c r="I27" s="60">
        <v>10</v>
      </c>
      <c r="J27" s="146" t="s">
        <v>15</v>
      </c>
      <c r="K27" s="60">
        <v>13</v>
      </c>
      <c r="L27" s="60" t="s">
        <v>18</v>
      </c>
      <c r="M27" s="60">
        <v>70</v>
      </c>
      <c r="N27" s="60">
        <v>70</v>
      </c>
      <c r="O27" s="60">
        <v>42</v>
      </c>
      <c r="P27" s="60">
        <v>24</v>
      </c>
      <c r="Q27" s="60">
        <v>27</v>
      </c>
      <c r="R27" s="60">
        <v>7</v>
      </c>
      <c r="S27" s="60">
        <v>3.5</v>
      </c>
      <c r="T27" s="60">
        <v>2</v>
      </c>
      <c r="U27" s="60">
        <v>2.5</v>
      </c>
      <c r="V27" s="60">
        <v>2</v>
      </c>
    </row>
    <row r="28" spans="2:22">
      <c r="B28" t="str">
        <f t="shared" si="0"/>
        <v>М36x140</v>
      </c>
      <c r="C28">
        <v>36</v>
      </c>
      <c r="D28" s="60">
        <v>140</v>
      </c>
      <c r="E28" s="60">
        <v>0.89</v>
      </c>
      <c r="F28" s="60">
        <v>0.82</v>
      </c>
      <c r="G28" s="73">
        <v>90</v>
      </c>
      <c r="H28" s="73">
        <v>12</v>
      </c>
      <c r="I28" s="60">
        <v>10</v>
      </c>
      <c r="J28" s="146" t="s">
        <v>15</v>
      </c>
      <c r="K28" s="60">
        <v>17</v>
      </c>
      <c r="L28" s="60" t="s">
        <v>18</v>
      </c>
      <c r="M28" s="60">
        <v>70</v>
      </c>
      <c r="N28" s="60">
        <v>70</v>
      </c>
      <c r="O28" s="60">
        <v>50</v>
      </c>
      <c r="P28" s="60">
        <v>30</v>
      </c>
      <c r="Q28" s="60">
        <v>33</v>
      </c>
      <c r="R28" s="60">
        <v>7</v>
      </c>
      <c r="S28" s="60">
        <v>4</v>
      </c>
      <c r="T28" s="60">
        <v>3</v>
      </c>
      <c r="U28" s="60">
        <v>3</v>
      </c>
      <c r="V28" s="60">
        <v>2.5</v>
      </c>
    </row>
    <row r="29" spans="2:22">
      <c r="B29" s="60" t="str">
        <f t="shared" si="0"/>
        <v>М36x150</v>
      </c>
      <c r="C29" s="60">
        <v>36</v>
      </c>
      <c r="D29" s="60">
        <v>150</v>
      </c>
      <c r="E29" s="60">
        <v>0.94</v>
      </c>
      <c r="F29" s="60">
        <v>0.87</v>
      </c>
      <c r="G29" s="73">
        <v>100</v>
      </c>
      <c r="H29" s="73">
        <v>12</v>
      </c>
      <c r="I29" s="60">
        <v>10</v>
      </c>
      <c r="J29" s="146" t="s">
        <v>15</v>
      </c>
      <c r="K29" s="60">
        <v>17</v>
      </c>
      <c r="L29" s="60" t="s">
        <v>18</v>
      </c>
      <c r="M29" s="60">
        <v>70</v>
      </c>
      <c r="N29" s="60">
        <v>70</v>
      </c>
      <c r="O29" s="60">
        <v>50</v>
      </c>
      <c r="P29" s="60">
        <v>30</v>
      </c>
      <c r="Q29" s="60">
        <v>33</v>
      </c>
      <c r="R29" s="60">
        <v>7</v>
      </c>
      <c r="S29" s="60">
        <v>4</v>
      </c>
      <c r="T29" s="60">
        <v>3</v>
      </c>
      <c r="U29" s="60">
        <v>3</v>
      </c>
      <c r="V29" s="60">
        <v>2.5</v>
      </c>
    </row>
    <row r="30" spans="2:22">
      <c r="B30" s="60" t="str">
        <f t="shared" si="0"/>
        <v>М36x160</v>
      </c>
      <c r="C30" s="60">
        <v>36</v>
      </c>
      <c r="D30" s="60">
        <v>160</v>
      </c>
      <c r="E30" s="60">
        <v>0.99</v>
      </c>
      <c r="F30" s="60">
        <v>0.92</v>
      </c>
      <c r="G30" s="73">
        <v>110</v>
      </c>
      <c r="H30" s="73">
        <v>12</v>
      </c>
      <c r="I30" s="60">
        <v>10</v>
      </c>
      <c r="J30" s="146" t="s">
        <v>15</v>
      </c>
      <c r="K30" s="60">
        <v>17</v>
      </c>
      <c r="L30" s="60" t="s">
        <v>18</v>
      </c>
      <c r="M30" s="60">
        <v>70</v>
      </c>
      <c r="N30" s="60">
        <v>70</v>
      </c>
      <c r="O30" s="60">
        <v>50</v>
      </c>
      <c r="P30" s="60">
        <v>30</v>
      </c>
      <c r="Q30" s="60">
        <v>33</v>
      </c>
      <c r="R30" s="60">
        <v>7</v>
      </c>
      <c r="S30" s="60">
        <v>4</v>
      </c>
      <c r="T30" s="60">
        <v>3</v>
      </c>
      <c r="U30" s="60">
        <v>3</v>
      </c>
      <c r="V30" s="60">
        <v>2.5</v>
      </c>
    </row>
    <row r="31" spans="2:22">
      <c r="B31" s="60" t="str">
        <f t="shared" si="0"/>
        <v>М36x170</v>
      </c>
      <c r="C31" s="60">
        <v>36</v>
      </c>
      <c r="D31" s="60">
        <v>170</v>
      </c>
      <c r="E31" s="60">
        <v>1.04</v>
      </c>
      <c r="F31" s="60">
        <v>0.97</v>
      </c>
      <c r="G31" s="73">
        <v>120</v>
      </c>
      <c r="H31" s="73">
        <v>12</v>
      </c>
      <c r="I31" s="60">
        <v>10</v>
      </c>
      <c r="J31" s="146" t="s">
        <v>15</v>
      </c>
      <c r="K31" s="60">
        <v>17</v>
      </c>
      <c r="L31" s="60" t="s">
        <v>18</v>
      </c>
      <c r="M31" s="60">
        <v>70</v>
      </c>
      <c r="N31" s="60">
        <v>70</v>
      </c>
      <c r="O31" s="60">
        <v>50</v>
      </c>
      <c r="P31" s="60">
        <v>30</v>
      </c>
      <c r="Q31" s="60">
        <v>33</v>
      </c>
      <c r="R31" s="60">
        <v>7</v>
      </c>
      <c r="S31" s="60">
        <v>4</v>
      </c>
      <c r="T31" s="60">
        <v>3</v>
      </c>
      <c r="U31" s="60">
        <v>3</v>
      </c>
      <c r="V31" s="60">
        <v>2.5</v>
      </c>
    </row>
    <row r="32" spans="2:22">
      <c r="B32" s="60" t="str">
        <f t="shared" si="0"/>
        <v>М36x180</v>
      </c>
      <c r="C32" s="60">
        <v>36</v>
      </c>
      <c r="D32" s="60">
        <v>180</v>
      </c>
      <c r="E32" s="60">
        <v>1.0900000000000001</v>
      </c>
      <c r="F32" s="60">
        <v>1.02</v>
      </c>
      <c r="G32" s="73">
        <v>130</v>
      </c>
      <c r="H32" s="73">
        <v>12</v>
      </c>
      <c r="I32" s="60">
        <v>10</v>
      </c>
      <c r="J32" s="146" t="s">
        <v>15</v>
      </c>
      <c r="K32" s="60">
        <v>17</v>
      </c>
      <c r="L32" s="60" t="s">
        <v>18</v>
      </c>
      <c r="M32" s="60">
        <v>70</v>
      </c>
      <c r="N32" s="60">
        <v>70</v>
      </c>
      <c r="O32" s="60">
        <v>50</v>
      </c>
      <c r="P32" s="60">
        <v>30</v>
      </c>
      <c r="Q32" s="60">
        <v>33</v>
      </c>
      <c r="R32" s="60">
        <v>7</v>
      </c>
      <c r="S32" s="60">
        <v>4</v>
      </c>
      <c r="T32" s="60">
        <v>3</v>
      </c>
      <c r="U32" s="60">
        <v>3</v>
      </c>
      <c r="V32" s="60">
        <v>2.5</v>
      </c>
    </row>
    <row r="33" spans="2:22">
      <c r="B33" s="60" t="str">
        <f t="shared" si="0"/>
        <v>М36x190</v>
      </c>
      <c r="C33" s="60">
        <v>36</v>
      </c>
      <c r="D33" s="60">
        <v>190</v>
      </c>
      <c r="E33" s="60">
        <v>1.1399999999999999</v>
      </c>
      <c r="F33" s="60">
        <v>1.07</v>
      </c>
      <c r="G33" s="73">
        <v>140</v>
      </c>
      <c r="H33" s="73">
        <v>12</v>
      </c>
      <c r="I33" s="60">
        <v>10</v>
      </c>
      <c r="J33" s="146" t="s">
        <v>15</v>
      </c>
      <c r="K33" s="60">
        <v>17</v>
      </c>
      <c r="L33" s="60" t="s">
        <v>18</v>
      </c>
      <c r="M33" s="60">
        <v>70</v>
      </c>
      <c r="N33" s="60">
        <v>70</v>
      </c>
      <c r="O33" s="60">
        <v>50</v>
      </c>
      <c r="P33" s="60">
        <v>30</v>
      </c>
      <c r="Q33" s="60">
        <v>33</v>
      </c>
      <c r="R33" s="60">
        <v>7</v>
      </c>
      <c r="S33" s="60">
        <v>4</v>
      </c>
      <c r="T33" s="60">
        <v>3</v>
      </c>
      <c r="U33" s="60">
        <v>3</v>
      </c>
      <c r="V33" s="60">
        <v>2.5</v>
      </c>
    </row>
    <row r="34" spans="2:22">
      <c r="B34" s="60" t="str">
        <f t="shared" si="0"/>
        <v>М36x200</v>
      </c>
      <c r="C34" s="60">
        <v>36</v>
      </c>
      <c r="D34" s="60">
        <v>200</v>
      </c>
      <c r="E34" s="60">
        <v>1.19</v>
      </c>
      <c r="F34" s="60">
        <v>1.1200000000000001</v>
      </c>
      <c r="G34" s="73">
        <v>150</v>
      </c>
      <c r="H34" s="73">
        <v>12</v>
      </c>
      <c r="I34" s="60">
        <v>10</v>
      </c>
      <c r="J34" s="146" t="s">
        <v>15</v>
      </c>
      <c r="K34" s="60">
        <v>17</v>
      </c>
      <c r="L34" s="60" t="s">
        <v>18</v>
      </c>
      <c r="M34" s="60">
        <v>70</v>
      </c>
      <c r="N34" s="60">
        <v>70</v>
      </c>
      <c r="O34" s="60">
        <v>50</v>
      </c>
      <c r="P34" s="60">
        <v>30</v>
      </c>
      <c r="Q34" s="60">
        <v>33</v>
      </c>
      <c r="R34" s="60">
        <v>7</v>
      </c>
      <c r="S34" s="60">
        <v>4</v>
      </c>
      <c r="T34" s="60">
        <v>3</v>
      </c>
      <c r="U34" s="60">
        <v>3</v>
      </c>
      <c r="V34" s="60">
        <v>2.5</v>
      </c>
    </row>
    <row r="35" spans="2:22">
      <c r="B35" s="60" t="str">
        <f t="shared" si="0"/>
        <v>М36x210</v>
      </c>
      <c r="C35" s="60">
        <v>36</v>
      </c>
      <c r="D35" s="60">
        <v>210</v>
      </c>
      <c r="E35" s="60">
        <v>1.24</v>
      </c>
      <c r="F35" s="60">
        <v>1.17</v>
      </c>
      <c r="G35" s="73">
        <v>160</v>
      </c>
      <c r="H35" s="73">
        <v>12</v>
      </c>
      <c r="I35" s="60">
        <v>10</v>
      </c>
      <c r="J35" s="146" t="s">
        <v>15</v>
      </c>
      <c r="K35" s="60">
        <v>17</v>
      </c>
      <c r="L35" s="60" t="s">
        <v>18</v>
      </c>
      <c r="M35" s="60">
        <v>70</v>
      </c>
      <c r="N35" s="60">
        <v>70</v>
      </c>
      <c r="O35" s="60">
        <v>50</v>
      </c>
      <c r="P35" s="60">
        <v>30</v>
      </c>
      <c r="Q35" s="60">
        <v>33</v>
      </c>
      <c r="R35" s="60">
        <v>7</v>
      </c>
      <c r="S35" s="60">
        <v>4</v>
      </c>
      <c r="T35" s="60">
        <v>3</v>
      </c>
      <c r="U35" s="60">
        <v>3</v>
      </c>
      <c r="V35" s="60">
        <v>2.5</v>
      </c>
    </row>
    <row r="36" spans="2:22">
      <c r="B36" s="60" t="str">
        <f t="shared" si="0"/>
        <v>М36x220</v>
      </c>
      <c r="C36" s="60">
        <v>36</v>
      </c>
      <c r="D36" s="60">
        <v>220</v>
      </c>
      <c r="E36" s="60">
        <v>1.29</v>
      </c>
      <c r="F36" s="60">
        <v>1.22</v>
      </c>
      <c r="G36" s="73">
        <v>170</v>
      </c>
      <c r="H36" s="73">
        <v>12</v>
      </c>
      <c r="I36" s="60">
        <v>10</v>
      </c>
      <c r="J36" s="146" t="s">
        <v>15</v>
      </c>
      <c r="K36" s="60">
        <v>17</v>
      </c>
      <c r="L36" s="60" t="s">
        <v>18</v>
      </c>
      <c r="M36" s="60">
        <v>70</v>
      </c>
      <c r="N36" s="60">
        <v>70</v>
      </c>
      <c r="O36" s="60">
        <v>50</v>
      </c>
      <c r="P36" s="60">
        <v>30</v>
      </c>
      <c r="Q36" s="60">
        <v>33</v>
      </c>
      <c r="R36" s="60">
        <v>7</v>
      </c>
      <c r="S36" s="60">
        <v>4</v>
      </c>
      <c r="T36" s="60">
        <v>3</v>
      </c>
      <c r="U36" s="60">
        <v>3</v>
      </c>
      <c r="V36" s="60">
        <v>2.5</v>
      </c>
    </row>
    <row r="37" spans="2:22">
      <c r="B37" s="60" t="str">
        <f t="shared" si="0"/>
        <v>М36x230</v>
      </c>
      <c r="C37" s="60">
        <v>36</v>
      </c>
      <c r="D37" s="60">
        <v>230</v>
      </c>
      <c r="E37" s="60">
        <v>1.34</v>
      </c>
      <c r="F37" s="60">
        <v>1.27</v>
      </c>
      <c r="G37" s="73">
        <v>180</v>
      </c>
      <c r="H37" s="73">
        <v>12</v>
      </c>
      <c r="I37" s="60">
        <v>10</v>
      </c>
      <c r="J37" s="146" t="s">
        <v>15</v>
      </c>
      <c r="K37" s="60">
        <v>17</v>
      </c>
      <c r="L37" s="60" t="s">
        <v>18</v>
      </c>
      <c r="M37" s="60">
        <v>70</v>
      </c>
      <c r="N37" s="60">
        <v>70</v>
      </c>
      <c r="O37" s="60">
        <v>50</v>
      </c>
      <c r="P37" s="60">
        <v>30</v>
      </c>
      <c r="Q37" s="60">
        <v>33</v>
      </c>
      <c r="R37" s="60">
        <v>7</v>
      </c>
      <c r="S37" s="60">
        <v>4</v>
      </c>
      <c r="T37" s="60">
        <v>3</v>
      </c>
      <c r="U37" s="60">
        <v>3</v>
      </c>
      <c r="V37" s="60">
        <v>2.5</v>
      </c>
    </row>
    <row r="38" spans="2:22">
      <c r="B38" s="60" t="str">
        <f t="shared" si="0"/>
        <v>М36x240</v>
      </c>
      <c r="C38" s="60">
        <v>36</v>
      </c>
      <c r="D38" s="60">
        <v>240</v>
      </c>
      <c r="E38" s="60">
        <v>1.39</v>
      </c>
      <c r="F38" s="60">
        <v>1.32</v>
      </c>
      <c r="G38" s="73">
        <v>190</v>
      </c>
      <c r="H38" s="73">
        <v>12</v>
      </c>
      <c r="I38" s="60">
        <v>10</v>
      </c>
      <c r="J38" s="146" t="s">
        <v>15</v>
      </c>
      <c r="K38" s="60">
        <v>17</v>
      </c>
      <c r="L38" s="60" t="s">
        <v>18</v>
      </c>
      <c r="M38" s="60">
        <v>80</v>
      </c>
      <c r="N38" s="60">
        <v>80</v>
      </c>
      <c r="O38" s="60">
        <v>50</v>
      </c>
      <c r="P38" s="60">
        <v>30</v>
      </c>
      <c r="Q38" s="60">
        <v>33</v>
      </c>
      <c r="R38" s="60">
        <v>7</v>
      </c>
      <c r="S38" s="60">
        <v>4</v>
      </c>
      <c r="T38" s="60">
        <v>3</v>
      </c>
      <c r="U38" s="60">
        <v>3</v>
      </c>
      <c r="V38" s="60">
        <v>2.5</v>
      </c>
    </row>
    <row r="39" spans="2:22">
      <c r="B39" s="60" t="str">
        <f t="shared" si="0"/>
        <v>М36x250</v>
      </c>
      <c r="C39" s="60">
        <v>36</v>
      </c>
      <c r="D39" s="60">
        <v>250</v>
      </c>
      <c r="E39" s="60">
        <v>1.44</v>
      </c>
      <c r="F39" s="60">
        <v>1.37</v>
      </c>
      <c r="G39" s="73">
        <v>200</v>
      </c>
      <c r="H39" s="73">
        <v>12</v>
      </c>
      <c r="I39" s="60">
        <v>10</v>
      </c>
      <c r="J39" s="146" t="s">
        <v>15</v>
      </c>
      <c r="K39" s="60">
        <v>17</v>
      </c>
      <c r="L39" s="60" t="s">
        <v>18</v>
      </c>
      <c r="M39" s="60">
        <v>80</v>
      </c>
      <c r="N39" s="60">
        <v>80</v>
      </c>
      <c r="O39" s="60">
        <v>50</v>
      </c>
      <c r="P39" s="60">
        <v>30</v>
      </c>
      <c r="Q39" s="60">
        <v>33</v>
      </c>
      <c r="R39" s="60">
        <v>7</v>
      </c>
      <c r="S39" s="60">
        <v>4</v>
      </c>
      <c r="T39" s="60">
        <v>3</v>
      </c>
      <c r="U39" s="60">
        <v>3</v>
      </c>
      <c r="V39" s="60">
        <v>2.5</v>
      </c>
    </row>
    <row r="40" spans="2:22">
      <c r="B40" s="60" t="str">
        <f t="shared" si="0"/>
        <v>М36x260</v>
      </c>
      <c r="C40" s="60">
        <v>36</v>
      </c>
      <c r="D40" s="60">
        <v>260</v>
      </c>
      <c r="E40" s="60">
        <v>1.49</v>
      </c>
      <c r="F40" s="60">
        <v>1.42</v>
      </c>
      <c r="G40" s="73">
        <v>210</v>
      </c>
      <c r="H40" s="73">
        <v>12</v>
      </c>
      <c r="I40" s="60">
        <v>10</v>
      </c>
      <c r="J40" s="146" t="s">
        <v>15</v>
      </c>
      <c r="K40" s="60">
        <v>17</v>
      </c>
      <c r="L40" s="60" t="s">
        <v>18</v>
      </c>
      <c r="M40" s="60">
        <v>80</v>
      </c>
      <c r="N40" s="60">
        <v>80</v>
      </c>
      <c r="O40" s="60">
        <v>50</v>
      </c>
      <c r="P40" s="60">
        <v>30</v>
      </c>
      <c r="Q40" s="60">
        <v>33</v>
      </c>
      <c r="R40" s="60">
        <v>7</v>
      </c>
      <c r="S40" s="60">
        <v>4</v>
      </c>
      <c r="T40" s="60">
        <v>3</v>
      </c>
      <c r="U40" s="60">
        <v>3</v>
      </c>
      <c r="V40" s="60">
        <v>2.5</v>
      </c>
    </row>
    <row r="41" spans="2:22">
      <c r="B41" s="60" t="str">
        <f t="shared" si="0"/>
        <v>М36x270</v>
      </c>
      <c r="C41" s="60">
        <v>36</v>
      </c>
      <c r="D41" s="60">
        <v>270</v>
      </c>
      <c r="E41" s="60">
        <v>1.51</v>
      </c>
      <c r="F41" s="60">
        <v>1.48</v>
      </c>
      <c r="G41" s="73">
        <v>220</v>
      </c>
      <c r="H41" s="73">
        <v>12</v>
      </c>
      <c r="I41" s="60">
        <v>10</v>
      </c>
      <c r="J41" s="146" t="s">
        <v>15</v>
      </c>
      <c r="K41" s="60">
        <v>17</v>
      </c>
      <c r="L41" s="60" t="s">
        <v>18</v>
      </c>
      <c r="M41" s="60">
        <v>80</v>
      </c>
      <c r="N41" s="60">
        <v>80</v>
      </c>
      <c r="O41" s="60">
        <v>50</v>
      </c>
      <c r="P41" s="60">
        <v>30</v>
      </c>
      <c r="Q41" s="60">
        <v>33</v>
      </c>
      <c r="R41" s="60">
        <v>7</v>
      </c>
      <c r="S41" s="60">
        <v>4</v>
      </c>
      <c r="T41" s="60">
        <v>3</v>
      </c>
      <c r="U41" s="60">
        <v>3</v>
      </c>
      <c r="V41" s="60">
        <v>2.5</v>
      </c>
    </row>
    <row r="42" spans="2:22">
      <c r="B42" s="60" t="str">
        <f t="shared" si="0"/>
        <v>М36x280</v>
      </c>
      <c r="C42" s="60">
        <v>36</v>
      </c>
      <c r="D42" s="60">
        <v>280</v>
      </c>
      <c r="E42" s="60">
        <v>1.56</v>
      </c>
      <c r="F42" s="60">
        <v>1.53</v>
      </c>
      <c r="G42" s="73">
        <v>230</v>
      </c>
      <c r="H42" s="73">
        <v>12</v>
      </c>
      <c r="I42" s="60">
        <v>10</v>
      </c>
      <c r="J42" s="146" t="s">
        <v>15</v>
      </c>
      <c r="K42" s="60">
        <v>17</v>
      </c>
      <c r="L42" s="60" t="s">
        <v>18</v>
      </c>
      <c r="M42" s="60">
        <v>80</v>
      </c>
      <c r="N42" s="60">
        <v>80</v>
      </c>
      <c r="O42" s="60">
        <v>50</v>
      </c>
      <c r="P42" s="60">
        <v>30</v>
      </c>
      <c r="Q42" s="60">
        <v>33</v>
      </c>
      <c r="R42" s="60">
        <v>7</v>
      </c>
      <c r="S42" s="60">
        <v>4</v>
      </c>
      <c r="T42" s="60">
        <v>3</v>
      </c>
      <c r="U42" s="60">
        <v>3</v>
      </c>
      <c r="V42" s="60">
        <v>2.5</v>
      </c>
    </row>
    <row r="43" spans="2:22">
      <c r="B43" s="60" t="str">
        <f t="shared" si="0"/>
        <v>М36x290</v>
      </c>
      <c r="C43" s="60">
        <v>36</v>
      </c>
      <c r="D43" s="60">
        <v>290</v>
      </c>
      <c r="E43" s="60">
        <v>1.61</v>
      </c>
      <c r="F43" s="60">
        <v>1.58</v>
      </c>
      <c r="G43" s="73">
        <v>240</v>
      </c>
      <c r="H43" s="73">
        <v>12</v>
      </c>
      <c r="I43" s="60">
        <v>10</v>
      </c>
      <c r="J43" s="146" t="s">
        <v>15</v>
      </c>
      <c r="K43" s="60">
        <v>17</v>
      </c>
      <c r="L43" s="60" t="s">
        <v>18</v>
      </c>
      <c r="M43" s="60">
        <v>80</v>
      </c>
      <c r="N43" s="60">
        <v>80</v>
      </c>
      <c r="O43" s="60">
        <v>50</v>
      </c>
      <c r="P43" s="60">
        <v>30</v>
      </c>
      <c r="Q43" s="60">
        <v>33</v>
      </c>
      <c r="R43" s="60">
        <v>7</v>
      </c>
      <c r="S43" s="60">
        <v>4</v>
      </c>
      <c r="T43" s="60">
        <v>3</v>
      </c>
      <c r="U43" s="60">
        <v>3</v>
      </c>
      <c r="V43" s="60">
        <v>2.5</v>
      </c>
    </row>
    <row r="44" spans="2:22">
      <c r="B44" s="60" t="str">
        <f t="shared" si="0"/>
        <v>М36x300</v>
      </c>
      <c r="C44" s="60">
        <v>36</v>
      </c>
      <c r="D44" s="60">
        <v>300</v>
      </c>
      <c r="E44" s="60">
        <v>1.66</v>
      </c>
      <c r="F44" s="60">
        <v>1.63</v>
      </c>
      <c r="G44" s="73">
        <v>250</v>
      </c>
      <c r="H44" s="73">
        <v>12</v>
      </c>
      <c r="I44" s="60">
        <v>10</v>
      </c>
      <c r="J44" s="146" t="s">
        <v>15</v>
      </c>
      <c r="K44" s="60">
        <v>17</v>
      </c>
      <c r="L44" s="60" t="s">
        <v>18</v>
      </c>
      <c r="M44" s="60">
        <v>80</v>
      </c>
      <c r="N44" s="60">
        <v>80</v>
      </c>
      <c r="O44" s="60">
        <v>50</v>
      </c>
      <c r="P44" s="60">
        <v>30</v>
      </c>
      <c r="Q44" s="60">
        <v>33</v>
      </c>
      <c r="R44" s="60">
        <v>7</v>
      </c>
      <c r="S44" s="60">
        <v>4</v>
      </c>
      <c r="T44" s="60">
        <v>3</v>
      </c>
      <c r="U44" s="60">
        <v>3</v>
      </c>
      <c r="V44" s="60">
        <v>2.5</v>
      </c>
    </row>
    <row r="45" spans="2:22">
      <c r="B45" s="60" t="str">
        <f t="shared" si="0"/>
        <v>М36x310</v>
      </c>
      <c r="C45" s="60">
        <v>36</v>
      </c>
      <c r="D45" s="60">
        <v>310</v>
      </c>
      <c r="E45" s="60">
        <v>1.71</v>
      </c>
      <c r="F45" s="60">
        <v>1.68</v>
      </c>
      <c r="G45" s="73">
        <v>260</v>
      </c>
      <c r="H45" s="73">
        <v>12</v>
      </c>
      <c r="I45" s="60">
        <v>10</v>
      </c>
      <c r="J45" s="146" t="s">
        <v>15</v>
      </c>
      <c r="K45" s="60">
        <v>17</v>
      </c>
      <c r="L45" s="60" t="s">
        <v>18</v>
      </c>
      <c r="M45" s="60">
        <v>80</v>
      </c>
      <c r="N45" s="60">
        <v>80</v>
      </c>
      <c r="O45" s="60">
        <v>50</v>
      </c>
      <c r="P45" s="60">
        <v>30</v>
      </c>
      <c r="Q45" s="60">
        <v>33</v>
      </c>
      <c r="R45" s="60">
        <v>7</v>
      </c>
      <c r="S45" s="60">
        <v>4</v>
      </c>
      <c r="T45" s="60">
        <v>3</v>
      </c>
      <c r="U45" s="60">
        <v>3</v>
      </c>
      <c r="V45" s="60">
        <v>2.5</v>
      </c>
    </row>
    <row r="46" spans="2:22">
      <c r="B46" s="60" t="str">
        <f t="shared" si="0"/>
        <v>М36x320</v>
      </c>
      <c r="C46" s="60">
        <v>36</v>
      </c>
      <c r="D46" s="60">
        <v>320</v>
      </c>
      <c r="E46" s="60">
        <v>1.76</v>
      </c>
      <c r="F46" s="60">
        <v>1.73</v>
      </c>
      <c r="G46" s="73">
        <v>270</v>
      </c>
      <c r="H46" s="73">
        <v>12</v>
      </c>
      <c r="I46" s="60">
        <v>10</v>
      </c>
      <c r="J46" s="146" t="s">
        <v>15</v>
      </c>
      <c r="K46" s="60">
        <v>17</v>
      </c>
      <c r="L46" s="60" t="s">
        <v>18</v>
      </c>
      <c r="M46" s="60">
        <v>80</v>
      </c>
      <c r="N46" s="60">
        <v>80</v>
      </c>
      <c r="O46" s="60">
        <v>50</v>
      </c>
      <c r="P46" s="60">
        <v>30</v>
      </c>
      <c r="Q46" s="60">
        <v>33</v>
      </c>
      <c r="R46" s="60">
        <v>7</v>
      </c>
      <c r="S46" s="60">
        <v>4</v>
      </c>
      <c r="T46" s="60">
        <v>3</v>
      </c>
      <c r="U46" s="60">
        <v>3</v>
      </c>
      <c r="V46" s="60">
        <v>2.5</v>
      </c>
    </row>
    <row r="47" spans="2:22">
      <c r="B47" s="60" t="str">
        <f t="shared" si="0"/>
        <v>М36x330</v>
      </c>
      <c r="C47" s="60">
        <v>36</v>
      </c>
      <c r="D47" s="60">
        <v>330</v>
      </c>
      <c r="E47" s="60">
        <v>1.81</v>
      </c>
      <c r="F47" s="60">
        <v>1.78</v>
      </c>
      <c r="G47" s="73">
        <v>280</v>
      </c>
      <c r="H47" s="73">
        <v>12</v>
      </c>
      <c r="I47" s="60">
        <v>10</v>
      </c>
      <c r="J47" s="146" t="s">
        <v>15</v>
      </c>
      <c r="K47" s="60">
        <v>17</v>
      </c>
      <c r="L47" s="60" t="s">
        <v>18</v>
      </c>
      <c r="M47" s="60">
        <v>80</v>
      </c>
      <c r="N47" s="60">
        <v>80</v>
      </c>
      <c r="O47" s="60">
        <v>50</v>
      </c>
      <c r="P47" s="60">
        <v>30</v>
      </c>
      <c r="Q47" s="60">
        <v>33</v>
      </c>
      <c r="R47" s="60">
        <v>7</v>
      </c>
      <c r="S47" s="60">
        <v>4</v>
      </c>
      <c r="T47" s="60">
        <v>3</v>
      </c>
      <c r="U47" s="60">
        <v>3</v>
      </c>
      <c r="V47" s="60">
        <v>2.5</v>
      </c>
    </row>
    <row r="48" spans="2:22">
      <c r="B48" s="60" t="str">
        <f t="shared" si="0"/>
        <v>М36x340</v>
      </c>
      <c r="C48" s="60">
        <v>36</v>
      </c>
      <c r="D48" s="60">
        <v>340</v>
      </c>
      <c r="E48" s="60">
        <v>1.86</v>
      </c>
      <c r="F48" s="60">
        <v>1.83</v>
      </c>
      <c r="G48" s="73">
        <v>290</v>
      </c>
      <c r="H48" s="73">
        <v>12</v>
      </c>
      <c r="I48" s="60">
        <v>10</v>
      </c>
      <c r="J48" s="146" t="s">
        <v>15</v>
      </c>
      <c r="K48" s="60">
        <v>17</v>
      </c>
      <c r="L48" s="60" t="s">
        <v>18</v>
      </c>
      <c r="M48" s="60">
        <v>80</v>
      </c>
      <c r="N48" s="60">
        <v>80</v>
      </c>
      <c r="O48" s="60">
        <v>50</v>
      </c>
      <c r="P48" s="60">
        <v>30</v>
      </c>
      <c r="Q48" s="60">
        <v>33</v>
      </c>
      <c r="R48" s="60">
        <v>7</v>
      </c>
      <c r="S48" s="60">
        <v>4</v>
      </c>
      <c r="T48" s="60">
        <v>3</v>
      </c>
      <c r="U48" s="60">
        <v>3</v>
      </c>
      <c r="V48" s="60">
        <v>2.5</v>
      </c>
    </row>
    <row r="49" spans="2:22">
      <c r="B49" s="60" t="str">
        <f t="shared" si="0"/>
        <v>М36x350</v>
      </c>
      <c r="C49" s="60">
        <v>36</v>
      </c>
      <c r="D49" s="60">
        <v>350</v>
      </c>
      <c r="E49" s="60">
        <v>1.91</v>
      </c>
      <c r="F49" s="60">
        <v>1.88</v>
      </c>
      <c r="G49" s="73">
        <v>300</v>
      </c>
      <c r="H49" s="73">
        <v>12</v>
      </c>
      <c r="I49" s="60">
        <v>10</v>
      </c>
      <c r="J49" s="146" t="s">
        <v>15</v>
      </c>
      <c r="K49" s="60">
        <v>17</v>
      </c>
      <c r="L49" s="60" t="s">
        <v>18</v>
      </c>
      <c r="M49" s="60">
        <v>80</v>
      </c>
      <c r="N49" s="60">
        <v>80</v>
      </c>
      <c r="O49" s="60">
        <v>50</v>
      </c>
      <c r="P49" s="60">
        <v>30</v>
      </c>
      <c r="Q49" s="60">
        <v>33</v>
      </c>
      <c r="R49" s="60">
        <v>7</v>
      </c>
      <c r="S49" s="60">
        <v>4</v>
      </c>
      <c r="T49" s="60">
        <v>3</v>
      </c>
      <c r="U49" s="60">
        <v>3</v>
      </c>
      <c r="V49" s="60">
        <v>2.5</v>
      </c>
    </row>
    <row r="50" spans="2:22">
      <c r="B50" s="60" t="str">
        <f t="shared" si="0"/>
        <v>М36x360</v>
      </c>
      <c r="C50" s="60">
        <v>36</v>
      </c>
      <c r="D50" s="60">
        <v>360</v>
      </c>
      <c r="E50" s="60">
        <v>1.96</v>
      </c>
      <c r="F50" s="60">
        <v>1.93</v>
      </c>
      <c r="G50" s="73">
        <v>310</v>
      </c>
      <c r="H50" s="73">
        <v>12</v>
      </c>
      <c r="I50" s="60">
        <v>10</v>
      </c>
      <c r="J50" s="146" t="s">
        <v>15</v>
      </c>
      <c r="K50" s="60">
        <v>17</v>
      </c>
      <c r="L50" s="60" t="s">
        <v>18</v>
      </c>
      <c r="M50" s="60">
        <v>80</v>
      </c>
      <c r="N50" s="60">
        <v>80</v>
      </c>
      <c r="O50" s="60">
        <v>50</v>
      </c>
      <c r="P50" s="60">
        <v>30</v>
      </c>
      <c r="Q50" s="60">
        <v>33</v>
      </c>
      <c r="R50" s="60">
        <v>7</v>
      </c>
      <c r="S50" s="60">
        <v>4</v>
      </c>
      <c r="T50" s="60">
        <v>3</v>
      </c>
      <c r="U50" s="60">
        <v>3</v>
      </c>
      <c r="V50" s="60">
        <v>2.5</v>
      </c>
    </row>
    <row r="51" spans="2:22">
      <c r="B51" s="60" t="str">
        <f t="shared" si="0"/>
        <v>М36x370</v>
      </c>
      <c r="C51" s="60">
        <v>36</v>
      </c>
      <c r="D51" s="60">
        <v>370</v>
      </c>
      <c r="E51" s="60">
        <v>2.0099999999999998</v>
      </c>
      <c r="F51" s="60">
        <v>1.98</v>
      </c>
      <c r="G51" s="73">
        <v>320</v>
      </c>
      <c r="H51" s="73">
        <v>12</v>
      </c>
      <c r="I51" s="60">
        <v>10</v>
      </c>
      <c r="J51" s="146" t="s">
        <v>15</v>
      </c>
      <c r="K51" s="60">
        <v>17</v>
      </c>
      <c r="L51" s="60" t="s">
        <v>18</v>
      </c>
      <c r="M51" s="60">
        <v>80</v>
      </c>
      <c r="N51" s="60">
        <v>80</v>
      </c>
      <c r="O51" s="60">
        <v>50</v>
      </c>
      <c r="P51" s="60">
        <v>30</v>
      </c>
      <c r="Q51" s="60">
        <v>33</v>
      </c>
      <c r="R51" s="60">
        <v>7</v>
      </c>
      <c r="S51" s="60">
        <v>4</v>
      </c>
      <c r="T51" s="60">
        <v>3</v>
      </c>
      <c r="U51" s="60">
        <v>3</v>
      </c>
      <c r="V51" s="60">
        <v>2.5</v>
      </c>
    </row>
    <row r="52" spans="2:22">
      <c r="B52" s="60" t="str">
        <f t="shared" si="0"/>
        <v>М36x380</v>
      </c>
      <c r="C52" s="60">
        <v>36</v>
      </c>
      <c r="D52" s="60">
        <v>380</v>
      </c>
      <c r="E52" s="60">
        <v>2.06</v>
      </c>
      <c r="F52" s="60">
        <v>2.0299999999999998</v>
      </c>
      <c r="G52" s="73">
        <v>330</v>
      </c>
      <c r="H52" s="73">
        <v>12</v>
      </c>
      <c r="I52" s="60">
        <v>10</v>
      </c>
      <c r="J52" s="146" t="s">
        <v>15</v>
      </c>
      <c r="K52" s="60">
        <v>17</v>
      </c>
      <c r="L52" s="60" t="s">
        <v>18</v>
      </c>
      <c r="M52" s="60">
        <v>80</v>
      </c>
      <c r="N52" s="60">
        <v>80</v>
      </c>
      <c r="O52" s="60">
        <v>50</v>
      </c>
      <c r="P52" s="60">
        <v>30</v>
      </c>
      <c r="Q52" s="60">
        <v>33</v>
      </c>
      <c r="R52" s="60">
        <v>7</v>
      </c>
      <c r="S52" s="60">
        <v>4</v>
      </c>
      <c r="T52" s="60">
        <v>3</v>
      </c>
      <c r="U52" s="60">
        <v>3</v>
      </c>
      <c r="V52" s="60">
        <v>2.5</v>
      </c>
    </row>
    <row r="53" spans="2:22">
      <c r="B53" s="60" t="str">
        <f t="shared" si="0"/>
        <v>М36x390</v>
      </c>
      <c r="C53" s="60">
        <v>36</v>
      </c>
      <c r="D53" s="60">
        <v>390</v>
      </c>
      <c r="E53" s="60">
        <v>2.11</v>
      </c>
      <c r="F53" s="60">
        <v>2.08</v>
      </c>
      <c r="G53" s="73">
        <v>340</v>
      </c>
      <c r="H53" s="73">
        <v>12</v>
      </c>
      <c r="I53" s="60">
        <v>10</v>
      </c>
      <c r="J53" s="146" t="s">
        <v>15</v>
      </c>
      <c r="K53" s="60">
        <v>17</v>
      </c>
      <c r="L53" s="60" t="s">
        <v>18</v>
      </c>
      <c r="M53" s="60">
        <v>80</v>
      </c>
      <c r="N53" s="60">
        <v>80</v>
      </c>
      <c r="O53" s="60">
        <v>50</v>
      </c>
      <c r="P53" s="60">
        <v>30</v>
      </c>
      <c r="Q53" s="60">
        <v>33</v>
      </c>
      <c r="R53" s="60">
        <v>7</v>
      </c>
      <c r="S53" s="60">
        <v>4</v>
      </c>
      <c r="T53" s="60">
        <v>3</v>
      </c>
      <c r="U53" s="60">
        <v>3</v>
      </c>
      <c r="V53" s="60">
        <v>2.5</v>
      </c>
    </row>
    <row r="54" spans="2:22">
      <c r="B54" s="60" t="str">
        <f t="shared" si="0"/>
        <v>М36x400</v>
      </c>
      <c r="C54" s="60">
        <v>36</v>
      </c>
      <c r="D54" s="60">
        <v>400</v>
      </c>
      <c r="E54" s="60">
        <v>2.16</v>
      </c>
      <c r="F54" s="60">
        <v>2.13</v>
      </c>
      <c r="G54" s="73">
        <v>350</v>
      </c>
      <c r="H54" s="73">
        <v>12</v>
      </c>
      <c r="I54" s="60">
        <v>10</v>
      </c>
      <c r="J54" s="146" t="s">
        <v>15</v>
      </c>
      <c r="K54" s="60">
        <v>17</v>
      </c>
      <c r="L54" s="60" t="s">
        <v>18</v>
      </c>
      <c r="M54" s="60">
        <v>80</v>
      </c>
      <c r="N54" s="60">
        <v>80</v>
      </c>
      <c r="O54" s="60">
        <v>50</v>
      </c>
      <c r="P54" s="60">
        <v>30</v>
      </c>
      <c r="Q54" s="60">
        <v>33</v>
      </c>
      <c r="R54" s="60">
        <v>7</v>
      </c>
      <c r="S54" s="60">
        <v>4</v>
      </c>
      <c r="T54" s="60">
        <v>3</v>
      </c>
      <c r="U54" s="60">
        <v>3</v>
      </c>
      <c r="V54" s="60">
        <v>2.5</v>
      </c>
    </row>
    <row r="55" spans="2:22">
      <c r="B55" s="60" t="str">
        <f t="shared" si="0"/>
        <v>М36x410</v>
      </c>
      <c r="C55" s="60">
        <v>36</v>
      </c>
      <c r="D55" s="60">
        <v>410</v>
      </c>
      <c r="E55" s="60">
        <v>2.21</v>
      </c>
      <c r="F55" s="60">
        <v>2.1800000000000002</v>
      </c>
      <c r="G55" s="73">
        <v>360</v>
      </c>
      <c r="H55" s="73">
        <v>12</v>
      </c>
      <c r="I55" s="60">
        <v>10</v>
      </c>
      <c r="J55" s="146" t="s">
        <v>15</v>
      </c>
      <c r="K55" s="60">
        <v>17</v>
      </c>
      <c r="L55" s="60" t="s">
        <v>18</v>
      </c>
      <c r="M55" s="60">
        <v>80</v>
      </c>
      <c r="N55" s="60">
        <v>80</v>
      </c>
      <c r="O55" s="60">
        <v>50</v>
      </c>
      <c r="P55" s="60">
        <v>30</v>
      </c>
      <c r="Q55" s="60">
        <v>33</v>
      </c>
      <c r="R55" s="60">
        <v>7</v>
      </c>
      <c r="S55" s="60">
        <v>4</v>
      </c>
      <c r="T55" s="60">
        <v>3</v>
      </c>
      <c r="U55" s="60">
        <v>3</v>
      </c>
      <c r="V55" s="60">
        <v>2.5</v>
      </c>
    </row>
    <row r="56" spans="2:22">
      <c r="B56" t="str">
        <f t="shared" si="0"/>
        <v>М42x160</v>
      </c>
      <c r="C56">
        <v>42</v>
      </c>
      <c r="D56" s="60">
        <v>160</v>
      </c>
      <c r="E56" s="60">
        <v>1.42</v>
      </c>
      <c r="F56" s="60">
        <v>1.39</v>
      </c>
      <c r="G56" s="73">
        <v>102</v>
      </c>
      <c r="H56" s="73">
        <v>12</v>
      </c>
      <c r="I56" s="60">
        <v>10</v>
      </c>
      <c r="J56" s="146" t="s">
        <v>15</v>
      </c>
      <c r="K56" s="60">
        <v>17</v>
      </c>
      <c r="L56" s="60" t="s">
        <v>18</v>
      </c>
      <c r="M56" s="60">
        <v>75</v>
      </c>
      <c r="N56" s="60">
        <v>75</v>
      </c>
      <c r="O56" s="60">
        <v>58</v>
      </c>
      <c r="P56" s="60">
        <v>35</v>
      </c>
      <c r="Q56" s="60">
        <v>35</v>
      </c>
      <c r="R56" s="60">
        <v>7</v>
      </c>
      <c r="S56" s="60">
        <v>4.5</v>
      </c>
      <c r="T56" s="60">
        <v>3</v>
      </c>
      <c r="U56" s="60">
        <v>3</v>
      </c>
      <c r="V56" s="60">
        <v>2.5</v>
      </c>
    </row>
    <row r="57" spans="2:22">
      <c r="B57" s="60" t="str">
        <f t="shared" si="0"/>
        <v>М42x170</v>
      </c>
      <c r="C57" s="60">
        <v>42</v>
      </c>
      <c r="D57" s="60">
        <v>170</v>
      </c>
      <c r="E57" s="60">
        <v>1.49</v>
      </c>
      <c r="F57" s="60">
        <v>1.46</v>
      </c>
      <c r="G57" s="73">
        <v>112</v>
      </c>
      <c r="H57" s="73">
        <v>12</v>
      </c>
      <c r="I57" s="60">
        <v>10</v>
      </c>
      <c r="J57" s="146" t="s">
        <v>15</v>
      </c>
      <c r="K57" s="60">
        <v>17</v>
      </c>
      <c r="L57" s="60" t="s">
        <v>18</v>
      </c>
      <c r="M57" s="60">
        <v>75</v>
      </c>
      <c r="N57" s="60">
        <v>75</v>
      </c>
      <c r="O57" s="60">
        <v>58</v>
      </c>
      <c r="P57" s="60">
        <v>35</v>
      </c>
      <c r="Q57" s="60">
        <v>35</v>
      </c>
      <c r="R57" s="60">
        <v>7</v>
      </c>
      <c r="S57" s="60">
        <v>4.5</v>
      </c>
      <c r="T57" s="60">
        <v>3</v>
      </c>
      <c r="U57" s="60">
        <v>3</v>
      </c>
      <c r="V57" s="60">
        <v>2.5</v>
      </c>
    </row>
    <row r="58" spans="2:22">
      <c r="B58" s="60" t="str">
        <f t="shared" si="0"/>
        <v>М42x180</v>
      </c>
      <c r="C58" s="60">
        <v>42</v>
      </c>
      <c r="D58" s="60">
        <v>180</v>
      </c>
      <c r="E58" s="60">
        <v>1.56</v>
      </c>
      <c r="F58" s="60">
        <v>1.53</v>
      </c>
      <c r="G58" s="73">
        <v>122</v>
      </c>
      <c r="H58" s="73">
        <v>12</v>
      </c>
      <c r="I58" s="60">
        <v>10</v>
      </c>
      <c r="J58" s="146" t="s">
        <v>15</v>
      </c>
      <c r="K58" s="60">
        <v>17</v>
      </c>
      <c r="L58" s="60" t="s">
        <v>18</v>
      </c>
      <c r="M58" s="60">
        <v>75</v>
      </c>
      <c r="N58" s="60">
        <v>75</v>
      </c>
      <c r="O58" s="60">
        <v>58</v>
      </c>
      <c r="P58" s="60">
        <v>35</v>
      </c>
      <c r="Q58" s="60">
        <v>35</v>
      </c>
      <c r="R58" s="60">
        <v>7</v>
      </c>
      <c r="S58" s="60">
        <v>4.5</v>
      </c>
      <c r="T58" s="60">
        <v>3</v>
      </c>
      <c r="U58" s="60">
        <v>3</v>
      </c>
      <c r="V58" s="60">
        <v>2.5</v>
      </c>
    </row>
    <row r="59" spans="2:22">
      <c r="B59" s="60" t="str">
        <f t="shared" si="0"/>
        <v>М42x190</v>
      </c>
      <c r="C59" s="60">
        <v>42</v>
      </c>
      <c r="D59" s="60">
        <v>190</v>
      </c>
      <c r="E59" s="60">
        <v>1.63</v>
      </c>
      <c r="F59" s="60">
        <v>1.6</v>
      </c>
      <c r="G59" s="73">
        <v>132</v>
      </c>
      <c r="H59" s="73">
        <v>12</v>
      </c>
      <c r="I59" s="60">
        <v>10</v>
      </c>
      <c r="J59" s="146" t="s">
        <v>15</v>
      </c>
      <c r="K59" s="60">
        <v>17</v>
      </c>
      <c r="L59" s="60" t="s">
        <v>18</v>
      </c>
      <c r="M59" s="60">
        <v>75</v>
      </c>
      <c r="N59" s="60">
        <v>75</v>
      </c>
      <c r="O59" s="60">
        <v>58</v>
      </c>
      <c r="P59" s="60">
        <v>35</v>
      </c>
      <c r="Q59" s="60">
        <v>35</v>
      </c>
      <c r="R59" s="60">
        <v>7</v>
      </c>
      <c r="S59" s="60">
        <v>4.5</v>
      </c>
      <c r="T59" s="60">
        <v>3</v>
      </c>
      <c r="U59" s="60">
        <v>3</v>
      </c>
      <c r="V59" s="60">
        <v>2.5</v>
      </c>
    </row>
    <row r="60" spans="2:22">
      <c r="B60" s="60" t="str">
        <f t="shared" si="0"/>
        <v>М42x200</v>
      </c>
      <c r="C60" s="60">
        <v>42</v>
      </c>
      <c r="D60" s="60">
        <v>200</v>
      </c>
      <c r="E60" s="60">
        <v>1.7</v>
      </c>
      <c r="F60" s="60">
        <v>1.67</v>
      </c>
      <c r="G60" s="73">
        <v>142</v>
      </c>
      <c r="H60" s="73">
        <v>12</v>
      </c>
      <c r="I60" s="60">
        <v>10</v>
      </c>
      <c r="J60" s="146" t="s">
        <v>15</v>
      </c>
      <c r="K60" s="60">
        <v>17</v>
      </c>
      <c r="L60" s="60" t="s">
        <v>18</v>
      </c>
      <c r="M60" s="60">
        <v>75</v>
      </c>
      <c r="N60" s="60">
        <v>75</v>
      </c>
      <c r="O60" s="60">
        <v>58</v>
      </c>
      <c r="P60" s="60">
        <v>35</v>
      </c>
      <c r="Q60" s="60">
        <v>35</v>
      </c>
      <c r="R60" s="60">
        <v>7</v>
      </c>
      <c r="S60" s="60">
        <v>4.5</v>
      </c>
      <c r="T60" s="60">
        <v>3</v>
      </c>
      <c r="U60" s="60">
        <v>3</v>
      </c>
      <c r="V60" s="60">
        <v>2.5</v>
      </c>
    </row>
    <row r="61" spans="2:22">
      <c r="B61" s="60" t="str">
        <f t="shared" si="0"/>
        <v>М42x210</v>
      </c>
      <c r="C61" s="60">
        <v>42</v>
      </c>
      <c r="D61" s="60">
        <v>210</v>
      </c>
      <c r="E61" s="60">
        <v>1.77</v>
      </c>
      <c r="F61" s="60">
        <v>1.74</v>
      </c>
      <c r="G61" s="73">
        <v>152</v>
      </c>
      <c r="H61" s="73">
        <v>12</v>
      </c>
      <c r="I61" s="60">
        <v>10</v>
      </c>
      <c r="J61" s="146" t="s">
        <v>15</v>
      </c>
      <c r="K61" s="60">
        <v>17</v>
      </c>
      <c r="L61" s="60" t="s">
        <v>18</v>
      </c>
      <c r="M61" s="60">
        <v>75</v>
      </c>
      <c r="N61" s="60">
        <v>75</v>
      </c>
      <c r="O61" s="60">
        <v>58</v>
      </c>
      <c r="P61" s="60">
        <v>35</v>
      </c>
      <c r="Q61" s="60">
        <v>35</v>
      </c>
      <c r="R61" s="60">
        <v>7</v>
      </c>
      <c r="S61" s="60">
        <v>4.5</v>
      </c>
      <c r="T61" s="60">
        <v>3</v>
      </c>
      <c r="U61" s="60">
        <v>3</v>
      </c>
      <c r="V61" s="60">
        <v>2.5</v>
      </c>
    </row>
    <row r="62" spans="2:22">
      <c r="B62" s="60" t="str">
        <f t="shared" si="0"/>
        <v>М42x220</v>
      </c>
      <c r="C62" s="60">
        <v>42</v>
      </c>
      <c r="D62" s="60">
        <v>220</v>
      </c>
      <c r="E62" s="60">
        <v>1.84</v>
      </c>
      <c r="F62" s="60">
        <v>1.81</v>
      </c>
      <c r="G62" s="73">
        <v>162</v>
      </c>
      <c r="H62" s="73">
        <v>12</v>
      </c>
      <c r="I62" s="60">
        <v>10</v>
      </c>
      <c r="J62" s="146" t="s">
        <v>15</v>
      </c>
      <c r="K62" s="60">
        <v>17</v>
      </c>
      <c r="L62" s="60" t="s">
        <v>18</v>
      </c>
      <c r="M62" s="60">
        <v>75</v>
      </c>
      <c r="N62" s="60">
        <v>75</v>
      </c>
      <c r="O62" s="60">
        <v>58</v>
      </c>
      <c r="P62" s="60">
        <v>35</v>
      </c>
      <c r="Q62" s="60">
        <v>35</v>
      </c>
      <c r="R62" s="60">
        <v>7</v>
      </c>
      <c r="S62" s="60">
        <v>4.5</v>
      </c>
      <c r="T62" s="60">
        <v>3</v>
      </c>
      <c r="U62" s="60">
        <v>3</v>
      </c>
      <c r="V62" s="60">
        <v>2.5</v>
      </c>
    </row>
    <row r="63" spans="2:22">
      <c r="B63" s="60" t="str">
        <f t="shared" si="0"/>
        <v>М42x230</v>
      </c>
      <c r="C63" s="60">
        <v>42</v>
      </c>
      <c r="D63" s="60">
        <v>230</v>
      </c>
      <c r="E63" s="60">
        <v>1.91</v>
      </c>
      <c r="F63" s="60">
        <v>1.88</v>
      </c>
      <c r="G63" s="73">
        <v>172</v>
      </c>
      <c r="H63" s="73">
        <v>12</v>
      </c>
      <c r="I63" s="60">
        <v>10</v>
      </c>
      <c r="J63" s="146" t="s">
        <v>15</v>
      </c>
      <c r="K63" s="60">
        <v>17</v>
      </c>
      <c r="L63" s="60" t="s">
        <v>18</v>
      </c>
      <c r="M63" s="60">
        <v>75</v>
      </c>
      <c r="N63" s="60">
        <v>75</v>
      </c>
      <c r="O63" s="60">
        <v>58</v>
      </c>
      <c r="P63" s="60">
        <v>35</v>
      </c>
      <c r="Q63" s="60">
        <v>35</v>
      </c>
      <c r="R63" s="60">
        <v>7</v>
      </c>
      <c r="S63" s="60">
        <v>4.5</v>
      </c>
      <c r="T63" s="60">
        <v>3</v>
      </c>
      <c r="U63" s="60">
        <v>3</v>
      </c>
      <c r="V63" s="60">
        <v>2.5</v>
      </c>
    </row>
    <row r="64" spans="2:22">
      <c r="B64" s="60" t="str">
        <f t="shared" si="0"/>
        <v>М42x240</v>
      </c>
      <c r="C64" s="60">
        <v>42</v>
      </c>
      <c r="D64" s="60">
        <v>240</v>
      </c>
      <c r="E64" s="60">
        <v>1.98</v>
      </c>
      <c r="F64" s="60">
        <v>1.95</v>
      </c>
      <c r="G64" s="73">
        <v>182</v>
      </c>
      <c r="H64" s="73">
        <v>12</v>
      </c>
      <c r="I64" s="60">
        <v>10</v>
      </c>
      <c r="J64" s="146" t="s">
        <v>15</v>
      </c>
      <c r="K64" s="60">
        <v>17</v>
      </c>
      <c r="L64" s="60" t="s">
        <v>18</v>
      </c>
      <c r="M64" s="60">
        <v>75</v>
      </c>
      <c r="N64" s="60">
        <v>75</v>
      </c>
      <c r="O64" s="60">
        <v>58</v>
      </c>
      <c r="P64" s="60">
        <v>35</v>
      </c>
      <c r="Q64" s="60">
        <v>35</v>
      </c>
      <c r="R64" s="60">
        <v>7</v>
      </c>
      <c r="S64" s="60">
        <v>4.5</v>
      </c>
      <c r="T64" s="60">
        <v>3</v>
      </c>
      <c r="U64" s="60">
        <v>3</v>
      </c>
      <c r="V64" s="60">
        <v>2.5</v>
      </c>
    </row>
    <row r="65" spans="2:22">
      <c r="B65" s="60" t="str">
        <f t="shared" si="0"/>
        <v>М42x250</v>
      </c>
      <c r="C65" s="60">
        <v>42</v>
      </c>
      <c r="D65" s="60">
        <v>250</v>
      </c>
      <c r="E65" s="60">
        <v>2.0499999999999998</v>
      </c>
      <c r="F65" s="60">
        <v>2.02</v>
      </c>
      <c r="G65" s="73">
        <v>192</v>
      </c>
      <c r="H65" s="73">
        <v>12</v>
      </c>
      <c r="I65" s="60">
        <v>10</v>
      </c>
      <c r="J65" s="146" t="s">
        <v>15</v>
      </c>
      <c r="K65" s="60">
        <v>17</v>
      </c>
      <c r="L65" s="60" t="s">
        <v>18</v>
      </c>
      <c r="M65" s="60">
        <v>75</v>
      </c>
      <c r="N65" s="60">
        <v>75</v>
      </c>
      <c r="O65" s="60">
        <v>58</v>
      </c>
      <c r="P65" s="60">
        <v>35</v>
      </c>
      <c r="Q65" s="60">
        <v>35</v>
      </c>
      <c r="R65" s="60">
        <v>7</v>
      </c>
      <c r="S65" s="60">
        <v>4.5</v>
      </c>
      <c r="T65" s="60">
        <v>3</v>
      </c>
      <c r="U65" s="60">
        <v>3</v>
      </c>
      <c r="V65" s="60">
        <v>2.5</v>
      </c>
    </row>
    <row r="66" spans="2:22">
      <c r="B66" s="60" t="str">
        <f t="shared" si="0"/>
        <v>М42x260</v>
      </c>
      <c r="C66" s="60">
        <v>42</v>
      </c>
      <c r="D66" s="60">
        <v>260</v>
      </c>
      <c r="E66" s="60">
        <v>2.12</v>
      </c>
      <c r="F66" s="60">
        <v>2.09</v>
      </c>
      <c r="G66" s="73">
        <v>202</v>
      </c>
      <c r="H66" s="73">
        <v>12</v>
      </c>
      <c r="I66" s="60">
        <v>10</v>
      </c>
      <c r="J66" s="146" t="s">
        <v>15</v>
      </c>
      <c r="K66" s="60">
        <v>17</v>
      </c>
      <c r="L66" s="60" t="s">
        <v>18</v>
      </c>
      <c r="M66" s="60">
        <v>75</v>
      </c>
      <c r="N66" s="60">
        <v>75</v>
      </c>
      <c r="O66" s="60">
        <v>58</v>
      </c>
      <c r="P66" s="60">
        <v>35</v>
      </c>
      <c r="Q66" s="60">
        <v>35</v>
      </c>
      <c r="R66" s="60">
        <v>7</v>
      </c>
      <c r="S66" s="60">
        <v>4.5</v>
      </c>
      <c r="T66" s="60">
        <v>3</v>
      </c>
      <c r="U66" s="60">
        <v>3</v>
      </c>
      <c r="V66" s="60">
        <v>2.5</v>
      </c>
    </row>
    <row r="67" spans="2:22">
      <c r="B67" s="60" t="str">
        <f t="shared" si="0"/>
        <v>М42x270</v>
      </c>
      <c r="C67" s="60">
        <v>42</v>
      </c>
      <c r="D67" s="60">
        <v>270</v>
      </c>
      <c r="E67" s="60">
        <v>2.19</v>
      </c>
      <c r="F67" s="60">
        <v>2.16</v>
      </c>
      <c r="G67" s="73">
        <v>212</v>
      </c>
      <c r="H67" s="73">
        <v>12</v>
      </c>
      <c r="I67" s="60">
        <v>10</v>
      </c>
      <c r="J67" s="146" t="s">
        <v>15</v>
      </c>
      <c r="K67" s="60">
        <v>17</v>
      </c>
      <c r="L67" s="60" t="s">
        <v>18</v>
      </c>
      <c r="M67" s="60">
        <v>75</v>
      </c>
      <c r="N67" s="60">
        <v>75</v>
      </c>
      <c r="O67" s="60">
        <v>58</v>
      </c>
      <c r="P67" s="60">
        <v>35</v>
      </c>
      <c r="Q67" s="60">
        <v>35</v>
      </c>
      <c r="R67" s="60">
        <v>7</v>
      </c>
      <c r="S67" s="60">
        <v>4.5</v>
      </c>
      <c r="T67" s="60">
        <v>3</v>
      </c>
      <c r="U67" s="60">
        <v>3</v>
      </c>
      <c r="V67" s="60">
        <v>2.5</v>
      </c>
    </row>
    <row r="68" spans="2:22">
      <c r="B68" s="60" t="str">
        <f t="shared" si="0"/>
        <v>М42x280</v>
      </c>
      <c r="C68" s="60">
        <v>42</v>
      </c>
      <c r="D68" s="60">
        <v>280</v>
      </c>
      <c r="E68" s="60">
        <v>2.2599999999999998</v>
      </c>
      <c r="F68" s="60">
        <v>2.23</v>
      </c>
      <c r="G68" s="73">
        <v>222</v>
      </c>
      <c r="H68" s="73">
        <v>12</v>
      </c>
      <c r="I68" s="60">
        <v>10</v>
      </c>
      <c r="J68" s="146" t="s">
        <v>15</v>
      </c>
      <c r="K68" s="60">
        <v>17</v>
      </c>
      <c r="L68" s="60" t="s">
        <v>18</v>
      </c>
      <c r="M68" s="60">
        <v>75</v>
      </c>
      <c r="N68" s="60">
        <v>75</v>
      </c>
      <c r="O68" s="60">
        <v>58</v>
      </c>
      <c r="P68" s="60">
        <v>35</v>
      </c>
      <c r="Q68" s="60">
        <v>35</v>
      </c>
      <c r="R68" s="60">
        <v>7</v>
      </c>
      <c r="S68" s="60">
        <v>4.5</v>
      </c>
      <c r="T68" s="60">
        <v>3</v>
      </c>
      <c r="U68" s="60">
        <v>3</v>
      </c>
      <c r="V68" s="60">
        <v>2.5</v>
      </c>
    </row>
    <row r="69" spans="2:22">
      <c r="B69" s="60" t="str">
        <f t="shared" si="0"/>
        <v>М42x290</v>
      </c>
      <c r="C69" s="60">
        <v>42</v>
      </c>
      <c r="D69" s="60">
        <v>290</v>
      </c>
      <c r="E69" s="60">
        <v>2.33</v>
      </c>
      <c r="F69" s="60">
        <v>2.2999999999999998</v>
      </c>
      <c r="G69" s="73">
        <v>232</v>
      </c>
      <c r="H69" s="73">
        <v>12</v>
      </c>
      <c r="I69" s="60">
        <v>10</v>
      </c>
      <c r="J69" s="146" t="s">
        <v>15</v>
      </c>
      <c r="K69" s="60">
        <v>17</v>
      </c>
      <c r="L69" s="60" t="s">
        <v>18</v>
      </c>
      <c r="M69" s="60">
        <v>75</v>
      </c>
      <c r="N69" s="60">
        <v>75</v>
      </c>
      <c r="O69" s="60">
        <v>58</v>
      </c>
      <c r="P69" s="60">
        <v>35</v>
      </c>
      <c r="Q69" s="60">
        <v>35</v>
      </c>
      <c r="R69" s="60">
        <v>7</v>
      </c>
      <c r="S69" s="60">
        <v>4.5</v>
      </c>
      <c r="T69" s="60">
        <v>3</v>
      </c>
      <c r="U69" s="60">
        <v>3</v>
      </c>
      <c r="V69" s="60">
        <v>2.5</v>
      </c>
    </row>
    <row r="70" spans="2:22">
      <c r="B70" s="60" t="str">
        <f t="shared" si="0"/>
        <v>М42x300</v>
      </c>
      <c r="C70" s="60">
        <v>42</v>
      </c>
      <c r="D70" s="60">
        <v>300</v>
      </c>
      <c r="E70" s="60">
        <v>2.4</v>
      </c>
      <c r="F70" s="60">
        <v>2.37</v>
      </c>
      <c r="G70" s="73">
        <v>242</v>
      </c>
      <c r="H70" s="73">
        <v>12</v>
      </c>
      <c r="I70" s="60">
        <v>10</v>
      </c>
      <c r="J70" s="146" t="s">
        <v>15</v>
      </c>
      <c r="K70" s="60">
        <v>17</v>
      </c>
      <c r="L70" s="60" t="s">
        <v>18</v>
      </c>
      <c r="M70" s="60">
        <v>90</v>
      </c>
      <c r="N70" s="60">
        <v>90</v>
      </c>
      <c r="O70" s="60">
        <v>58</v>
      </c>
      <c r="P70" s="60">
        <v>35</v>
      </c>
      <c r="Q70" s="60">
        <v>35</v>
      </c>
      <c r="R70" s="60">
        <v>7</v>
      </c>
      <c r="S70" s="60">
        <v>4.5</v>
      </c>
      <c r="T70" s="60">
        <v>3</v>
      </c>
      <c r="U70" s="60">
        <v>3</v>
      </c>
      <c r="V70" s="60">
        <v>2.5</v>
      </c>
    </row>
    <row r="71" spans="2:22">
      <c r="B71" s="60" t="str">
        <f t="shared" ref="B71:B136" si="1">"М"&amp;C71&amp;"x"&amp;D71</f>
        <v>М42x310</v>
      </c>
      <c r="C71" s="60">
        <v>42</v>
      </c>
      <c r="D71" s="60">
        <v>310</v>
      </c>
      <c r="E71" s="60">
        <v>2.5299999999999998</v>
      </c>
      <c r="F71" s="60">
        <v>2.46</v>
      </c>
      <c r="G71" s="73">
        <v>252</v>
      </c>
      <c r="H71" s="73">
        <v>12</v>
      </c>
      <c r="I71" s="60">
        <v>10</v>
      </c>
      <c r="J71" s="146" t="s">
        <v>15</v>
      </c>
      <c r="K71" s="60">
        <v>17</v>
      </c>
      <c r="L71" s="60" t="s">
        <v>18</v>
      </c>
      <c r="M71" s="60">
        <v>90</v>
      </c>
      <c r="N71" s="60">
        <v>90</v>
      </c>
      <c r="O71" s="60">
        <v>58</v>
      </c>
      <c r="P71" s="60">
        <v>35</v>
      </c>
      <c r="Q71" s="60">
        <v>35</v>
      </c>
      <c r="R71" s="60">
        <v>7</v>
      </c>
      <c r="S71" s="60">
        <v>4.5</v>
      </c>
      <c r="T71" s="60">
        <v>3</v>
      </c>
      <c r="U71" s="60">
        <v>3</v>
      </c>
      <c r="V71" s="60">
        <v>2.5</v>
      </c>
    </row>
    <row r="72" spans="2:22">
      <c r="B72" s="60" t="str">
        <f t="shared" si="1"/>
        <v>М42x320</v>
      </c>
      <c r="C72" s="60">
        <v>42</v>
      </c>
      <c r="D72" s="60">
        <v>320</v>
      </c>
      <c r="E72" s="60">
        <v>2.6</v>
      </c>
      <c r="F72" s="60">
        <v>2.5299999999999998</v>
      </c>
      <c r="G72" s="73">
        <v>262</v>
      </c>
      <c r="H72" s="73">
        <v>12</v>
      </c>
      <c r="I72" s="60">
        <v>10</v>
      </c>
      <c r="J72" s="146" t="s">
        <v>15</v>
      </c>
      <c r="K72" s="60">
        <v>17</v>
      </c>
      <c r="L72" s="60" t="s">
        <v>18</v>
      </c>
      <c r="M72" s="60">
        <v>90</v>
      </c>
      <c r="N72" s="60">
        <v>90</v>
      </c>
      <c r="O72" s="60">
        <v>58</v>
      </c>
      <c r="P72" s="60">
        <v>35</v>
      </c>
      <c r="Q72" s="60">
        <v>35</v>
      </c>
      <c r="R72" s="60">
        <v>7</v>
      </c>
      <c r="S72" s="60">
        <v>4.5</v>
      </c>
      <c r="T72" s="60">
        <v>3</v>
      </c>
      <c r="U72" s="60">
        <v>3</v>
      </c>
      <c r="V72" s="60">
        <v>2.5</v>
      </c>
    </row>
    <row r="73" spans="2:22">
      <c r="B73" s="60" t="str">
        <f t="shared" si="1"/>
        <v>М42x330</v>
      </c>
      <c r="C73" s="60">
        <v>42</v>
      </c>
      <c r="D73" s="60">
        <v>330</v>
      </c>
      <c r="E73" s="60">
        <v>2.67</v>
      </c>
      <c r="F73" s="60">
        <v>2.6</v>
      </c>
      <c r="G73" s="73">
        <v>272</v>
      </c>
      <c r="H73" s="73">
        <v>12</v>
      </c>
      <c r="I73" s="60">
        <v>10</v>
      </c>
      <c r="J73" s="146" t="s">
        <v>15</v>
      </c>
      <c r="K73" s="60">
        <v>17</v>
      </c>
      <c r="L73" s="60" t="s">
        <v>18</v>
      </c>
      <c r="M73" s="60">
        <v>90</v>
      </c>
      <c r="N73" s="60">
        <v>90</v>
      </c>
      <c r="O73" s="60">
        <v>58</v>
      </c>
      <c r="P73" s="60">
        <v>35</v>
      </c>
      <c r="Q73" s="60">
        <v>35</v>
      </c>
      <c r="R73" s="60">
        <v>7</v>
      </c>
      <c r="S73" s="60">
        <v>4.5</v>
      </c>
      <c r="T73" s="60">
        <v>3</v>
      </c>
      <c r="U73" s="60">
        <v>3</v>
      </c>
      <c r="V73" s="60">
        <v>2.5</v>
      </c>
    </row>
    <row r="74" spans="2:22">
      <c r="B74" s="60" t="str">
        <f t="shared" si="1"/>
        <v>М42x340</v>
      </c>
      <c r="C74" s="60">
        <v>42</v>
      </c>
      <c r="D74" s="60">
        <v>340</v>
      </c>
      <c r="E74" s="60">
        <v>2.74</v>
      </c>
      <c r="F74" s="60">
        <v>2.67</v>
      </c>
      <c r="G74" s="73">
        <v>282</v>
      </c>
      <c r="H74" s="73">
        <v>12</v>
      </c>
      <c r="I74" s="60">
        <v>10</v>
      </c>
      <c r="J74" s="146" t="s">
        <v>15</v>
      </c>
      <c r="K74" s="60">
        <v>17</v>
      </c>
      <c r="L74" s="60" t="s">
        <v>18</v>
      </c>
      <c r="M74" s="60">
        <v>90</v>
      </c>
      <c r="N74" s="60">
        <v>90</v>
      </c>
      <c r="O74" s="60">
        <v>58</v>
      </c>
      <c r="P74" s="60">
        <v>35</v>
      </c>
      <c r="Q74" s="60">
        <v>35</v>
      </c>
      <c r="R74" s="60">
        <v>7</v>
      </c>
      <c r="S74" s="60">
        <v>4.5</v>
      </c>
      <c r="T74" s="60">
        <v>3</v>
      </c>
      <c r="U74" s="60">
        <v>3</v>
      </c>
      <c r="V74" s="60">
        <v>2.5</v>
      </c>
    </row>
    <row r="75" spans="2:22">
      <c r="B75" s="60" t="str">
        <f t="shared" si="1"/>
        <v>М42x350</v>
      </c>
      <c r="C75" s="60">
        <v>42</v>
      </c>
      <c r="D75" s="60">
        <v>350</v>
      </c>
      <c r="E75" s="60">
        <v>2.81</v>
      </c>
      <c r="F75" s="60">
        <v>2.74</v>
      </c>
      <c r="G75" s="73">
        <v>292</v>
      </c>
      <c r="H75" s="73">
        <v>12</v>
      </c>
      <c r="I75" s="60">
        <v>10</v>
      </c>
      <c r="J75" s="146" t="s">
        <v>15</v>
      </c>
      <c r="K75" s="60">
        <v>17</v>
      </c>
      <c r="L75" s="60" t="s">
        <v>18</v>
      </c>
      <c r="M75" s="60">
        <v>90</v>
      </c>
      <c r="N75" s="60">
        <v>90</v>
      </c>
      <c r="O75" s="60">
        <v>58</v>
      </c>
      <c r="P75" s="60">
        <v>35</v>
      </c>
      <c r="Q75" s="60">
        <v>35</v>
      </c>
      <c r="R75" s="60">
        <v>7</v>
      </c>
      <c r="S75" s="60">
        <v>4.5</v>
      </c>
      <c r="T75" s="60">
        <v>3</v>
      </c>
      <c r="U75" s="60">
        <v>3</v>
      </c>
      <c r="V75" s="60">
        <v>2.5</v>
      </c>
    </row>
    <row r="76" spans="2:22">
      <c r="B76" s="60" t="str">
        <f t="shared" si="1"/>
        <v>М42x360</v>
      </c>
      <c r="C76" s="60">
        <v>42</v>
      </c>
      <c r="D76" s="60">
        <v>360</v>
      </c>
      <c r="E76" s="60">
        <v>2.88</v>
      </c>
      <c r="F76" s="60">
        <v>2.81</v>
      </c>
      <c r="G76" s="73">
        <v>302</v>
      </c>
      <c r="H76" s="73">
        <v>12</v>
      </c>
      <c r="I76" s="60">
        <v>10</v>
      </c>
      <c r="J76" s="146" t="s">
        <v>15</v>
      </c>
      <c r="K76" s="60">
        <v>17</v>
      </c>
      <c r="L76" s="60" t="s">
        <v>18</v>
      </c>
      <c r="M76" s="60">
        <v>90</v>
      </c>
      <c r="N76" s="60">
        <v>90</v>
      </c>
      <c r="O76" s="60">
        <v>58</v>
      </c>
      <c r="P76" s="60">
        <v>35</v>
      </c>
      <c r="Q76" s="60">
        <v>35</v>
      </c>
      <c r="R76" s="60">
        <v>7</v>
      </c>
      <c r="S76" s="60">
        <v>4.5</v>
      </c>
      <c r="T76" s="60">
        <v>3</v>
      </c>
      <c r="U76" s="60">
        <v>3</v>
      </c>
      <c r="V76" s="60">
        <v>2.5</v>
      </c>
    </row>
    <row r="77" spans="2:22">
      <c r="B77" s="60" t="str">
        <f t="shared" si="1"/>
        <v>М42x370</v>
      </c>
      <c r="C77" s="60">
        <v>42</v>
      </c>
      <c r="D77" s="60">
        <v>370</v>
      </c>
      <c r="E77" s="60">
        <v>2.95</v>
      </c>
      <c r="F77" s="60">
        <v>2.88</v>
      </c>
      <c r="G77" s="73">
        <v>312</v>
      </c>
      <c r="H77" s="73">
        <v>12</v>
      </c>
      <c r="I77" s="60">
        <v>10</v>
      </c>
      <c r="J77" s="146" t="s">
        <v>15</v>
      </c>
      <c r="K77" s="60">
        <v>17</v>
      </c>
      <c r="L77" s="60" t="s">
        <v>18</v>
      </c>
      <c r="M77" s="60">
        <v>90</v>
      </c>
      <c r="N77" s="60">
        <v>90</v>
      </c>
      <c r="O77" s="60">
        <v>58</v>
      </c>
      <c r="P77" s="60">
        <v>35</v>
      </c>
      <c r="Q77" s="60">
        <v>35</v>
      </c>
      <c r="R77" s="60">
        <v>7</v>
      </c>
      <c r="S77" s="60">
        <v>4.5</v>
      </c>
      <c r="T77" s="60">
        <v>3</v>
      </c>
      <c r="U77" s="60">
        <v>3</v>
      </c>
      <c r="V77" s="60">
        <v>2.5</v>
      </c>
    </row>
    <row r="78" spans="2:22">
      <c r="B78" s="60" t="str">
        <f t="shared" si="1"/>
        <v>М42x380</v>
      </c>
      <c r="C78" s="60">
        <v>42</v>
      </c>
      <c r="D78" s="60">
        <v>380</v>
      </c>
      <c r="E78" s="60">
        <v>3.02</v>
      </c>
      <c r="F78" s="60">
        <v>2.95</v>
      </c>
      <c r="G78" s="73">
        <v>322</v>
      </c>
      <c r="H78" s="73">
        <v>12</v>
      </c>
      <c r="I78" s="60">
        <v>10</v>
      </c>
      <c r="J78" s="146" t="s">
        <v>15</v>
      </c>
      <c r="K78" s="60">
        <v>17</v>
      </c>
      <c r="L78" s="60" t="s">
        <v>18</v>
      </c>
      <c r="M78" s="60">
        <v>90</v>
      </c>
      <c r="N78" s="60">
        <v>90</v>
      </c>
      <c r="O78" s="60">
        <v>58</v>
      </c>
      <c r="P78" s="60">
        <v>35</v>
      </c>
      <c r="Q78" s="60">
        <v>35</v>
      </c>
      <c r="R78" s="60">
        <v>7</v>
      </c>
      <c r="S78" s="60">
        <v>4.5</v>
      </c>
      <c r="T78" s="60">
        <v>3</v>
      </c>
      <c r="U78" s="60">
        <v>3</v>
      </c>
      <c r="V78" s="60">
        <v>2.5</v>
      </c>
    </row>
    <row r="79" spans="2:22">
      <c r="B79" s="60" t="str">
        <f t="shared" si="1"/>
        <v>М42x390</v>
      </c>
      <c r="C79" s="60">
        <v>42</v>
      </c>
      <c r="D79" s="60">
        <v>390</v>
      </c>
      <c r="E79" s="60">
        <v>3.09</v>
      </c>
      <c r="F79" s="60">
        <v>3.02</v>
      </c>
      <c r="G79" s="73">
        <v>332</v>
      </c>
      <c r="H79" s="73">
        <v>12</v>
      </c>
      <c r="I79" s="60">
        <v>10</v>
      </c>
      <c r="J79" s="146" t="s">
        <v>15</v>
      </c>
      <c r="K79" s="60">
        <v>17</v>
      </c>
      <c r="L79" s="60" t="s">
        <v>18</v>
      </c>
      <c r="M79" s="60">
        <v>90</v>
      </c>
      <c r="N79" s="60">
        <v>90</v>
      </c>
      <c r="O79" s="60">
        <v>58</v>
      </c>
      <c r="P79" s="60">
        <v>35</v>
      </c>
      <c r="Q79" s="60">
        <v>35</v>
      </c>
      <c r="R79" s="60">
        <v>7</v>
      </c>
      <c r="S79" s="60">
        <v>4.5</v>
      </c>
      <c r="T79" s="60">
        <v>3</v>
      </c>
      <c r="U79" s="60">
        <v>3</v>
      </c>
      <c r="V79" s="60">
        <v>2.5</v>
      </c>
    </row>
    <row r="80" spans="2:22">
      <c r="B80" s="60" t="str">
        <f t="shared" si="1"/>
        <v>М42x400</v>
      </c>
      <c r="C80" s="60">
        <v>42</v>
      </c>
      <c r="D80" s="60">
        <v>400</v>
      </c>
      <c r="E80" s="60">
        <v>3.16</v>
      </c>
      <c r="F80" s="60">
        <v>3.09</v>
      </c>
      <c r="G80" s="73">
        <v>342</v>
      </c>
      <c r="H80" s="73">
        <v>12</v>
      </c>
      <c r="I80" s="60">
        <v>10</v>
      </c>
      <c r="J80" s="146" t="s">
        <v>15</v>
      </c>
      <c r="K80" s="60">
        <v>17</v>
      </c>
      <c r="L80" s="60" t="s">
        <v>18</v>
      </c>
      <c r="M80" s="60">
        <v>90</v>
      </c>
      <c r="N80" s="60">
        <v>90</v>
      </c>
      <c r="O80" s="60">
        <v>58</v>
      </c>
      <c r="P80" s="60">
        <v>35</v>
      </c>
      <c r="Q80" s="60">
        <v>35</v>
      </c>
      <c r="R80" s="60">
        <v>7</v>
      </c>
      <c r="S80" s="60">
        <v>4.5</v>
      </c>
      <c r="T80" s="60">
        <v>3</v>
      </c>
      <c r="U80" s="60">
        <v>3</v>
      </c>
      <c r="V80" s="60">
        <v>2.5</v>
      </c>
    </row>
    <row r="81" spans="2:22">
      <c r="B81" s="60" t="str">
        <f t="shared" si="1"/>
        <v>М42x410</v>
      </c>
      <c r="C81" s="60">
        <v>42</v>
      </c>
      <c r="D81" s="60">
        <v>410</v>
      </c>
      <c r="E81" s="60">
        <v>3.23</v>
      </c>
      <c r="F81" s="60">
        <v>3.16</v>
      </c>
      <c r="G81" s="73">
        <v>352</v>
      </c>
      <c r="H81" s="73">
        <v>12</v>
      </c>
      <c r="I81" s="60">
        <v>10</v>
      </c>
      <c r="J81" s="146" t="s">
        <v>15</v>
      </c>
      <c r="K81" s="60">
        <v>17</v>
      </c>
      <c r="L81" s="60" t="s">
        <v>18</v>
      </c>
      <c r="M81" s="60">
        <v>90</v>
      </c>
      <c r="N81" s="60">
        <v>90</v>
      </c>
      <c r="O81" s="60">
        <v>58</v>
      </c>
      <c r="P81" s="60">
        <v>35</v>
      </c>
      <c r="Q81" s="60">
        <v>35</v>
      </c>
      <c r="R81" s="60">
        <v>7</v>
      </c>
      <c r="S81" s="60">
        <v>4.5</v>
      </c>
      <c r="T81" s="60">
        <v>3</v>
      </c>
      <c r="U81" s="60">
        <v>3</v>
      </c>
      <c r="V81" s="60">
        <v>2.5</v>
      </c>
    </row>
    <row r="82" spans="2:22">
      <c r="B82" t="str">
        <f t="shared" si="1"/>
        <v>М48x200</v>
      </c>
      <c r="C82">
        <v>48</v>
      </c>
      <c r="D82" s="60">
        <v>200</v>
      </c>
      <c r="E82" s="60">
        <v>2.23</v>
      </c>
      <c r="F82" s="60">
        <v>2.34</v>
      </c>
      <c r="G82" s="73">
        <v>135</v>
      </c>
      <c r="H82" s="73">
        <v>12</v>
      </c>
      <c r="I82" s="60">
        <v>10</v>
      </c>
      <c r="J82" s="146" t="s">
        <v>15</v>
      </c>
      <c r="K82" s="60">
        <v>17</v>
      </c>
      <c r="L82" s="60" t="s">
        <v>18</v>
      </c>
      <c r="M82" s="60">
        <v>90</v>
      </c>
      <c r="N82" s="60">
        <v>90</v>
      </c>
      <c r="O82" s="60">
        <v>65</v>
      </c>
      <c r="P82" s="60">
        <v>40</v>
      </c>
      <c r="Q82" s="60">
        <v>40</v>
      </c>
      <c r="R82" s="60">
        <v>7</v>
      </c>
      <c r="S82" s="60">
        <v>5</v>
      </c>
      <c r="T82" s="60">
        <v>3</v>
      </c>
      <c r="U82" s="60">
        <v>4</v>
      </c>
      <c r="V82" s="60">
        <v>2.5</v>
      </c>
    </row>
    <row r="83" spans="2:22">
      <c r="B83" s="60" t="str">
        <f t="shared" si="1"/>
        <v>М48x210</v>
      </c>
      <c r="C83" s="60">
        <v>48</v>
      </c>
      <c r="D83" s="60">
        <v>210</v>
      </c>
      <c r="E83" s="60">
        <v>2.33</v>
      </c>
      <c r="F83" s="60">
        <v>2.44</v>
      </c>
      <c r="G83" s="73">
        <v>145</v>
      </c>
      <c r="H83" s="73">
        <v>12</v>
      </c>
      <c r="I83" s="60">
        <v>10</v>
      </c>
      <c r="J83" s="146" t="s">
        <v>15</v>
      </c>
      <c r="K83" s="60">
        <v>17</v>
      </c>
      <c r="L83" s="60" t="s">
        <v>18</v>
      </c>
      <c r="M83" s="60">
        <v>90</v>
      </c>
      <c r="N83" s="60">
        <v>90</v>
      </c>
      <c r="O83" s="60">
        <v>65</v>
      </c>
      <c r="P83" s="60">
        <v>40</v>
      </c>
      <c r="Q83" s="60">
        <v>40</v>
      </c>
      <c r="R83" s="60">
        <v>7</v>
      </c>
      <c r="S83" s="60">
        <v>5</v>
      </c>
      <c r="T83" s="60">
        <v>3</v>
      </c>
      <c r="U83" s="60">
        <v>4</v>
      </c>
      <c r="V83" s="60">
        <v>2.5</v>
      </c>
    </row>
    <row r="84" spans="2:22">
      <c r="B84" s="60" t="str">
        <f t="shared" si="1"/>
        <v>М48x220</v>
      </c>
      <c r="C84" s="60">
        <v>48</v>
      </c>
      <c r="D84" s="60">
        <v>220</v>
      </c>
      <c r="E84" s="60">
        <v>2.4300000000000002</v>
      </c>
      <c r="F84" s="60">
        <v>2.54</v>
      </c>
      <c r="G84" s="73">
        <v>155</v>
      </c>
      <c r="H84" s="73">
        <v>12</v>
      </c>
      <c r="I84" s="60">
        <v>10</v>
      </c>
      <c r="J84" s="146" t="s">
        <v>15</v>
      </c>
      <c r="K84" s="60">
        <v>17</v>
      </c>
      <c r="L84" s="60" t="s">
        <v>18</v>
      </c>
      <c r="M84" s="60">
        <v>90</v>
      </c>
      <c r="N84" s="60">
        <v>90</v>
      </c>
      <c r="O84" s="60">
        <v>65</v>
      </c>
      <c r="P84" s="60">
        <v>40</v>
      </c>
      <c r="Q84" s="60">
        <v>40</v>
      </c>
      <c r="R84" s="60">
        <v>7</v>
      </c>
      <c r="S84" s="60">
        <v>5</v>
      </c>
      <c r="T84" s="60">
        <v>3</v>
      </c>
      <c r="U84" s="60">
        <v>4</v>
      </c>
      <c r="V84" s="60">
        <v>2.5</v>
      </c>
    </row>
    <row r="85" spans="2:22">
      <c r="B85" s="60" t="str">
        <f t="shared" si="1"/>
        <v>М48x230</v>
      </c>
      <c r="C85" s="60">
        <v>48</v>
      </c>
      <c r="D85" s="60">
        <v>230</v>
      </c>
      <c r="E85" s="60">
        <v>2.5299999999999998</v>
      </c>
      <c r="F85" s="60">
        <v>2.64</v>
      </c>
      <c r="G85" s="73">
        <v>165</v>
      </c>
      <c r="H85" s="73">
        <v>12</v>
      </c>
      <c r="I85" s="60">
        <v>10</v>
      </c>
      <c r="J85" s="146" t="s">
        <v>15</v>
      </c>
      <c r="K85" s="60">
        <v>17</v>
      </c>
      <c r="L85" s="60" t="s">
        <v>18</v>
      </c>
      <c r="M85" s="60">
        <v>90</v>
      </c>
      <c r="N85" s="60">
        <v>90</v>
      </c>
      <c r="O85" s="60">
        <v>65</v>
      </c>
      <c r="P85" s="60">
        <v>40</v>
      </c>
      <c r="Q85" s="60">
        <v>40</v>
      </c>
      <c r="R85" s="60">
        <v>7</v>
      </c>
      <c r="S85" s="60">
        <v>5</v>
      </c>
      <c r="T85" s="60">
        <v>3</v>
      </c>
      <c r="U85" s="60">
        <v>4</v>
      </c>
      <c r="V85" s="60">
        <v>2.5</v>
      </c>
    </row>
    <row r="86" spans="2:22">
      <c r="B86" s="60" t="str">
        <f t="shared" si="1"/>
        <v>М48x240</v>
      </c>
      <c r="C86" s="60">
        <v>48</v>
      </c>
      <c r="D86" s="60">
        <v>240</v>
      </c>
      <c r="E86" s="60">
        <v>2.63</v>
      </c>
      <c r="F86" s="60">
        <v>2.74</v>
      </c>
      <c r="G86" s="73">
        <v>175</v>
      </c>
      <c r="H86" s="73">
        <v>12</v>
      </c>
      <c r="I86" s="60">
        <v>10</v>
      </c>
      <c r="J86" s="146" t="s">
        <v>15</v>
      </c>
      <c r="K86" s="60">
        <v>17</v>
      </c>
      <c r="L86" s="60" t="s">
        <v>18</v>
      </c>
      <c r="M86" s="60">
        <v>90</v>
      </c>
      <c r="N86" s="60">
        <v>90</v>
      </c>
      <c r="O86" s="60">
        <v>65</v>
      </c>
      <c r="P86" s="60">
        <v>40</v>
      </c>
      <c r="Q86" s="60">
        <v>40</v>
      </c>
      <c r="R86" s="60">
        <v>7</v>
      </c>
      <c r="S86" s="60">
        <v>5</v>
      </c>
      <c r="T86" s="60">
        <v>3</v>
      </c>
      <c r="U86" s="60">
        <v>4</v>
      </c>
      <c r="V86" s="60">
        <v>2.5</v>
      </c>
    </row>
    <row r="87" spans="2:22">
      <c r="B87" s="60" t="str">
        <f t="shared" si="1"/>
        <v>М48x250</v>
      </c>
      <c r="C87" s="60">
        <v>48</v>
      </c>
      <c r="D87" s="60">
        <v>250</v>
      </c>
      <c r="E87" s="60">
        <v>2.73</v>
      </c>
      <c r="F87" s="60">
        <v>2.84</v>
      </c>
      <c r="G87" s="73">
        <v>185</v>
      </c>
      <c r="H87" s="73">
        <v>12</v>
      </c>
      <c r="I87" s="60">
        <v>10</v>
      </c>
      <c r="J87" s="146" t="s">
        <v>15</v>
      </c>
      <c r="K87" s="60">
        <v>17</v>
      </c>
      <c r="L87" s="60" t="s">
        <v>18</v>
      </c>
      <c r="M87" s="60">
        <v>90</v>
      </c>
      <c r="N87" s="60">
        <v>90</v>
      </c>
      <c r="O87" s="60">
        <v>65</v>
      </c>
      <c r="P87" s="60">
        <v>40</v>
      </c>
      <c r="Q87" s="60">
        <v>40</v>
      </c>
      <c r="R87" s="60">
        <v>7</v>
      </c>
      <c r="S87" s="60">
        <v>5</v>
      </c>
      <c r="T87" s="60">
        <v>3</v>
      </c>
      <c r="U87" s="60">
        <v>4</v>
      </c>
      <c r="V87" s="60">
        <v>2.5</v>
      </c>
    </row>
    <row r="88" spans="2:22">
      <c r="B88" s="60" t="str">
        <f t="shared" si="1"/>
        <v>М48x260</v>
      </c>
      <c r="C88" s="60">
        <v>48</v>
      </c>
      <c r="D88" s="60">
        <v>260</v>
      </c>
      <c r="E88" s="60">
        <v>2.83</v>
      </c>
      <c r="F88" s="60">
        <v>2.94</v>
      </c>
      <c r="G88" s="73">
        <v>195</v>
      </c>
      <c r="H88" s="73">
        <v>12</v>
      </c>
      <c r="I88" s="60">
        <v>10</v>
      </c>
      <c r="J88" s="146" t="s">
        <v>15</v>
      </c>
      <c r="K88" s="60">
        <v>17</v>
      </c>
      <c r="L88" s="60" t="s">
        <v>18</v>
      </c>
      <c r="M88" s="60">
        <v>90</v>
      </c>
      <c r="N88" s="60">
        <v>90</v>
      </c>
      <c r="O88" s="60">
        <v>65</v>
      </c>
      <c r="P88" s="60">
        <v>40</v>
      </c>
      <c r="Q88" s="60">
        <v>40</v>
      </c>
      <c r="R88" s="60">
        <v>7</v>
      </c>
      <c r="S88" s="60">
        <v>5</v>
      </c>
      <c r="T88" s="60">
        <v>3</v>
      </c>
      <c r="U88" s="60">
        <v>4</v>
      </c>
      <c r="V88" s="60">
        <v>2.5</v>
      </c>
    </row>
    <row r="89" spans="2:22">
      <c r="B89" s="60" t="str">
        <f t="shared" si="1"/>
        <v>М48x270</v>
      </c>
      <c r="C89" s="60">
        <v>48</v>
      </c>
      <c r="D89" s="60">
        <v>270</v>
      </c>
      <c r="E89" s="60">
        <v>2.93</v>
      </c>
      <c r="F89" s="60">
        <v>3.04</v>
      </c>
      <c r="G89" s="73">
        <v>205</v>
      </c>
      <c r="H89" s="73">
        <v>12</v>
      </c>
      <c r="I89" s="60">
        <v>10</v>
      </c>
      <c r="J89" s="146" t="s">
        <v>15</v>
      </c>
      <c r="K89" s="60">
        <v>17</v>
      </c>
      <c r="L89" s="60" t="s">
        <v>18</v>
      </c>
      <c r="M89" s="60">
        <v>90</v>
      </c>
      <c r="N89" s="60">
        <v>90</v>
      </c>
      <c r="O89" s="60">
        <v>65</v>
      </c>
      <c r="P89" s="60">
        <v>40</v>
      </c>
      <c r="Q89" s="60">
        <v>40</v>
      </c>
      <c r="R89" s="60">
        <v>7</v>
      </c>
      <c r="S89" s="60">
        <v>5</v>
      </c>
      <c r="T89" s="60">
        <v>3</v>
      </c>
      <c r="U89" s="60">
        <v>4</v>
      </c>
      <c r="V89" s="60">
        <v>2.5</v>
      </c>
    </row>
    <row r="90" spans="2:22">
      <c r="B90" s="60" t="str">
        <f t="shared" si="1"/>
        <v>М48x280</v>
      </c>
      <c r="C90" s="60">
        <v>48</v>
      </c>
      <c r="D90" s="60">
        <v>280</v>
      </c>
      <c r="E90" s="60">
        <v>3.03</v>
      </c>
      <c r="F90" s="60">
        <v>3.14</v>
      </c>
      <c r="G90" s="73">
        <v>215</v>
      </c>
      <c r="H90" s="73">
        <v>12</v>
      </c>
      <c r="I90" s="60">
        <v>10</v>
      </c>
      <c r="J90" s="146" t="s">
        <v>15</v>
      </c>
      <c r="K90" s="60">
        <v>17</v>
      </c>
      <c r="L90" s="60" t="s">
        <v>18</v>
      </c>
      <c r="M90" s="60">
        <v>90</v>
      </c>
      <c r="N90" s="60">
        <v>90</v>
      </c>
      <c r="O90" s="60">
        <v>65</v>
      </c>
      <c r="P90" s="60">
        <v>40</v>
      </c>
      <c r="Q90" s="60">
        <v>40</v>
      </c>
      <c r="R90" s="60">
        <v>7</v>
      </c>
      <c r="S90" s="60">
        <v>5</v>
      </c>
      <c r="T90" s="60">
        <v>3</v>
      </c>
      <c r="U90" s="60">
        <v>4</v>
      </c>
      <c r="V90" s="60">
        <v>2.5</v>
      </c>
    </row>
    <row r="91" spans="2:22">
      <c r="B91" s="60" t="str">
        <f t="shared" si="1"/>
        <v>М48x290</v>
      </c>
      <c r="C91" s="60">
        <v>48</v>
      </c>
      <c r="D91" s="60">
        <v>290</v>
      </c>
      <c r="E91" s="60">
        <v>3.13</v>
      </c>
      <c r="F91" s="60">
        <v>3.24</v>
      </c>
      <c r="G91" s="73">
        <v>225</v>
      </c>
      <c r="H91" s="73">
        <v>12</v>
      </c>
      <c r="I91" s="60">
        <v>10</v>
      </c>
      <c r="J91" s="146" t="s">
        <v>15</v>
      </c>
      <c r="K91" s="60">
        <v>17</v>
      </c>
      <c r="L91" s="60" t="s">
        <v>18</v>
      </c>
      <c r="M91" s="60">
        <v>90</v>
      </c>
      <c r="N91" s="60">
        <v>90</v>
      </c>
      <c r="O91" s="60">
        <v>65</v>
      </c>
      <c r="P91" s="60">
        <v>40</v>
      </c>
      <c r="Q91" s="60">
        <v>40</v>
      </c>
      <c r="R91" s="60">
        <v>7</v>
      </c>
      <c r="S91" s="60">
        <v>5</v>
      </c>
      <c r="T91" s="60">
        <v>3</v>
      </c>
      <c r="U91" s="60">
        <v>4</v>
      </c>
      <c r="V91" s="60">
        <v>2.5</v>
      </c>
    </row>
    <row r="92" spans="2:22">
      <c r="B92" s="60" t="str">
        <f t="shared" si="1"/>
        <v>М48x300</v>
      </c>
      <c r="C92" s="60">
        <v>48</v>
      </c>
      <c r="D92" s="60">
        <v>300</v>
      </c>
      <c r="E92" s="60">
        <v>3.23</v>
      </c>
      <c r="F92" s="60">
        <v>3.34</v>
      </c>
      <c r="G92" s="73">
        <v>235</v>
      </c>
      <c r="H92" s="73">
        <v>12</v>
      </c>
      <c r="I92" s="60">
        <v>10</v>
      </c>
      <c r="J92" s="146" t="s">
        <v>15</v>
      </c>
      <c r="K92" s="60">
        <v>17</v>
      </c>
      <c r="L92" s="60" t="s">
        <v>18</v>
      </c>
      <c r="M92" s="60">
        <v>90</v>
      </c>
      <c r="N92" s="60">
        <v>90</v>
      </c>
      <c r="O92" s="60">
        <v>65</v>
      </c>
      <c r="P92" s="60">
        <v>40</v>
      </c>
      <c r="Q92" s="60">
        <v>40</v>
      </c>
      <c r="R92" s="60">
        <v>7</v>
      </c>
      <c r="S92" s="60">
        <v>5</v>
      </c>
      <c r="T92" s="60">
        <v>3</v>
      </c>
      <c r="U92" s="60">
        <v>4</v>
      </c>
      <c r="V92" s="60">
        <v>2.5</v>
      </c>
    </row>
    <row r="93" spans="2:22">
      <c r="B93" s="60" t="str">
        <f t="shared" si="1"/>
        <v>М48x310</v>
      </c>
      <c r="C93" s="60">
        <v>48</v>
      </c>
      <c r="D93" s="60">
        <v>310</v>
      </c>
      <c r="E93" s="60">
        <v>3.33</v>
      </c>
      <c r="F93" s="60">
        <v>3.44</v>
      </c>
      <c r="G93" s="73">
        <v>245</v>
      </c>
      <c r="H93" s="73">
        <v>12</v>
      </c>
      <c r="I93" s="60">
        <v>10</v>
      </c>
      <c r="J93" s="146" t="s">
        <v>15</v>
      </c>
      <c r="K93" s="60">
        <v>17</v>
      </c>
      <c r="L93" s="60" t="s">
        <v>18</v>
      </c>
      <c r="M93" s="60">
        <v>90</v>
      </c>
      <c r="N93" s="60">
        <v>90</v>
      </c>
      <c r="O93" s="60">
        <v>65</v>
      </c>
      <c r="P93" s="60">
        <v>40</v>
      </c>
      <c r="Q93" s="60">
        <v>40</v>
      </c>
      <c r="R93" s="60">
        <v>7</v>
      </c>
      <c r="S93" s="60">
        <v>5</v>
      </c>
      <c r="T93" s="60">
        <v>3</v>
      </c>
      <c r="U93" s="60">
        <v>4</v>
      </c>
      <c r="V93" s="60">
        <v>2.5</v>
      </c>
    </row>
    <row r="94" spans="2:22">
      <c r="B94" s="60" t="str">
        <f t="shared" si="1"/>
        <v>М48x320</v>
      </c>
      <c r="C94" s="60">
        <v>48</v>
      </c>
      <c r="D94" s="60">
        <v>320</v>
      </c>
      <c r="E94" s="60">
        <v>3.43</v>
      </c>
      <c r="F94" s="60">
        <v>3.54</v>
      </c>
      <c r="G94" s="73">
        <v>255</v>
      </c>
      <c r="H94" s="73">
        <v>12</v>
      </c>
      <c r="I94" s="60">
        <v>10</v>
      </c>
      <c r="J94" s="146" t="s">
        <v>15</v>
      </c>
      <c r="K94" s="60">
        <v>17</v>
      </c>
      <c r="L94" s="60" t="s">
        <v>18</v>
      </c>
      <c r="M94" s="60">
        <v>90</v>
      </c>
      <c r="N94" s="60">
        <v>90</v>
      </c>
      <c r="O94" s="60">
        <v>65</v>
      </c>
      <c r="P94" s="60">
        <v>40</v>
      </c>
      <c r="Q94" s="60">
        <v>40</v>
      </c>
      <c r="R94" s="60">
        <v>7</v>
      </c>
      <c r="S94" s="60">
        <v>5</v>
      </c>
      <c r="T94" s="60">
        <v>3</v>
      </c>
      <c r="U94" s="60">
        <v>4</v>
      </c>
      <c r="V94" s="60">
        <v>2.5</v>
      </c>
    </row>
    <row r="95" spans="2:22">
      <c r="B95" s="60" t="str">
        <f t="shared" si="1"/>
        <v>М48x330</v>
      </c>
      <c r="C95" s="60">
        <v>48</v>
      </c>
      <c r="D95" s="60">
        <v>330</v>
      </c>
      <c r="E95" s="60">
        <v>3.53</v>
      </c>
      <c r="F95" s="60">
        <v>3.64</v>
      </c>
      <c r="G95" s="73">
        <v>265</v>
      </c>
      <c r="H95" s="73">
        <v>12</v>
      </c>
      <c r="I95" s="60">
        <v>10</v>
      </c>
      <c r="J95" s="146" t="s">
        <v>15</v>
      </c>
      <c r="K95" s="60">
        <v>17</v>
      </c>
      <c r="L95" s="60" t="s">
        <v>18</v>
      </c>
      <c r="M95" s="60">
        <v>90</v>
      </c>
      <c r="N95" s="60">
        <v>90</v>
      </c>
      <c r="O95" s="60">
        <v>65</v>
      </c>
      <c r="P95" s="60">
        <v>40</v>
      </c>
      <c r="Q95" s="60">
        <v>40</v>
      </c>
      <c r="R95" s="60">
        <v>7</v>
      </c>
      <c r="S95" s="60">
        <v>5</v>
      </c>
      <c r="T95" s="60">
        <v>3</v>
      </c>
      <c r="U95" s="60">
        <v>4</v>
      </c>
      <c r="V95" s="60">
        <v>2.5</v>
      </c>
    </row>
    <row r="96" spans="2:22">
      <c r="B96" s="60" t="str">
        <f t="shared" si="1"/>
        <v>М48x340</v>
      </c>
      <c r="C96" s="60">
        <v>48</v>
      </c>
      <c r="D96" s="60">
        <v>340</v>
      </c>
      <c r="E96" s="60">
        <v>3.63</v>
      </c>
      <c r="F96" s="60">
        <v>3.74</v>
      </c>
      <c r="G96" s="73">
        <v>275</v>
      </c>
      <c r="H96" s="73">
        <v>12</v>
      </c>
      <c r="I96" s="60">
        <v>10</v>
      </c>
      <c r="J96" s="146" t="s">
        <v>15</v>
      </c>
      <c r="K96" s="60">
        <v>17</v>
      </c>
      <c r="L96" s="60" t="s">
        <v>18</v>
      </c>
      <c r="M96" s="60">
        <v>90</v>
      </c>
      <c r="N96" s="60">
        <v>90</v>
      </c>
      <c r="O96" s="60">
        <v>65</v>
      </c>
      <c r="P96" s="60">
        <v>40</v>
      </c>
      <c r="Q96" s="60">
        <v>40</v>
      </c>
      <c r="R96" s="60">
        <v>7</v>
      </c>
      <c r="S96" s="60">
        <v>5</v>
      </c>
      <c r="T96" s="60">
        <v>3</v>
      </c>
      <c r="U96" s="60">
        <v>4</v>
      </c>
      <c r="V96" s="60">
        <v>2.5</v>
      </c>
    </row>
    <row r="97" spans="2:22">
      <c r="B97" s="60" t="str">
        <f t="shared" si="1"/>
        <v>М48x350</v>
      </c>
      <c r="C97" s="60">
        <v>48</v>
      </c>
      <c r="D97" s="60">
        <v>350</v>
      </c>
      <c r="E97" s="60">
        <v>3.95</v>
      </c>
      <c r="F97" s="60">
        <v>3.79</v>
      </c>
      <c r="G97" s="73">
        <v>285</v>
      </c>
      <c r="H97" s="73">
        <v>12</v>
      </c>
      <c r="I97" s="60">
        <v>10</v>
      </c>
      <c r="J97" s="146" t="s">
        <v>15</v>
      </c>
      <c r="K97" s="60">
        <v>17</v>
      </c>
      <c r="L97" s="60" t="s">
        <v>18</v>
      </c>
      <c r="M97" s="60">
        <v>100</v>
      </c>
      <c r="N97" s="60">
        <v>100</v>
      </c>
      <c r="O97" s="60">
        <v>65</v>
      </c>
      <c r="P97" s="60">
        <v>40</v>
      </c>
      <c r="Q97" s="60">
        <v>40</v>
      </c>
      <c r="R97" s="60">
        <v>7</v>
      </c>
      <c r="S97" s="60">
        <v>5</v>
      </c>
      <c r="T97" s="60">
        <v>3</v>
      </c>
      <c r="U97" s="60">
        <v>4</v>
      </c>
      <c r="V97" s="60">
        <v>2.5</v>
      </c>
    </row>
    <row r="98" spans="2:22">
      <c r="B98" s="60" t="str">
        <f t="shared" si="1"/>
        <v>М48x360</v>
      </c>
      <c r="C98" s="60">
        <v>48</v>
      </c>
      <c r="D98" s="60">
        <v>360</v>
      </c>
      <c r="E98" s="60">
        <v>4.05</v>
      </c>
      <c r="F98" s="60">
        <v>3.84</v>
      </c>
      <c r="G98" s="73">
        <v>295</v>
      </c>
      <c r="H98" s="73">
        <v>12</v>
      </c>
      <c r="I98" s="60">
        <v>10</v>
      </c>
      <c r="J98" s="146" t="s">
        <v>15</v>
      </c>
      <c r="K98" s="60">
        <v>17</v>
      </c>
      <c r="L98" s="60" t="s">
        <v>18</v>
      </c>
      <c r="M98" s="60">
        <v>100</v>
      </c>
      <c r="N98" s="60">
        <v>100</v>
      </c>
      <c r="O98" s="60">
        <v>65</v>
      </c>
      <c r="P98" s="60">
        <v>40</v>
      </c>
      <c r="Q98" s="60">
        <v>40</v>
      </c>
      <c r="R98" s="60">
        <v>7</v>
      </c>
      <c r="S98" s="60">
        <v>5</v>
      </c>
      <c r="T98" s="60">
        <v>3</v>
      </c>
      <c r="U98" s="60">
        <v>4</v>
      </c>
      <c r="V98" s="60">
        <v>2.5</v>
      </c>
    </row>
    <row r="99" spans="2:22">
      <c r="B99" s="60" t="str">
        <f t="shared" si="1"/>
        <v>М48x370</v>
      </c>
      <c r="C99" s="60">
        <v>48</v>
      </c>
      <c r="D99" s="60">
        <v>370</v>
      </c>
      <c r="E99" s="60">
        <v>4.1500000000000004</v>
      </c>
      <c r="F99" s="60">
        <v>3.94</v>
      </c>
      <c r="G99" s="73">
        <v>305</v>
      </c>
      <c r="H99" s="73">
        <v>12</v>
      </c>
      <c r="I99" s="60">
        <v>10</v>
      </c>
      <c r="J99" s="146" t="s">
        <v>15</v>
      </c>
      <c r="K99" s="60">
        <v>17</v>
      </c>
      <c r="L99" s="60" t="s">
        <v>18</v>
      </c>
      <c r="M99" s="60">
        <v>100</v>
      </c>
      <c r="N99" s="60">
        <v>100</v>
      </c>
      <c r="O99" s="60">
        <v>65</v>
      </c>
      <c r="P99" s="60">
        <v>40</v>
      </c>
      <c r="Q99" s="60">
        <v>40</v>
      </c>
      <c r="R99" s="60">
        <v>7</v>
      </c>
      <c r="S99" s="60">
        <v>5</v>
      </c>
      <c r="T99" s="60">
        <v>3</v>
      </c>
      <c r="U99" s="60">
        <v>4</v>
      </c>
      <c r="V99" s="60">
        <v>2.5</v>
      </c>
    </row>
    <row r="100" spans="2:22">
      <c r="B100" s="60" t="str">
        <f t="shared" si="1"/>
        <v>М48x380</v>
      </c>
      <c r="C100" s="60">
        <v>48</v>
      </c>
      <c r="D100" s="60">
        <v>380</v>
      </c>
      <c r="E100" s="60">
        <v>4.25</v>
      </c>
      <c r="F100" s="60">
        <v>4.04</v>
      </c>
      <c r="G100" s="73">
        <v>315</v>
      </c>
      <c r="H100" s="73">
        <v>12</v>
      </c>
      <c r="I100" s="60">
        <v>10</v>
      </c>
      <c r="J100" s="146" t="s">
        <v>15</v>
      </c>
      <c r="K100" s="60">
        <v>17</v>
      </c>
      <c r="L100" s="60" t="s">
        <v>18</v>
      </c>
      <c r="M100" s="60">
        <v>100</v>
      </c>
      <c r="N100" s="60">
        <v>100</v>
      </c>
      <c r="O100" s="60">
        <v>65</v>
      </c>
      <c r="P100" s="60">
        <v>40</v>
      </c>
      <c r="Q100" s="60">
        <v>40</v>
      </c>
      <c r="R100" s="60">
        <v>7</v>
      </c>
      <c r="S100" s="60">
        <v>5</v>
      </c>
      <c r="T100" s="60">
        <v>3</v>
      </c>
      <c r="U100" s="60">
        <v>4</v>
      </c>
      <c r="V100" s="60">
        <v>2.5</v>
      </c>
    </row>
    <row r="101" spans="2:22">
      <c r="B101" s="60" t="str">
        <f t="shared" si="1"/>
        <v>М48x390</v>
      </c>
      <c r="C101" s="60">
        <v>48</v>
      </c>
      <c r="D101" s="60">
        <v>390</v>
      </c>
      <c r="E101" s="60">
        <v>4.3499999999999996</v>
      </c>
      <c r="F101" s="60">
        <v>4.1399999999999997</v>
      </c>
      <c r="G101" s="73">
        <v>325</v>
      </c>
      <c r="H101" s="73">
        <v>12</v>
      </c>
      <c r="I101" s="60">
        <v>10</v>
      </c>
      <c r="J101" s="146" t="s">
        <v>15</v>
      </c>
      <c r="K101" s="60">
        <v>17</v>
      </c>
      <c r="L101" s="60" t="s">
        <v>18</v>
      </c>
      <c r="M101" s="60">
        <v>100</v>
      </c>
      <c r="N101" s="60">
        <v>100</v>
      </c>
      <c r="O101" s="60">
        <v>65</v>
      </c>
      <c r="P101" s="60">
        <v>40</v>
      </c>
      <c r="Q101" s="60">
        <v>40</v>
      </c>
      <c r="R101" s="60">
        <v>7</v>
      </c>
      <c r="S101" s="60">
        <v>5</v>
      </c>
      <c r="T101" s="60">
        <v>3</v>
      </c>
      <c r="U101" s="60">
        <v>4</v>
      </c>
      <c r="V101" s="60">
        <v>2.5</v>
      </c>
    </row>
    <row r="102" spans="2:22">
      <c r="B102" s="60" t="str">
        <f t="shared" si="1"/>
        <v>М48x400</v>
      </c>
      <c r="C102" s="60">
        <v>48</v>
      </c>
      <c r="D102" s="60">
        <v>400</v>
      </c>
      <c r="E102" s="60">
        <v>4.45</v>
      </c>
      <c r="F102" s="60">
        <v>4.24</v>
      </c>
      <c r="G102" s="73">
        <v>335</v>
      </c>
      <c r="H102" s="73">
        <v>12</v>
      </c>
      <c r="I102" s="60">
        <v>10</v>
      </c>
      <c r="J102" s="146" t="s">
        <v>15</v>
      </c>
      <c r="K102" s="60">
        <v>17</v>
      </c>
      <c r="L102" s="60" t="s">
        <v>18</v>
      </c>
      <c r="M102" s="60">
        <v>100</v>
      </c>
      <c r="N102" s="60">
        <v>100</v>
      </c>
      <c r="O102" s="60">
        <v>65</v>
      </c>
      <c r="P102" s="60">
        <v>40</v>
      </c>
      <c r="Q102" s="60">
        <v>40</v>
      </c>
      <c r="R102" s="60">
        <v>7</v>
      </c>
      <c r="S102" s="60">
        <v>5</v>
      </c>
      <c r="T102" s="60">
        <v>3</v>
      </c>
      <c r="U102" s="60">
        <v>4</v>
      </c>
      <c r="V102" s="60">
        <v>2.5</v>
      </c>
    </row>
    <row r="103" spans="2:22">
      <c r="B103" s="60" t="str">
        <f t="shared" si="1"/>
        <v>М48x410</v>
      </c>
      <c r="C103" s="60">
        <v>48</v>
      </c>
      <c r="D103" s="60">
        <v>410</v>
      </c>
      <c r="E103" s="60">
        <v>4.55</v>
      </c>
      <c r="F103" s="60">
        <v>4.34</v>
      </c>
      <c r="G103" s="73">
        <v>345</v>
      </c>
      <c r="H103" s="73">
        <v>12</v>
      </c>
      <c r="I103" s="60">
        <v>10</v>
      </c>
      <c r="J103" s="146" t="s">
        <v>15</v>
      </c>
      <c r="K103" s="60">
        <v>17</v>
      </c>
      <c r="L103" s="60" t="s">
        <v>18</v>
      </c>
      <c r="M103" s="60">
        <v>100</v>
      </c>
      <c r="N103" s="60">
        <v>100</v>
      </c>
      <c r="O103" s="60">
        <v>65</v>
      </c>
      <c r="P103" s="60">
        <v>40</v>
      </c>
      <c r="Q103" s="60">
        <v>40</v>
      </c>
      <c r="R103" s="60">
        <v>7</v>
      </c>
      <c r="S103" s="60">
        <v>5</v>
      </c>
      <c r="T103" s="60">
        <v>3</v>
      </c>
      <c r="U103" s="60">
        <v>4</v>
      </c>
      <c r="V103" s="60">
        <v>2.5</v>
      </c>
    </row>
    <row r="104" spans="2:22">
      <c r="B104" s="60" t="str">
        <f t="shared" si="1"/>
        <v>М48x420</v>
      </c>
      <c r="C104" s="60">
        <v>48</v>
      </c>
      <c r="D104" s="60">
        <v>420</v>
      </c>
      <c r="E104" s="60">
        <v>4.6500000000000004</v>
      </c>
      <c r="F104" s="60">
        <v>4.4400000000000004</v>
      </c>
      <c r="G104" s="73">
        <v>355</v>
      </c>
      <c r="H104" s="73">
        <v>12</v>
      </c>
      <c r="I104" s="60">
        <v>10</v>
      </c>
      <c r="J104" s="146" t="s">
        <v>15</v>
      </c>
      <c r="K104" s="60">
        <v>17</v>
      </c>
      <c r="L104" s="60" t="s">
        <v>18</v>
      </c>
      <c r="M104" s="60">
        <v>100</v>
      </c>
      <c r="N104" s="60">
        <v>100</v>
      </c>
      <c r="O104" s="60">
        <v>65</v>
      </c>
      <c r="P104" s="60">
        <v>40</v>
      </c>
      <c r="Q104" s="60">
        <v>40</v>
      </c>
      <c r="R104" s="60">
        <v>7</v>
      </c>
      <c r="S104" s="60">
        <v>5</v>
      </c>
      <c r="T104" s="60">
        <v>3</v>
      </c>
      <c r="U104" s="60">
        <v>4</v>
      </c>
      <c r="V104" s="60">
        <v>2.5</v>
      </c>
    </row>
    <row r="105" spans="2:22">
      <c r="B105" s="60" t="str">
        <f t="shared" si="1"/>
        <v>М48x430</v>
      </c>
      <c r="C105" s="60">
        <v>48</v>
      </c>
      <c r="D105" s="60">
        <v>430</v>
      </c>
      <c r="E105" s="60">
        <v>4.75</v>
      </c>
      <c r="F105" s="60">
        <v>4.54</v>
      </c>
      <c r="G105" s="73">
        <v>365</v>
      </c>
      <c r="H105" s="73">
        <v>12</v>
      </c>
      <c r="I105" s="60">
        <v>10</v>
      </c>
      <c r="J105" s="146" t="s">
        <v>15</v>
      </c>
      <c r="K105" s="60">
        <v>17</v>
      </c>
      <c r="L105" s="60" t="s">
        <v>18</v>
      </c>
      <c r="M105" s="60">
        <v>100</v>
      </c>
      <c r="N105" s="60">
        <v>100</v>
      </c>
      <c r="O105" s="60">
        <v>65</v>
      </c>
      <c r="P105" s="60">
        <v>40</v>
      </c>
      <c r="Q105" s="60">
        <v>40</v>
      </c>
      <c r="R105" s="60">
        <v>7</v>
      </c>
      <c r="S105" s="60">
        <v>5</v>
      </c>
      <c r="T105" s="60">
        <v>3</v>
      </c>
      <c r="U105" s="60">
        <v>4</v>
      </c>
      <c r="V105" s="60">
        <v>2.5</v>
      </c>
    </row>
    <row r="106" spans="2:22">
      <c r="B106" s="60" t="str">
        <f t="shared" si="1"/>
        <v>М48x440</v>
      </c>
      <c r="C106" s="60">
        <v>48</v>
      </c>
      <c r="D106" s="60">
        <v>440</v>
      </c>
      <c r="E106" s="60">
        <v>4.8499999999999996</v>
      </c>
      <c r="F106" s="60">
        <v>4.6500000000000004</v>
      </c>
      <c r="G106" s="73">
        <v>375</v>
      </c>
      <c r="H106" s="73">
        <v>12</v>
      </c>
      <c r="I106" s="60">
        <v>10</v>
      </c>
      <c r="J106" s="146" t="s">
        <v>15</v>
      </c>
      <c r="K106" s="60">
        <v>17</v>
      </c>
      <c r="L106" s="60" t="s">
        <v>18</v>
      </c>
      <c r="M106" s="60">
        <v>100</v>
      </c>
      <c r="N106" s="60">
        <v>100</v>
      </c>
      <c r="O106" s="60">
        <v>65</v>
      </c>
      <c r="P106" s="60">
        <v>40</v>
      </c>
      <c r="Q106" s="60">
        <v>40</v>
      </c>
      <c r="R106" s="60">
        <v>7</v>
      </c>
      <c r="S106" s="60">
        <v>5</v>
      </c>
      <c r="T106" s="60">
        <v>3</v>
      </c>
      <c r="U106" s="60">
        <v>4</v>
      </c>
      <c r="V106" s="60">
        <v>2.5</v>
      </c>
    </row>
    <row r="107" spans="2:22">
      <c r="B107" t="str">
        <f t="shared" si="1"/>
        <v>М52x220</v>
      </c>
      <c r="C107" s="155">
        <v>52</v>
      </c>
      <c r="D107" s="60">
        <v>220</v>
      </c>
      <c r="E107" s="60">
        <v>2.78</v>
      </c>
      <c r="F107" s="60">
        <v>2.97</v>
      </c>
      <c r="G107" s="73">
        <v>150</v>
      </c>
      <c r="H107" s="73">
        <v>12</v>
      </c>
      <c r="I107" s="60">
        <v>10</v>
      </c>
      <c r="J107" s="146" t="s">
        <v>15</v>
      </c>
      <c r="K107" s="60">
        <v>17</v>
      </c>
      <c r="L107" s="60" t="s">
        <v>18</v>
      </c>
      <c r="M107" s="60">
        <v>95</v>
      </c>
      <c r="N107" s="60">
        <v>95</v>
      </c>
      <c r="O107" s="60">
        <v>70</v>
      </c>
      <c r="P107" s="60">
        <v>44</v>
      </c>
      <c r="Q107" s="60">
        <v>44</v>
      </c>
      <c r="R107" s="60">
        <v>7</v>
      </c>
      <c r="S107" s="60">
        <v>5</v>
      </c>
      <c r="T107" s="60">
        <v>3</v>
      </c>
      <c r="U107" s="60">
        <v>4</v>
      </c>
      <c r="V107" s="60">
        <v>2.5</v>
      </c>
    </row>
    <row r="108" spans="2:22">
      <c r="B108" s="60" t="str">
        <f t="shared" si="1"/>
        <v>М52x230</v>
      </c>
      <c r="C108" s="155">
        <v>52</v>
      </c>
      <c r="D108" s="60">
        <v>230</v>
      </c>
      <c r="E108" s="60">
        <v>2.9</v>
      </c>
      <c r="F108" s="60">
        <v>3.09</v>
      </c>
      <c r="G108" s="73">
        <v>160</v>
      </c>
      <c r="H108" s="73">
        <v>12</v>
      </c>
      <c r="I108" s="60">
        <v>10</v>
      </c>
      <c r="J108" s="146" t="s">
        <v>15</v>
      </c>
      <c r="K108" s="60">
        <v>17</v>
      </c>
      <c r="L108" s="60" t="s">
        <v>18</v>
      </c>
      <c r="M108" s="60">
        <v>95</v>
      </c>
      <c r="N108" s="60">
        <v>95</v>
      </c>
      <c r="O108" s="60">
        <v>70</v>
      </c>
      <c r="P108" s="60">
        <v>44</v>
      </c>
      <c r="Q108" s="60">
        <v>44</v>
      </c>
      <c r="R108" s="60">
        <v>7</v>
      </c>
      <c r="S108" s="60">
        <v>5</v>
      </c>
      <c r="T108" s="60">
        <v>3</v>
      </c>
      <c r="U108" s="60">
        <v>4</v>
      </c>
      <c r="V108" s="60">
        <v>2.5</v>
      </c>
    </row>
    <row r="109" spans="2:22">
      <c r="B109" s="60" t="str">
        <f t="shared" si="1"/>
        <v>М52x240</v>
      </c>
      <c r="C109" s="155">
        <v>52</v>
      </c>
      <c r="D109" s="60">
        <v>240</v>
      </c>
      <c r="E109" s="60">
        <v>3.02</v>
      </c>
      <c r="F109" s="60">
        <v>3.21</v>
      </c>
      <c r="G109" s="73">
        <v>170</v>
      </c>
      <c r="H109" s="73">
        <v>12</v>
      </c>
      <c r="I109" s="60">
        <v>10</v>
      </c>
      <c r="J109" s="146" t="s">
        <v>15</v>
      </c>
      <c r="K109" s="60">
        <v>17</v>
      </c>
      <c r="L109" s="60" t="s">
        <v>18</v>
      </c>
      <c r="M109" s="60">
        <v>95</v>
      </c>
      <c r="N109" s="60">
        <v>95</v>
      </c>
      <c r="O109" s="60">
        <v>70</v>
      </c>
      <c r="P109" s="60">
        <v>44</v>
      </c>
      <c r="Q109" s="60">
        <v>44</v>
      </c>
      <c r="R109" s="60">
        <v>7</v>
      </c>
      <c r="S109" s="60">
        <v>5</v>
      </c>
      <c r="T109" s="60">
        <v>3</v>
      </c>
      <c r="U109" s="60">
        <v>4</v>
      </c>
      <c r="V109" s="60">
        <v>2.5</v>
      </c>
    </row>
    <row r="110" spans="2:22">
      <c r="B110" s="60" t="str">
        <f t="shared" si="1"/>
        <v>М52x250</v>
      </c>
      <c r="C110" s="155">
        <v>52</v>
      </c>
      <c r="D110" s="60">
        <v>250</v>
      </c>
      <c r="E110" s="60">
        <v>3.14</v>
      </c>
      <c r="F110" s="60">
        <v>3.33</v>
      </c>
      <c r="G110" s="73">
        <v>180</v>
      </c>
      <c r="H110" s="73">
        <v>12</v>
      </c>
      <c r="I110" s="60">
        <v>10</v>
      </c>
      <c r="J110" s="146" t="s">
        <v>15</v>
      </c>
      <c r="K110" s="60">
        <v>17</v>
      </c>
      <c r="L110" s="60" t="s">
        <v>18</v>
      </c>
      <c r="M110" s="60">
        <v>95</v>
      </c>
      <c r="N110" s="60">
        <v>95</v>
      </c>
      <c r="O110" s="60">
        <v>70</v>
      </c>
      <c r="P110" s="60">
        <v>44</v>
      </c>
      <c r="Q110" s="60">
        <v>44</v>
      </c>
      <c r="R110" s="60">
        <v>7</v>
      </c>
      <c r="S110" s="60">
        <v>5</v>
      </c>
      <c r="T110" s="60">
        <v>3</v>
      </c>
      <c r="U110" s="60">
        <v>4</v>
      </c>
      <c r="V110" s="60">
        <v>2.5</v>
      </c>
    </row>
    <row r="111" spans="2:22">
      <c r="B111" s="60" t="str">
        <f t="shared" si="1"/>
        <v>М52x260</v>
      </c>
      <c r="C111" s="155">
        <v>52</v>
      </c>
      <c r="D111" s="60">
        <v>260</v>
      </c>
      <c r="E111" s="60">
        <v>3.26</v>
      </c>
      <c r="F111" s="60">
        <v>3.45</v>
      </c>
      <c r="G111" s="73">
        <v>190</v>
      </c>
      <c r="H111" s="73">
        <v>12</v>
      </c>
      <c r="I111" s="60">
        <v>10</v>
      </c>
      <c r="J111" s="146" t="s">
        <v>15</v>
      </c>
      <c r="K111" s="60">
        <v>17</v>
      </c>
      <c r="L111" s="60" t="s">
        <v>18</v>
      </c>
      <c r="M111" s="60">
        <v>95</v>
      </c>
      <c r="N111" s="60">
        <v>95</v>
      </c>
      <c r="O111" s="60">
        <v>70</v>
      </c>
      <c r="P111" s="60">
        <v>44</v>
      </c>
      <c r="Q111" s="60">
        <v>44</v>
      </c>
      <c r="R111" s="60">
        <v>7</v>
      </c>
      <c r="S111" s="60">
        <v>5</v>
      </c>
      <c r="T111" s="60">
        <v>3</v>
      </c>
      <c r="U111" s="60">
        <v>4</v>
      </c>
      <c r="V111" s="60">
        <v>2.5</v>
      </c>
    </row>
    <row r="112" spans="2:22">
      <c r="B112" s="60" t="str">
        <f t="shared" si="1"/>
        <v>М52x270</v>
      </c>
      <c r="C112" s="155">
        <v>52</v>
      </c>
      <c r="D112" s="60">
        <v>270</v>
      </c>
      <c r="E112" s="60">
        <v>3.38</v>
      </c>
      <c r="F112" s="60">
        <v>3.57</v>
      </c>
      <c r="G112" s="73">
        <v>200</v>
      </c>
      <c r="H112" s="73">
        <v>12</v>
      </c>
      <c r="I112" s="60">
        <v>10</v>
      </c>
      <c r="J112" s="146" t="s">
        <v>15</v>
      </c>
      <c r="K112" s="60">
        <v>17</v>
      </c>
      <c r="L112" s="60" t="s">
        <v>18</v>
      </c>
      <c r="M112" s="60">
        <v>95</v>
      </c>
      <c r="N112" s="60">
        <v>95</v>
      </c>
      <c r="O112" s="60">
        <v>70</v>
      </c>
      <c r="P112" s="60">
        <v>44</v>
      </c>
      <c r="Q112" s="60">
        <v>44</v>
      </c>
      <c r="R112" s="60">
        <v>7</v>
      </c>
      <c r="S112" s="60">
        <v>5</v>
      </c>
      <c r="T112" s="60">
        <v>3</v>
      </c>
      <c r="U112" s="60">
        <v>4</v>
      </c>
      <c r="V112" s="60">
        <v>2.5</v>
      </c>
    </row>
    <row r="113" spans="2:22">
      <c r="B113" s="60" t="str">
        <f t="shared" si="1"/>
        <v>М52x280</v>
      </c>
      <c r="C113" s="155">
        <v>52</v>
      </c>
      <c r="D113" s="60">
        <v>280</v>
      </c>
      <c r="E113" s="60">
        <v>3.5</v>
      </c>
      <c r="F113" s="60">
        <v>3.69</v>
      </c>
      <c r="G113" s="73">
        <v>210</v>
      </c>
      <c r="H113" s="73">
        <v>12</v>
      </c>
      <c r="I113" s="60">
        <v>10</v>
      </c>
      <c r="J113" s="146" t="s">
        <v>15</v>
      </c>
      <c r="K113" s="60">
        <v>17</v>
      </c>
      <c r="L113" s="60" t="s">
        <v>18</v>
      </c>
      <c r="M113" s="60">
        <v>95</v>
      </c>
      <c r="N113" s="60">
        <v>95</v>
      </c>
      <c r="O113" s="60">
        <v>70</v>
      </c>
      <c r="P113" s="60">
        <v>44</v>
      </c>
      <c r="Q113" s="60">
        <v>44</v>
      </c>
      <c r="R113" s="60">
        <v>7</v>
      </c>
      <c r="S113" s="60">
        <v>5</v>
      </c>
      <c r="T113" s="60">
        <v>3</v>
      </c>
      <c r="U113" s="60">
        <v>4</v>
      </c>
      <c r="V113" s="60">
        <v>2.5</v>
      </c>
    </row>
    <row r="114" spans="2:22">
      <c r="B114" s="60" t="str">
        <f t="shared" si="1"/>
        <v>М52x290</v>
      </c>
      <c r="C114" s="155">
        <v>52</v>
      </c>
      <c r="D114" s="60">
        <v>290</v>
      </c>
      <c r="E114" s="60">
        <v>3.62</v>
      </c>
      <c r="F114" s="60">
        <v>3.81</v>
      </c>
      <c r="G114" s="73">
        <v>220</v>
      </c>
      <c r="H114" s="73">
        <v>12</v>
      </c>
      <c r="I114" s="60">
        <v>10</v>
      </c>
      <c r="J114" s="146" t="s">
        <v>15</v>
      </c>
      <c r="K114" s="60">
        <v>17</v>
      </c>
      <c r="L114" s="60" t="s">
        <v>18</v>
      </c>
      <c r="M114" s="60">
        <v>95</v>
      </c>
      <c r="N114" s="60">
        <v>95</v>
      </c>
      <c r="O114" s="60">
        <v>70</v>
      </c>
      <c r="P114" s="60">
        <v>44</v>
      </c>
      <c r="Q114" s="60">
        <v>44</v>
      </c>
      <c r="R114" s="60">
        <v>7</v>
      </c>
      <c r="S114" s="60">
        <v>5</v>
      </c>
      <c r="T114" s="60">
        <v>3</v>
      </c>
      <c r="U114" s="60">
        <v>4</v>
      </c>
      <c r="V114" s="60">
        <v>2.5</v>
      </c>
    </row>
    <row r="115" spans="2:22">
      <c r="B115" s="60" t="str">
        <f t="shared" si="1"/>
        <v>М52x300</v>
      </c>
      <c r="C115" s="155">
        <v>52</v>
      </c>
      <c r="D115" s="60">
        <v>300</v>
      </c>
      <c r="E115" s="60">
        <v>3.74</v>
      </c>
      <c r="F115" s="60">
        <v>3.93</v>
      </c>
      <c r="G115" s="73">
        <v>230</v>
      </c>
      <c r="H115" s="73">
        <v>12</v>
      </c>
      <c r="I115" s="60">
        <v>10</v>
      </c>
      <c r="J115" s="146" t="s">
        <v>15</v>
      </c>
      <c r="K115" s="60">
        <v>17</v>
      </c>
      <c r="L115" s="60" t="s">
        <v>18</v>
      </c>
      <c r="M115" s="60">
        <v>95</v>
      </c>
      <c r="N115" s="60">
        <v>95</v>
      </c>
      <c r="O115" s="60">
        <v>70</v>
      </c>
      <c r="P115" s="60">
        <v>44</v>
      </c>
      <c r="Q115" s="60">
        <v>44</v>
      </c>
      <c r="R115" s="60">
        <v>7</v>
      </c>
      <c r="S115" s="60">
        <v>5</v>
      </c>
      <c r="T115" s="60">
        <v>3</v>
      </c>
      <c r="U115" s="60">
        <v>4</v>
      </c>
      <c r="V115" s="60">
        <v>2.5</v>
      </c>
    </row>
    <row r="116" spans="2:22">
      <c r="B116" s="60" t="str">
        <f t="shared" si="1"/>
        <v>М52x310</v>
      </c>
      <c r="C116" s="155">
        <v>52</v>
      </c>
      <c r="D116" s="60">
        <v>310</v>
      </c>
      <c r="E116" s="60">
        <v>3.86</v>
      </c>
      <c r="F116" s="60">
        <v>4.05</v>
      </c>
      <c r="G116" s="73">
        <v>240</v>
      </c>
      <c r="H116" s="73">
        <v>12</v>
      </c>
      <c r="I116" s="60">
        <v>10</v>
      </c>
      <c r="J116" s="146" t="s">
        <v>15</v>
      </c>
      <c r="K116" s="60">
        <v>17</v>
      </c>
      <c r="L116" s="60" t="s">
        <v>18</v>
      </c>
      <c r="M116" s="60">
        <v>95</v>
      </c>
      <c r="N116" s="60">
        <v>95</v>
      </c>
      <c r="O116" s="60">
        <v>70</v>
      </c>
      <c r="P116" s="60">
        <v>44</v>
      </c>
      <c r="Q116" s="60">
        <v>44</v>
      </c>
      <c r="R116" s="60">
        <v>7</v>
      </c>
      <c r="S116" s="60">
        <v>5</v>
      </c>
      <c r="T116" s="60">
        <v>3</v>
      </c>
      <c r="U116" s="60">
        <v>4</v>
      </c>
      <c r="V116" s="60">
        <v>2.5</v>
      </c>
    </row>
    <row r="117" spans="2:22">
      <c r="B117" s="60" t="str">
        <f t="shared" si="1"/>
        <v>М52x320</v>
      </c>
      <c r="C117" s="155">
        <v>52</v>
      </c>
      <c r="D117" s="60">
        <v>320</v>
      </c>
      <c r="E117" s="60">
        <v>3.98</v>
      </c>
      <c r="F117" s="60">
        <v>4.17</v>
      </c>
      <c r="G117" s="73">
        <v>250</v>
      </c>
      <c r="H117" s="73">
        <v>12</v>
      </c>
      <c r="I117" s="60">
        <v>10</v>
      </c>
      <c r="J117" s="146" t="s">
        <v>15</v>
      </c>
      <c r="K117" s="60">
        <v>17</v>
      </c>
      <c r="L117" s="60" t="s">
        <v>18</v>
      </c>
      <c r="M117" s="60">
        <v>95</v>
      </c>
      <c r="N117" s="60">
        <v>95</v>
      </c>
      <c r="O117" s="60">
        <v>70</v>
      </c>
      <c r="P117" s="60">
        <v>44</v>
      </c>
      <c r="Q117" s="60">
        <v>44</v>
      </c>
      <c r="R117" s="60">
        <v>7</v>
      </c>
      <c r="S117" s="60">
        <v>5</v>
      </c>
      <c r="T117" s="60">
        <v>3</v>
      </c>
      <c r="U117" s="60">
        <v>4</v>
      </c>
      <c r="V117" s="60">
        <v>2.5</v>
      </c>
    </row>
    <row r="118" spans="2:22">
      <c r="B118" s="60" t="str">
        <f t="shared" si="1"/>
        <v>М52x330</v>
      </c>
      <c r="C118" s="155">
        <v>52</v>
      </c>
      <c r="D118" s="60">
        <v>330</v>
      </c>
      <c r="E118" s="60">
        <v>4.0999999999999996</v>
      </c>
      <c r="F118" s="60">
        <v>4.29</v>
      </c>
      <c r="G118" s="73">
        <v>260</v>
      </c>
      <c r="H118" s="73">
        <v>12</v>
      </c>
      <c r="I118" s="60">
        <v>10</v>
      </c>
      <c r="J118" s="146" t="s">
        <v>15</v>
      </c>
      <c r="K118" s="60">
        <v>17</v>
      </c>
      <c r="L118" s="60" t="s">
        <v>18</v>
      </c>
      <c r="M118" s="60">
        <v>95</v>
      </c>
      <c r="N118" s="60">
        <v>95</v>
      </c>
      <c r="O118" s="60">
        <v>70</v>
      </c>
      <c r="P118" s="60">
        <v>44</v>
      </c>
      <c r="Q118" s="60">
        <v>44</v>
      </c>
      <c r="R118" s="60">
        <v>7</v>
      </c>
      <c r="S118" s="60">
        <v>5</v>
      </c>
      <c r="T118" s="60">
        <v>3</v>
      </c>
      <c r="U118" s="60">
        <v>4</v>
      </c>
      <c r="V118" s="60">
        <v>2.5</v>
      </c>
    </row>
    <row r="119" spans="2:22">
      <c r="B119" s="60" t="str">
        <f t="shared" si="1"/>
        <v>М52x340</v>
      </c>
      <c r="C119" s="155">
        <v>52</v>
      </c>
      <c r="D119" s="60">
        <v>340</v>
      </c>
      <c r="E119" s="60">
        <v>4.22</v>
      </c>
      <c r="F119" s="60">
        <v>4.41</v>
      </c>
      <c r="G119" s="73">
        <v>270</v>
      </c>
      <c r="H119" s="73">
        <v>12</v>
      </c>
      <c r="I119" s="60">
        <v>10</v>
      </c>
      <c r="J119" s="146" t="s">
        <v>15</v>
      </c>
      <c r="K119" s="60">
        <v>17</v>
      </c>
      <c r="L119" s="60" t="s">
        <v>18</v>
      </c>
      <c r="M119" s="60">
        <v>95</v>
      </c>
      <c r="N119" s="60">
        <v>95</v>
      </c>
      <c r="O119" s="60">
        <v>70</v>
      </c>
      <c r="P119" s="60">
        <v>44</v>
      </c>
      <c r="Q119" s="60">
        <v>44</v>
      </c>
      <c r="R119" s="60">
        <v>7</v>
      </c>
      <c r="S119" s="60">
        <v>5</v>
      </c>
      <c r="T119" s="60">
        <v>3</v>
      </c>
      <c r="U119" s="60">
        <v>4</v>
      </c>
      <c r="V119" s="60">
        <v>2.5</v>
      </c>
    </row>
    <row r="120" spans="2:22">
      <c r="B120" s="60" t="str">
        <f t="shared" si="1"/>
        <v>М52x350</v>
      </c>
      <c r="C120" s="155">
        <v>52</v>
      </c>
      <c r="D120" s="60">
        <v>350</v>
      </c>
      <c r="E120" s="60">
        <v>4.34</v>
      </c>
      <c r="F120" s="60">
        <v>4.53</v>
      </c>
      <c r="G120" s="73">
        <v>280</v>
      </c>
      <c r="H120" s="73">
        <v>12</v>
      </c>
      <c r="I120" s="60">
        <v>10</v>
      </c>
      <c r="J120" s="146" t="s">
        <v>15</v>
      </c>
      <c r="K120" s="60">
        <v>17</v>
      </c>
      <c r="L120" s="60" t="s">
        <v>18</v>
      </c>
      <c r="M120" s="60">
        <v>95</v>
      </c>
      <c r="N120" s="60">
        <v>95</v>
      </c>
      <c r="O120" s="60">
        <v>70</v>
      </c>
      <c r="P120" s="60">
        <v>44</v>
      </c>
      <c r="Q120" s="60">
        <v>44</v>
      </c>
      <c r="R120" s="60">
        <v>7</v>
      </c>
      <c r="S120" s="60">
        <v>5</v>
      </c>
      <c r="T120" s="60">
        <v>3</v>
      </c>
      <c r="U120" s="60">
        <v>4</v>
      </c>
      <c r="V120" s="60">
        <v>2.5</v>
      </c>
    </row>
    <row r="121" spans="2:22">
      <c r="B121" s="60" t="str">
        <f t="shared" si="1"/>
        <v>М52x360</v>
      </c>
      <c r="C121" s="155">
        <v>52</v>
      </c>
      <c r="D121" s="60">
        <v>360</v>
      </c>
      <c r="E121" s="60">
        <v>4.46</v>
      </c>
      <c r="F121" s="60">
        <v>4.6500000000000004</v>
      </c>
      <c r="G121" s="73">
        <v>290</v>
      </c>
      <c r="H121" s="73">
        <v>12</v>
      </c>
      <c r="I121" s="60">
        <v>10</v>
      </c>
      <c r="J121" s="146" t="s">
        <v>15</v>
      </c>
      <c r="K121" s="60">
        <v>17</v>
      </c>
      <c r="L121" s="60" t="s">
        <v>18</v>
      </c>
      <c r="M121" s="60">
        <v>95</v>
      </c>
      <c r="N121" s="60">
        <v>95</v>
      </c>
      <c r="O121" s="60">
        <v>70</v>
      </c>
      <c r="P121" s="60">
        <v>44</v>
      </c>
      <c r="Q121" s="60">
        <v>44</v>
      </c>
      <c r="R121" s="60">
        <v>7</v>
      </c>
      <c r="S121" s="60">
        <v>5</v>
      </c>
      <c r="T121" s="60">
        <v>3</v>
      </c>
      <c r="U121" s="60">
        <v>4</v>
      </c>
      <c r="V121" s="60">
        <v>2.5</v>
      </c>
    </row>
    <row r="122" spans="2:22">
      <c r="B122" s="60" t="str">
        <f t="shared" si="1"/>
        <v>М52x370</v>
      </c>
      <c r="C122" s="155">
        <v>52</v>
      </c>
      <c r="D122" s="60">
        <v>370</v>
      </c>
      <c r="E122" s="60">
        <v>4.58</v>
      </c>
      <c r="F122" s="60">
        <v>4.7699999999999996</v>
      </c>
      <c r="G122" s="73">
        <v>300</v>
      </c>
      <c r="H122" s="73">
        <v>12</v>
      </c>
      <c r="I122" s="60">
        <v>10</v>
      </c>
      <c r="J122" s="146" t="s">
        <v>15</v>
      </c>
      <c r="K122" s="60">
        <v>17</v>
      </c>
      <c r="L122" s="60" t="s">
        <v>18</v>
      </c>
      <c r="M122" s="60">
        <v>95</v>
      </c>
      <c r="N122" s="60">
        <v>95</v>
      </c>
      <c r="O122" s="60">
        <v>70</v>
      </c>
      <c r="P122" s="60">
        <v>44</v>
      </c>
      <c r="Q122" s="60">
        <v>44</v>
      </c>
      <c r="R122" s="60">
        <v>7</v>
      </c>
      <c r="S122" s="60">
        <v>5</v>
      </c>
      <c r="T122" s="60">
        <v>3</v>
      </c>
      <c r="U122" s="60">
        <v>4</v>
      </c>
      <c r="V122" s="60">
        <v>2.5</v>
      </c>
    </row>
    <row r="123" spans="2:22">
      <c r="B123" s="60" t="str">
        <f t="shared" si="1"/>
        <v>М52x380</v>
      </c>
      <c r="C123" s="155">
        <v>52</v>
      </c>
      <c r="D123" s="60">
        <v>380</v>
      </c>
      <c r="E123" s="60">
        <v>4.7</v>
      </c>
      <c r="F123" s="60">
        <v>4.8899999999999997</v>
      </c>
      <c r="G123" s="73">
        <v>310</v>
      </c>
      <c r="H123" s="73">
        <v>12</v>
      </c>
      <c r="I123" s="60">
        <v>10</v>
      </c>
      <c r="J123" s="146" t="s">
        <v>15</v>
      </c>
      <c r="K123" s="60">
        <v>17</v>
      </c>
      <c r="L123" s="60" t="s">
        <v>18</v>
      </c>
      <c r="M123" s="60">
        <v>95</v>
      </c>
      <c r="N123" s="60">
        <v>95</v>
      </c>
      <c r="O123" s="60">
        <v>70</v>
      </c>
      <c r="P123" s="60">
        <v>44</v>
      </c>
      <c r="Q123" s="60">
        <v>44</v>
      </c>
      <c r="R123" s="60">
        <v>7</v>
      </c>
      <c r="S123" s="60">
        <v>5</v>
      </c>
      <c r="T123" s="60">
        <v>3</v>
      </c>
      <c r="U123" s="60">
        <v>4</v>
      </c>
      <c r="V123" s="60">
        <v>2.5</v>
      </c>
    </row>
    <row r="124" spans="2:22">
      <c r="B124" s="60" t="str">
        <f t="shared" si="1"/>
        <v>М52x390</v>
      </c>
      <c r="C124" s="155">
        <v>52</v>
      </c>
      <c r="D124" s="60">
        <v>390</v>
      </c>
      <c r="E124" s="60">
        <v>5.0999999999999996</v>
      </c>
      <c r="F124" s="60">
        <v>4.93</v>
      </c>
      <c r="G124" s="73">
        <v>320</v>
      </c>
      <c r="H124" s="73">
        <v>12</v>
      </c>
      <c r="I124" s="60">
        <v>10</v>
      </c>
      <c r="J124" s="146" t="s">
        <v>15</v>
      </c>
      <c r="K124" s="60">
        <v>17</v>
      </c>
      <c r="L124" s="60" t="s">
        <v>18</v>
      </c>
      <c r="M124" s="60">
        <v>105</v>
      </c>
      <c r="N124" s="60">
        <v>105</v>
      </c>
      <c r="O124" s="60">
        <v>70</v>
      </c>
      <c r="P124" s="60">
        <v>44</v>
      </c>
      <c r="Q124" s="60">
        <v>44</v>
      </c>
      <c r="R124" s="60">
        <v>7</v>
      </c>
      <c r="S124" s="60">
        <v>5</v>
      </c>
      <c r="T124" s="60">
        <v>3</v>
      </c>
      <c r="U124" s="60">
        <v>4</v>
      </c>
      <c r="V124" s="60">
        <v>2.5</v>
      </c>
    </row>
    <row r="125" spans="2:22">
      <c r="B125" s="60" t="str">
        <f t="shared" si="1"/>
        <v>М52x400</v>
      </c>
      <c r="C125" s="155">
        <v>52</v>
      </c>
      <c r="D125" s="60">
        <v>400</v>
      </c>
      <c r="E125" s="60">
        <v>5.22</v>
      </c>
      <c r="F125" s="60">
        <v>5.01</v>
      </c>
      <c r="G125" s="73">
        <v>330</v>
      </c>
      <c r="H125" s="73">
        <v>12</v>
      </c>
      <c r="I125" s="60">
        <v>10</v>
      </c>
      <c r="J125" s="146" t="s">
        <v>15</v>
      </c>
      <c r="K125" s="60">
        <v>17</v>
      </c>
      <c r="L125" s="60" t="s">
        <v>18</v>
      </c>
      <c r="M125" s="60">
        <v>105</v>
      </c>
      <c r="N125" s="60">
        <v>105</v>
      </c>
      <c r="O125" s="60">
        <v>70</v>
      </c>
      <c r="P125" s="60">
        <v>44</v>
      </c>
      <c r="Q125" s="60">
        <v>44</v>
      </c>
      <c r="R125" s="60">
        <v>7</v>
      </c>
      <c r="S125" s="60">
        <v>5</v>
      </c>
      <c r="T125" s="60">
        <v>3</v>
      </c>
      <c r="U125" s="60">
        <v>4</v>
      </c>
      <c r="V125" s="60">
        <v>2.5</v>
      </c>
    </row>
    <row r="126" spans="2:22">
      <c r="B126" s="60" t="str">
        <f t="shared" si="1"/>
        <v>М52x410</v>
      </c>
      <c r="C126" s="155">
        <v>52</v>
      </c>
      <c r="D126" s="60">
        <v>410</v>
      </c>
      <c r="E126" s="60">
        <v>5.34</v>
      </c>
      <c r="F126" s="60">
        <v>5.13</v>
      </c>
      <c r="G126" s="73">
        <v>340</v>
      </c>
      <c r="H126" s="73">
        <v>12</v>
      </c>
      <c r="I126" s="60">
        <v>10</v>
      </c>
      <c r="J126" s="146" t="s">
        <v>15</v>
      </c>
      <c r="K126" s="60">
        <v>17</v>
      </c>
      <c r="L126" s="60" t="s">
        <v>18</v>
      </c>
      <c r="M126" s="60">
        <v>105</v>
      </c>
      <c r="N126" s="60">
        <v>105</v>
      </c>
      <c r="O126" s="60">
        <v>70</v>
      </c>
      <c r="P126" s="60">
        <v>44</v>
      </c>
      <c r="Q126" s="60">
        <v>44</v>
      </c>
      <c r="R126" s="60">
        <v>7</v>
      </c>
      <c r="S126" s="60">
        <v>5</v>
      </c>
      <c r="T126" s="60">
        <v>3</v>
      </c>
      <c r="U126" s="60">
        <v>4</v>
      </c>
      <c r="V126" s="60">
        <v>2.5</v>
      </c>
    </row>
    <row r="127" spans="2:22">
      <c r="B127" s="60" t="str">
        <f t="shared" si="1"/>
        <v>М52x420</v>
      </c>
      <c r="C127" s="155">
        <v>52</v>
      </c>
      <c r="D127" s="60">
        <v>420</v>
      </c>
      <c r="E127" s="60">
        <v>5.46</v>
      </c>
      <c r="F127" s="60">
        <v>5.25</v>
      </c>
      <c r="G127" s="73">
        <v>350</v>
      </c>
      <c r="H127" s="73">
        <v>12</v>
      </c>
      <c r="I127" s="60">
        <v>10</v>
      </c>
      <c r="J127" s="146" t="s">
        <v>15</v>
      </c>
      <c r="K127" s="60">
        <v>17</v>
      </c>
      <c r="L127" s="60" t="s">
        <v>18</v>
      </c>
      <c r="M127" s="60">
        <v>105</v>
      </c>
      <c r="N127" s="60">
        <v>105</v>
      </c>
      <c r="O127" s="60">
        <v>70</v>
      </c>
      <c r="P127" s="60">
        <v>44</v>
      </c>
      <c r="Q127" s="60">
        <v>44</v>
      </c>
      <c r="R127" s="60">
        <v>7</v>
      </c>
      <c r="S127" s="60">
        <v>5</v>
      </c>
      <c r="T127" s="60">
        <v>3</v>
      </c>
      <c r="U127" s="60">
        <v>4</v>
      </c>
      <c r="V127" s="60">
        <v>2.5</v>
      </c>
    </row>
    <row r="128" spans="2:22">
      <c r="B128" s="60" t="str">
        <f t="shared" si="1"/>
        <v>М52x430</v>
      </c>
      <c r="C128" s="155">
        <v>52</v>
      </c>
      <c r="D128" s="60">
        <v>430</v>
      </c>
      <c r="E128" s="60">
        <v>5.58</v>
      </c>
      <c r="F128" s="60">
        <v>5.37</v>
      </c>
      <c r="G128" s="73">
        <v>360</v>
      </c>
      <c r="H128" s="73">
        <v>12</v>
      </c>
      <c r="I128" s="60">
        <v>10</v>
      </c>
      <c r="J128" s="146" t="s">
        <v>15</v>
      </c>
      <c r="K128" s="60">
        <v>17</v>
      </c>
      <c r="L128" s="60" t="s">
        <v>18</v>
      </c>
      <c r="M128" s="60">
        <v>105</v>
      </c>
      <c r="N128" s="60">
        <v>105</v>
      </c>
      <c r="O128" s="60">
        <v>70</v>
      </c>
      <c r="P128" s="60">
        <v>44</v>
      </c>
      <c r="Q128" s="60">
        <v>44</v>
      </c>
      <c r="R128" s="60">
        <v>7</v>
      </c>
      <c r="S128" s="60">
        <v>5</v>
      </c>
      <c r="T128" s="60">
        <v>3</v>
      </c>
      <c r="U128" s="60">
        <v>4</v>
      </c>
      <c r="V128" s="60">
        <v>2.5</v>
      </c>
    </row>
    <row r="129" spans="2:22">
      <c r="B129" s="60" t="str">
        <f t="shared" si="1"/>
        <v>М52x440</v>
      </c>
      <c r="C129" s="155">
        <v>52</v>
      </c>
      <c r="D129" s="60">
        <v>440</v>
      </c>
      <c r="E129" s="60">
        <v>5.7</v>
      </c>
      <c r="F129" s="60">
        <v>5.49</v>
      </c>
      <c r="G129" s="73">
        <v>370</v>
      </c>
      <c r="H129" s="73">
        <v>12</v>
      </c>
      <c r="I129" s="60">
        <v>10</v>
      </c>
      <c r="J129" s="146" t="s">
        <v>15</v>
      </c>
      <c r="K129" s="60">
        <v>17</v>
      </c>
      <c r="L129" s="60" t="s">
        <v>18</v>
      </c>
      <c r="M129" s="60">
        <v>105</v>
      </c>
      <c r="N129" s="60">
        <v>105</v>
      </c>
      <c r="O129" s="60">
        <v>70</v>
      </c>
      <c r="P129" s="60">
        <v>44</v>
      </c>
      <c r="Q129" s="60">
        <v>44</v>
      </c>
      <c r="R129" s="60">
        <v>7</v>
      </c>
      <c r="S129" s="60">
        <v>5</v>
      </c>
      <c r="T129" s="60">
        <v>3</v>
      </c>
      <c r="U129" s="60">
        <v>4</v>
      </c>
      <c r="V129" s="60">
        <v>2.5</v>
      </c>
    </row>
    <row r="130" spans="2:22">
      <c r="B130" s="60" t="str">
        <f t="shared" si="1"/>
        <v>М52x450</v>
      </c>
      <c r="C130" s="155">
        <v>52</v>
      </c>
      <c r="D130" s="60">
        <v>450</v>
      </c>
      <c r="E130" s="60">
        <v>5.82</v>
      </c>
      <c r="F130" s="60">
        <v>5.61</v>
      </c>
      <c r="G130" s="73">
        <v>380</v>
      </c>
      <c r="H130" s="73">
        <v>12</v>
      </c>
      <c r="I130" s="60">
        <v>10</v>
      </c>
      <c r="J130" s="146" t="s">
        <v>15</v>
      </c>
      <c r="K130" s="60">
        <v>17</v>
      </c>
      <c r="L130" s="60" t="s">
        <v>18</v>
      </c>
      <c r="M130" s="60">
        <v>105</v>
      </c>
      <c r="N130" s="60">
        <v>105</v>
      </c>
      <c r="O130" s="60">
        <v>70</v>
      </c>
      <c r="P130" s="60">
        <v>44</v>
      </c>
      <c r="Q130" s="60">
        <v>44</v>
      </c>
      <c r="R130" s="60">
        <v>7</v>
      </c>
      <c r="S130" s="60">
        <v>5</v>
      </c>
      <c r="T130" s="60">
        <v>3</v>
      </c>
      <c r="U130" s="60">
        <v>4</v>
      </c>
      <c r="V130" s="60">
        <v>2.5</v>
      </c>
    </row>
    <row r="131" spans="2:22">
      <c r="B131" s="60" t="str">
        <f t="shared" si="1"/>
        <v>М52x460</v>
      </c>
      <c r="C131" s="155">
        <v>52</v>
      </c>
      <c r="D131" s="60">
        <v>460</v>
      </c>
      <c r="E131" s="60">
        <v>5.94</v>
      </c>
      <c r="F131" s="60">
        <v>5.73</v>
      </c>
      <c r="G131" s="73">
        <v>390</v>
      </c>
      <c r="H131" s="73">
        <v>12</v>
      </c>
      <c r="I131" s="60">
        <v>10</v>
      </c>
      <c r="J131" s="146" t="s">
        <v>15</v>
      </c>
      <c r="K131" s="60">
        <v>17</v>
      </c>
      <c r="L131" s="60" t="s">
        <v>18</v>
      </c>
      <c r="M131" s="60">
        <v>105</v>
      </c>
      <c r="N131" s="60">
        <v>105</v>
      </c>
      <c r="O131" s="60">
        <v>70</v>
      </c>
      <c r="P131" s="60">
        <v>44</v>
      </c>
      <c r="Q131" s="60">
        <v>44</v>
      </c>
      <c r="R131" s="60">
        <v>7</v>
      </c>
      <c r="S131" s="60">
        <v>5</v>
      </c>
      <c r="T131" s="60">
        <v>3</v>
      </c>
      <c r="U131" s="60">
        <v>4</v>
      </c>
      <c r="V131" s="60">
        <v>2.5</v>
      </c>
    </row>
    <row r="132" spans="2:22">
      <c r="B132" s="60" t="str">
        <f t="shared" si="1"/>
        <v>М52x470</v>
      </c>
      <c r="C132" s="155">
        <v>52</v>
      </c>
      <c r="D132" s="60">
        <v>470</v>
      </c>
      <c r="E132" s="60">
        <v>6.06</v>
      </c>
      <c r="F132" s="60">
        <v>5.85</v>
      </c>
      <c r="G132" s="73">
        <v>400</v>
      </c>
      <c r="H132" s="73">
        <v>12</v>
      </c>
      <c r="I132" s="60">
        <v>10</v>
      </c>
      <c r="J132" s="146" t="s">
        <v>15</v>
      </c>
      <c r="K132" s="60">
        <v>17</v>
      </c>
      <c r="L132" s="60" t="s">
        <v>18</v>
      </c>
      <c r="M132" s="60">
        <v>105</v>
      </c>
      <c r="N132" s="60">
        <v>105</v>
      </c>
      <c r="O132" s="60">
        <v>70</v>
      </c>
      <c r="P132" s="60">
        <v>44</v>
      </c>
      <c r="Q132" s="60">
        <v>44</v>
      </c>
      <c r="R132" s="60">
        <v>7</v>
      </c>
      <c r="S132" s="60">
        <v>5</v>
      </c>
      <c r="T132" s="60">
        <v>3</v>
      </c>
      <c r="U132" s="60">
        <v>4</v>
      </c>
      <c r="V132" s="60">
        <v>2.5</v>
      </c>
    </row>
    <row r="133" spans="2:22">
      <c r="B133" s="60" t="str">
        <f t="shared" si="1"/>
        <v>М52x480</v>
      </c>
      <c r="C133" s="155">
        <v>52</v>
      </c>
      <c r="D133" s="60">
        <v>480</v>
      </c>
      <c r="E133" s="60">
        <v>6.18</v>
      </c>
      <c r="F133" s="60">
        <v>5.97</v>
      </c>
      <c r="G133" s="73">
        <v>410</v>
      </c>
      <c r="H133" s="73">
        <v>12</v>
      </c>
      <c r="I133" s="60">
        <v>10</v>
      </c>
      <c r="J133" s="146" t="s">
        <v>15</v>
      </c>
      <c r="K133" s="60">
        <v>17</v>
      </c>
      <c r="L133" s="60" t="s">
        <v>18</v>
      </c>
      <c r="M133" s="60">
        <v>105</v>
      </c>
      <c r="N133" s="60">
        <v>105</v>
      </c>
      <c r="O133" s="60">
        <v>70</v>
      </c>
      <c r="P133" s="60">
        <v>44</v>
      </c>
      <c r="Q133" s="60">
        <v>44</v>
      </c>
      <c r="R133" s="60">
        <v>7</v>
      </c>
      <c r="S133" s="60">
        <v>5</v>
      </c>
      <c r="T133" s="60">
        <v>3</v>
      </c>
      <c r="U133" s="60">
        <v>4</v>
      </c>
      <c r="V133" s="60">
        <v>2.5</v>
      </c>
    </row>
    <row r="134" spans="2:22">
      <c r="B134" s="60" t="str">
        <f t="shared" si="1"/>
        <v>М52x490</v>
      </c>
      <c r="C134" s="155">
        <v>52</v>
      </c>
      <c r="D134" s="60">
        <v>490</v>
      </c>
      <c r="E134" s="60">
        <v>6.3</v>
      </c>
      <c r="F134" s="60">
        <v>6.09</v>
      </c>
      <c r="G134" s="73">
        <v>420</v>
      </c>
      <c r="H134" s="73">
        <v>12</v>
      </c>
      <c r="I134" s="60">
        <v>10</v>
      </c>
      <c r="J134" s="146" t="s">
        <v>15</v>
      </c>
      <c r="K134" s="60">
        <v>17</v>
      </c>
      <c r="L134" s="60" t="s">
        <v>18</v>
      </c>
      <c r="M134" s="60">
        <v>105</v>
      </c>
      <c r="N134" s="60">
        <v>105</v>
      </c>
      <c r="O134" s="60">
        <v>70</v>
      </c>
      <c r="P134" s="60">
        <v>44</v>
      </c>
      <c r="Q134" s="60">
        <v>44</v>
      </c>
      <c r="R134" s="60">
        <v>7</v>
      </c>
      <c r="S134" s="60">
        <v>5</v>
      </c>
      <c r="T134" s="60">
        <v>3</v>
      </c>
      <c r="U134" s="60">
        <v>4</v>
      </c>
      <c r="V134" s="60">
        <v>2.5</v>
      </c>
    </row>
    <row r="135" spans="2:22">
      <c r="B135" s="60" t="str">
        <f>"М"&amp;C135&amp;"x"&amp;D135</f>
        <v>М52x500</v>
      </c>
      <c r="C135" s="155">
        <v>52</v>
      </c>
      <c r="D135" s="60">
        <v>500</v>
      </c>
      <c r="E135" s="60">
        <v>6.42</v>
      </c>
      <c r="F135" s="60">
        <v>6.21</v>
      </c>
      <c r="G135" s="73">
        <v>430</v>
      </c>
      <c r="H135" s="73">
        <v>12</v>
      </c>
      <c r="I135" s="60">
        <v>10</v>
      </c>
      <c r="J135" s="146" t="s">
        <v>15</v>
      </c>
      <c r="K135" s="60">
        <v>17</v>
      </c>
      <c r="L135" s="60" t="s">
        <v>18</v>
      </c>
      <c r="M135" s="60">
        <v>105</v>
      </c>
      <c r="N135" s="60">
        <v>105</v>
      </c>
      <c r="O135" s="60">
        <v>70</v>
      </c>
      <c r="P135" s="60">
        <v>44</v>
      </c>
      <c r="Q135" s="60">
        <v>44</v>
      </c>
      <c r="R135" s="60">
        <v>7</v>
      </c>
      <c r="S135" s="60">
        <v>5</v>
      </c>
      <c r="T135" s="60">
        <v>3</v>
      </c>
      <c r="U135" s="60">
        <v>4</v>
      </c>
      <c r="V135" s="60">
        <v>2.5</v>
      </c>
    </row>
    <row r="136" spans="2:22">
      <c r="B136" s="60" t="str">
        <f t="shared" si="1"/>
        <v>М56x250</v>
      </c>
      <c r="C136">
        <v>56</v>
      </c>
      <c r="D136" s="60">
        <v>250</v>
      </c>
      <c r="E136" s="60">
        <v>3.88</v>
      </c>
      <c r="F136" s="60">
        <v>3.79</v>
      </c>
      <c r="G136" s="73">
        <v>175</v>
      </c>
      <c r="H136" s="73">
        <v>12</v>
      </c>
      <c r="I136" s="60">
        <v>10</v>
      </c>
      <c r="J136" s="146" t="s">
        <v>15</v>
      </c>
      <c r="K136" s="60">
        <v>17</v>
      </c>
      <c r="L136" s="60" t="s">
        <v>18</v>
      </c>
      <c r="M136" s="60">
        <v>105</v>
      </c>
      <c r="N136" s="60">
        <v>105</v>
      </c>
      <c r="O136" s="60">
        <v>75</v>
      </c>
      <c r="P136" s="60">
        <v>48</v>
      </c>
      <c r="Q136" s="60">
        <v>50</v>
      </c>
      <c r="R136" s="60">
        <v>7</v>
      </c>
      <c r="S136" s="60">
        <v>5.5</v>
      </c>
      <c r="T136" s="60">
        <v>4</v>
      </c>
      <c r="U136" s="60">
        <v>4</v>
      </c>
      <c r="V136" s="60">
        <v>3</v>
      </c>
    </row>
    <row r="137" spans="2:22">
      <c r="B137" s="60" t="str">
        <f t="shared" ref="B137:B200" si="2">"М"&amp;C137&amp;"x"&amp;D137</f>
        <v>М56x260</v>
      </c>
      <c r="C137" s="60">
        <v>56</v>
      </c>
      <c r="D137" s="60">
        <v>260</v>
      </c>
      <c r="E137" s="60">
        <v>4.01</v>
      </c>
      <c r="F137" s="60">
        <v>3.92</v>
      </c>
      <c r="G137" s="73">
        <v>185</v>
      </c>
      <c r="H137" s="73">
        <v>12</v>
      </c>
      <c r="I137" s="60">
        <v>10</v>
      </c>
      <c r="J137" s="146" t="s">
        <v>15</v>
      </c>
      <c r="K137" s="60">
        <v>17</v>
      </c>
      <c r="L137" s="60" t="s">
        <v>18</v>
      </c>
      <c r="M137" s="60">
        <v>105</v>
      </c>
      <c r="N137" s="60">
        <v>105</v>
      </c>
      <c r="O137" s="60">
        <v>75</v>
      </c>
      <c r="P137" s="60">
        <v>48</v>
      </c>
      <c r="Q137" s="60">
        <v>50</v>
      </c>
      <c r="R137" s="60">
        <v>7</v>
      </c>
      <c r="S137" s="60">
        <v>5.5</v>
      </c>
      <c r="T137" s="60">
        <v>4</v>
      </c>
      <c r="U137" s="60">
        <v>4</v>
      </c>
      <c r="V137" s="60">
        <v>3</v>
      </c>
    </row>
    <row r="138" spans="2:22">
      <c r="B138" s="60" t="str">
        <f t="shared" si="2"/>
        <v>М56x270</v>
      </c>
      <c r="C138" s="60">
        <v>56</v>
      </c>
      <c r="D138" s="60">
        <v>270</v>
      </c>
      <c r="E138" s="60">
        <v>4.1399999999999997</v>
      </c>
      <c r="F138" s="60">
        <v>4.05</v>
      </c>
      <c r="G138" s="73">
        <v>195</v>
      </c>
      <c r="H138" s="73">
        <v>12</v>
      </c>
      <c r="I138" s="60">
        <v>10</v>
      </c>
      <c r="J138" s="146" t="s">
        <v>15</v>
      </c>
      <c r="K138" s="60">
        <v>17</v>
      </c>
      <c r="L138" s="60" t="s">
        <v>18</v>
      </c>
      <c r="M138" s="60">
        <v>105</v>
      </c>
      <c r="N138" s="60">
        <v>105</v>
      </c>
      <c r="O138" s="60">
        <v>75</v>
      </c>
      <c r="P138" s="60">
        <v>48</v>
      </c>
      <c r="Q138" s="60">
        <v>50</v>
      </c>
      <c r="R138" s="60">
        <v>7</v>
      </c>
      <c r="S138" s="60">
        <v>5.5</v>
      </c>
      <c r="T138" s="60">
        <v>4</v>
      </c>
      <c r="U138" s="60">
        <v>4</v>
      </c>
      <c r="V138" s="60">
        <v>3</v>
      </c>
    </row>
    <row r="139" spans="2:22">
      <c r="B139" s="60" t="str">
        <f t="shared" si="2"/>
        <v>М56x280</v>
      </c>
      <c r="C139" s="60">
        <v>56</v>
      </c>
      <c r="D139" s="60">
        <v>280</v>
      </c>
      <c r="E139" s="60">
        <v>4.2699999999999996</v>
      </c>
      <c r="F139" s="60">
        <v>4.18</v>
      </c>
      <c r="G139" s="73">
        <v>205</v>
      </c>
      <c r="H139" s="73">
        <v>12</v>
      </c>
      <c r="I139" s="60">
        <v>10</v>
      </c>
      <c r="J139" s="146" t="s">
        <v>15</v>
      </c>
      <c r="K139" s="60">
        <v>17</v>
      </c>
      <c r="L139" s="60" t="s">
        <v>18</v>
      </c>
      <c r="M139" s="60">
        <v>105</v>
      </c>
      <c r="N139" s="60">
        <v>105</v>
      </c>
      <c r="O139" s="60">
        <v>75</v>
      </c>
      <c r="P139" s="60">
        <v>48</v>
      </c>
      <c r="Q139" s="60">
        <v>50</v>
      </c>
      <c r="R139" s="60">
        <v>7</v>
      </c>
      <c r="S139" s="60">
        <v>5.5</v>
      </c>
      <c r="T139" s="60">
        <v>4</v>
      </c>
      <c r="U139" s="60">
        <v>4</v>
      </c>
      <c r="V139" s="60">
        <v>3</v>
      </c>
    </row>
    <row r="140" spans="2:22">
      <c r="B140" s="60" t="str">
        <f t="shared" si="2"/>
        <v>М56x290</v>
      </c>
      <c r="C140" s="60">
        <v>56</v>
      </c>
      <c r="D140" s="60">
        <v>290</v>
      </c>
      <c r="E140" s="60">
        <v>4.4000000000000004</v>
      </c>
      <c r="F140" s="60">
        <v>4.3099999999999996</v>
      </c>
      <c r="G140" s="73">
        <v>215</v>
      </c>
      <c r="H140" s="73">
        <v>12</v>
      </c>
      <c r="I140" s="60">
        <v>10</v>
      </c>
      <c r="J140" s="146" t="s">
        <v>15</v>
      </c>
      <c r="K140" s="60">
        <v>17</v>
      </c>
      <c r="L140" s="60" t="s">
        <v>18</v>
      </c>
      <c r="M140" s="60">
        <v>105</v>
      </c>
      <c r="N140" s="60">
        <v>105</v>
      </c>
      <c r="O140" s="60">
        <v>75</v>
      </c>
      <c r="P140" s="60">
        <v>48</v>
      </c>
      <c r="Q140" s="60">
        <v>50</v>
      </c>
      <c r="R140" s="60">
        <v>7</v>
      </c>
      <c r="S140" s="60">
        <v>5.5</v>
      </c>
      <c r="T140" s="60">
        <v>4</v>
      </c>
      <c r="U140" s="60">
        <v>4</v>
      </c>
      <c r="V140" s="60">
        <v>3</v>
      </c>
    </row>
    <row r="141" spans="2:22">
      <c r="B141" s="60" t="str">
        <f t="shared" si="2"/>
        <v>М56x300</v>
      </c>
      <c r="C141" s="60">
        <v>56</v>
      </c>
      <c r="D141" s="60">
        <v>300</v>
      </c>
      <c r="E141" s="60">
        <v>4.53</v>
      </c>
      <c r="F141" s="60">
        <v>4.4400000000000004</v>
      </c>
      <c r="G141" s="73">
        <v>225</v>
      </c>
      <c r="H141" s="73">
        <v>12</v>
      </c>
      <c r="I141" s="60">
        <v>10</v>
      </c>
      <c r="J141" s="146" t="s">
        <v>15</v>
      </c>
      <c r="K141" s="60">
        <v>17</v>
      </c>
      <c r="L141" s="60" t="s">
        <v>18</v>
      </c>
      <c r="M141" s="60">
        <v>105</v>
      </c>
      <c r="N141" s="60">
        <v>105</v>
      </c>
      <c r="O141" s="60">
        <v>75</v>
      </c>
      <c r="P141" s="60">
        <v>48</v>
      </c>
      <c r="Q141" s="60">
        <v>50</v>
      </c>
      <c r="R141" s="60">
        <v>7</v>
      </c>
      <c r="S141" s="60">
        <v>5.5</v>
      </c>
      <c r="T141" s="60">
        <v>4</v>
      </c>
      <c r="U141" s="60">
        <v>4</v>
      </c>
      <c r="V141" s="60">
        <v>3</v>
      </c>
    </row>
    <row r="142" spans="2:22">
      <c r="B142" s="60" t="str">
        <f t="shared" si="2"/>
        <v>М56x310</v>
      </c>
      <c r="C142" s="60">
        <v>56</v>
      </c>
      <c r="D142" s="60">
        <v>310</v>
      </c>
      <c r="E142" s="60">
        <v>4.66</v>
      </c>
      <c r="F142" s="60">
        <v>4.57</v>
      </c>
      <c r="G142" s="73">
        <v>235</v>
      </c>
      <c r="H142" s="73">
        <v>12</v>
      </c>
      <c r="I142" s="60">
        <v>10</v>
      </c>
      <c r="J142" s="146" t="s">
        <v>15</v>
      </c>
      <c r="K142" s="60">
        <v>17</v>
      </c>
      <c r="L142" s="60" t="s">
        <v>18</v>
      </c>
      <c r="M142" s="60">
        <v>105</v>
      </c>
      <c r="N142" s="60">
        <v>105</v>
      </c>
      <c r="O142" s="60">
        <v>75</v>
      </c>
      <c r="P142" s="60">
        <v>48</v>
      </c>
      <c r="Q142" s="60">
        <v>50</v>
      </c>
      <c r="R142" s="60">
        <v>7</v>
      </c>
      <c r="S142" s="60">
        <v>5.5</v>
      </c>
      <c r="T142" s="60">
        <v>4</v>
      </c>
      <c r="U142" s="60">
        <v>4</v>
      </c>
      <c r="V142" s="60">
        <v>3</v>
      </c>
    </row>
    <row r="143" spans="2:22">
      <c r="B143" s="60" t="str">
        <f t="shared" si="2"/>
        <v>М56x320</v>
      </c>
      <c r="C143" s="60">
        <v>56</v>
      </c>
      <c r="D143" s="60">
        <v>320</v>
      </c>
      <c r="E143" s="60">
        <v>4.79</v>
      </c>
      <c r="F143" s="60">
        <v>4.7</v>
      </c>
      <c r="G143" s="73">
        <v>245</v>
      </c>
      <c r="H143" s="73">
        <v>12</v>
      </c>
      <c r="I143" s="60">
        <v>10</v>
      </c>
      <c r="J143" s="146" t="s">
        <v>15</v>
      </c>
      <c r="K143" s="60">
        <v>17</v>
      </c>
      <c r="L143" s="60" t="s">
        <v>18</v>
      </c>
      <c r="M143" s="60">
        <v>105</v>
      </c>
      <c r="N143" s="60">
        <v>105</v>
      </c>
      <c r="O143" s="60">
        <v>75</v>
      </c>
      <c r="P143" s="60">
        <v>48</v>
      </c>
      <c r="Q143" s="60">
        <v>50</v>
      </c>
      <c r="R143" s="60">
        <v>7</v>
      </c>
      <c r="S143" s="60">
        <v>5.5</v>
      </c>
      <c r="T143" s="60">
        <v>4</v>
      </c>
      <c r="U143" s="60">
        <v>4</v>
      </c>
      <c r="V143" s="60">
        <v>3</v>
      </c>
    </row>
    <row r="144" spans="2:22">
      <c r="B144" s="60" t="str">
        <f t="shared" si="2"/>
        <v>М56x330</v>
      </c>
      <c r="C144" s="60">
        <v>56</v>
      </c>
      <c r="D144" s="60">
        <v>330</v>
      </c>
      <c r="E144" s="60">
        <v>4.92</v>
      </c>
      <c r="F144" s="60">
        <v>4.83</v>
      </c>
      <c r="G144" s="73">
        <v>255</v>
      </c>
      <c r="H144" s="73">
        <v>12</v>
      </c>
      <c r="I144" s="60">
        <v>10</v>
      </c>
      <c r="J144" s="146" t="s">
        <v>15</v>
      </c>
      <c r="K144" s="60">
        <v>17</v>
      </c>
      <c r="L144" s="60" t="s">
        <v>18</v>
      </c>
      <c r="M144" s="60">
        <v>105</v>
      </c>
      <c r="N144" s="60">
        <v>105</v>
      </c>
      <c r="O144" s="60">
        <v>75</v>
      </c>
      <c r="P144" s="60">
        <v>48</v>
      </c>
      <c r="Q144" s="60">
        <v>50</v>
      </c>
      <c r="R144" s="60">
        <v>7</v>
      </c>
      <c r="S144" s="60">
        <v>5.5</v>
      </c>
      <c r="T144" s="60">
        <v>4</v>
      </c>
      <c r="U144" s="60">
        <v>4</v>
      </c>
      <c r="V144" s="60">
        <v>3</v>
      </c>
    </row>
    <row r="145" spans="2:22">
      <c r="B145" s="60" t="str">
        <f t="shared" si="2"/>
        <v>М56x340</v>
      </c>
      <c r="C145" s="60">
        <v>56</v>
      </c>
      <c r="D145" s="60">
        <v>340</v>
      </c>
      <c r="E145" s="60">
        <v>5.05</v>
      </c>
      <c r="F145" s="60">
        <v>4.96</v>
      </c>
      <c r="G145" s="73">
        <v>265</v>
      </c>
      <c r="H145" s="73">
        <v>12</v>
      </c>
      <c r="I145" s="60">
        <v>10</v>
      </c>
      <c r="J145" s="146" t="s">
        <v>15</v>
      </c>
      <c r="K145" s="60">
        <v>17</v>
      </c>
      <c r="L145" s="60" t="s">
        <v>18</v>
      </c>
      <c r="M145" s="60">
        <v>105</v>
      </c>
      <c r="N145" s="60">
        <v>105</v>
      </c>
      <c r="O145" s="60">
        <v>75</v>
      </c>
      <c r="P145" s="60">
        <v>48</v>
      </c>
      <c r="Q145" s="60">
        <v>50</v>
      </c>
      <c r="R145" s="60">
        <v>7</v>
      </c>
      <c r="S145" s="60">
        <v>5.5</v>
      </c>
      <c r="T145" s="60">
        <v>4</v>
      </c>
      <c r="U145" s="60">
        <v>4</v>
      </c>
      <c r="V145" s="60">
        <v>3</v>
      </c>
    </row>
    <row r="146" spans="2:22">
      <c r="B146" s="60" t="str">
        <f t="shared" si="2"/>
        <v>М56x350</v>
      </c>
      <c r="C146" s="60">
        <v>56</v>
      </c>
      <c r="D146" s="60">
        <v>350</v>
      </c>
      <c r="E146" s="60">
        <v>5.18</v>
      </c>
      <c r="F146" s="60">
        <v>5.09</v>
      </c>
      <c r="G146" s="73">
        <v>275</v>
      </c>
      <c r="H146" s="73">
        <v>12</v>
      </c>
      <c r="I146" s="60">
        <v>10</v>
      </c>
      <c r="J146" s="146" t="s">
        <v>15</v>
      </c>
      <c r="K146" s="60">
        <v>17</v>
      </c>
      <c r="L146" s="60" t="s">
        <v>18</v>
      </c>
      <c r="M146" s="60">
        <v>105</v>
      </c>
      <c r="N146" s="60">
        <v>105</v>
      </c>
      <c r="O146" s="60">
        <v>75</v>
      </c>
      <c r="P146" s="60">
        <v>48</v>
      </c>
      <c r="Q146" s="60">
        <v>50</v>
      </c>
      <c r="R146" s="60">
        <v>7</v>
      </c>
      <c r="S146" s="60">
        <v>5.5</v>
      </c>
      <c r="T146" s="60">
        <v>4</v>
      </c>
      <c r="U146" s="60">
        <v>4</v>
      </c>
      <c r="V146" s="60">
        <v>3</v>
      </c>
    </row>
    <row r="147" spans="2:22">
      <c r="B147" s="60" t="str">
        <f t="shared" si="2"/>
        <v>М56x360</v>
      </c>
      <c r="C147" s="60">
        <v>56</v>
      </c>
      <c r="D147" s="60">
        <v>360</v>
      </c>
      <c r="E147" s="60">
        <v>5.31</v>
      </c>
      <c r="F147" s="60">
        <v>5.22</v>
      </c>
      <c r="G147" s="73">
        <v>285</v>
      </c>
      <c r="H147" s="73">
        <v>12</v>
      </c>
      <c r="I147" s="60">
        <v>10</v>
      </c>
      <c r="J147" s="146" t="s">
        <v>15</v>
      </c>
      <c r="K147" s="60">
        <v>17</v>
      </c>
      <c r="L147" s="60" t="s">
        <v>18</v>
      </c>
      <c r="M147" s="60">
        <v>105</v>
      </c>
      <c r="N147" s="60">
        <v>105</v>
      </c>
      <c r="O147" s="60">
        <v>75</v>
      </c>
      <c r="P147" s="60">
        <v>48</v>
      </c>
      <c r="Q147" s="60">
        <v>50</v>
      </c>
      <c r="R147" s="60">
        <v>7</v>
      </c>
      <c r="S147" s="60">
        <v>5.5</v>
      </c>
      <c r="T147" s="60">
        <v>4</v>
      </c>
      <c r="U147" s="60">
        <v>4</v>
      </c>
      <c r="V147" s="60">
        <v>3</v>
      </c>
    </row>
    <row r="148" spans="2:22">
      <c r="B148" s="60" t="str">
        <f t="shared" si="2"/>
        <v>М56x370</v>
      </c>
      <c r="C148" s="60">
        <v>56</v>
      </c>
      <c r="D148" s="60">
        <v>370</v>
      </c>
      <c r="E148" s="60">
        <v>5.44</v>
      </c>
      <c r="F148" s="60">
        <v>5.35</v>
      </c>
      <c r="G148" s="73">
        <v>295</v>
      </c>
      <c r="H148" s="73">
        <v>12</v>
      </c>
      <c r="I148" s="60">
        <v>10</v>
      </c>
      <c r="J148" s="146" t="s">
        <v>15</v>
      </c>
      <c r="K148" s="60">
        <v>17</v>
      </c>
      <c r="L148" s="60" t="s">
        <v>18</v>
      </c>
      <c r="M148" s="60">
        <v>105</v>
      </c>
      <c r="N148" s="60">
        <v>105</v>
      </c>
      <c r="O148" s="60">
        <v>75</v>
      </c>
      <c r="P148" s="60">
        <v>48</v>
      </c>
      <c r="Q148" s="60">
        <v>50</v>
      </c>
      <c r="R148" s="60">
        <v>7</v>
      </c>
      <c r="S148" s="60">
        <v>5.5</v>
      </c>
      <c r="T148" s="60">
        <v>4</v>
      </c>
      <c r="U148" s="60">
        <v>4</v>
      </c>
      <c r="V148" s="60">
        <v>3</v>
      </c>
    </row>
    <row r="149" spans="2:22">
      <c r="B149" s="60" t="str">
        <f t="shared" si="2"/>
        <v>М56x380</v>
      </c>
      <c r="C149" s="60">
        <v>56</v>
      </c>
      <c r="D149" s="60">
        <v>380</v>
      </c>
      <c r="E149" s="60">
        <v>5.57</v>
      </c>
      <c r="F149" s="60">
        <v>5.48</v>
      </c>
      <c r="G149" s="73">
        <v>305</v>
      </c>
      <c r="H149" s="73">
        <v>12</v>
      </c>
      <c r="I149" s="60">
        <v>10</v>
      </c>
      <c r="J149" s="146" t="s">
        <v>15</v>
      </c>
      <c r="K149" s="60">
        <v>17</v>
      </c>
      <c r="L149" s="60" t="s">
        <v>18</v>
      </c>
      <c r="M149" s="60">
        <v>105</v>
      </c>
      <c r="N149" s="60">
        <v>105</v>
      </c>
      <c r="O149" s="60">
        <v>75</v>
      </c>
      <c r="P149" s="60">
        <v>48</v>
      </c>
      <c r="Q149" s="60">
        <v>50</v>
      </c>
      <c r="R149" s="60">
        <v>7</v>
      </c>
      <c r="S149" s="60">
        <v>5.5</v>
      </c>
      <c r="T149" s="60">
        <v>4</v>
      </c>
      <c r="U149" s="60">
        <v>4</v>
      </c>
      <c r="V149" s="60">
        <v>3</v>
      </c>
    </row>
    <row r="150" spans="2:22">
      <c r="B150" s="60" t="str">
        <f t="shared" si="2"/>
        <v>М56x390</v>
      </c>
      <c r="C150" s="60">
        <v>56</v>
      </c>
      <c r="D150" s="60">
        <v>390</v>
      </c>
      <c r="E150" s="60">
        <v>5.7</v>
      </c>
      <c r="F150" s="60">
        <v>5.61</v>
      </c>
      <c r="G150" s="73">
        <v>315</v>
      </c>
      <c r="H150" s="73">
        <v>12</v>
      </c>
      <c r="I150" s="60">
        <v>10</v>
      </c>
      <c r="J150" s="146" t="s">
        <v>15</v>
      </c>
      <c r="K150" s="60">
        <v>17</v>
      </c>
      <c r="L150" s="60" t="s">
        <v>18</v>
      </c>
      <c r="M150" s="60">
        <v>105</v>
      </c>
      <c r="N150" s="60">
        <v>105</v>
      </c>
      <c r="O150" s="60">
        <v>75</v>
      </c>
      <c r="P150" s="60">
        <v>48</v>
      </c>
      <c r="Q150" s="60">
        <v>50</v>
      </c>
      <c r="R150" s="60">
        <v>7</v>
      </c>
      <c r="S150" s="60">
        <v>5.5</v>
      </c>
      <c r="T150" s="60">
        <v>4</v>
      </c>
      <c r="U150" s="60">
        <v>4</v>
      </c>
      <c r="V150" s="60">
        <v>3</v>
      </c>
    </row>
    <row r="151" spans="2:22">
      <c r="B151" s="60" t="str">
        <f t="shared" si="2"/>
        <v>М56x400</v>
      </c>
      <c r="C151" s="60">
        <v>56</v>
      </c>
      <c r="D151" s="60">
        <v>400</v>
      </c>
      <c r="E151" s="60">
        <v>5.83</v>
      </c>
      <c r="F151" s="60">
        <v>5.74</v>
      </c>
      <c r="G151" s="73">
        <v>325</v>
      </c>
      <c r="H151" s="73">
        <v>12</v>
      </c>
      <c r="I151" s="60">
        <v>10</v>
      </c>
      <c r="J151" s="146" t="s">
        <v>15</v>
      </c>
      <c r="K151" s="60">
        <v>17</v>
      </c>
      <c r="L151" s="60" t="s">
        <v>18</v>
      </c>
      <c r="M151" s="60">
        <v>105</v>
      </c>
      <c r="N151" s="60">
        <v>105</v>
      </c>
      <c r="O151" s="60">
        <v>75</v>
      </c>
      <c r="P151" s="60">
        <v>48</v>
      </c>
      <c r="Q151" s="60">
        <v>50</v>
      </c>
      <c r="R151" s="60">
        <v>7</v>
      </c>
      <c r="S151" s="60">
        <v>5.5</v>
      </c>
      <c r="T151" s="60">
        <v>4</v>
      </c>
      <c r="U151" s="60">
        <v>4</v>
      </c>
      <c r="V151" s="60">
        <v>3</v>
      </c>
    </row>
    <row r="152" spans="2:22">
      <c r="B152" s="60" t="str">
        <f t="shared" si="2"/>
        <v>М56x410</v>
      </c>
      <c r="C152" s="60">
        <v>56</v>
      </c>
      <c r="D152" s="60">
        <v>410</v>
      </c>
      <c r="E152" s="60">
        <v>5.96</v>
      </c>
      <c r="F152" s="60">
        <v>5.87</v>
      </c>
      <c r="G152" s="73">
        <v>335</v>
      </c>
      <c r="H152" s="73">
        <v>12</v>
      </c>
      <c r="I152" s="60">
        <v>10</v>
      </c>
      <c r="J152" s="146" t="s">
        <v>15</v>
      </c>
      <c r="K152" s="60">
        <v>17</v>
      </c>
      <c r="L152" s="60" t="s">
        <v>18</v>
      </c>
      <c r="M152" s="60">
        <v>105</v>
      </c>
      <c r="N152" s="60">
        <v>105</v>
      </c>
      <c r="O152" s="60">
        <v>75</v>
      </c>
      <c r="P152" s="60">
        <v>48</v>
      </c>
      <c r="Q152" s="60">
        <v>50</v>
      </c>
      <c r="R152" s="60">
        <v>7</v>
      </c>
      <c r="S152" s="60">
        <v>5.5</v>
      </c>
      <c r="T152" s="60">
        <v>4</v>
      </c>
      <c r="U152" s="60">
        <v>4</v>
      </c>
      <c r="V152" s="60">
        <v>3</v>
      </c>
    </row>
    <row r="153" spans="2:22">
      <c r="B153" s="60" t="str">
        <f t="shared" si="2"/>
        <v>М56x420</v>
      </c>
      <c r="C153" s="60">
        <v>56</v>
      </c>
      <c r="D153" s="60">
        <v>420</v>
      </c>
      <c r="E153" s="60">
        <v>6.09</v>
      </c>
      <c r="F153" s="60">
        <v>6</v>
      </c>
      <c r="G153" s="73">
        <v>345</v>
      </c>
      <c r="H153" s="73">
        <v>12</v>
      </c>
      <c r="I153" s="60">
        <v>10</v>
      </c>
      <c r="J153" s="146" t="s">
        <v>15</v>
      </c>
      <c r="K153" s="60">
        <v>17</v>
      </c>
      <c r="L153" s="60" t="s">
        <v>18</v>
      </c>
      <c r="M153" s="60">
        <v>105</v>
      </c>
      <c r="N153" s="60">
        <v>105</v>
      </c>
      <c r="O153" s="60">
        <v>75</v>
      </c>
      <c r="P153" s="60">
        <v>48</v>
      </c>
      <c r="Q153" s="60">
        <v>50</v>
      </c>
      <c r="R153" s="60">
        <v>7</v>
      </c>
      <c r="S153" s="60">
        <v>5.5</v>
      </c>
      <c r="T153" s="60">
        <v>4</v>
      </c>
      <c r="U153" s="60">
        <v>4</v>
      </c>
      <c r="V153" s="60">
        <v>3</v>
      </c>
    </row>
    <row r="154" spans="2:22">
      <c r="B154" s="60" t="str">
        <f t="shared" si="2"/>
        <v>М56x430</v>
      </c>
      <c r="C154" s="60">
        <v>56</v>
      </c>
      <c r="D154" s="60">
        <v>430</v>
      </c>
      <c r="E154" s="60">
        <v>6.31</v>
      </c>
      <c r="F154" s="60">
        <v>6.17</v>
      </c>
      <c r="G154" s="73">
        <v>355</v>
      </c>
      <c r="H154" s="73">
        <v>12</v>
      </c>
      <c r="I154" s="60">
        <v>10</v>
      </c>
      <c r="J154" s="146" t="s">
        <v>15</v>
      </c>
      <c r="K154" s="60">
        <v>17</v>
      </c>
      <c r="L154" s="60" t="s">
        <v>18</v>
      </c>
      <c r="M154" s="60">
        <v>120</v>
      </c>
      <c r="N154" s="60">
        <v>120</v>
      </c>
      <c r="O154" s="60">
        <v>75</v>
      </c>
      <c r="P154" s="60">
        <v>48</v>
      </c>
      <c r="Q154" s="60">
        <v>50</v>
      </c>
      <c r="R154" s="60">
        <v>7</v>
      </c>
      <c r="S154" s="60">
        <v>5.5</v>
      </c>
      <c r="T154" s="60">
        <v>4</v>
      </c>
      <c r="U154" s="60">
        <v>4</v>
      </c>
      <c r="V154" s="60">
        <v>3</v>
      </c>
    </row>
    <row r="155" spans="2:22">
      <c r="B155" s="60" t="str">
        <f t="shared" si="2"/>
        <v>М56x440</v>
      </c>
      <c r="C155" s="60">
        <v>56</v>
      </c>
      <c r="D155" s="60">
        <v>440</v>
      </c>
      <c r="E155" s="60">
        <v>6.44</v>
      </c>
      <c r="F155" s="60">
        <v>6.3</v>
      </c>
      <c r="G155" s="73">
        <v>365</v>
      </c>
      <c r="H155" s="73">
        <v>12</v>
      </c>
      <c r="I155" s="60">
        <v>10</v>
      </c>
      <c r="J155" s="146" t="s">
        <v>15</v>
      </c>
      <c r="K155" s="60">
        <v>17</v>
      </c>
      <c r="L155" s="60" t="s">
        <v>18</v>
      </c>
      <c r="M155" s="60">
        <v>120</v>
      </c>
      <c r="N155" s="60">
        <v>120</v>
      </c>
      <c r="O155" s="60">
        <v>75</v>
      </c>
      <c r="P155" s="60">
        <v>48</v>
      </c>
      <c r="Q155" s="60">
        <v>50</v>
      </c>
      <c r="R155" s="60">
        <v>7</v>
      </c>
      <c r="S155" s="60">
        <v>5.5</v>
      </c>
      <c r="T155" s="60">
        <v>4</v>
      </c>
      <c r="U155" s="60">
        <v>4</v>
      </c>
      <c r="V155" s="60">
        <v>3</v>
      </c>
    </row>
    <row r="156" spans="2:22">
      <c r="B156" s="60" t="str">
        <f t="shared" si="2"/>
        <v>М56x450</v>
      </c>
      <c r="C156" s="60">
        <v>56</v>
      </c>
      <c r="D156" s="60">
        <v>450</v>
      </c>
      <c r="E156" s="60">
        <v>6.57</v>
      </c>
      <c r="F156" s="60">
        <v>6.43</v>
      </c>
      <c r="G156" s="73">
        <v>375</v>
      </c>
      <c r="H156" s="73">
        <v>12</v>
      </c>
      <c r="I156" s="60">
        <v>10</v>
      </c>
      <c r="J156" s="146" t="s">
        <v>15</v>
      </c>
      <c r="K156" s="60">
        <v>17</v>
      </c>
      <c r="L156" s="60" t="s">
        <v>18</v>
      </c>
      <c r="M156" s="60">
        <v>120</v>
      </c>
      <c r="N156" s="60">
        <v>120</v>
      </c>
      <c r="O156" s="60">
        <v>75</v>
      </c>
      <c r="P156" s="60">
        <v>48</v>
      </c>
      <c r="Q156" s="60">
        <v>50</v>
      </c>
      <c r="R156" s="60">
        <v>7</v>
      </c>
      <c r="S156" s="60">
        <v>5.5</v>
      </c>
      <c r="T156" s="60">
        <v>4</v>
      </c>
      <c r="U156" s="60">
        <v>4</v>
      </c>
      <c r="V156" s="60">
        <v>3</v>
      </c>
    </row>
    <row r="157" spans="2:22">
      <c r="B157" s="60" t="str">
        <f t="shared" si="2"/>
        <v>М56x460</v>
      </c>
      <c r="C157" s="60">
        <v>56</v>
      </c>
      <c r="D157" s="60">
        <v>460</v>
      </c>
      <c r="E157" s="60">
        <v>6.7</v>
      </c>
      <c r="F157" s="60">
        <v>6.56</v>
      </c>
      <c r="G157" s="73">
        <v>385</v>
      </c>
      <c r="H157" s="73">
        <v>12</v>
      </c>
      <c r="I157" s="60">
        <v>10</v>
      </c>
      <c r="J157" s="146" t="s">
        <v>15</v>
      </c>
      <c r="K157" s="60">
        <v>17</v>
      </c>
      <c r="L157" s="60" t="s">
        <v>18</v>
      </c>
      <c r="M157" s="60">
        <v>120</v>
      </c>
      <c r="N157" s="60">
        <v>120</v>
      </c>
      <c r="O157" s="60">
        <v>75</v>
      </c>
      <c r="P157" s="60">
        <v>48</v>
      </c>
      <c r="Q157" s="60">
        <v>50</v>
      </c>
      <c r="R157" s="60">
        <v>7</v>
      </c>
      <c r="S157" s="60">
        <v>5.5</v>
      </c>
      <c r="T157" s="60">
        <v>4</v>
      </c>
      <c r="U157" s="60">
        <v>4</v>
      </c>
      <c r="V157" s="60">
        <v>3</v>
      </c>
    </row>
    <row r="158" spans="2:22">
      <c r="B158" s="60" t="str">
        <f t="shared" si="2"/>
        <v>М56x470</v>
      </c>
      <c r="C158" s="60">
        <v>56</v>
      </c>
      <c r="D158" s="60">
        <v>470</v>
      </c>
      <c r="E158" s="60">
        <v>6.83</v>
      </c>
      <c r="F158" s="60">
        <v>6.69</v>
      </c>
      <c r="G158" s="73">
        <v>395</v>
      </c>
      <c r="H158" s="73">
        <v>12</v>
      </c>
      <c r="I158" s="60">
        <v>10</v>
      </c>
      <c r="J158" s="146" t="s">
        <v>15</v>
      </c>
      <c r="K158" s="60">
        <v>17</v>
      </c>
      <c r="L158" s="60" t="s">
        <v>18</v>
      </c>
      <c r="M158" s="60">
        <v>120</v>
      </c>
      <c r="N158" s="60">
        <v>120</v>
      </c>
      <c r="O158" s="60">
        <v>75</v>
      </c>
      <c r="P158" s="60">
        <v>48</v>
      </c>
      <c r="Q158" s="60">
        <v>50</v>
      </c>
      <c r="R158" s="60">
        <v>7</v>
      </c>
      <c r="S158" s="60">
        <v>5.5</v>
      </c>
      <c r="T158" s="60">
        <v>4</v>
      </c>
      <c r="U158" s="60">
        <v>4</v>
      </c>
      <c r="V158" s="60">
        <v>3</v>
      </c>
    </row>
    <row r="159" spans="2:22">
      <c r="B159" s="60" t="str">
        <f t="shared" si="2"/>
        <v>М56x480</v>
      </c>
      <c r="C159" s="60">
        <v>56</v>
      </c>
      <c r="D159" s="60">
        <v>480</v>
      </c>
      <c r="E159" s="60">
        <v>6.96</v>
      </c>
      <c r="F159" s="60">
        <v>6.82</v>
      </c>
      <c r="G159" s="73">
        <v>405</v>
      </c>
      <c r="H159" s="73">
        <v>12</v>
      </c>
      <c r="I159" s="60">
        <v>10</v>
      </c>
      <c r="J159" s="146" t="s">
        <v>15</v>
      </c>
      <c r="K159" s="60">
        <v>17</v>
      </c>
      <c r="L159" s="60" t="s">
        <v>18</v>
      </c>
      <c r="M159" s="60">
        <v>120</v>
      </c>
      <c r="N159" s="60">
        <v>120</v>
      </c>
      <c r="O159" s="60">
        <v>75</v>
      </c>
      <c r="P159" s="60">
        <v>48</v>
      </c>
      <c r="Q159" s="60">
        <v>50</v>
      </c>
      <c r="R159" s="60">
        <v>7</v>
      </c>
      <c r="S159" s="60">
        <v>5.5</v>
      </c>
      <c r="T159" s="60">
        <v>4</v>
      </c>
      <c r="U159" s="60">
        <v>4</v>
      </c>
      <c r="V159" s="60">
        <v>3</v>
      </c>
    </row>
    <row r="160" spans="2:22">
      <c r="B160" s="60" t="str">
        <f t="shared" si="2"/>
        <v>М56x490</v>
      </c>
      <c r="C160" s="60">
        <v>56</v>
      </c>
      <c r="D160" s="60">
        <v>490</v>
      </c>
      <c r="E160" s="60">
        <v>7.09</v>
      </c>
      <c r="F160" s="60">
        <v>6.95</v>
      </c>
      <c r="G160" s="73">
        <v>415</v>
      </c>
      <c r="H160" s="73">
        <v>12</v>
      </c>
      <c r="I160" s="60">
        <v>10</v>
      </c>
      <c r="J160" s="146" t="s">
        <v>15</v>
      </c>
      <c r="K160" s="60">
        <v>17</v>
      </c>
      <c r="L160" s="60" t="s">
        <v>18</v>
      </c>
      <c r="M160" s="60">
        <v>120</v>
      </c>
      <c r="N160" s="60">
        <v>120</v>
      </c>
      <c r="O160" s="60">
        <v>75</v>
      </c>
      <c r="P160" s="60">
        <v>48</v>
      </c>
      <c r="Q160" s="60">
        <v>50</v>
      </c>
      <c r="R160" s="60">
        <v>7</v>
      </c>
      <c r="S160" s="60">
        <v>5.5</v>
      </c>
      <c r="T160" s="60">
        <v>4</v>
      </c>
      <c r="U160" s="60">
        <v>4</v>
      </c>
      <c r="V160" s="60">
        <v>3</v>
      </c>
    </row>
    <row r="161" spans="2:22">
      <c r="B161" s="60" t="str">
        <f t="shared" si="2"/>
        <v>М56x500</v>
      </c>
      <c r="C161" s="60">
        <v>56</v>
      </c>
      <c r="D161" s="60">
        <v>500</v>
      </c>
      <c r="E161" s="60">
        <v>7.22</v>
      </c>
      <c r="F161" s="60">
        <v>7.08</v>
      </c>
      <c r="G161" s="73">
        <v>425</v>
      </c>
      <c r="H161" s="73">
        <v>12</v>
      </c>
      <c r="I161" s="60">
        <v>10</v>
      </c>
      <c r="J161" s="146" t="s">
        <v>15</v>
      </c>
      <c r="K161" s="60">
        <v>17</v>
      </c>
      <c r="L161" s="60" t="s">
        <v>18</v>
      </c>
      <c r="M161" s="60">
        <v>120</v>
      </c>
      <c r="N161" s="60">
        <v>120</v>
      </c>
      <c r="O161" s="60">
        <v>75</v>
      </c>
      <c r="P161" s="60">
        <v>48</v>
      </c>
      <c r="Q161" s="60">
        <v>50</v>
      </c>
      <c r="R161" s="60">
        <v>7</v>
      </c>
      <c r="S161" s="60">
        <v>5.5</v>
      </c>
      <c r="T161" s="60">
        <v>4</v>
      </c>
      <c r="U161" s="60">
        <v>4</v>
      </c>
      <c r="V161" s="60">
        <v>3</v>
      </c>
    </row>
    <row r="162" spans="2:22">
      <c r="B162" s="60" t="str">
        <f t="shared" si="2"/>
        <v>М56x510</v>
      </c>
      <c r="C162" s="60">
        <v>56</v>
      </c>
      <c r="D162" s="60">
        <v>510</v>
      </c>
      <c r="E162" s="60">
        <v>7.35</v>
      </c>
      <c r="F162" s="60">
        <v>7.21</v>
      </c>
      <c r="G162" s="73">
        <v>435</v>
      </c>
      <c r="H162" s="73">
        <v>12</v>
      </c>
      <c r="I162" s="60">
        <v>10</v>
      </c>
      <c r="J162" s="146" t="s">
        <v>15</v>
      </c>
      <c r="K162" s="60">
        <v>17</v>
      </c>
      <c r="L162" s="60" t="s">
        <v>18</v>
      </c>
      <c r="M162" s="60">
        <v>120</v>
      </c>
      <c r="N162" s="60">
        <v>120</v>
      </c>
      <c r="O162" s="60">
        <v>75</v>
      </c>
      <c r="P162" s="60">
        <v>48</v>
      </c>
      <c r="Q162" s="60">
        <v>50</v>
      </c>
      <c r="R162" s="60">
        <v>7</v>
      </c>
      <c r="S162" s="60">
        <v>5.5</v>
      </c>
      <c r="T162" s="60">
        <v>4</v>
      </c>
      <c r="U162" s="60">
        <v>4</v>
      </c>
      <c r="V162" s="60">
        <v>3</v>
      </c>
    </row>
    <row r="163" spans="2:22">
      <c r="B163" s="60" t="str">
        <f t="shared" si="2"/>
        <v>М56x520</v>
      </c>
      <c r="C163" s="60">
        <v>56</v>
      </c>
      <c r="D163" s="60">
        <v>520</v>
      </c>
      <c r="E163" s="60">
        <v>7.48</v>
      </c>
      <c r="F163" s="60">
        <v>7.34</v>
      </c>
      <c r="G163" s="73">
        <v>445</v>
      </c>
      <c r="H163" s="73">
        <v>12</v>
      </c>
      <c r="I163" s="60">
        <v>10</v>
      </c>
      <c r="J163" s="146" t="s">
        <v>15</v>
      </c>
      <c r="K163" s="60">
        <v>17</v>
      </c>
      <c r="L163" s="60" t="s">
        <v>18</v>
      </c>
      <c r="M163" s="60">
        <v>120</v>
      </c>
      <c r="N163" s="60">
        <v>120</v>
      </c>
      <c r="O163" s="60">
        <v>75</v>
      </c>
      <c r="P163" s="60">
        <v>48</v>
      </c>
      <c r="Q163" s="60">
        <v>50</v>
      </c>
      <c r="R163" s="60">
        <v>7</v>
      </c>
      <c r="S163" s="60">
        <v>5.5</v>
      </c>
      <c r="T163" s="60">
        <v>4</v>
      </c>
      <c r="U163" s="60">
        <v>4</v>
      </c>
      <c r="V163" s="60">
        <v>3</v>
      </c>
    </row>
    <row r="164" spans="2:22">
      <c r="B164" s="60" t="str">
        <f t="shared" si="2"/>
        <v>М60x250</v>
      </c>
      <c r="C164" s="158">
        <v>60</v>
      </c>
      <c r="D164" s="60">
        <v>250</v>
      </c>
      <c r="E164" s="60">
        <v>4.6900000000000004</v>
      </c>
      <c r="F164" s="60">
        <v>4.68</v>
      </c>
      <c r="G164" s="73">
        <v>170</v>
      </c>
      <c r="H164" s="73">
        <v>12</v>
      </c>
      <c r="I164" s="60">
        <v>10</v>
      </c>
      <c r="J164" s="146" t="s">
        <v>15</v>
      </c>
      <c r="K164" s="60">
        <v>17</v>
      </c>
      <c r="L164" s="60" t="s">
        <v>18</v>
      </c>
      <c r="M164" s="60">
        <v>115</v>
      </c>
      <c r="N164" s="60">
        <v>115</v>
      </c>
      <c r="O164" s="60">
        <v>80</v>
      </c>
      <c r="P164" s="60">
        <v>52</v>
      </c>
      <c r="Q164" s="60">
        <v>54</v>
      </c>
      <c r="R164" s="60">
        <v>7</v>
      </c>
      <c r="S164" s="60">
        <v>5.5</v>
      </c>
      <c r="T164" s="60">
        <v>4</v>
      </c>
      <c r="U164" s="60">
        <v>4</v>
      </c>
      <c r="V164" s="60">
        <v>3</v>
      </c>
    </row>
    <row r="165" spans="2:22">
      <c r="B165" s="60" t="str">
        <f t="shared" si="2"/>
        <v>М60x260</v>
      </c>
      <c r="C165" s="158">
        <v>60</v>
      </c>
      <c r="D165" s="60">
        <v>260</v>
      </c>
      <c r="E165" s="60">
        <v>4.8499999999999996</v>
      </c>
      <c r="F165" s="60">
        <v>4.84</v>
      </c>
      <c r="G165" s="73">
        <v>180</v>
      </c>
      <c r="H165" s="73">
        <v>12</v>
      </c>
      <c r="I165" s="60">
        <v>10</v>
      </c>
      <c r="J165" s="146" t="s">
        <v>15</v>
      </c>
      <c r="K165" s="60">
        <v>17</v>
      </c>
      <c r="L165" s="60" t="s">
        <v>18</v>
      </c>
      <c r="M165" s="60">
        <v>115</v>
      </c>
      <c r="N165" s="60">
        <v>115</v>
      </c>
      <c r="O165" s="60">
        <v>80</v>
      </c>
      <c r="P165" s="60">
        <v>52</v>
      </c>
      <c r="Q165" s="60">
        <v>54</v>
      </c>
      <c r="R165" s="60">
        <v>7</v>
      </c>
      <c r="S165" s="60">
        <v>5.5</v>
      </c>
      <c r="T165" s="60">
        <v>4</v>
      </c>
      <c r="U165" s="60">
        <v>4</v>
      </c>
      <c r="V165" s="60">
        <v>3</v>
      </c>
    </row>
    <row r="166" spans="2:22">
      <c r="B166" s="60" t="str">
        <f t="shared" si="2"/>
        <v>М60x270</v>
      </c>
      <c r="C166" s="158">
        <v>60</v>
      </c>
      <c r="D166" s="60">
        <v>270</v>
      </c>
      <c r="E166" s="60">
        <v>5.01</v>
      </c>
      <c r="F166" s="60">
        <v>5</v>
      </c>
      <c r="G166" s="73">
        <v>190</v>
      </c>
      <c r="H166" s="73">
        <v>12</v>
      </c>
      <c r="I166" s="60">
        <v>10</v>
      </c>
      <c r="J166" s="146" t="s">
        <v>15</v>
      </c>
      <c r="K166" s="60">
        <v>17</v>
      </c>
      <c r="L166" s="60" t="s">
        <v>18</v>
      </c>
      <c r="M166" s="60">
        <v>115</v>
      </c>
      <c r="N166" s="60">
        <v>115</v>
      </c>
      <c r="O166" s="60">
        <v>80</v>
      </c>
      <c r="P166" s="60">
        <v>52</v>
      </c>
      <c r="Q166" s="60">
        <v>54</v>
      </c>
      <c r="R166" s="60">
        <v>7</v>
      </c>
      <c r="S166" s="60">
        <v>5.5</v>
      </c>
      <c r="T166" s="60">
        <v>4</v>
      </c>
      <c r="U166" s="60">
        <v>4</v>
      </c>
      <c r="V166" s="60">
        <v>3</v>
      </c>
    </row>
    <row r="167" spans="2:22">
      <c r="B167" s="60" t="str">
        <f t="shared" si="2"/>
        <v>М60x280</v>
      </c>
      <c r="C167" s="158">
        <v>60</v>
      </c>
      <c r="D167" s="60">
        <v>280</v>
      </c>
      <c r="E167" s="60">
        <v>5.17</v>
      </c>
      <c r="F167" s="60">
        <v>5.16</v>
      </c>
      <c r="G167" s="73">
        <v>200</v>
      </c>
      <c r="H167" s="73">
        <v>12</v>
      </c>
      <c r="I167" s="60">
        <v>10</v>
      </c>
      <c r="J167" s="146" t="s">
        <v>15</v>
      </c>
      <c r="K167" s="60">
        <v>17</v>
      </c>
      <c r="L167" s="60" t="s">
        <v>18</v>
      </c>
      <c r="M167" s="60">
        <v>115</v>
      </c>
      <c r="N167" s="60">
        <v>115</v>
      </c>
      <c r="O167" s="60">
        <v>80</v>
      </c>
      <c r="P167" s="60">
        <v>52</v>
      </c>
      <c r="Q167" s="60">
        <v>54</v>
      </c>
      <c r="R167" s="60">
        <v>7</v>
      </c>
      <c r="S167" s="60">
        <v>5.5</v>
      </c>
      <c r="T167" s="60">
        <v>4</v>
      </c>
      <c r="U167" s="60">
        <v>4</v>
      </c>
      <c r="V167" s="60">
        <v>3</v>
      </c>
    </row>
    <row r="168" spans="2:22">
      <c r="B168" s="60" t="str">
        <f t="shared" si="2"/>
        <v>М60x290</v>
      </c>
      <c r="C168" s="158">
        <v>60</v>
      </c>
      <c r="D168" s="60">
        <v>290</v>
      </c>
      <c r="E168" s="60">
        <v>5.33</v>
      </c>
      <c r="F168" s="60">
        <v>5.32</v>
      </c>
      <c r="G168" s="73">
        <v>210</v>
      </c>
      <c r="H168" s="73">
        <v>12</v>
      </c>
      <c r="I168" s="60">
        <v>10</v>
      </c>
      <c r="J168" s="146" t="s">
        <v>15</v>
      </c>
      <c r="K168" s="60">
        <v>17</v>
      </c>
      <c r="L168" s="60" t="s">
        <v>18</v>
      </c>
      <c r="M168" s="60">
        <v>115</v>
      </c>
      <c r="N168" s="60">
        <v>115</v>
      </c>
      <c r="O168" s="60">
        <v>80</v>
      </c>
      <c r="P168" s="60">
        <v>52</v>
      </c>
      <c r="Q168" s="60">
        <v>54</v>
      </c>
      <c r="R168" s="60">
        <v>7</v>
      </c>
      <c r="S168" s="60">
        <v>5.5</v>
      </c>
      <c r="T168" s="60">
        <v>4</v>
      </c>
      <c r="U168" s="60">
        <v>4</v>
      </c>
      <c r="V168" s="60">
        <v>3</v>
      </c>
    </row>
    <row r="169" spans="2:22">
      <c r="B169" s="60" t="str">
        <f t="shared" si="2"/>
        <v>М60x300</v>
      </c>
      <c r="C169" s="158">
        <v>60</v>
      </c>
      <c r="D169" s="60">
        <v>300</v>
      </c>
      <c r="E169" s="60">
        <v>5.49</v>
      </c>
      <c r="F169" s="60">
        <v>5.48</v>
      </c>
      <c r="G169" s="73">
        <v>220</v>
      </c>
      <c r="H169" s="73">
        <v>12</v>
      </c>
      <c r="I169" s="60">
        <v>10</v>
      </c>
      <c r="J169" s="146" t="s">
        <v>15</v>
      </c>
      <c r="K169" s="60">
        <v>17</v>
      </c>
      <c r="L169" s="60" t="s">
        <v>18</v>
      </c>
      <c r="M169" s="60">
        <v>115</v>
      </c>
      <c r="N169" s="60">
        <v>115</v>
      </c>
      <c r="O169" s="60">
        <v>80</v>
      </c>
      <c r="P169" s="60">
        <v>52</v>
      </c>
      <c r="Q169" s="60">
        <v>54</v>
      </c>
      <c r="R169" s="60">
        <v>7</v>
      </c>
      <c r="S169" s="60">
        <v>5.5</v>
      </c>
      <c r="T169" s="60">
        <v>4</v>
      </c>
      <c r="U169" s="60">
        <v>4</v>
      </c>
      <c r="V169" s="60">
        <v>3</v>
      </c>
    </row>
    <row r="170" spans="2:22">
      <c r="B170" s="60" t="str">
        <f t="shared" si="2"/>
        <v>М60x310</v>
      </c>
      <c r="C170" s="158">
        <v>60</v>
      </c>
      <c r="D170" s="60">
        <v>310</v>
      </c>
      <c r="E170" s="60">
        <v>5.65</v>
      </c>
      <c r="F170" s="60">
        <v>5.64</v>
      </c>
      <c r="G170" s="73">
        <v>230</v>
      </c>
      <c r="H170" s="73">
        <v>12</v>
      </c>
      <c r="I170" s="60">
        <v>10</v>
      </c>
      <c r="J170" s="146" t="s">
        <v>15</v>
      </c>
      <c r="K170" s="60">
        <v>17</v>
      </c>
      <c r="L170" s="60" t="s">
        <v>18</v>
      </c>
      <c r="M170" s="60">
        <v>115</v>
      </c>
      <c r="N170" s="60">
        <v>115</v>
      </c>
      <c r="O170" s="60">
        <v>80</v>
      </c>
      <c r="P170" s="60">
        <v>52</v>
      </c>
      <c r="Q170" s="60">
        <v>54</v>
      </c>
      <c r="R170" s="60">
        <v>7</v>
      </c>
      <c r="S170" s="60">
        <v>5.5</v>
      </c>
      <c r="T170" s="60">
        <v>4</v>
      </c>
      <c r="U170" s="60">
        <v>4</v>
      </c>
      <c r="V170" s="60">
        <v>3</v>
      </c>
    </row>
    <row r="171" spans="2:22">
      <c r="B171" s="60" t="str">
        <f t="shared" si="2"/>
        <v>М60x320</v>
      </c>
      <c r="C171" s="158">
        <v>60</v>
      </c>
      <c r="D171" s="60">
        <v>320</v>
      </c>
      <c r="E171" s="60">
        <v>5.81</v>
      </c>
      <c r="F171" s="60">
        <v>5.8</v>
      </c>
      <c r="G171" s="73">
        <v>240</v>
      </c>
      <c r="H171" s="73">
        <v>12</v>
      </c>
      <c r="I171" s="60">
        <v>10</v>
      </c>
      <c r="J171" s="146" t="s">
        <v>15</v>
      </c>
      <c r="K171" s="60">
        <v>17</v>
      </c>
      <c r="L171" s="60" t="s">
        <v>18</v>
      </c>
      <c r="M171" s="60">
        <v>115</v>
      </c>
      <c r="N171" s="60">
        <v>115</v>
      </c>
      <c r="O171" s="60">
        <v>80</v>
      </c>
      <c r="P171" s="60">
        <v>52</v>
      </c>
      <c r="Q171" s="60">
        <v>54</v>
      </c>
      <c r="R171" s="60">
        <v>7</v>
      </c>
      <c r="S171" s="60">
        <v>5.5</v>
      </c>
      <c r="T171" s="60">
        <v>4</v>
      </c>
      <c r="U171" s="60">
        <v>4</v>
      </c>
      <c r="V171" s="60">
        <v>3</v>
      </c>
    </row>
    <row r="172" spans="2:22">
      <c r="B172" s="60" t="str">
        <f t="shared" si="2"/>
        <v>М60x330</v>
      </c>
      <c r="C172" s="158">
        <v>60</v>
      </c>
      <c r="D172" s="60">
        <v>330</v>
      </c>
      <c r="E172" s="60">
        <v>5.97</v>
      </c>
      <c r="F172" s="60">
        <v>5.96</v>
      </c>
      <c r="G172" s="73">
        <v>250</v>
      </c>
      <c r="H172" s="73">
        <v>12</v>
      </c>
      <c r="I172" s="60">
        <v>10</v>
      </c>
      <c r="J172" s="146" t="s">
        <v>15</v>
      </c>
      <c r="K172" s="60">
        <v>17</v>
      </c>
      <c r="L172" s="60" t="s">
        <v>18</v>
      </c>
      <c r="M172" s="60">
        <v>115</v>
      </c>
      <c r="N172" s="60">
        <v>115</v>
      </c>
      <c r="O172" s="60">
        <v>80</v>
      </c>
      <c r="P172" s="60">
        <v>52</v>
      </c>
      <c r="Q172" s="60">
        <v>54</v>
      </c>
      <c r="R172" s="60">
        <v>7</v>
      </c>
      <c r="S172" s="60">
        <v>5.5</v>
      </c>
      <c r="T172" s="60">
        <v>4</v>
      </c>
      <c r="U172" s="60">
        <v>4</v>
      </c>
      <c r="V172" s="60">
        <v>3</v>
      </c>
    </row>
    <row r="173" spans="2:22">
      <c r="B173" s="60" t="str">
        <f t="shared" si="2"/>
        <v>М60x340</v>
      </c>
      <c r="C173" s="158">
        <v>60</v>
      </c>
      <c r="D173" s="60">
        <v>340</v>
      </c>
      <c r="E173" s="60">
        <v>6.13</v>
      </c>
      <c r="F173" s="60">
        <v>6.12</v>
      </c>
      <c r="G173" s="73">
        <v>260</v>
      </c>
      <c r="H173" s="73">
        <v>12</v>
      </c>
      <c r="I173" s="60">
        <v>10</v>
      </c>
      <c r="J173" s="146" t="s">
        <v>15</v>
      </c>
      <c r="K173" s="60">
        <v>17</v>
      </c>
      <c r="L173" s="60" t="s">
        <v>18</v>
      </c>
      <c r="M173" s="60">
        <v>115</v>
      </c>
      <c r="N173" s="60">
        <v>115</v>
      </c>
      <c r="O173" s="60">
        <v>80</v>
      </c>
      <c r="P173" s="60">
        <v>52</v>
      </c>
      <c r="Q173" s="60">
        <v>54</v>
      </c>
      <c r="R173" s="60">
        <v>7</v>
      </c>
      <c r="S173" s="60">
        <v>5.5</v>
      </c>
      <c r="T173" s="60">
        <v>4</v>
      </c>
      <c r="U173" s="60">
        <v>4</v>
      </c>
      <c r="V173" s="60">
        <v>3</v>
      </c>
    </row>
    <row r="174" spans="2:22">
      <c r="B174" s="60" t="str">
        <f t="shared" si="2"/>
        <v>М60x350</v>
      </c>
      <c r="C174" s="158">
        <v>60</v>
      </c>
      <c r="D174" s="60">
        <v>350</v>
      </c>
      <c r="E174" s="60">
        <v>6.29</v>
      </c>
      <c r="F174" s="60">
        <v>6.28</v>
      </c>
      <c r="G174" s="73">
        <v>270</v>
      </c>
      <c r="H174" s="73">
        <v>12</v>
      </c>
      <c r="I174" s="60">
        <v>10</v>
      </c>
      <c r="J174" s="146" t="s">
        <v>15</v>
      </c>
      <c r="K174" s="60">
        <v>17</v>
      </c>
      <c r="L174" s="60" t="s">
        <v>18</v>
      </c>
      <c r="M174" s="60">
        <v>115</v>
      </c>
      <c r="N174" s="60">
        <v>115</v>
      </c>
      <c r="O174" s="60">
        <v>80</v>
      </c>
      <c r="P174" s="60">
        <v>52</v>
      </c>
      <c r="Q174" s="60">
        <v>54</v>
      </c>
      <c r="R174" s="60">
        <v>7</v>
      </c>
      <c r="S174" s="60">
        <v>5.5</v>
      </c>
      <c r="T174" s="60">
        <v>4</v>
      </c>
      <c r="U174" s="60">
        <v>4</v>
      </c>
      <c r="V174" s="60">
        <v>3</v>
      </c>
    </row>
    <row r="175" spans="2:22">
      <c r="B175" s="60" t="str">
        <f t="shared" si="2"/>
        <v>М60x360</v>
      </c>
      <c r="C175" s="158">
        <v>60</v>
      </c>
      <c r="D175" s="60">
        <v>360</v>
      </c>
      <c r="E175" s="60">
        <v>6.45</v>
      </c>
      <c r="F175" s="60">
        <v>6.44</v>
      </c>
      <c r="G175" s="73">
        <v>280</v>
      </c>
      <c r="H175" s="73">
        <v>12</v>
      </c>
      <c r="I175" s="60">
        <v>10</v>
      </c>
      <c r="J175" s="146" t="s">
        <v>15</v>
      </c>
      <c r="K175" s="60">
        <v>17</v>
      </c>
      <c r="L175" s="60" t="s">
        <v>18</v>
      </c>
      <c r="M175" s="60">
        <v>115</v>
      </c>
      <c r="N175" s="60">
        <v>115</v>
      </c>
      <c r="O175" s="60">
        <v>80</v>
      </c>
      <c r="P175" s="60">
        <v>52</v>
      </c>
      <c r="Q175" s="60">
        <v>54</v>
      </c>
      <c r="R175" s="60">
        <v>7</v>
      </c>
      <c r="S175" s="60">
        <v>5.5</v>
      </c>
      <c r="T175" s="60">
        <v>4</v>
      </c>
      <c r="U175" s="60">
        <v>4</v>
      </c>
      <c r="V175" s="60">
        <v>3</v>
      </c>
    </row>
    <row r="176" spans="2:22">
      <c r="B176" s="60" t="str">
        <f t="shared" si="2"/>
        <v>М60x370</v>
      </c>
      <c r="C176" s="158">
        <v>60</v>
      </c>
      <c r="D176" s="60">
        <v>370</v>
      </c>
      <c r="E176" s="60">
        <v>6.61</v>
      </c>
      <c r="F176" s="60">
        <v>6.6</v>
      </c>
      <c r="G176" s="73">
        <v>290</v>
      </c>
      <c r="H176" s="73">
        <v>12</v>
      </c>
      <c r="I176" s="60">
        <v>10</v>
      </c>
      <c r="J176" s="146" t="s">
        <v>15</v>
      </c>
      <c r="K176" s="60">
        <v>17</v>
      </c>
      <c r="L176" s="60" t="s">
        <v>18</v>
      </c>
      <c r="M176" s="60">
        <v>115</v>
      </c>
      <c r="N176" s="60">
        <v>115</v>
      </c>
      <c r="O176" s="60">
        <v>80</v>
      </c>
      <c r="P176" s="60">
        <v>52</v>
      </c>
      <c r="Q176" s="60">
        <v>54</v>
      </c>
      <c r="R176" s="60">
        <v>7</v>
      </c>
      <c r="S176" s="60">
        <v>5.5</v>
      </c>
      <c r="T176" s="60">
        <v>4</v>
      </c>
      <c r="U176" s="60">
        <v>4</v>
      </c>
      <c r="V176" s="60">
        <v>3</v>
      </c>
    </row>
    <row r="177" spans="2:22">
      <c r="B177" s="60" t="str">
        <f t="shared" si="2"/>
        <v>М60x380</v>
      </c>
      <c r="C177" s="158">
        <v>60</v>
      </c>
      <c r="D177" s="60">
        <v>380</v>
      </c>
      <c r="E177" s="60">
        <v>6.77</v>
      </c>
      <c r="F177" s="60">
        <v>6.76</v>
      </c>
      <c r="G177" s="73">
        <v>300</v>
      </c>
      <c r="H177" s="73">
        <v>12</v>
      </c>
      <c r="I177" s="60">
        <v>10</v>
      </c>
      <c r="J177" s="146" t="s">
        <v>15</v>
      </c>
      <c r="K177" s="60">
        <v>17</v>
      </c>
      <c r="L177" s="60" t="s">
        <v>18</v>
      </c>
      <c r="M177" s="60">
        <v>115</v>
      </c>
      <c r="N177" s="60">
        <v>115</v>
      </c>
      <c r="O177" s="60">
        <v>80</v>
      </c>
      <c r="P177" s="60">
        <v>52</v>
      </c>
      <c r="Q177" s="60">
        <v>54</v>
      </c>
      <c r="R177" s="60">
        <v>7</v>
      </c>
      <c r="S177" s="60">
        <v>5.5</v>
      </c>
      <c r="T177" s="60">
        <v>4</v>
      </c>
      <c r="U177" s="60">
        <v>4</v>
      </c>
      <c r="V177" s="60">
        <v>3</v>
      </c>
    </row>
    <row r="178" spans="2:22">
      <c r="B178" s="60" t="str">
        <f t="shared" si="2"/>
        <v>М60x390</v>
      </c>
      <c r="C178" s="158">
        <v>60</v>
      </c>
      <c r="D178" s="60">
        <v>390</v>
      </c>
      <c r="E178" s="60">
        <v>6.93</v>
      </c>
      <c r="F178" s="60">
        <v>6.92</v>
      </c>
      <c r="G178" s="73">
        <v>310</v>
      </c>
      <c r="H178" s="73">
        <v>12</v>
      </c>
      <c r="I178" s="60">
        <v>10</v>
      </c>
      <c r="J178" s="146" t="s">
        <v>15</v>
      </c>
      <c r="K178" s="60">
        <v>17</v>
      </c>
      <c r="L178" s="60" t="s">
        <v>18</v>
      </c>
      <c r="M178" s="60">
        <v>115</v>
      </c>
      <c r="N178" s="60">
        <v>115</v>
      </c>
      <c r="O178" s="60">
        <v>80</v>
      </c>
      <c r="P178" s="60">
        <v>52</v>
      </c>
      <c r="Q178" s="60">
        <v>54</v>
      </c>
      <c r="R178" s="60">
        <v>7</v>
      </c>
      <c r="S178" s="60">
        <v>5.5</v>
      </c>
      <c r="T178" s="60">
        <v>4</v>
      </c>
      <c r="U178" s="60">
        <v>4</v>
      </c>
      <c r="V178" s="60">
        <v>3</v>
      </c>
    </row>
    <row r="179" spans="2:22">
      <c r="B179" s="60" t="str">
        <f t="shared" si="2"/>
        <v>М60x400</v>
      </c>
      <c r="C179" s="158">
        <v>60</v>
      </c>
      <c r="D179" s="60">
        <v>400</v>
      </c>
      <c r="E179" s="60">
        <v>7.09</v>
      </c>
      <c r="F179" s="60">
        <v>7.08</v>
      </c>
      <c r="G179" s="73">
        <v>320</v>
      </c>
      <c r="H179" s="73">
        <v>12</v>
      </c>
      <c r="I179" s="60">
        <v>10</v>
      </c>
      <c r="J179" s="146" t="s">
        <v>15</v>
      </c>
      <c r="K179" s="60">
        <v>17</v>
      </c>
      <c r="L179" s="60" t="s">
        <v>18</v>
      </c>
      <c r="M179" s="60">
        <v>115</v>
      </c>
      <c r="N179" s="60">
        <v>115</v>
      </c>
      <c r="O179" s="60">
        <v>80</v>
      </c>
      <c r="P179" s="60">
        <v>52</v>
      </c>
      <c r="Q179" s="60">
        <v>54</v>
      </c>
      <c r="R179" s="60">
        <v>7</v>
      </c>
      <c r="S179" s="60">
        <v>5.5</v>
      </c>
      <c r="T179" s="60">
        <v>4</v>
      </c>
      <c r="U179" s="60">
        <v>4</v>
      </c>
      <c r="V179" s="60">
        <v>3</v>
      </c>
    </row>
    <row r="180" spans="2:22">
      <c r="B180" s="60" t="str">
        <f t="shared" si="2"/>
        <v>М60x410</v>
      </c>
      <c r="C180" s="158">
        <v>60</v>
      </c>
      <c r="D180" s="60">
        <v>410</v>
      </c>
      <c r="E180" s="60">
        <v>7.25</v>
      </c>
      <c r="F180" s="60">
        <v>7.24</v>
      </c>
      <c r="G180" s="73">
        <v>330</v>
      </c>
      <c r="H180" s="73">
        <v>12</v>
      </c>
      <c r="I180" s="60">
        <v>10</v>
      </c>
      <c r="J180" s="146" t="s">
        <v>15</v>
      </c>
      <c r="K180" s="60">
        <v>17</v>
      </c>
      <c r="L180" s="60" t="s">
        <v>18</v>
      </c>
      <c r="M180" s="60">
        <v>115</v>
      </c>
      <c r="N180" s="60">
        <v>115</v>
      </c>
      <c r="O180" s="60">
        <v>80</v>
      </c>
      <c r="P180" s="60">
        <v>52</v>
      </c>
      <c r="Q180" s="60">
        <v>54</v>
      </c>
      <c r="R180" s="60">
        <v>7</v>
      </c>
      <c r="S180" s="60">
        <v>5.5</v>
      </c>
      <c r="T180" s="60">
        <v>4</v>
      </c>
      <c r="U180" s="60">
        <v>4</v>
      </c>
      <c r="V180" s="60">
        <v>3</v>
      </c>
    </row>
    <row r="181" spans="2:22">
      <c r="B181" s="60" t="str">
        <f t="shared" si="2"/>
        <v>М60x420</v>
      </c>
      <c r="C181" s="158">
        <v>60</v>
      </c>
      <c r="D181" s="60">
        <v>420</v>
      </c>
      <c r="E181" s="60">
        <v>7.41</v>
      </c>
      <c r="F181" s="60">
        <v>7.4</v>
      </c>
      <c r="G181" s="73">
        <v>340</v>
      </c>
      <c r="H181" s="73">
        <v>12</v>
      </c>
      <c r="I181" s="60">
        <v>10</v>
      </c>
      <c r="J181" s="146" t="s">
        <v>15</v>
      </c>
      <c r="K181" s="60">
        <v>17</v>
      </c>
      <c r="L181" s="60" t="s">
        <v>18</v>
      </c>
      <c r="M181" s="60">
        <v>115</v>
      </c>
      <c r="N181" s="60">
        <v>115</v>
      </c>
      <c r="O181" s="60">
        <v>80</v>
      </c>
      <c r="P181" s="60">
        <v>52</v>
      </c>
      <c r="Q181" s="60">
        <v>54</v>
      </c>
      <c r="R181" s="60">
        <v>7</v>
      </c>
      <c r="S181" s="60">
        <v>5.5</v>
      </c>
      <c r="T181" s="60">
        <v>4</v>
      </c>
      <c r="U181" s="60">
        <v>4</v>
      </c>
      <c r="V181" s="60">
        <v>3</v>
      </c>
    </row>
    <row r="182" spans="2:22">
      <c r="B182" s="60" t="str">
        <f t="shared" si="2"/>
        <v>М60x430</v>
      </c>
      <c r="C182" s="158">
        <v>60</v>
      </c>
      <c r="D182" s="60">
        <v>430</v>
      </c>
      <c r="E182" s="60">
        <v>7.57</v>
      </c>
      <c r="F182" s="60">
        <v>7.56</v>
      </c>
      <c r="G182" s="73">
        <v>350</v>
      </c>
      <c r="H182" s="73">
        <v>12</v>
      </c>
      <c r="I182" s="60">
        <v>10</v>
      </c>
      <c r="J182" s="146" t="s">
        <v>15</v>
      </c>
      <c r="K182" s="60">
        <v>17</v>
      </c>
      <c r="L182" s="60" t="s">
        <v>18</v>
      </c>
      <c r="M182" s="60">
        <v>130</v>
      </c>
      <c r="N182" s="60">
        <v>130</v>
      </c>
      <c r="O182" s="60">
        <v>80</v>
      </c>
      <c r="P182" s="60">
        <v>52</v>
      </c>
      <c r="Q182" s="60">
        <v>54</v>
      </c>
      <c r="R182" s="60">
        <v>7</v>
      </c>
      <c r="S182" s="60">
        <v>5.5</v>
      </c>
      <c r="T182" s="60">
        <v>4</v>
      </c>
      <c r="U182" s="60">
        <v>4</v>
      </c>
      <c r="V182" s="60">
        <v>3</v>
      </c>
    </row>
    <row r="183" spans="2:22">
      <c r="B183" s="60" t="str">
        <f t="shared" si="2"/>
        <v>М60x440</v>
      </c>
      <c r="C183" s="158">
        <v>60</v>
      </c>
      <c r="D183" s="60">
        <v>440</v>
      </c>
      <c r="E183" s="60">
        <v>7.73</v>
      </c>
      <c r="F183" s="60">
        <v>7.72</v>
      </c>
      <c r="G183" s="73">
        <v>360</v>
      </c>
      <c r="H183" s="73">
        <v>12</v>
      </c>
      <c r="I183" s="60">
        <v>10</v>
      </c>
      <c r="J183" s="146" t="s">
        <v>15</v>
      </c>
      <c r="K183" s="60">
        <v>17</v>
      </c>
      <c r="L183" s="60" t="s">
        <v>18</v>
      </c>
      <c r="M183" s="60">
        <v>130</v>
      </c>
      <c r="N183" s="60">
        <v>130</v>
      </c>
      <c r="O183" s="60">
        <v>80</v>
      </c>
      <c r="P183" s="60">
        <v>52</v>
      </c>
      <c r="Q183" s="60">
        <v>54</v>
      </c>
      <c r="R183" s="60">
        <v>7</v>
      </c>
      <c r="S183" s="60">
        <v>5.5</v>
      </c>
      <c r="T183" s="60">
        <v>4</v>
      </c>
      <c r="U183" s="60">
        <v>4</v>
      </c>
      <c r="V183" s="60">
        <v>3</v>
      </c>
    </row>
    <row r="184" spans="2:22">
      <c r="B184" s="60" t="str">
        <f t="shared" si="2"/>
        <v>М60x450</v>
      </c>
      <c r="C184" s="158">
        <v>60</v>
      </c>
      <c r="D184" s="60">
        <v>450</v>
      </c>
      <c r="E184" s="60">
        <v>7.89</v>
      </c>
      <c r="F184" s="60">
        <v>7.88</v>
      </c>
      <c r="G184" s="73">
        <v>370</v>
      </c>
      <c r="H184" s="73">
        <v>12</v>
      </c>
      <c r="I184" s="60">
        <v>10</v>
      </c>
      <c r="J184" s="146" t="s">
        <v>15</v>
      </c>
      <c r="K184" s="60">
        <v>17</v>
      </c>
      <c r="L184" s="60" t="s">
        <v>18</v>
      </c>
      <c r="M184" s="60">
        <v>130</v>
      </c>
      <c r="N184" s="60">
        <v>130</v>
      </c>
      <c r="O184" s="60">
        <v>80</v>
      </c>
      <c r="P184" s="60">
        <v>52</v>
      </c>
      <c r="Q184" s="60">
        <v>54</v>
      </c>
      <c r="R184" s="60">
        <v>7</v>
      </c>
      <c r="S184" s="60">
        <v>5.5</v>
      </c>
      <c r="T184" s="60">
        <v>4</v>
      </c>
      <c r="U184" s="60">
        <v>4</v>
      </c>
      <c r="V184" s="60">
        <v>3</v>
      </c>
    </row>
    <row r="185" spans="2:22">
      <c r="B185" s="60" t="str">
        <f t="shared" si="2"/>
        <v>М60x460</v>
      </c>
      <c r="C185" s="158">
        <v>60</v>
      </c>
      <c r="D185" s="60">
        <v>460</v>
      </c>
      <c r="E185" s="60">
        <v>8.0500000000000007</v>
      </c>
      <c r="F185" s="60">
        <v>8.0399999999999991</v>
      </c>
      <c r="G185" s="73">
        <v>380</v>
      </c>
      <c r="H185" s="73">
        <v>12</v>
      </c>
      <c r="I185" s="60">
        <v>10</v>
      </c>
      <c r="J185" s="146" t="s">
        <v>15</v>
      </c>
      <c r="K185" s="60">
        <v>17</v>
      </c>
      <c r="L185" s="60" t="s">
        <v>18</v>
      </c>
      <c r="M185" s="60">
        <v>130</v>
      </c>
      <c r="N185" s="60">
        <v>130</v>
      </c>
      <c r="O185" s="60">
        <v>80</v>
      </c>
      <c r="P185" s="60">
        <v>52</v>
      </c>
      <c r="Q185" s="60">
        <v>54</v>
      </c>
      <c r="R185" s="60">
        <v>7</v>
      </c>
      <c r="S185" s="60">
        <v>5.5</v>
      </c>
      <c r="T185" s="60">
        <v>4</v>
      </c>
      <c r="U185" s="60">
        <v>4</v>
      </c>
      <c r="V185" s="60">
        <v>3</v>
      </c>
    </row>
    <row r="186" spans="2:22">
      <c r="B186" s="60" t="str">
        <f t="shared" si="2"/>
        <v>М60x470</v>
      </c>
      <c r="C186" s="158">
        <v>60</v>
      </c>
      <c r="D186" s="60">
        <v>470</v>
      </c>
      <c r="E186" s="60">
        <v>8.3000000000000007</v>
      </c>
      <c r="F186" s="60">
        <v>8.25</v>
      </c>
      <c r="G186" s="73">
        <v>390</v>
      </c>
      <c r="H186" s="73">
        <v>12</v>
      </c>
      <c r="I186" s="60">
        <v>10</v>
      </c>
      <c r="J186" s="146" t="s">
        <v>15</v>
      </c>
      <c r="K186" s="60">
        <v>17</v>
      </c>
      <c r="L186" s="60" t="s">
        <v>18</v>
      </c>
      <c r="M186" s="60">
        <v>130</v>
      </c>
      <c r="N186" s="60">
        <v>130</v>
      </c>
      <c r="O186" s="60">
        <v>80</v>
      </c>
      <c r="P186" s="60">
        <v>52</v>
      </c>
      <c r="Q186" s="60">
        <v>54</v>
      </c>
      <c r="R186" s="60">
        <v>7</v>
      </c>
      <c r="S186" s="60">
        <v>5.5</v>
      </c>
      <c r="T186" s="60">
        <v>4</v>
      </c>
      <c r="U186" s="60">
        <v>4</v>
      </c>
      <c r="V186" s="60">
        <v>3</v>
      </c>
    </row>
    <row r="187" spans="2:22">
      <c r="B187" s="60" t="str">
        <f t="shared" si="2"/>
        <v>М60x480</v>
      </c>
      <c r="C187" s="158">
        <v>60</v>
      </c>
      <c r="D187" s="60">
        <v>480</v>
      </c>
      <c r="E187" s="60">
        <v>8.4600000000000009</v>
      </c>
      <c r="F187" s="60">
        <v>8.41</v>
      </c>
      <c r="G187" s="73">
        <v>400</v>
      </c>
      <c r="H187" s="73">
        <v>12</v>
      </c>
      <c r="I187" s="60">
        <v>10</v>
      </c>
      <c r="J187" s="146" t="s">
        <v>15</v>
      </c>
      <c r="K187" s="60">
        <v>17</v>
      </c>
      <c r="L187" s="60" t="s">
        <v>18</v>
      </c>
      <c r="M187" s="60">
        <v>130</v>
      </c>
      <c r="N187" s="60">
        <v>130</v>
      </c>
      <c r="O187" s="60">
        <v>80</v>
      </c>
      <c r="P187" s="60">
        <v>52</v>
      </c>
      <c r="Q187" s="60">
        <v>54</v>
      </c>
      <c r="R187" s="60">
        <v>7</v>
      </c>
      <c r="S187" s="60">
        <v>5.5</v>
      </c>
      <c r="T187" s="60">
        <v>4</v>
      </c>
      <c r="U187" s="60">
        <v>4</v>
      </c>
      <c r="V187" s="60">
        <v>3</v>
      </c>
    </row>
    <row r="188" spans="2:22">
      <c r="B188" s="60" t="str">
        <f t="shared" si="2"/>
        <v>М60x490</v>
      </c>
      <c r="C188" s="158">
        <v>60</v>
      </c>
      <c r="D188" s="60">
        <v>490</v>
      </c>
      <c r="E188" s="60">
        <v>8.6199999999999992</v>
      </c>
      <c r="F188" s="60">
        <v>8.57</v>
      </c>
      <c r="G188" s="73">
        <v>410</v>
      </c>
      <c r="H188" s="73">
        <v>12</v>
      </c>
      <c r="I188" s="60">
        <v>10</v>
      </c>
      <c r="J188" s="146" t="s">
        <v>15</v>
      </c>
      <c r="K188" s="60">
        <v>17</v>
      </c>
      <c r="L188" s="60" t="s">
        <v>18</v>
      </c>
      <c r="M188" s="60">
        <v>130</v>
      </c>
      <c r="N188" s="60">
        <v>130</v>
      </c>
      <c r="O188" s="60">
        <v>80</v>
      </c>
      <c r="P188" s="60">
        <v>52</v>
      </c>
      <c r="Q188" s="60">
        <v>54</v>
      </c>
      <c r="R188" s="60">
        <v>7</v>
      </c>
      <c r="S188" s="60">
        <v>5.5</v>
      </c>
      <c r="T188" s="60">
        <v>4</v>
      </c>
      <c r="U188" s="60">
        <v>4</v>
      </c>
      <c r="V188" s="60">
        <v>3</v>
      </c>
    </row>
    <row r="189" spans="2:22">
      <c r="B189" s="60" t="str">
        <f t="shared" si="2"/>
        <v>М60x500</v>
      </c>
      <c r="C189" s="158">
        <v>60</v>
      </c>
      <c r="D189" s="60">
        <v>500</v>
      </c>
      <c r="E189" s="60">
        <v>8.7799999999999994</v>
      </c>
      <c r="F189" s="60">
        <v>8.73</v>
      </c>
      <c r="G189" s="73">
        <v>420</v>
      </c>
      <c r="H189" s="73">
        <v>12</v>
      </c>
      <c r="I189" s="60">
        <v>10</v>
      </c>
      <c r="J189" s="146" t="s">
        <v>15</v>
      </c>
      <c r="K189" s="60">
        <v>17</v>
      </c>
      <c r="L189" s="60" t="s">
        <v>18</v>
      </c>
      <c r="M189" s="60">
        <v>130</v>
      </c>
      <c r="N189" s="60">
        <v>130</v>
      </c>
      <c r="O189" s="60">
        <v>80</v>
      </c>
      <c r="P189" s="60">
        <v>52</v>
      </c>
      <c r="Q189" s="60">
        <v>54</v>
      </c>
      <c r="R189" s="60">
        <v>7</v>
      </c>
      <c r="S189" s="60">
        <v>5.5</v>
      </c>
      <c r="T189" s="60">
        <v>4</v>
      </c>
      <c r="U189" s="60">
        <v>4</v>
      </c>
      <c r="V189" s="60">
        <v>3</v>
      </c>
    </row>
    <row r="190" spans="2:22">
      <c r="B190" s="60" t="str">
        <f t="shared" si="2"/>
        <v>М60x510</v>
      </c>
      <c r="C190" s="158">
        <v>60</v>
      </c>
      <c r="D190" s="60">
        <v>510</v>
      </c>
      <c r="E190" s="60">
        <v>8.94</v>
      </c>
      <c r="F190" s="60">
        <v>8.89</v>
      </c>
      <c r="G190" s="73">
        <v>430</v>
      </c>
      <c r="H190" s="73">
        <v>12</v>
      </c>
      <c r="I190" s="60">
        <v>10</v>
      </c>
      <c r="J190" s="146" t="s">
        <v>15</v>
      </c>
      <c r="K190" s="60">
        <v>17</v>
      </c>
      <c r="L190" s="60" t="s">
        <v>18</v>
      </c>
      <c r="M190" s="60">
        <v>130</v>
      </c>
      <c r="N190" s="60">
        <v>130</v>
      </c>
      <c r="O190" s="60">
        <v>80</v>
      </c>
      <c r="P190" s="60">
        <v>52</v>
      </c>
      <c r="Q190" s="60">
        <v>54</v>
      </c>
      <c r="R190" s="60">
        <v>7</v>
      </c>
      <c r="S190" s="60">
        <v>5.5</v>
      </c>
      <c r="T190" s="60">
        <v>4</v>
      </c>
      <c r="U190" s="60">
        <v>4</v>
      </c>
      <c r="V190" s="60">
        <v>3</v>
      </c>
    </row>
    <row r="191" spans="2:22">
      <c r="B191" s="60" t="str">
        <f t="shared" si="2"/>
        <v>М60x520</v>
      </c>
      <c r="C191" s="158">
        <v>60</v>
      </c>
      <c r="D191" s="60">
        <v>520</v>
      </c>
      <c r="E191" s="60">
        <v>9.1</v>
      </c>
      <c r="F191" s="60">
        <v>9.0500000000000007</v>
      </c>
      <c r="G191" s="73">
        <v>440</v>
      </c>
      <c r="H191" s="73">
        <v>12</v>
      </c>
      <c r="I191" s="60">
        <v>10</v>
      </c>
      <c r="J191" s="146" t="s">
        <v>15</v>
      </c>
      <c r="K191" s="60">
        <v>17</v>
      </c>
      <c r="L191" s="60" t="s">
        <v>18</v>
      </c>
      <c r="M191" s="60">
        <v>130</v>
      </c>
      <c r="N191" s="60">
        <v>130</v>
      </c>
      <c r="O191" s="60">
        <v>80</v>
      </c>
      <c r="P191" s="60">
        <v>52</v>
      </c>
      <c r="Q191" s="60">
        <v>54</v>
      </c>
      <c r="R191" s="60">
        <v>7</v>
      </c>
      <c r="S191" s="60">
        <v>5.5</v>
      </c>
      <c r="T191" s="60">
        <v>4</v>
      </c>
      <c r="U191" s="60">
        <v>4</v>
      </c>
      <c r="V191" s="60">
        <v>3</v>
      </c>
    </row>
    <row r="192" spans="2:22">
      <c r="B192" s="60" t="str">
        <f t="shared" si="2"/>
        <v>М60x530</v>
      </c>
      <c r="C192" s="158">
        <v>60</v>
      </c>
      <c r="D192" s="60">
        <v>530</v>
      </c>
      <c r="E192" s="60">
        <v>9.26</v>
      </c>
      <c r="F192" s="60">
        <v>9.2100000000000009</v>
      </c>
      <c r="G192" s="73">
        <v>450</v>
      </c>
      <c r="H192" s="73">
        <v>12</v>
      </c>
      <c r="I192" s="60">
        <v>10</v>
      </c>
      <c r="J192" s="146" t="s">
        <v>15</v>
      </c>
      <c r="K192" s="60">
        <v>17</v>
      </c>
      <c r="L192" s="60" t="s">
        <v>18</v>
      </c>
      <c r="M192" s="60">
        <v>130</v>
      </c>
      <c r="N192" s="60">
        <v>130</v>
      </c>
      <c r="O192" s="60">
        <v>80</v>
      </c>
      <c r="P192" s="60">
        <v>52</v>
      </c>
      <c r="Q192" s="60">
        <v>54</v>
      </c>
      <c r="R192" s="60">
        <v>7</v>
      </c>
      <c r="S192" s="60">
        <v>5.5</v>
      </c>
      <c r="T192" s="60">
        <v>4</v>
      </c>
      <c r="U192" s="60">
        <v>4</v>
      </c>
      <c r="V192" s="60">
        <v>3</v>
      </c>
    </row>
    <row r="193" spans="2:22">
      <c r="B193" s="60" t="str">
        <f t="shared" si="2"/>
        <v>М60x540</v>
      </c>
      <c r="C193" s="158">
        <v>60</v>
      </c>
      <c r="D193" s="60">
        <v>540</v>
      </c>
      <c r="E193" s="60">
        <v>9.42</v>
      </c>
      <c r="F193" s="60">
        <v>9.3699999999999992</v>
      </c>
      <c r="G193" s="73">
        <v>460</v>
      </c>
      <c r="H193" s="73">
        <v>12</v>
      </c>
      <c r="I193" s="60">
        <v>10</v>
      </c>
      <c r="J193" s="146" t="s">
        <v>15</v>
      </c>
      <c r="K193" s="60">
        <v>17</v>
      </c>
      <c r="L193" s="60" t="s">
        <v>18</v>
      </c>
      <c r="M193" s="60">
        <v>130</v>
      </c>
      <c r="N193" s="60">
        <v>130</v>
      </c>
      <c r="O193" s="60">
        <v>80</v>
      </c>
      <c r="P193" s="60">
        <v>52</v>
      </c>
      <c r="Q193" s="60">
        <v>54</v>
      </c>
      <c r="R193" s="60">
        <v>7</v>
      </c>
      <c r="S193" s="60">
        <v>5.5</v>
      </c>
      <c r="T193" s="60">
        <v>4</v>
      </c>
      <c r="U193" s="60">
        <v>4</v>
      </c>
      <c r="V193" s="60">
        <v>3</v>
      </c>
    </row>
    <row r="194" spans="2:22">
      <c r="B194" s="60" t="str">
        <f t="shared" si="2"/>
        <v>М60x550</v>
      </c>
      <c r="C194" s="150">
        <v>60</v>
      </c>
      <c r="D194" s="60">
        <v>550</v>
      </c>
      <c r="E194" s="60">
        <v>9.58</v>
      </c>
      <c r="F194" s="60">
        <v>9.5299999999999994</v>
      </c>
      <c r="G194" s="73">
        <v>470</v>
      </c>
      <c r="H194" s="73">
        <v>12</v>
      </c>
      <c r="I194" s="60">
        <v>10</v>
      </c>
      <c r="J194" s="146" t="s">
        <v>15</v>
      </c>
      <c r="K194" s="60">
        <v>17</v>
      </c>
      <c r="L194" s="60" t="s">
        <v>18</v>
      </c>
      <c r="M194" s="60">
        <v>130</v>
      </c>
      <c r="N194" s="60">
        <v>130</v>
      </c>
      <c r="O194" s="60">
        <v>80</v>
      </c>
      <c r="P194" s="60">
        <v>52</v>
      </c>
      <c r="Q194" s="60">
        <v>54</v>
      </c>
      <c r="R194" s="60">
        <v>7</v>
      </c>
      <c r="S194" s="60">
        <v>5.5</v>
      </c>
      <c r="T194" s="60">
        <v>4</v>
      </c>
      <c r="U194" s="60">
        <v>4</v>
      </c>
      <c r="V194" s="60">
        <v>3</v>
      </c>
    </row>
    <row r="195" spans="2:22">
      <c r="B195" s="60" t="str">
        <f t="shared" si="2"/>
        <v>М64x250</v>
      </c>
      <c r="C195">
        <v>64</v>
      </c>
      <c r="D195" s="60">
        <v>250</v>
      </c>
      <c r="E195" s="60">
        <v>5.45</v>
      </c>
      <c r="F195" s="60">
        <v>5.3</v>
      </c>
      <c r="G195" s="73">
        <v>160</v>
      </c>
      <c r="H195" s="73">
        <v>12</v>
      </c>
      <c r="I195" s="60" t="s">
        <v>185</v>
      </c>
      <c r="J195" s="60" t="s">
        <v>186</v>
      </c>
      <c r="K195" s="60" t="s">
        <v>187</v>
      </c>
      <c r="L195" s="60" t="s">
        <v>18</v>
      </c>
      <c r="M195" s="60">
        <v>120</v>
      </c>
      <c r="N195" s="60">
        <v>120</v>
      </c>
      <c r="O195" s="60">
        <v>90</v>
      </c>
      <c r="P195" s="60">
        <v>54</v>
      </c>
      <c r="Q195" s="60">
        <v>58</v>
      </c>
      <c r="R195" s="60">
        <v>7</v>
      </c>
      <c r="S195" s="60">
        <v>6</v>
      </c>
      <c r="T195" s="60">
        <v>4</v>
      </c>
      <c r="U195" s="60">
        <v>4</v>
      </c>
      <c r="V195" s="60">
        <v>3</v>
      </c>
    </row>
    <row r="196" spans="2:22">
      <c r="B196" s="60" t="str">
        <f t="shared" si="2"/>
        <v>М64x260</v>
      </c>
      <c r="C196" s="60">
        <v>64</v>
      </c>
      <c r="D196" s="60">
        <v>260</v>
      </c>
      <c r="E196" s="60">
        <v>5.62</v>
      </c>
      <c r="F196" s="60">
        <v>5.47</v>
      </c>
      <c r="G196" s="73">
        <v>170</v>
      </c>
      <c r="H196" s="73">
        <v>12</v>
      </c>
      <c r="I196" s="60" t="s">
        <v>185</v>
      </c>
      <c r="J196" s="60" t="s">
        <v>186</v>
      </c>
      <c r="K196" s="60" t="s">
        <v>187</v>
      </c>
      <c r="L196" s="60" t="s">
        <v>18</v>
      </c>
      <c r="M196" s="60">
        <v>120</v>
      </c>
      <c r="N196" s="60">
        <v>120</v>
      </c>
      <c r="O196" s="60">
        <v>90</v>
      </c>
      <c r="P196" s="60">
        <v>54</v>
      </c>
      <c r="Q196" s="60">
        <v>58</v>
      </c>
      <c r="R196" s="60">
        <v>7</v>
      </c>
      <c r="S196" s="60">
        <v>6</v>
      </c>
      <c r="T196" s="60">
        <v>4</v>
      </c>
      <c r="U196" s="60">
        <v>4</v>
      </c>
      <c r="V196" s="60">
        <v>3</v>
      </c>
    </row>
    <row r="197" spans="2:22">
      <c r="B197" s="60" t="str">
        <f t="shared" si="2"/>
        <v>М64x270</v>
      </c>
      <c r="C197" s="60">
        <v>64</v>
      </c>
      <c r="D197" s="60">
        <v>270</v>
      </c>
      <c r="E197" s="60">
        <v>5.79</v>
      </c>
      <c r="F197" s="60">
        <v>5.64</v>
      </c>
      <c r="G197" s="73">
        <v>180</v>
      </c>
      <c r="H197" s="73">
        <v>12</v>
      </c>
      <c r="I197" s="60" t="s">
        <v>185</v>
      </c>
      <c r="J197" s="60" t="s">
        <v>186</v>
      </c>
      <c r="K197" s="60" t="s">
        <v>187</v>
      </c>
      <c r="L197" s="60" t="s">
        <v>18</v>
      </c>
      <c r="M197" s="60">
        <v>120</v>
      </c>
      <c r="N197" s="60">
        <v>120</v>
      </c>
      <c r="O197" s="60">
        <v>90</v>
      </c>
      <c r="P197" s="60">
        <v>54</v>
      </c>
      <c r="Q197" s="60">
        <v>58</v>
      </c>
      <c r="R197" s="60">
        <v>7</v>
      </c>
      <c r="S197" s="60">
        <v>6</v>
      </c>
      <c r="T197" s="60">
        <v>4</v>
      </c>
      <c r="U197" s="60">
        <v>4</v>
      </c>
      <c r="V197" s="60">
        <v>3</v>
      </c>
    </row>
    <row r="198" spans="2:22">
      <c r="B198" s="60" t="str">
        <f t="shared" si="2"/>
        <v>М64x280</v>
      </c>
      <c r="C198" s="60">
        <v>64</v>
      </c>
      <c r="D198" s="60">
        <v>280</v>
      </c>
      <c r="E198" s="60">
        <v>5.96</v>
      </c>
      <c r="F198" s="60">
        <v>5.81</v>
      </c>
      <c r="G198" s="73">
        <v>190</v>
      </c>
      <c r="H198" s="73">
        <v>12</v>
      </c>
      <c r="I198" s="60" t="s">
        <v>185</v>
      </c>
      <c r="J198" s="60" t="s">
        <v>186</v>
      </c>
      <c r="K198" s="60" t="s">
        <v>187</v>
      </c>
      <c r="L198" s="60" t="s">
        <v>18</v>
      </c>
      <c r="M198" s="60">
        <v>120</v>
      </c>
      <c r="N198" s="60">
        <v>120</v>
      </c>
      <c r="O198" s="60">
        <v>90</v>
      </c>
      <c r="P198" s="60">
        <v>54</v>
      </c>
      <c r="Q198" s="60">
        <v>58</v>
      </c>
      <c r="R198" s="60">
        <v>7</v>
      </c>
      <c r="S198" s="60">
        <v>6</v>
      </c>
      <c r="T198" s="60">
        <v>4</v>
      </c>
      <c r="U198" s="60">
        <v>4</v>
      </c>
      <c r="V198" s="60">
        <v>3</v>
      </c>
    </row>
    <row r="199" spans="2:22">
      <c r="B199" s="60" t="str">
        <f t="shared" si="2"/>
        <v>М64x290</v>
      </c>
      <c r="C199" s="60">
        <v>64</v>
      </c>
      <c r="D199" s="60">
        <v>290</v>
      </c>
      <c r="E199" s="60">
        <v>6.13</v>
      </c>
      <c r="F199" s="60">
        <v>5.98</v>
      </c>
      <c r="G199" s="73">
        <v>200</v>
      </c>
      <c r="H199" s="73">
        <v>12</v>
      </c>
      <c r="I199" s="60" t="s">
        <v>185</v>
      </c>
      <c r="J199" s="60" t="s">
        <v>186</v>
      </c>
      <c r="K199" s="60" t="s">
        <v>187</v>
      </c>
      <c r="L199" s="60" t="s">
        <v>18</v>
      </c>
      <c r="M199" s="60">
        <v>120</v>
      </c>
      <c r="N199" s="60">
        <v>120</v>
      </c>
      <c r="O199" s="60">
        <v>90</v>
      </c>
      <c r="P199" s="60">
        <v>54</v>
      </c>
      <c r="Q199" s="60">
        <v>58</v>
      </c>
      <c r="R199" s="60">
        <v>7</v>
      </c>
      <c r="S199" s="60">
        <v>6</v>
      </c>
      <c r="T199" s="60">
        <v>4</v>
      </c>
      <c r="U199" s="60">
        <v>4</v>
      </c>
      <c r="V199" s="60">
        <v>3</v>
      </c>
    </row>
    <row r="200" spans="2:22">
      <c r="B200" s="60" t="str">
        <f t="shared" si="2"/>
        <v>М64x300</v>
      </c>
      <c r="C200" s="60">
        <v>64</v>
      </c>
      <c r="D200" s="60">
        <v>300</v>
      </c>
      <c r="E200" s="60">
        <v>6.3</v>
      </c>
      <c r="F200" s="60">
        <v>6.15</v>
      </c>
      <c r="G200" s="73">
        <v>210</v>
      </c>
      <c r="H200" s="73">
        <v>12</v>
      </c>
      <c r="I200" s="60" t="s">
        <v>185</v>
      </c>
      <c r="J200" s="60" t="s">
        <v>186</v>
      </c>
      <c r="K200" s="60" t="s">
        <v>187</v>
      </c>
      <c r="L200" s="60" t="s">
        <v>18</v>
      </c>
      <c r="M200" s="60">
        <v>120</v>
      </c>
      <c r="N200" s="60">
        <v>120</v>
      </c>
      <c r="O200" s="60">
        <v>90</v>
      </c>
      <c r="P200" s="60">
        <v>54</v>
      </c>
      <c r="Q200" s="60">
        <v>58</v>
      </c>
      <c r="R200" s="60">
        <v>7</v>
      </c>
      <c r="S200" s="60">
        <v>6</v>
      </c>
      <c r="T200" s="60">
        <v>4</v>
      </c>
      <c r="U200" s="60">
        <v>4</v>
      </c>
      <c r="V200" s="60">
        <v>3</v>
      </c>
    </row>
    <row r="201" spans="2:22">
      <c r="B201" s="60" t="str">
        <f t="shared" ref="B201:B264" si="3">"М"&amp;C201&amp;"x"&amp;D201</f>
        <v>М64x310</v>
      </c>
      <c r="C201" s="60">
        <v>64</v>
      </c>
      <c r="D201" s="60">
        <v>310</v>
      </c>
      <c r="E201" s="60">
        <v>6.47</v>
      </c>
      <c r="F201" s="60">
        <v>6.32</v>
      </c>
      <c r="G201" s="73">
        <v>220</v>
      </c>
      <c r="H201" s="73">
        <v>12</v>
      </c>
      <c r="I201" s="60" t="s">
        <v>185</v>
      </c>
      <c r="J201" s="60" t="s">
        <v>186</v>
      </c>
      <c r="K201" s="60" t="s">
        <v>187</v>
      </c>
      <c r="L201" s="60" t="s">
        <v>18</v>
      </c>
      <c r="M201" s="60">
        <v>120</v>
      </c>
      <c r="N201" s="60">
        <v>120</v>
      </c>
      <c r="O201" s="60">
        <v>90</v>
      </c>
      <c r="P201" s="60">
        <v>54</v>
      </c>
      <c r="Q201" s="60">
        <v>58</v>
      </c>
      <c r="R201" s="60">
        <v>7</v>
      </c>
      <c r="S201" s="60">
        <v>6</v>
      </c>
      <c r="T201" s="60">
        <v>4</v>
      </c>
      <c r="U201" s="60">
        <v>4</v>
      </c>
      <c r="V201" s="60">
        <v>3</v>
      </c>
    </row>
    <row r="202" spans="2:22">
      <c r="B202" s="60" t="str">
        <f t="shared" si="3"/>
        <v>М64x320</v>
      </c>
      <c r="C202" s="60">
        <v>64</v>
      </c>
      <c r="D202" s="60">
        <v>320</v>
      </c>
      <c r="E202" s="60">
        <v>6.64</v>
      </c>
      <c r="F202" s="60">
        <v>6.49</v>
      </c>
      <c r="G202" s="73">
        <v>230</v>
      </c>
      <c r="H202" s="73">
        <v>12</v>
      </c>
      <c r="I202" s="60" t="s">
        <v>185</v>
      </c>
      <c r="J202" s="60" t="s">
        <v>186</v>
      </c>
      <c r="K202" s="60" t="s">
        <v>187</v>
      </c>
      <c r="L202" s="60" t="s">
        <v>18</v>
      </c>
      <c r="M202" s="60">
        <v>120</v>
      </c>
      <c r="N202" s="60">
        <v>120</v>
      </c>
      <c r="O202" s="60">
        <v>90</v>
      </c>
      <c r="P202" s="60">
        <v>54</v>
      </c>
      <c r="Q202" s="60">
        <v>58</v>
      </c>
      <c r="R202" s="60">
        <v>7</v>
      </c>
      <c r="S202" s="60">
        <v>6</v>
      </c>
      <c r="T202" s="60">
        <v>4</v>
      </c>
      <c r="U202" s="60">
        <v>4</v>
      </c>
      <c r="V202" s="60">
        <v>3</v>
      </c>
    </row>
    <row r="203" spans="2:22">
      <c r="B203" s="60" t="str">
        <f t="shared" si="3"/>
        <v>М64x330</v>
      </c>
      <c r="C203" s="60">
        <v>64</v>
      </c>
      <c r="D203" s="60">
        <v>330</v>
      </c>
      <c r="E203" s="60">
        <v>6.81</v>
      </c>
      <c r="F203" s="60">
        <v>6.66</v>
      </c>
      <c r="G203" s="73">
        <v>240</v>
      </c>
      <c r="H203" s="73">
        <v>12</v>
      </c>
      <c r="I203" s="60" t="s">
        <v>185</v>
      </c>
      <c r="J203" s="60" t="s">
        <v>186</v>
      </c>
      <c r="K203" s="60" t="s">
        <v>187</v>
      </c>
      <c r="L203" s="60" t="s">
        <v>18</v>
      </c>
      <c r="M203" s="60">
        <v>120</v>
      </c>
      <c r="N203" s="60">
        <v>120</v>
      </c>
      <c r="O203" s="60">
        <v>90</v>
      </c>
      <c r="P203" s="60">
        <v>54</v>
      </c>
      <c r="Q203" s="60">
        <v>58</v>
      </c>
      <c r="R203" s="60">
        <v>7</v>
      </c>
      <c r="S203" s="60">
        <v>6</v>
      </c>
      <c r="T203" s="60">
        <v>4</v>
      </c>
      <c r="U203" s="60">
        <v>4</v>
      </c>
      <c r="V203" s="60">
        <v>3</v>
      </c>
    </row>
    <row r="204" spans="2:22">
      <c r="B204" s="60" t="str">
        <f t="shared" si="3"/>
        <v>М64x340</v>
      </c>
      <c r="C204" s="60">
        <v>64</v>
      </c>
      <c r="D204" s="60">
        <v>340</v>
      </c>
      <c r="E204" s="60">
        <v>6.98</v>
      </c>
      <c r="F204" s="60">
        <v>6.83</v>
      </c>
      <c r="G204" s="73">
        <v>250</v>
      </c>
      <c r="H204" s="73">
        <v>12</v>
      </c>
      <c r="I204" s="60" t="s">
        <v>185</v>
      </c>
      <c r="J204" s="60" t="s">
        <v>186</v>
      </c>
      <c r="K204" s="60" t="s">
        <v>187</v>
      </c>
      <c r="L204" s="60" t="s">
        <v>18</v>
      </c>
      <c r="M204" s="60">
        <v>120</v>
      </c>
      <c r="N204" s="60">
        <v>120</v>
      </c>
      <c r="O204" s="60">
        <v>90</v>
      </c>
      <c r="P204" s="60">
        <v>54</v>
      </c>
      <c r="Q204" s="60">
        <v>58</v>
      </c>
      <c r="R204" s="60">
        <v>7</v>
      </c>
      <c r="S204" s="60">
        <v>6</v>
      </c>
      <c r="T204" s="60">
        <v>4</v>
      </c>
      <c r="U204" s="60">
        <v>4</v>
      </c>
      <c r="V204" s="60">
        <v>3</v>
      </c>
    </row>
    <row r="205" spans="2:22">
      <c r="B205" s="60" t="str">
        <f t="shared" si="3"/>
        <v>М64x350</v>
      </c>
      <c r="C205" s="60">
        <v>64</v>
      </c>
      <c r="D205" s="60">
        <v>350</v>
      </c>
      <c r="E205" s="60">
        <v>7.15</v>
      </c>
      <c r="F205" s="60">
        <v>7</v>
      </c>
      <c r="G205" s="73">
        <v>260</v>
      </c>
      <c r="H205" s="73">
        <v>12</v>
      </c>
      <c r="I205" s="60" t="s">
        <v>185</v>
      </c>
      <c r="J205" s="60" t="s">
        <v>186</v>
      </c>
      <c r="K205" s="60" t="s">
        <v>187</v>
      </c>
      <c r="L205" s="60" t="s">
        <v>18</v>
      </c>
      <c r="M205" s="60">
        <v>120</v>
      </c>
      <c r="N205" s="60">
        <v>120</v>
      </c>
      <c r="O205" s="60">
        <v>90</v>
      </c>
      <c r="P205" s="60">
        <v>54</v>
      </c>
      <c r="Q205" s="60">
        <v>58</v>
      </c>
      <c r="R205" s="60">
        <v>7</v>
      </c>
      <c r="S205" s="60">
        <v>6</v>
      </c>
      <c r="T205" s="60">
        <v>4</v>
      </c>
      <c r="U205" s="60">
        <v>4</v>
      </c>
      <c r="V205" s="60">
        <v>3</v>
      </c>
    </row>
    <row r="206" spans="2:22">
      <c r="B206" s="60" t="str">
        <f t="shared" si="3"/>
        <v>М64x360</v>
      </c>
      <c r="C206" s="60">
        <v>64</v>
      </c>
      <c r="D206" s="60">
        <v>360</v>
      </c>
      <c r="E206" s="60">
        <v>7.32</v>
      </c>
      <c r="F206" s="60">
        <v>7.17</v>
      </c>
      <c r="G206" s="73">
        <v>270</v>
      </c>
      <c r="H206" s="73">
        <v>12</v>
      </c>
      <c r="I206" s="60" t="s">
        <v>185</v>
      </c>
      <c r="J206" s="60" t="s">
        <v>186</v>
      </c>
      <c r="K206" s="60" t="s">
        <v>187</v>
      </c>
      <c r="L206" s="60" t="s">
        <v>18</v>
      </c>
      <c r="M206" s="60">
        <v>120</v>
      </c>
      <c r="N206" s="60">
        <v>120</v>
      </c>
      <c r="O206" s="60">
        <v>90</v>
      </c>
      <c r="P206" s="60">
        <v>54</v>
      </c>
      <c r="Q206" s="60">
        <v>58</v>
      </c>
      <c r="R206" s="60">
        <v>7</v>
      </c>
      <c r="S206" s="60">
        <v>6</v>
      </c>
      <c r="T206" s="60">
        <v>4</v>
      </c>
      <c r="U206" s="60">
        <v>4</v>
      </c>
      <c r="V206" s="60">
        <v>3</v>
      </c>
    </row>
    <row r="207" spans="2:22">
      <c r="B207" s="60" t="str">
        <f t="shared" si="3"/>
        <v>М64x370</v>
      </c>
      <c r="C207" s="60">
        <v>64</v>
      </c>
      <c r="D207" s="60">
        <v>370</v>
      </c>
      <c r="E207" s="60">
        <v>7.49</v>
      </c>
      <c r="F207" s="60">
        <v>7.34</v>
      </c>
      <c r="G207" s="73">
        <v>280</v>
      </c>
      <c r="H207" s="73">
        <v>12</v>
      </c>
      <c r="I207" s="60" t="s">
        <v>185</v>
      </c>
      <c r="J207" s="60" t="s">
        <v>186</v>
      </c>
      <c r="K207" s="60" t="s">
        <v>187</v>
      </c>
      <c r="L207" s="60" t="s">
        <v>18</v>
      </c>
      <c r="M207" s="60">
        <v>120</v>
      </c>
      <c r="N207" s="60">
        <v>120</v>
      </c>
      <c r="O207" s="60">
        <v>90</v>
      </c>
      <c r="P207" s="60">
        <v>54</v>
      </c>
      <c r="Q207" s="60">
        <v>58</v>
      </c>
      <c r="R207" s="60">
        <v>7</v>
      </c>
      <c r="S207" s="60">
        <v>6</v>
      </c>
      <c r="T207" s="60">
        <v>4</v>
      </c>
      <c r="U207" s="60">
        <v>4</v>
      </c>
      <c r="V207" s="60">
        <v>3</v>
      </c>
    </row>
    <row r="208" spans="2:22">
      <c r="B208" s="60" t="str">
        <f t="shared" si="3"/>
        <v>М64x380</v>
      </c>
      <c r="C208" s="60">
        <v>64</v>
      </c>
      <c r="D208" s="60">
        <v>380</v>
      </c>
      <c r="E208" s="60">
        <v>7.66</v>
      </c>
      <c r="F208" s="60">
        <v>7.51</v>
      </c>
      <c r="G208" s="73">
        <v>290</v>
      </c>
      <c r="H208" s="73">
        <v>12</v>
      </c>
      <c r="I208" s="60" t="s">
        <v>185</v>
      </c>
      <c r="J208" s="60" t="s">
        <v>186</v>
      </c>
      <c r="K208" s="60" t="s">
        <v>187</v>
      </c>
      <c r="L208" s="60" t="s">
        <v>18</v>
      </c>
      <c r="M208" s="60">
        <v>120</v>
      </c>
      <c r="N208" s="60">
        <v>120</v>
      </c>
      <c r="O208" s="60">
        <v>90</v>
      </c>
      <c r="P208" s="60">
        <v>54</v>
      </c>
      <c r="Q208" s="60">
        <v>58</v>
      </c>
      <c r="R208" s="60">
        <v>7</v>
      </c>
      <c r="S208" s="60">
        <v>6</v>
      </c>
      <c r="T208" s="60">
        <v>4</v>
      </c>
      <c r="U208" s="60">
        <v>4</v>
      </c>
      <c r="V208" s="60">
        <v>3</v>
      </c>
    </row>
    <row r="209" spans="2:22">
      <c r="B209" s="60" t="str">
        <f t="shared" si="3"/>
        <v>М64x390</v>
      </c>
      <c r="C209" s="60">
        <v>64</v>
      </c>
      <c r="D209" s="60">
        <v>390</v>
      </c>
      <c r="E209" s="60">
        <v>7.83</v>
      </c>
      <c r="F209" s="60">
        <v>7.68</v>
      </c>
      <c r="G209" s="73">
        <v>300</v>
      </c>
      <c r="H209" s="73">
        <v>12</v>
      </c>
      <c r="I209" s="60" t="s">
        <v>185</v>
      </c>
      <c r="J209" s="60" t="s">
        <v>186</v>
      </c>
      <c r="K209" s="60" t="s">
        <v>187</v>
      </c>
      <c r="L209" s="60" t="s">
        <v>18</v>
      </c>
      <c r="M209" s="60">
        <v>120</v>
      </c>
      <c r="N209" s="60">
        <v>120</v>
      </c>
      <c r="O209" s="60">
        <v>90</v>
      </c>
      <c r="P209" s="60">
        <v>54</v>
      </c>
      <c r="Q209" s="60">
        <v>58</v>
      </c>
      <c r="R209" s="60">
        <v>7</v>
      </c>
      <c r="S209" s="60">
        <v>6</v>
      </c>
      <c r="T209" s="60">
        <v>4</v>
      </c>
      <c r="U209" s="60">
        <v>4</v>
      </c>
      <c r="V209" s="60">
        <v>3</v>
      </c>
    </row>
    <row r="210" spans="2:22">
      <c r="B210" s="60" t="str">
        <f t="shared" si="3"/>
        <v>М64x400</v>
      </c>
      <c r="C210" s="60">
        <v>64</v>
      </c>
      <c r="D210" s="60">
        <v>400</v>
      </c>
      <c r="E210" s="60">
        <v>8</v>
      </c>
      <c r="F210" s="60">
        <v>7.85</v>
      </c>
      <c r="G210" s="73">
        <v>310</v>
      </c>
      <c r="H210" s="73">
        <v>12</v>
      </c>
      <c r="I210" s="60" t="s">
        <v>185</v>
      </c>
      <c r="J210" s="60" t="s">
        <v>186</v>
      </c>
      <c r="K210" s="60" t="s">
        <v>187</v>
      </c>
      <c r="L210" s="60" t="s">
        <v>18</v>
      </c>
      <c r="M210" s="60">
        <v>120</v>
      </c>
      <c r="N210" s="60">
        <v>120</v>
      </c>
      <c r="O210" s="60">
        <v>90</v>
      </c>
      <c r="P210" s="60">
        <v>54</v>
      </c>
      <c r="Q210" s="60">
        <v>58</v>
      </c>
      <c r="R210" s="60">
        <v>7</v>
      </c>
      <c r="S210" s="60">
        <v>6</v>
      </c>
      <c r="T210" s="60">
        <v>4</v>
      </c>
      <c r="U210" s="60">
        <v>4</v>
      </c>
      <c r="V210" s="60">
        <v>3</v>
      </c>
    </row>
    <row r="211" spans="2:22">
      <c r="B211" s="60" t="str">
        <f t="shared" si="3"/>
        <v>М64x410</v>
      </c>
      <c r="C211" s="60">
        <v>64</v>
      </c>
      <c r="D211" s="60">
        <v>410</v>
      </c>
      <c r="E211" s="60">
        <v>8.17</v>
      </c>
      <c r="F211" s="60">
        <v>8.02</v>
      </c>
      <c r="G211" s="73">
        <v>320</v>
      </c>
      <c r="H211" s="73">
        <v>12</v>
      </c>
      <c r="I211" s="60" t="s">
        <v>185</v>
      </c>
      <c r="J211" s="60" t="s">
        <v>186</v>
      </c>
      <c r="K211" s="60" t="s">
        <v>187</v>
      </c>
      <c r="L211" s="60" t="s">
        <v>18</v>
      </c>
      <c r="M211" s="60">
        <v>120</v>
      </c>
      <c r="N211" s="60">
        <v>120</v>
      </c>
      <c r="O211" s="60">
        <v>90</v>
      </c>
      <c r="P211" s="60">
        <v>54</v>
      </c>
      <c r="Q211" s="60">
        <v>58</v>
      </c>
      <c r="R211" s="60">
        <v>7</v>
      </c>
      <c r="S211" s="60">
        <v>6</v>
      </c>
      <c r="T211" s="60">
        <v>4</v>
      </c>
      <c r="U211" s="60">
        <v>4</v>
      </c>
      <c r="V211" s="60">
        <v>3</v>
      </c>
    </row>
    <row r="212" spans="2:22">
      <c r="B212" s="60" t="str">
        <f t="shared" si="3"/>
        <v>М64x420</v>
      </c>
      <c r="C212" s="60">
        <v>64</v>
      </c>
      <c r="D212" s="60">
        <v>420</v>
      </c>
      <c r="E212" s="60">
        <v>8.34</v>
      </c>
      <c r="F212" s="60">
        <v>8.19</v>
      </c>
      <c r="G212" s="73">
        <v>330</v>
      </c>
      <c r="H212" s="73">
        <v>12</v>
      </c>
      <c r="I212" s="60" t="s">
        <v>185</v>
      </c>
      <c r="J212" s="60" t="s">
        <v>186</v>
      </c>
      <c r="K212" s="60" t="s">
        <v>187</v>
      </c>
      <c r="L212" s="60" t="s">
        <v>18</v>
      </c>
      <c r="M212" s="60">
        <v>120</v>
      </c>
      <c r="N212" s="60">
        <v>120</v>
      </c>
      <c r="O212" s="60">
        <v>90</v>
      </c>
      <c r="P212" s="60">
        <v>54</v>
      </c>
      <c r="Q212" s="60">
        <v>58</v>
      </c>
      <c r="R212" s="60">
        <v>7</v>
      </c>
      <c r="S212" s="60">
        <v>6</v>
      </c>
      <c r="T212" s="60">
        <v>4</v>
      </c>
      <c r="U212" s="60">
        <v>4</v>
      </c>
      <c r="V212" s="60">
        <v>3</v>
      </c>
    </row>
    <row r="213" spans="2:22">
      <c r="B213" s="60" t="str">
        <f t="shared" si="3"/>
        <v>М64x430</v>
      </c>
      <c r="C213" s="60">
        <v>64</v>
      </c>
      <c r="D213" s="60">
        <v>430</v>
      </c>
      <c r="E213" s="60">
        <v>8.51</v>
      </c>
      <c r="F213" s="60">
        <v>8.36</v>
      </c>
      <c r="G213" s="73">
        <v>340</v>
      </c>
      <c r="H213" s="73">
        <v>12</v>
      </c>
      <c r="I213" s="60" t="s">
        <v>185</v>
      </c>
      <c r="J213" s="60" t="s">
        <v>186</v>
      </c>
      <c r="K213" s="60" t="s">
        <v>187</v>
      </c>
      <c r="L213" s="60" t="s">
        <v>18</v>
      </c>
      <c r="M213" s="60">
        <v>120</v>
      </c>
      <c r="N213" s="60">
        <v>120</v>
      </c>
      <c r="O213" s="60">
        <v>90</v>
      </c>
      <c r="P213" s="60">
        <v>54</v>
      </c>
      <c r="Q213" s="60">
        <v>58</v>
      </c>
      <c r="R213" s="60">
        <v>7</v>
      </c>
      <c r="S213" s="60">
        <v>6</v>
      </c>
      <c r="T213" s="60">
        <v>4</v>
      </c>
      <c r="U213" s="60">
        <v>4</v>
      </c>
      <c r="V213" s="60">
        <v>3</v>
      </c>
    </row>
    <row r="214" spans="2:22">
      <c r="B214" s="60" t="str">
        <f t="shared" si="3"/>
        <v>М64x440</v>
      </c>
      <c r="C214" s="60">
        <v>64</v>
      </c>
      <c r="D214" s="60">
        <v>440</v>
      </c>
      <c r="E214" s="60">
        <v>8.68</v>
      </c>
      <c r="F214" s="60">
        <v>8.5299999999999994</v>
      </c>
      <c r="G214" s="73">
        <v>350</v>
      </c>
      <c r="H214" s="73">
        <v>12</v>
      </c>
      <c r="I214" s="60" t="s">
        <v>185</v>
      </c>
      <c r="J214" s="60" t="s">
        <v>186</v>
      </c>
      <c r="K214" s="60" t="s">
        <v>187</v>
      </c>
      <c r="L214" s="60" t="s">
        <v>18</v>
      </c>
      <c r="M214" s="60">
        <v>135</v>
      </c>
      <c r="N214" s="60">
        <v>135</v>
      </c>
      <c r="O214" s="60">
        <v>90</v>
      </c>
      <c r="P214" s="60">
        <v>54</v>
      </c>
      <c r="Q214" s="60">
        <v>58</v>
      </c>
      <c r="R214" s="60">
        <v>7</v>
      </c>
      <c r="S214" s="60">
        <v>6</v>
      </c>
      <c r="T214" s="60">
        <v>4</v>
      </c>
      <c r="U214" s="60">
        <v>4</v>
      </c>
      <c r="V214" s="60">
        <v>3</v>
      </c>
    </row>
    <row r="215" spans="2:22">
      <c r="B215" s="60" t="str">
        <f t="shared" si="3"/>
        <v>М64x450</v>
      </c>
      <c r="C215" s="60">
        <v>64</v>
      </c>
      <c r="D215" s="60">
        <v>450</v>
      </c>
      <c r="E215" s="60">
        <v>8.85</v>
      </c>
      <c r="F215" s="60">
        <v>8.6999999999999993</v>
      </c>
      <c r="G215" s="73">
        <v>360</v>
      </c>
      <c r="H215" s="73">
        <v>12</v>
      </c>
      <c r="I215" s="60" t="s">
        <v>185</v>
      </c>
      <c r="J215" s="60" t="s">
        <v>186</v>
      </c>
      <c r="K215" s="60" t="s">
        <v>187</v>
      </c>
      <c r="L215" s="60" t="s">
        <v>18</v>
      </c>
      <c r="M215" s="60">
        <v>135</v>
      </c>
      <c r="N215" s="60">
        <v>135</v>
      </c>
      <c r="O215" s="60">
        <v>90</v>
      </c>
      <c r="P215" s="60">
        <v>54</v>
      </c>
      <c r="Q215" s="60">
        <v>58</v>
      </c>
      <c r="R215" s="60">
        <v>7</v>
      </c>
      <c r="S215" s="60">
        <v>6</v>
      </c>
      <c r="T215" s="60">
        <v>4</v>
      </c>
      <c r="U215" s="60">
        <v>4</v>
      </c>
      <c r="V215" s="60">
        <v>3</v>
      </c>
    </row>
    <row r="216" spans="2:22">
      <c r="B216" s="60" t="str">
        <f t="shared" si="3"/>
        <v>М64x460</v>
      </c>
      <c r="C216" s="60">
        <v>64</v>
      </c>
      <c r="D216" s="60">
        <v>460</v>
      </c>
      <c r="E216" s="60">
        <v>9.02</v>
      </c>
      <c r="F216" s="60">
        <v>8.8699999999999992</v>
      </c>
      <c r="G216" s="73">
        <v>370</v>
      </c>
      <c r="H216" s="73">
        <v>12</v>
      </c>
      <c r="I216" s="60" t="s">
        <v>185</v>
      </c>
      <c r="J216" s="60" t="s">
        <v>186</v>
      </c>
      <c r="K216" s="60" t="s">
        <v>187</v>
      </c>
      <c r="L216" s="60" t="s">
        <v>18</v>
      </c>
      <c r="M216" s="60">
        <v>135</v>
      </c>
      <c r="N216" s="60">
        <v>135</v>
      </c>
      <c r="O216" s="60">
        <v>90</v>
      </c>
      <c r="P216" s="60">
        <v>54</v>
      </c>
      <c r="Q216" s="60">
        <v>58</v>
      </c>
      <c r="R216" s="60">
        <v>7</v>
      </c>
      <c r="S216" s="60">
        <v>6</v>
      </c>
      <c r="T216" s="60">
        <v>4</v>
      </c>
      <c r="U216" s="60">
        <v>4</v>
      </c>
      <c r="V216" s="60">
        <v>3</v>
      </c>
    </row>
    <row r="217" spans="2:22">
      <c r="B217" s="60" t="str">
        <f t="shared" si="3"/>
        <v>М64x470</v>
      </c>
      <c r="C217" s="60">
        <v>64</v>
      </c>
      <c r="D217" s="60">
        <v>470</v>
      </c>
      <c r="E217" s="60">
        <v>9.19</v>
      </c>
      <c r="F217" s="60">
        <v>9.0399999999999991</v>
      </c>
      <c r="G217" s="73">
        <v>380</v>
      </c>
      <c r="H217" s="73">
        <v>12</v>
      </c>
      <c r="I217" s="60" t="s">
        <v>185</v>
      </c>
      <c r="J217" s="60" t="s">
        <v>186</v>
      </c>
      <c r="K217" s="60" t="s">
        <v>187</v>
      </c>
      <c r="L217" s="60" t="s">
        <v>18</v>
      </c>
      <c r="M217" s="60">
        <v>135</v>
      </c>
      <c r="N217" s="60">
        <v>135</v>
      </c>
      <c r="O217" s="60">
        <v>90</v>
      </c>
      <c r="P217" s="60">
        <v>54</v>
      </c>
      <c r="Q217" s="60">
        <v>58</v>
      </c>
      <c r="R217" s="60">
        <v>7</v>
      </c>
      <c r="S217" s="60">
        <v>6</v>
      </c>
      <c r="T217" s="60">
        <v>4</v>
      </c>
      <c r="U217" s="60">
        <v>4</v>
      </c>
      <c r="V217" s="60">
        <v>3</v>
      </c>
    </row>
    <row r="218" spans="2:22">
      <c r="B218" s="60" t="str">
        <f t="shared" si="3"/>
        <v>М64x480</v>
      </c>
      <c r="C218" s="60">
        <v>64</v>
      </c>
      <c r="D218" s="60">
        <v>480</v>
      </c>
      <c r="E218" s="60">
        <v>9.36</v>
      </c>
      <c r="F218" s="60">
        <v>9.2100000000000009</v>
      </c>
      <c r="G218" s="73">
        <v>390</v>
      </c>
      <c r="H218" s="73">
        <v>12</v>
      </c>
      <c r="I218" s="60" t="s">
        <v>185</v>
      </c>
      <c r="J218" s="60" t="s">
        <v>186</v>
      </c>
      <c r="K218" s="60" t="s">
        <v>187</v>
      </c>
      <c r="L218" s="60" t="s">
        <v>18</v>
      </c>
      <c r="M218" s="60">
        <v>135</v>
      </c>
      <c r="N218" s="60">
        <v>135</v>
      </c>
      <c r="O218" s="60">
        <v>90</v>
      </c>
      <c r="P218" s="60">
        <v>54</v>
      </c>
      <c r="Q218" s="60">
        <v>58</v>
      </c>
      <c r="R218" s="60">
        <v>7</v>
      </c>
      <c r="S218" s="60">
        <v>6</v>
      </c>
      <c r="T218" s="60">
        <v>4</v>
      </c>
      <c r="U218" s="60">
        <v>4</v>
      </c>
      <c r="V218" s="60">
        <v>3</v>
      </c>
    </row>
    <row r="219" spans="2:22">
      <c r="B219" s="60" t="str">
        <f t="shared" si="3"/>
        <v>М64x490</v>
      </c>
      <c r="C219" s="60">
        <v>64</v>
      </c>
      <c r="D219" s="60">
        <v>490</v>
      </c>
      <c r="E219" s="60">
        <v>9.5299999999999994</v>
      </c>
      <c r="F219" s="60">
        <v>9.3800000000000008</v>
      </c>
      <c r="G219" s="73">
        <v>400</v>
      </c>
      <c r="H219" s="73">
        <v>12</v>
      </c>
      <c r="I219" s="60" t="s">
        <v>185</v>
      </c>
      <c r="J219" s="60" t="s">
        <v>186</v>
      </c>
      <c r="K219" s="60" t="s">
        <v>187</v>
      </c>
      <c r="L219" s="60" t="s">
        <v>18</v>
      </c>
      <c r="M219" s="60">
        <v>135</v>
      </c>
      <c r="N219" s="60">
        <v>135</v>
      </c>
      <c r="O219" s="60">
        <v>90</v>
      </c>
      <c r="P219" s="60">
        <v>54</v>
      </c>
      <c r="Q219" s="60">
        <v>58</v>
      </c>
      <c r="R219" s="60">
        <v>7</v>
      </c>
      <c r="S219" s="60">
        <v>6</v>
      </c>
      <c r="T219" s="60">
        <v>4</v>
      </c>
      <c r="U219" s="60">
        <v>4</v>
      </c>
      <c r="V219" s="60">
        <v>3</v>
      </c>
    </row>
    <row r="220" spans="2:22">
      <c r="B220" s="60" t="str">
        <f t="shared" si="3"/>
        <v>М64x500</v>
      </c>
      <c r="C220" s="60">
        <v>64</v>
      </c>
      <c r="D220" s="60">
        <v>500</v>
      </c>
      <c r="E220" s="60">
        <v>9.6999999999999993</v>
      </c>
      <c r="F220" s="60">
        <v>9.5500000000000007</v>
      </c>
      <c r="G220" s="73">
        <v>410</v>
      </c>
      <c r="H220" s="73">
        <v>12</v>
      </c>
      <c r="I220" s="60" t="s">
        <v>185</v>
      </c>
      <c r="J220" s="60" t="s">
        <v>186</v>
      </c>
      <c r="K220" s="60" t="s">
        <v>187</v>
      </c>
      <c r="L220" s="60" t="s">
        <v>18</v>
      </c>
      <c r="M220" s="60">
        <v>135</v>
      </c>
      <c r="N220" s="60">
        <v>135</v>
      </c>
      <c r="O220" s="60">
        <v>90</v>
      </c>
      <c r="P220" s="60">
        <v>54</v>
      </c>
      <c r="Q220" s="60">
        <v>58</v>
      </c>
      <c r="R220" s="60">
        <v>7</v>
      </c>
      <c r="S220" s="60">
        <v>6</v>
      </c>
      <c r="T220" s="60">
        <v>4</v>
      </c>
      <c r="U220" s="60">
        <v>4</v>
      </c>
      <c r="V220" s="60">
        <v>3</v>
      </c>
    </row>
    <row r="221" spans="2:22">
      <c r="B221" s="60" t="str">
        <f t="shared" si="3"/>
        <v>М64x510</v>
      </c>
      <c r="C221" s="60">
        <v>64</v>
      </c>
      <c r="D221" s="60">
        <v>510</v>
      </c>
      <c r="E221" s="60">
        <v>10.02</v>
      </c>
      <c r="F221" s="60">
        <v>9.7899999999999991</v>
      </c>
      <c r="G221" s="73">
        <v>420</v>
      </c>
      <c r="H221" s="73">
        <v>12</v>
      </c>
      <c r="I221" s="60" t="s">
        <v>185</v>
      </c>
      <c r="J221" s="60" t="s">
        <v>186</v>
      </c>
      <c r="K221" s="60" t="s">
        <v>187</v>
      </c>
      <c r="L221" s="60" t="s">
        <v>18</v>
      </c>
      <c r="M221" s="60">
        <v>135</v>
      </c>
      <c r="N221" s="60">
        <v>135</v>
      </c>
      <c r="O221" s="60">
        <v>90</v>
      </c>
      <c r="P221" s="60">
        <v>54</v>
      </c>
      <c r="Q221" s="60">
        <v>58</v>
      </c>
      <c r="R221" s="60">
        <v>7</v>
      </c>
      <c r="S221" s="60">
        <v>6</v>
      </c>
      <c r="T221" s="60">
        <v>4</v>
      </c>
      <c r="U221" s="60">
        <v>4</v>
      </c>
      <c r="V221" s="60">
        <v>3</v>
      </c>
    </row>
    <row r="222" spans="2:22">
      <c r="B222" s="60" t="str">
        <f t="shared" si="3"/>
        <v>М64x520</v>
      </c>
      <c r="C222" s="60">
        <v>64</v>
      </c>
      <c r="D222" s="60">
        <v>520</v>
      </c>
      <c r="E222" s="60">
        <v>10.19</v>
      </c>
      <c r="F222" s="60">
        <v>9.9700000000000006</v>
      </c>
      <c r="G222" s="73">
        <v>430</v>
      </c>
      <c r="H222" s="73">
        <v>12</v>
      </c>
      <c r="I222" s="60" t="s">
        <v>185</v>
      </c>
      <c r="J222" s="60" t="s">
        <v>186</v>
      </c>
      <c r="K222" s="60" t="s">
        <v>187</v>
      </c>
      <c r="L222" s="60" t="s">
        <v>18</v>
      </c>
      <c r="M222" s="60">
        <v>135</v>
      </c>
      <c r="N222" s="60">
        <v>135</v>
      </c>
      <c r="O222" s="60">
        <v>90</v>
      </c>
      <c r="P222" s="60">
        <v>54</v>
      </c>
      <c r="Q222" s="60">
        <v>58</v>
      </c>
      <c r="R222" s="60">
        <v>7</v>
      </c>
      <c r="S222" s="60">
        <v>6</v>
      </c>
      <c r="T222" s="60">
        <v>4</v>
      </c>
      <c r="U222" s="60">
        <v>4</v>
      </c>
      <c r="V222" s="60">
        <v>3</v>
      </c>
    </row>
    <row r="223" spans="2:22">
      <c r="B223" s="60" t="str">
        <f t="shared" si="3"/>
        <v>М64x530</v>
      </c>
      <c r="C223" s="60">
        <v>64</v>
      </c>
      <c r="D223" s="60">
        <v>530</v>
      </c>
      <c r="E223" s="60">
        <v>10.36</v>
      </c>
      <c r="F223" s="60">
        <v>10.130000000000001</v>
      </c>
      <c r="G223" s="73">
        <v>440</v>
      </c>
      <c r="H223" s="73">
        <v>12</v>
      </c>
      <c r="I223" s="60" t="s">
        <v>185</v>
      </c>
      <c r="J223" s="60" t="s">
        <v>186</v>
      </c>
      <c r="K223" s="60" t="s">
        <v>187</v>
      </c>
      <c r="L223" s="60" t="s">
        <v>18</v>
      </c>
      <c r="M223" s="60">
        <v>135</v>
      </c>
      <c r="N223" s="60">
        <v>135</v>
      </c>
      <c r="O223" s="60">
        <v>90</v>
      </c>
      <c r="P223" s="60">
        <v>54</v>
      </c>
      <c r="Q223" s="60">
        <v>58</v>
      </c>
      <c r="R223" s="60">
        <v>7</v>
      </c>
      <c r="S223" s="60">
        <v>6</v>
      </c>
      <c r="T223" s="60">
        <v>4</v>
      </c>
      <c r="U223" s="60">
        <v>4</v>
      </c>
      <c r="V223" s="60">
        <v>3</v>
      </c>
    </row>
    <row r="224" spans="2:22">
      <c r="B224" s="60" t="str">
        <f t="shared" si="3"/>
        <v>М64x540</v>
      </c>
      <c r="C224" s="60">
        <v>64</v>
      </c>
      <c r="D224" s="60">
        <v>540</v>
      </c>
      <c r="E224" s="60">
        <v>10.53</v>
      </c>
      <c r="F224" s="60">
        <v>10.31</v>
      </c>
      <c r="G224" s="73">
        <v>450</v>
      </c>
      <c r="H224" s="73">
        <v>12</v>
      </c>
      <c r="I224" s="60" t="s">
        <v>185</v>
      </c>
      <c r="J224" s="60" t="s">
        <v>186</v>
      </c>
      <c r="K224" s="60" t="s">
        <v>187</v>
      </c>
      <c r="L224" s="60" t="s">
        <v>18</v>
      </c>
      <c r="M224" s="60">
        <v>135</v>
      </c>
      <c r="N224" s="60">
        <v>135</v>
      </c>
      <c r="O224" s="60">
        <v>90</v>
      </c>
      <c r="P224" s="60">
        <v>54</v>
      </c>
      <c r="Q224" s="60">
        <v>58</v>
      </c>
      <c r="R224" s="60">
        <v>7</v>
      </c>
      <c r="S224" s="60">
        <v>6</v>
      </c>
      <c r="T224" s="60">
        <v>4</v>
      </c>
      <c r="U224" s="60">
        <v>4</v>
      </c>
      <c r="V224" s="60">
        <v>3</v>
      </c>
    </row>
    <row r="225" spans="2:22">
      <c r="B225" s="60" t="str">
        <f t="shared" si="3"/>
        <v>М64x550</v>
      </c>
      <c r="C225" s="60">
        <v>64</v>
      </c>
      <c r="D225" s="60">
        <v>550</v>
      </c>
      <c r="E225" s="60">
        <v>10.7</v>
      </c>
      <c r="F225" s="60">
        <v>10.47</v>
      </c>
      <c r="G225" s="73">
        <v>460</v>
      </c>
      <c r="H225" s="73">
        <v>12</v>
      </c>
      <c r="I225" s="60" t="s">
        <v>185</v>
      </c>
      <c r="J225" s="60" t="s">
        <v>186</v>
      </c>
      <c r="K225" s="60" t="s">
        <v>187</v>
      </c>
      <c r="L225" s="60" t="s">
        <v>18</v>
      </c>
      <c r="M225" s="60">
        <v>135</v>
      </c>
      <c r="N225" s="60">
        <v>135</v>
      </c>
      <c r="O225" s="60">
        <v>90</v>
      </c>
      <c r="P225" s="60">
        <v>54</v>
      </c>
      <c r="Q225" s="60">
        <v>58</v>
      </c>
      <c r="R225" s="60">
        <v>7</v>
      </c>
      <c r="S225" s="60">
        <v>6</v>
      </c>
      <c r="T225" s="60">
        <v>4</v>
      </c>
      <c r="U225" s="60">
        <v>4</v>
      </c>
      <c r="V225" s="60">
        <v>3</v>
      </c>
    </row>
    <row r="226" spans="2:22">
      <c r="B226" s="60" t="str">
        <f t="shared" si="3"/>
        <v>М64x560</v>
      </c>
      <c r="C226" s="60">
        <v>64</v>
      </c>
      <c r="D226" s="60">
        <v>560</v>
      </c>
      <c r="E226" s="60">
        <v>10.87</v>
      </c>
      <c r="F226" s="60">
        <v>10.65</v>
      </c>
      <c r="G226" s="73">
        <v>470</v>
      </c>
      <c r="H226" s="73">
        <v>12</v>
      </c>
      <c r="I226" s="60" t="s">
        <v>185</v>
      </c>
      <c r="J226" s="60" t="s">
        <v>186</v>
      </c>
      <c r="K226" s="60" t="s">
        <v>187</v>
      </c>
      <c r="L226" s="60" t="s">
        <v>18</v>
      </c>
      <c r="M226" s="60">
        <v>135</v>
      </c>
      <c r="N226" s="60">
        <v>135</v>
      </c>
      <c r="O226" s="60">
        <v>90</v>
      </c>
      <c r="P226" s="60">
        <v>54</v>
      </c>
      <c r="Q226" s="60">
        <v>58</v>
      </c>
      <c r="R226" s="60">
        <v>7</v>
      </c>
      <c r="S226" s="60">
        <v>6</v>
      </c>
      <c r="T226" s="60">
        <v>4</v>
      </c>
      <c r="U226" s="60">
        <v>4</v>
      </c>
      <c r="V226" s="60">
        <v>3</v>
      </c>
    </row>
    <row r="227" spans="2:22">
      <c r="B227" s="60" t="str">
        <f t="shared" si="3"/>
        <v>М64x570</v>
      </c>
      <c r="C227" s="60">
        <v>64</v>
      </c>
      <c r="D227" s="60">
        <v>570</v>
      </c>
      <c r="E227" s="60">
        <v>11.04</v>
      </c>
      <c r="F227" s="60">
        <v>10.81</v>
      </c>
      <c r="G227" s="73">
        <v>480</v>
      </c>
      <c r="H227" s="73">
        <v>12</v>
      </c>
      <c r="I227" s="60" t="s">
        <v>185</v>
      </c>
      <c r="J227" s="60" t="s">
        <v>186</v>
      </c>
      <c r="K227" s="60" t="s">
        <v>187</v>
      </c>
      <c r="L227" s="60" t="s">
        <v>18</v>
      </c>
      <c r="M227" s="60">
        <v>135</v>
      </c>
      <c r="N227" s="60">
        <v>135</v>
      </c>
      <c r="O227" s="60">
        <v>90</v>
      </c>
      <c r="P227" s="60">
        <v>54</v>
      </c>
      <c r="Q227" s="60">
        <v>58</v>
      </c>
      <c r="R227" s="60">
        <v>7</v>
      </c>
      <c r="S227" s="60">
        <v>6</v>
      </c>
      <c r="T227" s="60">
        <v>4</v>
      </c>
      <c r="U227" s="60">
        <v>4</v>
      </c>
      <c r="V227" s="60">
        <v>3</v>
      </c>
    </row>
    <row r="228" spans="2:22">
      <c r="B228" s="60" t="str">
        <f t="shared" si="3"/>
        <v>М64x580</v>
      </c>
      <c r="C228" s="60">
        <v>64</v>
      </c>
      <c r="D228" s="60">
        <v>580</v>
      </c>
      <c r="E228" s="60">
        <v>11.21</v>
      </c>
      <c r="F228" s="60">
        <v>10.99</v>
      </c>
      <c r="G228" s="73">
        <v>490</v>
      </c>
      <c r="H228" s="73">
        <v>12</v>
      </c>
      <c r="I228" s="60" t="s">
        <v>185</v>
      </c>
      <c r="J228" s="60" t="s">
        <v>186</v>
      </c>
      <c r="K228" s="60" t="s">
        <v>187</v>
      </c>
      <c r="L228" s="60" t="s">
        <v>18</v>
      </c>
      <c r="M228" s="60">
        <v>135</v>
      </c>
      <c r="N228" s="60">
        <v>135</v>
      </c>
      <c r="O228" s="60">
        <v>90</v>
      </c>
      <c r="P228" s="60">
        <v>54</v>
      </c>
      <c r="Q228" s="60">
        <v>58</v>
      </c>
      <c r="R228" s="60">
        <v>7</v>
      </c>
      <c r="S228" s="60">
        <v>6</v>
      </c>
      <c r="T228" s="60">
        <v>4</v>
      </c>
      <c r="U228" s="60">
        <v>4</v>
      </c>
      <c r="V228" s="60">
        <v>3</v>
      </c>
    </row>
    <row r="229" spans="2:22">
      <c r="B229" s="60" t="str">
        <f t="shared" si="3"/>
        <v>М64x590</v>
      </c>
      <c r="C229" s="60">
        <v>64</v>
      </c>
      <c r="D229" s="60">
        <v>590</v>
      </c>
      <c r="E229" s="60">
        <v>11.38</v>
      </c>
      <c r="F229" s="60">
        <v>11.15</v>
      </c>
      <c r="G229" s="73">
        <v>500</v>
      </c>
      <c r="H229" s="73">
        <v>12</v>
      </c>
      <c r="I229" s="60" t="s">
        <v>185</v>
      </c>
      <c r="J229" s="60" t="s">
        <v>186</v>
      </c>
      <c r="K229" s="60" t="s">
        <v>187</v>
      </c>
      <c r="L229" s="60" t="s">
        <v>18</v>
      </c>
      <c r="M229" s="60">
        <v>135</v>
      </c>
      <c r="N229" s="60">
        <v>135</v>
      </c>
      <c r="O229" s="60">
        <v>90</v>
      </c>
      <c r="P229" s="60">
        <v>54</v>
      </c>
      <c r="Q229" s="60">
        <v>58</v>
      </c>
      <c r="R229" s="60">
        <v>7</v>
      </c>
      <c r="S229" s="60">
        <v>6</v>
      </c>
      <c r="T229" s="60">
        <v>4</v>
      </c>
      <c r="U229" s="60">
        <v>4</v>
      </c>
      <c r="V229" s="60">
        <v>3</v>
      </c>
    </row>
    <row r="230" spans="2:22">
      <c r="B230" s="60" t="str">
        <f t="shared" si="3"/>
        <v>М64x600</v>
      </c>
      <c r="C230" s="60">
        <v>64</v>
      </c>
      <c r="D230" s="60">
        <v>600</v>
      </c>
      <c r="E230" s="60">
        <v>11.55</v>
      </c>
      <c r="F230" s="60">
        <v>11.33</v>
      </c>
      <c r="G230" s="73">
        <v>510</v>
      </c>
      <c r="H230" s="73">
        <v>12</v>
      </c>
      <c r="I230" s="60" t="s">
        <v>185</v>
      </c>
      <c r="J230" s="60" t="s">
        <v>186</v>
      </c>
      <c r="K230" s="60" t="s">
        <v>187</v>
      </c>
      <c r="L230" s="60" t="s">
        <v>18</v>
      </c>
      <c r="M230" s="60">
        <v>135</v>
      </c>
      <c r="N230" s="60">
        <v>135</v>
      </c>
      <c r="O230" s="60">
        <v>90</v>
      </c>
      <c r="P230" s="60">
        <v>54</v>
      </c>
      <c r="Q230" s="60">
        <v>58</v>
      </c>
      <c r="R230" s="60">
        <v>7</v>
      </c>
      <c r="S230" s="60">
        <v>6</v>
      </c>
      <c r="T230" s="60">
        <v>4</v>
      </c>
      <c r="U230" s="60">
        <v>4</v>
      </c>
      <c r="V230" s="60">
        <v>3</v>
      </c>
    </row>
    <row r="231" spans="2:22">
      <c r="B231" s="60" t="str">
        <f t="shared" si="3"/>
        <v>М68x340</v>
      </c>
      <c r="C231" s="158">
        <v>68</v>
      </c>
      <c r="D231" s="60">
        <v>340</v>
      </c>
      <c r="E231" s="60">
        <v>7.77</v>
      </c>
      <c r="F231" s="60">
        <v>7.59</v>
      </c>
      <c r="G231" s="73">
        <v>245</v>
      </c>
      <c r="H231" s="73">
        <v>16</v>
      </c>
      <c r="I231" s="60" t="s">
        <v>185</v>
      </c>
      <c r="J231" s="60" t="s">
        <v>186</v>
      </c>
      <c r="K231" s="60" t="s">
        <v>187</v>
      </c>
      <c r="L231" s="60" t="s">
        <v>18</v>
      </c>
      <c r="M231" s="60">
        <v>125</v>
      </c>
      <c r="N231" s="60">
        <v>125</v>
      </c>
      <c r="O231" s="60">
        <v>95</v>
      </c>
      <c r="P231" s="60">
        <v>56</v>
      </c>
      <c r="Q231" s="60">
        <v>62</v>
      </c>
      <c r="R231" s="60">
        <v>7</v>
      </c>
      <c r="S231" s="60">
        <v>6</v>
      </c>
      <c r="T231" s="60">
        <v>4</v>
      </c>
      <c r="U231" s="60">
        <v>4</v>
      </c>
      <c r="V231" s="60">
        <v>3</v>
      </c>
    </row>
    <row r="232" spans="2:22">
      <c r="B232" s="60" t="str">
        <f t="shared" si="3"/>
        <v>М68x350</v>
      </c>
      <c r="C232" s="158">
        <v>68</v>
      </c>
      <c r="D232" s="60">
        <v>350</v>
      </c>
      <c r="E232" s="60">
        <v>7.96</v>
      </c>
      <c r="F232" s="60">
        <v>7.78</v>
      </c>
      <c r="G232" s="73">
        <v>255</v>
      </c>
      <c r="H232" s="73">
        <v>16</v>
      </c>
      <c r="I232" s="60" t="s">
        <v>185</v>
      </c>
      <c r="J232" s="60" t="s">
        <v>186</v>
      </c>
      <c r="K232" s="60" t="s">
        <v>187</v>
      </c>
      <c r="L232" s="60" t="s">
        <v>18</v>
      </c>
      <c r="M232" s="60">
        <v>125</v>
      </c>
      <c r="N232" s="60">
        <v>125</v>
      </c>
      <c r="O232" s="60">
        <v>95</v>
      </c>
      <c r="P232" s="60">
        <v>56</v>
      </c>
      <c r="Q232" s="60">
        <v>62</v>
      </c>
      <c r="R232" s="60">
        <v>7</v>
      </c>
      <c r="S232" s="60">
        <v>6</v>
      </c>
      <c r="T232" s="60">
        <v>4</v>
      </c>
      <c r="U232" s="60">
        <v>4</v>
      </c>
      <c r="V232" s="60">
        <v>3</v>
      </c>
    </row>
    <row r="233" spans="2:22">
      <c r="B233" s="60" t="str">
        <f t="shared" si="3"/>
        <v>М68x360</v>
      </c>
      <c r="C233" s="158">
        <v>68</v>
      </c>
      <c r="D233" s="60">
        <v>360</v>
      </c>
      <c r="E233" s="60">
        <v>8.15</v>
      </c>
      <c r="F233" s="60">
        <v>7.97</v>
      </c>
      <c r="G233" s="73">
        <v>265</v>
      </c>
      <c r="H233" s="73">
        <v>16</v>
      </c>
      <c r="I233" s="60" t="s">
        <v>185</v>
      </c>
      <c r="J233" s="60" t="s">
        <v>186</v>
      </c>
      <c r="K233" s="60" t="s">
        <v>187</v>
      </c>
      <c r="L233" s="60" t="s">
        <v>18</v>
      </c>
      <c r="M233" s="60">
        <v>125</v>
      </c>
      <c r="N233" s="60">
        <v>125</v>
      </c>
      <c r="O233" s="60">
        <v>95</v>
      </c>
      <c r="P233" s="60">
        <v>56</v>
      </c>
      <c r="Q233" s="60">
        <v>62</v>
      </c>
      <c r="R233" s="60">
        <v>7</v>
      </c>
      <c r="S233" s="60">
        <v>6</v>
      </c>
      <c r="T233" s="60">
        <v>4</v>
      </c>
      <c r="U233" s="60">
        <v>4</v>
      </c>
      <c r="V233" s="60">
        <v>3</v>
      </c>
    </row>
    <row r="234" spans="2:22">
      <c r="B234" s="60" t="str">
        <f t="shared" si="3"/>
        <v>М68x370</v>
      </c>
      <c r="C234" s="158">
        <v>68</v>
      </c>
      <c r="D234" s="60">
        <v>370</v>
      </c>
      <c r="E234" s="60">
        <v>8.34</v>
      </c>
      <c r="F234" s="60">
        <v>8.16</v>
      </c>
      <c r="G234" s="73">
        <v>275</v>
      </c>
      <c r="H234" s="73">
        <v>16</v>
      </c>
      <c r="I234" s="60" t="s">
        <v>185</v>
      </c>
      <c r="J234" s="60" t="s">
        <v>186</v>
      </c>
      <c r="K234" s="60" t="s">
        <v>187</v>
      </c>
      <c r="L234" s="60" t="s">
        <v>18</v>
      </c>
      <c r="M234" s="60">
        <v>125</v>
      </c>
      <c r="N234" s="60">
        <v>125</v>
      </c>
      <c r="O234" s="60">
        <v>95</v>
      </c>
      <c r="P234" s="60">
        <v>56</v>
      </c>
      <c r="Q234" s="60">
        <v>62</v>
      </c>
      <c r="R234" s="60">
        <v>7</v>
      </c>
      <c r="S234" s="60">
        <v>6</v>
      </c>
      <c r="T234" s="60">
        <v>4</v>
      </c>
      <c r="U234" s="60">
        <v>4</v>
      </c>
      <c r="V234" s="60">
        <v>3</v>
      </c>
    </row>
    <row r="235" spans="2:22">
      <c r="B235" s="60" t="str">
        <f t="shared" si="3"/>
        <v>М68x380</v>
      </c>
      <c r="C235" s="158">
        <v>68</v>
      </c>
      <c r="D235" s="60">
        <v>380</v>
      </c>
      <c r="E235" s="60">
        <v>8.5299999999999994</v>
      </c>
      <c r="F235" s="60">
        <v>8.35</v>
      </c>
      <c r="G235" s="73">
        <v>285</v>
      </c>
      <c r="H235" s="73">
        <v>16</v>
      </c>
      <c r="I235" s="60" t="s">
        <v>185</v>
      </c>
      <c r="J235" s="60" t="s">
        <v>186</v>
      </c>
      <c r="K235" s="60" t="s">
        <v>187</v>
      </c>
      <c r="L235" s="60" t="s">
        <v>18</v>
      </c>
      <c r="M235" s="60">
        <v>125</v>
      </c>
      <c r="N235" s="60">
        <v>125</v>
      </c>
      <c r="O235" s="60">
        <v>95</v>
      </c>
      <c r="P235" s="60">
        <v>56</v>
      </c>
      <c r="Q235" s="60">
        <v>62</v>
      </c>
      <c r="R235" s="60">
        <v>7</v>
      </c>
      <c r="S235" s="60">
        <v>6</v>
      </c>
      <c r="T235" s="60">
        <v>4</v>
      </c>
      <c r="U235" s="60">
        <v>4</v>
      </c>
      <c r="V235" s="60">
        <v>3</v>
      </c>
    </row>
    <row r="236" spans="2:22">
      <c r="B236" s="60" t="str">
        <f t="shared" si="3"/>
        <v>М68x390</v>
      </c>
      <c r="C236" s="158">
        <v>68</v>
      </c>
      <c r="D236" s="60">
        <v>390</v>
      </c>
      <c r="E236" s="60">
        <v>8.7200000000000006</v>
      </c>
      <c r="F236" s="60">
        <v>8.5399999999999991</v>
      </c>
      <c r="G236" s="73">
        <v>295</v>
      </c>
      <c r="H236" s="73">
        <v>16</v>
      </c>
      <c r="I236" s="60" t="s">
        <v>185</v>
      </c>
      <c r="J236" s="60" t="s">
        <v>186</v>
      </c>
      <c r="K236" s="60" t="s">
        <v>187</v>
      </c>
      <c r="L236" s="60" t="s">
        <v>18</v>
      </c>
      <c r="M236" s="60">
        <v>125</v>
      </c>
      <c r="N236" s="60">
        <v>125</v>
      </c>
      <c r="O236" s="60">
        <v>95</v>
      </c>
      <c r="P236" s="60">
        <v>56</v>
      </c>
      <c r="Q236" s="60">
        <v>62</v>
      </c>
      <c r="R236" s="60">
        <v>7</v>
      </c>
      <c r="S236" s="60">
        <v>6</v>
      </c>
      <c r="T236" s="60">
        <v>4</v>
      </c>
      <c r="U236" s="60">
        <v>4</v>
      </c>
      <c r="V236" s="60">
        <v>3</v>
      </c>
    </row>
    <row r="237" spans="2:22">
      <c r="B237" s="60" t="str">
        <f t="shared" si="3"/>
        <v>М68x400</v>
      </c>
      <c r="C237" s="158">
        <v>68</v>
      </c>
      <c r="D237" s="60">
        <v>400</v>
      </c>
      <c r="E237" s="60">
        <v>8.91</v>
      </c>
      <c r="F237" s="60">
        <v>8.73</v>
      </c>
      <c r="G237" s="73">
        <v>305</v>
      </c>
      <c r="H237" s="73">
        <v>16</v>
      </c>
      <c r="I237" s="60" t="s">
        <v>185</v>
      </c>
      <c r="J237" s="60" t="s">
        <v>186</v>
      </c>
      <c r="K237" s="60" t="s">
        <v>187</v>
      </c>
      <c r="L237" s="60" t="s">
        <v>18</v>
      </c>
      <c r="M237" s="60">
        <v>125</v>
      </c>
      <c r="N237" s="60">
        <v>125</v>
      </c>
      <c r="O237" s="60">
        <v>95</v>
      </c>
      <c r="P237" s="60">
        <v>56</v>
      </c>
      <c r="Q237" s="60">
        <v>62</v>
      </c>
      <c r="R237" s="60">
        <v>7</v>
      </c>
      <c r="S237" s="60">
        <v>6</v>
      </c>
      <c r="T237" s="60">
        <v>4</v>
      </c>
      <c r="U237" s="60">
        <v>4</v>
      </c>
      <c r="V237" s="60">
        <v>3</v>
      </c>
    </row>
    <row r="238" spans="2:22">
      <c r="B238" s="60" t="str">
        <f t="shared" si="3"/>
        <v>М68x410</v>
      </c>
      <c r="C238" s="158">
        <v>68</v>
      </c>
      <c r="D238" s="60">
        <v>410</v>
      </c>
      <c r="E238" s="60">
        <v>9.1</v>
      </c>
      <c r="F238" s="60">
        <v>8.92</v>
      </c>
      <c r="G238" s="73">
        <v>315</v>
      </c>
      <c r="H238" s="73">
        <v>16</v>
      </c>
      <c r="I238" s="60" t="s">
        <v>185</v>
      </c>
      <c r="J238" s="60" t="s">
        <v>186</v>
      </c>
      <c r="K238" s="60" t="s">
        <v>187</v>
      </c>
      <c r="L238" s="60" t="s">
        <v>18</v>
      </c>
      <c r="M238" s="60">
        <v>125</v>
      </c>
      <c r="N238" s="60">
        <v>125</v>
      </c>
      <c r="O238" s="60">
        <v>95</v>
      </c>
      <c r="P238" s="60">
        <v>56</v>
      </c>
      <c r="Q238" s="60">
        <v>62</v>
      </c>
      <c r="R238" s="60">
        <v>7</v>
      </c>
      <c r="S238" s="60">
        <v>6</v>
      </c>
      <c r="T238" s="60">
        <v>4</v>
      </c>
      <c r="U238" s="60">
        <v>4</v>
      </c>
      <c r="V238" s="60">
        <v>3</v>
      </c>
    </row>
    <row r="239" spans="2:22">
      <c r="B239" s="60" t="str">
        <f t="shared" si="3"/>
        <v>М68x420</v>
      </c>
      <c r="C239" s="158">
        <v>68</v>
      </c>
      <c r="D239" s="60">
        <v>420</v>
      </c>
      <c r="E239" s="60">
        <v>9.2899999999999991</v>
      </c>
      <c r="F239" s="60">
        <v>9.11</v>
      </c>
      <c r="G239" s="73">
        <v>325</v>
      </c>
      <c r="H239" s="73">
        <v>16</v>
      </c>
      <c r="I239" s="60" t="s">
        <v>185</v>
      </c>
      <c r="J239" s="60" t="s">
        <v>186</v>
      </c>
      <c r="K239" s="60" t="s">
        <v>187</v>
      </c>
      <c r="L239" s="60" t="s">
        <v>18</v>
      </c>
      <c r="M239" s="60">
        <v>125</v>
      </c>
      <c r="N239" s="60">
        <v>125</v>
      </c>
      <c r="O239" s="60">
        <v>95</v>
      </c>
      <c r="P239" s="60">
        <v>56</v>
      </c>
      <c r="Q239" s="60">
        <v>62</v>
      </c>
      <c r="R239" s="60">
        <v>7</v>
      </c>
      <c r="S239" s="60">
        <v>6</v>
      </c>
      <c r="T239" s="60">
        <v>4</v>
      </c>
      <c r="U239" s="60">
        <v>4</v>
      </c>
      <c r="V239" s="60">
        <v>3</v>
      </c>
    </row>
    <row r="240" spans="2:22">
      <c r="B240" s="60" t="str">
        <f t="shared" si="3"/>
        <v>М68x430</v>
      </c>
      <c r="C240" s="158">
        <v>68</v>
      </c>
      <c r="D240" s="60">
        <v>430</v>
      </c>
      <c r="E240" s="60">
        <v>9.48</v>
      </c>
      <c r="F240" s="60">
        <v>9.3000000000000007</v>
      </c>
      <c r="G240" s="73">
        <v>335</v>
      </c>
      <c r="H240" s="73">
        <v>16</v>
      </c>
      <c r="I240" s="60" t="s">
        <v>185</v>
      </c>
      <c r="J240" s="60" t="s">
        <v>186</v>
      </c>
      <c r="K240" s="60" t="s">
        <v>187</v>
      </c>
      <c r="L240" s="60" t="s">
        <v>18</v>
      </c>
      <c r="M240" s="60">
        <v>125</v>
      </c>
      <c r="N240" s="60">
        <v>125</v>
      </c>
      <c r="O240" s="60">
        <v>95</v>
      </c>
      <c r="P240" s="60">
        <v>56</v>
      </c>
      <c r="Q240" s="60">
        <v>62</v>
      </c>
      <c r="R240" s="60">
        <v>7</v>
      </c>
      <c r="S240" s="60">
        <v>6</v>
      </c>
      <c r="T240" s="60">
        <v>4</v>
      </c>
      <c r="U240" s="60">
        <v>4</v>
      </c>
      <c r="V240" s="60">
        <v>3</v>
      </c>
    </row>
    <row r="241" spans="2:22">
      <c r="B241" s="60" t="str">
        <f t="shared" si="3"/>
        <v>М68x440</v>
      </c>
      <c r="C241" s="158">
        <v>68</v>
      </c>
      <c r="D241" s="60">
        <v>440</v>
      </c>
      <c r="E241" s="60">
        <v>9.67</v>
      </c>
      <c r="F241" s="60">
        <v>9.49</v>
      </c>
      <c r="G241" s="73">
        <v>345</v>
      </c>
      <c r="H241" s="73">
        <v>16</v>
      </c>
      <c r="I241" s="60" t="s">
        <v>185</v>
      </c>
      <c r="J241" s="60" t="s">
        <v>186</v>
      </c>
      <c r="K241" s="60" t="s">
        <v>187</v>
      </c>
      <c r="L241" s="60" t="s">
        <v>18</v>
      </c>
      <c r="M241" s="60">
        <v>125</v>
      </c>
      <c r="N241" s="60">
        <v>125</v>
      </c>
      <c r="O241" s="60">
        <v>95</v>
      </c>
      <c r="P241" s="60">
        <v>56</v>
      </c>
      <c r="Q241" s="60">
        <v>62</v>
      </c>
      <c r="R241" s="60">
        <v>7</v>
      </c>
      <c r="S241" s="60">
        <v>6</v>
      </c>
      <c r="T241" s="60">
        <v>4</v>
      </c>
      <c r="U241" s="60">
        <v>4</v>
      </c>
      <c r="V241" s="60">
        <v>3</v>
      </c>
    </row>
    <row r="242" spans="2:22">
      <c r="B242" s="60" t="str">
        <f t="shared" si="3"/>
        <v>М68x450</v>
      </c>
      <c r="C242" s="158">
        <v>68</v>
      </c>
      <c r="D242" s="60">
        <v>450</v>
      </c>
      <c r="E242" s="60">
        <v>9.86</v>
      </c>
      <c r="F242" s="60">
        <v>9.68</v>
      </c>
      <c r="G242" s="73">
        <v>355</v>
      </c>
      <c r="H242" s="73">
        <v>16</v>
      </c>
      <c r="I242" s="60" t="s">
        <v>185</v>
      </c>
      <c r="J242" s="60" t="s">
        <v>186</v>
      </c>
      <c r="K242" s="60" t="s">
        <v>187</v>
      </c>
      <c r="L242" s="60" t="s">
        <v>18</v>
      </c>
      <c r="M242" s="60">
        <v>125</v>
      </c>
      <c r="N242" s="60">
        <v>125</v>
      </c>
      <c r="O242" s="60">
        <v>95</v>
      </c>
      <c r="P242" s="60">
        <v>56</v>
      </c>
      <c r="Q242" s="60">
        <v>62</v>
      </c>
      <c r="R242" s="60">
        <v>7</v>
      </c>
      <c r="S242" s="60">
        <v>6</v>
      </c>
      <c r="T242" s="60">
        <v>4</v>
      </c>
      <c r="U242" s="60">
        <v>4</v>
      </c>
      <c r="V242" s="60">
        <v>3</v>
      </c>
    </row>
    <row r="243" spans="2:22">
      <c r="B243" s="60" t="str">
        <f t="shared" si="3"/>
        <v>М68x460</v>
      </c>
      <c r="C243" s="158">
        <v>68</v>
      </c>
      <c r="D243" s="60">
        <v>460</v>
      </c>
      <c r="E243" s="60">
        <v>10.050000000000001</v>
      </c>
      <c r="F243" s="60">
        <v>9.8699999999999992</v>
      </c>
      <c r="G243" s="73">
        <v>365</v>
      </c>
      <c r="H243" s="73">
        <v>16</v>
      </c>
      <c r="I243" s="60" t="s">
        <v>185</v>
      </c>
      <c r="J243" s="60" t="s">
        <v>186</v>
      </c>
      <c r="K243" s="60" t="s">
        <v>187</v>
      </c>
      <c r="L243" s="60" t="s">
        <v>18</v>
      </c>
      <c r="M243" s="60">
        <v>125</v>
      </c>
      <c r="N243" s="60">
        <v>125</v>
      </c>
      <c r="O243" s="60">
        <v>95</v>
      </c>
      <c r="P243" s="60">
        <v>56</v>
      </c>
      <c r="Q243" s="60">
        <v>62</v>
      </c>
      <c r="R243" s="60">
        <v>7</v>
      </c>
      <c r="S243" s="60">
        <v>6</v>
      </c>
      <c r="T243" s="60">
        <v>4</v>
      </c>
      <c r="U243" s="60">
        <v>4</v>
      </c>
      <c r="V243" s="60">
        <v>3</v>
      </c>
    </row>
    <row r="244" spans="2:22">
      <c r="B244" s="60" t="str">
        <f t="shared" si="3"/>
        <v>М68x470</v>
      </c>
      <c r="C244" s="158">
        <v>68</v>
      </c>
      <c r="D244" s="60">
        <v>470</v>
      </c>
      <c r="E244" s="60">
        <v>10.24</v>
      </c>
      <c r="F244" s="60">
        <v>10.06</v>
      </c>
      <c r="G244" s="73">
        <v>375</v>
      </c>
      <c r="H244" s="73">
        <v>16</v>
      </c>
      <c r="I244" s="60" t="s">
        <v>185</v>
      </c>
      <c r="J244" s="60" t="s">
        <v>186</v>
      </c>
      <c r="K244" s="60" t="s">
        <v>187</v>
      </c>
      <c r="L244" s="60" t="s">
        <v>18</v>
      </c>
      <c r="M244" s="60">
        <v>125</v>
      </c>
      <c r="N244" s="60">
        <v>125</v>
      </c>
      <c r="O244" s="60">
        <v>95</v>
      </c>
      <c r="P244" s="60">
        <v>56</v>
      </c>
      <c r="Q244" s="60">
        <v>62</v>
      </c>
      <c r="R244" s="60">
        <v>7</v>
      </c>
      <c r="S244" s="60">
        <v>6</v>
      </c>
      <c r="T244" s="60">
        <v>4</v>
      </c>
      <c r="U244" s="60">
        <v>4</v>
      </c>
      <c r="V244" s="60">
        <v>3</v>
      </c>
    </row>
    <row r="245" spans="2:22">
      <c r="B245" s="60" t="str">
        <f t="shared" si="3"/>
        <v>М68x480</v>
      </c>
      <c r="C245" s="158">
        <v>68</v>
      </c>
      <c r="D245" s="60">
        <v>480</v>
      </c>
      <c r="E245" s="60">
        <v>10.43</v>
      </c>
      <c r="F245" s="60">
        <v>10.25</v>
      </c>
      <c r="G245" s="73">
        <v>385</v>
      </c>
      <c r="H245" s="73">
        <v>16</v>
      </c>
      <c r="I245" s="60" t="s">
        <v>185</v>
      </c>
      <c r="J245" s="60" t="s">
        <v>186</v>
      </c>
      <c r="K245" s="60" t="s">
        <v>187</v>
      </c>
      <c r="L245" s="60" t="s">
        <v>18</v>
      </c>
      <c r="M245" s="60">
        <v>125</v>
      </c>
      <c r="N245" s="60">
        <v>125</v>
      </c>
      <c r="O245" s="60">
        <v>95</v>
      </c>
      <c r="P245" s="60">
        <v>56</v>
      </c>
      <c r="Q245" s="60">
        <v>62</v>
      </c>
      <c r="R245" s="60">
        <v>7</v>
      </c>
      <c r="S245" s="60">
        <v>6</v>
      </c>
      <c r="T245" s="60">
        <v>4</v>
      </c>
      <c r="U245" s="60">
        <v>4</v>
      </c>
      <c r="V245" s="60">
        <v>3</v>
      </c>
    </row>
    <row r="246" spans="2:22">
      <c r="B246" s="60" t="str">
        <f t="shared" si="3"/>
        <v>М68x490</v>
      </c>
      <c r="C246" s="158">
        <v>68</v>
      </c>
      <c r="D246" s="60">
        <v>490</v>
      </c>
      <c r="E246" s="60">
        <v>10.62</v>
      </c>
      <c r="F246" s="60">
        <v>10.44</v>
      </c>
      <c r="G246" s="73">
        <v>395</v>
      </c>
      <c r="H246" s="73">
        <v>16</v>
      </c>
      <c r="I246" s="60" t="s">
        <v>185</v>
      </c>
      <c r="J246" s="60" t="s">
        <v>186</v>
      </c>
      <c r="K246" s="60" t="s">
        <v>187</v>
      </c>
      <c r="L246" s="60" t="s">
        <v>18</v>
      </c>
      <c r="M246" s="60">
        <v>125</v>
      </c>
      <c r="N246" s="60">
        <v>125</v>
      </c>
      <c r="O246" s="60">
        <v>95</v>
      </c>
      <c r="P246" s="60">
        <v>56</v>
      </c>
      <c r="Q246" s="60">
        <v>62</v>
      </c>
      <c r="R246" s="60">
        <v>7</v>
      </c>
      <c r="S246" s="60">
        <v>6</v>
      </c>
      <c r="T246" s="60">
        <v>4</v>
      </c>
      <c r="U246" s="60">
        <v>4</v>
      </c>
      <c r="V246" s="60">
        <v>3</v>
      </c>
    </row>
    <row r="247" spans="2:22">
      <c r="B247" s="60" t="str">
        <f t="shared" si="3"/>
        <v>М68x500</v>
      </c>
      <c r="C247" s="158">
        <v>68</v>
      </c>
      <c r="D247" s="60">
        <v>500</v>
      </c>
      <c r="E247" s="60">
        <v>10.81</v>
      </c>
      <c r="F247" s="60">
        <v>10.63</v>
      </c>
      <c r="G247" s="73">
        <v>405</v>
      </c>
      <c r="H247" s="73">
        <v>16</v>
      </c>
      <c r="I247" s="60" t="s">
        <v>185</v>
      </c>
      <c r="J247" s="60" t="s">
        <v>186</v>
      </c>
      <c r="K247" s="60" t="s">
        <v>187</v>
      </c>
      <c r="L247" s="60" t="s">
        <v>18</v>
      </c>
      <c r="M247" s="60">
        <v>125</v>
      </c>
      <c r="N247" s="60">
        <v>125</v>
      </c>
      <c r="O247" s="60">
        <v>95</v>
      </c>
      <c r="P247" s="60">
        <v>56</v>
      </c>
      <c r="Q247" s="60">
        <v>62</v>
      </c>
      <c r="R247" s="60">
        <v>7</v>
      </c>
      <c r="S247" s="60">
        <v>6</v>
      </c>
      <c r="T247" s="60">
        <v>4</v>
      </c>
      <c r="U247" s="60">
        <v>4</v>
      </c>
      <c r="V247" s="60">
        <v>3</v>
      </c>
    </row>
    <row r="248" spans="2:22">
      <c r="B248" s="60" t="str">
        <f t="shared" si="3"/>
        <v>М68x510</v>
      </c>
      <c r="C248" s="158">
        <v>68</v>
      </c>
      <c r="D248" s="60">
        <v>510</v>
      </c>
      <c r="E248" s="60">
        <v>11</v>
      </c>
      <c r="F248" s="60">
        <v>10.82</v>
      </c>
      <c r="G248" s="73">
        <v>415</v>
      </c>
      <c r="H248" s="73">
        <v>16</v>
      </c>
      <c r="I248" s="60" t="s">
        <v>185</v>
      </c>
      <c r="J248" s="60" t="s">
        <v>186</v>
      </c>
      <c r="K248" s="60" t="s">
        <v>187</v>
      </c>
      <c r="L248" s="60" t="s">
        <v>18</v>
      </c>
      <c r="M248" s="60">
        <v>125</v>
      </c>
      <c r="N248" s="60">
        <v>125</v>
      </c>
      <c r="O248" s="60">
        <v>95</v>
      </c>
      <c r="P248" s="60">
        <v>56</v>
      </c>
      <c r="Q248" s="60">
        <v>62</v>
      </c>
      <c r="R248" s="60">
        <v>7</v>
      </c>
      <c r="S248" s="60">
        <v>6</v>
      </c>
      <c r="T248" s="60">
        <v>4</v>
      </c>
      <c r="U248" s="60">
        <v>4</v>
      </c>
      <c r="V248" s="60">
        <v>3</v>
      </c>
    </row>
    <row r="249" spans="2:22">
      <c r="B249" s="60" t="str">
        <f t="shared" si="3"/>
        <v>М68x520</v>
      </c>
      <c r="C249" s="158">
        <v>68</v>
      </c>
      <c r="D249" s="60">
        <v>520</v>
      </c>
      <c r="E249" s="60">
        <v>11.19</v>
      </c>
      <c r="F249" s="60">
        <v>11.01</v>
      </c>
      <c r="G249" s="73">
        <v>425</v>
      </c>
      <c r="H249" s="73">
        <v>16</v>
      </c>
      <c r="I249" s="60" t="s">
        <v>185</v>
      </c>
      <c r="J249" s="60" t="s">
        <v>186</v>
      </c>
      <c r="K249" s="60" t="s">
        <v>187</v>
      </c>
      <c r="L249" s="60" t="s">
        <v>18</v>
      </c>
      <c r="M249" s="60">
        <v>125</v>
      </c>
      <c r="N249" s="60">
        <v>125</v>
      </c>
      <c r="O249" s="60">
        <v>95</v>
      </c>
      <c r="P249" s="60">
        <v>56</v>
      </c>
      <c r="Q249" s="60">
        <v>62</v>
      </c>
      <c r="R249" s="60">
        <v>7</v>
      </c>
      <c r="S249" s="60">
        <v>6</v>
      </c>
      <c r="T249" s="60">
        <v>4</v>
      </c>
      <c r="U249" s="60">
        <v>4</v>
      </c>
      <c r="V249" s="60">
        <v>3</v>
      </c>
    </row>
    <row r="250" spans="2:22">
      <c r="B250" s="60" t="str">
        <f t="shared" si="3"/>
        <v>М68x530</v>
      </c>
      <c r="C250" s="158">
        <v>68</v>
      </c>
      <c r="D250" s="60">
        <v>530</v>
      </c>
      <c r="E250" s="60">
        <v>11.38</v>
      </c>
      <c r="F250" s="60">
        <v>11.2</v>
      </c>
      <c r="G250" s="73">
        <v>435</v>
      </c>
      <c r="H250" s="73">
        <v>16</v>
      </c>
      <c r="I250" s="60" t="s">
        <v>185</v>
      </c>
      <c r="J250" s="60" t="s">
        <v>186</v>
      </c>
      <c r="K250" s="60" t="s">
        <v>187</v>
      </c>
      <c r="L250" s="60" t="s">
        <v>18</v>
      </c>
      <c r="M250" s="60">
        <v>125</v>
      </c>
      <c r="N250" s="60">
        <v>125</v>
      </c>
      <c r="O250" s="60">
        <v>95</v>
      </c>
      <c r="P250" s="60">
        <v>56</v>
      </c>
      <c r="Q250" s="60">
        <v>62</v>
      </c>
      <c r="R250" s="60">
        <v>7</v>
      </c>
      <c r="S250" s="60">
        <v>6</v>
      </c>
      <c r="T250" s="60">
        <v>4</v>
      </c>
      <c r="U250" s="60">
        <v>4</v>
      </c>
      <c r="V250" s="60">
        <v>3</v>
      </c>
    </row>
    <row r="251" spans="2:22">
      <c r="B251" s="60" t="str">
        <f t="shared" si="3"/>
        <v>М68x540</v>
      </c>
      <c r="C251" s="158">
        <v>68</v>
      </c>
      <c r="D251" s="60">
        <v>540</v>
      </c>
      <c r="E251" s="60">
        <v>11.57</v>
      </c>
      <c r="F251" s="60">
        <v>11.39</v>
      </c>
      <c r="G251" s="73">
        <v>445</v>
      </c>
      <c r="H251" s="73">
        <v>16</v>
      </c>
      <c r="I251" s="60" t="s">
        <v>185</v>
      </c>
      <c r="J251" s="60" t="s">
        <v>186</v>
      </c>
      <c r="K251" s="60" t="s">
        <v>187</v>
      </c>
      <c r="L251" s="60" t="s">
        <v>18</v>
      </c>
      <c r="M251" s="60">
        <v>125</v>
      </c>
      <c r="N251" s="60">
        <v>125</v>
      </c>
      <c r="O251" s="60">
        <v>95</v>
      </c>
      <c r="P251" s="60">
        <v>56</v>
      </c>
      <c r="Q251" s="60">
        <v>62</v>
      </c>
      <c r="R251" s="60">
        <v>7</v>
      </c>
      <c r="S251" s="60">
        <v>6</v>
      </c>
      <c r="T251" s="60">
        <v>4</v>
      </c>
      <c r="U251" s="60">
        <v>4</v>
      </c>
      <c r="V251" s="60">
        <v>3</v>
      </c>
    </row>
    <row r="252" spans="2:22">
      <c r="B252" s="60" t="str">
        <f t="shared" si="3"/>
        <v>М68x550</v>
      </c>
      <c r="C252" s="158">
        <v>68</v>
      </c>
      <c r="D252" s="60">
        <v>550</v>
      </c>
      <c r="E252" s="60">
        <v>11.76</v>
      </c>
      <c r="F252" s="60">
        <v>11.58</v>
      </c>
      <c r="G252" s="73">
        <v>455</v>
      </c>
      <c r="H252" s="73">
        <v>16</v>
      </c>
      <c r="I252" s="60" t="s">
        <v>185</v>
      </c>
      <c r="J252" s="60" t="s">
        <v>186</v>
      </c>
      <c r="K252" s="60" t="s">
        <v>187</v>
      </c>
      <c r="L252" s="60" t="s">
        <v>18</v>
      </c>
      <c r="M252" s="60">
        <v>125</v>
      </c>
      <c r="N252" s="60">
        <v>125</v>
      </c>
      <c r="O252" s="60">
        <v>95</v>
      </c>
      <c r="P252" s="60">
        <v>56</v>
      </c>
      <c r="Q252" s="60">
        <v>62</v>
      </c>
      <c r="R252" s="60">
        <v>7</v>
      </c>
      <c r="S252" s="60">
        <v>6</v>
      </c>
      <c r="T252" s="60">
        <v>4</v>
      </c>
      <c r="U252" s="60">
        <v>4</v>
      </c>
      <c r="V252" s="60">
        <v>3</v>
      </c>
    </row>
    <row r="253" spans="2:22">
      <c r="B253" s="60" t="str">
        <f t="shared" si="3"/>
        <v>М68x560</v>
      </c>
      <c r="C253" s="158">
        <v>68</v>
      </c>
      <c r="D253" s="60">
        <v>560</v>
      </c>
      <c r="E253" s="60">
        <v>12.19</v>
      </c>
      <c r="F253" s="60">
        <v>11.89</v>
      </c>
      <c r="G253" s="73">
        <v>465</v>
      </c>
      <c r="H253" s="73">
        <v>16</v>
      </c>
      <c r="I253" s="60" t="s">
        <v>185</v>
      </c>
      <c r="J253" s="60" t="s">
        <v>186</v>
      </c>
      <c r="K253" s="60" t="s">
        <v>187</v>
      </c>
      <c r="L253" s="60" t="s">
        <v>18</v>
      </c>
      <c r="M253" s="60">
        <v>145</v>
      </c>
      <c r="N253" s="60">
        <v>145</v>
      </c>
      <c r="O253" s="60">
        <v>95</v>
      </c>
      <c r="P253" s="60">
        <v>56</v>
      </c>
      <c r="Q253" s="60">
        <v>62</v>
      </c>
      <c r="R253" s="60">
        <v>7</v>
      </c>
      <c r="S253" s="60">
        <v>6</v>
      </c>
      <c r="T253" s="60">
        <v>4</v>
      </c>
      <c r="U253" s="60">
        <v>4</v>
      </c>
      <c r="V253" s="60">
        <v>3</v>
      </c>
    </row>
    <row r="254" spans="2:22">
      <c r="B254" s="60" t="str">
        <f t="shared" si="3"/>
        <v>М68x570</v>
      </c>
      <c r="C254" s="158">
        <v>68</v>
      </c>
      <c r="D254" s="60">
        <v>570</v>
      </c>
      <c r="E254" s="60">
        <v>12.38</v>
      </c>
      <c r="F254" s="60">
        <v>12.08</v>
      </c>
      <c r="G254" s="73">
        <v>475</v>
      </c>
      <c r="H254" s="73">
        <v>16</v>
      </c>
      <c r="I254" s="60" t="s">
        <v>185</v>
      </c>
      <c r="J254" s="60" t="s">
        <v>186</v>
      </c>
      <c r="K254" s="60" t="s">
        <v>187</v>
      </c>
      <c r="L254" s="60" t="s">
        <v>18</v>
      </c>
      <c r="M254" s="60">
        <v>145</v>
      </c>
      <c r="N254" s="60">
        <v>145</v>
      </c>
      <c r="O254" s="60">
        <v>95</v>
      </c>
      <c r="P254" s="60">
        <v>56</v>
      </c>
      <c r="Q254" s="60">
        <v>62</v>
      </c>
      <c r="R254" s="60">
        <v>7</v>
      </c>
      <c r="S254" s="60">
        <v>6</v>
      </c>
      <c r="T254" s="60">
        <v>4</v>
      </c>
      <c r="U254" s="60">
        <v>4</v>
      </c>
      <c r="V254" s="60">
        <v>3</v>
      </c>
    </row>
    <row r="255" spans="2:22">
      <c r="B255" s="60" t="str">
        <f t="shared" si="3"/>
        <v>М68x580</v>
      </c>
      <c r="C255" s="158">
        <v>68</v>
      </c>
      <c r="D255" s="60">
        <v>580</v>
      </c>
      <c r="E255" s="60">
        <v>12.57</v>
      </c>
      <c r="F255" s="60">
        <v>12.27</v>
      </c>
      <c r="G255" s="73">
        <v>485</v>
      </c>
      <c r="H255" s="73">
        <v>16</v>
      </c>
      <c r="I255" s="60" t="s">
        <v>185</v>
      </c>
      <c r="J255" s="60" t="s">
        <v>186</v>
      </c>
      <c r="K255" s="60" t="s">
        <v>187</v>
      </c>
      <c r="L255" s="60" t="s">
        <v>18</v>
      </c>
      <c r="M255" s="60">
        <v>145</v>
      </c>
      <c r="N255" s="60">
        <v>145</v>
      </c>
      <c r="O255" s="60">
        <v>95</v>
      </c>
      <c r="P255" s="60">
        <v>56</v>
      </c>
      <c r="Q255" s="60">
        <v>62</v>
      </c>
      <c r="R255" s="60">
        <v>7</v>
      </c>
      <c r="S255" s="60">
        <v>6</v>
      </c>
      <c r="T255" s="60">
        <v>4</v>
      </c>
      <c r="U255" s="60">
        <v>4</v>
      </c>
      <c r="V255" s="60">
        <v>3</v>
      </c>
    </row>
    <row r="256" spans="2:22">
      <c r="B256" s="60" t="str">
        <f t="shared" si="3"/>
        <v>М68x590</v>
      </c>
      <c r="C256" s="158">
        <v>68</v>
      </c>
      <c r="D256" s="60">
        <v>590</v>
      </c>
      <c r="E256" s="60">
        <v>12.76</v>
      </c>
      <c r="F256" s="60">
        <v>12.46</v>
      </c>
      <c r="G256" s="73">
        <v>495</v>
      </c>
      <c r="H256" s="73">
        <v>16</v>
      </c>
      <c r="I256" s="60" t="s">
        <v>185</v>
      </c>
      <c r="J256" s="60" t="s">
        <v>186</v>
      </c>
      <c r="K256" s="60" t="s">
        <v>187</v>
      </c>
      <c r="L256" s="60" t="s">
        <v>18</v>
      </c>
      <c r="M256" s="60">
        <v>145</v>
      </c>
      <c r="N256" s="60">
        <v>145</v>
      </c>
      <c r="O256" s="60">
        <v>95</v>
      </c>
      <c r="P256" s="60">
        <v>56</v>
      </c>
      <c r="Q256" s="60">
        <v>62</v>
      </c>
      <c r="R256" s="60">
        <v>7</v>
      </c>
      <c r="S256" s="60">
        <v>6</v>
      </c>
      <c r="T256" s="60">
        <v>4</v>
      </c>
      <c r="U256" s="60">
        <v>4</v>
      </c>
      <c r="V256" s="60">
        <v>3</v>
      </c>
    </row>
    <row r="257" spans="2:22">
      <c r="B257" s="60" t="str">
        <f t="shared" si="3"/>
        <v>М68x600</v>
      </c>
      <c r="C257" s="158">
        <v>68</v>
      </c>
      <c r="D257" s="60">
        <v>600</v>
      </c>
      <c r="E257" s="60">
        <v>12.95</v>
      </c>
      <c r="F257" s="60">
        <v>12.65</v>
      </c>
      <c r="G257" s="73">
        <v>505</v>
      </c>
      <c r="H257" s="73">
        <v>16</v>
      </c>
      <c r="I257" s="60" t="s">
        <v>185</v>
      </c>
      <c r="J257" s="60" t="s">
        <v>186</v>
      </c>
      <c r="K257" s="60" t="s">
        <v>187</v>
      </c>
      <c r="L257" s="60" t="s">
        <v>18</v>
      </c>
      <c r="M257" s="60">
        <v>145</v>
      </c>
      <c r="N257" s="60">
        <v>145</v>
      </c>
      <c r="O257" s="60">
        <v>95</v>
      </c>
      <c r="P257" s="60">
        <v>56</v>
      </c>
      <c r="Q257" s="60">
        <v>62</v>
      </c>
      <c r="R257" s="60">
        <v>7</v>
      </c>
      <c r="S257" s="60">
        <v>6</v>
      </c>
      <c r="T257" s="60">
        <v>4</v>
      </c>
      <c r="U257" s="60">
        <v>4</v>
      </c>
      <c r="V257" s="60">
        <v>3</v>
      </c>
    </row>
    <row r="258" spans="2:22">
      <c r="B258" s="60" t="str">
        <f t="shared" si="3"/>
        <v>М68x610</v>
      </c>
      <c r="C258" s="158">
        <v>68</v>
      </c>
      <c r="D258" s="60">
        <v>610</v>
      </c>
      <c r="E258" s="60">
        <v>13.14</v>
      </c>
      <c r="F258" s="60">
        <v>12.84</v>
      </c>
      <c r="G258" s="73">
        <v>515</v>
      </c>
      <c r="H258" s="73">
        <v>16</v>
      </c>
      <c r="I258" s="60" t="s">
        <v>185</v>
      </c>
      <c r="J258" s="60" t="s">
        <v>186</v>
      </c>
      <c r="K258" s="60" t="s">
        <v>187</v>
      </c>
      <c r="L258" s="60" t="s">
        <v>18</v>
      </c>
      <c r="M258" s="60">
        <v>145</v>
      </c>
      <c r="N258" s="60">
        <v>145</v>
      </c>
      <c r="O258" s="60">
        <v>95</v>
      </c>
      <c r="P258" s="60">
        <v>56</v>
      </c>
      <c r="Q258" s="60">
        <v>62</v>
      </c>
      <c r="R258" s="60">
        <v>7</v>
      </c>
      <c r="S258" s="60">
        <v>6</v>
      </c>
      <c r="T258" s="60">
        <v>4</v>
      </c>
      <c r="U258" s="60">
        <v>4</v>
      </c>
      <c r="V258" s="60">
        <v>3</v>
      </c>
    </row>
    <row r="259" spans="2:22">
      <c r="B259" s="60" t="str">
        <f t="shared" si="3"/>
        <v>М68x620</v>
      </c>
      <c r="C259" s="158">
        <v>68</v>
      </c>
      <c r="D259" s="60">
        <v>620</v>
      </c>
      <c r="E259" s="60">
        <v>13.33</v>
      </c>
      <c r="F259" s="60">
        <v>13.03</v>
      </c>
      <c r="G259" s="73">
        <v>525</v>
      </c>
      <c r="H259" s="73">
        <v>16</v>
      </c>
      <c r="I259" s="60" t="s">
        <v>185</v>
      </c>
      <c r="J259" s="60" t="s">
        <v>186</v>
      </c>
      <c r="K259" s="60" t="s">
        <v>187</v>
      </c>
      <c r="L259" s="60" t="s">
        <v>18</v>
      </c>
      <c r="M259" s="60">
        <v>145</v>
      </c>
      <c r="N259" s="60">
        <v>145</v>
      </c>
      <c r="O259" s="60">
        <v>95</v>
      </c>
      <c r="P259" s="60">
        <v>56</v>
      </c>
      <c r="Q259" s="60">
        <v>62</v>
      </c>
      <c r="R259" s="60">
        <v>7</v>
      </c>
      <c r="S259" s="60">
        <v>6</v>
      </c>
      <c r="T259" s="60">
        <v>4</v>
      </c>
      <c r="U259" s="60">
        <v>4</v>
      </c>
      <c r="V259" s="60">
        <v>3</v>
      </c>
    </row>
    <row r="260" spans="2:22">
      <c r="B260" s="60" t="str">
        <f t="shared" si="3"/>
        <v>М68x630</v>
      </c>
      <c r="C260" s="158">
        <v>68</v>
      </c>
      <c r="D260" s="60">
        <v>630</v>
      </c>
      <c r="E260" s="60">
        <v>13.52</v>
      </c>
      <c r="F260" s="60">
        <v>13.22</v>
      </c>
      <c r="G260" s="73">
        <v>535</v>
      </c>
      <c r="H260" s="73">
        <v>16</v>
      </c>
      <c r="I260" s="60" t="s">
        <v>185</v>
      </c>
      <c r="J260" s="60" t="s">
        <v>186</v>
      </c>
      <c r="K260" s="60" t="s">
        <v>187</v>
      </c>
      <c r="L260" s="60" t="s">
        <v>18</v>
      </c>
      <c r="M260" s="60">
        <v>145</v>
      </c>
      <c r="N260" s="60">
        <v>145</v>
      </c>
      <c r="O260" s="60">
        <v>95</v>
      </c>
      <c r="P260" s="60">
        <v>56</v>
      </c>
      <c r="Q260" s="60">
        <v>62</v>
      </c>
      <c r="R260" s="60">
        <v>7</v>
      </c>
      <c r="S260" s="60">
        <v>6</v>
      </c>
      <c r="T260" s="60">
        <v>4</v>
      </c>
      <c r="U260" s="60">
        <v>4</v>
      </c>
      <c r="V260" s="60">
        <v>3</v>
      </c>
    </row>
    <row r="261" spans="2:22">
      <c r="B261" s="60" t="str">
        <f t="shared" si="3"/>
        <v>М68x640</v>
      </c>
      <c r="C261" s="158">
        <v>68</v>
      </c>
      <c r="D261" s="60">
        <v>640</v>
      </c>
      <c r="E261" s="60">
        <v>13.71</v>
      </c>
      <c r="F261" s="60">
        <v>13.41</v>
      </c>
      <c r="G261" s="73">
        <v>545</v>
      </c>
      <c r="H261" s="73">
        <v>16</v>
      </c>
      <c r="I261" s="60" t="s">
        <v>185</v>
      </c>
      <c r="J261" s="60" t="s">
        <v>186</v>
      </c>
      <c r="K261" s="60" t="s">
        <v>187</v>
      </c>
      <c r="L261" s="60" t="s">
        <v>18</v>
      </c>
      <c r="M261" s="60">
        <v>145</v>
      </c>
      <c r="N261" s="60">
        <v>145</v>
      </c>
      <c r="O261" s="60">
        <v>95</v>
      </c>
      <c r="P261" s="60">
        <v>56</v>
      </c>
      <c r="Q261" s="60">
        <v>62</v>
      </c>
      <c r="R261" s="60">
        <v>7</v>
      </c>
      <c r="S261" s="60">
        <v>6</v>
      </c>
      <c r="T261" s="60">
        <v>4</v>
      </c>
      <c r="U261" s="60">
        <v>4</v>
      </c>
      <c r="V261" s="60">
        <v>3</v>
      </c>
    </row>
    <row r="262" spans="2:22">
      <c r="B262" s="60" t="str">
        <f t="shared" si="3"/>
        <v>М68x650</v>
      </c>
      <c r="C262" s="158">
        <v>68</v>
      </c>
      <c r="D262" s="60">
        <v>650</v>
      </c>
      <c r="E262" s="60">
        <v>13.9</v>
      </c>
      <c r="F262" s="60">
        <v>13.6</v>
      </c>
      <c r="G262" s="73">
        <v>555</v>
      </c>
      <c r="H262" s="73">
        <v>16</v>
      </c>
      <c r="I262" s="60" t="s">
        <v>185</v>
      </c>
      <c r="J262" s="60" t="s">
        <v>186</v>
      </c>
      <c r="K262" s="60" t="s">
        <v>187</v>
      </c>
      <c r="L262" s="60" t="s">
        <v>18</v>
      </c>
      <c r="M262" s="60">
        <v>145</v>
      </c>
      <c r="N262" s="60">
        <v>145</v>
      </c>
      <c r="O262" s="60">
        <v>95</v>
      </c>
      <c r="P262" s="60">
        <v>56</v>
      </c>
      <c r="Q262" s="60">
        <v>62</v>
      </c>
      <c r="R262" s="60">
        <v>7</v>
      </c>
      <c r="S262" s="60">
        <v>6</v>
      </c>
      <c r="T262" s="60">
        <v>4</v>
      </c>
      <c r="U262" s="60">
        <v>4</v>
      </c>
      <c r="V262" s="60">
        <v>3</v>
      </c>
    </row>
    <row r="263" spans="2:22">
      <c r="B263" s="60" t="str">
        <f t="shared" si="3"/>
        <v>М68x660</v>
      </c>
      <c r="C263" s="151">
        <v>68</v>
      </c>
      <c r="D263" s="60">
        <v>660</v>
      </c>
      <c r="E263" s="60">
        <v>14.09</v>
      </c>
      <c r="F263" s="60">
        <v>13.79</v>
      </c>
      <c r="G263" s="73">
        <v>565</v>
      </c>
      <c r="H263" s="73">
        <v>16</v>
      </c>
      <c r="I263" s="60" t="s">
        <v>185</v>
      </c>
      <c r="J263" s="60" t="s">
        <v>186</v>
      </c>
      <c r="K263" s="60" t="s">
        <v>187</v>
      </c>
      <c r="L263" s="60" t="s">
        <v>18</v>
      </c>
      <c r="M263" s="60">
        <v>145</v>
      </c>
      <c r="N263" s="60">
        <v>145</v>
      </c>
      <c r="O263" s="60">
        <v>95</v>
      </c>
      <c r="P263" s="60">
        <v>56</v>
      </c>
      <c r="Q263" s="60">
        <v>62</v>
      </c>
      <c r="R263" s="60">
        <v>7</v>
      </c>
      <c r="S263" s="60">
        <v>6</v>
      </c>
      <c r="T263" s="60">
        <v>4</v>
      </c>
      <c r="U263" s="60">
        <v>4</v>
      </c>
      <c r="V263" s="60">
        <v>3</v>
      </c>
    </row>
    <row r="264" spans="2:22">
      <c r="B264" s="60" t="str">
        <f t="shared" si="3"/>
        <v>М72x340</v>
      </c>
      <c r="C264">
        <v>72</v>
      </c>
      <c r="D264" s="60">
        <v>340</v>
      </c>
      <c r="E264" s="60">
        <v>9.67</v>
      </c>
      <c r="F264" s="60">
        <v>9.5500000000000007</v>
      </c>
      <c r="G264" s="73">
        <v>240</v>
      </c>
      <c r="H264" s="73">
        <v>16</v>
      </c>
      <c r="I264" s="60" t="s">
        <v>185</v>
      </c>
      <c r="J264" s="60" t="s">
        <v>186</v>
      </c>
      <c r="K264" s="60" t="s">
        <v>187</v>
      </c>
      <c r="L264" s="60" t="s">
        <v>18</v>
      </c>
      <c r="M264" s="60">
        <v>135</v>
      </c>
      <c r="N264" s="60">
        <v>135</v>
      </c>
      <c r="O264" s="60">
        <v>100</v>
      </c>
      <c r="P264" s="60">
        <v>66</v>
      </c>
      <c r="Q264" s="60">
        <v>64</v>
      </c>
      <c r="R264" s="60">
        <v>7</v>
      </c>
      <c r="S264" s="56">
        <v>6</v>
      </c>
      <c r="T264" s="56">
        <v>4</v>
      </c>
      <c r="U264" s="60">
        <v>4</v>
      </c>
      <c r="V264" s="60">
        <v>3</v>
      </c>
    </row>
    <row r="265" spans="2:22">
      <c r="B265" s="60" t="str">
        <f t="shared" ref="B265:B328" si="4">"М"&amp;C265&amp;"x"&amp;D265</f>
        <v>М72x350</v>
      </c>
      <c r="C265" s="60">
        <v>72</v>
      </c>
      <c r="D265" s="60">
        <v>350</v>
      </c>
      <c r="E265" s="60">
        <v>9.93</v>
      </c>
      <c r="F265" s="60">
        <v>9.81</v>
      </c>
      <c r="G265" s="73">
        <v>250</v>
      </c>
      <c r="H265" s="73">
        <v>16</v>
      </c>
      <c r="I265" s="60" t="s">
        <v>185</v>
      </c>
      <c r="J265" s="60" t="s">
        <v>186</v>
      </c>
      <c r="K265" s="60" t="s">
        <v>187</v>
      </c>
      <c r="L265" s="60" t="s">
        <v>18</v>
      </c>
      <c r="M265" s="60">
        <v>135</v>
      </c>
      <c r="N265" s="60">
        <v>135</v>
      </c>
      <c r="O265" s="60">
        <v>100</v>
      </c>
      <c r="P265" s="60">
        <v>66</v>
      </c>
      <c r="Q265" s="60">
        <v>64</v>
      </c>
      <c r="R265" s="60">
        <v>7</v>
      </c>
      <c r="S265" s="60">
        <v>6</v>
      </c>
      <c r="T265" s="60">
        <v>4</v>
      </c>
      <c r="U265" s="60">
        <v>4</v>
      </c>
      <c r="V265" s="60">
        <v>3</v>
      </c>
    </row>
    <row r="266" spans="2:22">
      <c r="B266" s="60" t="str">
        <f t="shared" si="4"/>
        <v>М72x360</v>
      </c>
      <c r="C266" s="60">
        <v>72</v>
      </c>
      <c r="D266" s="60">
        <v>360</v>
      </c>
      <c r="E266" s="60">
        <v>10.19</v>
      </c>
      <c r="F266" s="60">
        <v>10.07</v>
      </c>
      <c r="G266" s="73">
        <v>260</v>
      </c>
      <c r="H266" s="73">
        <v>16</v>
      </c>
      <c r="I266" s="60" t="s">
        <v>185</v>
      </c>
      <c r="J266" s="60" t="s">
        <v>186</v>
      </c>
      <c r="K266" s="60" t="s">
        <v>187</v>
      </c>
      <c r="L266" s="60" t="s">
        <v>18</v>
      </c>
      <c r="M266" s="60">
        <v>135</v>
      </c>
      <c r="N266" s="60">
        <v>135</v>
      </c>
      <c r="O266" s="60">
        <v>100</v>
      </c>
      <c r="P266" s="60">
        <v>66</v>
      </c>
      <c r="Q266" s="60">
        <v>64</v>
      </c>
      <c r="R266" s="60">
        <v>7</v>
      </c>
      <c r="S266" s="60">
        <v>6</v>
      </c>
      <c r="T266" s="60">
        <v>4</v>
      </c>
      <c r="U266" s="60">
        <v>4</v>
      </c>
      <c r="V266" s="60">
        <v>3</v>
      </c>
    </row>
    <row r="267" spans="2:22">
      <c r="B267" s="60" t="str">
        <f t="shared" si="4"/>
        <v>М72x370</v>
      </c>
      <c r="C267" s="60">
        <v>72</v>
      </c>
      <c r="D267" s="60">
        <v>370</v>
      </c>
      <c r="E267" s="60">
        <v>10.45</v>
      </c>
      <c r="F267" s="60">
        <v>10.33</v>
      </c>
      <c r="G267" s="73">
        <v>270</v>
      </c>
      <c r="H267" s="73">
        <v>16</v>
      </c>
      <c r="I267" s="60" t="s">
        <v>185</v>
      </c>
      <c r="J267" s="60" t="s">
        <v>186</v>
      </c>
      <c r="K267" s="60" t="s">
        <v>187</v>
      </c>
      <c r="L267" s="60" t="s">
        <v>18</v>
      </c>
      <c r="M267" s="60">
        <v>135</v>
      </c>
      <c r="N267" s="60">
        <v>135</v>
      </c>
      <c r="O267" s="60">
        <v>100</v>
      </c>
      <c r="P267" s="60">
        <v>66</v>
      </c>
      <c r="Q267" s="60">
        <v>64</v>
      </c>
      <c r="R267" s="60">
        <v>7</v>
      </c>
      <c r="S267" s="60">
        <v>6</v>
      </c>
      <c r="T267" s="60">
        <v>4</v>
      </c>
      <c r="U267" s="60">
        <v>4</v>
      </c>
      <c r="V267" s="60">
        <v>3</v>
      </c>
    </row>
    <row r="268" spans="2:22">
      <c r="B268" s="60" t="str">
        <f t="shared" si="4"/>
        <v>М72x380</v>
      </c>
      <c r="C268" s="60">
        <v>72</v>
      </c>
      <c r="D268" s="60">
        <v>380</v>
      </c>
      <c r="E268" s="60">
        <v>10.71</v>
      </c>
      <c r="F268" s="60">
        <v>10.59</v>
      </c>
      <c r="G268" s="73">
        <v>280</v>
      </c>
      <c r="H268" s="73">
        <v>16</v>
      </c>
      <c r="I268" s="60" t="s">
        <v>185</v>
      </c>
      <c r="J268" s="60" t="s">
        <v>186</v>
      </c>
      <c r="K268" s="60" t="s">
        <v>187</v>
      </c>
      <c r="L268" s="60" t="s">
        <v>18</v>
      </c>
      <c r="M268" s="60">
        <v>135</v>
      </c>
      <c r="N268" s="60">
        <v>135</v>
      </c>
      <c r="O268" s="60">
        <v>100</v>
      </c>
      <c r="P268" s="60">
        <v>66</v>
      </c>
      <c r="Q268" s="60">
        <v>64</v>
      </c>
      <c r="R268" s="60">
        <v>7</v>
      </c>
      <c r="S268" s="60">
        <v>6</v>
      </c>
      <c r="T268" s="60">
        <v>4</v>
      </c>
      <c r="U268" s="60">
        <v>4</v>
      </c>
      <c r="V268" s="60">
        <v>3</v>
      </c>
    </row>
    <row r="269" spans="2:22">
      <c r="B269" s="60" t="str">
        <f t="shared" si="4"/>
        <v>М72x390</v>
      </c>
      <c r="C269" s="60">
        <v>72</v>
      </c>
      <c r="D269" s="60">
        <v>390</v>
      </c>
      <c r="E269" s="60">
        <v>10.97</v>
      </c>
      <c r="F269" s="60">
        <v>10.85</v>
      </c>
      <c r="G269" s="73">
        <v>290</v>
      </c>
      <c r="H269" s="73">
        <v>16</v>
      </c>
      <c r="I269" s="60" t="s">
        <v>185</v>
      </c>
      <c r="J269" s="60" t="s">
        <v>186</v>
      </c>
      <c r="K269" s="60" t="s">
        <v>187</v>
      </c>
      <c r="L269" s="60" t="s">
        <v>18</v>
      </c>
      <c r="M269" s="60">
        <v>135</v>
      </c>
      <c r="N269" s="60">
        <v>135</v>
      </c>
      <c r="O269" s="60">
        <v>100</v>
      </c>
      <c r="P269" s="60">
        <v>66</v>
      </c>
      <c r="Q269" s="60">
        <v>64</v>
      </c>
      <c r="R269" s="60">
        <v>7</v>
      </c>
      <c r="S269" s="60">
        <v>6</v>
      </c>
      <c r="T269" s="60">
        <v>4</v>
      </c>
      <c r="U269" s="60">
        <v>4</v>
      </c>
      <c r="V269" s="60">
        <v>3</v>
      </c>
    </row>
    <row r="270" spans="2:22">
      <c r="B270" s="60" t="str">
        <f t="shared" si="4"/>
        <v>М72x400</v>
      </c>
      <c r="C270" s="60">
        <v>72</v>
      </c>
      <c r="D270" s="60">
        <v>400</v>
      </c>
      <c r="E270" s="60">
        <v>11.23</v>
      </c>
      <c r="F270" s="60">
        <v>11.11</v>
      </c>
      <c r="G270" s="73">
        <v>300</v>
      </c>
      <c r="H270" s="73">
        <v>16</v>
      </c>
      <c r="I270" s="60" t="s">
        <v>185</v>
      </c>
      <c r="J270" s="60" t="s">
        <v>186</v>
      </c>
      <c r="K270" s="60" t="s">
        <v>187</v>
      </c>
      <c r="L270" s="60" t="s">
        <v>18</v>
      </c>
      <c r="M270" s="60">
        <v>135</v>
      </c>
      <c r="N270" s="60">
        <v>135</v>
      </c>
      <c r="O270" s="60">
        <v>100</v>
      </c>
      <c r="P270" s="60">
        <v>66</v>
      </c>
      <c r="Q270" s="60">
        <v>64</v>
      </c>
      <c r="R270" s="60">
        <v>7</v>
      </c>
      <c r="S270" s="60">
        <v>6</v>
      </c>
      <c r="T270" s="60">
        <v>4</v>
      </c>
      <c r="U270" s="60">
        <v>4</v>
      </c>
      <c r="V270" s="60">
        <v>3</v>
      </c>
    </row>
    <row r="271" spans="2:22">
      <c r="B271" s="60" t="str">
        <f t="shared" si="4"/>
        <v>М72x410</v>
      </c>
      <c r="C271" s="60">
        <v>72</v>
      </c>
      <c r="D271" s="60">
        <v>410</v>
      </c>
      <c r="E271" s="60">
        <v>11.49</v>
      </c>
      <c r="F271" s="60">
        <v>11.37</v>
      </c>
      <c r="G271" s="73">
        <v>310</v>
      </c>
      <c r="H271" s="73">
        <v>16</v>
      </c>
      <c r="I271" s="60" t="s">
        <v>185</v>
      </c>
      <c r="J271" s="60" t="s">
        <v>186</v>
      </c>
      <c r="K271" s="60" t="s">
        <v>187</v>
      </c>
      <c r="L271" s="60" t="s">
        <v>18</v>
      </c>
      <c r="M271" s="60">
        <v>135</v>
      </c>
      <c r="N271" s="60">
        <v>135</v>
      </c>
      <c r="O271" s="60">
        <v>100</v>
      </c>
      <c r="P271" s="60">
        <v>66</v>
      </c>
      <c r="Q271" s="60">
        <v>64</v>
      </c>
      <c r="R271" s="60">
        <v>7</v>
      </c>
      <c r="S271" s="60">
        <v>6</v>
      </c>
      <c r="T271" s="60">
        <v>4</v>
      </c>
      <c r="U271" s="60">
        <v>4</v>
      </c>
      <c r="V271" s="60">
        <v>3</v>
      </c>
    </row>
    <row r="272" spans="2:22">
      <c r="B272" s="60" t="str">
        <f t="shared" si="4"/>
        <v>М72x420</v>
      </c>
      <c r="C272" s="60">
        <v>72</v>
      </c>
      <c r="D272" s="60">
        <v>420</v>
      </c>
      <c r="E272" s="60">
        <v>11.75</v>
      </c>
      <c r="F272" s="60">
        <v>11.63</v>
      </c>
      <c r="G272" s="73">
        <v>320</v>
      </c>
      <c r="H272" s="73">
        <v>16</v>
      </c>
      <c r="I272" s="60" t="s">
        <v>185</v>
      </c>
      <c r="J272" s="60" t="s">
        <v>186</v>
      </c>
      <c r="K272" s="60" t="s">
        <v>187</v>
      </c>
      <c r="L272" s="60" t="s">
        <v>18</v>
      </c>
      <c r="M272" s="60">
        <v>135</v>
      </c>
      <c r="N272" s="60">
        <v>135</v>
      </c>
      <c r="O272" s="60">
        <v>100</v>
      </c>
      <c r="P272" s="60">
        <v>66</v>
      </c>
      <c r="Q272" s="60">
        <v>64</v>
      </c>
      <c r="R272" s="60">
        <v>7</v>
      </c>
      <c r="S272" s="60">
        <v>6</v>
      </c>
      <c r="T272" s="60">
        <v>4</v>
      </c>
      <c r="U272" s="60">
        <v>4</v>
      </c>
      <c r="V272" s="60">
        <v>3</v>
      </c>
    </row>
    <row r="273" spans="2:22">
      <c r="B273" s="60" t="str">
        <f t="shared" si="4"/>
        <v>М72x430</v>
      </c>
      <c r="C273" s="60">
        <v>72</v>
      </c>
      <c r="D273" s="60">
        <v>430</v>
      </c>
      <c r="E273" s="60">
        <v>12.01</v>
      </c>
      <c r="F273" s="60">
        <v>11.89</v>
      </c>
      <c r="G273" s="73">
        <v>330</v>
      </c>
      <c r="H273" s="73">
        <v>16</v>
      </c>
      <c r="I273" s="60" t="s">
        <v>185</v>
      </c>
      <c r="J273" s="60" t="s">
        <v>186</v>
      </c>
      <c r="K273" s="60" t="s">
        <v>187</v>
      </c>
      <c r="L273" s="60" t="s">
        <v>18</v>
      </c>
      <c r="M273" s="60">
        <v>135</v>
      </c>
      <c r="N273" s="60">
        <v>135</v>
      </c>
      <c r="O273" s="60">
        <v>100</v>
      </c>
      <c r="P273" s="60">
        <v>66</v>
      </c>
      <c r="Q273" s="60">
        <v>64</v>
      </c>
      <c r="R273" s="60">
        <v>7</v>
      </c>
      <c r="S273" s="60">
        <v>6</v>
      </c>
      <c r="T273" s="60">
        <v>4</v>
      </c>
      <c r="U273" s="60">
        <v>4</v>
      </c>
      <c r="V273" s="60">
        <v>3</v>
      </c>
    </row>
    <row r="274" spans="2:22">
      <c r="B274" s="60" t="str">
        <f t="shared" si="4"/>
        <v>М72x440</v>
      </c>
      <c r="C274" s="60">
        <v>72</v>
      </c>
      <c r="D274" s="60">
        <v>440</v>
      </c>
      <c r="E274" s="60">
        <v>12.27</v>
      </c>
      <c r="F274" s="60">
        <v>12.15</v>
      </c>
      <c r="G274" s="73">
        <v>340</v>
      </c>
      <c r="H274" s="73">
        <v>16</v>
      </c>
      <c r="I274" s="60" t="s">
        <v>185</v>
      </c>
      <c r="J274" s="60" t="s">
        <v>186</v>
      </c>
      <c r="K274" s="60" t="s">
        <v>187</v>
      </c>
      <c r="L274" s="60" t="s">
        <v>18</v>
      </c>
      <c r="M274" s="60">
        <v>135</v>
      </c>
      <c r="N274" s="60">
        <v>135</v>
      </c>
      <c r="O274" s="60">
        <v>100</v>
      </c>
      <c r="P274" s="60">
        <v>66</v>
      </c>
      <c r="Q274" s="60">
        <v>64</v>
      </c>
      <c r="R274" s="60">
        <v>7</v>
      </c>
      <c r="S274" s="60">
        <v>6</v>
      </c>
      <c r="T274" s="60">
        <v>4</v>
      </c>
      <c r="U274" s="60">
        <v>4</v>
      </c>
      <c r="V274" s="60">
        <v>3</v>
      </c>
    </row>
    <row r="275" spans="2:22">
      <c r="B275" s="60" t="str">
        <f t="shared" si="4"/>
        <v>М72x450</v>
      </c>
      <c r="C275" s="60">
        <v>72</v>
      </c>
      <c r="D275" s="60">
        <v>450</v>
      </c>
      <c r="E275" s="60">
        <v>12.53</v>
      </c>
      <c r="F275" s="60">
        <v>12.41</v>
      </c>
      <c r="G275" s="73">
        <v>350</v>
      </c>
      <c r="H275" s="73">
        <v>16</v>
      </c>
      <c r="I275" s="60" t="s">
        <v>185</v>
      </c>
      <c r="J275" s="60" t="s">
        <v>186</v>
      </c>
      <c r="K275" s="60" t="s">
        <v>187</v>
      </c>
      <c r="L275" s="60" t="s">
        <v>18</v>
      </c>
      <c r="M275" s="60">
        <v>135</v>
      </c>
      <c r="N275" s="60">
        <v>135</v>
      </c>
      <c r="O275" s="60">
        <v>100</v>
      </c>
      <c r="P275" s="60">
        <v>66</v>
      </c>
      <c r="Q275" s="60">
        <v>64</v>
      </c>
      <c r="R275" s="60">
        <v>7</v>
      </c>
      <c r="S275" s="60">
        <v>6</v>
      </c>
      <c r="T275" s="60">
        <v>4</v>
      </c>
      <c r="U275" s="60">
        <v>4</v>
      </c>
      <c r="V275" s="60">
        <v>3</v>
      </c>
    </row>
    <row r="276" spans="2:22">
      <c r="B276" s="60" t="str">
        <f t="shared" si="4"/>
        <v>М72x460</v>
      </c>
      <c r="C276" s="60">
        <v>72</v>
      </c>
      <c r="D276" s="60">
        <v>460</v>
      </c>
      <c r="E276" s="60">
        <v>12.79</v>
      </c>
      <c r="F276" s="60">
        <v>12.67</v>
      </c>
      <c r="G276" s="73">
        <v>360</v>
      </c>
      <c r="H276" s="73">
        <v>16</v>
      </c>
      <c r="I276" s="60" t="s">
        <v>185</v>
      </c>
      <c r="J276" s="60" t="s">
        <v>186</v>
      </c>
      <c r="K276" s="60" t="s">
        <v>187</v>
      </c>
      <c r="L276" s="60" t="s">
        <v>18</v>
      </c>
      <c r="M276" s="60">
        <v>135</v>
      </c>
      <c r="N276" s="60">
        <v>135</v>
      </c>
      <c r="O276" s="60">
        <v>100</v>
      </c>
      <c r="P276" s="60">
        <v>66</v>
      </c>
      <c r="Q276" s="60">
        <v>64</v>
      </c>
      <c r="R276" s="60">
        <v>7</v>
      </c>
      <c r="S276" s="60">
        <v>6</v>
      </c>
      <c r="T276" s="60">
        <v>4</v>
      </c>
      <c r="U276" s="60">
        <v>4</v>
      </c>
      <c r="V276" s="60">
        <v>3</v>
      </c>
    </row>
    <row r="277" spans="2:22">
      <c r="B277" s="60" t="str">
        <f t="shared" si="4"/>
        <v>М72x470</v>
      </c>
      <c r="C277" s="60">
        <v>72</v>
      </c>
      <c r="D277" s="60">
        <v>470</v>
      </c>
      <c r="E277" s="60">
        <v>13.05</v>
      </c>
      <c r="F277" s="60">
        <v>12.93</v>
      </c>
      <c r="G277" s="73">
        <v>370</v>
      </c>
      <c r="H277" s="73">
        <v>16</v>
      </c>
      <c r="I277" s="60" t="s">
        <v>185</v>
      </c>
      <c r="J277" s="60" t="s">
        <v>186</v>
      </c>
      <c r="K277" s="60" t="s">
        <v>187</v>
      </c>
      <c r="L277" s="60" t="s">
        <v>18</v>
      </c>
      <c r="M277" s="60">
        <v>135</v>
      </c>
      <c r="N277" s="60">
        <v>135</v>
      </c>
      <c r="O277" s="60">
        <v>100</v>
      </c>
      <c r="P277" s="60">
        <v>66</v>
      </c>
      <c r="Q277" s="60">
        <v>64</v>
      </c>
      <c r="R277" s="60">
        <v>7</v>
      </c>
      <c r="S277" s="60">
        <v>6</v>
      </c>
      <c r="T277" s="60">
        <v>4</v>
      </c>
      <c r="U277" s="60">
        <v>4</v>
      </c>
      <c r="V277" s="60">
        <v>3</v>
      </c>
    </row>
    <row r="278" spans="2:22">
      <c r="B278" s="60" t="str">
        <f t="shared" si="4"/>
        <v>М72x480</v>
      </c>
      <c r="C278" s="60">
        <v>72</v>
      </c>
      <c r="D278" s="60">
        <v>480</v>
      </c>
      <c r="E278" s="60">
        <v>13.31</v>
      </c>
      <c r="F278" s="60">
        <v>13.19</v>
      </c>
      <c r="G278" s="73">
        <v>380</v>
      </c>
      <c r="H278" s="73">
        <v>16</v>
      </c>
      <c r="I278" s="60" t="s">
        <v>185</v>
      </c>
      <c r="J278" s="60" t="s">
        <v>186</v>
      </c>
      <c r="K278" s="60" t="s">
        <v>187</v>
      </c>
      <c r="L278" s="60" t="s">
        <v>18</v>
      </c>
      <c r="M278" s="60">
        <v>135</v>
      </c>
      <c r="N278" s="60">
        <v>135</v>
      </c>
      <c r="O278" s="60">
        <v>100</v>
      </c>
      <c r="P278" s="60">
        <v>66</v>
      </c>
      <c r="Q278" s="60">
        <v>64</v>
      </c>
      <c r="R278" s="60">
        <v>7</v>
      </c>
      <c r="S278" s="60">
        <v>6</v>
      </c>
      <c r="T278" s="60">
        <v>4</v>
      </c>
      <c r="U278" s="60">
        <v>4</v>
      </c>
      <c r="V278" s="60">
        <v>3</v>
      </c>
    </row>
    <row r="279" spans="2:22">
      <c r="B279" s="60" t="str">
        <f t="shared" si="4"/>
        <v>М72x490</v>
      </c>
      <c r="C279" s="60">
        <v>72</v>
      </c>
      <c r="D279" s="60">
        <v>490</v>
      </c>
      <c r="E279" s="60">
        <v>13.57</v>
      </c>
      <c r="F279" s="60">
        <v>13.45</v>
      </c>
      <c r="G279" s="73">
        <v>390</v>
      </c>
      <c r="H279" s="73">
        <v>16</v>
      </c>
      <c r="I279" s="60" t="s">
        <v>185</v>
      </c>
      <c r="J279" s="60" t="s">
        <v>186</v>
      </c>
      <c r="K279" s="60" t="s">
        <v>187</v>
      </c>
      <c r="L279" s="60" t="s">
        <v>18</v>
      </c>
      <c r="M279" s="60">
        <v>135</v>
      </c>
      <c r="N279" s="60">
        <v>135</v>
      </c>
      <c r="O279" s="60">
        <v>100</v>
      </c>
      <c r="P279" s="60">
        <v>66</v>
      </c>
      <c r="Q279" s="60">
        <v>64</v>
      </c>
      <c r="R279" s="60">
        <v>7</v>
      </c>
      <c r="S279" s="60">
        <v>6</v>
      </c>
      <c r="T279" s="60">
        <v>4</v>
      </c>
      <c r="U279" s="60">
        <v>4</v>
      </c>
      <c r="V279" s="60">
        <v>3</v>
      </c>
    </row>
    <row r="280" spans="2:22">
      <c r="B280" s="60" t="str">
        <f t="shared" si="4"/>
        <v>М72x500</v>
      </c>
      <c r="C280" s="60">
        <v>72</v>
      </c>
      <c r="D280" s="60">
        <v>500</v>
      </c>
      <c r="E280" s="60">
        <v>13.83</v>
      </c>
      <c r="F280" s="60">
        <v>13.71</v>
      </c>
      <c r="G280" s="73">
        <v>400</v>
      </c>
      <c r="H280" s="73">
        <v>16</v>
      </c>
      <c r="I280" s="60" t="s">
        <v>185</v>
      </c>
      <c r="J280" s="60" t="s">
        <v>186</v>
      </c>
      <c r="K280" s="60" t="s">
        <v>187</v>
      </c>
      <c r="L280" s="60" t="s">
        <v>18</v>
      </c>
      <c r="M280" s="60">
        <v>135</v>
      </c>
      <c r="N280" s="60">
        <v>135</v>
      </c>
      <c r="O280" s="60">
        <v>100</v>
      </c>
      <c r="P280" s="60">
        <v>66</v>
      </c>
      <c r="Q280" s="60">
        <v>64</v>
      </c>
      <c r="R280" s="60">
        <v>7</v>
      </c>
      <c r="S280" s="60">
        <v>6</v>
      </c>
      <c r="T280" s="60">
        <v>4</v>
      </c>
      <c r="U280" s="60">
        <v>4</v>
      </c>
      <c r="V280" s="60">
        <v>3</v>
      </c>
    </row>
    <row r="281" spans="2:22">
      <c r="B281" s="60" t="str">
        <f t="shared" si="4"/>
        <v>М72x510</v>
      </c>
      <c r="C281" s="60">
        <v>72</v>
      </c>
      <c r="D281" s="60">
        <v>510</v>
      </c>
      <c r="E281" s="60">
        <v>14.09</v>
      </c>
      <c r="F281" s="60">
        <v>13.97</v>
      </c>
      <c r="G281" s="73">
        <v>410</v>
      </c>
      <c r="H281" s="73">
        <v>16</v>
      </c>
      <c r="I281" s="60" t="s">
        <v>185</v>
      </c>
      <c r="J281" s="60" t="s">
        <v>186</v>
      </c>
      <c r="K281" s="60" t="s">
        <v>187</v>
      </c>
      <c r="L281" s="60" t="s">
        <v>18</v>
      </c>
      <c r="M281" s="60">
        <v>135</v>
      </c>
      <c r="N281" s="60">
        <v>135</v>
      </c>
      <c r="O281" s="60">
        <v>100</v>
      </c>
      <c r="P281" s="60">
        <v>66</v>
      </c>
      <c r="Q281" s="60">
        <v>64</v>
      </c>
      <c r="R281" s="60">
        <v>7</v>
      </c>
      <c r="S281" s="60">
        <v>6</v>
      </c>
      <c r="T281" s="60">
        <v>4</v>
      </c>
      <c r="U281" s="60">
        <v>4</v>
      </c>
      <c r="V281" s="60">
        <v>3</v>
      </c>
    </row>
    <row r="282" spans="2:22">
      <c r="B282" s="60" t="str">
        <f t="shared" si="4"/>
        <v>М72x520</v>
      </c>
      <c r="C282" s="60">
        <v>72</v>
      </c>
      <c r="D282" s="60">
        <v>520</v>
      </c>
      <c r="E282" s="60">
        <v>14.35</v>
      </c>
      <c r="F282" s="60">
        <v>14.23</v>
      </c>
      <c r="G282" s="73">
        <v>420</v>
      </c>
      <c r="H282" s="73">
        <v>16</v>
      </c>
      <c r="I282" s="60" t="s">
        <v>185</v>
      </c>
      <c r="J282" s="60" t="s">
        <v>186</v>
      </c>
      <c r="K282" s="60" t="s">
        <v>187</v>
      </c>
      <c r="L282" s="60" t="s">
        <v>18</v>
      </c>
      <c r="M282" s="60">
        <v>135</v>
      </c>
      <c r="N282" s="60">
        <v>135</v>
      </c>
      <c r="O282" s="60">
        <v>100</v>
      </c>
      <c r="P282" s="60">
        <v>66</v>
      </c>
      <c r="Q282" s="60">
        <v>64</v>
      </c>
      <c r="R282" s="60">
        <v>7</v>
      </c>
      <c r="S282" s="60">
        <v>6</v>
      </c>
      <c r="T282" s="60">
        <v>4</v>
      </c>
      <c r="U282" s="60">
        <v>4</v>
      </c>
      <c r="V282" s="60">
        <v>3</v>
      </c>
    </row>
    <row r="283" spans="2:22">
      <c r="B283" s="60" t="str">
        <f t="shared" si="4"/>
        <v>М72x530</v>
      </c>
      <c r="C283" s="60">
        <v>72</v>
      </c>
      <c r="D283" s="60">
        <v>530</v>
      </c>
      <c r="E283" s="60">
        <v>14.61</v>
      </c>
      <c r="F283" s="60">
        <v>14.49</v>
      </c>
      <c r="G283" s="73">
        <v>430</v>
      </c>
      <c r="H283" s="73">
        <v>16</v>
      </c>
      <c r="I283" s="60" t="s">
        <v>185</v>
      </c>
      <c r="J283" s="60" t="s">
        <v>186</v>
      </c>
      <c r="K283" s="60" t="s">
        <v>187</v>
      </c>
      <c r="L283" s="60" t="s">
        <v>18</v>
      </c>
      <c r="M283" s="60">
        <v>135</v>
      </c>
      <c r="N283" s="60">
        <v>135</v>
      </c>
      <c r="O283" s="60">
        <v>100</v>
      </c>
      <c r="P283" s="60">
        <v>66</v>
      </c>
      <c r="Q283" s="60">
        <v>64</v>
      </c>
      <c r="R283" s="60">
        <v>7</v>
      </c>
      <c r="S283" s="60">
        <v>6</v>
      </c>
      <c r="T283" s="60">
        <v>4</v>
      </c>
      <c r="U283" s="60">
        <v>4</v>
      </c>
      <c r="V283" s="60">
        <v>3</v>
      </c>
    </row>
    <row r="284" spans="2:22">
      <c r="B284" s="60" t="str">
        <f t="shared" si="4"/>
        <v>М72x540</v>
      </c>
      <c r="C284" s="60">
        <v>72</v>
      </c>
      <c r="D284" s="60">
        <v>540</v>
      </c>
      <c r="E284" s="60">
        <v>14.87</v>
      </c>
      <c r="F284" s="60">
        <v>14.75</v>
      </c>
      <c r="G284" s="73">
        <v>440</v>
      </c>
      <c r="H284" s="73">
        <v>16</v>
      </c>
      <c r="I284" s="60" t="s">
        <v>185</v>
      </c>
      <c r="J284" s="60" t="s">
        <v>186</v>
      </c>
      <c r="K284" s="60" t="s">
        <v>187</v>
      </c>
      <c r="L284" s="60" t="s">
        <v>18</v>
      </c>
      <c r="M284" s="60">
        <v>135</v>
      </c>
      <c r="N284" s="60">
        <v>135</v>
      </c>
      <c r="O284" s="60">
        <v>100</v>
      </c>
      <c r="P284" s="60">
        <v>66</v>
      </c>
      <c r="Q284" s="60">
        <v>64</v>
      </c>
      <c r="R284" s="60">
        <v>7</v>
      </c>
      <c r="S284" s="60">
        <v>6</v>
      </c>
      <c r="T284" s="60">
        <v>4</v>
      </c>
      <c r="U284" s="60">
        <v>4</v>
      </c>
      <c r="V284" s="60">
        <v>3</v>
      </c>
    </row>
    <row r="285" spans="2:22">
      <c r="B285" s="60" t="str">
        <f t="shared" si="4"/>
        <v>М72x550</v>
      </c>
      <c r="C285" s="60">
        <v>72</v>
      </c>
      <c r="D285" s="60">
        <v>550</v>
      </c>
      <c r="E285" s="60">
        <v>15.13</v>
      </c>
      <c r="F285" s="60">
        <v>15.01</v>
      </c>
      <c r="G285" s="73">
        <v>450</v>
      </c>
      <c r="H285" s="73">
        <v>16</v>
      </c>
      <c r="I285" s="60" t="s">
        <v>185</v>
      </c>
      <c r="J285" s="60" t="s">
        <v>186</v>
      </c>
      <c r="K285" s="60" t="s">
        <v>187</v>
      </c>
      <c r="L285" s="60" t="s">
        <v>18</v>
      </c>
      <c r="M285" s="60">
        <v>135</v>
      </c>
      <c r="N285" s="60">
        <v>135</v>
      </c>
      <c r="O285" s="60">
        <v>100</v>
      </c>
      <c r="P285" s="60">
        <v>66</v>
      </c>
      <c r="Q285" s="60">
        <v>64</v>
      </c>
      <c r="R285" s="60">
        <v>7</v>
      </c>
      <c r="S285" s="60">
        <v>6</v>
      </c>
      <c r="T285" s="60">
        <v>4</v>
      </c>
      <c r="U285" s="60">
        <v>4</v>
      </c>
      <c r="V285" s="60">
        <v>3</v>
      </c>
    </row>
    <row r="286" spans="2:22">
      <c r="B286" s="60" t="str">
        <f t="shared" si="4"/>
        <v>М72x560</v>
      </c>
      <c r="C286" s="60">
        <v>72</v>
      </c>
      <c r="D286" s="60">
        <v>560</v>
      </c>
      <c r="E286" s="60">
        <v>15.39</v>
      </c>
      <c r="F286" s="60">
        <v>15.27</v>
      </c>
      <c r="G286" s="73">
        <v>460</v>
      </c>
      <c r="H286" s="73">
        <v>16</v>
      </c>
      <c r="I286" s="60" t="s">
        <v>185</v>
      </c>
      <c r="J286" s="60" t="s">
        <v>186</v>
      </c>
      <c r="K286" s="60" t="s">
        <v>187</v>
      </c>
      <c r="L286" s="60" t="s">
        <v>18</v>
      </c>
      <c r="M286" s="60">
        <v>135</v>
      </c>
      <c r="N286" s="60">
        <v>135</v>
      </c>
      <c r="O286" s="60">
        <v>100</v>
      </c>
      <c r="P286" s="60">
        <v>66</v>
      </c>
      <c r="Q286" s="60">
        <v>64</v>
      </c>
      <c r="R286" s="60">
        <v>7</v>
      </c>
      <c r="S286" s="60">
        <v>6</v>
      </c>
      <c r="T286" s="60">
        <v>4</v>
      </c>
      <c r="U286" s="60">
        <v>4</v>
      </c>
      <c r="V286" s="60">
        <v>3</v>
      </c>
    </row>
    <row r="287" spans="2:22">
      <c r="B287" s="60" t="str">
        <f t="shared" si="4"/>
        <v>М72x570</v>
      </c>
      <c r="C287" s="60">
        <v>72</v>
      </c>
      <c r="D287" s="60">
        <v>570</v>
      </c>
      <c r="E287" s="60">
        <v>15.65</v>
      </c>
      <c r="F287" s="60">
        <v>15.53</v>
      </c>
      <c r="G287" s="73">
        <v>470</v>
      </c>
      <c r="H287" s="73">
        <v>16</v>
      </c>
      <c r="I287" s="60" t="s">
        <v>185</v>
      </c>
      <c r="J287" s="60" t="s">
        <v>186</v>
      </c>
      <c r="K287" s="60" t="s">
        <v>187</v>
      </c>
      <c r="L287" s="60" t="s">
        <v>18</v>
      </c>
      <c r="M287" s="60">
        <v>135</v>
      </c>
      <c r="N287" s="60">
        <v>135</v>
      </c>
      <c r="O287" s="60">
        <v>100</v>
      </c>
      <c r="P287" s="60">
        <v>66</v>
      </c>
      <c r="Q287" s="60">
        <v>64</v>
      </c>
      <c r="R287" s="60">
        <v>7</v>
      </c>
      <c r="S287" s="60">
        <v>6</v>
      </c>
      <c r="T287" s="60">
        <v>4</v>
      </c>
      <c r="U287" s="60">
        <v>4</v>
      </c>
      <c r="V287" s="60">
        <v>3</v>
      </c>
    </row>
    <row r="288" spans="2:22">
      <c r="B288" s="60" t="str">
        <f t="shared" si="4"/>
        <v>М72x580</v>
      </c>
      <c r="C288" s="60">
        <v>72</v>
      </c>
      <c r="D288" s="60">
        <v>580</v>
      </c>
      <c r="E288" s="60">
        <v>15.91</v>
      </c>
      <c r="F288" s="60">
        <v>15.79</v>
      </c>
      <c r="G288" s="73">
        <v>480</v>
      </c>
      <c r="H288" s="73">
        <v>16</v>
      </c>
      <c r="I288" s="60" t="s">
        <v>185</v>
      </c>
      <c r="J288" s="60" t="s">
        <v>186</v>
      </c>
      <c r="K288" s="60" t="s">
        <v>187</v>
      </c>
      <c r="L288" s="60" t="s">
        <v>18</v>
      </c>
      <c r="M288" s="60">
        <v>135</v>
      </c>
      <c r="N288" s="60">
        <v>135</v>
      </c>
      <c r="O288" s="60">
        <v>100</v>
      </c>
      <c r="P288" s="60">
        <v>66</v>
      </c>
      <c r="Q288" s="60">
        <v>64</v>
      </c>
      <c r="R288" s="60">
        <v>7</v>
      </c>
      <c r="S288" s="60">
        <v>6</v>
      </c>
      <c r="T288" s="60">
        <v>4</v>
      </c>
      <c r="U288" s="60">
        <v>4</v>
      </c>
      <c r="V288" s="60">
        <v>3</v>
      </c>
    </row>
    <row r="289" spans="2:22">
      <c r="B289" s="60" t="str">
        <f t="shared" si="4"/>
        <v>М72x590</v>
      </c>
      <c r="C289" s="60">
        <v>72</v>
      </c>
      <c r="D289" s="60">
        <v>590</v>
      </c>
      <c r="E289" s="60">
        <v>16.27</v>
      </c>
      <c r="F289" s="60">
        <v>16.11</v>
      </c>
      <c r="G289" s="73">
        <v>490</v>
      </c>
      <c r="H289" s="73">
        <v>16</v>
      </c>
      <c r="I289" s="60" t="s">
        <v>185</v>
      </c>
      <c r="J289" s="60" t="s">
        <v>186</v>
      </c>
      <c r="K289" s="60" t="s">
        <v>187</v>
      </c>
      <c r="L289" s="60" t="s">
        <v>18</v>
      </c>
      <c r="M289" s="60">
        <v>155</v>
      </c>
      <c r="N289" s="60">
        <v>155</v>
      </c>
      <c r="O289" s="60">
        <v>100</v>
      </c>
      <c r="P289" s="60">
        <v>66</v>
      </c>
      <c r="Q289" s="60">
        <v>64</v>
      </c>
      <c r="R289" s="60">
        <v>7</v>
      </c>
      <c r="S289" s="60">
        <v>6</v>
      </c>
      <c r="T289" s="60">
        <v>4</v>
      </c>
      <c r="U289" s="60">
        <v>4</v>
      </c>
      <c r="V289" s="60">
        <v>3</v>
      </c>
    </row>
    <row r="290" spans="2:22">
      <c r="B290" s="60" t="str">
        <f t="shared" si="4"/>
        <v>М72x600</v>
      </c>
      <c r="C290" s="60">
        <v>72</v>
      </c>
      <c r="D290" s="60">
        <v>600</v>
      </c>
      <c r="E290" s="60">
        <v>16.53</v>
      </c>
      <c r="F290" s="60">
        <v>16.37</v>
      </c>
      <c r="G290" s="73">
        <v>500</v>
      </c>
      <c r="H290" s="73">
        <v>16</v>
      </c>
      <c r="I290" s="60" t="s">
        <v>185</v>
      </c>
      <c r="J290" s="60" t="s">
        <v>186</v>
      </c>
      <c r="K290" s="60" t="s">
        <v>187</v>
      </c>
      <c r="L290" s="60" t="s">
        <v>18</v>
      </c>
      <c r="M290" s="60">
        <v>155</v>
      </c>
      <c r="N290" s="60">
        <v>155</v>
      </c>
      <c r="O290" s="60">
        <v>100</v>
      </c>
      <c r="P290" s="60">
        <v>66</v>
      </c>
      <c r="Q290" s="60">
        <v>64</v>
      </c>
      <c r="R290" s="60">
        <v>7</v>
      </c>
      <c r="S290" s="60">
        <v>6</v>
      </c>
      <c r="T290" s="60">
        <v>4</v>
      </c>
      <c r="U290" s="60">
        <v>4</v>
      </c>
      <c r="V290" s="60">
        <v>3</v>
      </c>
    </row>
    <row r="291" spans="2:22">
      <c r="B291" s="60" t="str">
        <f t="shared" si="4"/>
        <v>М72x610</v>
      </c>
      <c r="C291" s="60">
        <v>72</v>
      </c>
      <c r="D291" s="60">
        <v>610</v>
      </c>
      <c r="E291" s="60">
        <v>16.79</v>
      </c>
      <c r="F291" s="60">
        <v>16.63</v>
      </c>
      <c r="G291" s="73">
        <v>510</v>
      </c>
      <c r="H291" s="73">
        <v>16</v>
      </c>
      <c r="I291" s="60" t="s">
        <v>185</v>
      </c>
      <c r="J291" s="60" t="s">
        <v>186</v>
      </c>
      <c r="K291" s="60" t="s">
        <v>187</v>
      </c>
      <c r="L291" s="60" t="s">
        <v>18</v>
      </c>
      <c r="M291" s="60">
        <v>155</v>
      </c>
      <c r="N291" s="60">
        <v>155</v>
      </c>
      <c r="O291" s="60">
        <v>100</v>
      </c>
      <c r="P291" s="60">
        <v>66</v>
      </c>
      <c r="Q291" s="60">
        <v>64</v>
      </c>
      <c r="R291" s="60">
        <v>7</v>
      </c>
      <c r="S291" s="60">
        <v>6</v>
      </c>
      <c r="T291" s="60">
        <v>4</v>
      </c>
      <c r="U291" s="60">
        <v>4</v>
      </c>
      <c r="V291" s="60">
        <v>3</v>
      </c>
    </row>
    <row r="292" spans="2:22">
      <c r="B292" s="60" t="str">
        <f t="shared" si="4"/>
        <v>М72x620</v>
      </c>
      <c r="C292" s="60">
        <v>72</v>
      </c>
      <c r="D292" s="60">
        <v>620</v>
      </c>
      <c r="E292" s="60">
        <v>17.05</v>
      </c>
      <c r="F292" s="60">
        <v>16.89</v>
      </c>
      <c r="G292" s="73">
        <v>520</v>
      </c>
      <c r="H292" s="73">
        <v>16</v>
      </c>
      <c r="I292" s="60" t="s">
        <v>185</v>
      </c>
      <c r="J292" s="60" t="s">
        <v>186</v>
      </c>
      <c r="K292" s="60" t="s">
        <v>187</v>
      </c>
      <c r="L292" s="60" t="s">
        <v>18</v>
      </c>
      <c r="M292" s="60">
        <v>155</v>
      </c>
      <c r="N292" s="60">
        <v>155</v>
      </c>
      <c r="O292" s="60">
        <v>100</v>
      </c>
      <c r="P292" s="60">
        <v>66</v>
      </c>
      <c r="Q292" s="60">
        <v>64</v>
      </c>
      <c r="R292" s="60">
        <v>7</v>
      </c>
      <c r="S292" s="60">
        <v>6</v>
      </c>
      <c r="T292" s="60">
        <v>4</v>
      </c>
      <c r="U292" s="60">
        <v>4</v>
      </c>
      <c r="V292" s="60">
        <v>3</v>
      </c>
    </row>
    <row r="293" spans="2:22">
      <c r="B293" s="60" t="str">
        <f t="shared" si="4"/>
        <v>М72x630</v>
      </c>
      <c r="C293" s="60">
        <v>72</v>
      </c>
      <c r="D293" s="60">
        <v>630</v>
      </c>
      <c r="E293" s="60">
        <v>17.309999999999999</v>
      </c>
      <c r="F293" s="60">
        <v>17.149999999999999</v>
      </c>
      <c r="G293" s="73">
        <v>530</v>
      </c>
      <c r="H293" s="73">
        <v>16</v>
      </c>
      <c r="I293" s="60" t="s">
        <v>185</v>
      </c>
      <c r="J293" s="60" t="s">
        <v>186</v>
      </c>
      <c r="K293" s="60" t="s">
        <v>187</v>
      </c>
      <c r="L293" s="60" t="s">
        <v>18</v>
      </c>
      <c r="M293" s="60">
        <v>155</v>
      </c>
      <c r="N293" s="60">
        <v>155</v>
      </c>
      <c r="O293" s="60">
        <v>100</v>
      </c>
      <c r="P293" s="60">
        <v>66</v>
      </c>
      <c r="Q293" s="60">
        <v>64</v>
      </c>
      <c r="R293" s="60">
        <v>7</v>
      </c>
      <c r="S293" s="60">
        <v>6</v>
      </c>
      <c r="T293" s="60">
        <v>4</v>
      </c>
      <c r="U293" s="60">
        <v>4</v>
      </c>
      <c r="V293" s="60">
        <v>3</v>
      </c>
    </row>
    <row r="294" spans="2:22">
      <c r="B294" s="60" t="str">
        <f t="shared" si="4"/>
        <v>М72x640</v>
      </c>
      <c r="C294" s="60">
        <v>72</v>
      </c>
      <c r="D294" s="60">
        <v>640</v>
      </c>
      <c r="E294" s="60">
        <v>17.57</v>
      </c>
      <c r="F294" s="60">
        <v>17.41</v>
      </c>
      <c r="G294" s="73">
        <v>540</v>
      </c>
      <c r="H294" s="73">
        <v>16</v>
      </c>
      <c r="I294" s="60" t="s">
        <v>185</v>
      </c>
      <c r="J294" s="60" t="s">
        <v>186</v>
      </c>
      <c r="K294" s="60" t="s">
        <v>187</v>
      </c>
      <c r="L294" s="60" t="s">
        <v>18</v>
      </c>
      <c r="M294" s="60">
        <v>155</v>
      </c>
      <c r="N294" s="60">
        <v>155</v>
      </c>
      <c r="O294" s="60">
        <v>100</v>
      </c>
      <c r="P294" s="60">
        <v>66</v>
      </c>
      <c r="Q294" s="60">
        <v>64</v>
      </c>
      <c r="R294" s="60">
        <v>7</v>
      </c>
      <c r="S294" s="60">
        <v>6</v>
      </c>
      <c r="T294" s="60">
        <v>4</v>
      </c>
      <c r="U294" s="60">
        <v>4</v>
      </c>
      <c r="V294" s="60">
        <v>3</v>
      </c>
    </row>
    <row r="295" spans="2:22">
      <c r="B295" s="60" t="str">
        <f t="shared" si="4"/>
        <v>М72x650</v>
      </c>
      <c r="C295" s="60">
        <v>72</v>
      </c>
      <c r="D295" s="60">
        <v>650</v>
      </c>
      <c r="E295" s="60">
        <v>17.829999999999998</v>
      </c>
      <c r="F295" s="60">
        <v>17.670000000000002</v>
      </c>
      <c r="G295" s="73">
        <v>550</v>
      </c>
      <c r="H295" s="73">
        <v>16</v>
      </c>
      <c r="I295" s="60" t="s">
        <v>185</v>
      </c>
      <c r="J295" s="60" t="s">
        <v>186</v>
      </c>
      <c r="K295" s="60" t="s">
        <v>187</v>
      </c>
      <c r="L295" s="60" t="s">
        <v>18</v>
      </c>
      <c r="M295" s="60">
        <v>155</v>
      </c>
      <c r="N295" s="60">
        <v>155</v>
      </c>
      <c r="O295" s="60">
        <v>100</v>
      </c>
      <c r="P295" s="60">
        <v>66</v>
      </c>
      <c r="Q295" s="60">
        <v>64</v>
      </c>
      <c r="R295" s="60">
        <v>7</v>
      </c>
      <c r="S295" s="60">
        <v>6</v>
      </c>
      <c r="T295" s="60">
        <v>4</v>
      </c>
      <c r="U295" s="60">
        <v>4</v>
      </c>
      <c r="V295" s="60">
        <v>3</v>
      </c>
    </row>
    <row r="296" spans="2:22">
      <c r="B296" s="60" t="str">
        <f t="shared" si="4"/>
        <v>М72x660</v>
      </c>
      <c r="C296" s="60">
        <v>72</v>
      </c>
      <c r="D296" s="60">
        <v>660</v>
      </c>
      <c r="E296" s="60">
        <v>18.09</v>
      </c>
      <c r="F296" s="60">
        <v>17.93</v>
      </c>
      <c r="G296" s="73">
        <v>560</v>
      </c>
      <c r="H296" s="73">
        <v>16</v>
      </c>
      <c r="I296" s="60" t="s">
        <v>185</v>
      </c>
      <c r="J296" s="60" t="s">
        <v>186</v>
      </c>
      <c r="K296" s="60" t="s">
        <v>187</v>
      </c>
      <c r="L296" s="60" t="s">
        <v>18</v>
      </c>
      <c r="M296" s="60">
        <v>155</v>
      </c>
      <c r="N296" s="60">
        <v>155</v>
      </c>
      <c r="O296" s="60">
        <v>100</v>
      </c>
      <c r="P296" s="60">
        <v>66</v>
      </c>
      <c r="Q296" s="60">
        <v>64</v>
      </c>
      <c r="R296" s="60">
        <v>7</v>
      </c>
      <c r="S296" s="60">
        <v>6</v>
      </c>
      <c r="T296" s="60">
        <v>4</v>
      </c>
      <c r="U296" s="60">
        <v>4</v>
      </c>
      <c r="V296" s="60">
        <v>3</v>
      </c>
    </row>
    <row r="297" spans="2:22">
      <c r="B297" s="60" t="str">
        <f t="shared" si="4"/>
        <v>М72x670</v>
      </c>
      <c r="C297" s="60">
        <v>72</v>
      </c>
      <c r="D297" s="60">
        <v>670</v>
      </c>
      <c r="E297" s="60">
        <v>18.350000000000001</v>
      </c>
      <c r="F297" s="60">
        <v>18.190000000000001</v>
      </c>
      <c r="G297" s="73">
        <v>570</v>
      </c>
      <c r="H297" s="73">
        <v>16</v>
      </c>
      <c r="I297" s="60" t="s">
        <v>185</v>
      </c>
      <c r="J297" s="60" t="s">
        <v>186</v>
      </c>
      <c r="K297" s="60" t="s">
        <v>187</v>
      </c>
      <c r="L297" s="60" t="s">
        <v>18</v>
      </c>
      <c r="M297" s="60">
        <v>155</v>
      </c>
      <c r="N297" s="60">
        <v>155</v>
      </c>
      <c r="O297" s="60">
        <v>100</v>
      </c>
      <c r="P297" s="60">
        <v>66</v>
      </c>
      <c r="Q297" s="60">
        <v>64</v>
      </c>
      <c r="R297" s="60">
        <v>7</v>
      </c>
      <c r="S297" s="60">
        <v>6</v>
      </c>
      <c r="T297" s="60">
        <v>4</v>
      </c>
      <c r="U297" s="60">
        <v>4</v>
      </c>
      <c r="V297" s="60">
        <v>3</v>
      </c>
    </row>
    <row r="298" spans="2:22">
      <c r="B298" s="60" t="str">
        <f t="shared" si="4"/>
        <v>М72x680</v>
      </c>
      <c r="C298" s="60">
        <v>72</v>
      </c>
      <c r="D298" s="60">
        <v>680</v>
      </c>
      <c r="E298" s="60">
        <v>18.61</v>
      </c>
      <c r="F298" s="60">
        <v>18.45</v>
      </c>
      <c r="G298" s="73">
        <v>580</v>
      </c>
      <c r="H298" s="73">
        <v>16</v>
      </c>
      <c r="I298" s="60" t="s">
        <v>185</v>
      </c>
      <c r="J298" s="60" t="s">
        <v>186</v>
      </c>
      <c r="K298" s="60" t="s">
        <v>187</v>
      </c>
      <c r="L298" s="60" t="s">
        <v>18</v>
      </c>
      <c r="M298" s="60">
        <v>155</v>
      </c>
      <c r="N298" s="60">
        <v>155</v>
      </c>
      <c r="O298" s="60">
        <v>100</v>
      </c>
      <c r="P298" s="60">
        <v>66</v>
      </c>
      <c r="Q298" s="60">
        <v>64</v>
      </c>
      <c r="R298" s="60">
        <v>7</v>
      </c>
      <c r="S298" s="60">
        <v>6</v>
      </c>
      <c r="T298" s="60">
        <v>4</v>
      </c>
      <c r="U298" s="60">
        <v>4</v>
      </c>
      <c r="V298" s="60">
        <v>3</v>
      </c>
    </row>
    <row r="299" spans="2:22">
      <c r="B299" s="60" t="str">
        <f t="shared" si="4"/>
        <v>М72x690</v>
      </c>
      <c r="C299" s="60">
        <v>72</v>
      </c>
      <c r="D299" s="60">
        <v>690</v>
      </c>
      <c r="E299" s="60">
        <v>18.87</v>
      </c>
      <c r="F299" s="60">
        <v>18.71</v>
      </c>
      <c r="G299" s="73">
        <v>590</v>
      </c>
      <c r="H299" s="73">
        <v>16</v>
      </c>
      <c r="I299" s="60" t="s">
        <v>185</v>
      </c>
      <c r="J299" s="60" t="s">
        <v>186</v>
      </c>
      <c r="K299" s="60" t="s">
        <v>187</v>
      </c>
      <c r="L299" s="60" t="s">
        <v>18</v>
      </c>
      <c r="M299" s="60">
        <v>155</v>
      </c>
      <c r="N299" s="60">
        <v>155</v>
      </c>
      <c r="O299" s="60">
        <v>100</v>
      </c>
      <c r="P299" s="60">
        <v>66</v>
      </c>
      <c r="Q299" s="60">
        <v>64</v>
      </c>
      <c r="R299" s="60">
        <v>7</v>
      </c>
      <c r="S299" s="60">
        <v>6</v>
      </c>
      <c r="T299" s="60">
        <v>4</v>
      </c>
      <c r="U299" s="60">
        <v>4</v>
      </c>
      <c r="V299" s="60">
        <v>3</v>
      </c>
    </row>
    <row r="300" spans="2:22">
      <c r="B300" s="60" t="str">
        <f t="shared" si="4"/>
        <v>М72x700</v>
      </c>
      <c r="C300" s="60">
        <v>72</v>
      </c>
      <c r="D300" s="60">
        <v>700</v>
      </c>
      <c r="E300" s="60">
        <v>19.13</v>
      </c>
      <c r="F300" s="60">
        <v>18.97</v>
      </c>
      <c r="G300" s="73">
        <v>600</v>
      </c>
      <c r="H300" s="73">
        <v>16</v>
      </c>
      <c r="I300" s="60" t="s">
        <v>185</v>
      </c>
      <c r="J300" s="60" t="s">
        <v>186</v>
      </c>
      <c r="K300" s="60" t="s">
        <v>187</v>
      </c>
      <c r="L300" s="60" t="s">
        <v>18</v>
      </c>
      <c r="M300" s="60">
        <v>155</v>
      </c>
      <c r="N300" s="60">
        <v>155</v>
      </c>
      <c r="O300" s="60">
        <v>100</v>
      </c>
      <c r="P300" s="60">
        <v>66</v>
      </c>
      <c r="Q300" s="60">
        <v>64</v>
      </c>
      <c r="R300" s="60">
        <v>7</v>
      </c>
      <c r="S300" s="60">
        <v>6</v>
      </c>
      <c r="T300" s="60">
        <v>4</v>
      </c>
      <c r="U300" s="60">
        <v>4</v>
      </c>
      <c r="V300" s="60">
        <v>3</v>
      </c>
    </row>
    <row r="301" spans="2:22">
      <c r="B301" s="60" t="str">
        <f t="shared" si="4"/>
        <v>М76x340</v>
      </c>
      <c r="C301">
        <v>76</v>
      </c>
      <c r="D301" s="60">
        <v>340</v>
      </c>
      <c r="E301" s="60">
        <v>10.33</v>
      </c>
      <c r="F301" s="60">
        <v>10.24</v>
      </c>
      <c r="G301" s="73">
        <v>235</v>
      </c>
      <c r="H301" s="73">
        <v>16</v>
      </c>
      <c r="I301" s="60">
        <v>20</v>
      </c>
      <c r="J301" s="60" t="s">
        <v>16</v>
      </c>
      <c r="K301" s="60">
        <v>32</v>
      </c>
      <c r="L301" s="60">
        <v>40</v>
      </c>
      <c r="M301" s="60">
        <v>135</v>
      </c>
      <c r="N301" s="60">
        <v>135</v>
      </c>
      <c r="O301" s="60">
        <v>105</v>
      </c>
      <c r="P301" s="60">
        <v>70</v>
      </c>
      <c r="Q301" s="60">
        <v>69</v>
      </c>
      <c r="R301">
        <v>10</v>
      </c>
      <c r="S301" s="60">
        <v>6</v>
      </c>
      <c r="T301" s="60">
        <v>4</v>
      </c>
      <c r="U301" s="60">
        <v>4</v>
      </c>
      <c r="V301" s="60">
        <v>3</v>
      </c>
    </row>
    <row r="302" spans="2:22">
      <c r="B302" s="60" t="str">
        <f t="shared" si="4"/>
        <v>М76x350</v>
      </c>
      <c r="C302" s="60">
        <v>76</v>
      </c>
      <c r="D302" s="60">
        <v>350</v>
      </c>
      <c r="E302" s="60">
        <v>10.61</v>
      </c>
      <c r="F302" s="60">
        <v>10.52</v>
      </c>
      <c r="G302" s="73">
        <v>245</v>
      </c>
      <c r="H302" s="73">
        <v>16</v>
      </c>
      <c r="I302" s="60">
        <v>20</v>
      </c>
      <c r="J302" s="60" t="s">
        <v>16</v>
      </c>
      <c r="K302" s="60">
        <v>32</v>
      </c>
      <c r="L302" s="60">
        <v>40</v>
      </c>
      <c r="M302" s="60">
        <v>135</v>
      </c>
      <c r="N302" s="60">
        <v>135</v>
      </c>
      <c r="O302" s="60">
        <v>105</v>
      </c>
      <c r="P302" s="60">
        <v>70</v>
      </c>
      <c r="Q302" s="60">
        <v>69</v>
      </c>
      <c r="R302" s="60">
        <v>10</v>
      </c>
      <c r="S302" s="60">
        <v>6</v>
      </c>
      <c r="T302" s="60">
        <v>4</v>
      </c>
      <c r="U302" s="60">
        <v>4</v>
      </c>
      <c r="V302" s="60">
        <v>3</v>
      </c>
    </row>
    <row r="303" spans="2:22">
      <c r="B303" s="60" t="str">
        <f t="shared" si="4"/>
        <v>М76x360</v>
      </c>
      <c r="C303" s="60">
        <v>76</v>
      </c>
      <c r="D303" s="60">
        <v>360</v>
      </c>
      <c r="E303" s="60">
        <v>10.89</v>
      </c>
      <c r="F303" s="60">
        <v>10.8</v>
      </c>
      <c r="G303" s="73">
        <v>255</v>
      </c>
      <c r="H303" s="73">
        <v>16</v>
      </c>
      <c r="I303" s="60">
        <v>20</v>
      </c>
      <c r="J303" s="60" t="s">
        <v>16</v>
      </c>
      <c r="K303" s="60">
        <v>32</v>
      </c>
      <c r="L303" s="60">
        <v>40</v>
      </c>
      <c r="M303" s="60">
        <v>135</v>
      </c>
      <c r="N303" s="60">
        <v>135</v>
      </c>
      <c r="O303" s="60">
        <v>105</v>
      </c>
      <c r="P303" s="60">
        <v>70</v>
      </c>
      <c r="Q303" s="60">
        <v>69</v>
      </c>
      <c r="R303" s="60">
        <v>10</v>
      </c>
      <c r="S303" s="60">
        <v>6</v>
      </c>
      <c r="T303" s="60">
        <v>4</v>
      </c>
      <c r="U303" s="60">
        <v>4</v>
      </c>
      <c r="V303" s="60">
        <v>3</v>
      </c>
    </row>
    <row r="304" spans="2:22">
      <c r="B304" s="60" t="str">
        <f t="shared" si="4"/>
        <v>М76x370</v>
      </c>
      <c r="C304" s="60">
        <v>76</v>
      </c>
      <c r="D304" s="60">
        <v>370</v>
      </c>
      <c r="E304" s="60">
        <v>11.17</v>
      </c>
      <c r="F304" s="60">
        <v>11.08</v>
      </c>
      <c r="G304" s="73">
        <v>265</v>
      </c>
      <c r="H304" s="73">
        <v>16</v>
      </c>
      <c r="I304" s="60">
        <v>20</v>
      </c>
      <c r="J304" s="60" t="s">
        <v>16</v>
      </c>
      <c r="K304" s="60">
        <v>32</v>
      </c>
      <c r="L304" s="60">
        <v>40</v>
      </c>
      <c r="M304" s="60">
        <v>135</v>
      </c>
      <c r="N304" s="60">
        <v>135</v>
      </c>
      <c r="O304" s="60">
        <v>105</v>
      </c>
      <c r="P304" s="60">
        <v>70</v>
      </c>
      <c r="Q304" s="60">
        <v>69</v>
      </c>
      <c r="R304" s="60">
        <v>10</v>
      </c>
      <c r="S304" s="60">
        <v>6</v>
      </c>
      <c r="T304" s="60">
        <v>4</v>
      </c>
      <c r="U304" s="60">
        <v>4</v>
      </c>
      <c r="V304" s="60">
        <v>3</v>
      </c>
    </row>
    <row r="305" spans="2:22">
      <c r="B305" s="60" t="str">
        <f t="shared" si="4"/>
        <v>М76x380</v>
      </c>
      <c r="C305" s="60">
        <v>76</v>
      </c>
      <c r="D305" s="60">
        <v>380</v>
      </c>
      <c r="E305" s="60">
        <v>11.45</v>
      </c>
      <c r="F305" s="60">
        <v>11.36</v>
      </c>
      <c r="G305" s="73">
        <v>275</v>
      </c>
      <c r="H305" s="73">
        <v>16</v>
      </c>
      <c r="I305" s="60">
        <v>20</v>
      </c>
      <c r="J305" s="60" t="s">
        <v>16</v>
      </c>
      <c r="K305" s="60">
        <v>32</v>
      </c>
      <c r="L305" s="60">
        <v>40</v>
      </c>
      <c r="M305" s="60">
        <v>135</v>
      </c>
      <c r="N305" s="60">
        <v>135</v>
      </c>
      <c r="O305" s="60">
        <v>105</v>
      </c>
      <c r="P305" s="60">
        <v>70</v>
      </c>
      <c r="Q305" s="60">
        <v>69</v>
      </c>
      <c r="R305" s="60">
        <v>10</v>
      </c>
      <c r="S305" s="60">
        <v>6</v>
      </c>
      <c r="T305" s="60">
        <v>4</v>
      </c>
      <c r="U305" s="60">
        <v>4</v>
      </c>
      <c r="V305" s="60">
        <v>3</v>
      </c>
    </row>
    <row r="306" spans="2:22">
      <c r="B306" s="60" t="str">
        <f t="shared" si="4"/>
        <v>М76x390</v>
      </c>
      <c r="C306" s="60">
        <v>76</v>
      </c>
      <c r="D306" s="60">
        <v>390</v>
      </c>
      <c r="E306" s="60">
        <v>11.73</v>
      </c>
      <c r="F306" s="60">
        <v>11.64</v>
      </c>
      <c r="G306" s="73">
        <v>285</v>
      </c>
      <c r="H306" s="73">
        <v>16</v>
      </c>
      <c r="I306" s="60">
        <v>20</v>
      </c>
      <c r="J306" s="60" t="s">
        <v>16</v>
      </c>
      <c r="K306" s="60">
        <v>32</v>
      </c>
      <c r="L306" s="60">
        <v>40</v>
      </c>
      <c r="M306" s="60">
        <v>135</v>
      </c>
      <c r="N306" s="60">
        <v>135</v>
      </c>
      <c r="O306" s="60">
        <v>105</v>
      </c>
      <c r="P306" s="60">
        <v>70</v>
      </c>
      <c r="Q306" s="60">
        <v>69</v>
      </c>
      <c r="R306" s="60">
        <v>10</v>
      </c>
      <c r="S306" s="60">
        <v>6</v>
      </c>
      <c r="T306" s="60">
        <v>4</v>
      </c>
      <c r="U306" s="60">
        <v>4</v>
      </c>
      <c r="V306" s="60">
        <v>3</v>
      </c>
    </row>
    <row r="307" spans="2:22">
      <c r="B307" s="60" t="str">
        <f t="shared" si="4"/>
        <v>М76x400</v>
      </c>
      <c r="C307" s="60">
        <v>76</v>
      </c>
      <c r="D307" s="60">
        <v>400</v>
      </c>
      <c r="E307" s="60">
        <v>12.01</v>
      </c>
      <c r="F307" s="60">
        <v>11.92</v>
      </c>
      <c r="G307" s="73">
        <v>295</v>
      </c>
      <c r="H307" s="73">
        <v>16</v>
      </c>
      <c r="I307" s="60">
        <v>20</v>
      </c>
      <c r="J307" s="60" t="s">
        <v>16</v>
      </c>
      <c r="K307" s="60">
        <v>32</v>
      </c>
      <c r="L307" s="60">
        <v>40</v>
      </c>
      <c r="M307" s="60">
        <v>135</v>
      </c>
      <c r="N307" s="60">
        <v>135</v>
      </c>
      <c r="O307" s="60">
        <v>105</v>
      </c>
      <c r="P307" s="60">
        <v>70</v>
      </c>
      <c r="Q307" s="60">
        <v>69</v>
      </c>
      <c r="R307" s="60">
        <v>10</v>
      </c>
      <c r="S307" s="60">
        <v>6</v>
      </c>
      <c r="T307" s="60">
        <v>4</v>
      </c>
      <c r="U307" s="60">
        <v>4</v>
      </c>
      <c r="V307" s="60">
        <v>3</v>
      </c>
    </row>
    <row r="308" spans="2:22">
      <c r="B308" s="60" t="str">
        <f t="shared" si="4"/>
        <v>М76x410</v>
      </c>
      <c r="C308" s="60">
        <v>76</v>
      </c>
      <c r="D308" s="60">
        <v>410</v>
      </c>
      <c r="E308" s="60">
        <v>12.29</v>
      </c>
      <c r="F308" s="60">
        <v>12.2</v>
      </c>
      <c r="G308" s="73">
        <v>305</v>
      </c>
      <c r="H308" s="73">
        <v>16</v>
      </c>
      <c r="I308" s="60">
        <v>20</v>
      </c>
      <c r="J308" s="60" t="s">
        <v>16</v>
      </c>
      <c r="K308" s="60">
        <v>32</v>
      </c>
      <c r="L308" s="60">
        <v>40</v>
      </c>
      <c r="M308" s="60">
        <v>135</v>
      </c>
      <c r="N308" s="60">
        <v>135</v>
      </c>
      <c r="O308" s="60">
        <v>105</v>
      </c>
      <c r="P308" s="60">
        <v>70</v>
      </c>
      <c r="Q308" s="60">
        <v>69</v>
      </c>
      <c r="R308" s="60">
        <v>10</v>
      </c>
      <c r="S308" s="60">
        <v>6</v>
      </c>
      <c r="T308" s="60">
        <v>4</v>
      </c>
      <c r="U308" s="60">
        <v>4</v>
      </c>
      <c r="V308" s="60">
        <v>3</v>
      </c>
    </row>
    <row r="309" spans="2:22">
      <c r="B309" s="60" t="str">
        <f t="shared" si="4"/>
        <v>М76x420</v>
      </c>
      <c r="C309" s="60">
        <v>76</v>
      </c>
      <c r="D309" s="60">
        <v>420</v>
      </c>
      <c r="E309" s="60">
        <v>12.57</v>
      </c>
      <c r="F309" s="60">
        <v>12.48</v>
      </c>
      <c r="G309" s="73">
        <v>315</v>
      </c>
      <c r="H309" s="73">
        <v>16</v>
      </c>
      <c r="I309" s="60">
        <v>20</v>
      </c>
      <c r="J309" s="60" t="s">
        <v>16</v>
      </c>
      <c r="K309" s="60">
        <v>32</v>
      </c>
      <c r="L309" s="60">
        <v>40</v>
      </c>
      <c r="M309" s="60">
        <v>135</v>
      </c>
      <c r="N309" s="60">
        <v>135</v>
      </c>
      <c r="O309" s="60">
        <v>105</v>
      </c>
      <c r="P309" s="60">
        <v>70</v>
      </c>
      <c r="Q309" s="60">
        <v>69</v>
      </c>
      <c r="R309" s="60">
        <v>10</v>
      </c>
      <c r="S309" s="60">
        <v>6</v>
      </c>
      <c r="T309" s="60">
        <v>4</v>
      </c>
      <c r="U309" s="60">
        <v>4</v>
      </c>
      <c r="V309" s="60">
        <v>3</v>
      </c>
    </row>
    <row r="310" spans="2:22">
      <c r="B310" s="60" t="str">
        <f t="shared" si="4"/>
        <v>М76x430</v>
      </c>
      <c r="C310" s="60">
        <v>76</v>
      </c>
      <c r="D310" s="60">
        <v>430</v>
      </c>
      <c r="E310" s="60">
        <v>12.85</v>
      </c>
      <c r="F310" s="60">
        <v>12.76</v>
      </c>
      <c r="G310" s="73">
        <v>325</v>
      </c>
      <c r="H310" s="73">
        <v>16</v>
      </c>
      <c r="I310" s="60">
        <v>20</v>
      </c>
      <c r="J310" s="60" t="s">
        <v>16</v>
      </c>
      <c r="K310" s="60">
        <v>32</v>
      </c>
      <c r="L310" s="60">
        <v>40</v>
      </c>
      <c r="M310" s="60">
        <v>135</v>
      </c>
      <c r="N310" s="60">
        <v>135</v>
      </c>
      <c r="O310" s="60">
        <v>105</v>
      </c>
      <c r="P310" s="60">
        <v>70</v>
      </c>
      <c r="Q310" s="60">
        <v>69</v>
      </c>
      <c r="R310" s="60">
        <v>10</v>
      </c>
      <c r="S310" s="60">
        <v>6</v>
      </c>
      <c r="T310" s="60">
        <v>4</v>
      </c>
      <c r="U310" s="60">
        <v>4</v>
      </c>
      <c r="V310" s="60">
        <v>3</v>
      </c>
    </row>
    <row r="311" spans="2:22">
      <c r="B311" s="60" t="str">
        <f t="shared" si="4"/>
        <v>М76x440</v>
      </c>
      <c r="C311" s="60">
        <v>76</v>
      </c>
      <c r="D311" s="60">
        <v>440</v>
      </c>
      <c r="E311" s="60">
        <v>13.13</v>
      </c>
      <c r="F311" s="60">
        <v>13.04</v>
      </c>
      <c r="G311" s="73">
        <v>335</v>
      </c>
      <c r="H311" s="73">
        <v>16</v>
      </c>
      <c r="I311" s="60">
        <v>20</v>
      </c>
      <c r="J311" s="60" t="s">
        <v>16</v>
      </c>
      <c r="K311" s="60">
        <v>32</v>
      </c>
      <c r="L311" s="60">
        <v>40</v>
      </c>
      <c r="M311" s="60">
        <v>135</v>
      </c>
      <c r="N311" s="60">
        <v>135</v>
      </c>
      <c r="O311" s="60">
        <v>105</v>
      </c>
      <c r="P311" s="60">
        <v>70</v>
      </c>
      <c r="Q311" s="60">
        <v>69</v>
      </c>
      <c r="R311" s="60">
        <v>10</v>
      </c>
      <c r="S311" s="60">
        <v>6</v>
      </c>
      <c r="T311" s="60">
        <v>4</v>
      </c>
      <c r="U311" s="60">
        <v>4</v>
      </c>
      <c r="V311" s="60">
        <v>3</v>
      </c>
    </row>
    <row r="312" spans="2:22">
      <c r="B312" s="60" t="str">
        <f t="shared" si="4"/>
        <v>М76x450</v>
      </c>
      <c r="C312" s="60">
        <v>76</v>
      </c>
      <c r="D312" s="60">
        <v>450</v>
      </c>
      <c r="E312" s="60">
        <v>13.41</v>
      </c>
      <c r="F312" s="60">
        <v>13.32</v>
      </c>
      <c r="G312" s="73">
        <v>345</v>
      </c>
      <c r="H312" s="73">
        <v>16</v>
      </c>
      <c r="I312" s="60">
        <v>20</v>
      </c>
      <c r="J312" s="60" t="s">
        <v>16</v>
      </c>
      <c r="K312" s="60">
        <v>32</v>
      </c>
      <c r="L312" s="60">
        <v>40</v>
      </c>
      <c r="M312" s="60">
        <v>135</v>
      </c>
      <c r="N312" s="60">
        <v>135</v>
      </c>
      <c r="O312" s="60">
        <v>105</v>
      </c>
      <c r="P312" s="60">
        <v>70</v>
      </c>
      <c r="Q312" s="60">
        <v>69</v>
      </c>
      <c r="R312" s="60">
        <v>10</v>
      </c>
      <c r="S312" s="60">
        <v>6</v>
      </c>
      <c r="T312" s="60">
        <v>4</v>
      </c>
      <c r="U312" s="60">
        <v>4</v>
      </c>
      <c r="V312" s="60">
        <v>3</v>
      </c>
    </row>
    <row r="313" spans="2:22">
      <c r="B313" s="60" t="str">
        <f t="shared" si="4"/>
        <v>М76x460</v>
      </c>
      <c r="C313" s="60">
        <v>76</v>
      </c>
      <c r="D313" s="60">
        <v>460</v>
      </c>
      <c r="E313" s="60">
        <v>13.69</v>
      </c>
      <c r="F313" s="60">
        <v>13.6</v>
      </c>
      <c r="G313" s="73">
        <v>355</v>
      </c>
      <c r="H313" s="73">
        <v>16</v>
      </c>
      <c r="I313" s="60">
        <v>20</v>
      </c>
      <c r="J313" s="60" t="s">
        <v>16</v>
      </c>
      <c r="K313" s="60">
        <v>32</v>
      </c>
      <c r="L313" s="60">
        <v>40</v>
      </c>
      <c r="M313" s="60">
        <v>135</v>
      </c>
      <c r="N313" s="60">
        <v>135</v>
      </c>
      <c r="O313" s="60">
        <v>105</v>
      </c>
      <c r="P313" s="60">
        <v>70</v>
      </c>
      <c r="Q313" s="60">
        <v>69</v>
      </c>
      <c r="R313" s="60">
        <v>10</v>
      </c>
      <c r="S313" s="60">
        <v>6</v>
      </c>
      <c r="T313" s="60">
        <v>4</v>
      </c>
      <c r="U313" s="60">
        <v>4</v>
      </c>
      <c r="V313" s="60">
        <v>3</v>
      </c>
    </row>
    <row r="314" spans="2:22">
      <c r="B314" s="60" t="str">
        <f t="shared" si="4"/>
        <v>М76x470</v>
      </c>
      <c r="C314" s="60">
        <v>76</v>
      </c>
      <c r="D314" s="60">
        <v>470</v>
      </c>
      <c r="E314" s="60">
        <v>13.97</v>
      </c>
      <c r="F314" s="60">
        <v>13.88</v>
      </c>
      <c r="G314" s="73">
        <v>365</v>
      </c>
      <c r="H314" s="73">
        <v>16</v>
      </c>
      <c r="I314" s="60">
        <v>20</v>
      </c>
      <c r="J314" s="60" t="s">
        <v>16</v>
      </c>
      <c r="K314" s="60">
        <v>32</v>
      </c>
      <c r="L314" s="60">
        <v>40</v>
      </c>
      <c r="M314" s="60">
        <v>135</v>
      </c>
      <c r="N314" s="60">
        <v>135</v>
      </c>
      <c r="O314" s="60">
        <v>105</v>
      </c>
      <c r="P314" s="60">
        <v>70</v>
      </c>
      <c r="Q314" s="60">
        <v>69</v>
      </c>
      <c r="R314" s="60">
        <v>10</v>
      </c>
      <c r="S314" s="60">
        <v>6</v>
      </c>
      <c r="T314" s="60">
        <v>4</v>
      </c>
      <c r="U314" s="60">
        <v>4</v>
      </c>
      <c r="V314" s="60">
        <v>3</v>
      </c>
    </row>
    <row r="315" spans="2:22">
      <c r="B315" s="60" t="str">
        <f t="shared" si="4"/>
        <v>М76x480</v>
      </c>
      <c r="C315" s="60">
        <v>76</v>
      </c>
      <c r="D315" s="60">
        <v>480</v>
      </c>
      <c r="E315" s="60">
        <v>14.25</v>
      </c>
      <c r="F315" s="60">
        <v>14.16</v>
      </c>
      <c r="G315" s="73">
        <v>375</v>
      </c>
      <c r="H315" s="73">
        <v>16</v>
      </c>
      <c r="I315" s="60">
        <v>20</v>
      </c>
      <c r="J315" s="60" t="s">
        <v>16</v>
      </c>
      <c r="K315" s="60">
        <v>32</v>
      </c>
      <c r="L315" s="60">
        <v>40</v>
      </c>
      <c r="M315" s="60">
        <v>135</v>
      </c>
      <c r="N315" s="60">
        <v>135</v>
      </c>
      <c r="O315" s="60">
        <v>105</v>
      </c>
      <c r="P315" s="60">
        <v>70</v>
      </c>
      <c r="Q315" s="60">
        <v>69</v>
      </c>
      <c r="R315" s="60">
        <v>10</v>
      </c>
      <c r="S315" s="60">
        <v>6</v>
      </c>
      <c r="T315" s="60">
        <v>4</v>
      </c>
      <c r="U315" s="60">
        <v>4</v>
      </c>
      <c r="V315" s="60">
        <v>3</v>
      </c>
    </row>
    <row r="316" spans="2:22">
      <c r="B316" s="60" t="str">
        <f t="shared" si="4"/>
        <v>М76x490</v>
      </c>
      <c r="C316" s="60">
        <v>76</v>
      </c>
      <c r="D316" s="60">
        <v>490</v>
      </c>
      <c r="E316" s="60">
        <v>14.53</v>
      </c>
      <c r="F316" s="60">
        <v>14.44</v>
      </c>
      <c r="G316" s="73">
        <v>385</v>
      </c>
      <c r="H316" s="73">
        <v>16</v>
      </c>
      <c r="I316" s="60">
        <v>20</v>
      </c>
      <c r="J316" s="60" t="s">
        <v>16</v>
      </c>
      <c r="K316" s="60">
        <v>32</v>
      </c>
      <c r="L316" s="60">
        <v>40</v>
      </c>
      <c r="M316" s="60">
        <v>135</v>
      </c>
      <c r="N316" s="60">
        <v>135</v>
      </c>
      <c r="O316" s="60">
        <v>105</v>
      </c>
      <c r="P316" s="60">
        <v>70</v>
      </c>
      <c r="Q316" s="60">
        <v>69</v>
      </c>
      <c r="R316" s="60">
        <v>10</v>
      </c>
      <c r="S316" s="60">
        <v>6</v>
      </c>
      <c r="T316" s="60">
        <v>4</v>
      </c>
      <c r="U316" s="60">
        <v>4</v>
      </c>
      <c r="V316" s="60">
        <v>3</v>
      </c>
    </row>
    <row r="317" spans="2:22">
      <c r="B317" s="60" t="str">
        <f t="shared" si="4"/>
        <v>М76x500</v>
      </c>
      <c r="C317" s="60">
        <v>76</v>
      </c>
      <c r="D317" s="60">
        <v>500</v>
      </c>
      <c r="E317" s="60">
        <v>14.71</v>
      </c>
      <c r="F317" s="60">
        <v>14.72</v>
      </c>
      <c r="G317" s="73">
        <v>395</v>
      </c>
      <c r="H317" s="73">
        <v>16</v>
      </c>
      <c r="I317" s="60">
        <v>20</v>
      </c>
      <c r="J317" s="60" t="s">
        <v>16</v>
      </c>
      <c r="K317" s="60">
        <v>32</v>
      </c>
      <c r="L317" s="60">
        <v>40</v>
      </c>
      <c r="M317" s="60">
        <v>135</v>
      </c>
      <c r="N317" s="60">
        <v>135</v>
      </c>
      <c r="O317" s="60">
        <v>105</v>
      </c>
      <c r="P317" s="60">
        <v>70</v>
      </c>
      <c r="Q317" s="60">
        <v>69</v>
      </c>
      <c r="R317" s="60">
        <v>10</v>
      </c>
      <c r="S317" s="60">
        <v>6</v>
      </c>
      <c r="T317" s="60">
        <v>4</v>
      </c>
      <c r="U317" s="60">
        <v>4</v>
      </c>
      <c r="V317" s="60">
        <v>3</v>
      </c>
    </row>
    <row r="318" spans="2:22">
      <c r="B318" s="60" t="str">
        <f t="shared" si="4"/>
        <v>М76x510</v>
      </c>
      <c r="C318" s="60">
        <v>76</v>
      </c>
      <c r="D318" s="60">
        <v>510</v>
      </c>
      <c r="E318" s="60">
        <v>15.09</v>
      </c>
      <c r="F318" s="60">
        <v>15</v>
      </c>
      <c r="G318" s="73">
        <v>405</v>
      </c>
      <c r="H318" s="73">
        <v>16</v>
      </c>
      <c r="I318" s="60">
        <v>20</v>
      </c>
      <c r="J318" s="60" t="s">
        <v>16</v>
      </c>
      <c r="K318" s="60">
        <v>32</v>
      </c>
      <c r="L318" s="60">
        <v>40</v>
      </c>
      <c r="M318" s="60">
        <v>135</v>
      </c>
      <c r="N318" s="60">
        <v>135</v>
      </c>
      <c r="O318" s="60">
        <v>105</v>
      </c>
      <c r="P318" s="60">
        <v>70</v>
      </c>
      <c r="Q318" s="60">
        <v>69</v>
      </c>
      <c r="R318" s="60">
        <v>10</v>
      </c>
      <c r="S318" s="60">
        <v>6</v>
      </c>
      <c r="T318" s="60">
        <v>4</v>
      </c>
      <c r="U318" s="60">
        <v>4</v>
      </c>
      <c r="V318" s="60">
        <v>3</v>
      </c>
    </row>
    <row r="319" spans="2:22">
      <c r="B319" s="60" t="str">
        <f t="shared" si="4"/>
        <v>М76x520</v>
      </c>
      <c r="C319" s="60">
        <v>76</v>
      </c>
      <c r="D319" s="60">
        <v>520</v>
      </c>
      <c r="E319" s="60">
        <v>15.37</v>
      </c>
      <c r="F319" s="60">
        <v>15.28</v>
      </c>
      <c r="G319" s="73">
        <v>415</v>
      </c>
      <c r="H319" s="73">
        <v>16</v>
      </c>
      <c r="I319" s="60">
        <v>20</v>
      </c>
      <c r="J319" s="60" t="s">
        <v>16</v>
      </c>
      <c r="K319" s="60">
        <v>32</v>
      </c>
      <c r="L319" s="60">
        <v>40</v>
      </c>
      <c r="M319" s="60">
        <v>135</v>
      </c>
      <c r="N319" s="60">
        <v>135</v>
      </c>
      <c r="O319" s="60">
        <v>105</v>
      </c>
      <c r="P319" s="60">
        <v>70</v>
      </c>
      <c r="Q319" s="60">
        <v>69</v>
      </c>
      <c r="R319" s="60">
        <v>10</v>
      </c>
      <c r="S319" s="60">
        <v>6</v>
      </c>
      <c r="T319" s="60">
        <v>4</v>
      </c>
      <c r="U319" s="60">
        <v>4</v>
      </c>
      <c r="V319" s="60">
        <v>3</v>
      </c>
    </row>
    <row r="320" spans="2:22">
      <c r="B320" s="60" t="str">
        <f t="shared" si="4"/>
        <v>М76x530</v>
      </c>
      <c r="C320" s="60">
        <v>76</v>
      </c>
      <c r="D320" s="60">
        <v>530</v>
      </c>
      <c r="E320" s="60">
        <v>15.65</v>
      </c>
      <c r="F320" s="60">
        <v>15.56</v>
      </c>
      <c r="G320" s="73">
        <v>425</v>
      </c>
      <c r="H320" s="73">
        <v>16</v>
      </c>
      <c r="I320" s="60">
        <v>20</v>
      </c>
      <c r="J320" s="60" t="s">
        <v>16</v>
      </c>
      <c r="K320" s="60">
        <v>32</v>
      </c>
      <c r="L320" s="60">
        <v>40</v>
      </c>
      <c r="M320" s="60">
        <v>135</v>
      </c>
      <c r="N320" s="60">
        <v>135</v>
      </c>
      <c r="O320" s="60">
        <v>105</v>
      </c>
      <c r="P320" s="60">
        <v>70</v>
      </c>
      <c r="Q320" s="60">
        <v>69</v>
      </c>
      <c r="R320" s="60">
        <v>10</v>
      </c>
      <c r="S320" s="60">
        <v>6</v>
      </c>
      <c r="T320" s="60">
        <v>4</v>
      </c>
      <c r="U320" s="60">
        <v>4</v>
      </c>
      <c r="V320" s="60">
        <v>3</v>
      </c>
    </row>
    <row r="321" spans="2:22">
      <c r="B321" s="60" t="str">
        <f t="shared" si="4"/>
        <v>М76x540</v>
      </c>
      <c r="C321" s="60">
        <v>76</v>
      </c>
      <c r="D321" s="60">
        <v>540</v>
      </c>
      <c r="E321" s="60">
        <v>15.93</v>
      </c>
      <c r="F321" s="60">
        <v>15.84</v>
      </c>
      <c r="G321" s="73">
        <v>435</v>
      </c>
      <c r="H321" s="73">
        <v>16</v>
      </c>
      <c r="I321" s="60">
        <v>20</v>
      </c>
      <c r="J321" s="60" t="s">
        <v>16</v>
      </c>
      <c r="K321" s="60">
        <v>32</v>
      </c>
      <c r="L321" s="60">
        <v>40</v>
      </c>
      <c r="M321" s="60">
        <v>135</v>
      </c>
      <c r="N321" s="60">
        <v>135</v>
      </c>
      <c r="O321" s="60">
        <v>105</v>
      </c>
      <c r="P321" s="60">
        <v>70</v>
      </c>
      <c r="Q321" s="60">
        <v>69</v>
      </c>
      <c r="R321" s="60">
        <v>10</v>
      </c>
      <c r="S321" s="60">
        <v>6</v>
      </c>
      <c r="T321" s="60">
        <v>4</v>
      </c>
      <c r="U321" s="60">
        <v>4</v>
      </c>
      <c r="V321" s="60">
        <v>3</v>
      </c>
    </row>
    <row r="322" spans="2:22">
      <c r="B322" s="60" t="str">
        <f t="shared" si="4"/>
        <v>М76x550</v>
      </c>
      <c r="C322" s="60">
        <v>76</v>
      </c>
      <c r="D322" s="60">
        <v>550</v>
      </c>
      <c r="E322" s="60">
        <v>16.21</v>
      </c>
      <c r="F322" s="60">
        <v>16.12</v>
      </c>
      <c r="G322" s="73">
        <v>445</v>
      </c>
      <c r="H322" s="73">
        <v>16</v>
      </c>
      <c r="I322" s="60">
        <v>20</v>
      </c>
      <c r="J322" s="60" t="s">
        <v>16</v>
      </c>
      <c r="K322" s="60">
        <v>32</v>
      </c>
      <c r="L322" s="60">
        <v>40</v>
      </c>
      <c r="M322" s="60">
        <v>135</v>
      </c>
      <c r="N322" s="60">
        <v>135</v>
      </c>
      <c r="O322" s="60">
        <v>105</v>
      </c>
      <c r="P322" s="60">
        <v>70</v>
      </c>
      <c r="Q322" s="60">
        <v>69</v>
      </c>
      <c r="R322" s="60">
        <v>10</v>
      </c>
      <c r="S322" s="60">
        <v>6</v>
      </c>
      <c r="T322" s="60">
        <v>4</v>
      </c>
      <c r="U322" s="60">
        <v>4</v>
      </c>
      <c r="V322" s="60">
        <v>3</v>
      </c>
    </row>
    <row r="323" spans="2:22">
      <c r="B323" s="60" t="str">
        <f t="shared" si="4"/>
        <v>М76x560</v>
      </c>
      <c r="C323" s="60">
        <v>76</v>
      </c>
      <c r="D323" s="60">
        <v>560</v>
      </c>
      <c r="E323" s="60">
        <v>16.489999999999998</v>
      </c>
      <c r="F323" s="60">
        <v>16.399999999999999</v>
      </c>
      <c r="G323" s="73">
        <v>455</v>
      </c>
      <c r="H323" s="73">
        <v>16</v>
      </c>
      <c r="I323" s="60">
        <v>20</v>
      </c>
      <c r="J323" s="60" t="s">
        <v>16</v>
      </c>
      <c r="K323" s="60">
        <v>32</v>
      </c>
      <c r="L323" s="60">
        <v>40</v>
      </c>
      <c r="M323" s="60">
        <v>135</v>
      </c>
      <c r="N323" s="60">
        <v>135</v>
      </c>
      <c r="O323" s="60">
        <v>105</v>
      </c>
      <c r="P323" s="60">
        <v>70</v>
      </c>
      <c r="Q323" s="60">
        <v>69</v>
      </c>
      <c r="R323" s="60">
        <v>10</v>
      </c>
      <c r="S323" s="60">
        <v>6</v>
      </c>
      <c r="T323" s="60">
        <v>4</v>
      </c>
      <c r="U323" s="60">
        <v>4</v>
      </c>
      <c r="V323" s="60">
        <v>3</v>
      </c>
    </row>
    <row r="324" spans="2:22">
      <c r="B324" s="60" t="str">
        <f t="shared" si="4"/>
        <v>М76x570</v>
      </c>
      <c r="C324" s="60">
        <v>76</v>
      </c>
      <c r="D324" s="60">
        <v>570</v>
      </c>
      <c r="E324" s="60">
        <v>16.77</v>
      </c>
      <c r="F324" s="60">
        <v>16.68</v>
      </c>
      <c r="G324" s="73">
        <v>465</v>
      </c>
      <c r="H324" s="73">
        <v>16</v>
      </c>
      <c r="I324" s="60">
        <v>20</v>
      </c>
      <c r="J324" s="60" t="s">
        <v>16</v>
      </c>
      <c r="K324" s="60">
        <v>32</v>
      </c>
      <c r="L324" s="60">
        <v>40</v>
      </c>
      <c r="M324" s="60">
        <v>135</v>
      </c>
      <c r="N324" s="60">
        <v>135</v>
      </c>
      <c r="O324" s="60">
        <v>105</v>
      </c>
      <c r="P324" s="60">
        <v>70</v>
      </c>
      <c r="Q324" s="60">
        <v>69</v>
      </c>
      <c r="R324" s="60">
        <v>10</v>
      </c>
      <c r="S324" s="60">
        <v>6</v>
      </c>
      <c r="T324" s="60">
        <v>4</v>
      </c>
      <c r="U324" s="60">
        <v>4</v>
      </c>
      <c r="V324" s="60">
        <v>3</v>
      </c>
    </row>
    <row r="325" spans="2:22">
      <c r="B325" s="60" t="str">
        <f t="shared" si="4"/>
        <v>М76x580</v>
      </c>
      <c r="C325" s="60">
        <v>76</v>
      </c>
      <c r="D325" s="60">
        <v>580</v>
      </c>
      <c r="E325" s="60">
        <v>17.05</v>
      </c>
      <c r="F325" s="60">
        <v>17.309999999999999</v>
      </c>
      <c r="G325" s="73">
        <v>475</v>
      </c>
      <c r="H325" s="73">
        <v>16</v>
      </c>
      <c r="I325" s="60">
        <v>20</v>
      </c>
      <c r="J325" s="60" t="s">
        <v>16</v>
      </c>
      <c r="K325" s="60">
        <v>32</v>
      </c>
      <c r="L325" s="60">
        <v>40</v>
      </c>
      <c r="M325" s="60">
        <v>135</v>
      </c>
      <c r="N325" s="60">
        <v>135</v>
      </c>
      <c r="O325" s="60">
        <v>105</v>
      </c>
      <c r="P325" s="60">
        <v>70</v>
      </c>
      <c r="Q325" s="60">
        <v>69</v>
      </c>
      <c r="R325" s="60">
        <v>10</v>
      </c>
      <c r="S325" s="60">
        <v>6</v>
      </c>
      <c r="T325" s="60">
        <v>4</v>
      </c>
      <c r="U325" s="60">
        <v>4</v>
      </c>
      <c r="V325" s="60">
        <v>3</v>
      </c>
    </row>
    <row r="326" spans="2:22">
      <c r="B326" s="60" t="str">
        <f t="shared" si="4"/>
        <v>М76x590</v>
      </c>
      <c r="C326" s="60">
        <v>76</v>
      </c>
      <c r="D326" s="60">
        <v>590</v>
      </c>
      <c r="E326" s="60">
        <v>17.45</v>
      </c>
      <c r="F326" s="60">
        <v>17.59</v>
      </c>
      <c r="G326" s="73">
        <v>485</v>
      </c>
      <c r="H326" s="73">
        <v>16</v>
      </c>
      <c r="I326" s="60">
        <v>20</v>
      </c>
      <c r="J326" s="60" t="s">
        <v>16</v>
      </c>
      <c r="K326" s="60">
        <v>32</v>
      </c>
      <c r="L326" s="60">
        <v>40</v>
      </c>
      <c r="M326" s="60">
        <v>155</v>
      </c>
      <c r="N326" s="60">
        <v>155</v>
      </c>
      <c r="O326" s="60">
        <v>105</v>
      </c>
      <c r="P326" s="60">
        <v>70</v>
      </c>
      <c r="Q326" s="60">
        <v>69</v>
      </c>
      <c r="R326" s="60">
        <v>10</v>
      </c>
      <c r="S326" s="60">
        <v>6</v>
      </c>
      <c r="T326" s="60">
        <v>4</v>
      </c>
      <c r="U326" s="60">
        <v>4</v>
      </c>
      <c r="V326" s="60">
        <v>3</v>
      </c>
    </row>
    <row r="327" spans="2:22">
      <c r="B327" s="60" t="str">
        <f t="shared" si="4"/>
        <v>М76x600</v>
      </c>
      <c r="C327" s="60">
        <v>76</v>
      </c>
      <c r="D327" s="60">
        <v>600</v>
      </c>
      <c r="E327" s="60">
        <v>17.73</v>
      </c>
      <c r="F327" s="60">
        <v>17.87</v>
      </c>
      <c r="G327" s="73">
        <v>495</v>
      </c>
      <c r="H327" s="73">
        <v>16</v>
      </c>
      <c r="I327" s="60">
        <v>20</v>
      </c>
      <c r="J327" s="60" t="s">
        <v>16</v>
      </c>
      <c r="K327" s="60">
        <v>32</v>
      </c>
      <c r="L327" s="60">
        <v>40</v>
      </c>
      <c r="M327" s="60">
        <v>155</v>
      </c>
      <c r="N327" s="60">
        <v>155</v>
      </c>
      <c r="O327" s="60">
        <v>105</v>
      </c>
      <c r="P327" s="60">
        <v>70</v>
      </c>
      <c r="Q327" s="60">
        <v>69</v>
      </c>
      <c r="R327" s="60">
        <v>10</v>
      </c>
      <c r="S327" s="60">
        <v>6</v>
      </c>
      <c r="T327" s="60">
        <v>4</v>
      </c>
      <c r="U327" s="60">
        <v>4</v>
      </c>
      <c r="V327" s="60">
        <v>3</v>
      </c>
    </row>
    <row r="328" spans="2:22">
      <c r="B328" s="60" t="str">
        <f t="shared" si="4"/>
        <v>М76x610</v>
      </c>
      <c r="C328" s="60">
        <v>76</v>
      </c>
      <c r="D328" s="60">
        <v>610</v>
      </c>
      <c r="E328" s="60">
        <v>18.010000000000002</v>
      </c>
      <c r="F328" s="60">
        <v>18.149999999999999</v>
      </c>
      <c r="G328" s="73">
        <v>505</v>
      </c>
      <c r="H328" s="73">
        <v>16</v>
      </c>
      <c r="I328" s="60">
        <v>20</v>
      </c>
      <c r="J328" s="60" t="s">
        <v>16</v>
      </c>
      <c r="K328" s="60">
        <v>32</v>
      </c>
      <c r="L328" s="60">
        <v>40</v>
      </c>
      <c r="M328" s="60">
        <v>155</v>
      </c>
      <c r="N328" s="60">
        <v>155</v>
      </c>
      <c r="O328" s="60">
        <v>105</v>
      </c>
      <c r="P328" s="60">
        <v>70</v>
      </c>
      <c r="Q328" s="60">
        <v>69</v>
      </c>
      <c r="R328" s="60">
        <v>10</v>
      </c>
      <c r="S328" s="60">
        <v>6</v>
      </c>
      <c r="T328" s="60">
        <v>4</v>
      </c>
      <c r="U328" s="60">
        <v>4</v>
      </c>
      <c r="V328" s="60">
        <v>3</v>
      </c>
    </row>
    <row r="329" spans="2:22">
      <c r="B329" s="60" t="str">
        <f t="shared" ref="B329:B392" si="5">"М"&amp;C329&amp;"x"&amp;D329</f>
        <v>М76x620</v>
      </c>
      <c r="C329" s="60">
        <v>76</v>
      </c>
      <c r="D329" s="60">
        <v>620</v>
      </c>
      <c r="E329" s="60">
        <v>18.29</v>
      </c>
      <c r="F329" s="60">
        <v>18.43</v>
      </c>
      <c r="G329" s="73">
        <v>515</v>
      </c>
      <c r="H329" s="73">
        <v>16</v>
      </c>
      <c r="I329" s="60">
        <v>20</v>
      </c>
      <c r="J329" s="60" t="s">
        <v>16</v>
      </c>
      <c r="K329" s="60">
        <v>32</v>
      </c>
      <c r="L329" s="60">
        <v>40</v>
      </c>
      <c r="M329" s="60">
        <v>155</v>
      </c>
      <c r="N329" s="60">
        <v>155</v>
      </c>
      <c r="O329" s="60">
        <v>105</v>
      </c>
      <c r="P329" s="60">
        <v>70</v>
      </c>
      <c r="Q329" s="60">
        <v>69</v>
      </c>
      <c r="R329" s="60">
        <v>10</v>
      </c>
      <c r="S329" s="60">
        <v>6</v>
      </c>
      <c r="T329" s="60">
        <v>4</v>
      </c>
      <c r="U329" s="60">
        <v>4</v>
      </c>
      <c r="V329" s="60">
        <v>3</v>
      </c>
    </row>
    <row r="330" spans="2:22">
      <c r="B330" s="60" t="str">
        <f t="shared" si="5"/>
        <v>М76x630</v>
      </c>
      <c r="C330" s="60">
        <v>76</v>
      </c>
      <c r="D330" s="60">
        <v>630</v>
      </c>
      <c r="E330" s="60">
        <v>18.57</v>
      </c>
      <c r="F330" s="60">
        <v>18.71</v>
      </c>
      <c r="G330" s="73">
        <v>525</v>
      </c>
      <c r="H330" s="73">
        <v>16</v>
      </c>
      <c r="I330" s="60">
        <v>20</v>
      </c>
      <c r="J330" s="60" t="s">
        <v>16</v>
      </c>
      <c r="K330" s="60">
        <v>32</v>
      </c>
      <c r="L330" s="60">
        <v>40</v>
      </c>
      <c r="M330" s="60">
        <v>155</v>
      </c>
      <c r="N330" s="60">
        <v>155</v>
      </c>
      <c r="O330" s="60">
        <v>105</v>
      </c>
      <c r="P330" s="60">
        <v>70</v>
      </c>
      <c r="Q330" s="60">
        <v>69</v>
      </c>
      <c r="R330" s="60">
        <v>10</v>
      </c>
      <c r="S330" s="60">
        <v>6</v>
      </c>
      <c r="T330" s="60">
        <v>4</v>
      </c>
      <c r="U330" s="60">
        <v>4</v>
      </c>
      <c r="V330" s="60">
        <v>3</v>
      </c>
    </row>
    <row r="331" spans="2:22">
      <c r="B331" s="60" t="str">
        <f t="shared" si="5"/>
        <v>М76x640</v>
      </c>
      <c r="C331" s="60">
        <v>76</v>
      </c>
      <c r="D331" s="60">
        <v>640</v>
      </c>
      <c r="E331" s="60">
        <v>18.850000000000001</v>
      </c>
      <c r="F331" s="60">
        <v>18.989999999999998</v>
      </c>
      <c r="G331" s="73">
        <v>535</v>
      </c>
      <c r="H331" s="73">
        <v>16</v>
      </c>
      <c r="I331" s="60">
        <v>20</v>
      </c>
      <c r="J331" s="60" t="s">
        <v>16</v>
      </c>
      <c r="K331" s="60">
        <v>32</v>
      </c>
      <c r="L331" s="60">
        <v>40</v>
      </c>
      <c r="M331" s="60">
        <v>155</v>
      </c>
      <c r="N331" s="60">
        <v>155</v>
      </c>
      <c r="O331" s="60">
        <v>105</v>
      </c>
      <c r="P331" s="60">
        <v>70</v>
      </c>
      <c r="Q331" s="60">
        <v>69</v>
      </c>
      <c r="R331" s="60">
        <v>10</v>
      </c>
      <c r="S331" s="60">
        <v>6</v>
      </c>
      <c r="T331" s="60">
        <v>4</v>
      </c>
      <c r="U331" s="60">
        <v>4</v>
      </c>
      <c r="V331" s="60">
        <v>3</v>
      </c>
    </row>
    <row r="332" spans="2:22">
      <c r="B332" s="60" t="str">
        <f t="shared" si="5"/>
        <v>М76x650</v>
      </c>
      <c r="C332" s="60">
        <v>76</v>
      </c>
      <c r="D332" s="60">
        <v>650</v>
      </c>
      <c r="E332" s="60">
        <v>19.13</v>
      </c>
      <c r="F332" s="60">
        <v>19.27</v>
      </c>
      <c r="G332" s="73">
        <v>545</v>
      </c>
      <c r="H332" s="73">
        <v>16</v>
      </c>
      <c r="I332" s="60">
        <v>20</v>
      </c>
      <c r="J332" s="60" t="s">
        <v>16</v>
      </c>
      <c r="K332" s="60">
        <v>32</v>
      </c>
      <c r="L332" s="60">
        <v>40</v>
      </c>
      <c r="M332" s="60">
        <v>155</v>
      </c>
      <c r="N332" s="60">
        <v>155</v>
      </c>
      <c r="O332" s="60">
        <v>105</v>
      </c>
      <c r="P332" s="60">
        <v>70</v>
      </c>
      <c r="Q332" s="60">
        <v>69</v>
      </c>
      <c r="R332" s="60">
        <v>10</v>
      </c>
      <c r="S332" s="60">
        <v>6</v>
      </c>
      <c r="T332" s="60">
        <v>4</v>
      </c>
      <c r="U332" s="60">
        <v>4</v>
      </c>
      <c r="V332" s="60">
        <v>3</v>
      </c>
    </row>
    <row r="333" spans="2:22">
      <c r="B333" s="60" t="str">
        <f t="shared" si="5"/>
        <v>М76x660</v>
      </c>
      <c r="C333" s="60">
        <v>76</v>
      </c>
      <c r="D333" s="60">
        <v>660</v>
      </c>
      <c r="E333" s="60">
        <v>19.41</v>
      </c>
      <c r="F333" s="60">
        <v>19.55</v>
      </c>
      <c r="G333" s="73">
        <v>555</v>
      </c>
      <c r="H333" s="73">
        <v>16</v>
      </c>
      <c r="I333" s="60">
        <v>20</v>
      </c>
      <c r="J333" s="60" t="s">
        <v>16</v>
      </c>
      <c r="K333" s="60">
        <v>32</v>
      </c>
      <c r="L333" s="60">
        <v>40</v>
      </c>
      <c r="M333" s="60">
        <v>155</v>
      </c>
      <c r="N333" s="60">
        <v>155</v>
      </c>
      <c r="O333" s="60">
        <v>105</v>
      </c>
      <c r="P333" s="60">
        <v>70</v>
      </c>
      <c r="Q333" s="60">
        <v>69</v>
      </c>
      <c r="R333" s="60">
        <v>10</v>
      </c>
      <c r="S333" s="60">
        <v>6</v>
      </c>
      <c r="T333" s="60">
        <v>4</v>
      </c>
      <c r="U333" s="60">
        <v>4</v>
      </c>
      <c r="V333" s="60">
        <v>3</v>
      </c>
    </row>
    <row r="334" spans="2:22">
      <c r="B334" s="60" t="str">
        <f t="shared" si="5"/>
        <v>М76x670</v>
      </c>
      <c r="C334" s="60">
        <v>76</v>
      </c>
      <c r="D334" s="60">
        <v>670</v>
      </c>
      <c r="E334" s="60">
        <v>19.690000000000001</v>
      </c>
      <c r="F334" s="60">
        <v>19.829999999999998</v>
      </c>
      <c r="G334" s="73">
        <v>565</v>
      </c>
      <c r="H334" s="73">
        <v>16</v>
      </c>
      <c r="I334" s="60">
        <v>20</v>
      </c>
      <c r="J334" s="60" t="s">
        <v>16</v>
      </c>
      <c r="K334" s="60">
        <v>32</v>
      </c>
      <c r="L334" s="60">
        <v>40</v>
      </c>
      <c r="M334" s="60">
        <v>155</v>
      </c>
      <c r="N334" s="60">
        <v>155</v>
      </c>
      <c r="O334" s="60">
        <v>105</v>
      </c>
      <c r="P334" s="60">
        <v>70</v>
      </c>
      <c r="Q334" s="60">
        <v>69</v>
      </c>
      <c r="R334" s="60">
        <v>10</v>
      </c>
      <c r="S334" s="60">
        <v>6</v>
      </c>
      <c r="T334" s="60">
        <v>4</v>
      </c>
      <c r="U334" s="60">
        <v>4</v>
      </c>
      <c r="V334" s="60">
        <v>3</v>
      </c>
    </row>
    <row r="335" spans="2:22">
      <c r="B335" s="60" t="str">
        <f t="shared" si="5"/>
        <v>М76x680</v>
      </c>
      <c r="C335" s="60">
        <v>76</v>
      </c>
      <c r="D335" s="60">
        <v>680</v>
      </c>
      <c r="E335" s="60">
        <v>19.97</v>
      </c>
      <c r="F335" s="60">
        <v>20.11</v>
      </c>
      <c r="G335" s="73">
        <v>575</v>
      </c>
      <c r="H335" s="73">
        <v>16</v>
      </c>
      <c r="I335" s="60">
        <v>20</v>
      </c>
      <c r="J335" s="60" t="s">
        <v>16</v>
      </c>
      <c r="K335" s="60">
        <v>32</v>
      </c>
      <c r="L335" s="60">
        <v>40</v>
      </c>
      <c r="M335" s="60">
        <v>155</v>
      </c>
      <c r="N335" s="60">
        <v>155</v>
      </c>
      <c r="O335" s="60">
        <v>105</v>
      </c>
      <c r="P335" s="60">
        <v>70</v>
      </c>
      <c r="Q335" s="60">
        <v>69</v>
      </c>
      <c r="R335" s="60">
        <v>10</v>
      </c>
      <c r="S335" s="60">
        <v>6</v>
      </c>
      <c r="T335" s="60">
        <v>4</v>
      </c>
      <c r="U335" s="60">
        <v>4</v>
      </c>
      <c r="V335" s="60">
        <v>3</v>
      </c>
    </row>
    <row r="336" spans="2:22">
      <c r="B336" s="60" t="str">
        <f t="shared" si="5"/>
        <v>М76x690</v>
      </c>
      <c r="C336" s="60">
        <v>76</v>
      </c>
      <c r="D336" s="60">
        <v>690</v>
      </c>
      <c r="E336" s="60">
        <v>20.25</v>
      </c>
      <c r="F336" s="60">
        <v>20.39</v>
      </c>
      <c r="G336" s="73">
        <v>585</v>
      </c>
      <c r="H336" s="73">
        <v>16</v>
      </c>
      <c r="I336" s="60">
        <v>20</v>
      </c>
      <c r="J336" s="60" t="s">
        <v>16</v>
      </c>
      <c r="K336" s="60">
        <v>32</v>
      </c>
      <c r="L336" s="60">
        <v>40</v>
      </c>
      <c r="M336" s="60">
        <v>155</v>
      </c>
      <c r="N336" s="60">
        <v>155</v>
      </c>
      <c r="O336" s="60">
        <v>105</v>
      </c>
      <c r="P336" s="60">
        <v>70</v>
      </c>
      <c r="Q336" s="60">
        <v>69</v>
      </c>
      <c r="R336" s="60">
        <v>10</v>
      </c>
      <c r="S336" s="60">
        <v>6</v>
      </c>
      <c r="T336" s="60">
        <v>4</v>
      </c>
      <c r="U336" s="60">
        <v>4</v>
      </c>
      <c r="V336" s="60">
        <v>3</v>
      </c>
    </row>
    <row r="337" spans="2:22">
      <c r="B337" s="60" t="str">
        <f t="shared" si="5"/>
        <v>М76x700</v>
      </c>
      <c r="C337" s="60">
        <v>76</v>
      </c>
      <c r="D337" s="60">
        <v>700</v>
      </c>
      <c r="E337" s="60">
        <v>20.53</v>
      </c>
      <c r="F337" s="60">
        <v>20.67</v>
      </c>
      <c r="G337" s="73">
        <v>595</v>
      </c>
      <c r="H337" s="73">
        <v>16</v>
      </c>
      <c r="I337" s="60">
        <v>20</v>
      </c>
      <c r="J337" s="60" t="s">
        <v>16</v>
      </c>
      <c r="K337" s="60">
        <v>32</v>
      </c>
      <c r="L337" s="60">
        <v>40</v>
      </c>
      <c r="M337" s="60">
        <v>155</v>
      </c>
      <c r="N337" s="60">
        <v>155</v>
      </c>
      <c r="O337" s="60">
        <v>105</v>
      </c>
      <c r="P337" s="60">
        <v>70</v>
      </c>
      <c r="Q337" s="60">
        <v>69</v>
      </c>
      <c r="R337" s="60">
        <v>10</v>
      </c>
      <c r="S337" s="60">
        <v>6</v>
      </c>
      <c r="T337" s="60">
        <v>4</v>
      </c>
      <c r="U337" s="60">
        <v>4</v>
      </c>
      <c r="V337" s="60">
        <v>3</v>
      </c>
    </row>
    <row r="338" spans="2:22">
      <c r="B338" s="60" t="str">
        <f t="shared" si="5"/>
        <v>М80x350</v>
      </c>
      <c r="C338">
        <v>80</v>
      </c>
      <c r="D338" s="60">
        <v>350</v>
      </c>
      <c r="E338" s="60">
        <v>11.66</v>
      </c>
      <c r="F338" s="60">
        <v>11.83</v>
      </c>
      <c r="G338" s="73">
        <v>240</v>
      </c>
      <c r="H338" s="73">
        <v>16</v>
      </c>
      <c r="I338" s="60">
        <v>20</v>
      </c>
      <c r="J338" s="60" t="s">
        <v>16</v>
      </c>
      <c r="K338" s="60">
        <v>32</v>
      </c>
      <c r="L338" s="60">
        <v>40</v>
      </c>
      <c r="M338" s="60">
        <v>135</v>
      </c>
      <c r="N338" s="60">
        <v>135</v>
      </c>
      <c r="O338" s="60">
        <v>110</v>
      </c>
      <c r="P338" s="60">
        <v>74</v>
      </c>
      <c r="Q338" s="60">
        <v>72</v>
      </c>
      <c r="R338" s="60">
        <v>10</v>
      </c>
      <c r="S338" s="60">
        <v>6</v>
      </c>
      <c r="T338" s="60">
        <v>4</v>
      </c>
      <c r="U338" s="60">
        <v>4</v>
      </c>
      <c r="V338" s="60">
        <v>3</v>
      </c>
    </row>
    <row r="339" spans="2:22">
      <c r="B339" s="60" t="str">
        <f t="shared" si="5"/>
        <v>М80x360</v>
      </c>
      <c r="C339" s="60">
        <v>80</v>
      </c>
      <c r="D339" s="60">
        <v>360</v>
      </c>
      <c r="E339" s="60">
        <v>11.96</v>
      </c>
      <c r="F339" s="60">
        <v>12.13</v>
      </c>
      <c r="G339" s="73">
        <v>250</v>
      </c>
      <c r="H339" s="73">
        <v>16</v>
      </c>
      <c r="I339" s="60">
        <v>20</v>
      </c>
      <c r="J339" s="60" t="s">
        <v>16</v>
      </c>
      <c r="K339" s="60">
        <v>32</v>
      </c>
      <c r="L339" s="60">
        <v>40</v>
      </c>
      <c r="M339" s="60">
        <v>135</v>
      </c>
      <c r="N339" s="60">
        <v>135</v>
      </c>
      <c r="O339" s="60">
        <v>110</v>
      </c>
      <c r="P339" s="60">
        <v>74</v>
      </c>
      <c r="Q339" s="60">
        <v>72</v>
      </c>
      <c r="R339" s="60">
        <v>10</v>
      </c>
      <c r="S339" s="60">
        <v>6</v>
      </c>
      <c r="T339" s="60">
        <v>4</v>
      </c>
      <c r="U339" s="60">
        <v>4</v>
      </c>
      <c r="V339" s="60">
        <v>3</v>
      </c>
    </row>
    <row r="340" spans="2:22">
      <c r="B340" s="60" t="str">
        <f t="shared" si="5"/>
        <v>М80x370</v>
      </c>
      <c r="C340" s="60">
        <v>80</v>
      </c>
      <c r="D340" s="60">
        <v>370</v>
      </c>
      <c r="E340" s="60">
        <v>12.27</v>
      </c>
      <c r="F340" s="60">
        <v>12.45</v>
      </c>
      <c r="G340" s="73">
        <v>260</v>
      </c>
      <c r="H340" s="73">
        <v>16</v>
      </c>
      <c r="I340" s="60">
        <v>20</v>
      </c>
      <c r="J340" s="60" t="s">
        <v>16</v>
      </c>
      <c r="K340" s="60">
        <v>32</v>
      </c>
      <c r="L340" s="60">
        <v>40</v>
      </c>
      <c r="M340" s="60">
        <v>135</v>
      </c>
      <c r="N340" s="60">
        <v>135</v>
      </c>
      <c r="O340" s="60">
        <v>110</v>
      </c>
      <c r="P340" s="60">
        <v>74</v>
      </c>
      <c r="Q340" s="60">
        <v>72</v>
      </c>
      <c r="R340" s="60">
        <v>10</v>
      </c>
      <c r="S340" s="60">
        <v>6</v>
      </c>
      <c r="T340" s="60">
        <v>4</v>
      </c>
      <c r="U340" s="60">
        <v>4</v>
      </c>
      <c r="V340" s="60">
        <v>3</v>
      </c>
    </row>
    <row r="341" spans="2:22">
      <c r="B341" s="60" t="str">
        <f t="shared" si="5"/>
        <v>М80x380</v>
      </c>
      <c r="C341" s="60">
        <v>80</v>
      </c>
      <c r="D341" s="60">
        <v>380</v>
      </c>
      <c r="E341" s="60">
        <v>12.58</v>
      </c>
      <c r="F341" s="60">
        <v>12.75</v>
      </c>
      <c r="G341" s="73">
        <v>270</v>
      </c>
      <c r="H341" s="73">
        <v>16</v>
      </c>
      <c r="I341" s="60">
        <v>20</v>
      </c>
      <c r="J341" s="60" t="s">
        <v>16</v>
      </c>
      <c r="K341" s="60">
        <v>32</v>
      </c>
      <c r="L341" s="60">
        <v>40</v>
      </c>
      <c r="M341" s="60">
        <v>135</v>
      </c>
      <c r="N341" s="60">
        <v>135</v>
      </c>
      <c r="O341" s="60">
        <v>110</v>
      </c>
      <c r="P341" s="60">
        <v>74</v>
      </c>
      <c r="Q341" s="60">
        <v>72</v>
      </c>
      <c r="R341" s="60">
        <v>10</v>
      </c>
      <c r="S341" s="60">
        <v>6</v>
      </c>
      <c r="T341" s="60">
        <v>4</v>
      </c>
      <c r="U341" s="60">
        <v>4</v>
      </c>
      <c r="V341" s="60">
        <v>3</v>
      </c>
    </row>
    <row r="342" spans="2:22">
      <c r="B342" s="60" t="str">
        <f t="shared" si="5"/>
        <v>М80x390</v>
      </c>
      <c r="C342" s="60">
        <v>80</v>
      </c>
      <c r="D342" s="60">
        <v>390</v>
      </c>
      <c r="E342" s="60">
        <v>12.89</v>
      </c>
      <c r="F342" s="60">
        <v>13.07</v>
      </c>
      <c r="G342" s="73">
        <v>280</v>
      </c>
      <c r="H342" s="73">
        <v>16</v>
      </c>
      <c r="I342" s="60">
        <v>20</v>
      </c>
      <c r="J342" s="60" t="s">
        <v>16</v>
      </c>
      <c r="K342" s="60">
        <v>32</v>
      </c>
      <c r="L342" s="60">
        <v>40</v>
      </c>
      <c r="M342" s="60">
        <v>135</v>
      </c>
      <c r="N342" s="60">
        <v>135</v>
      </c>
      <c r="O342" s="60">
        <v>110</v>
      </c>
      <c r="P342" s="60">
        <v>74</v>
      </c>
      <c r="Q342" s="60">
        <v>72</v>
      </c>
      <c r="R342" s="60">
        <v>10</v>
      </c>
      <c r="S342" s="60">
        <v>6</v>
      </c>
      <c r="T342" s="60">
        <v>4</v>
      </c>
      <c r="U342" s="60">
        <v>4</v>
      </c>
      <c r="V342" s="60">
        <v>3</v>
      </c>
    </row>
    <row r="343" spans="2:22">
      <c r="B343" s="60" t="str">
        <f t="shared" si="5"/>
        <v>М80x400</v>
      </c>
      <c r="C343" s="60">
        <v>80</v>
      </c>
      <c r="D343" s="60">
        <v>400</v>
      </c>
      <c r="E343" s="60">
        <v>13.2</v>
      </c>
      <c r="F343" s="60">
        <v>13.37</v>
      </c>
      <c r="G343" s="73">
        <v>290</v>
      </c>
      <c r="H343" s="73">
        <v>16</v>
      </c>
      <c r="I343" s="60">
        <v>20</v>
      </c>
      <c r="J343" s="60" t="s">
        <v>16</v>
      </c>
      <c r="K343" s="60">
        <v>32</v>
      </c>
      <c r="L343" s="60">
        <v>40</v>
      </c>
      <c r="M343" s="60">
        <v>135</v>
      </c>
      <c r="N343" s="60">
        <v>135</v>
      </c>
      <c r="O343" s="60">
        <v>110</v>
      </c>
      <c r="P343" s="60">
        <v>74</v>
      </c>
      <c r="Q343" s="60">
        <v>72</v>
      </c>
      <c r="R343" s="60">
        <v>10</v>
      </c>
      <c r="S343" s="60">
        <v>6</v>
      </c>
      <c r="T343" s="60">
        <v>4</v>
      </c>
      <c r="U343" s="60">
        <v>4</v>
      </c>
      <c r="V343" s="60">
        <v>3</v>
      </c>
    </row>
    <row r="344" spans="2:22">
      <c r="B344" s="60" t="str">
        <f t="shared" si="5"/>
        <v>М80x410</v>
      </c>
      <c r="C344" s="60">
        <v>80</v>
      </c>
      <c r="D344" s="60">
        <v>410</v>
      </c>
      <c r="E344" s="60">
        <v>13.51</v>
      </c>
      <c r="F344" s="60">
        <v>13.69</v>
      </c>
      <c r="G344" s="73">
        <v>300</v>
      </c>
      <c r="H344" s="73">
        <v>16</v>
      </c>
      <c r="I344" s="60">
        <v>20</v>
      </c>
      <c r="J344" s="60" t="s">
        <v>16</v>
      </c>
      <c r="K344" s="60">
        <v>32</v>
      </c>
      <c r="L344" s="60">
        <v>40</v>
      </c>
      <c r="M344" s="60">
        <v>135</v>
      </c>
      <c r="N344" s="60">
        <v>135</v>
      </c>
      <c r="O344" s="60">
        <v>110</v>
      </c>
      <c r="P344" s="60">
        <v>74</v>
      </c>
      <c r="Q344" s="60">
        <v>72</v>
      </c>
      <c r="R344" s="60">
        <v>10</v>
      </c>
      <c r="S344" s="60">
        <v>6</v>
      </c>
      <c r="T344" s="60">
        <v>4</v>
      </c>
      <c r="U344" s="60">
        <v>4</v>
      </c>
      <c r="V344" s="60">
        <v>3</v>
      </c>
    </row>
    <row r="345" spans="2:22">
      <c r="B345" s="60" t="str">
        <f t="shared" si="5"/>
        <v>М80x420</v>
      </c>
      <c r="C345" s="60">
        <v>80</v>
      </c>
      <c r="D345" s="60">
        <v>420</v>
      </c>
      <c r="E345" s="60">
        <v>13.82</v>
      </c>
      <c r="F345" s="60">
        <v>13.99</v>
      </c>
      <c r="G345" s="73">
        <v>310</v>
      </c>
      <c r="H345" s="73">
        <v>16</v>
      </c>
      <c r="I345" s="60">
        <v>20</v>
      </c>
      <c r="J345" s="60" t="s">
        <v>16</v>
      </c>
      <c r="K345" s="60">
        <v>32</v>
      </c>
      <c r="L345" s="60">
        <v>40</v>
      </c>
      <c r="M345" s="60">
        <v>135</v>
      </c>
      <c r="N345" s="60">
        <v>135</v>
      </c>
      <c r="O345" s="60">
        <v>110</v>
      </c>
      <c r="P345" s="60">
        <v>74</v>
      </c>
      <c r="Q345" s="60">
        <v>72</v>
      </c>
      <c r="R345" s="60">
        <v>10</v>
      </c>
      <c r="S345" s="60">
        <v>6</v>
      </c>
      <c r="T345" s="60">
        <v>4</v>
      </c>
      <c r="U345" s="60">
        <v>4</v>
      </c>
      <c r="V345" s="60">
        <v>3</v>
      </c>
    </row>
    <row r="346" spans="2:22">
      <c r="B346" s="60" t="str">
        <f t="shared" si="5"/>
        <v>М80x430</v>
      </c>
      <c r="C346" s="60">
        <v>80</v>
      </c>
      <c r="D346" s="60">
        <v>430</v>
      </c>
      <c r="E346" s="60">
        <v>14.13</v>
      </c>
      <c r="F346" s="60">
        <v>14.31</v>
      </c>
      <c r="G346" s="73">
        <v>320</v>
      </c>
      <c r="H346" s="73">
        <v>16</v>
      </c>
      <c r="I346" s="60">
        <v>20</v>
      </c>
      <c r="J346" s="60" t="s">
        <v>16</v>
      </c>
      <c r="K346" s="60">
        <v>32</v>
      </c>
      <c r="L346" s="60">
        <v>40</v>
      </c>
      <c r="M346" s="60">
        <v>135</v>
      </c>
      <c r="N346" s="60">
        <v>135</v>
      </c>
      <c r="O346" s="60">
        <v>110</v>
      </c>
      <c r="P346" s="60">
        <v>74</v>
      </c>
      <c r="Q346" s="60">
        <v>72</v>
      </c>
      <c r="R346" s="60">
        <v>10</v>
      </c>
      <c r="S346" s="60">
        <v>6</v>
      </c>
      <c r="T346" s="60">
        <v>4</v>
      </c>
      <c r="U346" s="60">
        <v>4</v>
      </c>
      <c r="V346" s="60">
        <v>3</v>
      </c>
    </row>
    <row r="347" spans="2:22">
      <c r="B347" s="60" t="str">
        <f t="shared" si="5"/>
        <v>М80x440</v>
      </c>
      <c r="C347" s="60">
        <v>80</v>
      </c>
      <c r="D347" s="60">
        <v>440</v>
      </c>
      <c r="E347" s="60">
        <v>14.44</v>
      </c>
      <c r="F347" s="60">
        <v>14.61</v>
      </c>
      <c r="G347" s="73">
        <v>330</v>
      </c>
      <c r="H347" s="73">
        <v>16</v>
      </c>
      <c r="I347" s="60">
        <v>20</v>
      </c>
      <c r="J347" s="60" t="s">
        <v>16</v>
      </c>
      <c r="K347" s="60">
        <v>32</v>
      </c>
      <c r="L347" s="60">
        <v>40</v>
      </c>
      <c r="M347" s="60">
        <v>135</v>
      </c>
      <c r="N347" s="60">
        <v>135</v>
      </c>
      <c r="O347" s="60">
        <v>110</v>
      </c>
      <c r="P347" s="60">
        <v>74</v>
      </c>
      <c r="Q347" s="60">
        <v>72</v>
      </c>
      <c r="R347" s="60">
        <v>10</v>
      </c>
      <c r="S347" s="60">
        <v>6</v>
      </c>
      <c r="T347" s="60">
        <v>4</v>
      </c>
      <c r="U347" s="60">
        <v>4</v>
      </c>
      <c r="V347" s="60">
        <v>3</v>
      </c>
    </row>
    <row r="348" spans="2:22">
      <c r="B348" s="60" t="str">
        <f t="shared" si="5"/>
        <v>М80x450</v>
      </c>
      <c r="C348" s="60">
        <v>80</v>
      </c>
      <c r="D348" s="60">
        <v>450</v>
      </c>
      <c r="E348" s="60">
        <v>14.75</v>
      </c>
      <c r="F348" s="60">
        <v>14.93</v>
      </c>
      <c r="G348" s="73">
        <v>340</v>
      </c>
      <c r="H348" s="73">
        <v>16</v>
      </c>
      <c r="I348" s="60">
        <v>20</v>
      </c>
      <c r="J348" s="60" t="s">
        <v>16</v>
      </c>
      <c r="K348" s="60">
        <v>32</v>
      </c>
      <c r="L348" s="60">
        <v>40</v>
      </c>
      <c r="M348" s="60">
        <v>135</v>
      </c>
      <c r="N348" s="60">
        <v>135</v>
      </c>
      <c r="O348" s="60">
        <v>110</v>
      </c>
      <c r="P348" s="60">
        <v>74</v>
      </c>
      <c r="Q348" s="60">
        <v>72</v>
      </c>
      <c r="R348" s="60">
        <v>10</v>
      </c>
      <c r="S348" s="60">
        <v>6</v>
      </c>
      <c r="T348" s="60">
        <v>4</v>
      </c>
      <c r="U348" s="60">
        <v>4</v>
      </c>
      <c r="V348" s="60">
        <v>3</v>
      </c>
    </row>
    <row r="349" spans="2:22">
      <c r="B349" s="60" t="str">
        <f t="shared" si="5"/>
        <v>М80x460</v>
      </c>
      <c r="C349" s="60">
        <v>80</v>
      </c>
      <c r="D349" s="60">
        <v>460</v>
      </c>
      <c r="E349" s="60">
        <v>15.06</v>
      </c>
      <c r="F349" s="60">
        <v>15.23</v>
      </c>
      <c r="G349" s="73">
        <v>350</v>
      </c>
      <c r="H349" s="73">
        <v>16</v>
      </c>
      <c r="I349" s="60">
        <v>20</v>
      </c>
      <c r="J349" s="60" t="s">
        <v>16</v>
      </c>
      <c r="K349" s="60">
        <v>32</v>
      </c>
      <c r="L349" s="60">
        <v>40</v>
      </c>
      <c r="M349" s="60">
        <v>135</v>
      </c>
      <c r="N349" s="60">
        <v>135</v>
      </c>
      <c r="O349" s="60">
        <v>110</v>
      </c>
      <c r="P349" s="60">
        <v>74</v>
      </c>
      <c r="Q349" s="60">
        <v>72</v>
      </c>
      <c r="R349" s="60">
        <v>10</v>
      </c>
      <c r="S349" s="60">
        <v>6</v>
      </c>
      <c r="T349" s="60">
        <v>4</v>
      </c>
      <c r="U349" s="60">
        <v>4</v>
      </c>
      <c r="V349" s="60">
        <v>3</v>
      </c>
    </row>
    <row r="350" spans="2:22">
      <c r="B350" s="60" t="str">
        <f t="shared" si="5"/>
        <v>М80x470</v>
      </c>
      <c r="C350" s="60">
        <v>80</v>
      </c>
      <c r="D350" s="60">
        <v>470</v>
      </c>
      <c r="E350" s="60">
        <v>15.37</v>
      </c>
      <c r="F350" s="60">
        <v>15.55</v>
      </c>
      <c r="G350" s="73">
        <v>360</v>
      </c>
      <c r="H350" s="73">
        <v>16</v>
      </c>
      <c r="I350" s="60">
        <v>20</v>
      </c>
      <c r="J350" s="60" t="s">
        <v>16</v>
      </c>
      <c r="K350" s="60">
        <v>32</v>
      </c>
      <c r="L350" s="60">
        <v>40</v>
      </c>
      <c r="M350" s="60">
        <v>135</v>
      </c>
      <c r="N350" s="60">
        <v>135</v>
      </c>
      <c r="O350" s="60">
        <v>110</v>
      </c>
      <c r="P350" s="60">
        <v>74</v>
      </c>
      <c r="Q350" s="60">
        <v>72</v>
      </c>
      <c r="R350" s="60">
        <v>10</v>
      </c>
      <c r="S350" s="60">
        <v>6</v>
      </c>
      <c r="T350" s="60">
        <v>4</v>
      </c>
      <c r="U350" s="60">
        <v>4</v>
      </c>
      <c r="V350" s="60">
        <v>3</v>
      </c>
    </row>
    <row r="351" spans="2:22">
      <c r="B351" s="60" t="str">
        <f t="shared" si="5"/>
        <v>М80x480</v>
      </c>
      <c r="C351" s="60">
        <v>80</v>
      </c>
      <c r="D351" s="60">
        <v>480</v>
      </c>
      <c r="E351" s="60">
        <v>15.68</v>
      </c>
      <c r="F351" s="60">
        <v>15.85</v>
      </c>
      <c r="G351" s="73">
        <v>370</v>
      </c>
      <c r="H351" s="73">
        <v>16</v>
      </c>
      <c r="I351" s="60">
        <v>20</v>
      </c>
      <c r="J351" s="60" t="s">
        <v>16</v>
      </c>
      <c r="K351" s="60">
        <v>32</v>
      </c>
      <c r="L351" s="60">
        <v>40</v>
      </c>
      <c r="M351" s="60">
        <v>135</v>
      </c>
      <c r="N351" s="60">
        <v>135</v>
      </c>
      <c r="O351" s="60">
        <v>110</v>
      </c>
      <c r="P351" s="60">
        <v>74</v>
      </c>
      <c r="Q351" s="60">
        <v>72</v>
      </c>
      <c r="R351" s="60">
        <v>10</v>
      </c>
      <c r="S351" s="60">
        <v>6</v>
      </c>
      <c r="T351" s="60">
        <v>4</v>
      </c>
      <c r="U351" s="60">
        <v>4</v>
      </c>
      <c r="V351" s="60">
        <v>3</v>
      </c>
    </row>
    <row r="352" spans="2:22">
      <c r="B352" s="60" t="str">
        <f t="shared" si="5"/>
        <v>М80x490</v>
      </c>
      <c r="C352" s="60">
        <v>80</v>
      </c>
      <c r="D352" s="60">
        <v>490</v>
      </c>
      <c r="E352" s="60">
        <v>15.99</v>
      </c>
      <c r="F352" s="60">
        <v>16.170000000000002</v>
      </c>
      <c r="G352" s="73">
        <v>380</v>
      </c>
      <c r="H352" s="73">
        <v>16</v>
      </c>
      <c r="I352" s="60">
        <v>20</v>
      </c>
      <c r="J352" s="60" t="s">
        <v>16</v>
      </c>
      <c r="K352" s="60">
        <v>32</v>
      </c>
      <c r="L352" s="60">
        <v>40</v>
      </c>
      <c r="M352" s="60">
        <v>135</v>
      </c>
      <c r="N352" s="60">
        <v>135</v>
      </c>
      <c r="O352" s="60">
        <v>110</v>
      </c>
      <c r="P352" s="60">
        <v>74</v>
      </c>
      <c r="Q352" s="60">
        <v>72</v>
      </c>
      <c r="R352" s="60">
        <v>10</v>
      </c>
      <c r="S352" s="60">
        <v>6</v>
      </c>
      <c r="T352" s="60">
        <v>4</v>
      </c>
      <c r="U352" s="60">
        <v>4</v>
      </c>
      <c r="V352" s="60">
        <v>3</v>
      </c>
    </row>
    <row r="353" spans="2:22">
      <c r="B353" s="60" t="str">
        <f t="shared" si="5"/>
        <v>М80x500</v>
      </c>
      <c r="C353" s="60">
        <v>80</v>
      </c>
      <c r="D353" s="60">
        <v>500</v>
      </c>
      <c r="E353" s="60">
        <v>16.3</v>
      </c>
      <c r="F353" s="60">
        <v>16.47</v>
      </c>
      <c r="G353" s="73">
        <v>390</v>
      </c>
      <c r="H353" s="73">
        <v>16</v>
      </c>
      <c r="I353" s="60">
        <v>20</v>
      </c>
      <c r="J353" s="60" t="s">
        <v>16</v>
      </c>
      <c r="K353" s="60">
        <v>32</v>
      </c>
      <c r="L353" s="60">
        <v>40</v>
      </c>
      <c r="M353" s="60">
        <v>135</v>
      </c>
      <c r="N353" s="60">
        <v>135</v>
      </c>
      <c r="O353" s="60">
        <v>110</v>
      </c>
      <c r="P353" s="60">
        <v>74</v>
      </c>
      <c r="Q353" s="60">
        <v>72</v>
      </c>
      <c r="R353" s="60">
        <v>10</v>
      </c>
      <c r="S353" s="60">
        <v>6</v>
      </c>
      <c r="T353" s="60">
        <v>4</v>
      </c>
      <c r="U353" s="60">
        <v>4</v>
      </c>
      <c r="V353" s="60">
        <v>3</v>
      </c>
    </row>
    <row r="354" spans="2:22">
      <c r="B354" s="60" t="str">
        <f t="shared" si="5"/>
        <v>М80x510</v>
      </c>
      <c r="C354" s="60">
        <v>80</v>
      </c>
      <c r="D354" s="60">
        <v>510</v>
      </c>
      <c r="E354" s="60">
        <v>16.61</v>
      </c>
      <c r="F354" s="60">
        <v>16.79</v>
      </c>
      <c r="G354" s="73">
        <v>400</v>
      </c>
      <c r="H354" s="73">
        <v>16</v>
      </c>
      <c r="I354" s="60">
        <v>20</v>
      </c>
      <c r="J354" s="60" t="s">
        <v>16</v>
      </c>
      <c r="K354" s="60">
        <v>32</v>
      </c>
      <c r="L354" s="60">
        <v>40</v>
      </c>
      <c r="M354" s="60">
        <v>135</v>
      </c>
      <c r="N354" s="60">
        <v>135</v>
      </c>
      <c r="O354" s="60">
        <v>110</v>
      </c>
      <c r="P354" s="60">
        <v>74</v>
      </c>
      <c r="Q354" s="60">
        <v>72</v>
      </c>
      <c r="R354" s="60">
        <v>10</v>
      </c>
      <c r="S354" s="60">
        <v>6</v>
      </c>
      <c r="T354" s="60">
        <v>4</v>
      </c>
      <c r="U354" s="60">
        <v>4</v>
      </c>
      <c r="V354" s="60">
        <v>3</v>
      </c>
    </row>
    <row r="355" spans="2:22">
      <c r="B355" s="60" t="str">
        <f t="shared" si="5"/>
        <v>М80x520</v>
      </c>
      <c r="C355" s="60">
        <v>80</v>
      </c>
      <c r="D355" s="60">
        <v>520</v>
      </c>
      <c r="E355" s="60">
        <v>16.920000000000002</v>
      </c>
      <c r="F355" s="60">
        <v>17.09</v>
      </c>
      <c r="G355" s="73">
        <v>410</v>
      </c>
      <c r="H355" s="73">
        <v>16</v>
      </c>
      <c r="I355" s="60">
        <v>20</v>
      </c>
      <c r="J355" s="60" t="s">
        <v>16</v>
      </c>
      <c r="K355" s="60">
        <v>32</v>
      </c>
      <c r="L355" s="60">
        <v>40</v>
      </c>
      <c r="M355" s="60">
        <v>135</v>
      </c>
      <c r="N355" s="60">
        <v>135</v>
      </c>
      <c r="O355" s="60">
        <v>110</v>
      </c>
      <c r="P355" s="60">
        <v>74</v>
      </c>
      <c r="Q355" s="60">
        <v>72</v>
      </c>
      <c r="R355" s="60">
        <v>10</v>
      </c>
      <c r="S355" s="60">
        <v>6</v>
      </c>
      <c r="T355" s="60">
        <v>4</v>
      </c>
      <c r="U355" s="60">
        <v>4</v>
      </c>
      <c r="V355" s="60">
        <v>3</v>
      </c>
    </row>
    <row r="356" spans="2:22">
      <c r="B356" s="60" t="str">
        <f t="shared" si="5"/>
        <v>М80x530</v>
      </c>
      <c r="C356" s="60">
        <v>80</v>
      </c>
      <c r="D356" s="60">
        <v>530</v>
      </c>
      <c r="E356" s="60">
        <v>17.23</v>
      </c>
      <c r="F356" s="60">
        <v>17.41</v>
      </c>
      <c r="G356" s="73">
        <v>420</v>
      </c>
      <c r="H356" s="73">
        <v>16</v>
      </c>
      <c r="I356" s="60">
        <v>20</v>
      </c>
      <c r="J356" s="60" t="s">
        <v>16</v>
      </c>
      <c r="K356" s="60">
        <v>32</v>
      </c>
      <c r="L356" s="60">
        <v>40</v>
      </c>
      <c r="M356" s="60">
        <v>135</v>
      </c>
      <c r="N356" s="60">
        <v>135</v>
      </c>
      <c r="O356" s="60">
        <v>110</v>
      </c>
      <c r="P356" s="60">
        <v>74</v>
      </c>
      <c r="Q356" s="60">
        <v>72</v>
      </c>
      <c r="R356" s="60">
        <v>10</v>
      </c>
      <c r="S356" s="60">
        <v>6</v>
      </c>
      <c r="T356" s="60">
        <v>4</v>
      </c>
      <c r="U356" s="60">
        <v>4</v>
      </c>
      <c r="V356" s="60">
        <v>3</v>
      </c>
    </row>
    <row r="357" spans="2:22">
      <c r="B357" s="60" t="str">
        <f t="shared" si="5"/>
        <v>М80x540</v>
      </c>
      <c r="C357" s="60">
        <v>80</v>
      </c>
      <c r="D357" s="60">
        <v>540</v>
      </c>
      <c r="E357" s="60">
        <v>17.54</v>
      </c>
      <c r="F357" s="60">
        <v>17.71</v>
      </c>
      <c r="G357" s="73">
        <v>430</v>
      </c>
      <c r="H357" s="73">
        <v>16</v>
      </c>
      <c r="I357" s="60">
        <v>20</v>
      </c>
      <c r="J357" s="60" t="s">
        <v>16</v>
      </c>
      <c r="K357" s="60">
        <v>32</v>
      </c>
      <c r="L357" s="60">
        <v>40</v>
      </c>
      <c r="M357" s="60">
        <v>135</v>
      </c>
      <c r="N357" s="60">
        <v>135</v>
      </c>
      <c r="O357" s="60">
        <v>110</v>
      </c>
      <c r="P357" s="60">
        <v>74</v>
      </c>
      <c r="Q357" s="60">
        <v>72</v>
      </c>
      <c r="R357" s="60">
        <v>10</v>
      </c>
      <c r="S357" s="60">
        <v>6</v>
      </c>
      <c r="T357" s="60">
        <v>4</v>
      </c>
      <c r="U357" s="60">
        <v>4</v>
      </c>
      <c r="V357" s="60">
        <v>3</v>
      </c>
    </row>
    <row r="358" spans="2:22">
      <c r="B358" s="60" t="str">
        <f t="shared" si="5"/>
        <v>М80x550</v>
      </c>
      <c r="C358" s="60">
        <v>80</v>
      </c>
      <c r="D358" s="60">
        <v>550</v>
      </c>
      <c r="E358" s="60">
        <v>17.850000000000001</v>
      </c>
      <c r="F358" s="60">
        <v>18.03</v>
      </c>
      <c r="G358" s="73">
        <v>440</v>
      </c>
      <c r="H358" s="73">
        <v>16</v>
      </c>
      <c r="I358" s="60">
        <v>20</v>
      </c>
      <c r="J358" s="60" t="s">
        <v>16</v>
      </c>
      <c r="K358" s="60">
        <v>32</v>
      </c>
      <c r="L358" s="60">
        <v>40</v>
      </c>
      <c r="M358" s="60">
        <v>135</v>
      </c>
      <c r="N358" s="60">
        <v>135</v>
      </c>
      <c r="O358" s="60">
        <v>110</v>
      </c>
      <c r="P358" s="60">
        <v>74</v>
      </c>
      <c r="Q358" s="60">
        <v>72</v>
      </c>
      <c r="R358" s="60">
        <v>10</v>
      </c>
      <c r="S358" s="60">
        <v>6</v>
      </c>
      <c r="T358" s="60">
        <v>4</v>
      </c>
      <c r="U358" s="60">
        <v>4</v>
      </c>
      <c r="V358" s="60">
        <v>3</v>
      </c>
    </row>
    <row r="359" spans="2:22">
      <c r="B359" s="60" t="str">
        <f t="shared" si="5"/>
        <v>М80x560</v>
      </c>
      <c r="C359" s="60">
        <v>80</v>
      </c>
      <c r="D359" s="60">
        <v>560</v>
      </c>
      <c r="E359" s="60">
        <v>18.16</v>
      </c>
      <c r="F359" s="60">
        <v>18.329999999999998</v>
      </c>
      <c r="G359" s="73">
        <v>450</v>
      </c>
      <c r="H359" s="73">
        <v>16</v>
      </c>
      <c r="I359" s="60">
        <v>20</v>
      </c>
      <c r="J359" s="60" t="s">
        <v>16</v>
      </c>
      <c r="K359" s="60">
        <v>32</v>
      </c>
      <c r="L359" s="60">
        <v>40</v>
      </c>
      <c r="M359" s="60">
        <v>135</v>
      </c>
      <c r="N359" s="60">
        <v>135</v>
      </c>
      <c r="O359" s="60">
        <v>110</v>
      </c>
      <c r="P359" s="60">
        <v>74</v>
      </c>
      <c r="Q359" s="60">
        <v>72</v>
      </c>
      <c r="R359" s="60">
        <v>10</v>
      </c>
      <c r="S359" s="60">
        <v>6</v>
      </c>
      <c r="T359" s="60">
        <v>4</v>
      </c>
      <c r="U359" s="60">
        <v>4</v>
      </c>
      <c r="V359" s="60">
        <v>3</v>
      </c>
    </row>
    <row r="360" spans="2:22">
      <c r="B360" s="60" t="str">
        <f t="shared" si="5"/>
        <v>М80x570</v>
      </c>
      <c r="C360" s="60">
        <v>80</v>
      </c>
      <c r="D360" s="60">
        <v>570</v>
      </c>
      <c r="E360" s="60">
        <v>18.57</v>
      </c>
      <c r="F360" s="60">
        <v>18.649999999999999</v>
      </c>
      <c r="G360" s="73">
        <v>460</v>
      </c>
      <c r="H360" s="73">
        <v>16</v>
      </c>
      <c r="I360" s="60">
        <v>20</v>
      </c>
      <c r="J360" s="60" t="s">
        <v>16</v>
      </c>
      <c r="K360" s="60">
        <v>32</v>
      </c>
      <c r="L360" s="60">
        <v>40</v>
      </c>
      <c r="M360" s="60">
        <v>135</v>
      </c>
      <c r="N360" s="60">
        <v>135</v>
      </c>
      <c r="O360" s="60">
        <v>110</v>
      </c>
      <c r="P360" s="60">
        <v>74</v>
      </c>
      <c r="Q360" s="60">
        <v>72</v>
      </c>
      <c r="R360" s="60">
        <v>10</v>
      </c>
      <c r="S360" s="60">
        <v>6</v>
      </c>
      <c r="T360" s="60">
        <v>4</v>
      </c>
      <c r="U360" s="60">
        <v>4</v>
      </c>
      <c r="V360" s="60">
        <v>3</v>
      </c>
    </row>
    <row r="361" spans="2:22">
      <c r="B361" s="60" t="str">
        <f t="shared" si="5"/>
        <v>М80x580</v>
      </c>
      <c r="C361" s="60">
        <v>80</v>
      </c>
      <c r="D361" s="60">
        <v>580</v>
      </c>
      <c r="E361" s="60">
        <v>18.78</v>
      </c>
      <c r="F361" s="60">
        <v>18.95</v>
      </c>
      <c r="G361" s="73">
        <v>470</v>
      </c>
      <c r="H361" s="73">
        <v>16</v>
      </c>
      <c r="I361" s="60">
        <v>20</v>
      </c>
      <c r="J361" s="60" t="s">
        <v>16</v>
      </c>
      <c r="K361" s="60">
        <v>32</v>
      </c>
      <c r="L361" s="60">
        <v>40</v>
      </c>
      <c r="M361" s="60">
        <v>135</v>
      </c>
      <c r="N361" s="60">
        <v>135</v>
      </c>
      <c r="O361" s="60">
        <v>110</v>
      </c>
      <c r="P361" s="60">
        <v>74</v>
      </c>
      <c r="Q361" s="60">
        <v>72</v>
      </c>
      <c r="R361" s="60">
        <v>10</v>
      </c>
      <c r="S361" s="60">
        <v>6</v>
      </c>
      <c r="T361" s="60">
        <v>4</v>
      </c>
      <c r="U361" s="60">
        <v>4</v>
      </c>
      <c r="V361" s="60">
        <v>3</v>
      </c>
    </row>
    <row r="362" spans="2:22">
      <c r="B362" s="60" t="str">
        <f t="shared" si="5"/>
        <v>М80x590</v>
      </c>
      <c r="C362" s="60">
        <v>80</v>
      </c>
      <c r="D362" s="60">
        <v>590</v>
      </c>
      <c r="E362" s="60">
        <v>19.22</v>
      </c>
      <c r="F362" s="60">
        <v>19.350000000000001</v>
      </c>
      <c r="G362" s="73">
        <v>480</v>
      </c>
      <c r="H362" s="73">
        <v>16</v>
      </c>
      <c r="I362" s="60">
        <v>20</v>
      </c>
      <c r="J362" s="60" t="s">
        <v>16</v>
      </c>
      <c r="K362" s="60">
        <v>32</v>
      </c>
      <c r="L362" s="60">
        <v>40</v>
      </c>
      <c r="M362" s="60">
        <v>155</v>
      </c>
      <c r="N362" s="60">
        <v>155</v>
      </c>
      <c r="O362" s="60">
        <v>110</v>
      </c>
      <c r="P362" s="60">
        <v>74</v>
      </c>
      <c r="Q362" s="60">
        <v>72</v>
      </c>
      <c r="R362" s="60">
        <v>10</v>
      </c>
      <c r="S362" s="60">
        <v>6</v>
      </c>
      <c r="T362" s="60">
        <v>4</v>
      </c>
      <c r="U362" s="60">
        <v>4</v>
      </c>
      <c r="V362" s="60">
        <v>3</v>
      </c>
    </row>
    <row r="363" spans="2:22">
      <c r="B363" s="60" t="str">
        <f t="shared" si="5"/>
        <v>М80x600</v>
      </c>
      <c r="C363" s="60">
        <v>80</v>
      </c>
      <c r="D363" s="60">
        <v>600</v>
      </c>
      <c r="E363" s="60">
        <v>19.53</v>
      </c>
      <c r="F363" s="60">
        <v>19.649999999999999</v>
      </c>
      <c r="G363" s="73">
        <v>490</v>
      </c>
      <c r="H363" s="73">
        <v>16</v>
      </c>
      <c r="I363" s="60">
        <v>20</v>
      </c>
      <c r="J363" s="60" t="s">
        <v>16</v>
      </c>
      <c r="K363" s="60">
        <v>32</v>
      </c>
      <c r="L363" s="60">
        <v>40</v>
      </c>
      <c r="M363" s="60">
        <v>155</v>
      </c>
      <c r="N363" s="60">
        <v>155</v>
      </c>
      <c r="O363" s="60">
        <v>110</v>
      </c>
      <c r="P363" s="60">
        <v>74</v>
      </c>
      <c r="Q363" s="60">
        <v>72</v>
      </c>
      <c r="R363" s="60">
        <v>10</v>
      </c>
      <c r="S363" s="60">
        <v>6</v>
      </c>
      <c r="T363" s="60">
        <v>4</v>
      </c>
      <c r="U363" s="60">
        <v>4</v>
      </c>
      <c r="V363" s="60">
        <v>3</v>
      </c>
    </row>
    <row r="364" spans="2:22">
      <c r="B364" s="60" t="str">
        <f t="shared" si="5"/>
        <v>М80x610</v>
      </c>
      <c r="C364" s="60">
        <v>80</v>
      </c>
      <c r="D364" s="60">
        <v>610</v>
      </c>
      <c r="E364" s="60">
        <v>19.84</v>
      </c>
      <c r="F364" s="60">
        <v>19.97</v>
      </c>
      <c r="G364" s="73">
        <v>500</v>
      </c>
      <c r="H364" s="73">
        <v>16</v>
      </c>
      <c r="I364" s="60">
        <v>20</v>
      </c>
      <c r="J364" s="60" t="s">
        <v>16</v>
      </c>
      <c r="K364" s="60">
        <v>32</v>
      </c>
      <c r="L364" s="60">
        <v>40</v>
      </c>
      <c r="M364" s="60">
        <v>155</v>
      </c>
      <c r="N364" s="60">
        <v>155</v>
      </c>
      <c r="O364" s="60">
        <v>110</v>
      </c>
      <c r="P364" s="60">
        <v>74</v>
      </c>
      <c r="Q364" s="60">
        <v>72</v>
      </c>
      <c r="R364" s="60">
        <v>10</v>
      </c>
      <c r="S364" s="60">
        <v>6</v>
      </c>
      <c r="T364" s="60">
        <v>4</v>
      </c>
      <c r="U364" s="60">
        <v>4</v>
      </c>
      <c r="V364" s="60">
        <v>3</v>
      </c>
    </row>
    <row r="365" spans="2:22">
      <c r="B365" s="60" t="str">
        <f t="shared" si="5"/>
        <v>М80x620</v>
      </c>
      <c r="C365" s="60">
        <v>80</v>
      </c>
      <c r="D365" s="60">
        <v>620</v>
      </c>
      <c r="E365" s="60">
        <v>20.149999999999999</v>
      </c>
      <c r="F365" s="60">
        <v>20.27</v>
      </c>
      <c r="G365" s="73">
        <v>510</v>
      </c>
      <c r="H365" s="73">
        <v>16</v>
      </c>
      <c r="I365" s="60">
        <v>20</v>
      </c>
      <c r="J365" s="60" t="s">
        <v>16</v>
      </c>
      <c r="K365" s="60">
        <v>32</v>
      </c>
      <c r="L365" s="60">
        <v>40</v>
      </c>
      <c r="M365" s="60">
        <v>155</v>
      </c>
      <c r="N365" s="60">
        <v>155</v>
      </c>
      <c r="O365" s="60">
        <v>110</v>
      </c>
      <c r="P365" s="60">
        <v>74</v>
      </c>
      <c r="Q365" s="60">
        <v>72</v>
      </c>
      <c r="R365" s="60">
        <v>10</v>
      </c>
      <c r="S365" s="60">
        <v>6</v>
      </c>
      <c r="T365" s="60">
        <v>4</v>
      </c>
      <c r="U365" s="60">
        <v>4</v>
      </c>
      <c r="V365" s="60">
        <v>3</v>
      </c>
    </row>
    <row r="366" spans="2:22">
      <c r="B366" s="60" t="str">
        <f t="shared" si="5"/>
        <v>М80x630</v>
      </c>
      <c r="C366" s="60">
        <v>80</v>
      </c>
      <c r="D366" s="60">
        <v>630</v>
      </c>
      <c r="E366" s="60">
        <v>20.46</v>
      </c>
      <c r="F366" s="60">
        <v>20.59</v>
      </c>
      <c r="G366" s="73">
        <v>520</v>
      </c>
      <c r="H366" s="73">
        <v>16</v>
      </c>
      <c r="I366" s="60">
        <v>20</v>
      </c>
      <c r="J366" s="60" t="s">
        <v>16</v>
      </c>
      <c r="K366" s="60">
        <v>32</v>
      </c>
      <c r="L366" s="60">
        <v>40</v>
      </c>
      <c r="M366" s="60">
        <v>155</v>
      </c>
      <c r="N366" s="60">
        <v>155</v>
      </c>
      <c r="O366" s="60">
        <v>110</v>
      </c>
      <c r="P366" s="60">
        <v>74</v>
      </c>
      <c r="Q366" s="60">
        <v>72</v>
      </c>
      <c r="R366" s="60">
        <v>10</v>
      </c>
      <c r="S366" s="60">
        <v>6</v>
      </c>
      <c r="T366" s="60">
        <v>4</v>
      </c>
      <c r="U366" s="60">
        <v>4</v>
      </c>
      <c r="V366" s="60">
        <v>3</v>
      </c>
    </row>
    <row r="367" spans="2:22">
      <c r="B367" s="60" t="str">
        <f t="shared" si="5"/>
        <v>М80x640</v>
      </c>
      <c r="C367" s="60">
        <v>80</v>
      </c>
      <c r="D367" s="60">
        <v>640</v>
      </c>
      <c r="E367" s="60">
        <v>20.77</v>
      </c>
      <c r="F367" s="60">
        <v>20.89</v>
      </c>
      <c r="G367" s="73">
        <v>530</v>
      </c>
      <c r="H367" s="73">
        <v>16</v>
      </c>
      <c r="I367" s="60">
        <v>20</v>
      </c>
      <c r="J367" s="60" t="s">
        <v>16</v>
      </c>
      <c r="K367" s="60">
        <v>32</v>
      </c>
      <c r="L367" s="60">
        <v>40</v>
      </c>
      <c r="M367" s="60">
        <v>155</v>
      </c>
      <c r="N367" s="60">
        <v>155</v>
      </c>
      <c r="O367" s="60">
        <v>110</v>
      </c>
      <c r="P367" s="60">
        <v>74</v>
      </c>
      <c r="Q367" s="60">
        <v>72</v>
      </c>
      <c r="R367" s="60">
        <v>10</v>
      </c>
      <c r="S367" s="60">
        <v>6</v>
      </c>
      <c r="T367" s="60">
        <v>4</v>
      </c>
      <c r="U367" s="60">
        <v>4</v>
      </c>
      <c r="V367" s="60">
        <v>3</v>
      </c>
    </row>
    <row r="368" spans="2:22">
      <c r="B368" s="60" t="str">
        <f t="shared" si="5"/>
        <v>М80x650</v>
      </c>
      <c r="C368" s="60">
        <v>80</v>
      </c>
      <c r="D368" s="60">
        <v>650</v>
      </c>
      <c r="E368" s="60">
        <v>21.08</v>
      </c>
      <c r="F368" s="60">
        <v>21.21</v>
      </c>
      <c r="G368" s="73">
        <v>540</v>
      </c>
      <c r="H368" s="73">
        <v>16</v>
      </c>
      <c r="I368" s="60">
        <v>20</v>
      </c>
      <c r="J368" s="60" t="s">
        <v>16</v>
      </c>
      <c r="K368" s="60">
        <v>32</v>
      </c>
      <c r="L368" s="60">
        <v>40</v>
      </c>
      <c r="M368" s="60">
        <v>155</v>
      </c>
      <c r="N368" s="60">
        <v>155</v>
      </c>
      <c r="O368" s="60">
        <v>110</v>
      </c>
      <c r="P368" s="60">
        <v>74</v>
      </c>
      <c r="Q368" s="60">
        <v>72</v>
      </c>
      <c r="R368" s="60">
        <v>10</v>
      </c>
      <c r="S368" s="60">
        <v>6</v>
      </c>
      <c r="T368" s="60">
        <v>4</v>
      </c>
      <c r="U368" s="60">
        <v>4</v>
      </c>
      <c r="V368" s="60">
        <v>3</v>
      </c>
    </row>
    <row r="369" spans="2:22">
      <c r="B369" s="60" t="str">
        <f t="shared" si="5"/>
        <v>М80x660</v>
      </c>
      <c r="C369" s="60">
        <v>80</v>
      </c>
      <c r="D369" s="60">
        <v>660</v>
      </c>
      <c r="E369" s="60">
        <v>21.39</v>
      </c>
      <c r="F369" s="60">
        <v>21.51</v>
      </c>
      <c r="G369" s="73">
        <v>550</v>
      </c>
      <c r="H369" s="73">
        <v>16</v>
      </c>
      <c r="I369" s="60">
        <v>20</v>
      </c>
      <c r="J369" s="60" t="s">
        <v>16</v>
      </c>
      <c r="K369" s="60">
        <v>32</v>
      </c>
      <c r="L369" s="60">
        <v>40</v>
      </c>
      <c r="M369" s="60">
        <v>155</v>
      </c>
      <c r="N369" s="60">
        <v>155</v>
      </c>
      <c r="O369" s="60">
        <v>110</v>
      </c>
      <c r="P369" s="60">
        <v>74</v>
      </c>
      <c r="Q369" s="60">
        <v>72</v>
      </c>
      <c r="R369" s="60">
        <v>10</v>
      </c>
      <c r="S369" s="60">
        <v>6</v>
      </c>
      <c r="T369" s="60">
        <v>4</v>
      </c>
      <c r="U369" s="60">
        <v>4</v>
      </c>
      <c r="V369" s="60">
        <v>3</v>
      </c>
    </row>
    <row r="370" spans="2:22">
      <c r="B370" s="60" t="str">
        <f t="shared" si="5"/>
        <v>М80x670</v>
      </c>
      <c r="C370" s="60">
        <v>80</v>
      </c>
      <c r="D370" s="60">
        <v>670</v>
      </c>
      <c r="E370" s="60">
        <v>21.7</v>
      </c>
      <c r="F370" s="60">
        <v>21.83</v>
      </c>
      <c r="G370" s="73">
        <v>560</v>
      </c>
      <c r="H370" s="73">
        <v>16</v>
      </c>
      <c r="I370" s="60">
        <v>20</v>
      </c>
      <c r="J370" s="60" t="s">
        <v>16</v>
      </c>
      <c r="K370" s="60">
        <v>32</v>
      </c>
      <c r="L370" s="60">
        <v>40</v>
      </c>
      <c r="M370" s="60">
        <v>155</v>
      </c>
      <c r="N370" s="60">
        <v>155</v>
      </c>
      <c r="O370" s="60">
        <v>110</v>
      </c>
      <c r="P370" s="60">
        <v>74</v>
      </c>
      <c r="Q370" s="60">
        <v>72</v>
      </c>
      <c r="R370" s="60">
        <v>10</v>
      </c>
      <c r="S370" s="60">
        <v>6</v>
      </c>
      <c r="T370" s="60">
        <v>4</v>
      </c>
      <c r="U370" s="60">
        <v>4</v>
      </c>
      <c r="V370" s="60">
        <v>3</v>
      </c>
    </row>
    <row r="371" spans="2:22">
      <c r="B371" s="60" t="str">
        <f t="shared" si="5"/>
        <v>М80x680</v>
      </c>
      <c r="C371" s="60">
        <v>80</v>
      </c>
      <c r="D371" s="60">
        <v>680</v>
      </c>
      <c r="E371" s="60">
        <v>22.01</v>
      </c>
      <c r="F371" s="60">
        <v>22.13</v>
      </c>
      <c r="G371" s="73">
        <v>570</v>
      </c>
      <c r="H371" s="73">
        <v>16</v>
      </c>
      <c r="I371" s="60">
        <v>20</v>
      </c>
      <c r="J371" s="60" t="s">
        <v>16</v>
      </c>
      <c r="K371" s="60">
        <v>32</v>
      </c>
      <c r="L371" s="60">
        <v>40</v>
      </c>
      <c r="M371" s="60">
        <v>155</v>
      </c>
      <c r="N371" s="60">
        <v>155</v>
      </c>
      <c r="O371" s="60">
        <v>110</v>
      </c>
      <c r="P371" s="60">
        <v>74</v>
      </c>
      <c r="Q371" s="60">
        <v>72</v>
      </c>
      <c r="R371" s="60">
        <v>10</v>
      </c>
      <c r="S371" s="60">
        <v>6</v>
      </c>
      <c r="T371" s="60">
        <v>4</v>
      </c>
      <c r="U371" s="60">
        <v>4</v>
      </c>
      <c r="V371" s="60">
        <v>3</v>
      </c>
    </row>
    <row r="372" spans="2:22">
      <c r="B372" s="60" t="str">
        <f t="shared" si="5"/>
        <v>М80x690</v>
      </c>
      <c r="C372" s="60">
        <v>80</v>
      </c>
      <c r="D372" s="60">
        <v>690</v>
      </c>
      <c r="E372" s="60">
        <v>22.32</v>
      </c>
      <c r="F372" s="60">
        <v>22.45</v>
      </c>
      <c r="G372" s="73">
        <v>580</v>
      </c>
      <c r="H372" s="73">
        <v>16</v>
      </c>
      <c r="I372" s="60">
        <v>20</v>
      </c>
      <c r="J372" s="60" t="s">
        <v>16</v>
      </c>
      <c r="K372" s="60">
        <v>32</v>
      </c>
      <c r="L372" s="60">
        <v>40</v>
      </c>
      <c r="M372" s="60">
        <v>155</v>
      </c>
      <c r="N372" s="60">
        <v>155</v>
      </c>
      <c r="O372" s="60">
        <v>110</v>
      </c>
      <c r="P372" s="60">
        <v>74</v>
      </c>
      <c r="Q372" s="60">
        <v>72</v>
      </c>
      <c r="R372" s="60">
        <v>10</v>
      </c>
      <c r="S372" s="60">
        <v>6</v>
      </c>
      <c r="T372" s="60">
        <v>4</v>
      </c>
      <c r="U372" s="60">
        <v>4</v>
      </c>
      <c r="V372" s="60">
        <v>3</v>
      </c>
    </row>
    <row r="373" spans="2:22">
      <c r="B373" s="60" t="str">
        <f t="shared" si="5"/>
        <v>М80x700</v>
      </c>
      <c r="C373" s="60">
        <v>80</v>
      </c>
      <c r="D373" s="60">
        <v>700</v>
      </c>
      <c r="E373" s="60">
        <v>22.65</v>
      </c>
      <c r="F373" s="60">
        <v>22.75</v>
      </c>
      <c r="G373" s="73">
        <v>590</v>
      </c>
      <c r="H373" s="73">
        <v>16</v>
      </c>
      <c r="I373" s="60">
        <v>20</v>
      </c>
      <c r="J373" s="60" t="s">
        <v>16</v>
      </c>
      <c r="K373" s="60">
        <v>32</v>
      </c>
      <c r="L373" s="60">
        <v>40</v>
      </c>
      <c r="M373" s="60">
        <v>155</v>
      </c>
      <c r="N373" s="60">
        <v>155</v>
      </c>
      <c r="O373" s="60">
        <v>110</v>
      </c>
      <c r="P373" s="60">
        <v>74</v>
      </c>
      <c r="Q373" s="60">
        <v>72</v>
      </c>
      <c r="R373" s="60">
        <v>10</v>
      </c>
      <c r="S373" s="60">
        <v>6</v>
      </c>
      <c r="T373" s="60">
        <v>4</v>
      </c>
      <c r="U373" s="60">
        <v>4</v>
      </c>
      <c r="V373" s="60">
        <v>3</v>
      </c>
    </row>
    <row r="374" spans="2:22">
      <c r="B374" s="60" t="str">
        <f t="shared" si="5"/>
        <v>М90x360</v>
      </c>
      <c r="C374">
        <v>90</v>
      </c>
      <c r="D374" s="60">
        <v>360</v>
      </c>
      <c r="E374" s="60">
        <v>15.63</v>
      </c>
      <c r="F374" s="60">
        <v>15.83</v>
      </c>
      <c r="G374" s="73">
        <v>235</v>
      </c>
      <c r="H374" s="73">
        <v>16</v>
      </c>
      <c r="I374" s="60">
        <v>20</v>
      </c>
      <c r="J374" s="60" t="s">
        <v>16</v>
      </c>
      <c r="K374" s="60">
        <v>32</v>
      </c>
      <c r="L374" s="60">
        <v>40</v>
      </c>
      <c r="M374" s="60">
        <v>145</v>
      </c>
      <c r="N374" s="60">
        <v>145</v>
      </c>
      <c r="O374" s="60">
        <v>125</v>
      </c>
      <c r="P374" s="60">
        <v>84</v>
      </c>
      <c r="Q374" s="60">
        <v>80</v>
      </c>
      <c r="R374" s="60">
        <v>10</v>
      </c>
      <c r="S374" s="60">
        <v>6</v>
      </c>
      <c r="T374" s="60">
        <v>4</v>
      </c>
      <c r="U374" s="60">
        <v>4</v>
      </c>
      <c r="V374" s="60">
        <v>3</v>
      </c>
    </row>
    <row r="375" spans="2:22">
      <c r="B375" s="60" t="str">
        <f t="shared" si="5"/>
        <v>М90x370</v>
      </c>
      <c r="C375" s="60">
        <v>90</v>
      </c>
      <c r="D375" s="60">
        <v>370</v>
      </c>
      <c r="E375" s="60">
        <v>16.04</v>
      </c>
      <c r="F375" s="60">
        <v>16.239999999999998</v>
      </c>
      <c r="G375" s="73">
        <v>245</v>
      </c>
      <c r="H375" s="73">
        <v>16</v>
      </c>
      <c r="I375" s="60">
        <v>20</v>
      </c>
      <c r="J375" s="60" t="s">
        <v>16</v>
      </c>
      <c r="K375" s="60">
        <v>32</v>
      </c>
      <c r="L375" s="60">
        <v>40</v>
      </c>
      <c r="M375" s="60">
        <v>145</v>
      </c>
      <c r="N375" s="60">
        <v>145</v>
      </c>
      <c r="O375" s="60">
        <v>125</v>
      </c>
      <c r="P375" s="60">
        <v>84</v>
      </c>
      <c r="Q375" s="60">
        <v>80</v>
      </c>
      <c r="R375" s="60">
        <v>10</v>
      </c>
      <c r="S375" s="60">
        <v>6</v>
      </c>
      <c r="T375" s="60">
        <v>4</v>
      </c>
      <c r="U375" s="60">
        <v>4</v>
      </c>
      <c r="V375" s="60">
        <v>3</v>
      </c>
    </row>
    <row r="376" spans="2:22">
      <c r="B376" s="60" t="str">
        <f t="shared" si="5"/>
        <v>М90x380</v>
      </c>
      <c r="C376" s="60">
        <v>90</v>
      </c>
      <c r="D376" s="60">
        <v>380</v>
      </c>
      <c r="E376" s="60">
        <v>16.45</v>
      </c>
      <c r="F376" s="60">
        <v>16.649999999999999</v>
      </c>
      <c r="G376" s="73">
        <v>255</v>
      </c>
      <c r="H376" s="73">
        <v>16</v>
      </c>
      <c r="I376" s="60">
        <v>20</v>
      </c>
      <c r="J376" s="60" t="s">
        <v>16</v>
      </c>
      <c r="K376" s="60">
        <v>32</v>
      </c>
      <c r="L376" s="60">
        <v>40</v>
      </c>
      <c r="M376" s="60">
        <v>145</v>
      </c>
      <c r="N376" s="60">
        <v>145</v>
      </c>
      <c r="O376" s="60">
        <v>125</v>
      </c>
      <c r="P376" s="60">
        <v>84</v>
      </c>
      <c r="Q376" s="60">
        <v>80</v>
      </c>
      <c r="R376" s="60">
        <v>10</v>
      </c>
      <c r="S376" s="60">
        <v>6</v>
      </c>
      <c r="T376" s="60">
        <v>4</v>
      </c>
      <c r="U376" s="60">
        <v>4</v>
      </c>
      <c r="V376" s="60">
        <v>3</v>
      </c>
    </row>
    <row r="377" spans="2:22">
      <c r="B377" s="60" t="str">
        <f t="shared" si="5"/>
        <v>М90x390</v>
      </c>
      <c r="C377" s="60">
        <v>90</v>
      </c>
      <c r="D377" s="60">
        <v>390</v>
      </c>
      <c r="E377" s="60">
        <v>16.86</v>
      </c>
      <c r="F377" s="60">
        <v>17.059999999999999</v>
      </c>
      <c r="G377" s="73">
        <v>265</v>
      </c>
      <c r="H377" s="73">
        <v>16</v>
      </c>
      <c r="I377" s="60">
        <v>20</v>
      </c>
      <c r="J377" s="60" t="s">
        <v>16</v>
      </c>
      <c r="K377" s="60">
        <v>32</v>
      </c>
      <c r="L377" s="60">
        <v>40</v>
      </c>
      <c r="M377" s="60">
        <v>145</v>
      </c>
      <c r="N377" s="60">
        <v>145</v>
      </c>
      <c r="O377" s="60">
        <v>125</v>
      </c>
      <c r="P377" s="60">
        <v>84</v>
      </c>
      <c r="Q377" s="60">
        <v>80</v>
      </c>
      <c r="R377" s="60">
        <v>10</v>
      </c>
      <c r="S377" s="60">
        <v>6</v>
      </c>
      <c r="T377" s="60">
        <v>4</v>
      </c>
      <c r="U377" s="60">
        <v>4</v>
      </c>
      <c r="V377" s="60">
        <v>3</v>
      </c>
    </row>
    <row r="378" spans="2:22">
      <c r="B378" s="60" t="str">
        <f t="shared" si="5"/>
        <v>М90x400</v>
      </c>
      <c r="C378" s="60">
        <v>90</v>
      </c>
      <c r="D378" s="60">
        <v>400</v>
      </c>
      <c r="E378" s="60">
        <v>17.27</v>
      </c>
      <c r="F378" s="60">
        <v>17.47</v>
      </c>
      <c r="G378" s="73">
        <v>275</v>
      </c>
      <c r="H378" s="73">
        <v>16</v>
      </c>
      <c r="I378" s="60">
        <v>20</v>
      </c>
      <c r="J378" s="60" t="s">
        <v>16</v>
      </c>
      <c r="K378" s="60">
        <v>32</v>
      </c>
      <c r="L378" s="60">
        <v>40</v>
      </c>
      <c r="M378" s="60">
        <v>145</v>
      </c>
      <c r="N378" s="60">
        <v>145</v>
      </c>
      <c r="O378" s="60">
        <v>125</v>
      </c>
      <c r="P378" s="60">
        <v>84</v>
      </c>
      <c r="Q378" s="60">
        <v>80</v>
      </c>
      <c r="R378" s="60">
        <v>10</v>
      </c>
      <c r="S378" s="60">
        <v>6</v>
      </c>
      <c r="T378" s="60">
        <v>4</v>
      </c>
      <c r="U378" s="60">
        <v>4</v>
      </c>
      <c r="V378" s="60">
        <v>3</v>
      </c>
    </row>
    <row r="379" spans="2:22">
      <c r="B379" s="60" t="str">
        <f t="shared" si="5"/>
        <v>М90x410</v>
      </c>
      <c r="C379" s="60">
        <v>90</v>
      </c>
      <c r="D379" s="60">
        <v>410</v>
      </c>
      <c r="E379" s="60">
        <v>17.68</v>
      </c>
      <c r="F379" s="60">
        <v>17.88</v>
      </c>
      <c r="G379" s="73">
        <v>285</v>
      </c>
      <c r="H379" s="73">
        <v>16</v>
      </c>
      <c r="I379" s="60">
        <v>20</v>
      </c>
      <c r="J379" s="60" t="s">
        <v>16</v>
      </c>
      <c r="K379" s="60">
        <v>32</v>
      </c>
      <c r="L379" s="60">
        <v>40</v>
      </c>
      <c r="M379" s="60">
        <v>145</v>
      </c>
      <c r="N379" s="60">
        <v>145</v>
      </c>
      <c r="O379" s="60">
        <v>125</v>
      </c>
      <c r="P379" s="60">
        <v>84</v>
      </c>
      <c r="Q379" s="60">
        <v>80</v>
      </c>
      <c r="R379" s="60">
        <v>10</v>
      </c>
      <c r="S379" s="60">
        <v>6</v>
      </c>
      <c r="T379" s="60">
        <v>4</v>
      </c>
      <c r="U379" s="60">
        <v>4</v>
      </c>
      <c r="V379" s="60">
        <v>3</v>
      </c>
    </row>
    <row r="380" spans="2:22">
      <c r="B380" s="60" t="str">
        <f t="shared" si="5"/>
        <v>М90x420</v>
      </c>
      <c r="C380" s="60">
        <v>90</v>
      </c>
      <c r="D380" s="60">
        <v>420</v>
      </c>
      <c r="E380" s="60">
        <v>18.09</v>
      </c>
      <c r="F380" s="60">
        <v>18.29</v>
      </c>
      <c r="G380" s="73">
        <v>295</v>
      </c>
      <c r="H380" s="73">
        <v>16</v>
      </c>
      <c r="I380" s="60">
        <v>20</v>
      </c>
      <c r="J380" s="60" t="s">
        <v>16</v>
      </c>
      <c r="K380" s="60">
        <v>32</v>
      </c>
      <c r="L380" s="60">
        <v>40</v>
      </c>
      <c r="M380" s="60">
        <v>145</v>
      </c>
      <c r="N380" s="60">
        <v>145</v>
      </c>
      <c r="O380" s="60">
        <v>125</v>
      </c>
      <c r="P380" s="60">
        <v>84</v>
      </c>
      <c r="Q380" s="60">
        <v>80</v>
      </c>
      <c r="R380" s="60">
        <v>10</v>
      </c>
      <c r="S380" s="60">
        <v>6</v>
      </c>
      <c r="T380" s="60">
        <v>4</v>
      </c>
      <c r="U380" s="60">
        <v>4</v>
      </c>
      <c r="V380" s="60">
        <v>3</v>
      </c>
    </row>
    <row r="381" spans="2:22">
      <c r="B381" s="60" t="str">
        <f t="shared" si="5"/>
        <v>М90x430</v>
      </c>
      <c r="C381" s="60">
        <v>90</v>
      </c>
      <c r="D381" s="60">
        <v>430</v>
      </c>
      <c r="E381" s="60">
        <v>18.5</v>
      </c>
      <c r="F381" s="60">
        <v>18.7</v>
      </c>
      <c r="G381" s="73">
        <v>305</v>
      </c>
      <c r="H381" s="73">
        <v>16</v>
      </c>
      <c r="I381" s="60">
        <v>20</v>
      </c>
      <c r="J381" s="60" t="s">
        <v>16</v>
      </c>
      <c r="K381" s="60">
        <v>32</v>
      </c>
      <c r="L381" s="60">
        <v>40</v>
      </c>
      <c r="M381" s="60">
        <v>145</v>
      </c>
      <c r="N381" s="60">
        <v>145</v>
      </c>
      <c r="O381" s="60">
        <v>125</v>
      </c>
      <c r="P381" s="60">
        <v>84</v>
      </c>
      <c r="Q381" s="60">
        <v>80</v>
      </c>
      <c r="R381" s="60">
        <v>10</v>
      </c>
      <c r="S381" s="60">
        <v>6</v>
      </c>
      <c r="T381" s="60">
        <v>4</v>
      </c>
      <c r="U381" s="60">
        <v>4</v>
      </c>
      <c r="V381" s="60">
        <v>3</v>
      </c>
    </row>
    <row r="382" spans="2:22">
      <c r="B382" s="60" t="str">
        <f t="shared" si="5"/>
        <v>М90x440</v>
      </c>
      <c r="C382" s="60">
        <v>90</v>
      </c>
      <c r="D382" s="60">
        <v>440</v>
      </c>
      <c r="E382" s="60">
        <v>18.91</v>
      </c>
      <c r="F382" s="60">
        <v>19.11</v>
      </c>
      <c r="G382" s="73">
        <v>315</v>
      </c>
      <c r="H382" s="73">
        <v>16</v>
      </c>
      <c r="I382" s="60">
        <v>20</v>
      </c>
      <c r="J382" s="60" t="s">
        <v>16</v>
      </c>
      <c r="K382" s="60">
        <v>32</v>
      </c>
      <c r="L382" s="60">
        <v>40</v>
      </c>
      <c r="M382" s="60">
        <v>145</v>
      </c>
      <c r="N382" s="60">
        <v>145</v>
      </c>
      <c r="O382" s="60">
        <v>125</v>
      </c>
      <c r="P382" s="60">
        <v>84</v>
      </c>
      <c r="Q382" s="60">
        <v>80</v>
      </c>
      <c r="R382" s="60">
        <v>10</v>
      </c>
      <c r="S382" s="60">
        <v>6</v>
      </c>
      <c r="T382" s="60">
        <v>4</v>
      </c>
      <c r="U382" s="60">
        <v>4</v>
      </c>
      <c r="V382" s="60">
        <v>3</v>
      </c>
    </row>
    <row r="383" spans="2:22">
      <c r="B383" s="60" t="str">
        <f t="shared" si="5"/>
        <v>М90x450</v>
      </c>
      <c r="C383" s="60">
        <v>90</v>
      </c>
      <c r="D383" s="60">
        <v>450</v>
      </c>
      <c r="E383" s="60">
        <v>19.32</v>
      </c>
      <c r="F383" s="60">
        <v>19.52</v>
      </c>
      <c r="G383" s="73">
        <v>325</v>
      </c>
      <c r="H383" s="73">
        <v>16</v>
      </c>
      <c r="I383" s="60">
        <v>20</v>
      </c>
      <c r="J383" s="60" t="s">
        <v>16</v>
      </c>
      <c r="K383" s="60">
        <v>32</v>
      </c>
      <c r="L383" s="60">
        <v>40</v>
      </c>
      <c r="M383" s="60">
        <v>145</v>
      </c>
      <c r="N383" s="60">
        <v>145</v>
      </c>
      <c r="O383" s="60">
        <v>125</v>
      </c>
      <c r="P383" s="60">
        <v>84</v>
      </c>
      <c r="Q383" s="60">
        <v>80</v>
      </c>
      <c r="R383" s="60">
        <v>10</v>
      </c>
      <c r="S383" s="60">
        <v>6</v>
      </c>
      <c r="T383" s="60">
        <v>4</v>
      </c>
      <c r="U383" s="60">
        <v>4</v>
      </c>
      <c r="V383" s="60">
        <v>3</v>
      </c>
    </row>
    <row r="384" spans="2:22">
      <c r="B384" s="60" t="str">
        <f t="shared" si="5"/>
        <v>М90x460</v>
      </c>
      <c r="C384" s="60">
        <v>90</v>
      </c>
      <c r="D384" s="60">
        <v>460</v>
      </c>
      <c r="E384" s="60">
        <v>19.73</v>
      </c>
      <c r="F384" s="60">
        <v>19.920000000000002</v>
      </c>
      <c r="G384" s="73">
        <v>335</v>
      </c>
      <c r="H384" s="73">
        <v>16</v>
      </c>
      <c r="I384" s="60">
        <v>20</v>
      </c>
      <c r="J384" s="60" t="s">
        <v>16</v>
      </c>
      <c r="K384" s="60">
        <v>32</v>
      </c>
      <c r="L384" s="60">
        <v>40</v>
      </c>
      <c r="M384" s="60">
        <v>145</v>
      </c>
      <c r="N384" s="60">
        <v>145</v>
      </c>
      <c r="O384" s="60">
        <v>125</v>
      </c>
      <c r="P384" s="60">
        <v>84</v>
      </c>
      <c r="Q384" s="60">
        <v>80</v>
      </c>
      <c r="R384" s="60">
        <v>10</v>
      </c>
      <c r="S384" s="60">
        <v>6</v>
      </c>
      <c r="T384" s="60">
        <v>4</v>
      </c>
      <c r="U384" s="60">
        <v>4</v>
      </c>
      <c r="V384" s="60">
        <v>3</v>
      </c>
    </row>
    <row r="385" spans="2:22">
      <c r="B385" s="60" t="str">
        <f t="shared" si="5"/>
        <v>М90x470</v>
      </c>
      <c r="C385" s="60">
        <v>90</v>
      </c>
      <c r="D385" s="60">
        <v>470</v>
      </c>
      <c r="E385" s="60">
        <v>20.14</v>
      </c>
      <c r="F385" s="60">
        <v>20.329999999999998</v>
      </c>
      <c r="G385" s="73">
        <v>345</v>
      </c>
      <c r="H385" s="73">
        <v>16</v>
      </c>
      <c r="I385" s="60">
        <v>20</v>
      </c>
      <c r="J385" s="60" t="s">
        <v>16</v>
      </c>
      <c r="K385" s="60">
        <v>32</v>
      </c>
      <c r="L385" s="60">
        <v>40</v>
      </c>
      <c r="M385" s="60">
        <v>145</v>
      </c>
      <c r="N385" s="60">
        <v>145</v>
      </c>
      <c r="O385" s="60">
        <v>125</v>
      </c>
      <c r="P385" s="60">
        <v>84</v>
      </c>
      <c r="Q385" s="60">
        <v>80</v>
      </c>
      <c r="R385" s="60">
        <v>10</v>
      </c>
      <c r="S385" s="60">
        <v>6</v>
      </c>
      <c r="T385" s="60">
        <v>4</v>
      </c>
      <c r="U385" s="60">
        <v>4</v>
      </c>
      <c r="V385" s="60">
        <v>3</v>
      </c>
    </row>
    <row r="386" spans="2:22">
      <c r="B386" s="60" t="str">
        <f t="shared" si="5"/>
        <v>М90x480</v>
      </c>
      <c r="C386" s="60">
        <v>90</v>
      </c>
      <c r="D386" s="60">
        <v>480</v>
      </c>
      <c r="E386" s="60">
        <v>20.55</v>
      </c>
      <c r="F386" s="60">
        <v>20.74</v>
      </c>
      <c r="G386" s="73">
        <v>355</v>
      </c>
      <c r="H386" s="73">
        <v>16</v>
      </c>
      <c r="I386" s="60">
        <v>20</v>
      </c>
      <c r="J386" s="60" t="s">
        <v>16</v>
      </c>
      <c r="K386" s="60">
        <v>32</v>
      </c>
      <c r="L386" s="60">
        <v>40</v>
      </c>
      <c r="M386" s="60">
        <v>145</v>
      </c>
      <c r="N386" s="60">
        <v>145</v>
      </c>
      <c r="O386" s="60">
        <v>125</v>
      </c>
      <c r="P386" s="60">
        <v>84</v>
      </c>
      <c r="Q386" s="60">
        <v>80</v>
      </c>
      <c r="R386" s="60">
        <v>10</v>
      </c>
      <c r="S386" s="60">
        <v>6</v>
      </c>
      <c r="T386" s="60">
        <v>4</v>
      </c>
      <c r="U386" s="60">
        <v>4</v>
      </c>
      <c r="V386" s="60">
        <v>3</v>
      </c>
    </row>
    <row r="387" spans="2:22">
      <c r="B387" s="60" t="str">
        <f t="shared" si="5"/>
        <v>М90x490</v>
      </c>
      <c r="C387" s="60">
        <v>90</v>
      </c>
      <c r="D387" s="60">
        <v>490</v>
      </c>
      <c r="E387" s="60">
        <v>30.96</v>
      </c>
      <c r="F387" s="60">
        <v>21.15</v>
      </c>
      <c r="G387" s="73">
        <v>365</v>
      </c>
      <c r="H387" s="73">
        <v>16</v>
      </c>
      <c r="I387" s="60">
        <v>20</v>
      </c>
      <c r="J387" s="60" t="s">
        <v>16</v>
      </c>
      <c r="K387" s="60">
        <v>32</v>
      </c>
      <c r="L387" s="60">
        <v>40</v>
      </c>
      <c r="M387" s="60">
        <v>145</v>
      </c>
      <c r="N387" s="60">
        <v>145</v>
      </c>
      <c r="O387" s="60">
        <v>125</v>
      </c>
      <c r="P387" s="60">
        <v>84</v>
      </c>
      <c r="Q387" s="60">
        <v>80</v>
      </c>
      <c r="R387" s="60">
        <v>10</v>
      </c>
      <c r="S387" s="60">
        <v>6</v>
      </c>
      <c r="T387" s="60">
        <v>4</v>
      </c>
      <c r="U387" s="60">
        <v>4</v>
      </c>
      <c r="V387" s="60">
        <v>3</v>
      </c>
    </row>
    <row r="388" spans="2:22">
      <c r="B388" s="60" t="str">
        <f t="shared" si="5"/>
        <v>М90x500</v>
      </c>
      <c r="C388" s="60">
        <v>90</v>
      </c>
      <c r="D388" s="60">
        <v>500</v>
      </c>
      <c r="E388" s="60">
        <v>21.37</v>
      </c>
      <c r="F388" s="60">
        <v>21.56</v>
      </c>
      <c r="G388" s="73">
        <v>375</v>
      </c>
      <c r="H388" s="73">
        <v>16</v>
      </c>
      <c r="I388" s="60">
        <v>20</v>
      </c>
      <c r="J388" s="60" t="s">
        <v>16</v>
      </c>
      <c r="K388" s="60">
        <v>32</v>
      </c>
      <c r="L388" s="60">
        <v>40</v>
      </c>
      <c r="M388" s="60">
        <v>145</v>
      </c>
      <c r="N388" s="60">
        <v>145</v>
      </c>
      <c r="O388" s="60">
        <v>125</v>
      </c>
      <c r="P388" s="60">
        <v>84</v>
      </c>
      <c r="Q388" s="60">
        <v>80</v>
      </c>
      <c r="R388" s="60">
        <v>10</v>
      </c>
      <c r="S388" s="60">
        <v>6</v>
      </c>
      <c r="T388" s="60">
        <v>4</v>
      </c>
      <c r="U388" s="60">
        <v>4</v>
      </c>
      <c r="V388" s="60">
        <v>3</v>
      </c>
    </row>
    <row r="389" spans="2:22">
      <c r="B389" s="60" t="str">
        <f t="shared" si="5"/>
        <v>М90x510</v>
      </c>
      <c r="C389" s="60">
        <v>90</v>
      </c>
      <c r="D389" s="60">
        <v>510</v>
      </c>
      <c r="E389" s="60">
        <v>21.78</v>
      </c>
      <c r="F389" s="60">
        <v>21.97</v>
      </c>
      <c r="G389" s="73">
        <v>385</v>
      </c>
      <c r="H389" s="73">
        <v>16</v>
      </c>
      <c r="I389" s="60">
        <v>20</v>
      </c>
      <c r="J389" s="60" t="s">
        <v>16</v>
      </c>
      <c r="K389" s="60">
        <v>32</v>
      </c>
      <c r="L389" s="60">
        <v>40</v>
      </c>
      <c r="M389" s="60">
        <v>145</v>
      </c>
      <c r="N389" s="60">
        <v>145</v>
      </c>
      <c r="O389" s="60">
        <v>125</v>
      </c>
      <c r="P389" s="60">
        <v>84</v>
      </c>
      <c r="Q389" s="60">
        <v>80</v>
      </c>
      <c r="R389" s="60">
        <v>10</v>
      </c>
      <c r="S389" s="60">
        <v>6</v>
      </c>
      <c r="T389" s="60">
        <v>4</v>
      </c>
      <c r="U389" s="60">
        <v>4</v>
      </c>
      <c r="V389" s="60">
        <v>3</v>
      </c>
    </row>
    <row r="390" spans="2:22">
      <c r="B390" s="60" t="str">
        <f t="shared" si="5"/>
        <v>М90x520</v>
      </c>
      <c r="C390" s="60">
        <v>90</v>
      </c>
      <c r="D390" s="60">
        <v>520</v>
      </c>
      <c r="E390" s="60">
        <v>22.19</v>
      </c>
      <c r="F390" s="60">
        <v>22.68</v>
      </c>
      <c r="G390" s="73">
        <v>395</v>
      </c>
      <c r="H390" s="73">
        <v>16</v>
      </c>
      <c r="I390" s="60">
        <v>20</v>
      </c>
      <c r="J390" s="60" t="s">
        <v>16</v>
      </c>
      <c r="K390" s="60">
        <v>32</v>
      </c>
      <c r="L390" s="60">
        <v>40</v>
      </c>
      <c r="M390" s="60">
        <v>145</v>
      </c>
      <c r="N390" s="60">
        <v>145</v>
      </c>
      <c r="O390" s="60">
        <v>125</v>
      </c>
      <c r="P390" s="60">
        <v>84</v>
      </c>
      <c r="Q390" s="60">
        <v>80</v>
      </c>
      <c r="R390" s="60">
        <v>10</v>
      </c>
      <c r="S390" s="60">
        <v>6</v>
      </c>
      <c r="T390" s="60">
        <v>4</v>
      </c>
      <c r="U390" s="60">
        <v>4</v>
      </c>
      <c r="V390" s="60">
        <v>3</v>
      </c>
    </row>
    <row r="391" spans="2:22">
      <c r="B391" s="60" t="str">
        <f t="shared" si="5"/>
        <v>М90x530</v>
      </c>
      <c r="C391" s="60">
        <v>90</v>
      </c>
      <c r="D391" s="60">
        <v>530</v>
      </c>
      <c r="E391" s="60">
        <v>22.6</v>
      </c>
      <c r="F391" s="60">
        <v>22.79</v>
      </c>
      <c r="G391" s="73">
        <v>405</v>
      </c>
      <c r="H391" s="73">
        <v>16</v>
      </c>
      <c r="I391" s="60">
        <v>20</v>
      </c>
      <c r="J391" s="60" t="s">
        <v>16</v>
      </c>
      <c r="K391" s="60">
        <v>32</v>
      </c>
      <c r="L391" s="60">
        <v>40</v>
      </c>
      <c r="M391" s="60">
        <v>145</v>
      </c>
      <c r="N391" s="60">
        <v>145</v>
      </c>
      <c r="O391" s="60">
        <v>125</v>
      </c>
      <c r="P391" s="60">
        <v>84</v>
      </c>
      <c r="Q391" s="60">
        <v>80</v>
      </c>
      <c r="R391" s="60">
        <v>10</v>
      </c>
      <c r="S391" s="60">
        <v>6</v>
      </c>
      <c r="T391" s="60">
        <v>4</v>
      </c>
      <c r="U391" s="60">
        <v>4</v>
      </c>
      <c r="V391" s="60">
        <v>3</v>
      </c>
    </row>
    <row r="392" spans="2:22">
      <c r="B392" s="60" t="str">
        <f t="shared" si="5"/>
        <v>М90x540</v>
      </c>
      <c r="C392" s="60">
        <v>90</v>
      </c>
      <c r="D392" s="60">
        <v>540</v>
      </c>
      <c r="E392" s="60">
        <v>23.01</v>
      </c>
      <c r="F392" s="60">
        <v>23.2</v>
      </c>
      <c r="G392" s="73">
        <v>415</v>
      </c>
      <c r="H392" s="73">
        <v>16</v>
      </c>
      <c r="I392" s="60">
        <v>20</v>
      </c>
      <c r="J392" s="60" t="s">
        <v>16</v>
      </c>
      <c r="K392" s="60">
        <v>32</v>
      </c>
      <c r="L392" s="60">
        <v>40</v>
      </c>
      <c r="M392" s="60">
        <v>145</v>
      </c>
      <c r="N392" s="60">
        <v>145</v>
      </c>
      <c r="O392" s="60">
        <v>125</v>
      </c>
      <c r="P392" s="60">
        <v>84</v>
      </c>
      <c r="Q392" s="60">
        <v>80</v>
      </c>
      <c r="R392" s="60">
        <v>10</v>
      </c>
      <c r="S392" s="60">
        <v>6</v>
      </c>
      <c r="T392" s="60">
        <v>4</v>
      </c>
      <c r="U392" s="60">
        <v>4</v>
      </c>
      <c r="V392" s="60">
        <v>3</v>
      </c>
    </row>
    <row r="393" spans="2:22">
      <c r="B393" s="60" t="str">
        <f t="shared" ref="B393:B456" si="6">"М"&amp;C393&amp;"x"&amp;D393</f>
        <v>М90x550</v>
      </c>
      <c r="C393" s="60">
        <v>90</v>
      </c>
      <c r="D393" s="60">
        <v>550</v>
      </c>
      <c r="E393" s="60">
        <v>23.42</v>
      </c>
      <c r="F393" s="60">
        <v>23.61</v>
      </c>
      <c r="G393" s="73">
        <v>425</v>
      </c>
      <c r="H393" s="73">
        <v>16</v>
      </c>
      <c r="I393" s="60">
        <v>20</v>
      </c>
      <c r="J393" s="60" t="s">
        <v>16</v>
      </c>
      <c r="K393" s="60">
        <v>32</v>
      </c>
      <c r="L393" s="60">
        <v>40</v>
      </c>
      <c r="M393" s="60">
        <v>145</v>
      </c>
      <c r="N393" s="60">
        <v>145</v>
      </c>
      <c r="O393" s="60">
        <v>125</v>
      </c>
      <c r="P393" s="60">
        <v>84</v>
      </c>
      <c r="Q393" s="60">
        <v>80</v>
      </c>
      <c r="R393" s="60">
        <v>10</v>
      </c>
      <c r="S393" s="60">
        <v>6</v>
      </c>
      <c r="T393" s="60">
        <v>4</v>
      </c>
      <c r="U393" s="60">
        <v>4</v>
      </c>
      <c r="V393" s="60">
        <v>3</v>
      </c>
    </row>
    <row r="394" spans="2:22">
      <c r="B394" s="60" t="str">
        <f t="shared" si="6"/>
        <v>М90x560</v>
      </c>
      <c r="C394" s="60">
        <v>90</v>
      </c>
      <c r="D394" s="60">
        <v>560</v>
      </c>
      <c r="E394" s="60">
        <v>23.83</v>
      </c>
      <c r="F394" s="60">
        <v>24.02</v>
      </c>
      <c r="G394" s="73">
        <v>435</v>
      </c>
      <c r="H394" s="73">
        <v>16</v>
      </c>
      <c r="I394" s="60">
        <v>20</v>
      </c>
      <c r="J394" s="60" t="s">
        <v>16</v>
      </c>
      <c r="K394" s="60">
        <v>32</v>
      </c>
      <c r="L394" s="60">
        <v>40</v>
      </c>
      <c r="M394" s="60">
        <v>145</v>
      </c>
      <c r="N394" s="60">
        <v>145</v>
      </c>
      <c r="O394" s="60">
        <v>125</v>
      </c>
      <c r="P394" s="60">
        <v>84</v>
      </c>
      <c r="Q394" s="60">
        <v>80</v>
      </c>
      <c r="R394" s="60">
        <v>10</v>
      </c>
      <c r="S394" s="60">
        <v>6</v>
      </c>
      <c r="T394" s="60">
        <v>4</v>
      </c>
      <c r="U394" s="60">
        <v>4</v>
      </c>
      <c r="V394" s="60">
        <v>3</v>
      </c>
    </row>
    <row r="395" spans="2:22">
      <c r="B395" s="60" t="str">
        <f t="shared" si="6"/>
        <v>М90x570</v>
      </c>
      <c r="C395" s="60">
        <v>90</v>
      </c>
      <c r="D395" s="60">
        <v>570</v>
      </c>
      <c r="E395" s="60">
        <v>24.24</v>
      </c>
      <c r="F395" s="60">
        <v>24.43</v>
      </c>
      <c r="G395" s="73">
        <v>445</v>
      </c>
      <c r="H395" s="73">
        <v>16</v>
      </c>
      <c r="I395" s="60">
        <v>20</v>
      </c>
      <c r="J395" s="60" t="s">
        <v>16</v>
      </c>
      <c r="K395" s="60">
        <v>32</v>
      </c>
      <c r="L395" s="60">
        <v>40</v>
      </c>
      <c r="M395" s="60">
        <v>145</v>
      </c>
      <c r="N395" s="60">
        <v>145</v>
      </c>
      <c r="O395" s="60">
        <v>125</v>
      </c>
      <c r="P395" s="60">
        <v>84</v>
      </c>
      <c r="Q395" s="60">
        <v>80</v>
      </c>
      <c r="R395" s="60">
        <v>10</v>
      </c>
      <c r="S395" s="60">
        <v>6</v>
      </c>
      <c r="T395" s="60">
        <v>4</v>
      </c>
      <c r="U395" s="60">
        <v>4</v>
      </c>
      <c r="V395" s="60">
        <v>3</v>
      </c>
    </row>
    <row r="396" spans="2:22">
      <c r="B396" s="60" t="str">
        <f t="shared" si="6"/>
        <v>М90x580</v>
      </c>
      <c r="C396" s="60">
        <v>90</v>
      </c>
      <c r="D396" s="60">
        <v>580</v>
      </c>
      <c r="E396" s="60">
        <v>24.65</v>
      </c>
      <c r="F396" s="60">
        <v>24.84</v>
      </c>
      <c r="G396" s="73">
        <v>455</v>
      </c>
      <c r="H396" s="73">
        <v>16</v>
      </c>
      <c r="I396" s="60">
        <v>20</v>
      </c>
      <c r="J396" s="60" t="s">
        <v>16</v>
      </c>
      <c r="K396" s="60">
        <v>32</v>
      </c>
      <c r="L396" s="60">
        <v>40</v>
      </c>
      <c r="M396" s="60">
        <v>145</v>
      </c>
      <c r="N396" s="60">
        <v>145</v>
      </c>
      <c r="O396" s="60">
        <v>125</v>
      </c>
      <c r="P396" s="60">
        <v>84</v>
      </c>
      <c r="Q396" s="60">
        <v>80</v>
      </c>
      <c r="R396" s="60">
        <v>10</v>
      </c>
      <c r="S396" s="60">
        <v>6</v>
      </c>
      <c r="T396" s="60">
        <v>4</v>
      </c>
      <c r="U396" s="60">
        <v>4</v>
      </c>
      <c r="V396" s="60">
        <v>3</v>
      </c>
    </row>
    <row r="397" spans="2:22">
      <c r="B397" s="60" t="str">
        <f t="shared" si="6"/>
        <v>М90x590</v>
      </c>
      <c r="C397" s="60">
        <v>90</v>
      </c>
      <c r="D397" s="60">
        <v>590</v>
      </c>
      <c r="E397" s="60">
        <v>25.06</v>
      </c>
      <c r="F397" s="60">
        <v>25.25</v>
      </c>
      <c r="G397" s="73">
        <v>465</v>
      </c>
      <c r="H397" s="73">
        <v>16</v>
      </c>
      <c r="I397" s="60">
        <v>20</v>
      </c>
      <c r="J397" s="60" t="s">
        <v>16</v>
      </c>
      <c r="K397" s="60">
        <v>32</v>
      </c>
      <c r="L397" s="60">
        <v>40</v>
      </c>
      <c r="M397" s="60">
        <v>145</v>
      </c>
      <c r="N397" s="60">
        <v>145</v>
      </c>
      <c r="O397" s="60">
        <v>125</v>
      </c>
      <c r="P397" s="60">
        <v>84</v>
      </c>
      <c r="Q397" s="60">
        <v>80</v>
      </c>
      <c r="R397" s="60">
        <v>10</v>
      </c>
      <c r="S397" s="60">
        <v>6</v>
      </c>
      <c r="T397" s="60">
        <v>4</v>
      </c>
      <c r="U397" s="60">
        <v>4</v>
      </c>
      <c r="V397" s="60">
        <v>3</v>
      </c>
    </row>
    <row r="398" spans="2:22">
      <c r="B398" s="60" t="str">
        <f t="shared" si="6"/>
        <v>М90x600</v>
      </c>
      <c r="C398" s="60">
        <v>90</v>
      </c>
      <c r="D398" s="60">
        <v>600</v>
      </c>
      <c r="E398" s="60">
        <v>25.59</v>
      </c>
      <c r="F398" s="60">
        <v>25.75</v>
      </c>
      <c r="G398" s="73">
        <v>475</v>
      </c>
      <c r="H398" s="73">
        <v>16</v>
      </c>
      <c r="I398" s="60">
        <v>20</v>
      </c>
      <c r="J398" s="60" t="s">
        <v>16</v>
      </c>
      <c r="K398" s="60">
        <v>32</v>
      </c>
      <c r="L398" s="60">
        <v>40</v>
      </c>
      <c r="M398" s="60">
        <v>165</v>
      </c>
      <c r="N398" s="60">
        <v>165</v>
      </c>
      <c r="O398" s="60">
        <v>125</v>
      </c>
      <c r="P398" s="60">
        <v>84</v>
      </c>
      <c r="Q398" s="60">
        <v>80</v>
      </c>
      <c r="R398" s="60">
        <v>10</v>
      </c>
      <c r="S398" s="60">
        <v>6</v>
      </c>
      <c r="T398" s="60">
        <v>4</v>
      </c>
      <c r="U398" s="60">
        <v>4</v>
      </c>
      <c r="V398" s="60">
        <v>3</v>
      </c>
    </row>
    <row r="399" spans="2:22">
      <c r="B399" s="60" t="str">
        <f t="shared" si="6"/>
        <v>М90x610</v>
      </c>
      <c r="C399" s="60">
        <v>90</v>
      </c>
      <c r="D399" s="60">
        <v>610</v>
      </c>
      <c r="E399" s="60">
        <v>26</v>
      </c>
      <c r="F399" s="60">
        <v>26.16</v>
      </c>
      <c r="G399" s="73">
        <v>485</v>
      </c>
      <c r="H399" s="73">
        <v>16</v>
      </c>
      <c r="I399" s="60">
        <v>20</v>
      </c>
      <c r="J399" s="60" t="s">
        <v>16</v>
      </c>
      <c r="K399" s="60">
        <v>32</v>
      </c>
      <c r="L399" s="60">
        <v>40</v>
      </c>
      <c r="M399" s="60">
        <v>165</v>
      </c>
      <c r="N399" s="60">
        <v>165</v>
      </c>
      <c r="O399" s="60">
        <v>125</v>
      </c>
      <c r="P399" s="60">
        <v>84</v>
      </c>
      <c r="Q399" s="60">
        <v>80</v>
      </c>
      <c r="R399" s="60">
        <v>10</v>
      </c>
      <c r="S399" s="60">
        <v>6</v>
      </c>
      <c r="T399" s="60">
        <v>4</v>
      </c>
      <c r="U399" s="60">
        <v>4</v>
      </c>
      <c r="V399" s="60">
        <v>3</v>
      </c>
    </row>
    <row r="400" spans="2:22">
      <c r="B400" s="60" t="str">
        <f t="shared" si="6"/>
        <v>М90x620</v>
      </c>
      <c r="C400" s="60">
        <v>90</v>
      </c>
      <c r="D400" s="60">
        <v>620</v>
      </c>
      <c r="E400" s="60">
        <v>26.41</v>
      </c>
      <c r="F400" s="60">
        <v>26.57</v>
      </c>
      <c r="G400" s="73">
        <v>495</v>
      </c>
      <c r="H400" s="73">
        <v>16</v>
      </c>
      <c r="I400" s="60">
        <v>20</v>
      </c>
      <c r="J400" s="60" t="s">
        <v>16</v>
      </c>
      <c r="K400" s="60">
        <v>32</v>
      </c>
      <c r="L400" s="60">
        <v>40</v>
      </c>
      <c r="M400" s="60">
        <v>165</v>
      </c>
      <c r="N400" s="60">
        <v>165</v>
      </c>
      <c r="O400" s="60">
        <v>125</v>
      </c>
      <c r="P400" s="60">
        <v>84</v>
      </c>
      <c r="Q400" s="60">
        <v>80</v>
      </c>
      <c r="R400" s="60">
        <v>10</v>
      </c>
      <c r="S400" s="60">
        <v>6</v>
      </c>
      <c r="T400" s="60">
        <v>4</v>
      </c>
      <c r="U400" s="60">
        <v>4</v>
      </c>
      <c r="V400" s="60">
        <v>3</v>
      </c>
    </row>
    <row r="401" spans="2:22">
      <c r="B401" s="60" t="str">
        <f t="shared" si="6"/>
        <v>М90x630</v>
      </c>
      <c r="C401" s="60">
        <v>90</v>
      </c>
      <c r="D401" s="60">
        <v>630</v>
      </c>
      <c r="E401" s="60">
        <v>26.82</v>
      </c>
      <c r="F401" s="60">
        <v>26.98</v>
      </c>
      <c r="G401" s="73">
        <v>505</v>
      </c>
      <c r="H401" s="73">
        <v>16</v>
      </c>
      <c r="I401" s="60">
        <v>20</v>
      </c>
      <c r="J401" s="60" t="s">
        <v>16</v>
      </c>
      <c r="K401" s="60">
        <v>32</v>
      </c>
      <c r="L401" s="60">
        <v>40</v>
      </c>
      <c r="M401" s="60">
        <v>165</v>
      </c>
      <c r="N401" s="60">
        <v>165</v>
      </c>
      <c r="O401" s="60">
        <v>125</v>
      </c>
      <c r="P401" s="60">
        <v>84</v>
      </c>
      <c r="Q401" s="60">
        <v>80</v>
      </c>
      <c r="R401" s="60">
        <v>10</v>
      </c>
      <c r="S401" s="60">
        <v>6</v>
      </c>
      <c r="T401" s="60">
        <v>4</v>
      </c>
      <c r="U401" s="60">
        <v>4</v>
      </c>
      <c r="V401" s="60">
        <v>3</v>
      </c>
    </row>
    <row r="402" spans="2:22">
      <c r="B402" s="60" t="str">
        <f t="shared" si="6"/>
        <v>М90x640</v>
      </c>
      <c r="C402" s="60">
        <v>90</v>
      </c>
      <c r="D402" s="60">
        <v>640</v>
      </c>
      <c r="E402" s="60">
        <v>27.23</v>
      </c>
      <c r="F402" s="60">
        <v>27.39</v>
      </c>
      <c r="G402" s="73">
        <v>515</v>
      </c>
      <c r="H402" s="73">
        <v>16</v>
      </c>
      <c r="I402" s="60">
        <v>20</v>
      </c>
      <c r="J402" s="60" t="s">
        <v>16</v>
      </c>
      <c r="K402" s="60">
        <v>32</v>
      </c>
      <c r="L402" s="60">
        <v>40</v>
      </c>
      <c r="M402" s="60">
        <v>165</v>
      </c>
      <c r="N402" s="60">
        <v>165</v>
      </c>
      <c r="O402" s="60">
        <v>125</v>
      </c>
      <c r="P402" s="60">
        <v>84</v>
      </c>
      <c r="Q402" s="60">
        <v>80</v>
      </c>
      <c r="R402" s="60">
        <v>10</v>
      </c>
      <c r="S402" s="60">
        <v>6</v>
      </c>
      <c r="T402" s="60">
        <v>4</v>
      </c>
      <c r="U402" s="60">
        <v>4</v>
      </c>
      <c r="V402" s="60">
        <v>3</v>
      </c>
    </row>
    <row r="403" spans="2:22">
      <c r="B403" s="60" t="str">
        <f t="shared" si="6"/>
        <v>М90x650</v>
      </c>
      <c r="C403" s="60">
        <v>90</v>
      </c>
      <c r="D403" s="60">
        <v>650</v>
      </c>
      <c r="E403" s="60">
        <v>27.64</v>
      </c>
      <c r="F403" s="60">
        <v>27.8</v>
      </c>
      <c r="G403" s="73">
        <v>525</v>
      </c>
      <c r="H403" s="73">
        <v>16</v>
      </c>
      <c r="I403" s="60">
        <v>20</v>
      </c>
      <c r="J403" s="60" t="s">
        <v>16</v>
      </c>
      <c r="K403" s="60">
        <v>32</v>
      </c>
      <c r="L403" s="60">
        <v>40</v>
      </c>
      <c r="M403" s="60">
        <v>165</v>
      </c>
      <c r="N403" s="60">
        <v>165</v>
      </c>
      <c r="O403" s="60">
        <v>125</v>
      </c>
      <c r="P403" s="60">
        <v>84</v>
      </c>
      <c r="Q403" s="60">
        <v>80</v>
      </c>
      <c r="R403" s="60">
        <v>10</v>
      </c>
      <c r="S403" s="60">
        <v>6</v>
      </c>
      <c r="T403" s="60">
        <v>4</v>
      </c>
      <c r="U403" s="60">
        <v>4</v>
      </c>
      <c r="V403" s="60">
        <v>3</v>
      </c>
    </row>
    <row r="404" spans="2:22">
      <c r="B404" s="60" t="str">
        <f t="shared" si="6"/>
        <v>М90x660</v>
      </c>
      <c r="C404" s="60">
        <v>90</v>
      </c>
      <c r="D404" s="60">
        <v>660</v>
      </c>
      <c r="E404" s="60">
        <v>28.05</v>
      </c>
      <c r="F404" s="60">
        <v>28.21</v>
      </c>
      <c r="G404" s="73">
        <v>535</v>
      </c>
      <c r="H404" s="73">
        <v>16</v>
      </c>
      <c r="I404" s="60">
        <v>20</v>
      </c>
      <c r="J404" s="60" t="s">
        <v>16</v>
      </c>
      <c r="K404" s="60">
        <v>32</v>
      </c>
      <c r="L404" s="60">
        <v>40</v>
      </c>
      <c r="M404" s="60">
        <v>165</v>
      </c>
      <c r="N404" s="60">
        <v>165</v>
      </c>
      <c r="O404" s="60">
        <v>125</v>
      </c>
      <c r="P404" s="60">
        <v>84</v>
      </c>
      <c r="Q404" s="60">
        <v>80</v>
      </c>
      <c r="R404" s="60">
        <v>10</v>
      </c>
      <c r="S404" s="60">
        <v>6</v>
      </c>
      <c r="T404" s="60">
        <v>4</v>
      </c>
      <c r="U404" s="60">
        <v>4</v>
      </c>
      <c r="V404" s="60">
        <v>3</v>
      </c>
    </row>
    <row r="405" spans="2:22">
      <c r="B405" s="60" t="str">
        <f t="shared" si="6"/>
        <v>М90x670</v>
      </c>
      <c r="C405" s="60">
        <v>90</v>
      </c>
      <c r="D405" s="60">
        <v>670</v>
      </c>
      <c r="E405" s="60">
        <v>28.46</v>
      </c>
      <c r="F405" s="60">
        <v>28.62</v>
      </c>
      <c r="G405" s="73">
        <v>545</v>
      </c>
      <c r="H405" s="73">
        <v>16</v>
      </c>
      <c r="I405" s="60">
        <v>20</v>
      </c>
      <c r="J405" s="60" t="s">
        <v>16</v>
      </c>
      <c r="K405" s="60">
        <v>32</v>
      </c>
      <c r="L405" s="60">
        <v>40</v>
      </c>
      <c r="M405" s="60">
        <v>165</v>
      </c>
      <c r="N405" s="60">
        <v>165</v>
      </c>
      <c r="O405" s="60">
        <v>125</v>
      </c>
      <c r="P405" s="60">
        <v>84</v>
      </c>
      <c r="Q405" s="60">
        <v>80</v>
      </c>
      <c r="R405" s="60">
        <v>10</v>
      </c>
      <c r="S405" s="60">
        <v>6</v>
      </c>
      <c r="T405" s="60">
        <v>4</v>
      </c>
      <c r="U405" s="60">
        <v>4</v>
      </c>
      <c r="V405" s="60">
        <v>3</v>
      </c>
    </row>
    <row r="406" spans="2:22">
      <c r="B406" s="60" t="str">
        <f t="shared" si="6"/>
        <v>М90x680</v>
      </c>
      <c r="C406" s="60">
        <v>90</v>
      </c>
      <c r="D406" s="60">
        <v>680</v>
      </c>
      <c r="E406" s="60">
        <v>28.87</v>
      </c>
      <c r="F406" s="60">
        <v>29.03</v>
      </c>
      <c r="G406" s="73">
        <v>555</v>
      </c>
      <c r="H406" s="73">
        <v>16</v>
      </c>
      <c r="I406" s="60">
        <v>20</v>
      </c>
      <c r="J406" s="60" t="s">
        <v>16</v>
      </c>
      <c r="K406" s="60">
        <v>32</v>
      </c>
      <c r="L406" s="60">
        <v>40</v>
      </c>
      <c r="M406" s="60">
        <v>165</v>
      </c>
      <c r="N406" s="60">
        <v>165</v>
      </c>
      <c r="O406" s="60">
        <v>125</v>
      </c>
      <c r="P406" s="60">
        <v>84</v>
      </c>
      <c r="Q406" s="60">
        <v>80</v>
      </c>
      <c r="R406" s="60">
        <v>10</v>
      </c>
      <c r="S406" s="60">
        <v>6</v>
      </c>
      <c r="T406" s="60">
        <v>4</v>
      </c>
      <c r="U406" s="60">
        <v>4</v>
      </c>
      <c r="V406" s="60">
        <v>3</v>
      </c>
    </row>
    <row r="407" spans="2:22">
      <c r="B407" s="60" t="str">
        <f t="shared" si="6"/>
        <v>М90x690</v>
      </c>
      <c r="C407" s="60">
        <v>90</v>
      </c>
      <c r="D407" s="60">
        <v>690</v>
      </c>
      <c r="E407" s="60">
        <v>29.28</v>
      </c>
      <c r="F407" s="60">
        <v>29.44</v>
      </c>
      <c r="G407" s="73">
        <v>565</v>
      </c>
      <c r="H407" s="73">
        <v>16</v>
      </c>
      <c r="I407" s="60">
        <v>20</v>
      </c>
      <c r="J407" s="60" t="s">
        <v>16</v>
      </c>
      <c r="K407" s="60">
        <v>32</v>
      </c>
      <c r="L407" s="60">
        <v>40</v>
      </c>
      <c r="M407" s="60">
        <v>165</v>
      </c>
      <c r="N407" s="60">
        <v>165</v>
      </c>
      <c r="O407" s="60">
        <v>125</v>
      </c>
      <c r="P407" s="60">
        <v>84</v>
      </c>
      <c r="Q407" s="60">
        <v>80</v>
      </c>
      <c r="R407" s="60">
        <v>10</v>
      </c>
      <c r="S407" s="60">
        <v>6</v>
      </c>
      <c r="T407" s="60">
        <v>4</v>
      </c>
      <c r="U407" s="60">
        <v>4</v>
      </c>
      <c r="V407" s="60">
        <v>3</v>
      </c>
    </row>
    <row r="408" spans="2:22">
      <c r="B408" s="60" t="str">
        <f t="shared" si="6"/>
        <v>М90x700</v>
      </c>
      <c r="C408" s="60">
        <v>90</v>
      </c>
      <c r="D408" s="60">
        <v>700</v>
      </c>
      <c r="E408" s="60">
        <v>29.69</v>
      </c>
      <c r="F408" s="60">
        <v>29.85</v>
      </c>
      <c r="G408" s="73">
        <v>575</v>
      </c>
      <c r="H408" s="73">
        <v>16</v>
      </c>
      <c r="I408" s="60">
        <v>20</v>
      </c>
      <c r="J408" s="60" t="s">
        <v>16</v>
      </c>
      <c r="K408" s="60">
        <v>32</v>
      </c>
      <c r="L408" s="60">
        <v>40</v>
      </c>
      <c r="M408" s="60">
        <v>165</v>
      </c>
      <c r="N408" s="60">
        <v>165</v>
      </c>
      <c r="O408" s="60">
        <v>125</v>
      </c>
      <c r="P408" s="60">
        <v>84</v>
      </c>
      <c r="Q408" s="60">
        <v>80</v>
      </c>
      <c r="R408" s="60">
        <v>10</v>
      </c>
      <c r="S408" s="60">
        <v>6</v>
      </c>
      <c r="T408" s="60">
        <v>4</v>
      </c>
      <c r="U408" s="60">
        <v>4</v>
      </c>
      <c r="V408" s="60">
        <v>3</v>
      </c>
    </row>
    <row r="409" spans="2:22">
      <c r="B409" s="60" t="str">
        <f t="shared" si="6"/>
        <v>М90x710</v>
      </c>
      <c r="C409" s="60">
        <v>90</v>
      </c>
      <c r="D409" s="60">
        <v>710</v>
      </c>
      <c r="E409" s="60">
        <v>30.1</v>
      </c>
      <c r="F409" s="60">
        <v>30.26</v>
      </c>
      <c r="G409" s="73">
        <v>585</v>
      </c>
      <c r="H409" s="73">
        <v>16</v>
      </c>
      <c r="I409" s="60">
        <v>20</v>
      </c>
      <c r="J409" s="60" t="s">
        <v>16</v>
      </c>
      <c r="K409" s="60">
        <v>32</v>
      </c>
      <c r="L409" s="60">
        <v>40</v>
      </c>
      <c r="M409" s="60">
        <v>165</v>
      </c>
      <c r="N409" s="60">
        <v>165</v>
      </c>
      <c r="O409" s="60">
        <v>125</v>
      </c>
      <c r="P409" s="60">
        <v>84</v>
      </c>
      <c r="Q409" s="60">
        <v>80</v>
      </c>
      <c r="R409" s="60">
        <v>10</v>
      </c>
      <c r="S409" s="60">
        <v>6</v>
      </c>
      <c r="T409" s="60">
        <v>4</v>
      </c>
      <c r="U409" s="60">
        <v>4</v>
      </c>
      <c r="V409" s="60">
        <v>3</v>
      </c>
    </row>
    <row r="410" spans="2:22">
      <c r="B410" s="60" t="str">
        <f t="shared" si="6"/>
        <v>М90x720</v>
      </c>
      <c r="C410" s="60">
        <v>90</v>
      </c>
      <c r="D410" s="60">
        <v>720</v>
      </c>
      <c r="E410" s="60">
        <v>30.51</v>
      </c>
      <c r="F410" s="60">
        <v>30.67</v>
      </c>
      <c r="G410" s="73">
        <v>595</v>
      </c>
      <c r="H410" s="73">
        <v>16</v>
      </c>
      <c r="I410" s="60">
        <v>20</v>
      </c>
      <c r="J410" s="60" t="s">
        <v>16</v>
      </c>
      <c r="K410" s="60">
        <v>32</v>
      </c>
      <c r="L410" s="60">
        <v>40</v>
      </c>
      <c r="M410" s="60">
        <v>165</v>
      </c>
      <c r="N410" s="60">
        <v>165</v>
      </c>
      <c r="O410" s="60">
        <v>125</v>
      </c>
      <c r="P410" s="60">
        <v>84</v>
      </c>
      <c r="Q410" s="60">
        <v>80</v>
      </c>
      <c r="R410" s="60">
        <v>10</v>
      </c>
      <c r="S410" s="60">
        <v>6</v>
      </c>
      <c r="T410" s="60">
        <v>4</v>
      </c>
      <c r="U410" s="60">
        <v>4</v>
      </c>
      <c r="V410" s="60">
        <v>3</v>
      </c>
    </row>
    <row r="411" spans="2:22">
      <c r="B411" s="60" t="str">
        <f t="shared" si="6"/>
        <v>М90x730</v>
      </c>
      <c r="C411" s="60">
        <v>90</v>
      </c>
      <c r="D411" s="60">
        <v>730</v>
      </c>
      <c r="E411" s="60">
        <v>30.92</v>
      </c>
      <c r="F411" s="60">
        <v>31.08</v>
      </c>
      <c r="G411" s="73">
        <v>605</v>
      </c>
      <c r="H411" s="73">
        <v>16</v>
      </c>
      <c r="I411" s="60">
        <v>20</v>
      </c>
      <c r="J411" s="60" t="s">
        <v>16</v>
      </c>
      <c r="K411" s="60">
        <v>32</v>
      </c>
      <c r="L411" s="60">
        <v>40</v>
      </c>
      <c r="M411" s="60">
        <v>165</v>
      </c>
      <c r="N411" s="60">
        <v>165</v>
      </c>
      <c r="O411" s="60">
        <v>125</v>
      </c>
      <c r="P411" s="60">
        <v>84</v>
      </c>
      <c r="Q411" s="60">
        <v>80</v>
      </c>
      <c r="R411" s="60">
        <v>10</v>
      </c>
      <c r="S411" s="60">
        <v>6</v>
      </c>
      <c r="T411" s="60">
        <v>4</v>
      </c>
      <c r="U411" s="60">
        <v>4</v>
      </c>
      <c r="V411" s="60">
        <v>3</v>
      </c>
    </row>
    <row r="412" spans="2:22">
      <c r="B412" s="60" t="str">
        <f t="shared" si="6"/>
        <v>М90x740</v>
      </c>
      <c r="C412" s="60">
        <v>90</v>
      </c>
      <c r="D412" s="60">
        <v>740</v>
      </c>
      <c r="E412" s="60">
        <v>31.33</v>
      </c>
      <c r="F412" s="60">
        <v>31.49</v>
      </c>
      <c r="G412" s="73">
        <v>615</v>
      </c>
      <c r="H412" s="73">
        <v>16</v>
      </c>
      <c r="I412" s="60">
        <v>20</v>
      </c>
      <c r="J412" s="60" t="s">
        <v>16</v>
      </c>
      <c r="K412" s="60">
        <v>32</v>
      </c>
      <c r="L412" s="60">
        <v>40</v>
      </c>
      <c r="M412" s="60">
        <v>165</v>
      </c>
      <c r="N412" s="60">
        <v>165</v>
      </c>
      <c r="O412" s="60">
        <v>125</v>
      </c>
      <c r="P412" s="60">
        <v>84</v>
      </c>
      <c r="Q412" s="60">
        <v>80</v>
      </c>
      <c r="R412" s="60">
        <v>10</v>
      </c>
      <c r="S412" s="60">
        <v>6</v>
      </c>
      <c r="T412" s="60">
        <v>4</v>
      </c>
      <c r="U412" s="60">
        <v>4</v>
      </c>
      <c r="V412" s="60">
        <v>3</v>
      </c>
    </row>
    <row r="413" spans="2:22">
      <c r="B413" s="60" t="str">
        <f t="shared" si="6"/>
        <v>М90x750</v>
      </c>
      <c r="C413" s="60">
        <v>90</v>
      </c>
      <c r="D413" s="60">
        <v>750</v>
      </c>
      <c r="E413" s="60">
        <v>31.74</v>
      </c>
      <c r="F413" s="60">
        <v>31.9</v>
      </c>
      <c r="G413" s="73">
        <v>625</v>
      </c>
      <c r="H413" s="73">
        <v>16</v>
      </c>
      <c r="I413" s="60">
        <v>20</v>
      </c>
      <c r="J413" s="60" t="s">
        <v>16</v>
      </c>
      <c r="K413" s="60">
        <v>32</v>
      </c>
      <c r="L413" s="60">
        <v>40</v>
      </c>
      <c r="M413" s="60">
        <v>165</v>
      </c>
      <c r="N413" s="60">
        <v>165</v>
      </c>
      <c r="O413" s="60">
        <v>125</v>
      </c>
      <c r="P413" s="60">
        <v>84</v>
      </c>
      <c r="Q413" s="60">
        <v>80</v>
      </c>
      <c r="R413" s="60">
        <v>10</v>
      </c>
      <c r="S413" s="60">
        <v>6</v>
      </c>
      <c r="T413" s="60">
        <v>4</v>
      </c>
      <c r="U413" s="60">
        <v>4</v>
      </c>
      <c r="V413" s="60">
        <v>3</v>
      </c>
    </row>
    <row r="414" spans="2:22">
      <c r="B414" s="60" t="str">
        <f t="shared" si="6"/>
        <v>М100x450</v>
      </c>
      <c r="C414">
        <v>100</v>
      </c>
      <c r="D414" s="60">
        <v>450</v>
      </c>
      <c r="E414" s="60">
        <v>24.56</v>
      </c>
      <c r="F414" s="60">
        <v>24.52</v>
      </c>
      <c r="G414" s="73">
        <v>315</v>
      </c>
      <c r="H414" s="73">
        <v>16</v>
      </c>
      <c r="I414" s="60">
        <v>20</v>
      </c>
      <c r="J414" s="60" t="s">
        <v>16</v>
      </c>
      <c r="K414" s="60">
        <v>32</v>
      </c>
      <c r="L414" s="60">
        <v>40</v>
      </c>
      <c r="M414" s="60">
        <v>145</v>
      </c>
      <c r="N414" s="60">
        <v>145</v>
      </c>
      <c r="O414" s="60">
        <v>135</v>
      </c>
      <c r="P414" s="60">
        <v>94</v>
      </c>
      <c r="Q414" s="60">
        <v>92</v>
      </c>
      <c r="R414" s="60">
        <v>10</v>
      </c>
      <c r="S414" s="60">
        <v>6</v>
      </c>
      <c r="T414" s="60">
        <v>4</v>
      </c>
      <c r="U414" s="60">
        <v>4</v>
      </c>
      <c r="V414" s="60">
        <v>3</v>
      </c>
    </row>
    <row r="415" spans="2:22">
      <c r="B415" s="60" t="str">
        <f t="shared" si="6"/>
        <v>М100x460</v>
      </c>
      <c r="C415" s="60">
        <v>100</v>
      </c>
      <c r="D415" s="60">
        <v>460</v>
      </c>
      <c r="E415" s="60">
        <v>25.08</v>
      </c>
      <c r="F415" s="60">
        <v>25.04</v>
      </c>
      <c r="G415" s="73">
        <v>325</v>
      </c>
      <c r="H415" s="73">
        <v>16</v>
      </c>
      <c r="I415" s="60">
        <v>20</v>
      </c>
      <c r="J415" s="60" t="s">
        <v>16</v>
      </c>
      <c r="K415" s="60">
        <v>32</v>
      </c>
      <c r="L415" s="60">
        <v>40</v>
      </c>
      <c r="M415" s="60">
        <v>145</v>
      </c>
      <c r="N415" s="60">
        <v>145</v>
      </c>
      <c r="O415" s="60">
        <v>135</v>
      </c>
      <c r="P415" s="60">
        <v>94</v>
      </c>
      <c r="Q415" s="60">
        <v>92</v>
      </c>
      <c r="R415" s="60">
        <v>10</v>
      </c>
      <c r="S415" s="60">
        <v>6</v>
      </c>
      <c r="T415" s="60">
        <v>4</v>
      </c>
      <c r="U415" s="60">
        <v>4</v>
      </c>
      <c r="V415" s="60">
        <v>3</v>
      </c>
    </row>
    <row r="416" spans="2:22">
      <c r="B416" s="60" t="str">
        <f t="shared" si="6"/>
        <v>М100x470</v>
      </c>
      <c r="C416" s="60">
        <v>100</v>
      </c>
      <c r="D416" s="60">
        <v>470</v>
      </c>
      <c r="E416" s="60">
        <v>25.6</v>
      </c>
      <c r="F416" s="60">
        <v>25.56</v>
      </c>
      <c r="G416" s="73">
        <v>335</v>
      </c>
      <c r="H416" s="73">
        <v>16</v>
      </c>
      <c r="I416" s="60">
        <v>20</v>
      </c>
      <c r="J416" s="60" t="s">
        <v>16</v>
      </c>
      <c r="K416" s="60">
        <v>32</v>
      </c>
      <c r="L416" s="60">
        <v>40</v>
      </c>
      <c r="M416" s="60">
        <v>145</v>
      </c>
      <c r="N416" s="60">
        <v>145</v>
      </c>
      <c r="O416" s="60">
        <v>135</v>
      </c>
      <c r="P416" s="60">
        <v>94</v>
      </c>
      <c r="Q416" s="60">
        <v>92</v>
      </c>
      <c r="R416" s="60">
        <v>10</v>
      </c>
      <c r="S416" s="60">
        <v>6</v>
      </c>
      <c r="T416" s="60">
        <v>4</v>
      </c>
      <c r="U416" s="60">
        <v>4</v>
      </c>
      <c r="V416" s="60">
        <v>3</v>
      </c>
    </row>
    <row r="417" spans="2:22">
      <c r="B417" s="60" t="str">
        <f t="shared" si="6"/>
        <v>М100x480</v>
      </c>
      <c r="C417" s="60">
        <v>100</v>
      </c>
      <c r="D417" s="60">
        <v>480</v>
      </c>
      <c r="E417" s="60">
        <v>26.12</v>
      </c>
      <c r="F417" s="60">
        <v>26.08</v>
      </c>
      <c r="G417" s="73">
        <v>345</v>
      </c>
      <c r="H417" s="73">
        <v>16</v>
      </c>
      <c r="I417" s="60">
        <v>20</v>
      </c>
      <c r="J417" s="60" t="s">
        <v>16</v>
      </c>
      <c r="K417" s="60">
        <v>32</v>
      </c>
      <c r="L417" s="60">
        <v>40</v>
      </c>
      <c r="M417" s="60">
        <v>145</v>
      </c>
      <c r="N417" s="60">
        <v>145</v>
      </c>
      <c r="O417" s="60">
        <v>135</v>
      </c>
      <c r="P417" s="60">
        <v>94</v>
      </c>
      <c r="Q417" s="60">
        <v>92</v>
      </c>
      <c r="R417" s="60">
        <v>10</v>
      </c>
      <c r="S417" s="60">
        <v>6</v>
      </c>
      <c r="T417" s="60">
        <v>4</v>
      </c>
      <c r="U417" s="60">
        <v>4</v>
      </c>
      <c r="V417" s="60">
        <v>3</v>
      </c>
    </row>
    <row r="418" spans="2:22">
      <c r="B418" s="60" t="str">
        <f t="shared" si="6"/>
        <v>М100x490</v>
      </c>
      <c r="C418" s="60">
        <v>100</v>
      </c>
      <c r="D418" s="60">
        <v>490</v>
      </c>
      <c r="E418" s="60">
        <v>26.54</v>
      </c>
      <c r="F418" s="60">
        <v>26.6</v>
      </c>
      <c r="G418" s="73">
        <v>355</v>
      </c>
      <c r="H418" s="73">
        <v>16</v>
      </c>
      <c r="I418" s="60">
        <v>20</v>
      </c>
      <c r="J418" s="60" t="s">
        <v>16</v>
      </c>
      <c r="K418" s="60">
        <v>32</v>
      </c>
      <c r="L418" s="60">
        <v>40</v>
      </c>
      <c r="M418" s="60">
        <v>145</v>
      </c>
      <c r="N418" s="60">
        <v>145</v>
      </c>
      <c r="O418" s="60">
        <v>135</v>
      </c>
      <c r="P418" s="60">
        <v>94</v>
      </c>
      <c r="Q418" s="60">
        <v>92</v>
      </c>
      <c r="R418" s="60">
        <v>10</v>
      </c>
      <c r="S418" s="60">
        <v>6</v>
      </c>
      <c r="T418" s="60">
        <v>4</v>
      </c>
      <c r="U418" s="60">
        <v>4</v>
      </c>
      <c r="V418" s="60">
        <v>3</v>
      </c>
    </row>
    <row r="419" spans="2:22">
      <c r="B419" s="60" t="str">
        <f t="shared" si="6"/>
        <v>М100x500</v>
      </c>
      <c r="C419" s="60">
        <v>100</v>
      </c>
      <c r="D419" s="60">
        <v>500</v>
      </c>
      <c r="E419" s="60">
        <v>27.16</v>
      </c>
      <c r="F419" s="60">
        <v>27.12</v>
      </c>
      <c r="G419" s="73">
        <v>365</v>
      </c>
      <c r="H419" s="73">
        <v>16</v>
      </c>
      <c r="I419" s="60">
        <v>20</v>
      </c>
      <c r="J419" s="60" t="s">
        <v>16</v>
      </c>
      <c r="K419" s="60">
        <v>32</v>
      </c>
      <c r="L419" s="60">
        <v>40</v>
      </c>
      <c r="M419" s="60">
        <v>145</v>
      </c>
      <c r="N419" s="60">
        <v>145</v>
      </c>
      <c r="O419" s="60">
        <v>135</v>
      </c>
      <c r="P419" s="60">
        <v>94</v>
      </c>
      <c r="Q419" s="60">
        <v>92</v>
      </c>
      <c r="R419" s="60">
        <v>10</v>
      </c>
      <c r="S419" s="60">
        <v>6</v>
      </c>
      <c r="T419" s="60">
        <v>4</v>
      </c>
      <c r="U419" s="60">
        <v>4</v>
      </c>
      <c r="V419" s="60">
        <v>3</v>
      </c>
    </row>
    <row r="420" spans="2:22">
      <c r="B420" s="60" t="str">
        <f t="shared" si="6"/>
        <v>М100x510</v>
      </c>
      <c r="C420" s="60">
        <v>100</v>
      </c>
      <c r="D420" s="60">
        <v>510</v>
      </c>
      <c r="E420" s="60">
        <v>27.68</v>
      </c>
      <c r="F420" s="60">
        <v>27.64</v>
      </c>
      <c r="G420" s="73">
        <v>375</v>
      </c>
      <c r="H420" s="73">
        <v>16</v>
      </c>
      <c r="I420" s="60">
        <v>20</v>
      </c>
      <c r="J420" s="60" t="s">
        <v>16</v>
      </c>
      <c r="K420" s="60">
        <v>32</v>
      </c>
      <c r="L420" s="60">
        <v>40</v>
      </c>
      <c r="M420" s="60">
        <v>145</v>
      </c>
      <c r="N420" s="60">
        <v>145</v>
      </c>
      <c r="O420" s="60">
        <v>135</v>
      </c>
      <c r="P420" s="60">
        <v>94</v>
      </c>
      <c r="Q420" s="60">
        <v>92</v>
      </c>
      <c r="R420" s="60">
        <v>10</v>
      </c>
      <c r="S420" s="60">
        <v>6</v>
      </c>
      <c r="T420" s="60">
        <v>4</v>
      </c>
      <c r="U420" s="60">
        <v>4</v>
      </c>
      <c r="V420" s="60">
        <v>3</v>
      </c>
    </row>
    <row r="421" spans="2:22">
      <c r="B421" s="60" t="str">
        <f t="shared" si="6"/>
        <v>М100x520</v>
      </c>
      <c r="C421" s="60">
        <v>100</v>
      </c>
      <c r="D421" s="60">
        <v>520</v>
      </c>
      <c r="E421" s="60">
        <v>28.2</v>
      </c>
      <c r="F421" s="60">
        <v>28.16</v>
      </c>
      <c r="G421" s="73">
        <v>385</v>
      </c>
      <c r="H421" s="73">
        <v>16</v>
      </c>
      <c r="I421" s="60">
        <v>20</v>
      </c>
      <c r="J421" s="60" t="s">
        <v>16</v>
      </c>
      <c r="K421" s="60">
        <v>32</v>
      </c>
      <c r="L421" s="60">
        <v>40</v>
      </c>
      <c r="M421" s="60">
        <v>145</v>
      </c>
      <c r="N421" s="60">
        <v>145</v>
      </c>
      <c r="O421" s="60">
        <v>135</v>
      </c>
      <c r="P421" s="60">
        <v>94</v>
      </c>
      <c r="Q421" s="60">
        <v>92</v>
      </c>
      <c r="R421" s="60">
        <v>10</v>
      </c>
      <c r="S421" s="60">
        <v>6</v>
      </c>
      <c r="T421" s="60">
        <v>4</v>
      </c>
      <c r="U421" s="60">
        <v>4</v>
      </c>
      <c r="V421" s="60">
        <v>3</v>
      </c>
    </row>
    <row r="422" spans="2:22">
      <c r="B422" s="60" t="str">
        <f t="shared" si="6"/>
        <v>М100x530</v>
      </c>
      <c r="C422" s="60">
        <v>100</v>
      </c>
      <c r="D422" s="60">
        <v>530</v>
      </c>
      <c r="E422" s="60">
        <v>28.72</v>
      </c>
      <c r="F422" s="60">
        <v>28.68</v>
      </c>
      <c r="G422" s="73">
        <v>395</v>
      </c>
      <c r="H422" s="73">
        <v>16</v>
      </c>
      <c r="I422" s="60">
        <v>20</v>
      </c>
      <c r="J422" s="60" t="s">
        <v>16</v>
      </c>
      <c r="K422" s="60">
        <v>32</v>
      </c>
      <c r="L422" s="60">
        <v>40</v>
      </c>
      <c r="M422" s="60">
        <v>145</v>
      </c>
      <c r="N422" s="60">
        <v>145</v>
      </c>
      <c r="O422" s="60">
        <v>135</v>
      </c>
      <c r="P422" s="60">
        <v>94</v>
      </c>
      <c r="Q422" s="60">
        <v>92</v>
      </c>
      <c r="R422" s="60">
        <v>10</v>
      </c>
      <c r="S422" s="60">
        <v>6</v>
      </c>
      <c r="T422" s="60">
        <v>4</v>
      </c>
      <c r="U422" s="60">
        <v>4</v>
      </c>
      <c r="V422" s="60">
        <v>3</v>
      </c>
    </row>
    <row r="423" spans="2:22">
      <c r="B423" s="60" t="str">
        <f t="shared" si="6"/>
        <v>М100x540</v>
      </c>
      <c r="C423" s="60">
        <v>100</v>
      </c>
      <c r="D423" s="60">
        <v>540</v>
      </c>
      <c r="E423" s="60">
        <v>29.24</v>
      </c>
      <c r="F423" s="60">
        <v>29.2</v>
      </c>
      <c r="G423" s="73">
        <v>405</v>
      </c>
      <c r="H423" s="73">
        <v>16</v>
      </c>
      <c r="I423" s="60">
        <v>20</v>
      </c>
      <c r="J423" s="60" t="s">
        <v>16</v>
      </c>
      <c r="K423" s="60">
        <v>32</v>
      </c>
      <c r="L423" s="60">
        <v>40</v>
      </c>
      <c r="M423" s="60">
        <v>145</v>
      </c>
      <c r="N423" s="60">
        <v>145</v>
      </c>
      <c r="O423" s="60">
        <v>135</v>
      </c>
      <c r="P423" s="60">
        <v>94</v>
      </c>
      <c r="Q423" s="60">
        <v>92</v>
      </c>
      <c r="R423" s="60">
        <v>10</v>
      </c>
      <c r="S423" s="60">
        <v>6</v>
      </c>
      <c r="T423" s="60">
        <v>4</v>
      </c>
      <c r="U423" s="60">
        <v>4</v>
      </c>
      <c r="V423" s="60">
        <v>3</v>
      </c>
    </row>
    <row r="424" spans="2:22">
      <c r="B424" s="60" t="str">
        <f t="shared" si="6"/>
        <v>М100x550</v>
      </c>
      <c r="C424" s="60">
        <v>100</v>
      </c>
      <c r="D424" s="60">
        <v>550</v>
      </c>
      <c r="E424" s="60">
        <v>29.76</v>
      </c>
      <c r="F424" s="60">
        <v>29.72</v>
      </c>
      <c r="G424" s="73">
        <v>415</v>
      </c>
      <c r="H424" s="73">
        <v>16</v>
      </c>
      <c r="I424" s="60">
        <v>20</v>
      </c>
      <c r="J424" s="60" t="s">
        <v>16</v>
      </c>
      <c r="K424" s="60">
        <v>32</v>
      </c>
      <c r="L424" s="60">
        <v>40</v>
      </c>
      <c r="M424" s="60">
        <v>145</v>
      </c>
      <c r="N424" s="60">
        <v>145</v>
      </c>
      <c r="O424" s="60">
        <v>135</v>
      </c>
      <c r="P424" s="60">
        <v>94</v>
      </c>
      <c r="Q424" s="60">
        <v>92</v>
      </c>
      <c r="R424" s="60">
        <v>10</v>
      </c>
      <c r="S424" s="60">
        <v>6</v>
      </c>
      <c r="T424" s="60">
        <v>4</v>
      </c>
      <c r="U424" s="60">
        <v>4</v>
      </c>
      <c r="V424" s="60">
        <v>3</v>
      </c>
    </row>
    <row r="425" spans="2:22">
      <c r="B425" s="60" t="str">
        <f t="shared" si="6"/>
        <v>М100x560</v>
      </c>
      <c r="C425" s="60">
        <v>100</v>
      </c>
      <c r="D425" s="60">
        <v>560</v>
      </c>
      <c r="E425" s="60">
        <v>30.28</v>
      </c>
      <c r="F425" s="60">
        <v>30.24</v>
      </c>
      <c r="G425" s="73">
        <v>425</v>
      </c>
      <c r="H425" s="73">
        <v>16</v>
      </c>
      <c r="I425" s="60">
        <v>20</v>
      </c>
      <c r="J425" s="60" t="s">
        <v>16</v>
      </c>
      <c r="K425" s="60">
        <v>32</v>
      </c>
      <c r="L425" s="60">
        <v>40</v>
      </c>
      <c r="M425" s="60">
        <v>145</v>
      </c>
      <c r="N425" s="60">
        <v>145</v>
      </c>
      <c r="O425" s="60">
        <v>135</v>
      </c>
      <c r="P425" s="60">
        <v>94</v>
      </c>
      <c r="Q425" s="60">
        <v>92</v>
      </c>
      <c r="R425" s="60">
        <v>10</v>
      </c>
      <c r="S425" s="60">
        <v>6</v>
      </c>
      <c r="T425" s="60">
        <v>4</v>
      </c>
      <c r="U425" s="60">
        <v>4</v>
      </c>
      <c r="V425" s="60">
        <v>3</v>
      </c>
    </row>
    <row r="426" spans="2:22">
      <c r="B426" s="60" t="str">
        <f t="shared" si="6"/>
        <v>М100x570</v>
      </c>
      <c r="C426" s="60">
        <v>100</v>
      </c>
      <c r="D426" s="60">
        <v>570</v>
      </c>
      <c r="E426" s="60">
        <v>30.8</v>
      </c>
      <c r="F426" s="60">
        <v>30.76</v>
      </c>
      <c r="G426" s="73">
        <v>435</v>
      </c>
      <c r="H426" s="73">
        <v>16</v>
      </c>
      <c r="I426" s="60">
        <v>20</v>
      </c>
      <c r="J426" s="60" t="s">
        <v>16</v>
      </c>
      <c r="K426" s="60">
        <v>32</v>
      </c>
      <c r="L426" s="60">
        <v>40</v>
      </c>
      <c r="M426" s="60">
        <v>145</v>
      </c>
      <c r="N426" s="60">
        <v>145</v>
      </c>
      <c r="O426" s="60">
        <v>135</v>
      </c>
      <c r="P426" s="60">
        <v>94</v>
      </c>
      <c r="Q426" s="60">
        <v>92</v>
      </c>
      <c r="R426" s="60">
        <v>10</v>
      </c>
      <c r="S426" s="60">
        <v>6</v>
      </c>
      <c r="T426" s="60">
        <v>4</v>
      </c>
      <c r="U426" s="60">
        <v>4</v>
      </c>
      <c r="V426" s="60">
        <v>3</v>
      </c>
    </row>
    <row r="427" spans="2:22">
      <c r="B427" s="60" t="str">
        <f t="shared" si="6"/>
        <v>М100x580</v>
      </c>
      <c r="C427" s="60">
        <v>100</v>
      </c>
      <c r="D427" s="60">
        <v>580</v>
      </c>
      <c r="E427" s="60">
        <v>31.32</v>
      </c>
      <c r="F427" s="60">
        <v>31.28</v>
      </c>
      <c r="G427" s="73">
        <v>445</v>
      </c>
      <c r="H427" s="73">
        <v>16</v>
      </c>
      <c r="I427" s="60">
        <v>20</v>
      </c>
      <c r="J427" s="60" t="s">
        <v>16</v>
      </c>
      <c r="K427" s="60">
        <v>32</v>
      </c>
      <c r="L427" s="60">
        <v>40</v>
      </c>
      <c r="M427" s="60">
        <v>145</v>
      </c>
      <c r="N427" s="60">
        <v>145</v>
      </c>
      <c r="O427" s="60">
        <v>135</v>
      </c>
      <c r="P427" s="60">
        <v>94</v>
      </c>
      <c r="Q427" s="60">
        <v>92</v>
      </c>
      <c r="R427" s="60">
        <v>10</v>
      </c>
      <c r="S427" s="60">
        <v>6</v>
      </c>
      <c r="T427" s="60">
        <v>4</v>
      </c>
      <c r="U427" s="60">
        <v>4</v>
      </c>
      <c r="V427" s="60">
        <v>3</v>
      </c>
    </row>
    <row r="428" spans="2:22">
      <c r="B428" s="60" t="str">
        <f t="shared" si="6"/>
        <v>М100x590</v>
      </c>
      <c r="C428" s="60">
        <v>100</v>
      </c>
      <c r="D428" s="60">
        <v>590</v>
      </c>
      <c r="E428" s="60">
        <v>31.84</v>
      </c>
      <c r="F428" s="60">
        <v>31.8</v>
      </c>
      <c r="G428" s="73">
        <v>455</v>
      </c>
      <c r="H428" s="73">
        <v>16</v>
      </c>
      <c r="I428" s="60">
        <v>20</v>
      </c>
      <c r="J428" s="60" t="s">
        <v>16</v>
      </c>
      <c r="K428" s="60">
        <v>32</v>
      </c>
      <c r="L428" s="60">
        <v>40</v>
      </c>
      <c r="M428" s="60">
        <v>145</v>
      </c>
      <c r="N428" s="60">
        <v>145</v>
      </c>
      <c r="O428" s="60">
        <v>135</v>
      </c>
      <c r="P428" s="60">
        <v>94</v>
      </c>
      <c r="Q428" s="60">
        <v>92</v>
      </c>
      <c r="R428" s="60">
        <v>10</v>
      </c>
      <c r="S428" s="60">
        <v>6</v>
      </c>
      <c r="T428" s="60">
        <v>4</v>
      </c>
      <c r="U428" s="60">
        <v>4</v>
      </c>
      <c r="V428" s="60">
        <v>3</v>
      </c>
    </row>
    <row r="429" spans="2:22">
      <c r="B429" s="60" t="str">
        <f t="shared" si="6"/>
        <v>М100x600</v>
      </c>
      <c r="C429" s="60">
        <v>100</v>
      </c>
      <c r="D429" s="60">
        <v>600</v>
      </c>
      <c r="E429" s="60">
        <v>32.520000000000003</v>
      </c>
      <c r="F429" s="60">
        <v>32.4</v>
      </c>
      <c r="G429" s="73">
        <v>465</v>
      </c>
      <c r="H429" s="73">
        <v>16</v>
      </c>
      <c r="I429" s="60">
        <v>20</v>
      </c>
      <c r="J429" s="60" t="s">
        <v>16</v>
      </c>
      <c r="K429" s="60">
        <v>32</v>
      </c>
      <c r="L429" s="60">
        <v>40</v>
      </c>
      <c r="M429" s="60">
        <v>165</v>
      </c>
      <c r="N429" s="60">
        <v>165</v>
      </c>
      <c r="O429" s="60">
        <v>135</v>
      </c>
      <c r="P429" s="60">
        <v>94</v>
      </c>
      <c r="Q429" s="60">
        <v>92</v>
      </c>
      <c r="R429" s="60">
        <v>10</v>
      </c>
      <c r="S429" s="60">
        <v>6</v>
      </c>
      <c r="T429" s="60">
        <v>4</v>
      </c>
      <c r="U429" s="60">
        <v>4</v>
      </c>
      <c r="V429" s="60">
        <v>3</v>
      </c>
    </row>
    <row r="430" spans="2:22">
      <c r="B430" s="60" t="str">
        <f t="shared" si="6"/>
        <v>М100x610</v>
      </c>
      <c r="C430" s="60">
        <v>100</v>
      </c>
      <c r="D430" s="60">
        <v>610</v>
      </c>
      <c r="E430" s="60">
        <v>33.04</v>
      </c>
      <c r="F430" s="60">
        <v>32.92</v>
      </c>
      <c r="G430" s="73">
        <v>475</v>
      </c>
      <c r="H430" s="73">
        <v>16</v>
      </c>
      <c r="I430" s="60">
        <v>20</v>
      </c>
      <c r="J430" s="60" t="s">
        <v>16</v>
      </c>
      <c r="K430" s="60">
        <v>32</v>
      </c>
      <c r="L430" s="60">
        <v>40</v>
      </c>
      <c r="M430" s="60">
        <v>165</v>
      </c>
      <c r="N430" s="60">
        <v>165</v>
      </c>
      <c r="O430" s="60">
        <v>135</v>
      </c>
      <c r="P430" s="60">
        <v>94</v>
      </c>
      <c r="Q430" s="60">
        <v>92</v>
      </c>
      <c r="R430" s="60">
        <v>10</v>
      </c>
      <c r="S430" s="60">
        <v>6</v>
      </c>
      <c r="T430" s="60">
        <v>4</v>
      </c>
      <c r="U430" s="60">
        <v>4</v>
      </c>
      <c r="V430" s="60">
        <v>3</v>
      </c>
    </row>
    <row r="431" spans="2:22">
      <c r="B431" s="60" t="str">
        <f t="shared" si="6"/>
        <v>М100x620</v>
      </c>
      <c r="C431" s="60">
        <v>100</v>
      </c>
      <c r="D431" s="60">
        <v>620</v>
      </c>
      <c r="E431" s="60">
        <v>33.56</v>
      </c>
      <c r="F431" s="60">
        <v>33.44</v>
      </c>
      <c r="G431" s="73">
        <v>485</v>
      </c>
      <c r="H431" s="73">
        <v>16</v>
      </c>
      <c r="I431" s="60">
        <v>20</v>
      </c>
      <c r="J431" s="60" t="s">
        <v>16</v>
      </c>
      <c r="K431" s="60">
        <v>32</v>
      </c>
      <c r="L431" s="60">
        <v>40</v>
      </c>
      <c r="M431" s="60">
        <v>165</v>
      </c>
      <c r="N431" s="60">
        <v>165</v>
      </c>
      <c r="O431" s="60">
        <v>135</v>
      </c>
      <c r="P431" s="60">
        <v>94</v>
      </c>
      <c r="Q431" s="60">
        <v>92</v>
      </c>
      <c r="R431" s="60">
        <v>10</v>
      </c>
      <c r="S431" s="60">
        <v>6</v>
      </c>
      <c r="T431" s="60">
        <v>4</v>
      </c>
      <c r="U431" s="60">
        <v>4</v>
      </c>
      <c r="V431" s="60">
        <v>3</v>
      </c>
    </row>
    <row r="432" spans="2:22">
      <c r="B432" s="60" t="str">
        <f t="shared" si="6"/>
        <v>М100x630</v>
      </c>
      <c r="C432" s="60">
        <v>100</v>
      </c>
      <c r="D432" s="60">
        <v>630</v>
      </c>
      <c r="E432" s="60">
        <v>34.08</v>
      </c>
      <c r="F432" s="60">
        <v>33.96</v>
      </c>
      <c r="G432" s="73">
        <v>495</v>
      </c>
      <c r="H432" s="73">
        <v>16</v>
      </c>
      <c r="I432" s="60">
        <v>20</v>
      </c>
      <c r="J432" s="60" t="s">
        <v>16</v>
      </c>
      <c r="K432" s="60">
        <v>32</v>
      </c>
      <c r="L432" s="60">
        <v>40</v>
      </c>
      <c r="M432" s="60">
        <v>165</v>
      </c>
      <c r="N432" s="60">
        <v>165</v>
      </c>
      <c r="O432" s="60">
        <v>135</v>
      </c>
      <c r="P432" s="60">
        <v>94</v>
      </c>
      <c r="Q432" s="60">
        <v>92</v>
      </c>
      <c r="R432" s="60">
        <v>10</v>
      </c>
      <c r="S432" s="60">
        <v>6</v>
      </c>
      <c r="T432" s="60">
        <v>4</v>
      </c>
      <c r="U432" s="60">
        <v>4</v>
      </c>
      <c r="V432" s="60">
        <v>3</v>
      </c>
    </row>
    <row r="433" spans="2:22">
      <c r="B433" s="60" t="str">
        <f t="shared" si="6"/>
        <v>М100x640</v>
      </c>
      <c r="C433" s="60">
        <v>100</v>
      </c>
      <c r="D433" s="60">
        <v>640</v>
      </c>
      <c r="E433" s="60">
        <v>34.6</v>
      </c>
      <c r="F433" s="60">
        <v>34.479999999999997</v>
      </c>
      <c r="G433" s="73">
        <v>505</v>
      </c>
      <c r="H433" s="73">
        <v>16</v>
      </c>
      <c r="I433" s="60">
        <v>20</v>
      </c>
      <c r="J433" s="60" t="s">
        <v>16</v>
      </c>
      <c r="K433" s="60">
        <v>32</v>
      </c>
      <c r="L433" s="60">
        <v>40</v>
      </c>
      <c r="M433" s="60">
        <v>165</v>
      </c>
      <c r="N433" s="60">
        <v>165</v>
      </c>
      <c r="O433" s="60">
        <v>135</v>
      </c>
      <c r="P433" s="60">
        <v>94</v>
      </c>
      <c r="Q433" s="60">
        <v>92</v>
      </c>
      <c r="R433" s="60">
        <v>10</v>
      </c>
      <c r="S433" s="60">
        <v>6</v>
      </c>
      <c r="T433" s="60">
        <v>4</v>
      </c>
      <c r="U433" s="60">
        <v>4</v>
      </c>
      <c r="V433" s="60">
        <v>3</v>
      </c>
    </row>
    <row r="434" spans="2:22">
      <c r="B434" s="60" t="str">
        <f t="shared" si="6"/>
        <v>М100x650</v>
      </c>
      <c r="C434" s="60">
        <v>100</v>
      </c>
      <c r="D434" s="60">
        <v>650</v>
      </c>
      <c r="E434" s="60">
        <v>35.119999999999997</v>
      </c>
      <c r="F434" s="60">
        <v>35</v>
      </c>
      <c r="G434" s="73">
        <v>515</v>
      </c>
      <c r="H434" s="73">
        <v>16</v>
      </c>
      <c r="I434" s="60">
        <v>20</v>
      </c>
      <c r="J434" s="60" t="s">
        <v>16</v>
      </c>
      <c r="K434" s="60">
        <v>32</v>
      </c>
      <c r="L434" s="60">
        <v>40</v>
      </c>
      <c r="M434" s="60">
        <v>165</v>
      </c>
      <c r="N434" s="60">
        <v>165</v>
      </c>
      <c r="O434" s="60">
        <v>135</v>
      </c>
      <c r="P434" s="60">
        <v>94</v>
      </c>
      <c r="Q434" s="60">
        <v>92</v>
      </c>
      <c r="R434" s="60">
        <v>10</v>
      </c>
      <c r="S434" s="60">
        <v>6</v>
      </c>
      <c r="T434" s="60">
        <v>4</v>
      </c>
      <c r="U434" s="60">
        <v>4</v>
      </c>
      <c r="V434" s="60">
        <v>3</v>
      </c>
    </row>
    <row r="435" spans="2:22">
      <c r="B435" s="60" t="str">
        <f t="shared" si="6"/>
        <v>М100x660</v>
      </c>
      <c r="C435" s="60">
        <v>100</v>
      </c>
      <c r="D435" s="60">
        <v>660</v>
      </c>
      <c r="E435" s="60">
        <v>35.64</v>
      </c>
      <c r="F435" s="60">
        <v>35.520000000000003</v>
      </c>
      <c r="G435" s="73">
        <v>525</v>
      </c>
      <c r="H435" s="73">
        <v>16</v>
      </c>
      <c r="I435" s="60">
        <v>20</v>
      </c>
      <c r="J435" s="60" t="s">
        <v>16</v>
      </c>
      <c r="K435" s="60">
        <v>32</v>
      </c>
      <c r="L435" s="60">
        <v>40</v>
      </c>
      <c r="M435" s="60">
        <v>165</v>
      </c>
      <c r="N435" s="60">
        <v>165</v>
      </c>
      <c r="O435" s="60">
        <v>135</v>
      </c>
      <c r="P435" s="60">
        <v>94</v>
      </c>
      <c r="Q435" s="60">
        <v>92</v>
      </c>
      <c r="R435" s="60">
        <v>10</v>
      </c>
      <c r="S435" s="60">
        <v>6</v>
      </c>
      <c r="T435" s="60">
        <v>4</v>
      </c>
      <c r="U435" s="60">
        <v>4</v>
      </c>
      <c r="V435" s="60">
        <v>3</v>
      </c>
    </row>
    <row r="436" spans="2:22">
      <c r="B436" s="60" t="str">
        <f t="shared" si="6"/>
        <v>М100x670</v>
      </c>
      <c r="C436" s="60">
        <v>100</v>
      </c>
      <c r="D436" s="60">
        <v>670</v>
      </c>
      <c r="E436" s="60">
        <v>36.159999999999997</v>
      </c>
      <c r="F436" s="60">
        <v>36.04</v>
      </c>
      <c r="G436" s="73">
        <v>535</v>
      </c>
      <c r="H436" s="73">
        <v>16</v>
      </c>
      <c r="I436" s="60">
        <v>20</v>
      </c>
      <c r="J436" s="60" t="s">
        <v>16</v>
      </c>
      <c r="K436" s="60">
        <v>32</v>
      </c>
      <c r="L436" s="60">
        <v>40</v>
      </c>
      <c r="M436" s="60">
        <v>165</v>
      </c>
      <c r="N436" s="60">
        <v>165</v>
      </c>
      <c r="O436" s="60">
        <v>135</v>
      </c>
      <c r="P436" s="60">
        <v>94</v>
      </c>
      <c r="Q436" s="60">
        <v>92</v>
      </c>
      <c r="R436" s="60">
        <v>10</v>
      </c>
      <c r="S436" s="60">
        <v>6</v>
      </c>
      <c r="T436" s="60">
        <v>4</v>
      </c>
      <c r="U436" s="60">
        <v>4</v>
      </c>
      <c r="V436" s="60">
        <v>3</v>
      </c>
    </row>
    <row r="437" spans="2:22">
      <c r="B437" s="60" t="str">
        <f t="shared" si="6"/>
        <v>М100x680</v>
      </c>
      <c r="C437" s="60">
        <v>100</v>
      </c>
      <c r="D437" s="60">
        <v>680</v>
      </c>
      <c r="E437" s="60">
        <v>36.68</v>
      </c>
      <c r="F437" s="60">
        <v>36.56</v>
      </c>
      <c r="G437" s="73">
        <v>545</v>
      </c>
      <c r="H437" s="73">
        <v>16</v>
      </c>
      <c r="I437" s="60">
        <v>20</v>
      </c>
      <c r="J437" s="60" t="s">
        <v>16</v>
      </c>
      <c r="K437" s="60">
        <v>32</v>
      </c>
      <c r="L437" s="60">
        <v>40</v>
      </c>
      <c r="M437" s="60">
        <v>165</v>
      </c>
      <c r="N437" s="60">
        <v>165</v>
      </c>
      <c r="O437" s="60">
        <v>135</v>
      </c>
      <c r="P437" s="60">
        <v>94</v>
      </c>
      <c r="Q437" s="60">
        <v>92</v>
      </c>
      <c r="R437" s="60">
        <v>10</v>
      </c>
      <c r="S437" s="60">
        <v>6</v>
      </c>
      <c r="T437" s="60">
        <v>4</v>
      </c>
      <c r="U437" s="60">
        <v>4</v>
      </c>
      <c r="V437" s="60">
        <v>3</v>
      </c>
    </row>
    <row r="438" spans="2:22">
      <c r="B438" s="60" t="str">
        <f t="shared" si="6"/>
        <v>М100x690</v>
      </c>
      <c r="C438" s="60">
        <v>100</v>
      </c>
      <c r="D438" s="60">
        <v>690</v>
      </c>
      <c r="E438" s="60">
        <v>37.200000000000003</v>
      </c>
      <c r="F438" s="60">
        <v>37.08</v>
      </c>
      <c r="G438" s="73">
        <v>555</v>
      </c>
      <c r="H438" s="73">
        <v>16</v>
      </c>
      <c r="I438" s="60">
        <v>20</v>
      </c>
      <c r="J438" s="60" t="s">
        <v>16</v>
      </c>
      <c r="K438" s="60">
        <v>32</v>
      </c>
      <c r="L438" s="60">
        <v>40</v>
      </c>
      <c r="M438" s="60">
        <v>165</v>
      </c>
      <c r="N438" s="60">
        <v>165</v>
      </c>
      <c r="O438" s="60">
        <v>135</v>
      </c>
      <c r="P438" s="60">
        <v>94</v>
      </c>
      <c r="Q438" s="60">
        <v>92</v>
      </c>
      <c r="R438" s="60">
        <v>10</v>
      </c>
      <c r="S438" s="60">
        <v>6</v>
      </c>
      <c r="T438" s="60">
        <v>4</v>
      </c>
      <c r="U438" s="60">
        <v>4</v>
      </c>
      <c r="V438" s="60">
        <v>3</v>
      </c>
    </row>
    <row r="439" spans="2:22">
      <c r="B439" s="60" t="str">
        <f t="shared" si="6"/>
        <v>М100x700</v>
      </c>
      <c r="C439" s="60">
        <v>100</v>
      </c>
      <c r="D439" s="60">
        <v>700</v>
      </c>
      <c r="E439" s="60">
        <v>37.72</v>
      </c>
      <c r="F439" s="60">
        <v>37.6</v>
      </c>
      <c r="G439" s="73">
        <v>565</v>
      </c>
      <c r="H439" s="73">
        <v>16</v>
      </c>
      <c r="I439" s="60">
        <v>20</v>
      </c>
      <c r="J439" s="60" t="s">
        <v>16</v>
      </c>
      <c r="K439" s="60">
        <v>32</v>
      </c>
      <c r="L439" s="60">
        <v>40</v>
      </c>
      <c r="M439" s="60">
        <v>165</v>
      </c>
      <c r="N439" s="60">
        <v>165</v>
      </c>
      <c r="O439" s="60">
        <v>135</v>
      </c>
      <c r="P439" s="60">
        <v>94</v>
      </c>
      <c r="Q439" s="60">
        <v>92</v>
      </c>
      <c r="R439" s="60">
        <v>10</v>
      </c>
      <c r="S439" s="60">
        <v>6</v>
      </c>
      <c r="T439" s="60">
        <v>4</v>
      </c>
      <c r="U439" s="60">
        <v>4</v>
      </c>
      <c r="V439" s="60">
        <v>3</v>
      </c>
    </row>
    <row r="440" spans="2:22">
      <c r="B440" s="60" t="str">
        <f t="shared" si="6"/>
        <v>М100x710</v>
      </c>
      <c r="C440" s="60">
        <v>100</v>
      </c>
      <c r="D440" s="60">
        <v>710</v>
      </c>
      <c r="E440" s="60">
        <v>38.24</v>
      </c>
      <c r="F440" s="60">
        <v>38.119999999999997</v>
      </c>
      <c r="G440" s="73">
        <v>575</v>
      </c>
      <c r="H440" s="73">
        <v>16</v>
      </c>
      <c r="I440" s="60">
        <v>20</v>
      </c>
      <c r="J440" s="60" t="s">
        <v>16</v>
      </c>
      <c r="K440" s="60">
        <v>32</v>
      </c>
      <c r="L440" s="60">
        <v>40</v>
      </c>
      <c r="M440" s="60">
        <v>165</v>
      </c>
      <c r="N440" s="60">
        <v>165</v>
      </c>
      <c r="O440" s="60">
        <v>135</v>
      </c>
      <c r="P440" s="60">
        <v>94</v>
      </c>
      <c r="Q440" s="60">
        <v>92</v>
      </c>
      <c r="R440" s="60">
        <v>10</v>
      </c>
      <c r="S440" s="60">
        <v>6</v>
      </c>
      <c r="T440" s="60">
        <v>4</v>
      </c>
      <c r="U440" s="60">
        <v>4</v>
      </c>
      <c r="V440" s="60">
        <v>3</v>
      </c>
    </row>
    <row r="441" spans="2:22">
      <c r="B441" s="60" t="str">
        <f t="shared" si="6"/>
        <v>М100x720</v>
      </c>
      <c r="C441" s="60">
        <v>100</v>
      </c>
      <c r="D441" s="60">
        <v>720</v>
      </c>
      <c r="E441" s="60">
        <v>38.76</v>
      </c>
      <c r="F441" s="60">
        <v>38.64</v>
      </c>
      <c r="G441" s="73">
        <v>585</v>
      </c>
      <c r="H441" s="73">
        <v>16</v>
      </c>
      <c r="I441" s="60">
        <v>20</v>
      </c>
      <c r="J441" s="60" t="s">
        <v>16</v>
      </c>
      <c r="K441" s="60">
        <v>32</v>
      </c>
      <c r="L441" s="60">
        <v>40</v>
      </c>
      <c r="M441" s="60">
        <v>165</v>
      </c>
      <c r="N441" s="60">
        <v>165</v>
      </c>
      <c r="O441" s="60">
        <v>135</v>
      </c>
      <c r="P441" s="60">
        <v>94</v>
      </c>
      <c r="Q441" s="60">
        <v>92</v>
      </c>
      <c r="R441" s="60">
        <v>10</v>
      </c>
      <c r="S441" s="60">
        <v>6</v>
      </c>
      <c r="T441" s="60">
        <v>4</v>
      </c>
      <c r="U441" s="60">
        <v>4</v>
      </c>
      <c r="V441" s="60">
        <v>3</v>
      </c>
    </row>
    <row r="442" spans="2:22">
      <c r="B442" s="60" t="str">
        <f t="shared" si="6"/>
        <v>М100x730</v>
      </c>
      <c r="C442" s="60">
        <v>100</v>
      </c>
      <c r="D442" s="60">
        <v>730</v>
      </c>
      <c r="E442" s="60">
        <v>39.28</v>
      </c>
      <c r="F442" s="60">
        <v>39.159999999999997</v>
      </c>
      <c r="G442" s="73">
        <v>595</v>
      </c>
      <c r="H442" s="73">
        <v>16</v>
      </c>
      <c r="I442" s="60">
        <v>20</v>
      </c>
      <c r="J442" s="60" t="s">
        <v>16</v>
      </c>
      <c r="K442" s="60">
        <v>32</v>
      </c>
      <c r="L442" s="60">
        <v>40</v>
      </c>
      <c r="M442" s="60">
        <v>165</v>
      </c>
      <c r="N442" s="60">
        <v>165</v>
      </c>
      <c r="O442" s="60">
        <v>135</v>
      </c>
      <c r="P442" s="60">
        <v>94</v>
      </c>
      <c r="Q442" s="60">
        <v>92</v>
      </c>
      <c r="R442" s="60">
        <v>10</v>
      </c>
      <c r="S442" s="60">
        <v>6</v>
      </c>
      <c r="T442" s="60">
        <v>4</v>
      </c>
      <c r="U442" s="60">
        <v>4</v>
      </c>
      <c r="V442" s="60">
        <v>3</v>
      </c>
    </row>
    <row r="443" spans="2:22">
      <c r="B443" s="60" t="str">
        <f t="shared" si="6"/>
        <v>М100x740</v>
      </c>
      <c r="C443" s="60">
        <v>100</v>
      </c>
      <c r="D443" s="60">
        <v>740</v>
      </c>
      <c r="E443" s="60">
        <v>39.799999999999997</v>
      </c>
      <c r="F443" s="60">
        <v>39.68</v>
      </c>
      <c r="G443" s="73">
        <v>605</v>
      </c>
      <c r="H443" s="73">
        <v>16</v>
      </c>
      <c r="I443" s="60">
        <v>20</v>
      </c>
      <c r="J443" s="60" t="s">
        <v>16</v>
      </c>
      <c r="K443" s="60">
        <v>32</v>
      </c>
      <c r="L443" s="60">
        <v>40</v>
      </c>
      <c r="M443" s="60">
        <v>165</v>
      </c>
      <c r="N443" s="60">
        <v>165</v>
      </c>
      <c r="O443" s="60">
        <v>135</v>
      </c>
      <c r="P443" s="60">
        <v>94</v>
      </c>
      <c r="Q443" s="60">
        <v>92</v>
      </c>
      <c r="R443" s="60">
        <v>10</v>
      </c>
      <c r="S443" s="60">
        <v>6</v>
      </c>
      <c r="T443" s="60">
        <v>4</v>
      </c>
      <c r="U443" s="60">
        <v>4</v>
      </c>
      <c r="V443" s="60">
        <v>3</v>
      </c>
    </row>
    <row r="444" spans="2:22">
      <c r="B444" s="60" t="str">
        <f t="shared" si="6"/>
        <v>М100x750</v>
      </c>
      <c r="C444" s="60">
        <v>100</v>
      </c>
      <c r="D444" s="60">
        <v>750</v>
      </c>
      <c r="E444" s="60">
        <v>40.32</v>
      </c>
      <c r="F444" s="60">
        <v>40.200000000000003</v>
      </c>
      <c r="G444" s="73">
        <v>615</v>
      </c>
      <c r="H444" s="73">
        <v>16</v>
      </c>
      <c r="I444" s="60">
        <v>20</v>
      </c>
      <c r="J444" s="60" t="s">
        <v>16</v>
      </c>
      <c r="K444" s="60">
        <v>32</v>
      </c>
      <c r="L444" s="60">
        <v>40</v>
      </c>
      <c r="M444" s="60">
        <v>165</v>
      </c>
      <c r="N444" s="60">
        <v>165</v>
      </c>
      <c r="O444" s="60">
        <v>135</v>
      </c>
      <c r="P444" s="60">
        <v>94</v>
      </c>
      <c r="Q444" s="60">
        <v>92</v>
      </c>
      <c r="R444" s="60">
        <v>10</v>
      </c>
      <c r="S444" s="60">
        <v>6</v>
      </c>
      <c r="T444" s="60">
        <v>4</v>
      </c>
      <c r="U444" s="60">
        <v>4</v>
      </c>
      <c r="V444" s="60">
        <v>3</v>
      </c>
    </row>
    <row r="445" spans="2:22">
      <c r="B445" s="60" t="str">
        <f t="shared" si="6"/>
        <v>М110x460</v>
      </c>
      <c r="C445">
        <v>110</v>
      </c>
      <c r="D445" s="60">
        <v>460</v>
      </c>
      <c r="E445" s="60">
        <v>29.96</v>
      </c>
      <c r="F445" s="60">
        <v>30.91</v>
      </c>
      <c r="G445" s="73">
        <v>310</v>
      </c>
      <c r="H445" s="73">
        <v>16</v>
      </c>
      <c r="I445" s="60">
        <v>20</v>
      </c>
      <c r="J445" s="60" t="s">
        <v>16</v>
      </c>
      <c r="K445" s="60">
        <v>32</v>
      </c>
      <c r="L445" s="60">
        <v>40</v>
      </c>
      <c r="M445" s="60">
        <v>145</v>
      </c>
      <c r="N445" s="60">
        <v>145</v>
      </c>
      <c r="O445" s="60">
        <v>150</v>
      </c>
      <c r="P445" s="60">
        <v>104</v>
      </c>
      <c r="Q445" s="60">
        <v>102</v>
      </c>
      <c r="R445" s="60">
        <v>10</v>
      </c>
      <c r="S445" s="60">
        <v>6</v>
      </c>
      <c r="T445" s="60">
        <v>4</v>
      </c>
      <c r="U445" s="60">
        <v>4</v>
      </c>
      <c r="V445" s="60">
        <v>3</v>
      </c>
    </row>
    <row r="446" spans="2:22">
      <c r="B446" s="60" t="str">
        <f t="shared" si="6"/>
        <v>М110x470</v>
      </c>
      <c r="C446" s="60">
        <v>110</v>
      </c>
      <c r="D446" s="60">
        <v>470</v>
      </c>
      <c r="E446" s="60">
        <v>30.6</v>
      </c>
      <c r="F446" s="60">
        <v>31.55</v>
      </c>
      <c r="G446" s="73">
        <v>320</v>
      </c>
      <c r="H446" s="73">
        <v>16</v>
      </c>
      <c r="I446" s="60">
        <v>20</v>
      </c>
      <c r="J446" s="60" t="s">
        <v>16</v>
      </c>
      <c r="K446" s="60">
        <v>32</v>
      </c>
      <c r="L446" s="60">
        <v>40</v>
      </c>
      <c r="M446" s="60">
        <v>145</v>
      </c>
      <c r="N446" s="60">
        <v>145</v>
      </c>
      <c r="O446" s="60">
        <v>150</v>
      </c>
      <c r="P446" s="60">
        <v>104</v>
      </c>
      <c r="Q446" s="60">
        <v>102</v>
      </c>
      <c r="R446" s="60">
        <v>10</v>
      </c>
      <c r="S446" s="60">
        <v>6</v>
      </c>
      <c r="T446" s="60">
        <v>4</v>
      </c>
      <c r="U446" s="60">
        <v>4</v>
      </c>
      <c r="V446" s="60">
        <v>3</v>
      </c>
    </row>
    <row r="447" spans="2:22">
      <c r="B447" s="60" t="str">
        <f t="shared" si="6"/>
        <v>М110x480</v>
      </c>
      <c r="C447" s="60">
        <v>110</v>
      </c>
      <c r="D447" s="60">
        <v>480</v>
      </c>
      <c r="E447" s="60">
        <v>31.24</v>
      </c>
      <c r="F447" s="60">
        <v>32.19</v>
      </c>
      <c r="G447" s="73">
        <v>330</v>
      </c>
      <c r="H447" s="73">
        <v>16</v>
      </c>
      <c r="I447" s="60">
        <v>20</v>
      </c>
      <c r="J447" s="60" t="s">
        <v>16</v>
      </c>
      <c r="K447" s="60">
        <v>32</v>
      </c>
      <c r="L447" s="60">
        <v>40</v>
      </c>
      <c r="M447" s="60">
        <v>145</v>
      </c>
      <c r="N447" s="60">
        <v>145</v>
      </c>
      <c r="O447" s="60">
        <v>150</v>
      </c>
      <c r="P447" s="60">
        <v>104</v>
      </c>
      <c r="Q447" s="60">
        <v>102</v>
      </c>
      <c r="R447" s="60">
        <v>10</v>
      </c>
      <c r="S447" s="60">
        <v>6</v>
      </c>
      <c r="T447" s="60">
        <v>4</v>
      </c>
      <c r="U447" s="60">
        <v>4</v>
      </c>
      <c r="V447" s="60">
        <v>3</v>
      </c>
    </row>
    <row r="448" spans="2:22">
      <c r="B448" s="60" t="str">
        <f t="shared" si="6"/>
        <v>М110x490</v>
      </c>
      <c r="C448" s="60">
        <v>110</v>
      </c>
      <c r="D448" s="60">
        <v>490</v>
      </c>
      <c r="E448" s="60">
        <v>31.88</v>
      </c>
      <c r="F448" s="60">
        <v>32.83</v>
      </c>
      <c r="G448" s="73">
        <v>340</v>
      </c>
      <c r="H448" s="73">
        <v>16</v>
      </c>
      <c r="I448" s="60">
        <v>20</v>
      </c>
      <c r="J448" s="60" t="s">
        <v>16</v>
      </c>
      <c r="K448" s="60">
        <v>32</v>
      </c>
      <c r="L448" s="60">
        <v>40</v>
      </c>
      <c r="M448" s="60">
        <v>145</v>
      </c>
      <c r="N448" s="60">
        <v>145</v>
      </c>
      <c r="O448" s="60">
        <v>150</v>
      </c>
      <c r="P448" s="60">
        <v>104</v>
      </c>
      <c r="Q448" s="60">
        <v>102</v>
      </c>
      <c r="R448" s="60">
        <v>10</v>
      </c>
      <c r="S448" s="60">
        <v>6</v>
      </c>
      <c r="T448" s="60">
        <v>4</v>
      </c>
      <c r="U448" s="60">
        <v>4</v>
      </c>
      <c r="V448" s="60">
        <v>3</v>
      </c>
    </row>
    <row r="449" spans="2:22">
      <c r="B449" s="60" t="str">
        <f t="shared" si="6"/>
        <v>М110x500</v>
      </c>
      <c r="C449" s="60">
        <v>110</v>
      </c>
      <c r="D449" s="60">
        <v>500</v>
      </c>
      <c r="E449" s="60">
        <v>32.520000000000003</v>
      </c>
      <c r="F449" s="60">
        <v>33.47</v>
      </c>
      <c r="G449" s="73">
        <v>350</v>
      </c>
      <c r="H449" s="73">
        <v>16</v>
      </c>
      <c r="I449" s="60">
        <v>20</v>
      </c>
      <c r="J449" s="60" t="s">
        <v>16</v>
      </c>
      <c r="K449" s="60">
        <v>32</v>
      </c>
      <c r="L449" s="60">
        <v>40</v>
      </c>
      <c r="M449" s="60">
        <v>145</v>
      </c>
      <c r="N449" s="60">
        <v>145</v>
      </c>
      <c r="O449" s="60">
        <v>150</v>
      </c>
      <c r="P449" s="60">
        <v>104</v>
      </c>
      <c r="Q449" s="60">
        <v>102</v>
      </c>
      <c r="R449" s="60">
        <v>10</v>
      </c>
      <c r="S449" s="60">
        <v>6</v>
      </c>
      <c r="T449" s="60">
        <v>4</v>
      </c>
      <c r="U449" s="60">
        <v>4</v>
      </c>
      <c r="V449" s="60">
        <v>3</v>
      </c>
    </row>
    <row r="450" spans="2:22">
      <c r="B450" s="60" t="str">
        <f t="shared" si="6"/>
        <v>М110x510</v>
      </c>
      <c r="C450" s="60">
        <v>110</v>
      </c>
      <c r="D450" s="60">
        <v>510</v>
      </c>
      <c r="E450" s="60">
        <v>33.159999999999997</v>
      </c>
      <c r="F450" s="60">
        <v>34.11</v>
      </c>
      <c r="G450" s="73">
        <v>360</v>
      </c>
      <c r="H450" s="73">
        <v>16</v>
      </c>
      <c r="I450" s="60">
        <v>20</v>
      </c>
      <c r="J450" s="60" t="s">
        <v>16</v>
      </c>
      <c r="K450" s="60">
        <v>32</v>
      </c>
      <c r="L450" s="60">
        <v>40</v>
      </c>
      <c r="M450" s="60">
        <v>145</v>
      </c>
      <c r="N450" s="60">
        <v>145</v>
      </c>
      <c r="O450" s="60">
        <v>150</v>
      </c>
      <c r="P450" s="60">
        <v>104</v>
      </c>
      <c r="Q450" s="60">
        <v>102</v>
      </c>
      <c r="R450" s="60">
        <v>10</v>
      </c>
      <c r="S450" s="60">
        <v>6</v>
      </c>
      <c r="T450" s="60">
        <v>4</v>
      </c>
      <c r="U450" s="60">
        <v>4</v>
      </c>
      <c r="V450" s="60">
        <v>3</v>
      </c>
    </row>
    <row r="451" spans="2:22">
      <c r="B451" s="60" t="str">
        <f t="shared" si="6"/>
        <v>М110x520</v>
      </c>
      <c r="C451" s="60">
        <v>110</v>
      </c>
      <c r="D451" s="60">
        <v>520</v>
      </c>
      <c r="E451" s="60">
        <v>33.799999999999997</v>
      </c>
      <c r="F451" s="60">
        <v>34.75</v>
      </c>
      <c r="G451" s="73">
        <v>370</v>
      </c>
      <c r="H451" s="73">
        <v>16</v>
      </c>
      <c r="I451" s="60">
        <v>20</v>
      </c>
      <c r="J451" s="60" t="s">
        <v>16</v>
      </c>
      <c r="K451" s="60">
        <v>32</v>
      </c>
      <c r="L451" s="60">
        <v>40</v>
      </c>
      <c r="M451" s="60">
        <v>145</v>
      </c>
      <c r="N451" s="60">
        <v>145</v>
      </c>
      <c r="O451" s="60">
        <v>150</v>
      </c>
      <c r="P451" s="60">
        <v>104</v>
      </c>
      <c r="Q451" s="60">
        <v>102</v>
      </c>
      <c r="R451" s="60">
        <v>10</v>
      </c>
      <c r="S451" s="60">
        <v>6</v>
      </c>
      <c r="T451" s="60">
        <v>4</v>
      </c>
      <c r="U451" s="60">
        <v>4</v>
      </c>
      <c r="V451" s="60">
        <v>3</v>
      </c>
    </row>
    <row r="452" spans="2:22">
      <c r="B452" s="60" t="str">
        <f t="shared" si="6"/>
        <v>М110x530</v>
      </c>
      <c r="C452" s="60">
        <v>110</v>
      </c>
      <c r="D452" s="60">
        <v>530</v>
      </c>
      <c r="E452" s="60">
        <v>34.44</v>
      </c>
      <c r="F452" s="60">
        <v>35.39</v>
      </c>
      <c r="G452" s="73">
        <v>380</v>
      </c>
      <c r="H452" s="73">
        <v>16</v>
      </c>
      <c r="I452" s="60">
        <v>20</v>
      </c>
      <c r="J452" s="60" t="s">
        <v>16</v>
      </c>
      <c r="K452" s="60">
        <v>32</v>
      </c>
      <c r="L452" s="60">
        <v>40</v>
      </c>
      <c r="M452" s="60">
        <v>145</v>
      </c>
      <c r="N452" s="60">
        <v>145</v>
      </c>
      <c r="O452" s="60">
        <v>150</v>
      </c>
      <c r="P452" s="60">
        <v>104</v>
      </c>
      <c r="Q452" s="60">
        <v>102</v>
      </c>
      <c r="R452" s="60">
        <v>10</v>
      </c>
      <c r="S452" s="60">
        <v>6</v>
      </c>
      <c r="T452" s="60">
        <v>4</v>
      </c>
      <c r="U452" s="60">
        <v>4</v>
      </c>
      <c r="V452" s="60">
        <v>3</v>
      </c>
    </row>
    <row r="453" spans="2:22">
      <c r="B453" s="60" t="str">
        <f t="shared" si="6"/>
        <v>М110x540</v>
      </c>
      <c r="C453" s="60">
        <v>110</v>
      </c>
      <c r="D453" s="60">
        <v>540</v>
      </c>
      <c r="E453" s="60">
        <v>35.08</v>
      </c>
      <c r="F453" s="60">
        <v>36.03</v>
      </c>
      <c r="G453" s="73">
        <v>390</v>
      </c>
      <c r="H453" s="73">
        <v>16</v>
      </c>
      <c r="I453" s="60">
        <v>20</v>
      </c>
      <c r="J453" s="60" t="s">
        <v>16</v>
      </c>
      <c r="K453" s="60">
        <v>32</v>
      </c>
      <c r="L453" s="60">
        <v>40</v>
      </c>
      <c r="M453" s="60">
        <v>145</v>
      </c>
      <c r="N453" s="60">
        <v>145</v>
      </c>
      <c r="O453" s="60">
        <v>150</v>
      </c>
      <c r="P453" s="60">
        <v>104</v>
      </c>
      <c r="Q453" s="60">
        <v>102</v>
      </c>
      <c r="R453" s="60">
        <v>10</v>
      </c>
      <c r="S453" s="60">
        <v>6</v>
      </c>
      <c r="T453" s="60">
        <v>4</v>
      </c>
      <c r="U453" s="60">
        <v>4</v>
      </c>
      <c r="V453" s="60">
        <v>3</v>
      </c>
    </row>
    <row r="454" spans="2:22">
      <c r="B454" s="60" t="str">
        <f t="shared" si="6"/>
        <v>М110x550</v>
      </c>
      <c r="C454" s="60">
        <v>110</v>
      </c>
      <c r="D454" s="60">
        <v>550</v>
      </c>
      <c r="E454" s="60">
        <v>35.72</v>
      </c>
      <c r="F454" s="60">
        <v>36.67</v>
      </c>
      <c r="G454" s="73">
        <v>400</v>
      </c>
      <c r="H454" s="73">
        <v>16</v>
      </c>
      <c r="I454" s="60">
        <v>20</v>
      </c>
      <c r="J454" s="60" t="s">
        <v>16</v>
      </c>
      <c r="K454" s="60">
        <v>32</v>
      </c>
      <c r="L454" s="60">
        <v>40</v>
      </c>
      <c r="M454" s="60">
        <v>145</v>
      </c>
      <c r="N454" s="60">
        <v>145</v>
      </c>
      <c r="O454" s="60">
        <v>150</v>
      </c>
      <c r="P454" s="60">
        <v>104</v>
      </c>
      <c r="Q454" s="60">
        <v>102</v>
      </c>
      <c r="R454" s="60">
        <v>10</v>
      </c>
      <c r="S454" s="60">
        <v>6</v>
      </c>
      <c r="T454" s="60">
        <v>4</v>
      </c>
      <c r="U454" s="60">
        <v>4</v>
      </c>
      <c r="V454" s="60">
        <v>3</v>
      </c>
    </row>
    <row r="455" spans="2:22">
      <c r="B455" s="60" t="str">
        <f t="shared" si="6"/>
        <v>М110x560</v>
      </c>
      <c r="C455" s="60">
        <v>110</v>
      </c>
      <c r="D455" s="60">
        <v>560</v>
      </c>
      <c r="E455" s="60">
        <v>36.36</v>
      </c>
      <c r="F455" s="60">
        <v>37.31</v>
      </c>
      <c r="G455" s="73">
        <v>410</v>
      </c>
      <c r="H455" s="73">
        <v>16</v>
      </c>
      <c r="I455" s="60">
        <v>20</v>
      </c>
      <c r="J455" s="60" t="s">
        <v>16</v>
      </c>
      <c r="K455" s="60">
        <v>32</v>
      </c>
      <c r="L455" s="60">
        <v>40</v>
      </c>
      <c r="M455" s="60">
        <v>145</v>
      </c>
      <c r="N455" s="60">
        <v>145</v>
      </c>
      <c r="O455" s="60">
        <v>150</v>
      </c>
      <c r="P455" s="60">
        <v>104</v>
      </c>
      <c r="Q455" s="60">
        <v>102</v>
      </c>
      <c r="R455" s="60">
        <v>10</v>
      </c>
      <c r="S455" s="60">
        <v>6</v>
      </c>
      <c r="T455" s="60">
        <v>4</v>
      </c>
      <c r="U455" s="60">
        <v>4</v>
      </c>
      <c r="V455" s="60">
        <v>3</v>
      </c>
    </row>
    <row r="456" spans="2:22">
      <c r="B456" s="60" t="str">
        <f t="shared" si="6"/>
        <v>М110x570</v>
      </c>
      <c r="C456" s="60">
        <v>110</v>
      </c>
      <c r="D456" s="60">
        <v>570</v>
      </c>
      <c r="E456" s="60">
        <v>37</v>
      </c>
      <c r="F456" s="60">
        <v>37.950000000000003</v>
      </c>
      <c r="G456" s="73">
        <v>420</v>
      </c>
      <c r="H456" s="73">
        <v>16</v>
      </c>
      <c r="I456" s="60">
        <v>20</v>
      </c>
      <c r="J456" s="60" t="s">
        <v>16</v>
      </c>
      <c r="K456" s="60">
        <v>32</v>
      </c>
      <c r="L456" s="60">
        <v>40</v>
      </c>
      <c r="M456" s="60">
        <v>145</v>
      </c>
      <c r="N456" s="60">
        <v>145</v>
      </c>
      <c r="O456" s="60">
        <v>150</v>
      </c>
      <c r="P456" s="60">
        <v>104</v>
      </c>
      <c r="Q456" s="60">
        <v>102</v>
      </c>
      <c r="R456" s="60">
        <v>10</v>
      </c>
      <c r="S456" s="60">
        <v>6</v>
      </c>
      <c r="T456" s="60">
        <v>4</v>
      </c>
      <c r="U456" s="60">
        <v>4</v>
      </c>
      <c r="V456" s="60">
        <v>3</v>
      </c>
    </row>
    <row r="457" spans="2:22">
      <c r="B457" s="60" t="str">
        <f t="shared" ref="B457:B520" si="7">"М"&amp;C457&amp;"x"&amp;D457</f>
        <v>М110x580</v>
      </c>
      <c r="C457" s="60">
        <v>110</v>
      </c>
      <c r="D457" s="60">
        <v>580</v>
      </c>
      <c r="E457" s="60">
        <v>37.64</v>
      </c>
      <c r="F457" s="60">
        <v>38.590000000000003</v>
      </c>
      <c r="G457" s="73">
        <v>430</v>
      </c>
      <c r="H457" s="73">
        <v>16</v>
      </c>
      <c r="I457" s="60">
        <v>20</v>
      </c>
      <c r="J457" s="60" t="s">
        <v>16</v>
      </c>
      <c r="K457" s="60">
        <v>32</v>
      </c>
      <c r="L457" s="60">
        <v>40</v>
      </c>
      <c r="M457" s="60">
        <v>145</v>
      </c>
      <c r="N457" s="60">
        <v>145</v>
      </c>
      <c r="O457" s="60">
        <v>150</v>
      </c>
      <c r="P457" s="60">
        <v>104</v>
      </c>
      <c r="Q457" s="60">
        <v>102</v>
      </c>
      <c r="R457" s="60">
        <v>10</v>
      </c>
      <c r="S457" s="60">
        <v>6</v>
      </c>
      <c r="T457" s="60">
        <v>4</v>
      </c>
      <c r="U457" s="60">
        <v>4</v>
      </c>
      <c r="V457" s="60">
        <v>3</v>
      </c>
    </row>
    <row r="458" spans="2:22">
      <c r="B458" s="60" t="str">
        <f t="shared" si="7"/>
        <v>М110x590</v>
      </c>
      <c r="C458" s="60">
        <v>110</v>
      </c>
      <c r="D458" s="60">
        <v>590</v>
      </c>
      <c r="E458" s="60">
        <v>38.28</v>
      </c>
      <c r="F458" s="60">
        <v>39.229999999999997</v>
      </c>
      <c r="G458" s="73">
        <v>440</v>
      </c>
      <c r="H458" s="73">
        <v>16</v>
      </c>
      <c r="I458" s="60">
        <v>20</v>
      </c>
      <c r="J458" s="60" t="s">
        <v>16</v>
      </c>
      <c r="K458" s="60">
        <v>32</v>
      </c>
      <c r="L458" s="60">
        <v>40</v>
      </c>
      <c r="M458" s="60">
        <v>145</v>
      </c>
      <c r="N458" s="60">
        <v>145</v>
      </c>
      <c r="O458" s="60">
        <v>150</v>
      </c>
      <c r="P458" s="60">
        <v>104</v>
      </c>
      <c r="Q458" s="60">
        <v>102</v>
      </c>
      <c r="R458" s="60">
        <v>10</v>
      </c>
      <c r="S458" s="60">
        <v>6</v>
      </c>
      <c r="T458" s="60">
        <v>4</v>
      </c>
      <c r="U458" s="60">
        <v>4</v>
      </c>
      <c r="V458" s="60">
        <v>3</v>
      </c>
    </row>
    <row r="459" spans="2:22">
      <c r="B459" s="60" t="str">
        <f t="shared" si="7"/>
        <v>М110x600</v>
      </c>
      <c r="C459" s="60">
        <v>110</v>
      </c>
      <c r="D459" s="60">
        <v>600</v>
      </c>
      <c r="E459" s="60">
        <v>38.92</v>
      </c>
      <c r="F459" s="60">
        <v>39.869999999999997</v>
      </c>
      <c r="G459" s="73">
        <v>450</v>
      </c>
      <c r="H459" s="73">
        <v>16</v>
      </c>
      <c r="I459" s="60">
        <v>20</v>
      </c>
      <c r="J459" s="60" t="s">
        <v>16</v>
      </c>
      <c r="K459" s="60">
        <v>32</v>
      </c>
      <c r="L459" s="60">
        <v>40</v>
      </c>
      <c r="M459" s="60">
        <v>165</v>
      </c>
      <c r="N459" s="60">
        <v>165</v>
      </c>
      <c r="O459" s="60">
        <v>150</v>
      </c>
      <c r="P459" s="60">
        <v>104</v>
      </c>
      <c r="Q459" s="60">
        <v>102</v>
      </c>
      <c r="R459" s="60">
        <v>10</v>
      </c>
      <c r="S459" s="60">
        <v>6</v>
      </c>
      <c r="T459" s="60">
        <v>4</v>
      </c>
      <c r="U459" s="60">
        <v>4</v>
      </c>
      <c r="V459" s="60">
        <v>3</v>
      </c>
    </row>
    <row r="460" spans="2:22">
      <c r="B460" s="60" t="str">
        <f t="shared" si="7"/>
        <v>М110x610</v>
      </c>
      <c r="C460" s="60">
        <v>110</v>
      </c>
      <c r="D460" s="60">
        <v>610</v>
      </c>
      <c r="E460" s="60">
        <v>39.56</v>
      </c>
      <c r="F460" s="60">
        <v>40.61</v>
      </c>
      <c r="G460" s="73">
        <v>460</v>
      </c>
      <c r="H460" s="73">
        <v>16</v>
      </c>
      <c r="I460" s="60">
        <v>20</v>
      </c>
      <c r="J460" s="60" t="s">
        <v>16</v>
      </c>
      <c r="K460" s="60">
        <v>32</v>
      </c>
      <c r="L460" s="60">
        <v>40</v>
      </c>
      <c r="M460" s="60">
        <v>165</v>
      </c>
      <c r="N460" s="60">
        <v>165</v>
      </c>
      <c r="O460" s="60">
        <v>150</v>
      </c>
      <c r="P460" s="60">
        <v>104</v>
      </c>
      <c r="Q460" s="60">
        <v>102</v>
      </c>
      <c r="R460" s="60">
        <v>10</v>
      </c>
      <c r="S460" s="60">
        <v>6</v>
      </c>
      <c r="T460" s="60">
        <v>4</v>
      </c>
      <c r="U460" s="60">
        <v>4</v>
      </c>
      <c r="V460" s="60">
        <v>3</v>
      </c>
    </row>
    <row r="461" spans="2:22">
      <c r="B461" s="60" t="str">
        <f t="shared" si="7"/>
        <v>М110x620</v>
      </c>
      <c r="C461" s="60">
        <v>110</v>
      </c>
      <c r="D461" s="60">
        <v>620</v>
      </c>
      <c r="E461" s="60">
        <v>40.299999999999997</v>
      </c>
      <c r="F461" s="60">
        <v>41.25</v>
      </c>
      <c r="G461" s="73">
        <v>470</v>
      </c>
      <c r="H461" s="73">
        <v>16</v>
      </c>
      <c r="I461" s="60">
        <v>20</v>
      </c>
      <c r="J461" s="60" t="s">
        <v>16</v>
      </c>
      <c r="K461" s="60">
        <v>32</v>
      </c>
      <c r="L461" s="60">
        <v>40</v>
      </c>
      <c r="M461" s="60">
        <v>165</v>
      </c>
      <c r="N461" s="60">
        <v>165</v>
      </c>
      <c r="O461" s="60">
        <v>150</v>
      </c>
      <c r="P461" s="60">
        <v>104</v>
      </c>
      <c r="Q461" s="60">
        <v>102</v>
      </c>
      <c r="R461" s="60">
        <v>10</v>
      </c>
      <c r="S461" s="60">
        <v>6</v>
      </c>
      <c r="T461" s="60">
        <v>4</v>
      </c>
      <c r="U461" s="60">
        <v>4</v>
      </c>
      <c r="V461" s="60">
        <v>3</v>
      </c>
    </row>
    <row r="462" spans="2:22">
      <c r="B462" s="60" t="str">
        <f t="shared" si="7"/>
        <v>М110x630</v>
      </c>
      <c r="C462" s="60">
        <v>110</v>
      </c>
      <c r="D462" s="60">
        <v>630</v>
      </c>
      <c r="E462" s="60">
        <v>41</v>
      </c>
      <c r="F462" s="60">
        <v>41.89</v>
      </c>
      <c r="G462" s="73">
        <v>480</v>
      </c>
      <c r="H462" s="73">
        <v>16</v>
      </c>
      <c r="I462" s="60">
        <v>20</v>
      </c>
      <c r="J462" s="60" t="s">
        <v>16</v>
      </c>
      <c r="K462" s="60">
        <v>32</v>
      </c>
      <c r="L462" s="60">
        <v>40</v>
      </c>
      <c r="M462" s="60">
        <v>165</v>
      </c>
      <c r="N462" s="60">
        <v>165</v>
      </c>
      <c r="O462" s="60">
        <v>150</v>
      </c>
      <c r="P462" s="60">
        <v>104</v>
      </c>
      <c r="Q462" s="60">
        <v>102</v>
      </c>
      <c r="R462" s="60">
        <v>10</v>
      </c>
      <c r="S462" s="60">
        <v>6</v>
      </c>
      <c r="T462" s="60">
        <v>4</v>
      </c>
      <c r="U462" s="60">
        <v>4</v>
      </c>
      <c r="V462" s="60">
        <v>3</v>
      </c>
    </row>
    <row r="463" spans="2:22">
      <c r="B463" s="60" t="str">
        <f t="shared" si="7"/>
        <v>М110x640</v>
      </c>
      <c r="C463" s="60">
        <v>110</v>
      </c>
      <c r="D463" s="60">
        <v>640</v>
      </c>
      <c r="E463" s="60">
        <v>41.64</v>
      </c>
      <c r="F463" s="60">
        <v>42.53</v>
      </c>
      <c r="G463" s="73">
        <v>490</v>
      </c>
      <c r="H463" s="73">
        <v>16</v>
      </c>
      <c r="I463" s="60">
        <v>20</v>
      </c>
      <c r="J463" s="60" t="s">
        <v>16</v>
      </c>
      <c r="K463" s="60">
        <v>32</v>
      </c>
      <c r="L463" s="60">
        <v>40</v>
      </c>
      <c r="M463" s="60">
        <v>165</v>
      </c>
      <c r="N463" s="60">
        <v>165</v>
      </c>
      <c r="O463" s="60">
        <v>150</v>
      </c>
      <c r="P463" s="60">
        <v>104</v>
      </c>
      <c r="Q463" s="60">
        <v>102</v>
      </c>
      <c r="R463" s="60">
        <v>10</v>
      </c>
      <c r="S463" s="60">
        <v>6</v>
      </c>
      <c r="T463" s="60">
        <v>4</v>
      </c>
      <c r="U463" s="60">
        <v>4</v>
      </c>
      <c r="V463" s="60">
        <v>3</v>
      </c>
    </row>
    <row r="464" spans="2:22">
      <c r="B464" s="60" t="str">
        <f t="shared" si="7"/>
        <v>М110x650</v>
      </c>
      <c r="C464" s="60">
        <v>110</v>
      </c>
      <c r="D464" s="60">
        <v>650</v>
      </c>
      <c r="E464" s="60">
        <v>42.28</v>
      </c>
      <c r="F464" s="60">
        <v>43.17</v>
      </c>
      <c r="G464" s="73">
        <v>500</v>
      </c>
      <c r="H464" s="73">
        <v>16</v>
      </c>
      <c r="I464" s="60">
        <v>20</v>
      </c>
      <c r="J464" s="60" t="s">
        <v>16</v>
      </c>
      <c r="K464" s="60">
        <v>32</v>
      </c>
      <c r="L464" s="60">
        <v>40</v>
      </c>
      <c r="M464" s="60">
        <v>165</v>
      </c>
      <c r="N464" s="60">
        <v>165</v>
      </c>
      <c r="O464" s="60">
        <v>150</v>
      </c>
      <c r="P464" s="60">
        <v>104</v>
      </c>
      <c r="Q464" s="60">
        <v>102</v>
      </c>
      <c r="R464" s="60">
        <v>10</v>
      </c>
      <c r="S464" s="60">
        <v>6</v>
      </c>
      <c r="T464" s="60">
        <v>4</v>
      </c>
      <c r="U464" s="60">
        <v>4</v>
      </c>
      <c r="V464" s="60">
        <v>3</v>
      </c>
    </row>
    <row r="465" spans="2:22">
      <c r="B465" s="60" t="str">
        <f t="shared" si="7"/>
        <v>М110x660</v>
      </c>
      <c r="C465" s="60">
        <v>110</v>
      </c>
      <c r="D465" s="60">
        <v>660</v>
      </c>
      <c r="E465" s="60">
        <v>42.92</v>
      </c>
      <c r="F465" s="60">
        <v>43.81</v>
      </c>
      <c r="G465" s="73">
        <v>510</v>
      </c>
      <c r="H465" s="73">
        <v>16</v>
      </c>
      <c r="I465" s="60">
        <v>20</v>
      </c>
      <c r="J465" s="60" t="s">
        <v>16</v>
      </c>
      <c r="K465" s="60">
        <v>32</v>
      </c>
      <c r="L465" s="60">
        <v>40</v>
      </c>
      <c r="M465" s="60">
        <v>165</v>
      </c>
      <c r="N465" s="60">
        <v>165</v>
      </c>
      <c r="O465" s="60">
        <v>150</v>
      </c>
      <c r="P465" s="60">
        <v>104</v>
      </c>
      <c r="Q465" s="60">
        <v>102</v>
      </c>
      <c r="R465" s="60">
        <v>10</v>
      </c>
      <c r="S465" s="60">
        <v>6</v>
      </c>
      <c r="T465" s="60">
        <v>4</v>
      </c>
      <c r="U465" s="60">
        <v>4</v>
      </c>
      <c r="V465" s="60">
        <v>3</v>
      </c>
    </row>
    <row r="466" spans="2:22">
      <c r="B466" s="60" t="str">
        <f t="shared" si="7"/>
        <v>М110x670</v>
      </c>
      <c r="C466" s="60">
        <v>110</v>
      </c>
      <c r="D466" s="60">
        <v>670</v>
      </c>
      <c r="E466" s="60">
        <v>43.56</v>
      </c>
      <c r="F466" s="60">
        <v>44.45</v>
      </c>
      <c r="G466" s="73">
        <v>520</v>
      </c>
      <c r="H466" s="73">
        <v>16</v>
      </c>
      <c r="I466" s="60">
        <v>20</v>
      </c>
      <c r="J466" s="60" t="s">
        <v>16</v>
      </c>
      <c r="K466" s="60">
        <v>32</v>
      </c>
      <c r="L466" s="60">
        <v>40</v>
      </c>
      <c r="M466" s="60">
        <v>165</v>
      </c>
      <c r="N466" s="60">
        <v>165</v>
      </c>
      <c r="O466" s="60">
        <v>150</v>
      </c>
      <c r="P466" s="60">
        <v>104</v>
      </c>
      <c r="Q466" s="60">
        <v>102</v>
      </c>
      <c r="R466" s="60">
        <v>10</v>
      </c>
      <c r="S466" s="60">
        <v>6</v>
      </c>
      <c r="T466" s="60">
        <v>4</v>
      </c>
      <c r="U466" s="60">
        <v>4</v>
      </c>
      <c r="V466" s="60">
        <v>3</v>
      </c>
    </row>
    <row r="467" spans="2:22">
      <c r="B467" s="60" t="str">
        <f t="shared" si="7"/>
        <v>М110x680</v>
      </c>
      <c r="C467" s="60">
        <v>110</v>
      </c>
      <c r="D467" s="60">
        <v>680</v>
      </c>
      <c r="E467" s="60">
        <v>44.2</v>
      </c>
      <c r="F467" s="60">
        <v>45.09</v>
      </c>
      <c r="G467" s="73">
        <v>530</v>
      </c>
      <c r="H467" s="73">
        <v>16</v>
      </c>
      <c r="I467" s="60">
        <v>20</v>
      </c>
      <c r="J467" s="60" t="s">
        <v>16</v>
      </c>
      <c r="K467" s="60">
        <v>32</v>
      </c>
      <c r="L467" s="60">
        <v>40</v>
      </c>
      <c r="M467" s="60">
        <v>165</v>
      </c>
      <c r="N467" s="60">
        <v>165</v>
      </c>
      <c r="O467" s="60">
        <v>150</v>
      </c>
      <c r="P467" s="60">
        <v>104</v>
      </c>
      <c r="Q467" s="60">
        <v>102</v>
      </c>
      <c r="R467" s="60">
        <v>10</v>
      </c>
      <c r="S467" s="60">
        <v>6</v>
      </c>
      <c r="T467" s="60">
        <v>4</v>
      </c>
      <c r="U467" s="60">
        <v>4</v>
      </c>
      <c r="V467" s="60">
        <v>3</v>
      </c>
    </row>
    <row r="468" spans="2:22">
      <c r="B468" s="60" t="str">
        <f t="shared" si="7"/>
        <v>М110x690</v>
      </c>
      <c r="C468" s="60">
        <v>110</v>
      </c>
      <c r="D468" s="60">
        <v>690</v>
      </c>
      <c r="E468" s="60">
        <v>44.84</v>
      </c>
      <c r="F468" s="60">
        <v>45.73</v>
      </c>
      <c r="G468" s="73">
        <v>540</v>
      </c>
      <c r="H468" s="73">
        <v>16</v>
      </c>
      <c r="I468" s="60">
        <v>20</v>
      </c>
      <c r="J468" s="60" t="s">
        <v>16</v>
      </c>
      <c r="K468" s="60">
        <v>32</v>
      </c>
      <c r="L468" s="60">
        <v>40</v>
      </c>
      <c r="M468" s="60">
        <v>165</v>
      </c>
      <c r="N468" s="60">
        <v>165</v>
      </c>
      <c r="O468" s="60">
        <v>150</v>
      </c>
      <c r="P468" s="60">
        <v>104</v>
      </c>
      <c r="Q468" s="60">
        <v>102</v>
      </c>
      <c r="R468" s="60">
        <v>10</v>
      </c>
      <c r="S468" s="60">
        <v>6</v>
      </c>
      <c r="T468" s="60">
        <v>4</v>
      </c>
      <c r="U468" s="60">
        <v>4</v>
      </c>
      <c r="V468" s="60">
        <v>3</v>
      </c>
    </row>
    <row r="469" spans="2:22">
      <c r="B469" s="60" t="str">
        <f t="shared" si="7"/>
        <v>М110x700</v>
      </c>
      <c r="C469" s="60">
        <v>110</v>
      </c>
      <c r="D469" s="60">
        <v>700</v>
      </c>
      <c r="E469" s="60">
        <v>45.48</v>
      </c>
      <c r="F469" s="60">
        <v>46.37</v>
      </c>
      <c r="G469" s="73">
        <v>550</v>
      </c>
      <c r="H469" s="73">
        <v>16</v>
      </c>
      <c r="I469" s="60">
        <v>20</v>
      </c>
      <c r="J469" s="60" t="s">
        <v>16</v>
      </c>
      <c r="K469" s="60">
        <v>32</v>
      </c>
      <c r="L469" s="60">
        <v>40</v>
      </c>
      <c r="M469" s="60">
        <v>165</v>
      </c>
      <c r="N469" s="60">
        <v>165</v>
      </c>
      <c r="O469" s="60">
        <v>150</v>
      </c>
      <c r="P469" s="60">
        <v>104</v>
      </c>
      <c r="Q469" s="60">
        <v>102</v>
      </c>
      <c r="R469" s="60">
        <v>10</v>
      </c>
      <c r="S469" s="60">
        <v>6</v>
      </c>
      <c r="T469" s="60">
        <v>4</v>
      </c>
      <c r="U469" s="60">
        <v>4</v>
      </c>
      <c r="V469" s="60">
        <v>3</v>
      </c>
    </row>
    <row r="470" spans="2:22">
      <c r="B470" s="60" t="str">
        <f t="shared" si="7"/>
        <v>М110x710</v>
      </c>
      <c r="C470" s="60">
        <v>110</v>
      </c>
      <c r="D470" s="60">
        <v>710</v>
      </c>
      <c r="E470" s="60">
        <v>46.76</v>
      </c>
      <c r="F470" s="60">
        <v>47.01</v>
      </c>
      <c r="G470" s="73">
        <v>560</v>
      </c>
      <c r="H470" s="73">
        <v>16</v>
      </c>
      <c r="I470" s="60">
        <v>20</v>
      </c>
      <c r="J470" s="60" t="s">
        <v>16</v>
      </c>
      <c r="K470" s="60">
        <v>32</v>
      </c>
      <c r="L470" s="60">
        <v>40</v>
      </c>
      <c r="M470" s="60">
        <v>165</v>
      </c>
      <c r="N470" s="60">
        <v>165</v>
      </c>
      <c r="O470" s="60">
        <v>150</v>
      </c>
      <c r="P470" s="60">
        <v>104</v>
      </c>
      <c r="Q470" s="60">
        <v>102</v>
      </c>
      <c r="R470" s="60">
        <v>10</v>
      </c>
      <c r="S470" s="60">
        <v>6</v>
      </c>
      <c r="T470" s="60">
        <v>4</v>
      </c>
      <c r="U470" s="60">
        <v>4</v>
      </c>
      <c r="V470" s="60">
        <v>3</v>
      </c>
    </row>
    <row r="471" spans="2:22">
      <c r="B471" s="60" t="str">
        <f t="shared" si="7"/>
        <v>М110x720</v>
      </c>
      <c r="C471" s="60">
        <v>110</v>
      </c>
      <c r="D471" s="60">
        <v>720</v>
      </c>
      <c r="E471" s="60">
        <v>47.4</v>
      </c>
      <c r="F471" s="60">
        <v>47.65</v>
      </c>
      <c r="G471" s="73">
        <v>570</v>
      </c>
      <c r="H471" s="73">
        <v>16</v>
      </c>
      <c r="I471" s="60">
        <v>20</v>
      </c>
      <c r="J471" s="60" t="s">
        <v>16</v>
      </c>
      <c r="K471" s="60">
        <v>32</v>
      </c>
      <c r="L471" s="60">
        <v>40</v>
      </c>
      <c r="M471" s="60">
        <v>165</v>
      </c>
      <c r="N471" s="60">
        <v>165</v>
      </c>
      <c r="O471" s="60">
        <v>150</v>
      </c>
      <c r="P471" s="60">
        <v>104</v>
      </c>
      <c r="Q471" s="60">
        <v>102</v>
      </c>
      <c r="R471" s="60">
        <v>10</v>
      </c>
      <c r="S471" s="60">
        <v>6</v>
      </c>
      <c r="T471" s="60">
        <v>4</v>
      </c>
      <c r="U471" s="60">
        <v>4</v>
      </c>
      <c r="V471" s="60">
        <v>3</v>
      </c>
    </row>
    <row r="472" spans="2:22">
      <c r="B472" s="60" t="str">
        <f t="shared" si="7"/>
        <v>М110x730</v>
      </c>
      <c r="C472" s="60">
        <v>110</v>
      </c>
      <c r="D472" s="60">
        <v>730</v>
      </c>
      <c r="E472" s="60">
        <v>48.04</v>
      </c>
      <c r="F472" s="60">
        <v>48.29</v>
      </c>
      <c r="G472" s="73">
        <v>580</v>
      </c>
      <c r="H472" s="73">
        <v>16</v>
      </c>
      <c r="I472" s="60">
        <v>20</v>
      </c>
      <c r="J472" s="60" t="s">
        <v>16</v>
      </c>
      <c r="K472" s="60">
        <v>32</v>
      </c>
      <c r="L472" s="60">
        <v>40</v>
      </c>
      <c r="M472" s="60">
        <v>165</v>
      </c>
      <c r="N472" s="60">
        <v>165</v>
      </c>
      <c r="O472" s="60">
        <v>150</v>
      </c>
      <c r="P472" s="60">
        <v>104</v>
      </c>
      <c r="Q472" s="60">
        <v>102</v>
      </c>
      <c r="R472" s="60">
        <v>10</v>
      </c>
      <c r="S472" s="60">
        <v>6</v>
      </c>
      <c r="T472" s="60">
        <v>4</v>
      </c>
      <c r="U472" s="60">
        <v>4</v>
      </c>
      <c r="V472" s="60">
        <v>3</v>
      </c>
    </row>
    <row r="473" spans="2:22">
      <c r="B473" s="60" t="str">
        <f t="shared" si="7"/>
        <v>М110x740</v>
      </c>
      <c r="C473" s="60">
        <v>110</v>
      </c>
      <c r="D473" s="60">
        <v>740</v>
      </c>
      <c r="E473" s="60">
        <v>48.68</v>
      </c>
      <c r="F473" s="60">
        <v>48.93</v>
      </c>
      <c r="G473" s="73">
        <v>590</v>
      </c>
      <c r="H473" s="73">
        <v>16</v>
      </c>
      <c r="I473" s="60">
        <v>20</v>
      </c>
      <c r="J473" s="60" t="s">
        <v>16</v>
      </c>
      <c r="K473" s="60">
        <v>32</v>
      </c>
      <c r="L473" s="60">
        <v>40</v>
      </c>
      <c r="M473" s="60">
        <v>165</v>
      </c>
      <c r="N473" s="60">
        <v>165</v>
      </c>
      <c r="O473" s="60">
        <v>150</v>
      </c>
      <c r="P473" s="60">
        <v>104</v>
      </c>
      <c r="Q473" s="60">
        <v>102</v>
      </c>
      <c r="R473" s="60">
        <v>10</v>
      </c>
      <c r="S473" s="60">
        <v>6</v>
      </c>
      <c r="T473" s="60">
        <v>4</v>
      </c>
      <c r="U473" s="60">
        <v>4</v>
      </c>
      <c r="V473" s="60">
        <v>3</v>
      </c>
    </row>
    <row r="474" spans="2:22">
      <c r="B474" s="60" t="str">
        <f t="shared" si="7"/>
        <v>М110x750</v>
      </c>
      <c r="C474" s="60">
        <v>110</v>
      </c>
      <c r="D474" s="60">
        <v>750</v>
      </c>
      <c r="E474" s="60">
        <v>49.32</v>
      </c>
      <c r="F474" s="60">
        <v>49.57</v>
      </c>
      <c r="G474" s="73">
        <v>600</v>
      </c>
      <c r="H474" s="73">
        <v>16</v>
      </c>
      <c r="I474" s="60">
        <v>20</v>
      </c>
      <c r="J474" s="60" t="s">
        <v>16</v>
      </c>
      <c r="K474" s="60">
        <v>32</v>
      </c>
      <c r="L474" s="60">
        <v>40</v>
      </c>
      <c r="M474" s="60">
        <v>165</v>
      </c>
      <c r="N474" s="60">
        <v>165</v>
      </c>
      <c r="O474" s="60">
        <v>150</v>
      </c>
      <c r="P474" s="60">
        <v>104</v>
      </c>
      <c r="Q474" s="60">
        <v>102</v>
      </c>
      <c r="R474" s="60">
        <v>10</v>
      </c>
      <c r="S474" s="60">
        <v>6</v>
      </c>
      <c r="T474" s="60">
        <v>4</v>
      </c>
      <c r="U474" s="60">
        <v>4</v>
      </c>
      <c r="V474" s="60">
        <v>3</v>
      </c>
    </row>
    <row r="475" spans="2:22">
      <c r="B475" s="60" t="str">
        <f t="shared" si="7"/>
        <v>М120x500</v>
      </c>
      <c r="C475">
        <v>120</v>
      </c>
      <c r="D475" s="60">
        <v>500</v>
      </c>
      <c r="E475" s="60">
        <v>38.1</v>
      </c>
      <c r="F475" s="60">
        <v>38.17</v>
      </c>
      <c r="G475" s="73">
        <v>340</v>
      </c>
      <c r="H475" s="73">
        <v>16</v>
      </c>
      <c r="I475" s="60">
        <v>36</v>
      </c>
      <c r="J475" s="60" t="s">
        <v>17</v>
      </c>
      <c r="K475" s="60">
        <v>54</v>
      </c>
      <c r="L475" s="60">
        <v>85</v>
      </c>
      <c r="M475" s="60">
        <v>175</v>
      </c>
      <c r="N475" s="60">
        <v>175</v>
      </c>
      <c r="O475" s="60">
        <v>160</v>
      </c>
      <c r="P475" s="60">
        <v>114</v>
      </c>
      <c r="Q475" s="60">
        <v>112</v>
      </c>
      <c r="R475">
        <v>13</v>
      </c>
      <c r="S475" s="60">
        <v>6</v>
      </c>
      <c r="T475" s="60">
        <v>4</v>
      </c>
      <c r="U475" s="60">
        <v>4</v>
      </c>
      <c r="V475" s="60">
        <v>3</v>
      </c>
    </row>
    <row r="476" spans="2:22">
      <c r="B476" s="60" t="str">
        <f t="shared" si="7"/>
        <v>М120x510</v>
      </c>
      <c r="C476" s="60">
        <v>120</v>
      </c>
      <c r="D476" s="60">
        <v>510</v>
      </c>
      <c r="E476" s="60">
        <v>38.82</v>
      </c>
      <c r="F476" s="60">
        <v>38.909999999999997</v>
      </c>
      <c r="G476" s="73">
        <v>350</v>
      </c>
      <c r="H476" s="73">
        <v>16</v>
      </c>
      <c r="I476" s="60">
        <v>36</v>
      </c>
      <c r="J476" s="60" t="s">
        <v>17</v>
      </c>
      <c r="K476" s="60">
        <v>54</v>
      </c>
      <c r="L476" s="60">
        <v>85</v>
      </c>
      <c r="M476" s="60">
        <v>175</v>
      </c>
      <c r="N476" s="60">
        <v>175</v>
      </c>
      <c r="O476" s="60">
        <v>160</v>
      </c>
      <c r="P476" s="60">
        <v>114</v>
      </c>
      <c r="Q476" s="60">
        <v>112</v>
      </c>
      <c r="R476" s="60">
        <v>13</v>
      </c>
      <c r="S476" s="60">
        <v>6</v>
      </c>
      <c r="T476" s="60">
        <v>4</v>
      </c>
      <c r="U476" s="60">
        <v>4</v>
      </c>
      <c r="V476" s="60">
        <v>3</v>
      </c>
    </row>
    <row r="477" spans="2:22">
      <c r="B477" s="60" t="str">
        <f t="shared" si="7"/>
        <v>М120x520</v>
      </c>
      <c r="C477" s="60">
        <v>120</v>
      </c>
      <c r="D477" s="60">
        <v>520</v>
      </c>
      <c r="E477" s="60">
        <v>39.54</v>
      </c>
      <c r="F477" s="60">
        <v>39.630000000000003</v>
      </c>
      <c r="G477" s="73">
        <v>360</v>
      </c>
      <c r="H477" s="73">
        <v>16</v>
      </c>
      <c r="I477" s="60">
        <v>36</v>
      </c>
      <c r="J477" s="60" t="s">
        <v>17</v>
      </c>
      <c r="K477" s="60">
        <v>54</v>
      </c>
      <c r="L477" s="60">
        <v>85</v>
      </c>
      <c r="M477" s="60">
        <v>175</v>
      </c>
      <c r="N477" s="60">
        <v>175</v>
      </c>
      <c r="O477" s="60">
        <v>160</v>
      </c>
      <c r="P477" s="60">
        <v>114</v>
      </c>
      <c r="Q477" s="60">
        <v>112</v>
      </c>
      <c r="R477" s="60">
        <v>13</v>
      </c>
      <c r="S477" s="60">
        <v>6</v>
      </c>
      <c r="T477" s="60">
        <v>4</v>
      </c>
      <c r="U477" s="60">
        <v>4</v>
      </c>
      <c r="V477" s="60">
        <v>3</v>
      </c>
    </row>
    <row r="478" spans="2:22">
      <c r="B478" s="60" t="str">
        <f t="shared" si="7"/>
        <v>М120x530</v>
      </c>
      <c r="C478" s="60">
        <v>120</v>
      </c>
      <c r="D478" s="60">
        <v>530</v>
      </c>
      <c r="E478" s="60">
        <v>40.26</v>
      </c>
      <c r="F478" s="60">
        <v>40.369999999999997</v>
      </c>
      <c r="G478" s="73">
        <v>370</v>
      </c>
      <c r="H478" s="73">
        <v>16</v>
      </c>
      <c r="I478" s="60">
        <v>36</v>
      </c>
      <c r="J478" s="60" t="s">
        <v>17</v>
      </c>
      <c r="K478" s="60">
        <v>54</v>
      </c>
      <c r="L478" s="60">
        <v>85</v>
      </c>
      <c r="M478" s="60">
        <v>175</v>
      </c>
      <c r="N478" s="60">
        <v>175</v>
      </c>
      <c r="O478" s="60">
        <v>160</v>
      </c>
      <c r="P478" s="60">
        <v>114</v>
      </c>
      <c r="Q478" s="60">
        <v>112</v>
      </c>
      <c r="R478" s="60">
        <v>13</v>
      </c>
      <c r="S478" s="60">
        <v>6</v>
      </c>
      <c r="T478" s="60">
        <v>4</v>
      </c>
      <c r="U478" s="60">
        <v>4</v>
      </c>
      <c r="V478" s="60">
        <v>3</v>
      </c>
    </row>
    <row r="479" spans="2:22">
      <c r="B479" s="60" t="str">
        <f t="shared" si="7"/>
        <v>М120x540</v>
      </c>
      <c r="C479" s="60">
        <v>120</v>
      </c>
      <c r="D479" s="60">
        <v>540</v>
      </c>
      <c r="E479" s="60">
        <v>40.98</v>
      </c>
      <c r="F479" s="60">
        <v>41.09</v>
      </c>
      <c r="G479" s="73">
        <v>380</v>
      </c>
      <c r="H479" s="73">
        <v>16</v>
      </c>
      <c r="I479" s="60">
        <v>36</v>
      </c>
      <c r="J479" s="60" t="s">
        <v>17</v>
      </c>
      <c r="K479" s="60">
        <v>54</v>
      </c>
      <c r="L479" s="60">
        <v>85</v>
      </c>
      <c r="M479" s="60">
        <v>175</v>
      </c>
      <c r="N479" s="60">
        <v>175</v>
      </c>
      <c r="O479" s="60">
        <v>160</v>
      </c>
      <c r="P479" s="60">
        <v>114</v>
      </c>
      <c r="Q479" s="60">
        <v>112</v>
      </c>
      <c r="R479" s="60">
        <v>13</v>
      </c>
      <c r="S479" s="60">
        <v>6</v>
      </c>
      <c r="T479" s="60">
        <v>4</v>
      </c>
      <c r="U479" s="60">
        <v>4</v>
      </c>
      <c r="V479" s="60">
        <v>3</v>
      </c>
    </row>
    <row r="480" spans="2:22">
      <c r="B480" s="60" t="str">
        <f t="shared" si="7"/>
        <v>М120x550</v>
      </c>
      <c r="C480" s="60">
        <v>120</v>
      </c>
      <c r="D480" s="60">
        <v>550</v>
      </c>
      <c r="E480" s="60">
        <v>41.7</v>
      </c>
      <c r="F480" s="60">
        <v>41.83</v>
      </c>
      <c r="G480" s="73">
        <v>390</v>
      </c>
      <c r="H480" s="73">
        <v>16</v>
      </c>
      <c r="I480" s="60">
        <v>36</v>
      </c>
      <c r="J480" s="60" t="s">
        <v>17</v>
      </c>
      <c r="K480" s="60">
        <v>54</v>
      </c>
      <c r="L480" s="60">
        <v>85</v>
      </c>
      <c r="M480" s="60">
        <v>175</v>
      </c>
      <c r="N480" s="60">
        <v>175</v>
      </c>
      <c r="O480" s="60">
        <v>160</v>
      </c>
      <c r="P480" s="60">
        <v>114</v>
      </c>
      <c r="Q480" s="60">
        <v>112</v>
      </c>
      <c r="R480" s="60">
        <v>13</v>
      </c>
      <c r="S480" s="60">
        <v>6</v>
      </c>
      <c r="T480" s="60">
        <v>4</v>
      </c>
      <c r="U480" s="60">
        <v>4</v>
      </c>
      <c r="V480" s="60">
        <v>3</v>
      </c>
    </row>
    <row r="481" spans="2:22">
      <c r="B481" s="60" t="str">
        <f t="shared" si="7"/>
        <v>М120x560</v>
      </c>
      <c r="C481" s="60">
        <v>120</v>
      </c>
      <c r="D481" s="60">
        <v>560</v>
      </c>
      <c r="E481" s="60">
        <v>42.42</v>
      </c>
      <c r="F481" s="60">
        <v>42.55</v>
      </c>
      <c r="G481" s="73">
        <v>400</v>
      </c>
      <c r="H481" s="73">
        <v>16</v>
      </c>
      <c r="I481" s="60">
        <v>36</v>
      </c>
      <c r="J481" s="60" t="s">
        <v>17</v>
      </c>
      <c r="K481" s="60">
        <v>54</v>
      </c>
      <c r="L481" s="60">
        <v>85</v>
      </c>
      <c r="M481" s="60">
        <v>175</v>
      </c>
      <c r="N481" s="60">
        <v>175</v>
      </c>
      <c r="O481" s="60">
        <v>160</v>
      </c>
      <c r="P481" s="60">
        <v>114</v>
      </c>
      <c r="Q481" s="60">
        <v>112</v>
      </c>
      <c r="R481" s="60">
        <v>13</v>
      </c>
      <c r="S481" s="60">
        <v>6</v>
      </c>
      <c r="T481" s="60">
        <v>4</v>
      </c>
      <c r="U481" s="60">
        <v>4</v>
      </c>
      <c r="V481" s="60">
        <v>3</v>
      </c>
    </row>
    <row r="482" spans="2:22">
      <c r="B482" s="60" t="str">
        <f t="shared" si="7"/>
        <v>М120x570</v>
      </c>
      <c r="C482" s="60">
        <v>120</v>
      </c>
      <c r="D482" s="60">
        <v>570</v>
      </c>
      <c r="E482" s="60">
        <v>43.14</v>
      </c>
      <c r="F482" s="60">
        <v>43.29</v>
      </c>
      <c r="G482" s="73">
        <v>410</v>
      </c>
      <c r="H482" s="73">
        <v>16</v>
      </c>
      <c r="I482" s="60">
        <v>36</v>
      </c>
      <c r="J482" s="60" t="s">
        <v>17</v>
      </c>
      <c r="K482" s="60">
        <v>54</v>
      </c>
      <c r="L482" s="60">
        <v>85</v>
      </c>
      <c r="M482" s="60">
        <v>175</v>
      </c>
      <c r="N482" s="60">
        <v>175</v>
      </c>
      <c r="O482" s="60">
        <v>160</v>
      </c>
      <c r="P482" s="60">
        <v>114</v>
      </c>
      <c r="Q482" s="60">
        <v>112</v>
      </c>
      <c r="R482" s="60">
        <v>13</v>
      </c>
      <c r="S482" s="60">
        <v>6</v>
      </c>
      <c r="T482" s="60">
        <v>4</v>
      </c>
      <c r="U482" s="60">
        <v>4</v>
      </c>
      <c r="V482" s="60">
        <v>3</v>
      </c>
    </row>
    <row r="483" spans="2:22">
      <c r="B483" s="60" t="str">
        <f t="shared" si="7"/>
        <v>М120x580</v>
      </c>
      <c r="C483" s="60">
        <v>120</v>
      </c>
      <c r="D483" s="60">
        <v>580</v>
      </c>
      <c r="E483" s="60">
        <v>43.86</v>
      </c>
      <c r="F483" s="60">
        <v>44.01</v>
      </c>
      <c r="G483" s="73">
        <v>420</v>
      </c>
      <c r="H483" s="73">
        <v>16</v>
      </c>
      <c r="I483" s="60">
        <v>36</v>
      </c>
      <c r="J483" s="60" t="s">
        <v>17</v>
      </c>
      <c r="K483" s="60">
        <v>54</v>
      </c>
      <c r="L483" s="60">
        <v>85</v>
      </c>
      <c r="M483" s="60">
        <v>175</v>
      </c>
      <c r="N483" s="60">
        <v>175</v>
      </c>
      <c r="O483" s="60">
        <v>160</v>
      </c>
      <c r="P483" s="60">
        <v>114</v>
      </c>
      <c r="Q483" s="60">
        <v>112</v>
      </c>
      <c r="R483" s="60">
        <v>13</v>
      </c>
      <c r="S483" s="60">
        <v>6</v>
      </c>
      <c r="T483" s="60">
        <v>4</v>
      </c>
      <c r="U483" s="60">
        <v>4</v>
      </c>
      <c r="V483" s="60">
        <v>3</v>
      </c>
    </row>
    <row r="484" spans="2:22">
      <c r="B484" s="60" t="str">
        <f t="shared" si="7"/>
        <v>М120x590</v>
      </c>
      <c r="C484" s="60">
        <v>120</v>
      </c>
      <c r="D484" s="60">
        <v>590</v>
      </c>
      <c r="E484" s="60">
        <v>44.58</v>
      </c>
      <c r="F484" s="60">
        <v>44.75</v>
      </c>
      <c r="G484" s="73">
        <v>430</v>
      </c>
      <c r="H484" s="73">
        <v>16</v>
      </c>
      <c r="I484" s="60">
        <v>36</v>
      </c>
      <c r="J484" s="60" t="s">
        <v>17</v>
      </c>
      <c r="K484" s="60">
        <v>54</v>
      </c>
      <c r="L484" s="60">
        <v>85</v>
      </c>
      <c r="M484" s="60">
        <v>175</v>
      </c>
      <c r="N484" s="60">
        <v>175</v>
      </c>
      <c r="O484" s="60">
        <v>160</v>
      </c>
      <c r="P484" s="60">
        <v>114</v>
      </c>
      <c r="Q484" s="60">
        <v>112</v>
      </c>
      <c r="R484" s="60">
        <v>13</v>
      </c>
      <c r="S484" s="60">
        <v>6</v>
      </c>
      <c r="T484" s="60">
        <v>4</v>
      </c>
      <c r="U484" s="60">
        <v>4</v>
      </c>
      <c r="V484" s="60">
        <v>3</v>
      </c>
    </row>
    <row r="485" spans="2:22">
      <c r="B485" s="60" t="str">
        <f t="shared" si="7"/>
        <v>М120x600</v>
      </c>
      <c r="C485" s="60">
        <v>120</v>
      </c>
      <c r="D485" s="60">
        <v>600</v>
      </c>
      <c r="E485" s="60">
        <v>45.3</v>
      </c>
      <c r="F485" s="60">
        <v>45.47</v>
      </c>
      <c r="G485" s="73">
        <v>440</v>
      </c>
      <c r="H485" s="73">
        <v>16</v>
      </c>
      <c r="I485" s="60">
        <v>36</v>
      </c>
      <c r="J485" s="60" t="s">
        <v>17</v>
      </c>
      <c r="K485" s="60">
        <v>54</v>
      </c>
      <c r="L485" s="60">
        <v>85</v>
      </c>
      <c r="M485" s="60">
        <v>175</v>
      </c>
      <c r="N485" s="60">
        <v>175</v>
      </c>
      <c r="O485" s="60">
        <v>160</v>
      </c>
      <c r="P485" s="60">
        <v>114</v>
      </c>
      <c r="Q485" s="60">
        <v>112</v>
      </c>
      <c r="R485" s="60">
        <v>13</v>
      </c>
      <c r="S485" s="60">
        <v>6</v>
      </c>
      <c r="T485" s="60">
        <v>4</v>
      </c>
      <c r="U485" s="60">
        <v>4</v>
      </c>
      <c r="V485" s="60">
        <v>3</v>
      </c>
    </row>
    <row r="486" spans="2:22">
      <c r="B486" s="60" t="str">
        <f t="shared" si="7"/>
        <v>М120x610</v>
      </c>
      <c r="C486" s="60">
        <v>120</v>
      </c>
      <c r="D486" s="60">
        <v>610</v>
      </c>
      <c r="E486" s="60">
        <v>46.02</v>
      </c>
      <c r="F486" s="60">
        <v>46.21</v>
      </c>
      <c r="G486" s="73">
        <v>450</v>
      </c>
      <c r="H486" s="73">
        <v>16</v>
      </c>
      <c r="I486" s="60">
        <v>36</v>
      </c>
      <c r="J486" s="60" t="s">
        <v>17</v>
      </c>
      <c r="K486" s="60">
        <v>54</v>
      </c>
      <c r="L486" s="60">
        <v>85</v>
      </c>
      <c r="M486" s="60">
        <v>175</v>
      </c>
      <c r="N486" s="60">
        <v>175</v>
      </c>
      <c r="O486" s="60">
        <v>160</v>
      </c>
      <c r="P486" s="60">
        <v>114</v>
      </c>
      <c r="Q486" s="60">
        <v>112</v>
      </c>
      <c r="R486" s="60">
        <v>13</v>
      </c>
      <c r="S486" s="60">
        <v>6</v>
      </c>
      <c r="T486" s="60">
        <v>4</v>
      </c>
      <c r="U486" s="60">
        <v>4</v>
      </c>
      <c r="V486" s="60">
        <v>3</v>
      </c>
    </row>
    <row r="487" spans="2:22">
      <c r="B487" s="60" t="str">
        <f t="shared" si="7"/>
        <v>М120x620</v>
      </c>
      <c r="C487" s="60">
        <v>120</v>
      </c>
      <c r="D487" s="60">
        <v>620</v>
      </c>
      <c r="E487" s="60">
        <v>46.74</v>
      </c>
      <c r="F487" s="60">
        <v>46.93</v>
      </c>
      <c r="G487" s="73">
        <v>460</v>
      </c>
      <c r="H487" s="73">
        <v>16</v>
      </c>
      <c r="I487" s="60">
        <v>36</v>
      </c>
      <c r="J487" s="60" t="s">
        <v>17</v>
      </c>
      <c r="K487" s="60">
        <v>54</v>
      </c>
      <c r="L487" s="60">
        <v>85</v>
      </c>
      <c r="M487" s="60">
        <v>175</v>
      </c>
      <c r="N487" s="60">
        <v>175</v>
      </c>
      <c r="O487" s="60">
        <v>160</v>
      </c>
      <c r="P487" s="60">
        <v>114</v>
      </c>
      <c r="Q487" s="60">
        <v>112</v>
      </c>
      <c r="R487" s="60">
        <v>13</v>
      </c>
      <c r="S487" s="60">
        <v>6</v>
      </c>
      <c r="T487" s="60">
        <v>4</v>
      </c>
      <c r="U487" s="60">
        <v>4</v>
      </c>
      <c r="V487" s="60">
        <v>3</v>
      </c>
    </row>
    <row r="488" spans="2:22">
      <c r="B488" s="60" t="str">
        <f t="shared" si="7"/>
        <v>М120x630</v>
      </c>
      <c r="C488" s="60">
        <v>120</v>
      </c>
      <c r="D488" s="60">
        <v>630</v>
      </c>
      <c r="E488" s="60">
        <v>47.46</v>
      </c>
      <c r="F488" s="60">
        <v>47.67</v>
      </c>
      <c r="G488" s="73">
        <v>470</v>
      </c>
      <c r="H488" s="73">
        <v>16</v>
      </c>
      <c r="I488" s="60">
        <v>36</v>
      </c>
      <c r="J488" s="60" t="s">
        <v>17</v>
      </c>
      <c r="K488" s="60">
        <v>54</v>
      </c>
      <c r="L488" s="60">
        <v>85</v>
      </c>
      <c r="M488" s="60">
        <v>175</v>
      </c>
      <c r="N488" s="60">
        <v>175</v>
      </c>
      <c r="O488" s="60">
        <v>160</v>
      </c>
      <c r="P488" s="60">
        <v>114</v>
      </c>
      <c r="Q488" s="60">
        <v>112</v>
      </c>
      <c r="R488" s="60">
        <v>13</v>
      </c>
      <c r="S488" s="60">
        <v>6</v>
      </c>
      <c r="T488" s="60">
        <v>4</v>
      </c>
      <c r="U488" s="60">
        <v>4</v>
      </c>
      <c r="V488" s="60">
        <v>3</v>
      </c>
    </row>
    <row r="489" spans="2:22">
      <c r="B489" s="60" t="str">
        <f t="shared" si="7"/>
        <v>М120x640</v>
      </c>
      <c r="C489" s="60">
        <v>120</v>
      </c>
      <c r="D489" s="60">
        <v>640</v>
      </c>
      <c r="E489" s="60">
        <v>48.18</v>
      </c>
      <c r="F489" s="60">
        <v>48.39</v>
      </c>
      <c r="G489" s="73">
        <v>480</v>
      </c>
      <c r="H489" s="73">
        <v>16</v>
      </c>
      <c r="I489" s="60">
        <v>36</v>
      </c>
      <c r="J489" s="60" t="s">
        <v>17</v>
      </c>
      <c r="K489" s="60">
        <v>54</v>
      </c>
      <c r="L489" s="60">
        <v>85</v>
      </c>
      <c r="M489" s="60">
        <v>175</v>
      </c>
      <c r="N489" s="60">
        <v>175</v>
      </c>
      <c r="O489" s="60">
        <v>160</v>
      </c>
      <c r="P489" s="60">
        <v>114</v>
      </c>
      <c r="Q489" s="60">
        <v>112</v>
      </c>
      <c r="R489" s="60">
        <v>13</v>
      </c>
      <c r="S489" s="60">
        <v>6</v>
      </c>
      <c r="T489" s="60">
        <v>4</v>
      </c>
      <c r="U489" s="60">
        <v>4</v>
      </c>
      <c r="V489" s="60">
        <v>3</v>
      </c>
    </row>
    <row r="490" spans="2:22">
      <c r="B490" s="60" t="str">
        <f t="shared" si="7"/>
        <v>М120x650</v>
      </c>
      <c r="C490" s="60">
        <v>120</v>
      </c>
      <c r="D490" s="60">
        <v>650</v>
      </c>
      <c r="E490" s="60">
        <v>48.9</v>
      </c>
      <c r="F490" s="60">
        <v>49.13</v>
      </c>
      <c r="G490" s="73">
        <v>490</v>
      </c>
      <c r="H490" s="73">
        <v>16</v>
      </c>
      <c r="I490" s="60">
        <v>36</v>
      </c>
      <c r="J490" s="60" t="s">
        <v>17</v>
      </c>
      <c r="K490" s="60">
        <v>54</v>
      </c>
      <c r="L490" s="60">
        <v>85</v>
      </c>
      <c r="M490" s="60">
        <v>175</v>
      </c>
      <c r="N490" s="60">
        <v>175</v>
      </c>
      <c r="O490" s="60">
        <v>160</v>
      </c>
      <c r="P490" s="60">
        <v>114</v>
      </c>
      <c r="Q490" s="60">
        <v>112</v>
      </c>
      <c r="R490" s="60">
        <v>13</v>
      </c>
      <c r="S490" s="60">
        <v>6</v>
      </c>
      <c r="T490" s="60">
        <v>4</v>
      </c>
      <c r="U490" s="60">
        <v>4</v>
      </c>
      <c r="V490" s="60">
        <v>3</v>
      </c>
    </row>
    <row r="491" spans="2:22">
      <c r="B491" s="60" t="str">
        <f t="shared" si="7"/>
        <v>М120x660</v>
      </c>
      <c r="C491" s="60">
        <v>120</v>
      </c>
      <c r="D491" s="60">
        <v>660</v>
      </c>
      <c r="E491" s="60">
        <v>49.62</v>
      </c>
      <c r="F491" s="60">
        <v>49.85</v>
      </c>
      <c r="G491" s="73">
        <v>500</v>
      </c>
      <c r="H491" s="73">
        <v>16</v>
      </c>
      <c r="I491" s="60">
        <v>36</v>
      </c>
      <c r="J491" s="60" t="s">
        <v>17</v>
      </c>
      <c r="K491" s="60">
        <v>54</v>
      </c>
      <c r="L491" s="60">
        <v>85</v>
      </c>
      <c r="M491" s="60">
        <v>175</v>
      </c>
      <c r="N491" s="60">
        <v>175</v>
      </c>
      <c r="O491" s="60">
        <v>160</v>
      </c>
      <c r="P491" s="60">
        <v>114</v>
      </c>
      <c r="Q491" s="60">
        <v>112</v>
      </c>
      <c r="R491" s="60">
        <v>13</v>
      </c>
      <c r="S491" s="60">
        <v>6</v>
      </c>
      <c r="T491" s="60">
        <v>4</v>
      </c>
      <c r="U491" s="60">
        <v>4</v>
      </c>
      <c r="V491" s="60">
        <v>3</v>
      </c>
    </row>
    <row r="492" spans="2:22">
      <c r="B492" s="60" t="str">
        <f t="shared" si="7"/>
        <v>М120x670</v>
      </c>
      <c r="C492" s="60">
        <v>120</v>
      </c>
      <c r="D492" s="60">
        <v>670</v>
      </c>
      <c r="E492" s="60">
        <v>50.34</v>
      </c>
      <c r="F492" s="60">
        <v>50.59</v>
      </c>
      <c r="G492" s="73">
        <v>510</v>
      </c>
      <c r="H492" s="73">
        <v>16</v>
      </c>
      <c r="I492" s="60">
        <v>36</v>
      </c>
      <c r="J492" s="60" t="s">
        <v>17</v>
      </c>
      <c r="K492" s="60">
        <v>54</v>
      </c>
      <c r="L492" s="60">
        <v>85</v>
      </c>
      <c r="M492" s="60">
        <v>175</v>
      </c>
      <c r="N492" s="60">
        <v>175</v>
      </c>
      <c r="O492" s="60">
        <v>160</v>
      </c>
      <c r="P492" s="60">
        <v>114</v>
      </c>
      <c r="Q492" s="60">
        <v>112</v>
      </c>
      <c r="R492" s="60">
        <v>13</v>
      </c>
      <c r="S492" s="60">
        <v>6</v>
      </c>
      <c r="T492" s="60">
        <v>4</v>
      </c>
      <c r="U492" s="60">
        <v>4</v>
      </c>
      <c r="V492" s="60">
        <v>3</v>
      </c>
    </row>
    <row r="493" spans="2:22">
      <c r="B493" s="60" t="str">
        <f t="shared" si="7"/>
        <v>М120x680</v>
      </c>
      <c r="C493" s="60">
        <v>120</v>
      </c>
      <c r="D493" s="60">
        <v>680</v>
      </c>
      <c r="E493" s="60">
        <v>51.06</v>
      </c>
      <c r="F493" s="60">
        <v>51.31</v>
      </c>
      <c r="G493" s="73">
        <v>520</v>
      </c>
      <c r="H493" s="73">
        <v>16</v>
      </c>
      <c r="I493" s="60">
        <v>36</v>
      </c>
      <c r="J493" s="60" t="s">
        <v>17</v>
      </c>
      <c r="K493" s="60">
        <v>54</v>
      </c>
      <c r="L493" s="60">
        <v>85</v>
      </c>
      <c r="M493" s="60">
        <v>175</v>
      </c>
      <c r="N493" s="60">
        <v>175</v>
      </c>
      <c r="O493" s="60">
        <v>160</v>
      </c>
      <c r="P493" s="60">
        <v>114</v>
      </c>
      <c r="Q493" s="60">
        <v>112</v>
      </c>
      <c r="R493" s="60">
        <v>13</v>
      </c>
      <c r="S493" s="60">
        <v>6</v>
      </c>
      <c r="T493" s="60">
        <v>4</v>
      </c>
      <c r="U493" s="60">
        <v>4</v>
      </c>
      <c r="V493" s="60">
        <v>3</v>
      </c>
    </row>
    <row r="494" spans="2:22">
      <c r="B494" s="60" t="str">
        <f t="shared" si="7"/>
        <v>М120x690</v>
      </c>
      <c r="C494" s="60">
        <v>120</v>
      </c>
      <c r="D494" s="60">
        <v>690</v>
      </c>
      <c r="E494" s="60">
        <v>51.78</v>
      </c>
      <c r="F494" s="60">
        <v>52.05</v>
      </c>
      <c r="G494" s="73">
        <v>530</v>
      </c>
      <c r="H494" s="73">
        <v>16</v>
      </c>
      <c r="I494" s="60">
        <v>36</v>
      </c>
      <c r="J494" s="60" t="s">
        <v>17</v>
      </c>
      <c r="K494" s="60">
        <v>54</v>
      </c>
      <c r="L494" s="60">
        <v>85</v>
      </c>
      <c r="M494" s="60">
        <v>175</v>
      </c>
      <c r="N494" s="60">
        <v>175</v>
      </c>
      <c r="O494" s="60">
        <v>160</v>
      </c>
      <c r="P494" s="60">
        <v>114</v>
      </c>
      <c r="Q494" s="60">
        <v>112</v>
      </c>
      <c r="R494" s="60">
        <v>13</v>
      </c>
      <c r="S494" s="60">
        <v>6</v>
      </c>
      <c r="T494" s="60">
        <v>4</v>
      </c>
      <c r="U494" s="60">
        <v>4</v>
      </c>
      <c r="V494" s="60">
        <v>3</v>
      </c>
    </row>
    <row r="495" spans="2:22">
      <c r="B495" s="60" t="str">
        <f t="shared" si="7"/>
        <v>М120x700</v>
      </c>
      <c r="C495" s="60">
        <v>120</v>
      </c>
      <c r="D495" s="60">
        <v>700</v>
      </c>
      <c r="E495" s="60">
        <v>52.5</v>
      </c>
      <c r="F495" s="60">
        <v>52.77</v>
      </c>
      <c r="G495" s="73">
        <v>540</v>
      </c>
      <c r="H495" s="73">
        <v>16</v>
      </c>
      <c r="I495" s="60">
        <v>36</v>
      </c>
      <c r="J495" s="60" t="s">
        <v>17</v>
      </c>
      <c r="K495" s="60">
        <v>54</v>
      </c>
      <c r="L495" s="60">
        <v>85</v>
      </c>
      <c r="M495" s="60">
        <v>175</v>
      </c>
      <c r="N495" s="60">
        <v>175</v>
      </c>
      <c r="O495" s="60">
        <v>160</v>
      </c>
      <c r="P495" s="60">
        <v>114</v>
      </c>
      <c r="Q495" s="60">
        <v>112</v>
      </c>
      <c r="R495" s="60">
        <v>13</v>
      </c>
      <c r="S495" s="60">
        <v>6</v>
      </c>
      <c r="T495" s="60">
        <v>4</v>
      </c>
      <c r="U495" s="60">
        <v>4</v>
      </c>
      <c r="V495" s="60">
        <v>3</v>
      </c>
    </row>
    <row r="496" spans="2:22">
      <c r="B496" s="60" t="str">
        <f t="shared" si="7"/>
        <v>М120x710</v>
      </c>
      <c r="C496" s="60">
        <v>120</v>
      </c>
      <c r="D496" s="60">
        <v>710</v>
      </c>
      <c r="E496" s="60">
        <v>59.22</v>
      </c>
      <c r="F496" s="60">
        <v>53.51</v>
      </c>
      <c r="G496" s="73">
        <v>550</v>
      </c>
      <c r="H496" s="73">
        <v>16</v>
      </c>
      <c r="I496" s="60">
        <v>36</v>
      </c>
      <c r="J496" s="60" t="s">
        <v>17</v>
      </c>
      <c r="K496" s="60">
        <v>54</v>
      </c>
      <c r="L496" s="60">
        <v>85</v>
      </c>
      <c r="M496" s="60">
        <v>175</v>
      </c>
      <c r="N496" s="60">
        <v>175</v>
      </c>
      <c r="O496" s="60">
        <v>160</v>
      </c>
      <c r="P496" s="60">
        <v>114</v>
      </c>
      <c r="Q496" s="60">
        <v>112</v>
      </c>
      <c r="R496" s="60">
        <v>13</v>
      </c>
      <c r="S496" s="60">
        <v>6</v>
      </c>
      <c r="T496" s="60">
        <v>4</v>
      </c>
      <c r="U496" s="60">
        <v>4</v>
      </c>
      <c r="V496" s="60">
        <v>3</v>
      </c>
    </row>
    <row r="497" spans="2:22">
      <c r="B497" s="60" t="str">
        <f t="shared" si="7"/>
        <v>М120x720</v>
      </c>
      <c r="C497" s="60">
        <v>120</v>
      </c>
      <c r="D497" s="60">
        <v>720</v>
      </c>
      <c r="E497" s="60">
        <v>53.94</v>
      </c>
      <c r="F497" s="60">
        <v>54.23</v>
      </c>
      <c r="G497" s="73">
        <v>560</v>
      </c>
      <c r="H497" s="73">
        <v>16</v>
      </c>
      <c r="I497" s="60">
        <v>36</v>
      </c>
      <c r="J497" s="60" t="s">
        <v>17</v>
      </c>
      <c r="K497" s="60">
        <v>54</v>
      </c>
      <c r="L497" s="60">
        <v>85</v>
      </c>
      <c r="M497" s="60">
        <v>175</v>
      </c>
      <c r="N497" s="60">
        <v>175</v>
      </c>
      <c r="O497" s="60">
        <v>160</v>
      </c>
      <c r="P497" s="60">
        <v>114</v>
      </c>
      <c r="Q497" s="60">
        <v>112</v>
      </c>
      <c r="R497" s="60">
        <v>13</v>
      </c>
      <c r="S497" s="60">
        <v>6</v>
      </c>
      <c r="T497" s="60">
        <v>4</v>
      </c>
      <c r="U497" s="60">
        <v>4</v>
      </c>
      <c r="V497" s="60">
        <v>3</v>
      </c>
    </row>
    <row r="498" spans="2:22">
      <c r="B498" s="60" t="str">
        <f t="shared" si="7"/>
        <v>М120x730</v>
      </c>
      <c r="C498" s="60">
        <v>120</v>
      </c>
      <c r="D498" s="60">
        <v>730</v>
      </c>
      <c r="E498" s="60">
        <v>54.66</v>
      </c>
      <c r="F498" s="60">
        <v>54.97</v>
      </c>
      <c r="G498" s="73">
        <v>570</v>
      </c>
      <c r="H498" s="73">
        <v>16</v>
      </c>
      <c r="I498" s="60">
        <v>36</v>
      </c>
      <c r="J498" s="60" t="s">
        <v>17</v>
      </c>
      <c r="K498" s="60">
        <v>54</v>
      </c>
      <c r="L498" s="60">
        <v>85</v>
      </c>
      <c r="M498" s="60">
        <v>175</v>
      </c>
      <c r="N498" s="60">
        <v>175</v>
      </c>
      <c r="O498" s="60">
        <v>160</v>
      </c>
      <c r="P498" s="60">
        <v>114</v>
      </c>
      <c r="Q498" s="60">
        <v>112</v>
      </c>
      <c r="R498" s="60">
        <v>13</v>
      </c>
      <c r="S498" s="60">
        <v>6</v>
      </c>
      <c r="T498" s="60">
        <v>4</v>
      </c>
      <c r="U498" s="60">
        <v>4</v>
      </c>
      <c r="V498" s="60">
        <v>3</v>
      </c>
    </row>
    <row r="499" spans="2:22">
      <c r="B499" s="60" t="str">
        <f t="shared" si="7"/>
        <v>М120x740</v>
      </c>
      <c r="C499" s="60">
        <v>120</v>
      </c>
      <c r="D499" s="60">
        <v>740</v>
      </c>
      <c r="E499" s="60">
        <v>55.38</v>
      </c>
      <c r="F499" s="60">
        <v>55.69</v>
      </c>
      <c r="G499" s="73">
        <v>580</v>
      </c>
      <c r="H499" s="73">
        <v>16</v>
      </c>
      <c r="I499" s="60">
        <v>36</v>
      </c>
      <c r="J499" s="60" t="s">
        <v>17</v>
      </c>
      <c r="K499" s="60">
        <v>54</v>
      </c>
      <c r="L499" s="60">
        <v>85</v>
      </c>
      <c r="M499" s="60">
        <v>175</v>
      </c>
      <c r="N499" s="60">
        <v>175</v>
      </c>
      <c r="O499" s="60">
        <v>160</v>
      </c>
      <c r="P499" s="60">
        <v>114</v>
      </c>
      <c r="Q499" s="60">
        <v>112</v>
      </c>
      <c r="R499" s="60">
        <v>13</v>
      </c>
      <c r="S499" s="60">
        <v>6</v>
      </c>
      <c r="T499" s="60">
        <v>4</v>
      </c>
      <c r="U499" s="60">
        <v>4</v>
      </c>
      <c r="V499" s="60">
        <v>3</v>
      </c>
    </row>
    <row r="500" spans="2:22">
      <c r="B500" s="60" t="str">
        <f t="shared" si="7"/>
        <v>М120x750</v>
      </c>
      <c r="C500" s="60">
        <v>120</v>
      </c>
      <c r="D500" s="60">
        <v>750</v>
      </c>
      <c r="E500" s="60">
        <v>56.1</v>
      </c>
      <c r="F500" s="60">
        <v>56.43</v>
      </c>
      <c r="G500" s="73">
        <v>590</v>
      </c>
      <c r="H500" s="73">
        <v>16</v>
      </c>
      <c r="I500" s="60">
        <v>36</v>
      </c>
      <c r="J500" s="60" t="s">
        <v>17</v>
      </c>
      <c r="K500" s="60">
        <v>54</v>
      </c>
      <c r="L500" s="60">
        <v>85</v>
      </c>
      <c r="M500" s="60">
        <v>175</v>
      </c>
      <c r="N500" s="60">
        <v>175</v>
      </c>
      <c r="O500" s="60">
        <v>160</v>
      </c>
      <c r="P500" s="60">
        <v>114</v>
      </c>
      <c r="Q500" s="60">
        <v>112</v>
      </c>
      <c r="R500" s="60">
        <v>13</v>
      </c>
      <c r="S500" s="60">
        <v>6</v>
      </c>
      <c r="T500" s="60">
        <v>4</v>
      </c>
      <c r="U500" s="60">
        <v>4</v>
      </c>
      <c r="V500" s="60">
        <v>3</v>
      </c>
    </row>
    <row r="501" spans="2:22">
      <c r="B501" s="60" t="str">
        <f t="shared" si="7"/>
        <v>М125x500</v>
      </c>
      <c r="C501">
        <v>125</v>
      </c>
      <c r="D501" s="60">
        <v>500</v>
      </c>
      <c r="E501" s="60">
        <v>41.75</v>
      </c>
      <c r="F501" s="60">
        <v>41.73</v>
      </c>
      <c r="G501" s="73">
        <v>340</v>
      </c>
      <c r="H501" s="73">
        <v>16</v>
      </c>
      <c r="I501" s="60">
        <v>36</v>
      </c>
      <c r="J501" s="60" t="s">
        <v>17</v>
      </c>
      <c r="K501" s="60">
        <v>54</v>
      </c>
      <c r="L501" s="60">
        <v>85</v>
      </c>
      <c r="M501" s="60">
        <v>175</v>
      </c>
      <c r="N501" s="60">
        <v>175</v>
      </c>
      <c r="O501" s="60">
        <v>160</v>
      </c>
      <c r="P501" s="60">
        <v>119</v>
      </c>
      <c r="Q501" s="60">
        <v>116</v>
      </c>
      <c r="R501" s="60">
        <v>13</v>
      </c>
      <c r="S501" s="60">
        <v>6</v>
      </c>
      <c r="T501" s="60">
        <v>4</v>
      </c>
      <c r="U501" s="60">
        <v>4</v>
      </c>
      <c r="V501" s="60">
        <v>3</v>
      </c>
    </row>
    <row r="502" spans="2:22">
      <c r="B502" s="60" t="str">
        <f t="shared" si="7"/>
        <v>М125x510</v>
      </c>
      <c r="C502" s="60">
        <v>125</v>
      </c>
      <c r="D502" s="60">
        <v>510</v>
      </c>
      <c r="E502" s="60">
        <v>42.55</v>
      </c>
      <c r="F502" s="60">
        <v>42.53</v>
      </c>
      <c r="G502" s="73">
        <v>350</v>
      </c>
      <c r="H502" s="73">
        <v>16</v>
      </c>
      <c r="I502" s="60">
        <v>36</v>
      </c>
      <c r="J502" s="60" t="s">
        <v>17</v>
      </c>
      <c r="K502" s="60">
        <v>54</v>
      </c>
      <c r="L502" s="60">
        <v>85</v>
      </c>
      <c r="M502" s="60">
        <v>175</v>
      </c>
      <c r="N502" s="60">
        <v>175</v>
      </c>
      <c r="O502" s="60">
        <v>160</v>
      </c>
      <c r="P502" s="60">
        <v>119</v>
      </c>
      <c r="Q502" s="60">
        <v>116</v>
      </c>
      <c r="R502" s="60">
        <v>13</v>
      </c>
      <c r="S502" s="60">
        <v>6</v>
      </c>
      <c r="T502" s="60">
        <v>4</v>
      </c>
      <c r="U502" s="60">
        <v>4</v>
      </c>
      <c r="V502" s="60">
        <v>3</v>
      </c>
    </row>
    <row r="503" spans="2:22">
      <c r="B503" s="60" t="str">
        <f t="shared" si="7"/>
        <v>М125x520</v>
      </c>
      <c r="C503" s="60">
        <v>125</v>
      </c>
      <c r="D503" s="60">
        <v>520</v>
      </c>
      <c r="E503" s="60">
        <v>43.35</v>
      </c>
      <c r="F503" s="60">
        <v>43.33</v>
      </c>
      <c r="G503" s="73">
        <v>360</v>
      </c>
      <c r="H503" s="73">
        <v>16</v>
      </c>
      <c r="I503" s="60">
        <v>36</v>
      </c>
      <c r="J503" s="60" t="s">
        <v>17</v>
      </c>
      <c r="K503" s="60">
        <v>54</v>
      </c>
      <c r="L503" s="60">
        <v>85</v>
      </c>
      <c r="M503" s="60">
        <v>175</v>
      </c>
      <c r="N503" s="60">
        <v>175</v>
      </c>
      <c r="O503" s="60">
        <v>160</v>
      </c>
      <c r="P503" s="60">
        <v>119</v>
      </c>
      <c r="Q503" s="60">
        <v>116</v>
      </c>
      <c r="R503" s="60">
        <v>13</v>
      </c>
      <c r="S503" s="60">
        <v>6</v>
      </c>
      <c r="T503" s="60">
        <v>4</v>
      </c>
      <c r="U503" s="60">
        <v>4</v>
      </c>
      <c r="V503" s="60">
        <v>3</v>
      </c>
    </row>
    <row r="504" spans="2:22">
      <c r="B504" s="60" t="str">
        <f t="shared" si="7"/>
        <v>М125x530</v>
      </c>
      <c r="C504" s="60">
        <v>125</v>
      </c>
      <c r="D504" s="60">
        <v>530</v>
      </c>
      <c r="E504" s="60">
        <v>44.15</v>
      </c>
      <c r="F504" s="60">
        <v>44.13</v>
      </c>
      <c r="G504" s="73">
        <v>370</v>
      </c>
      <c r="H504" s="73">
        <v>16</v>
      </c>
      <c r="I504" s="60">
        <v>36</v>
      </c>
      <c r="J504" s="60" t="s">
        <v>17</v>
      </c>
      <c r="K504" s="60">
        <v>54</v>
      </c>
      <c r="L504" s="60">
        <v>85</v>
      </c>
      <c r="M504" s="60">
        <v>175</v>
      </c>
      <c r="N504" s="60">
        <v>175</v>
      </c>
      <c r="O504" s="60">
        <v>160</v>
      </c>
      <c r="P504" s="60">
        <v>119</v>
      </c>
      <c r="Q504" s="60">
        <v>116</v>
      </c>
      <c r="R504" s="60">
        <v>13</v>
      </c>
      <c r="S504" s="60">
        <v>6</v>
      </c>
      <c r="T504" s="60">
        <v>4</v>
      </c>
      <c r="U504" s="60">
        <v>4</v>
      </c>
      <c r="V504" s="60">
        <v>3</v>
      </c>
    </row>
    <row r="505" spans="2:22">
      <c r="B505" s="60" t="str">
        <f t="shared" si="7"/>
        <v>М125x540</v>
      </c>
      <c r="C505" s="60">
        <v>125</v>
      </c>
      <c r="D505" s="60">
        <v>540</v>
      </c>
      <c r="E505" s="60">
        <v>44.95</v>
      </c>
      <c r="F505" s="60">
        <v>44.93</v>
      </c>
      <c r="G505" s="73">
        <v>380</v>
      </c>
      <c r="H505" s="73">
        <v>16</v>
      </c>
      <c r="I505" s="60">
        <v>36</v>
      </c>
      <c r="J505" s="60" t="s">
        <v>17</v>
      </c>
      <c r="K505" s="60">
        <v>54</v>
      </c>
      <c r="L505" s="60">
        <v>85</v>
      </c>
      <c r="M505" s="60">
        <v>175</v>
      </c>
      <c r="N505" s="60">
        <v>175</v>
      </c>
      <c r="O505" s="60">
        <v>160</v>
      </c>
      <c r="P505" s="60">
        <v>119</v>
      </c>
      <c r="Q505" s="60">
        <v>116</v>
      </c>
      <c r="R505" s="60">
        <v>13</v>
      </c>
      <c r="S505" s="60">
        <v>6</v>
      </c>
      <c r="T505" s="60">
        <v>4</v>
      </c>
      <c r="U505" s="60">
        <v>4</v>
      </c>
      <c r="V505" s="60">
        <v>3</v>
      </c>
    </row>
    <row r="506" spans="2:22">
      <c r="B506" s="60" t="str">
        <f t="shared" si="7"/>
        <v>М125x550</v>
      </c>
      <c r="C506" s="60">
        <v>125</v>
      </c>
      <c r="D506" s="60">
        <v>550</v>
      </c>
      <c r="E506" s="60">
        <v>45.75</v>
      </c>
      <c r="F506" s="60">
        <v>45.73</v>
      </c>
      <c r="G506" s="73">
        <v>390</v>
      </c>
      <c r="H506" s="73">
        <v>16</v>
      </c>
      <c r="I506" s="60">
        <v>36</v>
      </c>
      <c r="J506" s="60" t="s">
        <v>17</v>
      </c>
      <c r="K506" s="60">
        <v>54</v>
      </c>
      <c r="L506" s="60">
        <v>85</v>
      </c>
      <c r="M506" s="60">
        <v>175</v>
      </c>
      <c r="N506" s="60">
        <v>175</v>
      </c>
      <c r="O506" s="60">
        <v>160</v>
      </c>
      <c r="P506" s="60">
        <v>119</v>
      </c>
      <c r="Q506" s="60">
        <v>116</v>
      </c>
      <c r="R506" s="60">
        <v>13</v>
      </c>
      <c r="S506" s="60">
        <v>6</v>
      </c>
      <c r="T506" s="60">
        <v>4</v>
      </c>
      <c r="U506" s="60">
        <v>4</v>
      </c>
      <c r="V506" s="60">
        <v>3</v>
      </c>
    </row>
    <row r="507" spans="2:22">
      <c r="B507" s="60" t="str">
        <f t="shared" si="7"/>
        <v>М125x560</v>
      </c>
      <c r="C507" s="60">
        <v>125</v>
      </c>
      <c r="D507" s="60">
        <v>560</v>
      </c>
      <c r="E507" s="60">
        <v>46.55</v>
      </c>
      <c r="F507" s="60">
        <v>46.53</v>
      </c>
      <c r="G507" s="73">
        <v>400</v>
      </c>
      <c r="H507" s="73">
        <v>16</v>
      </c>
      <c r="I507" s="60">
        <v>36</v>
      </c>
      <c r="J507" s="60" t="s">
        <v>17</v>
      </c>
      <c r="K507" s="60">
        <v>54</v>
      </c>
      <c r="L507" s="60">
        <v>85</v>
      </c>
      <c r="M507" s="60">
        <v>175</v>
      </c>
      <c r="N507" s="60">
        <v>175</v>
      </c>
      <c r="O507" s="60">
        <v>160</v>
      </c>
      <c r="P507" s="60">
        <v>119</v>
      </c>
      <c r="Q507" s="60">
        <v>116</v>
      </c>
      <c r="R507" s="60">
        <v>13</v>
      </c>
      <c r="S507" s="60">
        <v>6</v>
      </c>
      <c r="T507" s="60">
        <v>4</v>
      </c>
      <c r="U507" s="60">
        <v>4</v>
      </c>
      <c r="V507" s="60">
        <v>3</v>
      </c>
    </row>
    <row r="508" spans="2:22">
      <c r="B508" s="60" t="str">
        <f t="shared" si="7"/>
        <v>М125x570</v>
      </c>
      <c r="C508" s="60">
        <v>125</v>
      </c>
      <c r="D508" s="60">
        <v>570</v>
      </c>
      <c r="E508" s="60">
        <v>47.35</v>
      </c>
      <c r="F508" s="60">
        <v>47.33</v>
      </c>
      <c r="G508" s="73">
        <v>410</v>
      </c>
      <c r="H508" s="73">
        <v>16</v>
      </c>
      <c r="I508" s="60">
        <v>36</v>
      </c>
      <c r="J508" s="60" t="s">
        <v>17</v>
      </c>
      <c r="K508" s="60">
        <v>54</v>
      </c>
      <c r="L508" s="60">
        <v>85</v>
      </c>
      <c r="M508" s="60">
        <v>175</v>
      </c>
      <c r="N508" s="60">
        <v>175</v>
      </c>
      <c r="O508" s="60">
        <v>160</v>
      </c>
      <c r="P508" s="60">
        <v>119</v>
      </c>
      <c r="Q508" s="60">
        <v>116</v>
      </c>
      <c r="R508" s="60">
        <v>13</v>
      </c>
      <c r="S508" s="60">
        <v>6</v>
      </c>
      <c r="T508" s="60">
        <v>4</v>
      </c>
      <c r="U508" s="60">
        <v>4</v>
      </c>
      <c r="V508" s="60">
        <v>3</v>
      </c>
    </row>
    <row r="509" spans="2:22">
      <c r="B509" s="60" t="str">
        <f t="shared" si="7"/>
        <v>М125x580</v>
      </c>
      <c r="C509" s="60">
        <v>125</v>
      </c>
      <c r="D509" s="60">
        <v>580</v>
      </c>
      <c r="E509" s="60">
        <v>48.15</v>
      </c>
      <c r="F509" s="60">
        <v>48.13</v>
      </c>
      <c r="G509" s="73">
        <v>420</v>
      </c>
      <c r="H509" s="73">
        <v>16</v>
      </c>
      <c r="I509" s="60">
        <v>36</v>
      </c>
      <c r="J509" s="60" t="s">
        <v>17</v>
      </c>
      <c r="K509" s="60">
        <v>54</v>
      </c>
      <c r="L509" s="60">
        <v>85</v>
      </c>
      <c r="M509" s="60">
        <v>175</v>
      </c>
      <c r="N509" s="60">
        <v>175</v>
      </c>
      <c r="O509" s="60">
        <v>160</v>
      </c>
      <c r="P509" s="60">
        <v>119</v>
      </c>
      <c r="Q509" s="60">
        <v>116</v>
      </c>
      <c r="R509" s="60">
        <v>13</v>
      </c>
      <c r="S509" s="60">
        <v>6</v>
      </c>
      <c r="T509" s="60">
        <v>4</v>
      </c>
      <c r="U509" s="60">
        <v>4</v>
      </c>
      <c r="V509" s="60">
        <v>3</v>
      </c>
    </row>
    <row r="510" spans="2:22">
      <c r="B510" s="60" t="str">
        <f t="shared" si="7"/>
        <v>М125x590</v>
      </c>
      <c r="C510" s="60">
        <v>125</v>
      </c>
      <c r="D510" s="60">
        <v>590</v>
      </c>
      <c r="E510" s="60">
        <v>48.95</v>
      </c>
      <c r="F510" s="60">
        <v>48.93</v>
      </c>
      <c r="G510" s="73">
        <v>430</v>
      </c>
      <c r="H510" s="73">
        <v>16</v>
      </c>
      <c r="I510" s="60">
        <v>36</v>
      </c>
      <c r="J510" s="60" t="s">
        <v>17</v>
      </c>
      <c r="K510" s="60">
        <v>54</v>
      </c>
      <c r="L510" s="60">
        <v>85</v>
      </c>
      <c r="M510" s="60">
        <v>175</v>
      </c>
      <c r="N510" s="60">
        <v>175</v>
      </c>
      <c r="O510" s="60">
        <v>160</v>
      </c>
      <c r="P510" s="60">
        <v>119</v>
      </c>
      <c r="Q510" s="60">
        <v>116</v>
      </c>
      <c r="R510" s="60">
        <v>13</v>
      </c>
      <c r="S510" s="60">
        <v>6</v>
      </c>
      <c r="T510" s="60">
        <v>4</v>
      </c>
      <c r="U510" s="60">
        <v>4</v>
      </c>
      <c r="V510" s="60">
        <v>3</v>
      </c>
    </row>
    <row r="511" spans="2:22">
      <c r="B511" s="60" t="str">
        <f t="shared" si="7"/>
        <v>М125x600</v>
      </c>
      <c r="C511" s="60">
        <v>125</v>
      </c>
      <c r="D511" s="60">
        <v>600</v>
      </c>
      <c r="E511" s="60">
        <v>49.75</v>
      </c>
      <c r="F511" s="60">
        <v>49.73</v>
      </c>
      <c r="G511" s="73">
        <v>440</v>
      </c>
      <c r="H511" s="73">
        <v>16</v>
      </c>
      <c r="I511" s="60">
        <v>36</v>
      </c>
      <c r="J511" s="60" t="s">
        <v>17</v>
      </c>
      <c r="K511" s="60">
        <v>54</v>
      </c>
      <c r="L511" s="60">
        <v>85</v>
      </c>
      <c r="M511" s="60">
        <v>175</v>
      </c>
      <c r="N511" s="60">
        <v>175</v>
      </c>
      <c r="O511" s="60">
        <v>160</v>
      </c>
      <c r="P511" s="60">
        <v>119</v>
      </c>
      <c r="Q511" s="60">
        <v>116</v>
      </c>
      <c r="R511" s="60">
        <v>13</v>
      </c>
      <c r="S511" s="60">
        <v>6</v>
      </c>
      <c r="T511" s="60">
        <v>4</v>
      </c>
      <c r="U511" s="60">
        <v>4</v>
      </c>
      <c r="V511" s="60">
        <v>3</v>
      </c>
    </row>
    <row r="512" spans="2:22">
      <c r="B512" s="60" t="str">
        <f t="shared" si="7"/>
        <v>М125x610</v>
      </c>
      <c r="C512" s="60">
        <v>125</v>
      </c>
      <c r="D512" s="60">
        <v>610</v>
      </c>
      <c r="E512" s="60">
        <v>50.55</v>
      </c>
      <c r="F512" s="60">
        <v>50.53</v>
      </c>
      <c r="G512" s="73">
        <v>450</v>
      </c>
      <c r="H512" s="73">
        <v>16</v>
      </c>
      <c r="I512" s="60">
        <v>36</v>
      </c>
      <c r="J512" s="60" t="s">
        <v>17</v>
      </c>
      <c r="K512" s="60">
        <v>54</v>
      </c>
      <c r="L512" s="60">
        <v>85</v>
      </c>
      <c r="M512" s="60">
        <v>175</v>
      </c>
      <c r="N512" s="60">
        <v>175</v>
      </c>
      <c r="O512" s="60">
        <v>160</v>
      </c>
      <c r="P512" s="60">
        <v>119</v>
      </c>
      <c r="Q512" s="60">
        <v>116</v>
      </c>
      <c r="R512" s="60">
        <v>13</v>
      </c>
      <c r="S512" s="60">
        <v>6</v>
      </c>
      <c r="T512" s="60">
        <v>4</v>
      </c>
      <c r="U512" s="60">
        <v>4</v>
      </c>
      <c r="V512" s="60">
        <v>3</v>
      </c>
    </row>
    <row r="513" spans="2:22">
      <c r="B513" s="60" t="str">
        <f t="shared" si="7"/>
        <v>М125x620</v>
      </c>
      <c r="C513" s="60">
        <v>125</v>
      </c>
      <c r="D513" s="60">
        <v>620</v>
      </c>
      <c r="E513" s="60">
        <v>51.35</v>
      </c>
      <c r="F513" s="60">
        <v>51.33</v>
      </c>
      <c r="G513" s="73">
        <v>460</v>
      </c>
      <c r="H513" s="73">
        <v>16</v>
      </c>
      <c r="I513" s="60">
        <v>36</v>
      </c>
      <c r="J513" s="60" t="s">
        <v>17</v>
      </c>
      <c r="K513" s="60">
        <v>54</v>
      </c>
      <c r="L513" s="60">
        <v>85</v>
      </c>
      <c r="M513" s="60">
        <v>175</v>
      </c>
      <c r="N513" s="60">
        <v>175</v>
      </c>
      <c r="O513" s="60">
        <v>160</v>
      </c>
      <c r="P513" s="60">
        <v>119</v>
      </c>
      <c r="Q513" s="60">
        <v>116</v>
      </c>
      <c r="R513" s="60">
        <v>13</v>
      </c>
      <c r="S513" s="60">
        <v>6</v>
      </c>
      <c r="T513" s="60">
        <v>4</v>
      </c>
      <c r="U513" s="60">
        <v>4</v>
      </c>
      <c r="V513" s="60">
        <v>3</v>
      </c>
    </row>
    <row r="514" spans="2:22">
      <c r="B514" s="60" t="str">
        <f t="shared" si="7"/>
        <v>М125x630</v>
      </c>
      <c r="C514" s="60">
        <v>125</v>
      </c>
      <c r="D514" s="60">
        <v>630</v>
      </c>
      <c r="E514" s="60">
        <v>52.15</v>
      </c>
      <c r="F514" s="60">
        <v>52.13</v>
      </c>
      <c r="G514" s="73">
        <v>470</v>
      </c>
      <c r="H514" s="73">
        <v>16</v>
      </c>
      <c r="I514" s="60">
        <v>36</v>
      </c>
      <c r="J514" s="60" t="s">
        <v>17</v>
      </c>
      <c r="K514" s="60">
        <v>54</v>
      </c>
      <c r="L514" s="60">
        <v>85</v>
      </c>
      <c r="M514" s="60">
        <v>175</v>
      </c>
      <c r="N514" s="60">
        <v>175</v>
      </c>
      <c r="O514" s="60">
        <v>160</v>
      </c>
      <c r="P514" s="60">
        <v>119</v>
      </c>
      <c r="Q514" s="60">
        <v>116</v>
      </c>
      <c r="R514" s="60">
        <v>13</v>
      </c>
      <c r="S514" s="60">
        <v>6</v>
      </c>
      <c r="T514" s="60">
        <v>4</v>
      </c>
      <c r="U514" s="60">
        <v>4</v>
      </c>
      <c r="V514" s="60">
        <v>3</v>
      </c>
    </row>
    <row r="515" spans="2:22">
      <c r="B515" s="60" t="str">
        <f t="shared" si="7"/>
        <v>М125x640</v>
      </c>
      <c r="C515" s="60">
        <v>125</v>
      </c>
      <c r="D515" s="60">
        <v>640</v>
      </c>
      <c r="E515" s="60">
        <v>52.95</v>
      </c>
      <c r="F515" s="60">
        <v>52.93</v>
      </c>
      <c r="G515" s="73">
        <v>480</v>
      </c>
      <c r="H515" s="73">
        <v>16</v>
      </c>
      <c r="I515" s="60">
        <v>36</v>
      </c>
      <c r="J515" s="60" t="s">
        <v>17</v>
      </c>
      <c r="K515" s="60">
        <v>54</v>
      </c>
      <c r="L515" s="60">
        <v>85</v>
      </c>
      <c r="M515" s="60">
        <v>175</v>
      </c>
      <c r="N515" s="60">
        <v>175</v>
      </c>
      <c r="O515" s="60">
        <v>160</v>
      </c>
      <c r="P515" s="60">
        <v>119</v>
      </c>
      <c r="Q515" s="60">
        <v>116</v>
      </c>
      <c r="R515" s="60">
        <v>13</v>
      </c>
      <c r="S515" s="60">
        <v>6</v>
      </c>
      <c r="T515" s="60">
        <v>4</v>
      </c>
      <c r="U515" s="60">
        <v>4</v>
      </c>
      <c r="V515" s="60">
        <v>3</v>
      </c>
    </row>
    <row r="516" spans="2:22">
      <c r="B516" s="60" t="str">
        <f t="shared" si="7"/>
        <v>М125x650</v>
      </c>
      <c r="C516" s="60">
        <v>125</v>
      </c>
      <c r="D516" s="60">
        <v>650</v>
      </c>
      <c r="E516" s="60">
        <v>53.75</v>
      </c>
      <c r="F516" s="60">
        <v>53.73</v>
      </c>
      <c r="G516" s="73">
        <v>490</v>
      </c>
      <c r="H516" s="73">
        <v>16</v>
      </c>
      <c r="I516" s="60">
        <v>36</v>
      </c>
      <c r="J516" s="60" t="s">
        <v>17</v>
      </c>
      <c r="K516" s="60">
        <v>54</v>
      </c>
      <c r="L516" s="60">
        <v>85</v>
      </c>
      <c r="M516" s="60">
        <v>175</v>
      </c>
      <c r="N516" s="60">
        <v>175</v>
      </c>
      <c r="O516" s="60">
        <v>160</v>
      </c>
      <c r="P516" s="60">
        <v>119</v>
      </c>
      <c r="Q516" s="60">
        <v>116</v>
      </c>
      <c r="R516" s="60">
        <v>13</v>
      </c>
      <c r="S516" s="60">
        <v>6</v>
      </c>
      <c r="T516" s="60">
        <v>4</v>
      </c>
      <c r="U516" s="60">
        <v>4</v>
      </c>
      <c r="V516" s="60">
        <v>3</v>
      </c>
    </row>
    <row r="517" spans="2:22">
      <c r="B517" s="60" t="str">
        <f t="shared" si="7"/>
        <v>М125x660</v>
      </c>
      <c r="C517" s="60">
        <v>125</v>
      </c>
      <c r="D517" s="60">
        <v>660</v>
      </c>
      <c r="E517" s="60">
        <v>54.55</v>
      </c>
      <c r="F517" s="60">
        <v>54.53</v>
      </c>
      <c r="G517" s="73">
        <v>500</v>
      </c>
      <c r="H517" s="73">
        <v>16</v>
      </c>
      <c r="I517" s="60">
        <v>36</v>
      </c>
      <c r="J517" s="60" t="s">
        <v>17</v>
      </c>
      <c r="K517" s="60">
        <v>54</v>
      </c>
      <c r="L517" s="60">
        <v>85</v>
      </c>
      <c r="M517" s="60">
        <v>175</v>
      </c>
      <c r="N517" s="60">
        <v>175</v>
      </c>
      <c r="O517" s="60">
        <v>160</v>
      </c>
      <c r="P517" s="60">
        <v>119</v>
      </c>
      <c r="Q517" s="60">
        <v>116</v>
      </c>
      <c r="R517" s="60">
        <v>13</v>
      </c>
      <c r="S517" s="60">
        <v>6</v>
      </c>
      <c r="T517" s="60">
        <v>4</v>
      </c>
      <c r="U517" s="60">
        <v>4</v>
      </c>
      <c r="V517" s="60">
        <v>3</v>
      </c>
    </row>
    <row r="518" spans="2:22">
      <c r="B518" s="60" t="str">
        <f t="shared" si="7"/>
        <v>М125x670</v>
      </c>
      <c r="C518" s="60">
        <v>125</v>
      </c>
      <c r="D518" s="60">
        <v>670</v>
      </c>
      <c r="E518" s="60">
        <v>55.35</v>
      </c>
      <c r="F518" s="60">
        <v>55.33</v>
      </c>
      <c r="G518" s="73">
        <v>510</v>
      </c>
      <c r="H518" s="73">
        <v>16</v>
      </c>
      <c r="I518" s="60">
        <v>36</v>
      </c>
      <c r="J518" s="60" t="s">
        <v>17</v>
      </c>
      <c r="K518" s="60">
        <v>54</v>
      </c>
      <c r="L518" s="60">
        <v>85</v>
      </c>
      <c r="M518" s="60">
        <v>175</v>
      </c>
      <c r="N518" s="60">
        <v>175</v>
      </c>
      <c r="O518" s="60">
        <v>160</v>
      </c>
      <c r="P518" s="60">
        <v>119</v>
      </c>
      <c r="Q518" s="60">
        <v>116</v>
      </c>
      <c r="R518" s="60">
        <v>13</v>
      </c>
      <c r="S518" s="60">
        <v>6</v>
      </c>
      <c r="T518" s="60">
        <v>4</v>
      </c>
      <c r="U518" s="60">
        <v>4</v>
      </c>
      <c r="V518" s="60">
        <v>3</v>
      </c>
    </row>
    <row r="519" spans="2:22">
      <c r="B519" s="60" t="str">
        <f t="shared" si="7"/>
        <v>М125x680</v>
      </c>
      <c r="C519" s="60">
        <v>125</v>
      </c>
      <c r="D519" s="60">
        <v>680</v>
      </c>
      <c r="E519" s="60">
        <v>56.15</v>
      </c>
      <c r="F519" s="60">
        <v>56.13</v>
      </c>
      <c r="G519" s="73">
        <v>520</v>
      </c>
      <c r="H519" s="73">
        <v>16</v>
      </c>
      <c r="I519" s="60">
        <v>36</v>
      </c>
      <c r="J519" s="60" t="s">
        <v>17</v>
      </c>
      <c r="K519" s="60">
        <v>54</v>
      </c>
      <c r="L519" s="60">
        <v>85</v>
      </c>
      <c r="M519" s="60">
        <v>175</v>
      </c>
      <c r="N519" s="60">
        <v>175</v>
      </c>
      <c r="O519" s="60">
        <v>160</v>
      </c>
      <c r="P519" s="60">
        <v>119</v>
      </c>
      <c r="Q519" s="60">
        <v>116</v>
      </c>
      <c r="R519" s="60">
        <v>13</v>
      </c>
      <c r="S519" s="60">
        <v>6</v>
      </c>
      <c r="T519" s="60">
        <v>4</v>
      </c>
      <c r="U519" s="60">
        <v>4</v>
      </c>
      <c r="V519" s="60">
        <v>3</v>
      </c>
    </row>
    <row r="520" spans="2:22">
      <c r="B520" s="60" t="str">
        <f t="shared" si="7"/>
        <v>М125x690</v>
      </c>
      <c r="C520" s="60">
        <v>125</v>
      </c>
      <c r="D520" s="60">
        <v>690</v>
      </c>
      <c r="E520" s="60">
        <v>56.95</v>
      </c>
      <c r="F520" s="60">
        <v>56.93</v>
      </c>
      <c r="G520" s="73">
        <v>530</v>
      </c>
      <c r="H520" s="73">
        <v>16</v>
      </c>
      <c r="I520" s="60">
        <v>36</v>
      </c>
      <c r="J520" s="60" t="s">
        <v>17</v>
      </c>
      <c r="K520" s="60">
        <v>54</v>
      </c>
      <c r="L520" s="60">
        <v>85</v>
      </c>
      <c r="M520" s="60">
        <v>175</v>
      </c>
      <c r="N520" s="60">
        <v>175</v>
      </c>
      <c r="O520" s="60">
        <v>160</v>
      </c>
      <c r="P520" s="60">
        <v>119</v>
      </c>
      <c r="Q520" s="60">
        <v>116</v>
      </c>
      <c r="R520" s="60">
        <v>13</v>
      </c>
      <c r="S520" s="60">
        <v>6</v>
      </c>
      <c r="T520" s="60">
        <v>4</v>
      </c>
      <c r="U520" s="60">
        <v>4</v>
      </c>
      <c r="V520" s="60">
        <v>3</v>
      </c>
    </row>
    <row r="521" spans="2:22">
      <c r="B521" s="60" t="str">
        <f t="shared" ref="B521:B558" si="8">"М"&amp;C521&amp;"x"&amp;D521</f>
        <v>М125x700</v>
      </c>
      <c r="C521" s="60">
        <v>125</v>
      </c>
      <c r="D521" s="60">
        <v>700</v>
      </c>
      <c r="E521" s="60">
        <v>57.75</v>
      </c>
      <c r="F521" s="60">
        <v>57.73</v>
      </c>
      <c r="G521" s="73">
        <v>540</v>
      </c>
      <c r="H521" s="73">
        <v>16</v>
      </c>
      <c r="I521" s="60">
        <v>36</v>
      </c>
      <c r="J521" s="60" t="s">
        <v>17</v>
      </c>
      <c r="K521" s="60">
        <v>54</v>
      </c>
      <c r="L521" s="60">
        <v>85</v>
      </c>
      <c r="M521" s="60">
        <v>175</v>
      </c>
      <c r="N521" s="60">
        <v>175</v>
      </c>
      <c r="O521" s="60">
        <v>160</v>
      </c>
      <c r="P521" s="60">
        <v>119</v>
      </c>
      <c r="Q521" s="60">
        <v>116</v>
      </c>
      <c r="R521" s="60">
        <v>13</v>
      </c>
      <c r="S521" s="60">
        <v>6</v>
      </c>
      <c r="T521" s="60">
        <v>4</v>
      </c>
      <c r="U521" s="60">
        <v>4</v>
      </c>
      <c r="V521" s="60">
        <v>3</v>
      </c>
    </row>
    <row r="522" spans="2:22">
      <c r="B522" s="60" t="str">
        <f t="shared" si="8"/>
        <v>М125x710</v>
      </c>
      <c r="C522" s="60">
        <v>125</v>
      </c>
      <c r="D522" s="60">
        <v>710</v>
      </c>
      <c r="E522" s="60">
        <v>58.55</v>
      </c>
      <c r="F522" s="60">
        <v>58.53</v>
      </c>
      <c r="G522" s="73">
        <v>550</v>
      </c>
      <c r="H522" s="73">
        <v>16</v>
      </c>
      <c r="I522" s="60">
        <v>36</v>
      </c>
      <c r="J522" s="60" t="s">
        <v>17</v>
      </c>
      <c r="K522" s="60">
        <v>54</v>
      </c>
      <c r="L522" s="60">
        <v>85</v>
      </c>
      <c r="M522" s="60">
        <v>175</v>
      </c>
      <c r="N522" s="60">
        <v>175</v>
      </c>
      <c r="O522" s="60">
        <v>160</v>
      </c>
      <c r="P522" s="60">
        <v>119</v>
      </c>
      <c r="Q522" s="60">
        <v>116</v>
      </c>
      <c r="R522" s="60">
        <v>13</v>
      </c>
      <c r="S522" s="60">
        <v>6</v>
      </c>
      <c r="T522" s="60">
        <v>4</v>
      </c>
      <c r="U522" s="60">
        <v>4</v>
      </c>
      <c r="V522" s="60">
        <v>3</v>
      </c>
    </row>
    <row r="523" spans="2:22">
      <c r="B523" s="60" t="str">
        <f t="shared" si="8"/>
        <v>М125x720</v>
      </c>
      <c r="C523" s="60">
        <v>125</v>
      </c>
      <c r="D523" s="60">
        <v>720</v>
      </c>
      <c r="E523" s="60">
        <v>59.35</v>
      </c>
      <c r="F523" s="60">
        <v>59.33</v>
      </c>
      <c r="G523" s="73">
        <v>560</v>
      </c>
      <c r="H523" s="73">
        <v>16</v>
      </c>
      <c r="I523" s="60">
        <v>36</v>
      </c>
      <c r="J523" s="60" t="s">
        <v>17</v>
      </c>
      <c r="K523" s="60">
        <v>54</v>
      </c>
      <c r="L523" s="60">
        <v>85</v>
      </c>
      <c r="M523" s="60">
        <v>175</v>
      </c>
      <c r="N523" s="60">
        <v>175</v>
      </c>
      <c r="O523" s="60">
        <v>160</v>
      </c>
      <c r="P523" s="60">
        <v>119</v>
      </c>
      <c r="Q523" s="60">
        <v>116</v>
      </c>
      <c r="R523" s="60">
        <v>13</v>
      </c>
      <c r="S523" s="60">
        <v>6</v>
      </c>
      <c r="T523" s="60">
        <v>4</v>
      </c>
      <c r="U523" s="60">
        <v>4</v>
      </c>
      <c r="V523" s="60">
        <v>3</v>
      </c>
    </row>
    <row r="524" spans="2:22">
      <c r="B524" s="60" t="str">
        <f t="shared" si="8"/>
        <v>М125x730</v>
      </c>
      <c r="C524" s="60">
        <v>125</v>
      </c>
      <c r="D524" s="60">
        <v>730</v>
      </c>
      <c r="E524" s="60">
        <v>60.15</v>
      </c>
      <c r="F524" s="60">
        <v>60.13</v>
      </c>
      <c r="G524" s="73">
        <v>570</v>
      </c>
      <c r="H524" s="73">
        <v>16</v>
      </c>
      <c r="I524" s="60">
        <v>36</v>
      </c>
      <c r="J524" s="60" t="s">
        <v>17</v>
      </c>
      <c r="K524" s="60">
        <v>54</v>
      </c>
      <c r="L524" s="60">
        <v>85</v>
      </c>
      <c r="M524" s="60">
        <v>175</v>
      </c>
      <c r="N524" s="60">
        <v>175</v>
      </c>
      <c r="O524" s="60">
        <v>160</v>
      </c>
      <c r="P524" s="60">
        <v>119</v>
      </c>
      <c r="Q524" s="60">
        <v>116</v>
      </c>
      <c r="R524" s="60">
        <v>13</v>
      </c>
      <c r="S524" s="60">
        <v>6</v>
      </c>
      <c r="T524" s="60">
        <v>4</v>
      </c>
      <c r="U524" s="60">
        <v>4</v>
      </c>
      <c r="V524" s="60">
        <v>3</v>
      </c>
    </row>
    <row r="525" spans="2:22">
      <c r="B525" s="60" t="str">
        <f t="shared" si="8"/>
        <v>М125x740</v>
      </c>
      <c r="C525" s="60">
        <v>125</v>
      </c>
      <c r="D525" s="60">
        <v>740</v>
      </c>
      <c r="E525" s="60">
        <v>60.95</v>
      </c>
      <c r="F525" s="60">
        <v>60.93</v>
      </c>
      <c r="G525" s="73">
        <v>580</v>
      </c>
      <c r="H525" s="73">
        <v>16</v>
      </c>
      <c r="I525" s="60">
        <v>36</v>
      </c>
      <c r="J525" s="60" t="s">
        <v>17</v>
      </c>
      <c r="K525" s="60">
        <v>54</v>
      </c>
      <c r="L525" s="60">
        <v>85</v>
      </c>
      <c r="M525" s="60">
        <v>175</v>
      </c>
      <c r="N525" s="60">
        <v>175</v>
      </c>
      <c r="O525" s="60">
        <v>160</v>
      </c>
      <c r="P525" s="60">
        <v>119</v>
      </c>
      <c r="Q525" s="60">
        <v>116</v>
      </c>
      <c r="R525" s="60">
        <v>13</v>
      </c>
      <c r="S525" s="60">
        <v>6</v>
      </c>
      <c r="T525" s="60">
        <v>4</v>
      </c>
      <c r="U525" s="60">
        <v>4</v>
      </c>
      <c r="V525" s="60">
        <v>3</v>
      </c>
    </row>
    <row r="526" spans="2:22">
      <c r="B526" s="60" t="str">
        <f t="shared" si="8"/>
        <v>М125x750</v>
      </c>
      <c r="C526" s="60">
        <v>125</v>
      </c>
      <c r="D526" s="60">
        <v>750</v>
      </c>
      <c r="E526" s="60">
        <v>61.75</v>
      </c>
      <c r="F526" s="60">
        <v>61.73</v>
      </c>
      <c r="G526" s="73">
        <v>590</v>
      </c>
      <c r="H526" s="73">
        <v>16</v>
      </c>
      <c r="I526" s="60">
        <v>36</v>
      </c>
      <c r="J526" s="60" t="s">
        <v>17</v>
      </c>
      <c r="K526" s="60">
        <v>54</v>
      </c>
      <c r="L526" s="60">
        <v>85</v>
      </c>
      <c r="M526" s="60">
        <v>175</v>
      </c>
      <c r="N526" s="60">
        <v>175</v>
      </c>
      <c r="O526" s="60">
        <v>160</v>
      </c>
      <c r="P526" s="60">
        <v>119</v>
      </c>
      <c r="Q526" s="60">
        <v>116</v>
      </c>
      <c r="R526" s="60">
        <v>13</v>
      </c>
      <c r="S526" s="60">
        <v>6</v>
      </c>
      <c r="T526" s="60">
        <v>4</v>
      </c>
      <c r="U526" s="60">
        <v>4</v>
      </c>
      <c r="V526" s="60">
        <v>3</v>
      </c>
    </row>
    <row r="527" spans="2:22">
      <c r="B527" s="60" t="str">
        <f t="shared" si="8"/>
        <v>М140x600</v>
      </c>
      <c r="C527">
        <v>140</v>
      </c>
      <c r="D527" s="60">
        <v>600</v>
      </c>
      <c r="E527" s="60">
        <v>64.319999999999993</v>
      </c>
      <c r="F527" s="60">
        <v>64.400000000000006</v>
      </c>
      <c r="G527" s="73">
        <v>410</v>
      </c>
      <c r="H527" s="73">
        <v>16</v>
      </c>
      <c r="I527" s="60">
        <v>36</v>
      </c>
      <c r="J527" s="60" t="s">
        <v>17</v>
      </c>
      <c r="K527" s="60">
        <v>54</v>
      </c>
      <c r="L527" s="60">
        <v>85</v>
      </c>
      <c r="M527" s="60">
        <v>210</v>
      </c>
      <c r="N527" s="60">
        <v>210</v>
      </c>
      <c r="O527" s="60">
        <v>190</v>
      </c>
      <c r="P527" s="60">
        <v>134</v>
      </c>
      <c r="Q527" s="60">
        <v>132</v>
      </c>
      <c r="R527" s="60">
        <v>13</v>
      </c>
      <c r="S527" s="60">
        <v>6</v>
      </c>
      <c r="T527" s="60">
        <v>4</v>
      </c>
      <c r="U527" s="60">
        <v>4</v>
      </c>
      <c r="V527" s="60">
        <v>3</v>
      </c>
    </row>
    <row r="528" spans="2:22">
      <c r="B528" s="60" t="str">
        <f t="shared" si="8"/>
        <v>М140x610</v>
      </c>
      <c r="C528" s="60">
        <v>140</v>
      </c>
      <c r="D528" s="60">
        <v>610</v>
      </c>
      <c r="E528" s="60">
        <v>65.349999999999994</v>
      </c>
      <c r="F528" s="60">
        <v>65.44</v>
      </c>
      <c r="G528" s="73">
        <v>420</v>
      </c>
      <c r="H528" s="73">
        <v>16</v>
      </c>
      <c r="I528" s="60">
        <v>36</v>
      </c>
      <c r="J528" s="60" t="s">
        <v>17</v>
      </c>
      <c r="K528" s="60">
        <v>54</v>
      </c>
      <c r="L528" s="60">
        <v>85</v>
      </c>
      <c r="M528" s="60">
        <v>210</v>
      </c>
      <c r="N528" s="60">
        <v>210</v>
      </c>
      <c r="O528" s="60">
        <v>190</v>
      </c>
      <c r="P528" s="60">
        <v>134</v>
      </c>
      <c r="Q528" s="60">
        <v>132</v>
      </c>
      <c r="R528" s="60">
        <v>13</v>
      </c>
      <c r="S528" s="60">
        <v>6</v>
      </c>
      <c r="T528" s="60">
        <v>4</v>
      </c>
      <c r="U528" s="60">
        <v>4</v>
      </c>
      <c r="V528" s="60">
        <v>3</v>
      </c>
    </row>
    <row r="529" spans="2:22">
      <c r="B529" s="60" t="str">
        <f t="shared" si="8"/>
        <v>М140x620</v>
      </c>
      <c r="C529" s="60">
        <v>140</v>
      </c>
      <c r="D529" s="60">
        <v>620</v>
      </c>
      <c r="E529" s="60">
        <v>66.38</v>
      </c>
      <c r="F529" s="60">
        <v>66.48</v>
      </c>
      <c r="G529" s="73">
        <v>430</v>
      </c>
      <c r="H529" s="73">
        <v>16</v>
      </c>
      <c r="I529" s="60">
        <v>36</v>
      </c>
      <c r="J529" s="60" t="s">
        <v>17</v>
      </c>
      <c r="K529" s="60">
        <v>54</v>
      </c>
      <c r="L529" s="60">
        <v>85</v>
      </c>
      <c r="M529" s="60">
        <v>210</v>
      </c>
      <c r="N529" s="60">
        <v>210</v>
      </c>
      <c r="O529" s="60">
        <v>190</v>
      </c>
      <c r="P529" s="60">
        <v>134</v>
      </c>
      <c r="Q529" s="60">
        <v>132</v>
      </c>
      <c r="R529" s="60">
        <v>13</v>
      </c>
      <c r="S529" s="60">
        <v>6</v>
      </c>
      <c r="T529" s="60">
        <v>4</v>
      </c>
      <c r="U529" s="60">
        <v>4</v>
      </c>
      <c r="V529" s="60">
        <v>3</v>
      </c>
    </row>
    <row r="530" spans="2:22">
      <c r="B530" s="60" t="str">
        <f t="shared" si="8"/>
        <v>М140x630</v>
      </c>
      <c r="C530" s="60">
        <v>140</v>
      </c>
      <c r="D530" s="60">
        <v>630</v>
      </c>
      <c r="E530" s="60">
        <v>67.41</v>
      </c>
      <c r="F530" s="60">
        <v>67.52</v>
      </c>
      <c r="G530" s="73">
        <v>440</v>
      </c>
      <c r="H530" s="73">
        <v>16</v>
      </c>
      <c r="I530" s="60">
        <v>36</v>
      </c>
      <c r="J530" s="60" t="s">
        <v>17</v>
      </c>
      <c r="K530" s="60">
        <v>54</v>
      </c>
      <c r="L530" s="60">
        <v>85</v>
      </c>
      <c r="M530" s="60">
        <v>210</v>
      </c>
      <c r="N530" s="60">
        <v>210</v>
      </c>
      <c r="O530" s="60">
        <v>190</v>
      </c>
      <c r="P530" s="60">
        <v>134</v>
      </c>
      <c r="Q530" s="60">
        <v>132</v>
      </c>
      <c r="R530" s="60">
        <v>13</v>
      </c>
      <c r="S530" s="60">
        <v>6</v>
      </c>
      <c r="T530" s="60">
        <v>4</v>
      </c>
      <c r="U530" s="60">
        <v>4</v>
      </c>
      <c r="V530" s="60">
        <v>3</v>
      </c>
    </row>
    <row r="531" spans="2:22">
      <c r="B531" s="60" t="str">
        <f t="shared" si="8"/>
        <v>М140x640</v>
      </c>
      <c r="C531" s="60">
        <v>140</v>
      </c>
      <c r="D531" s="60">
        <v>640</v>
      </c>
      <c r="E531" s="60">
        <v>68.44</v>
      </c>
      <c r="F531" s="60">
        <v>68.56</v>
      </c>
      <c r="G531" s="73">
        <v>450</v>
      </c>
      <c r="H531" s="73">
        <v>16</v>
      </c>
      <c r="I531" s="60">
        <v>36</v>
      </c>
      <c r="J531" s="60" t="s">
        <v>17</v>
      </c>
      <c r="K531" s="60">
        <v>54</v>
      </c>
      <c r="L531" s="60">
        <v>85</v>
      </c>
      <c r="M531" s="60">
        <v>210</v>
      </c>
      <c r="N531" s="60">
        <v>210</v>
      </c>
      <c r="O531" s="60">
        <v>190</v>
      </c>
      <c r="P531" s="60">
        <v>134</v>
      </c>
      <c r="Q531" s="60">
        <v>132</v>
      </c>
      <c r="R531" s="60">
        <v>13</v>
      </c>
      <c r="S531" s="60">
        <v>6</v>
      </c>
      <c r="T531" s="60">
        <v>4</v>
      </c>
      <c r="U531" s="60">
        <v>4</v>
      </c>
      <c r="V531" s="60">
        <v>3</v>
      </c>
    </row>
    <row r="532" spans="2:22">
      <c r="B532" s="60" t="str">
        <f t="shared" si="8"/>
        <v>М140x650</v>
      </c>
      <c r="C532" s="60">
        <v>140</v>
      </c>
      <c r="D532" s="60">
        <v>650</v>
      </c>
      <c r="E532" s="60">
        <v>69.47</v>
      </c>
      <c r="F532" s="60">
        <v>69.599999999999994</v>
      </c>
      <c r="G532" s="73">
        <v>460</v>
      </c>
      <c r="H532" s="73">
        <v>16</v>
      </c>
      <c r="I532" s="60">
        <v>36</v>
      </c>
      <c r="J532" s="60" t="s">
        <v>17</v>
      </c>
      <c r="K532" s="60">
        <v>54</v>
      </c>
      <c r="L532" s="60">
        <v>85</v>
      </c>
      <c r="M532" s="60">
        <v>210</v>
      </c>
      <c r="N532" s="60">
        <v>210</v>
      </c>
      <c r="O532" s="60">
        <v>190</v>
      </c>
      <c r="P532" s="60">
        <v>134</v>
      </c>
      <c r="Q532" s="60">
        <v>132</v>
      </c>
      <c r="R532" s="60">
        <v>13</v>
      </c>
      <c r="S532" s="60">
        <v>6</v>
      </c>
      <c r="T532" s="60">
        <v>4</v>
      </c>
      <c r="U532" s="60">
        <v>4</v>
      </c>
      <c r="V532" s="60">
        <v>3</v>
      </c>
    </row>
    <row r="533" spans="2:22">
      <c r="B533" s="60" t="str">
        <f t="shared" si="8"/>
        <v>М140x660</v>
      </c>
      <c r="C533" s="60">
        <v>140</v>
      </c>
      <c r="D533" s="60">
        <v>660</v>
      </c>
      <c r="E533" s="60">
        <v>70.5</v>
      </c>
      <c r="F533" s="60">
        <v>70.64</v>
      </c>
      <c r="G533" s="73">
        <v>470</v>
      </c>
      <c r="H533" s="73">
        <v>16</v>
      </c>
      <c r="I533" s="60">
        <v>36</v>
      </c>
      <c r="J533" s="60" t="s">
        <v>17</v>
      </c>
      <c r="K533" s="60">
        <v>54</v>
      </c>
      <c r="L533" s="60">
        <v>85</v>
      </c>
      <c r="M533" s="60">
        <v>210</v>
      </c>
      <c r="N533" s="60">
        <v>210</v>
      </c>
      <c r="O533" s="60">
        <v>190</v>
      </c>
      <c r="P533" s="60">
        <v>134</v>
      </c>
      <c r="Q533" s="60">
        <v>132</v>
      </c>
      <c r="R533" s="60">
        <v>13</v>
      </c>
      <c r="S533" s="60">
        <v>6</v>
      </c>
      <c r="T533" s="60">
        <v>4</v>
      </c>
      <c r="U533" s="60">
        <v>4</v>
      </c>
      <c r="V533" s="60">
        <v>3</v>
      </c>
    </row>
    <row r="534" spans="2:22">
      <c r="B534" s="60" t="str">
        <f t="shared" si="8"/>
        <v>М140x670</v>
      </c>
      <c r="C534" s="60">
        <v>140</v>
      </c>
      <c r="D534" s="60">
        <v>670</v>
      </c>
      <c r="E534" s="60">
        <v>71.53</v>
      </c>
      <c r="F534" s="60">
        <v>71.680000000000007</v>
      </c>
      <c r="G534" s="73">
        <v>480</v>
      </c>
      <c r="H534" s="73">
        <v>16</v>
      </c>
      <c r="I534" s="60">
        <v>36</v>
      </c>
      <c r="J534" s="60" t="s">
        <v>17</v>
      </c>
      <c r="K534" s="60">
        <v>54</v>
      </c>
      <c r="L534" s="60">
        <v>85</v>
      </c>
      <c r="M534" s="60">
        <v>210</v>
      </c>
      <c r="N534" s="60">
        <v>210</v>
      </c>
      <c r="O534" s="60">
        <v>190</v>
      </c>
      <c r="P534" s="60">
        <v>134</v>
      </c>
      <c r="Q534" s="60">
        <v>132</v>
      </c>
      <c r="R534" s="60">
        <v>13</v>
      </c>
      <c r="S534" s="60">
        <v>6</v>
      </c>
      <c r="T534" s="60">
        <v>4</v>
      </c>
      <c r="U534" s="60">
        <v>4</v>
      </c>
      <c r="V534" s="60">
        <v>3</v>
      </c>
    </row>
    <row r="535" spans="2:22">
      <c r="B535" s="60" t="str">
        <f t="shared" si="8"/>
        <v>М140x680</v>
      </c>
      <c r="C535" s="60">
        <v>140</v>
      </c>
      <c r="D535" s="60">
        <v>680</v>
      </c>
      <c r="E535" s="60">
        <v>72.56</v>
      </c>
      <c r="F535" s="60">
        <v>72.709999999999994</v>
      </c>
      <c r="G535" s="73">
        <v>490</v>
      </c>
      <c r="H535" s="73">
        <v>16</v>
      </c>
      <c r="I535" s="60">
        <v>36</v>
      </c>
      <c r="J535" s="60" t="s">
        <v>17</v>
      </c>
      <c r="K535" s="60">
        <v>54</v>
      </c>
      <c r="L535" s="60">
        <v>85</v>
      </c>
      <c r="M535" s="60">
        <v>210</v>
      </c>
      <c r="N535" s="60">
        <v>210</v>
      </c>
      <c r="O535" s="60">
        <v>190</v>
      </c>
      <c r="P535" s="60">
        <v>134</v>
      </c>
      <c r="Q535" s="60">
        <v>132</v>
      </c>
      <c r="R535" s="60">
        <v>13</v>
      </c>
      <c r="S535" s="60">
        <v>6</v>
      </c>
      <c r="T535" s="60">
        <v>4</v>
      </c>
      <c r="U535" s="60">
        <v>4</v>
      </c>
      <c r="V535" s="60">
        <v>3</v>
      </c>
    </row>
    <row r="536" spans="2:22">
      <c r="B536" s="60" t="str">
        <f t="shared" si="8"/>
        <v>М140x690</v>
      </c>
      <c r="C536" s="60">
        <v>140</v>
      </c>
      <c r="D536" s="60">
        <v>690</v>
      </c>
      <c r="E536" s="60">
        <v>73.59</v>
      </c>
      <c r="F536" s="60">
        <v>73.760000000000005</v>
      </c>
      <c r="G536" s="73">
        <v>500</v>
      </c>
      <c r="H536" s="73">
        <v>16</v>
      </c>
      <c r="I536" s="60">
        <v>36</v>
      </c>
      <c r="J536" s="60" t="s">
        <v>17</v>
      </c>
      <c r="K536" s="60">
        <v>54</v>
      </c>
      <c r="L536" s="60">
        <v>85</v>
      </c>
      <c r="M536" s="60">
        <v>210</v>
      </c>
      <c r="N536" s="60">
        <v>210</v>
      </c>
      <c r="O536" s="60">
        <v>190</v>
      </c>
      <c r="P536" s="60">
        <v>134</v>
      </c>
      <c r="Q536" s="60">
        <v>132</v>
      </c>
      <c r="R536" s="60">
        <v>13</v>
      </c>
      <c r="S536" s="60">
        <v>6</v>
      </c>
      <c r="T536" s="60">
        <v>4</v>
      </c>
      <c r="U536" s="60">
        <v>4</v>
      </c>
      <c r="V536" s="60">
        <v>3</v>
      </c>
    </row>
    <row r="537" spans="2:22">
      <c r="B537" s="60" t="str">
        <f t="shared" si="8"/>
        <v>М140x700</v>
      </c>
      <c r="C537" s="60">
        <v>140</v>
      </c>
      <c r="D537" s="60">
        <v>700</v>
      </c>
      <c r="E537" s="60">
        <v>74.62</v>
      </c>
      <c r="F537" s="60">
        <v>74.8</v>
      </c>
      <c r="G537" s="73">
        <v>510</v>
      </c>
      <c r="H537" s="73">
        <v>16</v>
      </c>
      <c r="I537" s="60">
        <v>36</v>
      </c>
      <c r="J537" s="60" t="s">
        <v>17</v>
      </c>
      <c r="K537" s="60">
        <v>54</v>
      </c>
      <c r="L537" s="60">
        <v>85</v>
      </c>
      <c r="M537" s="60">
        <v>210</v>
      </c>
      <c r="N537" s="60">
        <v>210</v>
      </c>
      <c r="O537" s="60">
        <v>190</v>
      </c>
      <c r="P537" s="60">
        <v>134</v>
      </c>
      <c r="Q537" s="60">
        <v>132</v>
      </c>
      <c r="R537" s="60">
        <v>13</v>
      </c>
      <c r="S537" s="60">
        <v>6</v>
      </c>
      <c r="T537" s="60">
        <v>4</v>
      </c>
      <c r="U537" s="60">
        <v>4</v>
      </c>
      <c r="V537" s="60">
        <v>3</v>
      </c>
    </row>
    <row r="538" spans="2:22">
      <c r="B538" s="60" t="str">
        <f t="shared" si="8"/>
        <v>М140x710</v>
      </c>
      <c r="C538" s="60">
        <v>140</v>
      </c>
      <c r="D538" s="60">
        <v>710</v>
      </c>
      <c r="E538" s="60">
        <v>75.650000000000006</v>
      </c>
      <c r="F538" s="60">
        <v>75.84</v>
      </c>
      <c r="G538" s="73">
        <v>520</v>
      </c>
      <c r="H538" s="73">
        <v>16</v>
      </c>
      <c r="I538" s="60">
        <v>36</v>
      </c>
      <c r="J538" s="60" t="s">
        <v>17</v>
      </c>
      <c r="K538" s="60">
        <v>54</v>
      </c>
      <c r="L538" s="60">
        <v>85</v>
      </c>
      <c r="M538" s="60">
        <v>210</v>
      </c>
      <c r="N538" s="60">
        <v>210</v>
      </c>
      <c r="O538" s="60">
        <v>190</v>
      </c>
      <c r="P538" s="60">
        <v>134</v>
      </c>
      <c r="Q538" s="60">
        <v>132</v>
      </c>
      <c r="R538" s="60">
        <v>13</v>
      </c>
      <c r="S538" s="60">
        <v>6</v>
      </c>
      <c r="T538" s="60">
        <v>4</v>
      </c>
      <c r="U538" s="60">
        <v>4</v>
      </c>
      <c r="V538" s="60">
        <v>3</v>
      </c>
    </row>
    <row r="539" spans="2:22">
      <c r="B539" s="60" t="str">
        <f t="shared" si="8"/>
        <v>М140x720</v>
      </c>
      <c r="C539" s="60">
        <v>140</v>
      </c>
      <c r="D539" s="60">
        <v>720</v>
      </c>
      <c r="E539" s="60">
        <v>76.680000000000007</v>
      </c>
      <c r="F539" s="60">
        <v>76.88</v>
      </c>
      <c r="G539" s="73">
        <v>530</v>
      </c>
      <c r="H539" s="73">
        <v>16</v>
      </c>
      <c r="I539" s="60">
        <v>36</v>
      </c>
      <c r="J539" s="60" t="s">
        <v>17</v>
      </c>
      <c r="K539" s="60">
        <v>54</v>
      </c>
      <c r="L539" s="60">
        <v>85</v>
      </c>
      <c r="M539" s="60">
        <v>210</v>
      </c>
      <c r="N539" s="60">
        <v>210</v>
      </c>
      <c r="O539" s="60">
        <v>190</v>
      </c>
      <c r="P539" s="60">
        <v>134</v>
      </c>
      <c r="Q539" s="60">
        <v>132</v>
      </c>
      <c r="R539" s="60">
        <v>13</v>
      </c>
      <c r="S539" s="60">
        <v>6</v>
      </c>
      <c r="T539" s="60">
        <v>4</v>
      </c>
      <c r="U539" s="60">
        <v>4</v>
      </c>
      <c r="V539" s="60">
        <v>3</v>
      </c>
    </row>
    <row r="540" spans="2:22">
      <c r="B540" s="60" t="str">
        <f t="shared" si="8"/>
        <v>М140x730</v>
      </c>
      <c r="C540" s="60">
        <v>140</v>
      </c>
      <c r="D540" s="60">
        <v>730</v>
      </c>
      <c r="E540" s="60">
        <v>77.709999999999994</v>
      </c>
      <c r="F540" s="60">
        <v>77.92</v>
      </c>
      <c r="G540" s="73">
        <v>540</v>
      </c>
      <c r="H540" s="73">
        <v>16</v>
      </c>
      <c r="I540" s="60">
        <v>36</v>
      </c>
      <c r="J540" s="60" t="s">
        <v>17</v>
      </c>
      <c r="K540" s="60">
        <v>54</v>
      </c>
      <c r="L540" s="60">
        <v>85</v>
      </c>
      <c r="M540" s="60">
        <v>210</v>
      </c>
      <c r="N540" s="60">
        <v>210</v>
      </c>
      <c r="O540" s="60">
        <v>190</v>
      </c>
      <c r="P540" s="60">
        <v>134</v>
      </c>
      <c r="Q540" s="60">
        <v>132</v>
      </c>
      <c r="R540" s="60">
        <v>13</v>
      </c>
      <c r="S540" s="60">
        <v>6</v>
      </c>
      <c r="T540" s="60">
        <v>4</v>
      </c>
      <c r="U540" s="60">
        <v>4</v>
      </c>
      <c r="V540" s="60">
        <v>3</v>
      </c>
    </row>
    <row r="541" spans="2:22">
      <c r="B541" s="60" t="str">
        <f t="shared" si="8"/>
        <v>М140x740</v>
      </c>
      <c r="C541" s="60">
        <v>140</v>
      </c>
      <c r="D541" s="60">
        <v>740</v>
      </c>
      <c r="E541" s="60">
        <v>78.739999999999995</v>
      </c>
      <c r="F541" s="60">
        <v>78.959999999999994</v>
      </c>
      <c r="G541" s="73">
        <v>550</v>
      </c>
      <c r="H541" s="73">
        <v>16</v>
      </c>
      <c r="I541" s="60">
        <v>36</v>
      </c>
      <c r="J541" s="60" t="s">
        <v>17</v>
      </c>
      <c r="K541" s="60">
        <v>54</v>
      </c>
      <c r="L541" s="60">
        <v>85</v>
      </c>
      <c r="M541" s="60">
        <v>210</v>
      </c>
      <c r="N541" s="60">
        <v>210</v>
      </c>
      <c r="O541" s="60">
        <v>190</v>
      </c>
      <c r="P541" s="60">
        <v>134</v>
      </c>
      <c r="Q541" s="60">
        <v>132</v>
      </c>
      <c r="R541" s="60">
        <v>13</v>
      </c>
      <c r="S541" s="60">
        <v>6</v>
      </c>
      <c r="T541" s="60">
        <v>4</v>
      </c>
      <c r="U541" s="60">
        <v>4</v>
      </c>
      <c r="V541" s="60">
        <v>3</v>
      </c>
    </row>
    <row r="542" spans="2:22">
      <c r="B542" s="60" t="str">
        <f t="shared" si="8"/>
        <v>М140x750</v>
      </c>
      <c r="C542" s="60">
        <v>140</v>
      </c>
      <c r="D542" s="60">
        <v>750</v>
      </c>
      <c r="E542" s="60">
        <v>79.77</v>
      </c>
      <c r="F542" s="60">
        <v>80</v>
      </c>
      <c r="G542" s="73">
        <v>560</v>
      </c>
      <c r="H542" s="73">
        <v>16</v>
      </c>
      <c r="I542" s="60">
        <v>36</v>
      </c>
      <c r="J542" s="60" t="s">
        <v>17</v>
      </c>
      <c r="K542" s="60">
        <v>54</v>
      </c>
      <c r="L542" s="60">
        <v>85</v>
      </c>
      <c r="M542" s="60">
        <v>210</v>
      </c>
      <c r="N542" s="60">
        <v>210</v>
      </c>
      <c r="O542" s="60">
        <v>190</v>
      </c>
      <c r="P542" s="60">
        <v>134</v>
      </c>
      <c r="Q542" s="60">
        <v>132</v>
      </c>
      <c r="R542" s="60">
        <v>13</v>
      </c>
      <c r="S542" s="60">
        <v>6</v>
      </c>
      <c r="T542" s="60">
        <v>4</v>
      </c>
      <c r="U542" s="60">
        <v>4</v>
      </c>
      <c r="V542" s="60">
        <v>3</v>
      </c>
    </row>
    <row r="543" spans="2:22">
      <c r="B543" s="60" t="str">
        <f t="shared" si="8"/>
        <v>М160x600</v>
      </c>
      <c r="C543">
        <v>160</v>
      </c>
      <c r="D543" s="60">
        <v>600</v>
      </c>
      <c r="E543" s="60">
        <v>86.16</v>
      </c>
      <c r="F543" s="60">
        <v>86.62</v>
      </c>
      <c r="G543" s="73">
        <v>380</v>
      </c>
      <c r="H543" s="73">
        <v>16</v>
      </c>
      <c r="I543" s="60">
        <v>36</v>
      </c>
      <c r="J543" s="60" t="s">
        <v>17</v>
      </c>
      <c r="K543" s="60">
        <v>54</v>
      </c>
      <c r="L543" s="60">
        <v>85</v>
      </c>
      <c r="M543" s="60">
        <v>240</v>
      </c>
      <c r="N543" s="60">
        <v>240</v>
      </c>
      <c r="O543" s="60">
        <v>220</v>
      </c>
      <c r="P543" s="60">
        <v>154</v>
      </c>
      <c r="Q543" s="60">
        <v>152</v>
      </c>
      <c r="R543" s="60">
        <v>13</v>
      </c>
      <c r="S543" s="60">
        <v>6</v>
      </c>
      <c r="T543" s="60">
        <v>4</v>
      </c>
      <c r="U543" s="60">
        <v>4</v>
      </c>
      <c r="V543" s="60">
        <v>3</v>
      </c>
    </row>
    <row r="544" spans="2:22">
      <c r="B544" s="60" t="str">
        <f t="shared" si="8"/>
        <v>М160x610</v>
      </c>
      <c r="C544" s="60">
        <v>160</v>
      </c>
      <c r="D544" s="60">
        <v>610</v>
      </c>
      <c r="E544" s="60">
        <v>87.54</v>
      </c>
      <c r="F544" s="60">
        <v>88.01</v>
      </c>
      <c r="G544" s="73">
        <v>390</v>
      </c>
      <c r="H544" s="73">
        <v>16</v>
      </c>
      <c r="I544" s="60">
        <v>36</v>
      </c>
      <c r="J544" s="60" t="s">
        <v>17</v>
      </c>
      <c r="K544" s="60">
        <v>54</v>
      </c>
      <c r="L544" s="60">
        <v>85</v>
      </c>
      <c r="M544" s="60">
        <v>240</v>
      </c>
      <c r="N544" s="60">
        <v>240</v>
      </c>
      <c r="O544" s="60">
        <v>220</v>
      </c>
      <c r="P544" s="60">
        <v>154</v>
      </c>
      <c r="Q544" s="60">
        <v>152</v>
      </c>
      <c r="R544" s="60">
        <v>13</v>
      </c>
      <c r="S544" s="60">
        <v>6</v>
      </c>
      <c r="T544" s="60">
        <v>4</v>
      </c>
      <c r="U544" s="60">
        <v>4</v>
      </c>
      <c r="V544" s="60">
        <v>3</v>
      </c>
    </row>
    <row r="545" spans="2:22">
      <c r="B545" s="60" t="str">
        <f t="shared" si="8"/>
        <v>М160x620</v>
      </c>
      <c r="C545" s="60">
        <v>160</v>
      </c>
      <c r="D545" s="60">
        <v>620</v>
      </c>
      <c r="E545" s="60">
        <v>88.92</v>
      </c>
      <c r="F545" s="60">
        <v>89.4</v>
      </c>
      <c r="G545" s="73">
        <v>400</v>
      </c>
      <c r="H545" s="73">
        <v>16</v>
      </c>
      <c r="I545" s="60">
        <v>36</v>
      </c>
      <c r="J545" s="60" t="s">
        <v>17</v>
      </c>
      <c r="K545" s="60">
        <v>54</v>
      </c>
      <c r="L545" s="60">
        <v>85</v>
      </c>
      <c r="M545" s="60">
        <v>240</v>
      </c>
      <c r="N545" s="60">
        <v>240</v>
      </c>
      <c r="O545" s="60">
        <v>220</v>
      </c>
      <c r="P545" s="60">
        <v>154</v>
      </c>
      <c r="Q545" s="60">
        <v>152</v>
      </c>
      <c r="R545" s="60">
        <v>13</v>
      </c>
      <c r="S545" s="60">
        <v>6</v>
      </c>
      <c r="T545" s="60">
        <v>4</v>
      </c>
      <c r="U545" s="60">
        <v>4</v>
      </c>
      <c r="V545" s="60">
        <v>3</v>
      </c>
    </row>
    <row r="546" spans="2:22">
      <c r="B546" s="60" t="str">
        <f t="shared" si="8"/>
        <v>М160x630</v>
      </c>
      <c r="C546" s="60">
        <v>160</v>
      </c>
      <c r="D546" s="60">
        <v>630</v>
      </c>
      <c r="E546" s="60">
        <v>90.3</v>
      </c>
      <c r="F546" s="60">
        <v>90.79</v>
      </c>
      <c r="G546" s="73">
        <v>410</v>
      </c>
      <c r="H546" s="73">
        <v>16</v>
      </c>
      <c r="I546" s="60">
        <v>36</v>
      </c>
      <c r="J546" s="60" t="s">
        <v>17</v>
      </c>
      <c r="K546" s="60">
        <v>54</v>
      </c>
      <c r="L546" s="60">
        <v>85</v>
      </c>
      <c r="M546" s="60">
        <v>240</v>
      </c>
      <c r="N546" s="60">
        <v>240</v>
      </c>
      <c r="O546" s="60">
        <v>220</v>
      </c>
      <c r="P546" s="60">
        <v>154</v>
      </c>
      <c r="Q546" s="60">
        <v>152</v>
      </c>
      <c r="R546" s="60">
        <v>13</v>
      </c>
      <c r="S546" s="60">
        <v>6</v>
      </c>
      <c r="T546" s="60">
        <v>4</v>
      </c>
      <c r="U546" s="60">
        <v>4</v>
      </c>
      <c r="V546" s="60">
        <v>3</v>
      </c>
    </row>
    <row r="547" spans="2:22">
      <c r="B547" s="60" t="str">
        <f t="shared" si="8"/>
        <v>М160x640</v>
      </c>
      <c r="C547" s="60">
        <v>160</v>
      </c>
      <c r="D547" s="60">
        <v>640</v>
      </c>
      <c r="E547" s="60">
        <v>91.68</v>
      </c>
      <c r="F547" s="60">
        <v>92.18</v>
      </c>
      <c r="G547" s="73">
        <v>420</v>
      </c>
      <c r="H547" s="73">
        <v>16</v>
      </c>
      <c r="I547" s="60">
        <v>36</v>
      </c>
      <c r="J547" s="60" t="s">
        <v>17</v>
      </c>
      <c r="K547" s="60">
        <v>54</v>
      </c>
      <c r="L547" s="60">
        <v>85</v>
      </c>
      <c r="M547" s="60">
        <v>240</v>
      </c>
      <c r="N547" s="60">
        <v>240</v>
      </c>
      <c r="O547" s="60">
        <v>220</v>
      </c>
      <c r="P547" s="60">
        <v>154</v>
      </c>
      <c r="Q547" s="60">
        <v>152</v>
      </c>
      <c r="R547" s="60">
        <v>13</v>
      </c>
      <c r="S547" s="60">
        <v>6</v>
      </c>
      <c r="T547" s="60">
        <v>4</v>
      </c>
      <c r="U547" s="60">
        <v>4</v>
      </c>
      <c r="V547" s="60">
        <v>3</v>
      </c>
    </row>
    <row r="548" spans="2:22">
      <c r="B548" s="60" t="str">
        <f t="shared" si="8"/>
        <v>М160x650</v>
      </c>
      <c r="C548" s="60">
        <v>160</v>
      </c>
      <c r="D548" s="60">
        <v>650</v>
      </c>
      <c r="E548" s="60">
        <v>93.06</v>
      </c>
      <c r="F548" s="60">
        <v>93.57</v>
      </c>
      <c r="G548" s="73">
        <v>430</v>
      </c>
      <c r="H548" s="73">
        <v>16</v>
      </c>
      <c r="I548" s="60">
        <v>36</v>
      </c>
      <c r="J548" s="60" t="s">
        <v>17</v>
      </c>
      <c r="K548" s="60">
        <v>54</v>
      </c>
      <c r="L548" s="60">
        <v>85</v>
      </c>
      <c r="M548" s="60">
        <v>240</v>
      </c>
      <c r="N548" s="60">
        <v>240</v>
      </c>
      <c r="O548" s="60">
        <v>220</v>
      </c>
      <c r="P548" s="60">
        <v>154</v>
      </c>
      <c r="Q548" s="60">
        <v>152</v>
      </c>
      <c r="R548" s="60">
        <v>13</v>
      </c>
      <c r="S548" s="60">
        <v>6</v>
      </c>
      <c r="T548" s="60">
        <v>4</v>
      </c>
      <c r="U548" s="60">
        <v>4</v>
      </c>
      <c r="V548" s="60">
        <v>3</v>
      </c>
    </row>
    <row r="549" spans="2:22">
      <c r="B549" s="60" t="str">
        <f t="shared" si="8"/>
        <v>М160x660</v>
      </c>
      <c r="C549" s="60">
        <v>160</v>
      </c>
      <c r="D549" s="60">
        <v>660</v>
      </c>
      <c r="E549" s="60">
        <v>94.44</v>
      </c>
      <c r="F549" s="60">
        <v>94.96</v>
      </c>
      <c r="G549" s="73">
        <v>440</v>
      </c>
      <c r="H549" s="73">
        <v>16</v>
      </c>
      <c r="I549" s="60">
        <v>36</v>
      </c>
      <c r="J549" s="60" t="s">
        <v>17</v>
      </c>
      <c r="K549" s="60">
        <v>54</v>
      </c>
      <c r="L549" s="60">
        <v>85</v>
      </c>
      <c r="M549" s="60">
        <v>240</v>
      </c>
      <c r="N549" s="60">
        <v>240</v>
      </c>
      <c r="O549" s="60">
        <v>220</v>
      </c>
      <c r="P549" s="60">
        <v>154</v>
      </c>
      <c r="Q549" s="60">
        <v>152</v>
      </c>
      <c r="R549" s="60">
        <v>13</v>
      </c>
      <c r="S549" s="60">
        <v>6</v>
      </c>
      <c r="T549" s="60">
        <v>4</v>
      </c>
      <c r="U549" s="60">
        <v>4</v>
      </c>
      <c r="V549" s="60">
        <v>3</v>
      </c>
    </row>
    <row r="550" spans="2:22">
      <c r="B550" s="60" t="str">
        <f t="shared" si="8"/>
        <v>М160x670</v>
      </c>
      <c r="C550" s="60">
        <v>160</v>
      </c>
      <c r="D550" s="60">
        <v>670</v>
      </c>
      <c r="E550" s="60">
        <v>95.82</v>
      </c>
      <c r="F550" s="60">
        <v>96.35</v>
      </c>
      <c r="G550" s="73">
        <v>450</v>
      </c>
      <c r="H550" s="73">
        <v>16</v>
      </c>
      <c r="I550" s="60">
        <v>36</v>
      </c>
      <c r="J550" s="60" t="s">
        <v>17</v>
      </c>
      <c r="K550" s="60">
        <v>54</v>
      </c>
      <c r="L550" s="60">
        <v>85</v>
      </c>
      <c r="M550" s="60">
        <v>240</v>
      </c>
      <c r="N550" s="60">
        <v>240</v>
      </c>
      <c r="O550" s="60">
        <v>220</v>
      </c>
      <c r="P550" s="60">
        <v>154</v>
      </c>
      <c r="Q550" s="60">
        <v>152</v>
      </c>
      <c r="R550" s="60">
        <v>13</v>
      </c>
      <c r="S550" s="60">
        <v>6</v>
      </c>
      <c r="T550" s="60">
        <v>4</v>
      </c>
      <c r="U550" s="60">
        <v>4</v>
      </c>
      <c r="V550" s="60">
        <v>3</v>
      </c>
    </row>
    <row r="551" spans="2:22">
      <c r="B551" s="60" t="str">
        <f t="shared" si="8"/>
        <v>М160x680</v>
      </c>
      <c r="C551" s="60">
        <v>160</v>
      </c>
      <c r="D551" s="60">
        <v>680</v>
      </c>
      <c r="E551" s="60">
        <v>97.2</v>
      </c>
      <c r="F551" s="60">
        <v>97.74</v>
      </c>
      <c r="G551" s="73">
        <v>460</v>
      </c>
      <c r="H551" s="73">
        <v>16</v>
      </c>
      <c r="I551" s="60">
        <v>36</v>
      </c>
      <c r="J551" s="60" t="s">
        <v>17</v>
      </c>
      <c r="K551" s="60">
        <v>54</v>
      </c>
      <c r="L551" s="60">
        <v>85</v>
      </c>
      <c r="M551" s="60">
        <v>240</v>
      </c>
      <c r="N551" s="60">
        <v>240</v>
      </c>
      <c r="O551" s="60">
        <v>220</v>
      </c>
      <c r="P551" s="60">
        <v>154</v>
      </c>
      <c r="Q551" s="60">
        <v>152</v>
      </c>
      <c r="R551" s="60">
        <v>13</v>
      </c>
      <c r="S551" s="60">
        <v>6</v>
      </c>
      <c r="T551" s="60">
        <v>4</v>
      </c>
      <c r="U551" s="60">
        <v>4</v>
      </c>
      <c r="V551" s="60">
        <v>3</v>
      </c>
    </row>
    <row r="552" spans="2:22">
      <c r="B552" s="60" t="str">
        <f t="shared" si="8"/>
        <v>М160x690</v>
      </c>
      <c r="C552" s="60">
        <v>160</v>
      </c>
      <c r="D552" s="60">
        <v>690</v>
      </c>
      <c r="E552" s="60">
        <v>98.58</v>
      </c>
      <c r="F552" s="60">
        <v>99.13</v>
      </c>
      <c r="G552" s="73">
        <v>470</v>
      </c>
      <c r="H552" s="73">
        <v>16</v>
      </c>
      <c r="I552" s="60">
        <v>36</v>
      </c>
      <c r="J552" s="60" t="s">
        <v>17</v>
      </c>
      <c r="K552" s="60">
        <v>54</v>
      </c>
      <c r="L552" s="60">
        <v>85</v>
      </c>
      <c r="M552" s="60">
        <v>240</v>
      </c>
      <c r="N552" s="60">
        <v>240</v>
      </c>
      <c r="O552" s="60">
        <v>220</v>
      </c>
      <c r="P552" s="60">
        <v>154</v>
      </c>
      <c r="Q552" s="60">
        <v>152</v>
      </c>
      <c r="R552" s="60">
        <v>13</v>
      </c>
      <c r="S552" s="60">
        <v>6</v>
      </c>
      <c r="T552" s="60">
        <v>4</v>
      </c>
      <c r="U552" s="60">
        <v>4</v>
      </c>
      <c r="V552" s="60">
        <v>3</v>
      </c>
    </row>
    <row r="553" spans="2:22">
      <c r="B553" s="60" t="str">
        <f t="shared" si="8"/>
        <v>М160x700</v>
      </c>
      <c r="C553" s="60">
        <v>160</v>
      </c>
      <c r="D553" s="60">
        <v>700</v>
      </c>
      <c r="E553" s="60">
        <v>99.96</v>
      </c>
      <c r="F553" s="60">
        <v>100.52</v>
      </c>
      <c r="G553" s="73">
        <v>480</v>
      </c>
      <c r="H553" s="73">
        <v>16</v>
      </c>
      <c r="I553" s="60">
        <v>36</v>
      </c>
      <c r="J553" s="60" t="s">
        <v>17</v>
      </c>
      <c r="K553" s="60">
        <v>54</v>
      </c>
      <c r="L553" s="60">
        <v>85</v>
      </c>
      <c r="M553" s="60">
        <v>240</v>
      </c>
      <c r="N553" s="60">
        <v>240</v>
      </c>
      <c r="O553" s="60">
        <v>220</v>
      </c>
      <c r="P553" s="60">
        <v>154</v>
      </c>
      <c r="Q553" s="60">
        <v>152</v>
      </c>
      <c r="R553" s="60">
        <v>13</v>
      </c>
      <c r="S553" s="60">
        <v>6</v>
      </c>
      <c r="T553" s="60">
        <v>4</v>
      </c>
      <c r="U553" s="60">
        <v>4</v>
      </c>
      <c r="V553" s="60">
        <v>3</v>
      </c>
    </row>
    <row r="554" spans="2:22">
      <c r="B554" s="60" t="str">
        <f t="shared" si="8"/>
        <v>М160x710</v>
      </c>
      <c r="C554" s="60">
        <v>160</v>
      </c>
      <c r="D554" s="60">
        <v>710</v>
      </c>
      <c r="E554" s="60">
        <v>101.34</v>
      </c>
      <c r="F554" s="60">
        <v>101.91</v>
      </c>
      <c r="G554" s="73">
        <v>490</v>
      </c>
      <c r="H554" s="73">
        <v>16</v>
      </c>
      <c r="I554" s="60">
        <v>36</v>
      </c>
      <c r="J554" s="60" t="s">
        <v>17</v>
      </c>
      <c r="K554" s="60">
        <v>54</v>
      </c>
      <c r="L554" s="60">
        <v>85</v>
      </c>
      <c r="M554" s="60">
        <v>240</v>
      </c>
      <c r="N554" s="60">
        <v>240</v>
      </c>
      <c r="O554" s="60">
        <v>220</v>
      </c>
      <c r="P554" s="60">
        <v>154</v>
      </c>
      <c r="Q554" s="60">
        <v>152</v>
      </c>
      <c r="R554" s="60">
        <v>13</v>
      </c>
      <c r="S554" s="60">
        <v>6</v>
      </c>
      <c r="T554" s="60">
        <v>4</v>
      </c>
      <c r="U554" s="60">
        <v>4</v>
      </c>
      <c r="V554" s="60">
        <v>3</v>
      </c>
    </row>
    <row r="555" spans="2:22">
      <c r="B555" s="60" t="str">
        <f t="shared" si="8"/>
        <v>М160x720</v>
      </c>
      <c r="C555" s="60">
        <v>160</v>
      </c>
      <c r="D555" s="60">
        <v>720</v>
      </c>
      <c r="E555" s="60">
        <v>102.72</v>
      </c>
      <c r="F555" s="60">
        <v>103.3</v>
      </c>
      <c r="G555" s="73">
        <v>500</v>
      </c>
      <c r="H555" s="73">
        <v>16</v>
      </c>
      <c r="I555" s="60">
        <v>36</v>
      </c>
      <c r="J555" s="60" t="s">
        <v>17</v>
      </c>
      <c r="K555" s="60">
        <v>54</v>
      </c>
      <c r="L555" s="60">
        <v>85</v>
      </c>
      <c r="M555" s="60">
        <v>240</v>
      </c>
      <c r="N555" s="60">
        <v>240</v>
      </c>
      <c r="O555" s="60">
        <v>220</v>
      </c>
      <c r="P555" s="60">
        <v>154</v>
      </c>
      <c r="Q555" s="60">
        <v>152</v>
      </c>
      <c r="R555" s="60">
        <v>13</v>
      </c>
      <c r="S555" s="60">
        <v>6</v>
      </c>
      <c r="T555" s="60">
        <v>4</v>
      </c>
      <c r="U555" s="60">
        <v>4</v>
      </c>
      <c r="V555" s="60">
        <v>3</v>
      </c>
    </row>
    <row r="556" spans="2:22">
      <c r="B556" s="60" t="str">
        <f t="shared" si="8"/>
        <v>М160x730</v>
      </c>
      <c r="C556" s="60">
        <v>160</v>
      </c>
      <c r="D556" s="60">
        <v>730</v>
      </c>
      <c r="E556" s="60">
        <v>104.1</v>
      </c>
      <c r="F556" s="60">
        <v>104.69</v>
      </c>
      <c r="G556" s="73">
        <v>510</v>
      </c>
      <c r="H556" s="73">
        <v>16</v>
      </c>
      <c r="I556" s="60">
        <v>36</v>
      </c>
      <c r="J556" s="60" t="s">
        <v>17</v>
      </c>
      <c r="K556" s="60">
        <v>54</v>
      </c>
      <c r="L556" s="60">
        <v>85</v>
      </c>
      <c r="M556" s="60">
        <v>240</v>
      </c>
      <c r="N556" s="60">
        <v>240</v>
      </c>
      <c r="O556" s="60">
        <v>220</v>
      </c>
      <c r="P556" s="60">
        <v>154</v>
      </c>
      <c r="Q556" s="60">
        <v>152</v>
      </c>
      <c r="R556" s="60">
        <v>13</v>
      </c>
      <c r="S556" s="60">
        <v>6</v>
      </c>
      <c r="T556" s="60">
        <v>4</v>
      </c>
      <c r="U556" s="60">
        <v>4</v>
      </c>
      <c r="V556" s="60">
        <v>3</v>
      </c>
    </row>
    <row r="557" spans="2:22">
      <c r="B557" s="60" t="str">
        <f t="shared" si="8"/>
        <v>М160x740</v>
      </c>
      <c r="C557" s="60">
        <v>160</v>
      </c>
      <c r="D557" s="60">
        <v>740</v>
      </c>
      <c r="E557" s="60">
        <v>105.48</v>
      </c>
      <c r="F557" s="60">
        <v>106.08</v>
      </c>
      <c r="G557" s="73">
        <v>520</v>
      </c>
      <c r="H557" s="73">
        <v>16</v>
      </c>
      <c r="I557" s="60">
        <v>36</v>
      </c>
      <c r="J557" s="60" t="s">
        <v>17</v>
      </c>
      <c r="K557" s="60">
        <v>54</v>
      </c>
      <c r="L557" s="60">
        <v>85</v>
      </c>
      <c r="M557" s="60">
        <v>240</v>
      </c>
      <c r="N557" s="60">
        <v>240</v>
      </c>
      <c r="O557" s="60">
        <v>220</v>
      </c>
      <c r="P557" s="60">
        <v>154</v>
      </c>
      <c r="Q557" s="60">
        <v>152</v>
      </c>
      <c r="R557" s="60">
        <v>13</v>
      </c>
      <c r="S557" s="60">
        <v>6</v>
      </c>
      <c r="T557" s="60">
        <v>4</v>
      </c>
      <c r="U557" s="60">
        <v>4</v>
      </c>
      <c r="V557" s="60">
        <v>3</v>
      </c>
    </row>
    <row r="558" spans="2:22">
      <c r="B558" s="60" t="str">
        <f t="shared" si="8"/>
        <v>М160x750</v>
      </c>
      <c r="C558" s="60">
        <v>160</v>
      </c>
      <c r="D558" s="60">
        <v>750</v>
      </c>
      <c r="E558" s="60">
        <v>106.86</v>
      </c>
      <c r="F558" s="60">
        <v>107.47</v>
      </c>
      <c r="G558" s="73">
        <v>530</v>
      </c>
      <c r="H558" s="73">
        <v>16</v>
      </c>
      <c r="I558" s="60">
        <v>36</v>
      </c>
      <c r="J558" s="60" t="s">
        <v>17</v>
      </c>
      <c r="K558" s="60">
        <v>54</v>
      </c>
      <c r="L558" s="60">
        <v>85</v>
      </c>
      <c r="M558" s="60">
        <v>240</v>
      </c>
      <c r="N558" s="60">
        <v>240</v>
      </c>
      <c r="O558" s="60">
        <v>220</v>
      </c>
      <c r="P558" s="60">
        <v>154</v>
      </c>
      <c r="Q558" s="60">
        <v>152</v>
      </c>
      <c r="R558" s="60">
        <v>13</v>
      </c>
      <c r="S558" s="60">
        <v>6</v>
      </c>
      <c r="T558" s="60">
        <v>4</v>
      </c>
      <c r="U558" s="60">
        <v>4</v>
      </c>
      <c r="V558" s="60">
        <v>3</v>
      </c>
    </row>
    <row r="559" spans="2:22">
      <c r="B559" s="60"/>
    </row>
    <row r="560" spans="2:22">
      <c r="B560" s="60"/>
    </row>
    <row r="561" spans="2:2">
      <c r="B561" s="60"/>
    </row>
    <row r="562" spans="2:2">
      <c r="B562" s="60"/>
    </row>
    <row r="563" spans="2:2">
      <c r="B563" s="60"/>
    </row>
    <row r="564" spans="2:2">
      <c r="B564" s="60"/>
    </row>
    <row r="565" spans="2:2">
      <c r="B565" s="60"/>
    </row>
    <row r="566" spans="2:2">
      <c r="B566" s="60"/>
    </row>
    <row r="567" spans="2:2">
      <c r="B567" s="60"/>
    </row>
    <row r="568" spans="2:2">
      <c r="B568" s="60"/>
    </row>
    <row r="569" spans="2:2">
      <c r="B569" s="60"/>
    </row>
  </sheetData>
  <mergeCells count="3">
    <mergeCell ref="A1:O2"/>
    <mergeCell ref="A3:D3"/>
    <mergeCell ref="W3:AB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B12"/>
  <sheetViews>
    <sheetView topLeftCell="A8" zoomScaleNormal="100" workbookViewId="0">
      <selection activeCell="C9" sqref="C9"/>
    </sheetView>
  </sheetViews>
  <sheetFormatPr defaultRowHeight="18.75"/>
  <cols>
    <col min="2" max="2" width="39.5" customWidth="1"/>
  </cols>
  <sheetData>
    <row r="1" spans="1:2">
      <c r="A1" s="67" t="s">
        <v>48</v>
      </c>
      <c r="B1" s="67" t="s">
        <v>49</v>
      </c>
    </row>
    <row r="2" spans="1:2" ht="184.5" customHeight="1">
      <c r="A2">
        <v>1</v>
      </c>
    </row>
    <row r="3" spans="1:2" ht="179.25" customHeight="1">
      <c r="A3">
        <v>2</v>
      </c>
    </row>
    <row r="4" spans="1:2" ht="186.75" customHeight="1">
      <c r="A4">
        <v>3</v>
      </c>
    </row>
    <row r="5" spans="1:2" ht="180.75" customHeight="1">
      <c r="A5">
        <v>4</v>
      </c>
    </row>
    <row r="6" spans="1:2" ht="189" customHeight="1">
      <c r="A6">
        <v>5</v>
      </c>
    </row>
    <row r="7" spans="1:2" ht="188.25" customHeight="1">
      <c r="A7">
        <v>6</v>
      </c>
    </row>
    <row r="8" spans="1:2" ht="211.5" customHeight="1">
      <c r="A8">
        <v>7</v>
      </c>
    </row>
    <row r="9" spans="1:2" ht="214.5" customHeight="1">
      <c r="A9">
        <v>8</v>
      </c>
    </row>
    <row r="10" spans="1:2" ht="219.75" customHeight="1">
      <c r="A10">
        <v>9</v>
      </c>
    </row>
    <row r="11" spans="1:2" ht="215.25" customHeight="1">
      <c r="A11">
        <v>10</v>
      </c>
    </row>
    <row r="12" spans="1:2" ht="221.25" customHeight="1">
      <c r="A12">
        <v>11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G346"/>
  <sheetViews>
    <sheetView showGridLines="0" showZeros="0" tabSelected="1" zoomScale="105" zoomScaleNormal="105" workbookViewId="0">
      <pane ySplit="5" topLeftCell="A6" activePane="bottomLeft" state="frozen"/>
      <selection pane="bottomLeft" activeCell="K4" sqref="K4"/>
    </sheetView>
  </sheetViews>
  <sheetFormatPr defaultRowHeight="18.75"/>
  <cols>
    <col min="1" max="1" width="17.19921875" customWidth="1"/>
    <col min="2" max="2" width="12.796875" customWidth="1"/>
    <col min="3" max="3" width="1.5" customWidth="1"/>
    <col min="4" max="4" width="15.09765625" customWidth="1"/>
    <col min="5" max="5" width="14.5" customWidth="1"/>
    <col min="6" max="6" width="8.09765625" customWidth="1"/>
    <col min="8" max="8" width="9.8984375" customWidth="1"/>
    <col min="9" max="9" width="8.796875" customWidth="1"/>
    <col min="10" max="10" width="7.3984375" customWidth="1"/>
    <col min="11" max="11" width="9.3984375" customWidth="1"/>
    <col min="12" max="12" width="13.5" hidden="1" customWidth="1"/>
    <col min="13" max="13" width="12.09765625" hidden="1" customWidth="1"/>
    <col min="14" max="14" width="9.8984375" hidden="1" customWidth="1"/>
    <col min="15" max="15" width="16.3984375" hidden="1" customWidth="1"/>
    <col min="16" max="16" width="12.5" hidden="1" customWidth="1"/>
    <col min="17" max="30" width="8.796875" hidden="1" customWidth="1"/>
  </cols>
  <sheetData>
    <row r="1" spans="1:30" ht="13.5" customHeight="1">
      <c r="A1" s="198" t="s">
        <v>50</v>
      </c>
      <c r="B1" s="191"/>
      <c r="C1" s="191"/>
      <c r="D1" s="191"/>
      <c r="E1" s="72"/>
      <c r="F1" s="192" t="s">
        <v>209</v>
      </c>
      <c r="G1" s="193"/>
      <c r="H1" s="193"/>
      <c r="I1" s="193"/>
      <c r="J1" s="193"/>
      <c r="K1" s="194"/>
    </row>
    <row r="2" spans="1:30" ht="12.75" customHeight="1">
      <c r="A2" s="198" t="s">
        <v>51</v>
      </c>
      <c r="B2" s="69"/>
      <c r="C2" s="191"/>
      <c r="D2" s="191"/>
      <c r="E2" s="72"/>
      <c r="F2" s="210" t="s">
        <v>210</v>
      </c>
      <c r="G2" s="210"/>
      <c r="H2" s="210"/>
      <c r="I2" s="210"/>
      <c r="J2" s="200" t="s">
        <v>215</v>
      </c>
      <c r="K2" s="194"/>
    </row>
    <row r="3" spans="1:30" ht="13.5" customHeight="1">
      <c r="A3" s="199" t="s">
        <v>208</v>
      </c>
      <c r="B3" s="69"/>
      <c r="C3" s="191"/>
      <c r="D3" s="191"/>
      <c r="E3" s="72"/>
      <c r="F3" s="197" t="s">
        <v>211</v>
      </c>
      <c r="G3" s="195"/>
      <c r="H3" s="195"/>
      <c r="I3" s="195"/>
      <c r="J3" s="194"/>
      <c r="K3" s="194"/>
    </row>
    <row r="4" spans="1:30" ht="12.75" customHeight="1">
      <c r="A4" s="199" t="s">
        <v>52</v>
      </c>
      <c r="B4" s="69"/>
      <c r="C4" s="191"/>
      <c r="D4" s="191"/>
      <c r="E4" s="72"/>
      <c r="F4" s="211" t="s">
        <v>212</v>
      </c>
      <c r="G4" s="211"/>
      <c r="H4" s="211"/>
      <c r="I4" s="211"/>
      <c r="J4" s="196"/>
      <c r="K4" s="194"/>
    </row>
    <row r="5" spans="1:30" ht="10.5" customHeight="1">
      <c r="A5" s="182"/>
      <c r="B5" s="183"/>
      <c r="C5" s="182"/>
      <c r="D5" s="182"/>
      <c r="E5" s="220"/>
      <c r="F5" s="220"/>
      <c r="G5" s="220"/>
      <c r="H5" s="220"/>
      <c r="I5" s="220"/>
      <c r="J5" s="182"/>
      <c r="K5" s="72"/>
    </row>
    <row r="6" spans="1:30" ht="10.5" customHeight="1">
      <c r="A6" s="221"/>
      <c r="B6" s="221"/>
      <c r="C6" s="221"/>
      <c r="D6" s="221"/>
      <c r="E6" s="221"/>
      <c r="F6" s="221"/>
      <c r="G6" s="221"/>
      <c r="H6" s="221"/>
      <c r="I6" s="221"/>
      <c r="J6" s="221"/>
      <c r="K6" s="172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</row>
    <row r="7" spans="1:30" ht="16.5" customHeight="1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60"/>
      <c r="M7" s="60">
        <v>1</v>
      </c>
      <c r="N7" s="60" t="s">
        <v>53</v>
      </c>
      <c r="O7" s="60">
        <v>1</v>
      </c>
      <c r="P7" s="60" t="s">
        <v>138</v>
      </c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</row>
    <row r="8" spans="1:30" ht="40.5" customHeight="1">
      <c r="A8" s="159" t="s">
        <v>66</v>
      </c>
      <c r="B8" s="159" t="s">
        <v>67</v>
      </c>
      <c r="C8" s="138" t="s">
        <v>69</v>
      </c>
      <c r="D8" s="159" t="str">
        <f>IF(AND(M20&gt;=2,M20&lt;12),"l"&amp;", мм","L"&amp;", мм")</f>
        <v>L, мм</v>
      </c>
      <c r="E8" s="159" t="s">
        <v>74</v>
      </c>
      <c r="F8" s="222" t="s">
        <v>68</v>
      </c>
      <c r="G8" s="222"/>
      <c r="H8" s="159" t="s">
        <v>70</v>
      </c>
      <c r="I8" s="159" t="s">
        <v>110</v>
      </c>
      <c r="J8" s="159" t="s">
        <v>71</v>
      </c>
      <c r="K8" s="159" t="s">
        <v>72</v>
      </c>
      <c r="L8" s="60"/>
      <c r="M8" s="60">
        <v>2</v>
      </c>
      <c r="N8" s="60" t="s">
        <v>54</v>
      </c>
      <c r="O8" s="60">
        <v>2</v>
      </c>
      <c r="P8" s="60" t="s">
        <v>139</v>
      </c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</row>
    <row r="9" spans="1:30" ht="24.75" customHeight="1">
      <c r="A9" s="173"/>
      <c r="B9" s="173"/>
      <c r="C9" s="173" t="s">
        <v>69</v>
      </c>
      <c r="D9" s="173"/>
      <c r="E9" s="173"/>
      <c r="F9" s="223"/>
      <c r="G9" s="223"/>
      <c r="H9" s="179" t="s">
        <v>108</v>
      </c>
      <c r="I9" s="180">
        <f>ROUND(CHOOSE(M20,CHOOSE(M22,VLOOKUP(d_l,_9066_А,vm_ish,0),VLOOKUP(d_l,_9066_А,vm_ish,0),VLOOKUP(d_l,_9066_Б,vm_ish,0),VLOOKUP(d_l,_9066_Б,vm_ish,0),VLOOKUP(d_l,_9066_В,vm_ish,0),VLOOKUP(d_l,_9066_Г,vm_ish,0),VLOOKUP(d_l,_9066_Д,vm_ish,0),VLOOKUP(d_l,_9066_Д,vm_ish,0)),VLOOKUP(d_l,_32,vm_ish,0)/1000,VLOOKUP(d_l,_33,vm_ish,0)/1000,VLOOKUP(d_l,_34,vm_ish,0)/1000,VLOOKUP(d_l,_35,vm_ish,0)/1000,VLOOKUP(d_l,_36_37,vm_ish,0)/1000,VLOOKUP(d_l,_36_37,vm_ish,0)/1000,VLOOKUP(d_l,_38,vm_ish,0)/1000,VLOOKUP(d_l,_39,vm_ish,0)/1000,VLOOKUP(d_l,_40_41,vm_ish,0)/1000,VLOOKUP(d_l,_40_41,vm_ish,0)/1000,VLOOKUP(d_l,_42_43,vm_ish,0)/1000,VLOOKUP(d_l,_42_43,vm_ish,0)/1000),4)</f>
        <v>1.4430000000000001</v>
      </c>
      <c r="J9" s="181">
        <v>100</v>
      </c>
      <c r="K9" s="180">
        <f>ROUND(J9*CHOOSE(M20,CHOOSE(M22,VLOOKUP(d_l,_9066_А,vm_ish,0),VLOOKUP(d_l,_9066_А,vm_ish,0),VLOOKUP(d_l,_9066_Б,vm_ish,0),VLOOKUP(d_l,_9066_Б,vm_ish,0),VLOOKUP(d_l,_9066_В,vm_ish,0),VLOOKUP(d_l,_9066_Г,vm_ish,0),VLOOKUP(d_l,_9066_Д,vm_ish,0),VLOOKUP(d_l,_9066_Д,vm_ish,0)),VLOOKUP(d_l,_32,vm_ish,0)/1000,VLOOKUP(d_l,_33,vm_ish,0)/1000,VLOOKUP(d_l,_34,vm_ish,0)/1000,VLOOKUP(d_l,_35,vm_ish,0)/1000,VLOOKUP(d_l,_36_37,vm_ish,0)/1000,VLOOKUP(d_l,_36_37,vm_ish,0)/1000,VLOOKUP(d_l,_38,vm_ish,0)/1000,VLOOKUP(d_l,_39,vm_ish,0)/1000,VLOOKUP(d_l,_40_41,vm_ish,0)/1000,VLOOKUP(d_l,_40_41,vm_ish,0)/1000,VLOOKUP(d_l,_42_43,vm_ish,0)/1000,VLOOKUP(d_l,_42_43,vm_ish,0)/1000),3)</f>
        <v>144.30000000000001</v>
      </c>
      <c r="L9" s="60"/>
      <c r="M9" s="60">
        <v>3</v>
      </c>
      <c r="N9" s="60" t="s">
        <v>55</v>
      </c>
      <c r="O9" s="60">
        <v>3</v>
      </c>
      <c r="P9" s="60" t="s">
        <v>140</v>
      </c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</row>
    <row r="10" spans="1:30" ht="19.5" thickBot="1">
      <c r="L10" s="60"/>
      <c r="M10" s="60">
        <v>4</v>
      </c>
      <c r="N10" s="60" t="s">
        <v>56</v>
      </c>
      <c r="O10" s="60">
        <v>4</v>
      </c>
      <c r="P10" s="60" t="s">
        <v>141</v>
      </c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</row>
    <row r="11" spans="1:30" ht="27" thickBot="1">
      <c r="A11" s="226" t="s">
        <v>182</v>
      </c>
      <c r="B11" s="227"/>
      <c r="C11" s="227"/>
      <c r="D11" s="227"/>
      <c r="E11" s="228"/>
      <c r="F11" s="224" t="s">
        <v>73</v>
      </c>
      <c r="G11" s="224"/>
      <c r="H11" s="224"/>
      <c r="I11" s="224"/>
      <c r="J11" s="224"/>
      <c r="K11" s="225"/>
      <c r="L11" s="60"/>
      <c r="M11" s="60">
        <v>5</v>
      </c>
      <c r="N11" s="60" t="s">
        <v>57</v>
      </c>
      <c r="O11" s="60">
        <v>5</v>
      </c>
      <c r="P11" s="60" t="s">
        <v>142</v>
      </c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</row>
    <row r="12" spans="1:30" ht="23.25">
      <c r="A12" s="162" t="str">
        <f>IF(M22&gt;2,0,"d1")</f>
        <v>d1</v>
      </c>
      <c r="B12" s="163">
        <f>CHOOSE(M20,IF(OR(M22=1,M22=2),VLOOKUP(d_l,_9066_А,2,0),0),VLOOKUP(d_l,_32,15,0),VLOOKUP(d_l,_33,15,0),VLOOKUP(d_l,_34,15,0),VLOOKUP(d_l,_35,15,0),VLOOKUP(d_l,_36_37,15,0),VLOOKUP(d_l,_36_37,15,0),VLOOKUP(d_l,_38,15,0),VLOOKUP(d_l,_39,15,0),VLOOKUP(d_l,_40_41,15,0),VLOOKUP(d_l,_40_41,15,0),VLOOKUP(d_l,_42_43,15,0),VLOOKUP(d_l,_42_43,15,0))</f>
        <v>36</v>
      </c>
      <c r="C12" s="164"/>
      <c r="D12" s="162">
        <f>IF(M22&gt;4,"d3",0)</f>
        <v>0</v>
      </c>
      <c r="E12" s="163">
        <f ca="1">IF(M22&gt;4,INDIRECT(ADDRESS(M65,9,,,M41)),0)</f>
        <v>0</v>
      </c>
      <c r="F12" s="212"/>
      <c r="G12" s="212"/>
      <c r="H12" s="212"/>
      <c r="I12" s="212"/>
      <c r="J12" s="212"/>
      <c r="K12" s="213"/>
      <c r="L12" s="60"/>
      <c r="M12" s="60">
        <v>6</v>
      </c>
      <c r="N12" s="60" t="s">
        <v>58</v>
      </c>
      <c r="O12" s="60">
        <v>6</v>
      </c>
      <c r="P12" s="60" t="s">
        <v>143</v>
      </c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</row>
    <row r="13" spans="1:30" ht="23.25">
      <c r="A13" s="165" t="s">
        <v>174</v>
      </c>
      <c r="B13" s="166">
        <f ca="1">IF(OR(AND(M20=1,M22=3),M31=1),M66,IF(M31=2,M67,IF(M31=3,M68,IF(M31=4,M69,0))))</f>
        <v>70</v>
      </c>
      <c r="C13" s="167"/>
      <c r="D13" s="165">
        <f>IF(M22&gt;4,"d4",0)</f>
        <v>0</v>
      </c>
      <c r="E13" s="166">
        <f ca="1">IF(M22&gt;4,INDIRECT(ADDRESS(M65,10,,,M41)),0)</f>
        <v>0</v>
      </c>
      <c r="F13" s="214"/>
      <c r="G13" s="214"/>
      <c r="H13" s="214"/>
      <c r="I13" s="214"/>
      <c r="J13" s="214"/>
      <c r="K13" s="215"/>
      <c r="L13" s="60"/>
      <c r="M13" s="60">
        <v>7</v>
      </c>
      <c r="N13" s="60" t="s">
        <v>59</v>
      </c>
      <c r="O13" s="60">
        <v>7</v>
      </c>
      <c r="P13" s="60" t="s">
        <v>144</v>
      </c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</row>
    <row r="14" spans="1:30" ht="23.25">
      <c r="A14" s="165" t="str">
        <f>IF(M20&gt;11,0,"b1")</f>
        <v>b1</v>
      </c>
      <c r="B14" s="166">
        <f ca="1">INDIRECT(ADDRESS(M65,15,,,M41))</f>
        <v>50</v>
      </c>
      <c r="C14" s="167"/>
      <c r="D14" s="165">
        <f>IF(M22&gt;4,"d5",0)</f>
        <v>0</v>
      </c>
      <c r="E14" s="166">
        <f ca="1">IF(M22&gt;4,INDIRECT(ADDRESS(M65,11,,,M41)),0)</f>
        <v>0</v>
      </c>
      <c r="F14" s="214"/>
      <c r="G14" s="214"/>
      <c r="H14" s="214"/>
      <c r="I14" s="214"/>
      <c r="J14" s="214"/>
      <c r="K14" s="215"/>
      <c r="L14" s="60"/>
      <c r="M14" s="60">
        <v>8</v>
      </c>
      <c r="N14" s="60" t="s">
        <v>60</v>
      </c>
      <c r="O14" s="60">
        <v>8</v>
      </c>
      <c r="P14" s="60" t="s">
        <v>145</v>
      </c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</row>
    <row r="15" spans="1:30" ht="23.25">
      <c r="A15" s="165" t="s">
        <v>176</v>
      </c>
      <c r="B15" s="166">
        <f ca="1">IF(OR(AND(M31=1,M37&lt;72),AND(M31=2,M37&gt;=72)),N66,IF(OR(AND(M31=2,M37&lt;72),AND(M31=3,M37&gt;=72)),N67,IF(AND(M31=3,M37&lt;72),N68,IF(M31=4,N69,0))))</f>
        <v>4</v>
      </c>
      <c r="C15" s="167"/>
      <c r="D15" s="165">
        <f>IF(M22&gt;4,"d6",0)</f>
        <v>0</v>
      </c>
      <c r="E15" s="166">
        <f ca="1">IF(M22&gt;4,INDIRECT(ADDRESS(M65,12,,,M41)),0)</f>
        <v>0</v>
      </c>
      <c r="F15" s="214"/>
      <c r="G15" s="214"/>
      <c r="H15" s="214"/>
      <c r="I15" s="214"/>
      <c r="J15" s="214"/>
      <c r="K15" s="215"/>
      <c r="L15" s="60"/>
      <c r="M15" s="60">
        <v>9</v>
      </c>
      <c r="N15" s="60" t="s">
        <v>61</v>
      </c>
      <c r="O15" s="60">
        <v>9</v>
      </c>
      <c r="P15" s="60" t="s">
        <v>146</v>
      </c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</row>
    <row r="16" spans="1:30" ht="23.25">
      <c r="A16" s="165" t="s">
        <v>175</v>
      </c>
      <c r="B16" s="166">
        <f ca="1">IF(OR(M31=1,M31=4),O66,IF(OR(M31=2,M31=3),O67,0))</f>
        <v>3</v>
      </c>
      <c r="C16" s="167"/>
      <c r="D16" s="165">
        <f>IF(M22=6,"d7",IF(M22&gt;=7,"h1",0))</f>
        <v>0</v>
      </c>
      <c r="E16" s="166">
        <f ca="1">IF(M22=6,INDIRECT(ADDRESS(M65,23,,,M41)),IF(M22&gt;=7,INDIRECT(ADDRESS(M65,18,,,M41)),0))</f>
        <v>0</v>
      </c>
      <c r="F16" s="214"/>
      <c r="G16" s="214"/>
      <c r="H16" s="214"/>
      <c r="I16" s="214"/>
      <c r="J16" s="214"/>
      <c r="K16" s="215"/>
      <c r="L16" s="60"/>
      <c r="M16" s="60">
        <v>10</v>
      </c>
      <c r="N16" s="60" t="s">
        <v>62</v>
      </c>
      <c r="O16" s="60">
        <v>10</v>
      </c>
      <c r="P16" s="60" t="s">
        <v>147</v>
      </c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</row>
    <row r="17" spans="1:30" ht="23.25">
      <c r="A17" s="165">
        <f>IF(AND(M20&gt;1,M31&gt;2),"C1",0)</f>
        <v>0</v>
      </c>
      <c r="B17" s="166">
        <f>IF(A17=0,0,IF(OR(M31=1,M31=4),O67,IF(OR(M31=2,M31=3),O66,0)))</f>
        <v>0</v>
      </c>
      <c r="C17" s="167"/>
      <c r="D17" s="165">
        <f>IF(M22=5,"d8",IF(M22=6,"h1",0))</f>
        <v>0</v>
      </c>
      <c r="E17" s="166">
        <f ca="1">IF(M22=5,INDIRECT(ADDRESS(M65,23,,,M41)),IF(M22=6,INDIRECT(ADDRESS(M65,18,,,M41)),0))</f>
        <v>0</v>
      </c>
      <c r="F17" s="214"/>
      <c r="G17" s="214"/>
      <c r="H17" s="214"/>
      <c r="I17" s="214"/>
      <c r="J17" s="214"/>
      <c r="K17" s="215"/>
      <c r="L17" s="60"/>
      <c r="M17" s="60">
        <v>11</v>
      </c>
      <c r="N17" s="60" t="s">
        <v>63</v>
      </c>
      <c r="O17" s="60">
        <v>11</v>
      </c>
      <c r="P17" s="60" t="s">
        <v>148</v>
      </c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</row>
    <row r="18" spans="1:30" ht="23.25">
      <c r="A18" s="165">
        <f>IF(AND(M20=1,M22&lt;=2),0,"d2")</f>
        <v>0</v>
      </c>
      <c r="B18" s="166">
        <f ca="1">ROUND(IF(OR(M31=1,M31=3,M31=4),INDIRECT(ADDRESS(M65,17,,,M41)),IF(M31=2,INDIRECT(ADDRESS(M65,18,,,M41)),0)),3)</f>
        <v>0</v>
      </c>
      <c r="C18" s="168"/>
      <c r="D18" s="165">
        <f>IF(M22=5,"d9",IF(M22=6,"l2 (нар./нак.)",0))</f>
        <v>0</v>
      </c>
      <c r="E18" s="166">
        <f ca="1">IF(M22=5,INDIRECT(ADDRESS(M65,24,,,M41)),IF(M22=6,INDIRECT(ADDRESS(M65,24,,,M41)),0))</f>
        <v>0</v>
      </c>
      <c r="F18" s="214"/>
      <c r="G18" s="214"/>
      <c r="H18" s="214"/>
      <c r="I18" s="214"/>
      <c r="J18" s="214"/>
      <c r="K18" s="215"/>
      <c r="L18" s="60"/>
      <c r="M18" s="60">
        <v>12</v>
      </c>
      <c r="N18" s="60" t="s">
        <v>64</v>
      </c>
      <c r="O18" s="60">
        <v>12</v>
      </c>
      <c r="P18" s="60" t="s">
        <v>149</v>
      </c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</row>
    <row r="19" spans="1:30" ht="23.25">
      <c r="A19" s="165" t="str">
        <f>IF(M20=1,"l   ",0)</f>
        <v xml:space="preserve">l   </v>
      </c>
      <c r="B19" s="166">
        <f ca="1">IF(AND(M20=1,OR(M22=1,M22=2,M22=3,M22=4,M22=5,M22=6,M22=7,M22=8)),INDIRECT(ADDRESS(M65,7,,,M41)),0)</f>
        <v>150</v>
      </c>
      <c r="C19" s="167"/>
      <c r="D19" s="165">
        <f>IF(M22=5,"h1",0)</f>
        <v>0</v>
      </c>
      <c r="E19" s="166">
        <f ca="1">IF(M22=5,INDIRECT(ADDRESS(M65,18,,,M41)),0)</f>
        <v>0</v>
      </c>
      <c r="F19" s="214"/>
      <c r="G19" s="214"/>
      <c r="H19" s="214"/>
      <c r="I19" s="214"/>
      <c r="J19" s="214"/>
      <c r="K19" s="215"/>
      <c r="L19" s="60"/>
      <c r="M19" s="60">
        <v>13</v>
      </c>
      <c r="N19" s="60" t="s">
        <v>65</v>
      </c>
      <c r="O19" s="60">
        <v>13</v>
      </c>
      <c r="P19" s="60" t="s">
        <v>150</v>
      </c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</row>
    <row r="20" spans="1:30" ht="23.25">
      <c r="A20" s="165">
        <f>IF(M22&gt;2,"R  ",0)</f>
        <v>0</v>
      </c>
      <c r="B20" s="166">
        <f ca="1">IF(AND(M20=1,M22&gt;2),INDIRECT(ADDRESS(M65,8,,,M41)),0)</f>
        <v>0</v>
      </c>
      <c r="C20" s="167"/>
      <c r="D20" s="165">
        <f>IF(M22=5,"h2",0)</f>
        <v>0</v>
      </c>
      <c r="E20" s="166">
        <f ca="1">IF(M22=5,INDIRECT(ADDRESS(M65,25,,,M41)),0)</f>
        <v>0</v>
      </c>
      <c r="F20" s="214"/>
      <c r="G20" s="214"/>
      <c r="H20" s="214"/>
      <c r="I20" s="214"/>
      <c r="J20" s="214"/>
      <c r="K20" s="215"/>
      <c r="L20" s="60"/>
      <c r="M20" s="174">
        <f>VLOOKUP(N20,gl_spisok,2,0)</f>
        <v>1</v>
      </c>
      <c r="N20" s="172" t="s">
        <v>53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</row>
    <row r="21" spans="1:30" ht="24" thickBot="1">
      <c r="A21" s="169">
        <f>IF(M22=5,"S",0)</f>
        <v>0</v>
      </c>
      <c r="B21" s="170">
        <f ca="1">IF(M22=5,INDIRECT(ADDRESS(M65,26,,,M41)),0)</f>
        <v>0</v>
      </c>
      <c r="C21" s="171"/>
      <c r="D21" s="169">
        <f>IF(M22=5,"l3 ",0)</f>
        <v>0</v>
      </c>
      <c r="E21" s="170">
        <f ca="1">IF(M22=5,INDIRECT(ADDRESS(M65,27,,,M41)),0)</f>
        <v>0</v>
      </c>
      <c r="F21" s="214"/>
      <c r="G21" s="214"/>
      <c r="H21" s="214"/>
      <c r="I21" s="214"/>
      <c r="J21" s="214"/>
      <c r="K21" s="215"/>
      <c r="L21" s="60"/>
      <c r="M21" s="174">
        <f>CHOOSE(M20,IF(OR(M22=1,M22=2),7,IF(OR(M22=3,M22=4),8,IF(M22=5,9,IF(M22=6,10,IF(OR(M22=7,M22=8),11))))),IF(OR(M31=1,M31=2),1,IF(OR(M31=3,M31=4),2)),IF(OR(M31=1,M31=2),3,IF(OR(M31=3,M31=4),4)),IF(OR(M31=1,M31=2),1,IF(OR(M31=3,M31=4),2)),IF(OR(M31=1,M31=2),3,IF(OR(M31=3,M31=4),4)),IF(OR(M31=1,M31=2),1,IF(OR(M31=3,M31=4),2)),IF(OR(M31=1,M31=2),3,IF(OR(M31=3,M31=4),4)),IF(OR(M31=1,M31=2),1,IF(OR(M31=3,M31=4),2)),IF(OR(M31=1,M31=2),3,IF(OR(M31=3,M31=4),4)),IF(OR(M31=1,M31=2),1,IF(OR(M31=3,M31=4),2)),IF(OR(M31=1,M31=2),3,IF(OR(M31=3,M31=4),4)),6,5)</f>
        <v>7</v>
      </c>
      <c r="N21" s="60">
        <v>1</v>
      </c>
      <c r="O21" s="60">
        <v>2</v>
      </c>
      <c r="P21" s="60">
        <v>3</v>
      </c>
      <c r="Q21" s="60">
        <v>4</v>
      </c>
      <c r="R21" s="60">
        <v>5</v>
      </c>
      <c r="S21" s="60">
        <v>6</v>
      </c>
      <c r="T21" s="60">
        <v>7</v>
      </c>
      <c r="U21" s="60">
        <v>8</v>
      </c>
      <c r="V21" s="60">
        <v>9</v>
      </c>
      <c r="W21" s="60">
        <v>10</v>
      </c>
      <c r="X21" s="60">
        <v>11</v>
      </c>
      <c r="Y21" s="60">
        <v>12</v>
      </c>
      <c r="Z21" s="60">
        <v>13</v>
      </c>
      <c r="AA21" s="60"/>
      <c r="AB21" s="60"/>
      <c r="AC21" s="60"/>
      <c r="AD21" s="60"/>
    </row>
    <row r="22" spans="1:30" ht="23.25">
      <c r="A22" s="156"/>
      <c r="B22" s="149"/>
      <c r="C22" s="143"/>
      <c r="D22" s="148"/>
      <c r="E22" s="149"/>
      <c r="F22" s="216"/>
      <c r="G22" s="214"/>
      <c r="H22" s="214"/>
      <c r="I22" s="214"/>
      <c r="J22" s="214"/>
      <c r="K22" s="215"/>
      <c r="L22" s="60"/>
      <c r="M22" s="174">
        <f>IF(M20=1,VLOOKUP(M24,gl_ispol,14,0),VLOOKUP(M24,gl_ispol2,2,0))</f>
        <v>1</v>
      </c>
      <c r="N22" s="60" t="s">
        <v>162</v>
      </c>
      <c r="O22" s="60" t="s">
        <v>169</v>
      </c>
      <c r="P22" s="60" t="s">
        <v>169</v>
      </c>
      <c r="Q22" s="60" t="s">
        <v>169</v>
      </c>
      <c r="R22" s="60" t="s">
        <v>169</v>
      </c>
      <c r="S22" s="60" t="s">
        <v>169</v>
      </c>
      <c r="T22" s="60" t="s">
        <v>169</v>
      </c>
      <c r="U22" s="60" t="s">
        <v>169</v>
      </c>
      <c r="V22" s="60" t="s">
        <v>169</v>
      </c>
      <c r="W22" s="60" t="s">
        <v>169</v>
      </c>
      <c r="X22" s="60" t="s">
        <v>169</v>
      </c>
      <c r="Y22" s="60" t="s">
        <v>169</v>
      </c>
      <c r="Z22" s="60" t="s">
        <v>169</v>
      </c>
      <c r="AA22" s="60">
        <v>1</v>
      </c>
      <c r="AB22" s="60"/>
      <c r="AC22" s="60" t="s">
        <v>169</v>
      </c>
      <c r="AD22" s="60">
        <v>1</v>
      </c>
    </row>
    <row r="23" spans="1:30" ht="23.25">
      <c r="A23" s="140"/>
      <c r="B23" s="139"/>
      <c r="C23" s="139"/>
      <c r="D23" s="140"/>
      <c r="E23" s="139"/>
      <c r="F23" s="216"/>
      <c r="G23" s="214"/>
      <c r="H23" s="214"/>
      <c r="I23" s="214"/>
      <c r="J23" s="214"/>
      <c r="K23" s="215"/>
      <c r="L23" s="60"/>
      <c r="M23" s="174" t="str">
        <f>ADDRESS(22,M20+13)&amp;":"&amp;ADDRESS(IF(M20=1,29,23),M20+13)</f>
        <v>$N$22:$N$29</v>
      </c>
      <c r="N23" s="60" t="s">
        <v>163</v>
      </c>
      <c r="O23" s="60" t="s">
        <v>170</v>
      </c>
      <c r="P23" s="60" t="s">
        <v>170</v>
      </c>
      <c r="Q23" s="60" t="s">
        <v>170</v>
      </c>
      <c r="R23" s="60" t="s">
        <v>170</v>
      </c>
      <c r="S23" s="60" t="s">
        <v>170</v>
      </c>
      <c r="T23" s="60" t="s">
        <v>170</v>
      </c>
      <c r="U23" s="60" t="s">
        <v>170</v>
      </c>
      <c r="V23" s="60" t="s">
        <v>170</v>
      </c>
      <c r="W23" s="60" t="s">
        <v>170</v>
      </c>
      <c r="X23" s="60" t="s">
        <v>170</v>
      </c>
      <c r="Y23" s="60" t="s">
        <v>170</v>
      </c>
      <c r="Z23" s="60" t="s">
        <v>170</v>
      </c>
      <c r="AA23" s="60">
        <v>2</v>
      </c>
      <c r="AB23" s="60"/>
      <c r="AC23" s="60" t="s">
        <v>170</v>
      </c>
      <c r="AD23" s="60">
        <v>2</v>
      </c>
    </row>
    <row r="24" spans="1:30" ht="30" customHeight="1" thickBot="1">
      <c r="A24" s="140"/>
      <c r="B24" s="139"/>
      <c r="C24" s="139"/>
      <c r="D24" s="139"/>
      <c r="E24" s="139"/>
      <c r="F24" s="217"/>
      <c r="G24" s="218"/>
      <c r="H24" s="218"/>
      <c r="I24" s="218"/>
      <c r="J24" s="218"/>
      <c r="K24" s="219"/>
      <c r="L24" s="60"/>
      <c r="M24" s="174" t="s">
        <v>162</v>
      </c>
      <c r="N24" s="60" t="s">
        <v>164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>
        <v>3</v>
      </c>
      <c r="AB24" s="60"/>
      <c r="AC24" s="60"/>
      <c r="AD24" s="60"/>
    </row>
    <row r="25" spans="1:30" ht="23.25">
      <c r="A25" s="139"/>
      <c r="B25" s="139"/>
      <c r="C25" s="139"/>
      <c r="D25" s="139"/>
      <c r="E25" s="139"/>
      <c r="F25" s="139"/>
      <c r="G25" s="139"/>
      <c r="L25" s="60"/>
      <c r="M25" s="174"/>
      <c r="N25" s="60" t="s">
        <v>165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>
        <v>4</v>
      </c>
      <c r="AB25" s="60"/>
      <c r="AC25" s="60"/>
      <c r="AD25" s="60"/>
    </row>
    <row r="26" spans="1:30" ht="23.25">
      <c r="A26" s="139"/>
      <c r="B26" s="139"/>
      <c r="C26" s="139"/>
      <c r="D26" s="139"/>
      <c r="E26" s="139"/>
      <c r="F26" s="139"/>
      <c r="G26" s="139"/>
      <c r="L26" s="60"/>
      <c r="M26" s="174"/>
      <c r="N26" s="60" t="s">
        <v>75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>
        <v>5</v>
      </c>
      <c r="AB26" s="60"/>
      <c r="AC26" s="60"/>
      <c r="AD26" s="60"/>
    </row>
    <row r="27" spans="1:30" ht="23.25">
      <c r="A27" s="139"/>
      <c r="B27" s="139"/>
      <c r="C27" s="139"/>
      <c r="D27" s="139"/>
      <c r="E27" s="139"/>
      <c r="F27" s="139"/>
      <c r="G27" s="139"/>
      <c r="L27" s="60"/>
      <c r="M27" s="174"/>
      <c r="N27" s="60" t="s">
        <v>76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>
        <v>6</v>
      </c>
      <c r="AB27" s="60"/>
      <c r="AC27" s="60"/>
      <c r="AD27" s="60"/>
    </row>
    <row r="28" spans="1:30" ht="23.25">
      <c r="A28" s="139"/>
      <c r="B28" s="139"/>
      <c r="C28" s="139"/>
      <c r="D28" s="139"/>
      <c r="E28" s="139"/>
      <c r="F28" s="139"/>
      <c r="G28" s="139"/>
      <c r="L28" s="60"/>
      <c r="M28" s="174"/>
      <c r="N28" s="60" t="s">
        <v>166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>
        <v>7</v>
      </c>
      <c r="AB28" s="60"/>
      <c r="AC28" s="60"/>
      <c r="AD28" s="60"/>
    </row>
    <row r="29" spans="1:30" ht="23.25">
      <c r="A29" s="139"/>
      <c r="B29" s="139"/>
      <c r="C29" s="139"/>
      <c r="D29" s="139"/>
      <c r="E29" s="139"/>
      <c r="F29" s="139"/>
      <c r="G29" s="139"/>
      <c r="L29" s="60"/>
      <c r="M29" s="174"/>
      <c r="N29" s="60" t="s">
        <v>167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>
        <v>8</v>
      </c>
      <c r="AB29" s="60"/>
      <c r="AC29" s="60"/>
      <c r="AD29" s="60"/>
    </row>
    <row r="30" spans="1:30">
      <c r="I30" s="60"/>
      <c r="L30" s="60"/>
      <c r="M30" s="174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</row>
    <row r="31" spans="1:30">
      <c r="L31" s="60"/>
      <c r="M31" s="174">
        <f>IF(M33="круп",1,IF(M33="мелк",2,IF(OR(M33="супермелк",M33="круп/мелк"),3,IF(M33="мелк/круп",4,0))))</f>
        <v>1</v>
      </c>
      <c r="N31" s="174" t="str">
        <f>IF($M$37&gt;=72,0,"круп")</f>
        <v>круп</v>
      </c>
      <c r="O31" s="60" t="s">
        <v>77</v>
      </c>
      <c r="P31" s="60" t="s">
        <v>77</v>
      </c>
      <c r="Q31" s="60" t="s">
        <v>77</v>
      </c>
      <c r="R31" s="60" t="s">
        <v>77</v>
      </c>
      <c r="S31" s="60" t="s">
        <v>77</v>
      </c>
      <c r="T31" s="60" t="s">
        <v>77</v>
      </c>
      <c r="U31" s="60" t="s">
        <v>77</v>
      </c>
      <c r="V31" s="60" t="s">
        <v>77</v>
      </c>
      <c r="W31" s="60" t="s">
        <v>77</v>
      </c>
      <c r="X31" s="60" t="s">
        <v>77</v>
      </c>
      <c r="Y31" s="60" t="s">
        <v>77</v>
      </c>
      <c r="Z31" s="60" t="s">
        <v>77</v>
      </c>
      <c r="AA31" s="60"/>
      <c r="AB31" s="60"/>
      <c r="AC31" s="60"/>
      <c r="AD31" s="60"/>
    </row>
    <row r="32" spans="1:30">
      <c r="L32" s="60"/>
      <c r="M32" s="174" t="str">
        <f>ADDRESS(31,M20+13)&amp;":"&amp;ADDRESS(34,M20+13)</f>
        <v>$N$31:$N$34</v>
      </c>
      <c r="N32" s="60" t="s">
        <v>78</v>
      </c>
      <c r="O32" s="60" t="str">
        <f>IF($M$37&gt;6,"мелк",0)</f>
        <v>мелк</v>
      </c>
      <c r="P32" s="60" t="str">
        <f t="shared" ref="P32:Z32" si="0">IF($M$37&gt;6,"мелк",0)</f>
        <v>мелк</v>
      </c>
      <c r="Q32" s="60" t="str">
        <f t="shared" si="0"/>
        <v>мелк</v>
      </c>
      <c r="R32" s="60" t="str">
        <f t="shared" si="0"/>
        <v>мелк</v>
      </c>
      <c r="S32" s="60" t="str">
        <f t="shared" si="0"/>
        <v>мелк</v>
      </c>
      <c r="T32" s="60" t="str">
        <f t="shared" si="0"/>
        <v>мелк</v>
      </c>
      <c r="U32" s="60" t="str">
        <f t="shared" si="0"/>
        <v>мелк</v>
      </c>
      <c r="V32" s="60" t="str">
        <f t="shared" si="0"/>
        <v>мелк</v>
      </c>
      <c r="W32" s="60" t="str">
        <f t="shared" si="0"/>
        <v>мелк</v>
      </c>
      <c r="X32" s="60" t="str">
        <f t="shared" si="0"/>
        <v>мелк</v>
      </c>
      <c r="Y32" s="60" t="str">
        <f t="shared" si="0"/>
        <v>мелк</v>
      </c>
      <c r="Z32" s="60" t="str">
        <f t="shared" si="0"/>
        <v>мелк</v>
      </c>
      <c r="AA32" s="60"/>
      <c r="AB32" s="60"/>
      <c r="AC32" s="60"/>
      <c r="AD32" s="60"/>
    </row>
    <row r="33" spans="12:30">
      <c r="L33" s="60"/>
      <c r="M33" s="174" t="s">
        <v>77</v>
      </c>
      <c r="N33" s="174">
        <f>IF($M$37&gt;=72,"супермелк",0)</f>
        <v>0</v>
      </c>
      <c r="O33" s="174" t="str">
        <f>IF($M$37&gt;6,"круп/мелк",0)</f>
        <v>круп/мелк</v>
      </c>
      <c r="P33" s="174" t="str">
        <f t="shared" ref="P33:X33" si="1">IF($M$37&gt;6,"круп/мелк",0)</f>
        <v>круп/мелк</v>
      </c>
      <c r="Q33" s="174" t="str">
        <f t="shared" si="1"/>
        <v>круп/мелк</v>
      </c>
      <c r="R33" s="174" t="str">
        <f t="shared" si="1"/>
        <v>круп/мелк</v>
      </c>
      <c r="S33" s="174" t="str">
        <f t="shared" si="1"/>
        <v>круп/мелк</v>
      </c>
      <c r="T33" s="174" t="str">
        <f t="shared" si="1"/>
        <v>круп/мелк</v>
      </c>
      <c r="U33" s="174" t="str">
        <f t="shared" si="1"/>
        <v>круп/мелк</v>
      </c>
      <c r="V33" s="174" t="str">
        <f t="shared" si="1"/>
        <v>круп/мелк</v>
      </c>
      <c r="W33" s="174" t="str">
        <f t="shared" si="1"/>
        <v>круп/мелк</v>
      </c>
      <c r="X33" s="174" t="str">
        <f t="shared" si="1"/>
        <v>круп/мелк</v>
      </c>
      <c r="Y33" s="60"/>
      <c r="Z33" s="60"/>
      <c r="AA33" s="60"/>
      <c r="AB33" s="60"/>
      <c r="AC33" s="60"/>
      <c r="AD33" s="60"/>
    </row>
    <row r="34" spans="12:30">
      <c r="L34" s="60"/>
      <c r="M34" s="174"/>
      <c r="N34" s="60">
        <v>0</v>
      </c>
      <c r="O34" s="174" t="str">
        <f>IF($M$37&gt;6,"мелк/круп",0)</f>
        <v>мелк/круп</v>
      </c>
      <c r="P34" s="174" t="str">
        <f t="shared" ref="P34:X34" si="2">IF($M$37&gt;6,"мелк/круп",0)</f>
        <v>мелк/круп</v>
      </c>
      <c r="Q34" s="174" t="str">
        <f t="shared" si="2"/>
        <v>мелк/круп</v>
      </c>
      <c r="R34" s="174" t="str">
        <f t="shared" si="2"/>
        <v>мелк/круп</v>
      </c>
      <c r="S34" s="174" t="str">
        <f t="shared" si="2"/>
        <v>мелк/круп</v>
      </c>
      <c r="T34" s="174" t="str">
        <f t="shared" si="2"/>
        <v>мелк/круп</v>
      </c>
      <c r="U34" s="174" t="str">
        <f t="shared" si="2"/>
        <v>мелк/круп</v>
      </c>
      <c r="V34" s="174" t="str">
        <f t="shared" si="2"/>
        <v>мелк/круп</v>
      </c>
      <c r="W34" s="174" t="str">
        <f t="shared" si="2"/>
        <v>мелк/круп</v>
      </c>
      <c r="X34" s="174" t="str">
        <f t="shared" si="2"/>
        <v>мелк/круп</v>
      </c>
      <c r="Y34" s="60"/>
      <c r="Z34" s="60"/>
      <c r="AA34" s="60"/>
      <c r="AB34" s="60"/>
      <c r="AC34" s="60"/>
      <c r="AD34" s="60"/>
    </row>
    <row r="35" spans="12:30">
      <c r="L35" s="60" t="s">
        <v>111</v>
      </c>
      <c r="M35" s="174">
        <f>IF(OR(AND(OR(M22&lt;=3,M22=5,M22=6,M22=7),M20=1),AND(M20&gt;1,OR(M31=1,M31=0),M22=1)),4,0)+IF(OR(AND(OR(M22=4,M22=8),M20=1),AND(M20&gt;1,M31=2,M22=1)),5,0)+IF(OR(AND(M20&gt;1,M31=3,M22=1),AND(M20&gt;11,M31=1,M22=2)),6,0)+IF(OR(AND(M20&gt;1,M31=4,M22=1),AND(M20&gt;11,M31=2,M22=2)),7,0)+IF(AND(OR(M20=2,M20=3,M20=4,M20=5,M20=6,M20=7,M20=8,M20=9,M20=10,M20=11),M31=1,M22=2),8,0)+IF(AND(OR(M20=2,M20=3,M20=4,M20=5,M20=6,M20=7,M20=8,M20=9,M20=10,M20=11),M31=2,M22=2),9,0)+IF(AND(M20&gt;1,M31=3,M22=2),10,0)+IF(AND(M20&gt;1,M31=4,M22=2),11,0)</f>
        <v>4</v>
      </c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</row>
    <row r="36" spans="12:30">
      <c r="L36" s="60"/>
      <c r="M36" s="174">
        <f>CHOOSE(M20,IF(OR(M22=1,M22=2,M22=3,M22=4),1,IF(OR(M22=5,M22=6,M22=7,M22=8),4)),3,2,3,2,3,3,3,3,3,3,3,3)</f>
        <v>1</v>
      </c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</row>
    <row r="37" spans="12:30">
      <c r="L37" s="60"/>
      <c r="M37" s="175">
        <f>IF(M38="2.5",2.5,VALUE(M38))</f>
        <v>36</v>
      </c>
      <c r="N37" s="60">
        <v>1</v>
      </c>
      <c r="O37" s="60">
        <v>2</v>
      </c>
      <c r="P37" s="60">
        <v>3</v>
      </c>
      <c r="Q37" s="60">
        <v>4</v>
      </c>
      <c r="R37" s="60"/>
      <c r="S37" s="60"/>
      <c r="T37" s="10" t="s">
        <v>82</v>
      </c>
      <c r="U37" s="60"/>
      <c r="V37" s="60"/>
      <c r="W37" s="60"/>
      <c r="X37" s="60"/>
      <c r="Y37" s="60"/>
      <c r="Z37" s="60"/>
      <c r="AA37" s="60"/>
      <c r="AB37" s="60"/>
      <c r="AC37" s="60"/>
      <c r="AD37" s="60"/>
    </row>
    <row r="38" spans="12:30">
      <c r="L38" s="11"/>
      <c r="M38" s="176" t="s">
        <v>203</v>
      </c>
      <c r="N38" s="10">
        <v>10</v>
      </c>
      <c r="O38" s="60">
        <v>2</v>
      </c>
      <c r="P38" s="60">
        <v>2</v>
      </c>
      <c r="Q38" s="60">
        <v>30</v>
      </c>
      <c r="R38" s="60"/>
      <c r="S38" s="60"/>
      <c r="T38" s="10" t="s">
        <v>83</v>
      </c>
      <c r="U38" s="60"/>
      <c r="V38" s="60"/>
      <c r="W38" s="60"/>
      <c r="X38" s="60"/>
      <c r="Y38" s="60"/>
      <c r="Z38" s="60"/>
      <c r="AA38" s="60"/>
      <c r="AB38" s="60"/>
      <c r="AC38" s="60"/>
      <c r="AD38" s="60"/>
    </row>
    <row r="39" spans="12:30">
      <c r="L39" s="60"/>
      <c r="M39" s="174" t="str">
        <f>ADDRESS(38,M36+13)&amp;":"&amp;ADDRESS(62,M36+13)</f>
        <v>$N$38:$N$62</v>
      </c>
      <c r="N39" s="10">
        <v>12</v>
      </c>
      <c r="O39" s="60">
        <v>2.5</v>
      </c>
      <c r="P39" s="60">
        <v>2.5</v>
      </c>
      <c r="Q39" s="60">
        <v>36</v>
      </c>
      <c r="R39" s="60"/>
      <c r="S39" s="60"/>
      <c r="T39" s="10">
        <v>10</v>
      </c>
      <c r="U39" s="60"/>
      <c r="V39" s="60"/>
      <c r="W39" s="60"/>
      <c r="X39" s="60"/>
      <c r="Y39" s="60"/>
      <c r="Z39" s="60"/>
      <c r="AA39" s="60"/>
      <c r="AB39" s="60"/>
      <c r="AC39" s="60"/>
      <c r="AD39" s="60"/>
    </row>
    <row r="40" spans="12:30">
      <c r="L40" s="94"/>
      <c r="M40" s="174" t="s">
        <v>207</v>
      </c>
      <c r="N40" s="10">
        <v>16</v>
      </c>
      <c r="O40" s="60">
        <v>3</v>
      </c>
      <c r="P40" s="60">
        <v>3</v>
      </c>
      <c r="Q40" s="60">
        <v>42</v>
      </c>
      <c r="R40" s="60"/>
      <c r="S40" s="60"/>
      <c r="T40" s="10" t="s">
        <v>84</v>
      </c>
      <c r="U40" s="60"/>
      <c r="V40" s="60"/>
      <c r="W40" s="60"/>
      <c r="X40" s="60"/>
      <c r="Y40" s="60"/>
      <c r="Z40" s="60"/>
      <c r="AA40" s="60"/>
      <c r="AB40" s="60"/>
      <c r="AC40" s="60"/>
      <c r="AD40" s="60"/>
    </row>
    <row r="41" spans="12:30">
      <c r="L41" s="60" t="str">
        <f>M41&amp;L40</f>
        <v>9066_А</v>
      </c>
      <c r="M41" s="174" t="str">
        <f>CHOOSE(M20,IF(OR(M22=1,M22=2),"9066_А",IF(OR(M22=3,M22=4),"9066_Б",IF(M22=5,"9066_В",IF(M22=6,"9066_Г",IF(OR(M22=7,M22=8),"9066_Д"))))),"32","33","34","35","36_37","36_37","38","39","40_41","40_41","42_43","42_43")</f>
        <v>9066_А</v>
      </c>
      <c r="N41" s="10">
        <v>20</v>
      </c>
      <c r="O41" s="60">
        <v>4</v>
      </c>
      <c r="P41" s="60">
        <v>4</v>
      </c>
      <c r="Q41" s="60">
        <v>48</v>
      </c>
      <c r="R41" s="60"/>
      <c r="S41" s="60"/>
      <c r="T41" s="10">
        <v>20</v>
      </c>
      <c r="U41" s="60"/>
      <c r="V41" s="60"/>
      <c r="W41" s="60"/>
      <c r="X41" s="60"/>
      <c r="Y41" s="60"/>
      <c r="Z41" s="60"/>
      <c r="AA41" s="60"/>
      <c r="AB41" s="60"/>
      <c r="AC41" s="60"/>
      <c r="AD41" s="60"/>
    </row>
    <row r="42" spans="12:30">
      <c r="L42" s="60" t="s">
        <v>79</v>
      </c>
      <c r="M42" s="174">
        <f>CHOOSE(M20,IF(OR(M22=1,M22=2),6,IF(OR(M22=3,M22=4),7,IF(OR(M22=5,M22=6,M22=7,M22=8),8))),1,2,1,3,1,1,1,4,1,1,5,5)</f>
        <v>6</v>
      </c>
      <c r="N42" s="157">
        <v>22</v>
      </c>
      <c r="O42" s="60">
        <v>5</v>
      </c>
      <c r="P42" s="60">
        <v>5</v>
      </c>
      <c r="Q42" s="60">
        <v>52</v>
      </c>
      <c r="R42" s="60"/>
      <c r="S42" s="60"/>
      <c r="T42" s="10" t="s">
        <v>85</v>
      </c>
      <c r="U42" s="60"/>
      <c r="V42" s="60"/>
      <c r="W42" s="60"/>
      <c r="X42" s="60"/>
      <c r="Y42" s="60"/>
      <c r="Z42" s="60"/>
      <c r="AA42" s="60"/>
      <c r="AB42" s="60"/>
      <c r="AC42" s="60"/>
      <c r="AD42" s="60"/>
    </row>
    <row r="43" spans="12:30">
      <c r="L43" s="60"/>
      <c r="M43" s="174"/>
      <c r="N43" s="10">
        <v>24</v>
      </c>
      <c r="O43" s="60">
        <v>6</v>
      </c>
      <c r="P43" s="60">
        <v>6</v>
      </c>
      <c r="Q43" s="60">
        <v>56</v>
      </c>
      <c r="R43" s="60"/>
      <c r="S43" s="60"/>
      <c r="T43" s="10">
        <v>30</v>
      </c>
      <c r="U43" s="60"/>
      <c r="V43" s="60"/>
      <c r="W43" s="60"/>
      <c r="X43" s="60"/>
      <c r="Y43" s="60"/>
      <c r="Z43" s="60"/>
      <c r="AA43" s="60"/>
      <c r="AB43" s="60"/>
      <c r="AC43" s="60"/>
      <c r="AD43" s="60"/>
    </row>
    <row r="44" spans="12:30">
      <c r="L44" s="60"/>
      <c r="M44" s="174"/>
      <c r="N44" s="10">
        <v>27</v>
      </c>
      <c r="O44" s="60">
        <v>8</v>
      </c>
      <c r="P44" s="60">
        <v>8</v>
      </c>
      <c r="Q44" s="60">
        <v>60</v>
      </c>
      <c r="R44" s="60"/>
      <c r="S44" s="60"/>
      <c r="T44" s="10">
        <v>35</v>
      </c>
      <c r="U44" s="60"/>
      <c r="V44" s="60"/>
      <c r="W44" s="60"/>
      <c r="X44" s="60"/>
      <c r="Y44" s="60"/>
      <c r="Z44" s="60"/>
      <c r="AA44" s="60"/>
      <c r="AB44" s="60"/>
      <c r="AC44" s="60"/>
      <c r="AD44" s="60"/>
    </row>
    <row r="45" spans="12:30">
      <c r="L45" s="60"/>
      <c r="M45" s="174">
        <v>38</v>
      </c>
      <c r="N45" s="10">
        <v>30</v>
      </c>
      <c r="O45" s="60">
        <v>10</v>
      </c>
      <c r="P45" s="60">
        <v>10</v>
      </c>
      <c r="Q45" s="60">
        <v>64</v>
      </c>
      <c r="R45" s="60"/>
      <c r="S45" s="60"/>
      <c r="T45" s="10">
        <v>45</v>
      </c>
      <c r="U45" s="60"/>
      <c r="V45" s="60"/>
      <c r="W45" s="60"/>
      <c r="X45" s="60"/>
      <c r="Y45" s="60"/>
      <c r="Z45" s="60"/>
      <c r="AA45" s="60"/>
      <c r="AB45" s="60"/>
      <c r="AC45" s="60"/>
      <c r="AD45" s="60"/>
    </row>
    <row r="46" spans="12:30">
      <c r="L46" s="60"/>
      <c r="M46" s="174"/>
      <c r="N46" s="10">
        <v>36</v>
      </c>
      <c r="O46" s="60">
        <v>12</v>
      </c>
      <c r="P46" s="60">
        <v>12</v>
      </c>
      <c r="Q46" s="60">
        <v>68</v>
      </c>
      <c r="R46" s="60"/>
      <c r="S46" s="60"/>
      <c r="T46" s="10" t="s">
        <v>109</v>
      </c>
      <c r="U46" s="60"/>
      <c r="V46" s="60"/>
      <c r="W46" s="60"/>
      <c r="X46" s="60"/>
      <c r="Y46" s="60"/>
      <c r="Z46" s="60"/>
      <c r="AA46" s="60"/>
      <c r="AB46" s="60"/>
      <c r="AC46" s="60"/>
      <c r="AD46" s="60"/>
    </row>
    <row r="47" spans="12:30">
      <c r="L47" s="60"/>
      <c r="M47" s="175" t="str">
        <f>CONCATENATE(M41,"!","C6")</f>
        <v>9066_А!C6</v>
      </c>
      <c r="N47" s="10">
        <v>42</v>
      </c>
      <c r="O47" s="60">
        <v>14</v>
      </c>
      <c r="P47" s="60">
        <v>14</v>
      </c>
      <c r="Q47" s="60">
        <v>72</v>
      </c>
      <c r="R47" s="60"/>
      <c r="S47" s="60"/>
      <c r="T47" s="10" t="s">
        <v>86</v>
      </c>
      <c r="U47" s="60"/>
      <c r="V47" s="60"/>
      <c r="W47" s="60"/>
      <c r="X47" s="60"/>
      <c r="Y47" s="60"/>
      <c r="Z47" s="60"/>
      <c r="AA47" s="60"/>
      <c r="AB47" s="60"/>
      <c r="AC47" s="60"/>
      <c r="AD47" s="60"/>
    </row>
    <row r="48" spans="12:30">
      <c r="L48" s="60"/>
      <c r="M48" s="174">
        <f ca="1">INDIRECT(M47)</f>
        <v>10</v>
      </c>
      <c r="N48" s="10">
        <v>48</v>
      </c>
      <c r="O48" s="60">
        <v>16</v>
      </c>
      <c r="P48" s="60">
        <v>16</v>
      </c>
      <c r="Q48" s="60">
        <v>76</v>
      </c>
      <c r="R48" s="60"/>
      <c r="S48" s="60"/>
      <c r="T48" s="10" t="s">
        <v>87</v>
      </c>
      <c r="U48" s="60"/>
      <c r="V48" s="60"/>
      <c r="W48" s="60"/>
      <c r="X48" s="60"/>
      <c r="Y48" s="60"/>
      <c r="Z48" s="60"/>
      <c r="AA48" s="60"/>
      <c r="AB48" s="60"/>
      <c r="AC48" s="60"/>
      <c r="AD48" s="60"/>
    </row>
    <row r="49" spans="12:30">
      <c r="L49" s="60"/>
      <c r="M49" s="174" t="str">
        <f>ADDRESS(6,3,,,M41)</f>
        <v>'9066_А'!$C$6</v>
      </c>
      <c r="N49" s="10">
        <v>52</v>
      </c>
      <c r="O49" s="60">
        <v>18</v>
      </c>
      <c r="P49" s="60">
        <v>18</v>
      </c>
      <c r="Q49" s="60">
        <v>80</v>
      </c>
      <c r="R49" s="60"/>
      <c r="S49" s="60"/>
      <c r="T49" s="10" t="s">
        <v>88</v>
      </c>
      <c r="U49" s="60"/>
      <c r="V49" s="60"/>
      <c r="W49" s="60"/>
      <c r="X49" s="60"/>
      <c r="Y49" s="60"/>
      <c r="Z49" s="60"/>
      <c r="AA49" s="60"/>
      <c r="AB49" s="60"/>
      <c r="AC49" s="60"/>
      <c r="AD49" s="60"/>
    </row>
    <row r="50" spans="12:30">
      <c r="L50" s="60"/>
      <c r="M50" s="174"/>
      <c r="N50" s="10">
        <v>56</v>
      </c>
      <c r="O50" s="60">
        <v>20</v>
      </c>
      <c r="P50" s="60">
        <v>20</v>
      </c>
      <c r="Q50" s="60">
        <v>90</v>
      </c>
      <c r="R50" s="60"/>
      <c r="S50" s="60"/>
      <c r="T50" s="10" t="s">
        <v>89</v>
      </c>
      <c r="U50" s="60"/>
      <c r="V50" s="60"/>
      <c r="W50" s="60"/>
      <c r="X50" s="60"/>
      <c r="Y50" s="60"/>
      <c r="Z50" s="60"/>
      <c r="AA50" s="60"/>
      <c r="AB50" s="60"/>
      <c r="AC50" s="60"/>
      <c r="AD50" s="60"/>
    </row>
    <row r="51" spans="12:30">
      <c r="L51" s="60"/>
      <c r="M51" s="174"/>
      <c r="N51" s="10">
        <v>60</v>
      </c>
      <c r="O51" s="60">
        <v>22</v>
      </c>
      <c r="P51" s="60">
        <v>22</v>
      </c>
      <c r="Q51" s="60">
        <v>110</v>
      </c>
      <c r="R51" s="60"/>
      <c r="S51" s="60"/>
      <c r="T51" s="10" t="s">
        <v>90</v>
      </c>
      <c r="U51" s="60"/>
      <c r="V51" s="60"/>
      <c r="W51" s="60"/>
      <c r="X51" s="60"/>
      <c r="Y51" s="60"/>
      <c r="Z51" s="60"/>
      <c r="AA51" s="60"/>
      <c r="AB51" s="60"/>
      <c r="AC51" s="60"/>
      <c r="AD51" s="60"/>
    </row>
    <row r="52" spans="12:30">
      <c r="L52" s="60"/>
      <c r="M52" s="174"/>
      <c r="N52" s="10">
        <v>64</v>
      </c>
      <c r="O52" s="60">
        <v>24</v>
      </c>
      <c r="P52" s="60">
        <v>24</v>
      </c>
      <c r="Q52" s="60">
        <v>120</v>
      </c>
      <c r="R52" s="60"/>
      <c r="S52" s="60"/>
      <c r="T52" s="10" t="s">
        <v>91</v>
      </c>
      <c r="U52" s="60"/>
      <c r="V52" s="60"/>
      <c r="W52" s="60"/>
      <c r="X52" s="60"/>
      <c r="Y52" s="60"/>
      <c r="Z52" s="60"/>
      <c r="AA52" s="60"/>
      <c r="AB52" s="60"/>
      <c r="AC52" s="60"/>
      <c r="AD52" s="60"/>
    </row>
    <row r="53" spans="12:30">
      <c r="L53" s="60"/>
      <c r="M53" s="174" t="str">
        <f>ADDRESS(6,3,,,M41)</f>
        <v>'9066_А'!$C$6</v>
      </c>
      <c r="N53" s="10">
        <v>68</v>
      </c>
      <c r="O53" s="60">
        <v>27</v>
      </c>
      <c r="P53" s="60">
        <v>27</v>
      </c>
      <c r="Q53" s="60">
        <v>125</v>
      </c>
      <c r="R53" s="60"/>
      <c r="S53" s="60"/>
      <c r="T53" s="10" t="s">
        <v>80</v>
      </c>
      <c r="U53" s="60"/>
      <c r="V53" s="60"/>
      <c r="W53" s="60"/>
      <c r="X53" s="60"/>
      <c r="Y53" s="60"/>
      <c r="Z53" s="60"/>
      <c r="AA53" s="60"/>
      <c r="AB53" s="60"/>
      <c r="AC53" s="60"/>
      <c r="AD53" s="60"/>
    </row>
    <row r="54" spans="12:30">
      <c r="L54" s="60"/>
      <c r="M54" s="174">
        <f ca="1">INDIRECT(M53)</f>
        <v>10</v>
      </c>
      <c r="N54" s="10">
        <v>72</v>
      </c>
      <c r="O54" s="60">
        <v>30</v>
      </c>
      <c r="P54" s="60">
        <v>30</v>
      </c>
      <c r="Q54" s="60">
        <v>140</v>
      </c>
      <c r="R54" s="60"/>
      <c r="S54" s="60"/>
      <c r="T54" s="10" t="s">
        <v>92</v>
      </c>
      <c r="U54" s="60"/>
      <c r="V54" s="60"/>
      <c r="W54" s="60"/>
      <c r="X54" s="60"/>
      <c r="Y54" s="60"/>
      <c r="Z54" s="60"/>
      <c r="AA54" s="60"/>
      <c r="AB54" s="60"/>
      <c r="AC54" s="60"/>
      <c r="AD54" s="60"/>
    </row>
    <row r="55" spans="12:30">
      <c r="L55" s="60"/>
      <c r="M55" s="174"/>
      <c r="N55" s="10">
        <v>76</v>
      </c>
      <c r="O55" s="60">
        <v>33</v>
      </c>
      <c r="P55" s="60">
        <v>36</v>
      </c>
      <c r="Q55" s="60">
        <v>160</v>
      </c>
      <c r="R55" s="60"/>
      <c r="S55" s="60"/>
      <c r="T55" s="71" t="s">
        <v>80</v>
      </c>
      <c r="U55" s="60"/>
      <c r="V55" s="60"/>
      <c r="W55" s="60"/>
      <c r="X55" s="60"/>
      <c r="Y55" s="60"/>
      <c r="Z55" s="60"/>
      <c r="AA55" s="60"/>
      <c r="AB55" s="60"/>
      <c r="AC55" s="60"/>
      <c r="AD55" s="60"/>
    </row>
    <row r="56" spans="12:30">
      <c r="L56" s="60"/>
      <c r="M56" s="174"/>
      <c r="N56" s="10">
        <v>80</v>
      </c>
      <c r="O56" s="60">
        <v>36</v>
      </c>
      <c r="P56" s="60">
        <v>42</v>
      </c>
      <c r="Q56" s="60"/>
      <c r="R56" s="60"/>
      <c r="S56" s="60"/>
      <c r="T56" s="71" t="s">
        <v>81</v>
      </c>
      <c r="U56" s="60"/>
      <c r="V56" s="60"/>
      <c r="W56" s="60"/>
      <c r="X56" s="60"/>
      <c r="Y56" s="60"/>
      <c r="Z56" s="60"/>
      <c r="AA56" s="60"/>
      <c r="AB56" s="60"/>
      <c r="AC56" s="60"/>
      <c r="AD56" s="60"/>
    </row>
    <row r="57" spans="12:30">
      <c r="L57" s="60"/>
      <c r="M57" s="174"/>
      <c r="N57" s="10">
        <v>90</v>
      </c>
      <c r="O57" s="60">
        <v>39</v>
      </c>
      <c r="P57" s="60">
        <v>48</v>
      </c>
      <c r="Q57" s="60"/>
      <c r="R57" s="60"/>
      <c r="S57" s="60"/>
      <c r="T57" s="60" t="s">
        <v>93</v>
      </c>
      <c r="U57" s="60"/>
      <c r="V57" s="60"/>
      <c r="W57" s="60"/>
      <c r="X57" s="60"/>
      <c r="Y57" s="60"/>
      <c r="Z57" s="60"/>
      <c r="AA57" s="60"/>
      <c r="AB57" s="60"/>
      <c r="AC57" s="60"/>
      <c r="AD57" s="60"/>
    </row>
    <row r="58" spans="12:30">
      <c r="L58" s="60"/>
      <c r="M58" s="174"/>
      <c r="N58" s="10">
        <v>110</v>
      </c>
      <c r="O58" s="60">
        <v>42</v>
      </c>
      <c r="P58" s="60"/>
      <c r="Q58" s="60"/>
      <c r="R58" s="60"/>
      <c r="S58" s="60"/>
      <c r="T58" s="60" t="s">
        <v>94</v>
      </c>
      <c r="U58" s="60"/>
      <c r="V58" s="60"/>
      <c r="W58" s="60"/>
      <c r="X58" s="60"/>
      <c r="Y58" s="60"/>
      <c r="Z58" s="60"/>
      <c r="AA58" s="60"/>
      <c r="AB58" s="60"/>
      <c r="AC58" s="60"/>
      <c r="AD58" s="60"/>
    </row>
    <row r="59" spans="12:30">
      <c r="L59" s="60"/>
      <c r="M59" s="174"/>
      <c r="N59" s="10">
        <v>120</v>
      </c>
      <c r="O59" s="60">
        <v>45</v>
      </c>
      <c r="P59" s="60"/>
      <c r="Q59" s="60"/>
      <c r="R59" s="60"/>
      <c r="S59" s="60"/>
      <c r="T59" s="60" t="s">
        <v>95</v>
      </c>
      <c r="U59" s="60"/>
      <c r="V59" s="60"/>
      <c r="W59" s="60"/>
      <c r="X59" s="60"/>
      <c r="Y59" s="60"/>
      <c r="Z59" s="60"/>
      <c r="AA59" s="60"/>
      <c r="AB59" s="60"/>
      <c r="AC59" s="60"/>
      <c r="AD59" s="60"/>
    </row>
    <row r="60" spans="12:30">
      <c r="L60" s="60"/>
      <c r="M60" s="174"/>
      <c r="N60" s="10">
        <v>125</v>
      </c>
      <c r="O60" s="60">
        <v>48</v>
      </c>
      <c r="P60" s="60"/>
      <c r="Q60" s="60"/>
      <c r="R60" s="60"/>
      <c r="S60" s="60"/>
      <c r="T60" s="60" t="s">
        <v>96</v>
      </c>
      <c r="U60" s="60"/>
      <c r="V60" s="60"/>
      <c r="W60" s="60"/>
      <c r="X60" s="60"/>
      <c r="Y60" s="60"/>
      <c r="Z60" s="60"/>
      <c r="AA60" s="60"/>
      <c r="AB60" s="60"/>
      <c r="AC60" s="60"/>
      <c r="AD60" s="60"/>
    </row>
    <row r="61" spans="12:30">
      <c r="L61" s="60"/>
      <c r="M61" s="174"/>
      <c r="N61" s="10">
        <v>140</v>
      </c>
      <c r="O61" s="60"/>
      <c r="P61" s="60"/>
      <c r="Q61" s="60"/>
      <c r="R61" s="60"/>
      <c r="S61" s="60"/>
      <c r="T61" s="60" t="s">
        <v>97</v>
      </c>
      <c r="U61" s="60"/>
      <c r="V61" s="60"/>
      <c r="W61" s="60"/>
      <c r="X61" s="60"/>
      <c r="Y61" s="60"/>
      <c r="Z61" s="60"/>
      <c r="AA61" s="60"/>
      <c r="AB61" s="60"/>
      <c r="AC61" s="60"/>
      <c r="AD61" s="60"/>
    </row>
    <row r="62" spans="12:30">
      <c r="L62" s="60"/>
      <c r="M62" s="174"/>
      <c r="N62" s="10">
        <v>160</v>
      </c>
      <c r="O62" s="60"/>
      <c r="P62" s="60"/>
      <c r="Q62" s="60"/>
      <c r="R62" s="60"/>
      <c r="S62" s="60"/>
      <c r="T62" s="60" t="s">
        <v>98</v>
      </c>
      <c r="U62" s="60"/>
      <c r="V62" s="60"/>
      <c r="W62" s="60"/>
      <c r="X62" s="60"/>
      <c r="Y62" s="60"/>
      <c r="Z62" s="60"/>
      <c r="AA62" s="60"/>
      <c r="AB62" s="60"/>
      <c r="AC62" s="60"/>
      <c r="AD62" s="60"/>
    </row>
    <row r="63" spans="12:30">
      <c r="L63" s="60"/>
      <c r="M63" s="174">
        <f>CHOOSE(M20,IF(OR(M22=0,M22=1),7,IF(OR(M22=2,M22=3),8,IF(M22=4,9,IF(M22=5,10,IF(OR(M22=6,M22=7),11))))),IF(OR(M31=0,M31=1),1,IF(OR(M31=2,M31=3),2)),IF(OR(M31=0,M31=1),3,IF(OR(M31=2,M31=3),4)),IF(OR(M31=0,M31=1),1,IF(OR(M31=2,M31=3),2)),IF(OR(M31=0,M31=1),3,IF(OR(M31=2,M31=3),4)),IF(OR(M31=0,M31=1),1,IF(OR(M31=2,M31=3),2)),IF(OR(M31=0,M31=1),3,IF(OR(M31=2,M31=3),4)),IF(OR(M31=0,M31=1),1,IF(OR(M31=2,M31=3),2)),IF(OR(M31=0,M31=1),3,IF(OR(M31=2,M31=3),4)),IF(OR(M31=0,M31=1),1,IF(OR(M31=2,M31=3),2)),IF(OR(M31=0,M31=1),3,IF(OR(M31=2,M31=3),4)),6,5)</f>
        <v>7</v>
      </c>
      <c r="N63" s="60"/>
      <c r="O63" s="60"/>
      <c r="P63" s="60"/>
      <c r="Q63" s="60"/>
      <c r="R63" s="60"/>
      <c r="S63" s="60"/>
      <c r="T63" s="60" t="s">
        <v>99</v>
      </c>
      <c r="U63" s="60"/>
      <c r="V63" s="60"/>
      <c r="W63" s="60"/>
      <c r="X63" s="60"/>
      <c r="Y63" s="60"/>
      <c r="Z63" s="60"/>
      <c r="AA63" s="60"/>
      <c r="AB63" s="60"/>
      <c r="AC63" s="60"/>
      <c r="AD63" s="60"/>
    </row>
    <row r="64" spans="12:30">
      <c r="L64" s="60"/>
      <c r="M64" s="174"/>
      <c r="N64" s="60" t="s">
        <v>181</v>
      </c>
      <c r="O64" s="60" t="s">
        <v>180</v>
      </c>
      <c r="P64" s="60"/>
      <c r="Q64" s="60"/>
      <c r="R64" s="60"/>
      <c r="S64" s="60"/>
      <c r="T64" s="60" t="s">
        <v>100</v>
      </c>
      <c r="U64" s="60"/>
      <c r="V64" s="60"/>
      <c r="W64" s="60"/>
      <c r="X64" s="60"/>
      <c r="Y64" s="60"/>
      <c r="Z64" s="60"/>
      <c r="AA64" s="60"/>
      <c r="AB64" s="60"/>
      <c r="AC64" s="60"/>
      <c r="AD64" s="60"/>
    </row>
    <row r="65" spans="12:33">
      <c r="L65" s="60" t="s">
        <v>178</v>
      </c>
      <c r="M65" s="174">
        <f>CHOOSE(M20,CHOOSE(M22,MATCH(d_l,s_9066_А,0),MATCH(d_l,s_9066_А,0),MATCH(d_l,s_9066_Б,0),MATCH(d_l,s_9066_Б,0),MATCH(d_l,s_9066_В,0),MATCH(d_l,s_9066_Г,0),MATCH(d_l,s_9066_Д,0),MATCH(d_l,s_9066_Д,0)),MATCH(d_l,s_32,0),MATCH(d_l,s_33,0),MATCH(d_l,s_34,0),MATCH(d_l,s_35,0),MATCH(d_l,s_36_37,0),MATCH(d_l,s_36_37,0),MATCH(d_l,s_38,0),MATCH(d_l,s_39,0),MATCH(d_l,s_40_41,0),MATCH(d_l,s_40_41,0),MATCH(d_l,s_42_43,0),MATCH(d_l,s_42_43,0))+4</f>
        <v>153</v>
      </c>
      <c r="N65" s="70"/>
      <c r="O65" s="70"/>
      <c r="P65" s="70"/>
      <c r="Q65" s="70"/>
      <c r="R65" s="70"/>
      <c r="S65" s="70"/>
      <c r="T65" s="60" t="s">
        <v>101</v>
      </c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</row>
    <row r="66" spans="12:33">
      <c r="L66" s="60" t="s">
        <v>179</v>
      </c>
      <c r="M66" s="174">
        <f ca="1">INDIRECT(ADDRESS($M$65,13,,,$M$41))</f>
        <v>70</v>
      </c>
      <c r="N66" s="177">
        <f ca="1">INDIRECT(ADDRESS($M$65,19,,,$M$41))</f>
        <v>4</v>
      </c>
      <c r="O66" s="177">
        <f ca="1">INDIRECT(ADDRESS($M$65,21,,,$M$41))</f>
        <v>3</v>
      </c>
      <c r="P66" s="71"/>
      <c r="Q66" s="71"/>
      <c r="R66" s="71"/>
      <c r="S66" s="71"/>
      <c r="T66" s="60" t="s">
        <v>102</v>
      </c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</row>
    <row r="67" spans="12:33">
      <c r="L67" s="60" t="s">
        <v>78</v>
      </c>
      <c r="M67" s="174">
        <f ca="1">INDIRECT(ADDRESS($M$65,14,,,$M$41))</f>
        <v>70</v>
      </c>
      <c r="N67" s="177">
        <f ca="1">INDIRECT(ADDRESS($M$65,20,,,$M$41))</f>
        <v>3</v>
      </c>
      <c r="O67" s="177">
        <f ca="1">INDIRECT(ADDRESS($M$65,22,,,$M$41))</f>
        <v>2.5</v>
      </c>
      <c r="P67" s="70"/>
      <c r="Q67" s="70"/>
      <c r="R67" s="70"/>
      <c r="S67" s="70"/>
      <c r="T67" s="60" t="s">
        <v>103</v>
      </c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</row>
    <row r="68" spans="12:33">
      <c r="L68" s="60" t="s">
        <v>158</v>
      </c>
      <c r="M68" s="174">
        <f ca="1">IF(M66=M67,M66,M66&amp;"/"&amp;M67)</f>
        <v>70</v>
      </c>
      <c r="N68" s="178" t="str">
        <f ca="1">IF(N66=N67,N66,N66&amp;"/"&amp;N67)</f>
        <v>4/3</v>
      </c>
      <c r="O68" s="178"/>
      <c r="P68" s="70"/>
      <c r="Q68" s="70"/>
      <c r="R68" s="70"/>
      <c r="S68" s="70"/>
      <c r="T68" s="70" t="s">
        <v>104</v>
      </c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</row>
    <row r="69" spans="12:33">
      <c r="L69" s="60" t="s">
        <v>159</v>
      </c>
      <c r="M69" s="174">
        <f ca="1">IF(M66=M67,M66,M67&amp;"/"&amp;M66)</f>
        <v>70</v>
      </c>
      <c r="N69" s="178" t="str">
        <f ca="1">IF(N66=N67,N66,N67&amp;"/"&amp;N66)</f>
        <v>3/4</v>
      </c>
      <c r="O69" s="178"/>
      <c r="P69" s="70"/>
      <c r="Q69" s="70"/>
      <c r="R69" s="70"/>
      <c r="S69" s="70"/>
      <c r="T69" s="70" t="s">
        <v>105</v>
      </c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</row>
    <row r="70" spans="12:33">
      <c r="L70" s="60"/>
      <c r="M70" s="60"/>
      <c r="N70" s="188"/>
      <c r="O70" s="70"/>
      <c r="P70" s="70"/>
      <c r="Q70" s="70"/>
      <c r="R70" s="70"/>
      <c r="S70" s="70"/>
      <c r="T70" s="70" t="s">
        <v>106</v>
      </c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</row>
    <row r="71" spans="12:33">
      <c r="L71" s="60"/>
      <c r="M71" s="60"/>
      <c r="N71" s="70"/>
      <c r="O71" s="70"/>
      <c r="P71" s="70"/>
      <c r="Q71" s="70"/>
      <c r="R71" s="70"/>
      <c r="S71" s="70"/>
      <c r="T71" s="70" t="s">
        <v>107</v>
      </c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</row>
    <row r="72" spans="12:33">
      <c r="L72" s="60"/>
      <c r="M72" s="6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</row>
    <row r="73" spans="12:33">
      <c r="L73" s="60"/>
      <c r="M73" s="6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</row>
    <row r="74" spans="12:33">
      <c r="L74" s="60"/>
      <c r="M74" s="60"/>
      <c r="N74" s="1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</row>
    <row r="75" spans="12:33">
      <c r="L75" s="60"/>
      <c r="M75" s="60"/>
      <c r="N75" s="1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</row>
    <row r="76" spans="12:33">
      <c r="L76" s="60"/>
      <c r="M76" s="60"/>
      <c r="N76" s="1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</row>
    <row r="77" spans="12:33">
      <c r="L77" s="60"/>
      <c r="M77" s="60"/>
      <c r="N77" s="1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</row>
    <row r="78" spans="12:33">
      <c r="L78" s="60"/>
      <c r="M78" s="60"/>
      <c r="N78" s="146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</row>
    <row r="79" spans="12:33">
      <c r="L79" s="60"/>
      <c r="M79" s="60"/>
      <c r="N79" s="1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</row>
    <row r="80" spans="12:33">
      <c r="L80" s="60"/>
      <c r="M80" s="60"/>
      <c r="N80" s="1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</row>
    <row r="81" spans="12:33">
      <c r="L81" s="60"/>
      <c r="M81" s="60"/>
      <c r="N81" s="1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</row>
    <row r="82" spans="12:33">
      <c r="L82" s="60"/>
      <c r="M82" s="60"/>
      <c r="N82" s="1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</row>
    <row r="83" spans="12:33">
      <c r="L83" s="60"/>
      <c r="M83" s="60"/>
      <c r="N83" s="1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</row>
    <row r="84" spans="12:33">
      <c r="L84" s="60"/>
      <c r="M84" s="60"/>
      <c r="N84" s="1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</row>
    <row r="85" spans="12:33">
      <c r="L85" s="60"/>
      <c r="M85" s="60"/>
      <c r="N85" s="1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</row>
    <row r="86" spans="12:33">
      <c r="L86" s="60"/>
      <c r="M86" s="60"/>
      <c r="N86" s="1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</row>
    <row r="87" spans="12:33">
      <c r="L87" s="60"/>
      <c r="M87" s="60"/>
      <c r="N87" s="1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</row>
    <row r="88" spans="12:33">
      <c r="L88" s="60"/>
      <c r="M88" s="60"/>
      <c r="N88" s="1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</row>
    <row r="89" spans="12:33">
      <c r="L89" s="60"/>
      <c r="M89" s="60"/>
      <c r="N89" s="1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</row>
    <row r="90" spans="12:33">
      <c r="L90" s="60"/>
      <c r="M90" s="60"/>
      <c r="N90" s="1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</row>
    <row r="91" spans="12:33">
      <c r="L91" s="60"/>
      <c r="M91" s="60"/>
      <c r="N91" s="1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</row>
    <row r="92" spans="12:33">
      <c r="L92" s="60"/>
      <c r="M92" s="60"/>
      <c r="N92" s="1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</row>
    <row r="93" spans="12:33">
      <c r="L93" s="60"/>
      <c r="M93" s="60"/>
      <c r="N93" s="1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</row>
    <row r="94" spans="12:33">
      <c r="L94" s="60"/>
      <c r="M94" s="60"/>
      <c r="N94" s="1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</row>
    <row r="95" spans="12:33">
      <c r="L95" s="60"/>
      <c r="M95" s="60"/>
      <c r="N95" s="1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</row>
    <row r="96" spans="12:33">
      <c r="L96" s="60"/>
      <c r="M96" s="60"/>
      <c r="N96" s="1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</row>
    <row r="97" spans="12:33">
      <c r="L97" s="60"/>
      <c r="M97" s="60"/>
      <c r="N97" s="1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</row>
    <row r="98" spans="12:33">
      <c r="L98" s="60"/>
      <c r="M98" s="60"/>
      <c r="N98" s="1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</row>
    <row r="99" spans="12:33">
      <c r="L99" s="60"/>
      <c r="M99" s="6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</row>
    <row r="100" spans="12:33">
      <c r="L100" s="60"/>
      <c r="M100" s="6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</row>
    <row r="101" spans="12:33">
      <c r="L101" s="60"/>
      <c r="M101" s="6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</row>
    <row r="102" spans="12:33">
      <c r="L102" s="60"/>
      <c r="M102" s="6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</row>
    <row r="103" spans="12:33">
      <c r="L103" s="60"/>
      <c r="M103" s="6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</row>
    <row r="104" spans="12:33">
      <c r="L104" s="60"/>
      <c r="M104" s="6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</row>
    <row r="105" spans="12:33">
      <c r="L105" s="60"/>
      <c r="M105" s="6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</row>
    <row r="106" spans="12:33">
      <c r="L106" s="60"/>
      <c r="M106" s="60"/>
      <c r="N106" s="70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</row>
    <row r="107" spans="12:33">
      <c r="L107" s="60"/>
      <c r="M107" s="6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</row>
    <row r="108" spans="12:33">
      <c r="L108" s="60"/>
      <c r="M108" s="6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</row>
    <row r="109" spans="12:33">
      <c r="L109" s="60"/>
      <c r="M109" s="6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</row>
    <row r="110" spans="12:33">
      <c r="L110" s="60"/>
      <c r="M110" s="6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</row>
    <row r="111" spans="12:33">
      <c r="L111" s="60"/>
      <c r="M111" s="6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</row>
    <row r="112" spans="12:33">
      <c r="L112" s="60"/>
      <c r="M112" s="6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</row>
    <row r="113" spans="12:33">
      <c r="L113" s="60"/>
      <c r="M113" s="6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</row>
    <row r="114" spans="12:33">
      <c r="L114" s="60"/>
      <c r="M114" s="6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</row>
    <row r="115" spans="12:33">
      <c r="L115" s="60"/>
      <c r="M115" s="6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</row>
    <row r="116" spans="12:33">
      <c r="L116" s="60"/>
      <c r="M116" s="6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</row>
    <row r="117" spans="12:33">
      <c r="L117" s="60"/>
      <c r="M117" s="6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</row>
    <row r="118" spans="12:33">
      <c r="L118" s="60"/>
      <c r="M118" s="6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</row>
    <row r="119" spans="12:33">
      <c r="L119" s="60"/>
      <c r="M119" s="6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</row>
    <row r="120" spans="12:33">
      <c r="L120" s="60"/>
      <c r="M120" s="6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</row>
    <row r="121" spans="12:33">
      <c r="L121" s="60"/>
      <c r="M121" s="6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</row>
    <row r="122" spans="12:33">
      <c r="L122" s="60"/>
      <c r="M122" s="6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</row>
    <row r="123" spans="12:33">
      <c r="L123" s="60"/>
      <c r="M123" s="6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</row>
    <row r="124" spans="12:33">
      <c r="L124" s="60"/>
      <c r="M124" s="6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</row>
    <row r="125" spans="12:33">
      <c r="L125" s="60"/>
      <c r="M125" s="6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</row>
    <row r="126" spans="12:33">
      <c r="L126" s="60"/>
      <c r="M126" s="6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</row>
    <row r="127" spans="12:33">
      <c r="L127" s="60"/>
      <c r="M127" s="6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</row>
    <row r="128" spans="12:33">
      <c r="L128" s="60"/>
      <c r="M128" s="6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</row>
    <row r="129" spans="12:33">
      <c r="L129" s="60"/>
      <c r="M129" s="6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</row>
    <row r="130" spans="12:33">
      <c r="L130" s="60"/>
      <c r="M130" s="6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</row>
    <row r="131" spans="12:33">
      <c r="L131" s="60"/>
      <c r="M131" s="6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</row>
    <row r="132" spans="12:33">
      <c r="L132" s="60"/>
      <c r="M132" s="6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</row>
    <row r="133" spans="12:33">
      <c r="L133" s="60"/>
      <c r="M133" s="6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</row>
    <row r="134" spans="12:33">
      <c r="L134" s="60"/>
      <c r="M134" s="6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</row>
    <row r="135" spans="12:33">
      <c r="L135" s="60"/>
      <c r="M135" s="6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</row>
    <row r="136" spans="12:33">
      <c r="L136" s="60"/>
      <c r="M136" s="6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</row>
    <row r="137" spans="12:33">
      <c r="L137" s="60"/>
      <c r="M137" s="6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</row>
    <row r="138" spans="12:33">
      <c r="L138" s="60"/>
      <c r="M138" s="6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</row>
    <row r="139" spans="12:33">
      <c r="L139" s="60"/>
      <c r="M139" s="6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</row>
    <row r="140" spans="12:33">
      <c r="L140" s="60"/>
      <c r="M140" s="6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</row>
    <row r="141" spans="12:33">
      <c r="L141" s="60"/>
      <c r="M141" s="6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</row>
    <row r="142" spans="12:33">
      <c r="L142" s="60"/>
      <c r="M142" s="6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</row>
    <row r="143" spans="12:33">
      <c r="L143" s="60"/>
      <c r="M143" s="6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</row>
    <row r="144" spans="12:33">
      <c r="L144" s="60"/>
      <c r="M144" s="6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</row>
    <row r="145" spans="12:33">
      <c r="L145" s="60"/>
      <c r="M145" s="6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</row>
    <row r="146" spans="12:33">
      <c r="L146" s="60"/>
      <c r="M146" s="6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</row>
    <row r="147" spans="12:33">
      <c r="L147" s="60"/>
      <c r="M147" s="6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</row>
    <row r="148" spans="12:33">
      <c r="L148" s="60"/>
      <c r="M148" s="6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</row>
    <row r="149" spans="12:33">
      <c r="L149" s="60"/>
      <c r="M149" s="6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</row>
    <row r="150" spans="12:33">
      <c r="L150" s="60"/>
      <c r="M150" s="6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</row>
    <row r="151" spans="12:33">
      <c r="L151" s="60"/>
      <c r="M151" s="6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</row>
    <row r="152" spans="12:33">
      <c r="L152" s="60"/>
      <c r="M152" s="6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</row>
    <row r="153" spans="12:33">
      <c r="L153" s="60"/>
      <c r="M153" s="6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</row>
    <row r="154" spans="12:33">
      <c r="L154" s="60"/>
      <c r="M154" s="6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</row>
    <row r="155" spans="12:33">
      <c r="L155" s="60"/>
      <c r="M155" s="6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</row>
    <row r="156" spans="12:33">
      <c r="L156" s="60"/>
      <c r="M156" s="6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</row>
    <row r="157" spans="12:33">
      <c r="L157" s="60"/>
      <c r="M157" s="6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</row>
    <row r="158" spans="12:33">
      <c r="L158" s="60"/>
      <c r="M158" s="6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</row>
    <row r="159" spans="12:33">
      <c r="L159" s="60"/>
      <c r="M159" s="6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</row>
    <row r="160" spans="12:33">
      <c r="L160" s="60"/>
      <c r="M160" s="6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</row>
    <row r="161" spans="12:33">
      <c r="L161" s="60"/>
      <c r="M161" s="6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</row>
    <row r="162" spans="12:33">
      <c r="L162" s="60"/>
      <c r="M162" s="6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</row>
    <row r="163" spans="12:33">
      <c r="L163" s="60"/>
      <c r="M163" s="6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</row>
    <row r="164" spans="12:33">
      <c r="L164" s="60"/>
      <c r="M164" s="6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</row>
    <row r="165" spans="12:33">
      <c r="L165" s="60"/>
      <c r="M165" s="6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</row>
    <row r="166" spans="12:33">
      <c r="L166" s="60"/>
      <c r="M166" s="6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</row>
    <row r="167" spans="12:33">
      <c r="L167" s="60"/>
      <c r="M167" s="6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</row>
    <row r="168" spans="12:33">
      <c r="L168" s="60"/>
      <c r="M168" s="6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</row>
    <row r="169" spans="12:33">
      <c r="L169" s="60"/>
      <c r="M169" s="6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</row>
    <row r="170" spans="12:33">
      <c r="L170" s="60"/>
      <c r="M170" s="6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</row>
    <row r="171" spans="12:33">
      <c r="L171" s="60"/>
      <c r="M171" s="6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</row>
    <row r="172" spans="12:33">
      <c r="L172" s="60"/>
      <c r="M172" s="6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</row>
    <row r="173" spans="12:33"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</row>
    <row r="174" spans="12:33"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</row>
    <row r="175" spans="12:33"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</row>
    <row r="176" spans="12:33"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</row>
    <row r="177" spans="14:33"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</row>
    <row r="178" spans="14:33"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</row>
    <row r="179" spans="14:33"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</row>
    <row r="180" spans="14:33"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</row>
    <row r="181" spans="14:33"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</row>
    <row r="182" spans="14:33"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</row>
    <row r="183" spans="14:33"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</row>
    <row r="184" spans="14:33"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</row>
    <row r="185" spans="14:33"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</row>
    <row r="186" spans="14:33"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</row>
    <row r="187" spans="14:33"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</row>
    <row r="188" spans="14:33"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</row>
    <row r="189" spans="14:33"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</row>
    <row r="190" spans="14:33"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</row>
    <row r="191" spans="14:33"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</row>
    <row r="192" spans="14:33"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</row>
    <row r="193" spans="14:33"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</row>
    <row r="194" spans="14:33"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</row>
    <row r="195" spans="14:33"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</row>
    <row r="196" spans="14:33"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</row>
    <row r="197" spans="14:33"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</row>
    <row r="198" spans="14:33"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</row>
    <row r="199" spans="14:33"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</row>
    <row r="200" spans="14:33"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</row>
    <row r="201" spans="14:33"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</row>
    <row r="202" spans="14:33"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</row>
    <row r="203" spans="14:33"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</row>
    <row r="204" spans="14:33"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</row>
    <row r="205" spans="14:33"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</row>
    <row r="206" spans="14:33"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</row>
    <row r="207" spans="14:33"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</row>
    <row r="208" spans="14:33"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</row>
    <row r="209" spans="14:33"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</row>
    <row r="210" spans="14:33"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</row>
    <row r="211" spans="14:33"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</row>
    <row r="212" spans="14:33"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</row>
    <row r="213" spans="14:33"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</row>
    <row r="214" spans="14:33"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</row>
    <row r="215" spans="14:33"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</row>
    <row r="216" spans="14:33"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</row>
    <row r="217" spans="14:33"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</row>
    <row r="218" spans="14:33"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</row>
    <row r="219" spans="14:33"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</row>
    <row r="220" spans="14:33"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</row>
    <row r="221" spans="14:33"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</row>
    <row r="222" spans="14:33"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</row>
    <row r="223" spans="14:33"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</row>
    <row r="224" spans="14:33"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</row>
    <row r="225" spans="14:33"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</row>
    <row r="226" spans="14:33"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</row>
    <row r="227" spans="14:33"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</row>
    <row r="228" spans="14:33"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</row>
    <row r="229" spans="14:33"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</row>
    <row r="230" spans="14:33"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</row>
    <row r="231" spans="14:33"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</row>
    <row r="232" spans="14:33"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</row>
    <row r="233" spans="14:33"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</row>
    <row r="234" spans="14:33"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</row>
    <row r="235" spans="14:33"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</row>
    <row r="236" spans="14:33"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</row>
    <row r="237" spans="14:33"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</row>
    <row r="238" spans="14:33"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</row>
    <row r="239" spans="14:33"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</row>
    <row r="240" spans="14:33"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</row>
    <row r="241" spans="14:33"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</row>
    <row r="242" spans="14:33"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</row>
    <row r="243" spans="14:33"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</row>
    <row r="244" spans="14:33"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</row>
    <row r="245" spans="14:33"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</row>
    <row r="246" spans="14:33"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</row>
    <row r="247" spans="14:33"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</row>
    <row r="248" spans="14:33"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</row>
    <row r="249" spans="14:33"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</row>
    <row r="250" spans="14:33"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</row>
    <row r="251" spans="14:33"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</row>
    <row r="252" spans="14:33"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</row>
    <row r="253" spans="14:33"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</row>
    <row r="254" spans="14:33"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</row>
    <row r="255" spans="14:33"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</row>
    <row r="256" spans="14:33"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</row>
    <row r="257" spans="14:33"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</row>
    <row r="258" spans="14:33"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</row>
    <row r="259" spans="14:33"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</row>
    <row r="260" spans="14:33"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</row>
    <row r="261" spans="14:33"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</row>
    <row r="262" spans="14:33"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</row>
    <row r="263" spans="14:33"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</row>
    <row r="264" spans="14:33"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</row>
    <row r="265" spans="14:33"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</row>
    <row r="266" spans="14:33"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</row>
    <row r="267" spans="14:33"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</row>
    <row r="268" spans="14:33"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</row>
    <row r="269" spans="14:33"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</row>
    <row r="270" spans="14:33"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</row>
    <row r="271" spans="14:33"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</row>
    <row r="272" spans="14:33"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</row>
    <row r="273" spans="14:33"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</row>
    <row r="274" spans="14:33"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</row>
    <row r="275" spans="14:33"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</row>
    <row r="276" spans="14:33"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</row>
    <row r="277" spans="14:33"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</row>
    <row r="278" spans="14:33"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</row>
    <row r="279" spans="14:33"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</row>
    <row r="280" spans="14:33"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</row>
    <row r="281" spans="14:33"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</row>
    <row r="282" spans="14:33"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</row>
    <row r="283" spans="14:33"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</row>
    <row r="284" spans="14:33"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</row>
    <row r="285" spans="14:33"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</row>
    <row r="286" spans="14:33"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</row>
    <row r="287" spans="14:33"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</row>
    <row r="288" spans="14:33"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</row>
    <row r="289" spans="14:33"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</row>
    <row r="290" spans="14:33"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</row>
    <row r="291" spans="14:33"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</row>
    <row r="292" spans="14:33"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</row>
    <row r="293" spans="14:33"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</row>
    <row r="294" spans="14:33"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</row>
    <row r="295" spans="14:33"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</row>
    <row r="296" spans="14:33"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</row>
    <row r="297" spans="14:33"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</row>
    <row r="298" spans="14:33"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</row>
    <row r="299" spans="14:33"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</row>
    <row r="300" spans="14:33"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</row>
    <row r="301" spans="14:33"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</row>
    <row r="302" spans="14:33"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</row>
    <row r="303" spans="14:33"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</row>
    <row r="304" spans="14:33"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</row>
    <row r="305" spans="14:33"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</row>
    <row r="306" spans="14:33"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</row>
    <row r="307" spans="14:33"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</row>
    <row r="308" spans="14:33"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</row>
    <row r="309" spans="14:33"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</row>
    <row r="310" spans="14:33"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</row>
    <row r="311" spans="14:33"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</row>
    <row r="312" spans="14:33"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</row>
    <row r="313" spans="14:33"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</row>
    <row r="314" spans="14:33"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</row>
    <row r="315" spans="14:33"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</row>
    <row r="316" spans="14:33"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</row>
    <row r="317" spans="14:33"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</row>
    <row r="318" spans="14:33"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</row>
    <row r="319" spans="14:33"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</row>
    <row r="320" spans="14:33"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</row>
    <row r="321" spans="14:33"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</row>
    <row r="322" spans="14:33"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</row>
    <row r="323" spans="14:33"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</row>
    <row r="324" spans="14:33"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</row>
    <row r="325" spans="14:33"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</row>
    <row r="326" spans="14:33"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</row>
    <row r="327" spans="14:33"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</row>
    <row r="328" spans="14:33"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</row>
    <row r="329" spans="14:33"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</row>
    <row r="330" spans="14:33"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</row>
    <row r="331" spans="14:33"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</row>
    <row r="332" spans="14:33"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</row>
    <row r="333" spans="14:33"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</row>
    <row r="334" spans="14:33"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</row>
    <row r="335" spans="14:33"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</row>
    <row r="336" spans="14:33"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</row>
    <row r="337" spans="14:33"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</row>
    <row r="338" spans="14:33"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</row>
    <row r="339" spans="14:33"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</row>
    <row r="340" spans="14:33"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</row>
    <row r="341" spans="14:33"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</row>
    <row r="342" spans="14:33"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</row>
    <row r="343" spans="14:33"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</row>
    <row r="344" spans="14:33"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</row>
    <row r="345" spans="14:33"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</row>
    <row r="346" spans="14:33"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</row>
  </sheetData>
  <sheetProtection algorithmName="SHA-512" hashValue="Ks5xZwEWS0GPOU/Y3BU4R5hDN98BzdTvwtuV5ruqGMA11HK9JdFC9hX05a7Zr9IA2mZVgVS4ZPTPiNefFDQFBQ==" saltValue="lS/0x0LDM3yowgYCSRYCIw==" spinCount="100000" sheet="1" objects="1" scenarios="1"/>
  <mergeCells count="9">
    <mergeCell ref="F2:I2"/>
    <mergeCell ref="F4:I4"/>
    <mergeCell ref="F12:K24"/>
    <mergeCell ref="E5:I5"/>
    <mergeCell ref="A6:J6"/>
    <mergeCell ref="F8:G8"/>
    <mergeCell ref="F9:G9"/>
    <mergeCell ref="F11:K11"/>
    <mergeCell ref="A11:E11"/>
  </mergeCells>
  <conditionalFormatting sqref="A12:E21">
    <cfRule type="containsErrors" dxfId="5" priority="3">
      <formula>ISERROR(A12)</formula>
    </cfRule>
  </conditionalFormatting>
  <conditionalFormatting sqref="I9">
    <cfRule type="containsErrors" dxfId="4" priority="2" stopIfTrue="1">
      <formula>ISERROR(I9)</formula>
    </cfRule>
  </conditionalFormatting>
  <conditionalFormatting sqref="K9">
    <cfRule type="containsErrors" dxfId="3" priority="1" stopIfTrue="1">
      <formula>ISERROR(K9)</formula>
    </cfRule>
  </conditionalFormatting>
  <hyperlinks>
    <hyperlink ref="F4" r:id="rId1"/>
    <hyperlink ref="F2" r:id="rId2"/>
    <hyperlink ref="J2" r:id="rId3"/>
  </hyperlinks>
  <pageMargins left="0.7" right="0.7" top="0.75" bottom="0.75" header="0.3" footer="0.3"/>
  <pageSetup paperSize="9" orientation="portrait" r:id="rId4"/>
  <drawing r:id="rId5"/>
  <legacyDrawing r:id="rId6"/>
  <controls>
    <mc:AlternateContent xmlns:mc="http://schemas.openxmlformats.org/markup-compatibility/2006">
      <mc:Choice Requires="x14">
        <control shapeId="16714" r:id="rId7" name="ComboBox3">
          <controlPr defaultSize="0" autoLine="0" linkedCell="ШПИЛЬКИ!$M$33" listFillRange="тип_шага" r:id="rId8">
            <anchor moveWithCells="1">
              <from>
                <xdr:col>3</xdr:col>
                <xdr:colOff>1428750</xdr:colOff>
                <xdr:row>8</xdr:row>
                <xdr:rowOff>0</xdr:rowOff>
              </from>
              <to>
                <xdr:col>5</xdr:col>
                <xdr:colOff>0</xdr:colOff>
                <xdr:row>9</xdr:row>
                <xdr:rowOff>0</xdr:rowOff>
              </to>
            </anchor>
          </controlPr>
        </control>
      </mc:Choice>
      <mc:Fallback>
        <control shapeId="16714" r:id="rId7" name="ComboBox3"/>
      </mc:Fallback>
    </mc:AlternateContent>
    <mc:AlternateContent xmlns:mc="http://schemas.openxmlformats.org/markup-compatibility/2006">
      <mc:Choice Requires="x14">
        <control shapeId="16483" r:id="rId9" name="ComboBox2">
          <controlPr defaultSize="0" autoLine="0" listFillRange="список_материал" r:id="rId10">
            <anchor moveWithCells="1">
              <from>
                <xdr:col>5</xdr:col>
                <xdr:colOff>0</xdr:colOff>
                <xdr:row>7</xdr:row>
                <xdr:rowOff>504825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  <mc:Fallback>
        <control shapeId="16483" r:id="rId9" name="ComboBox2"/>
      </mc:Fallback>
    </mc:AlternateContent>
    <mc:AlternateContent xmlns:mc="http://schemas.openxmlformats.org/markup-compatibility/2006">
      <mc:Choice Requires="x14">
        <control shapeId="16394" r:id="rId11" name="ComboBox6">
          <controlPr locked="0" defaultSize="0" autoLine="0" linkedCell="ШПИЛЬКИ!$M$24" listFillRange="Тип_исп" r:id="rId12">
            <anchor moveWithCells="1">
              <from>
                <xdr:col>0</xdr:col>
                <xdr:colOff>0</xdr:colOff>
                <xdr:row>8</xdr:row>
                <xdr:rowOff>9525</xdr:rowOff>
              </from>
              <to>
                <xdr:col>1</xdr:col>
                <xdr:colOff>9525</xdr:colOff>
                <xdr:row>9</xdr:row>
                <xdr:rowOff>9525</xdr:rowOff>
              </to>
            </anchor>
          </controlPr>
        </control>
      </mc:Choice>
      <mc:Fallback>
        <control shapeId="16394" r:id="rId11" name="ComboBox6"/>
      </mc:Fallback>
    </mc:AlternateContent>
    <mc:AlternateContent xmlns:mc="http://schemas.openxmlformats.org/markup-compatibility/2006">
      <mc:Choice Requires="x14">
        <control shapeId="16386" r:id="rId13" name="ComboBox1">
          <controlPr locked="0" defaultSize="0" autoFill="0" autoLine="0" linkedCell="ШПИЛЬКИ!$N$20" listFillRange="ГОСТ_список_длинный" r:id="rId14">
            <anchor moveWithCells="1">
              <from>
                <xdr:col>0</xdr:col>
                <xdr:colOff>0</xdr:colOff>
                <xdr:row>5</xdr:row>
                <xdr:rowOff>19050</xdr:rowOff>
              </from>
              <to>
                <xdr:col>10</xdr:col>
                <xdr:colOff>885825</xdr:colOff>
                <xdr:row>6</xdr:row>
                <xdr:rowOff>180975</xdr:rowOff>
              </to>
            </anchor>
          </controlPr>
        </control>
      </mc:Choice>
      <mc:Fallback>
        <control shapeId="16386" r:id="rId13" name="ComboBox1"/>
      </mc:Fallback>
    </mc:AlternateContent>
    <mc:AlternateContent xmlns:mc="http://schemas.openxmlformats.org/markup-compatibility/2006">
      <mc:Choice Requires="x14">
        <control shapeId="16390" r:id="rId15" name="ComboBox4">
          <controlPr locked="0" defaultSize="0" autoLine="0" linkedCell="ШПИЛЬКИ!$M$38" listFillRange="список_d" r:id="rId16">
            <anchor moveWithCells="1">
              <from>
                <xdr:col>1</xdr:col>
                <xdr:colOff>9525</xdr:colOff>
                <xdr:row>8</xdr:row>
                <xdr:rowOff>0</xdr:rowOff>
              </from>
              <to>
                <xdr:col>2</xdr:col>
                <xdr:colOff>9525</xdr:colOff>
                <xdr:row>9</xdr:row>
                <xdr:rowOff>0</xdr:rowOff>
              </to>
            </anchor>
          </controlPr>
        </control>
      </mc:Choice>
      <mc:Fallback>
        <control shapeId="16390" r:id="rId15" name="ComboBox4"/>
      </mc:Fallback>
    </mc:AlternateContent>
    <mc:AlternateContent xmlns:mc="http://schemas.openxmlformats.org/markup-compatibility/2006">
      <mc:Choice Requires="x14">
        <control shapeId="16391" r:id="rId17" name="ComboBox5">
          <controlPr locked="0" defaultSize="0" autoFill="0" autoLine="0" linkedCell="ШПИЛЬКИ!$M$40" listFillRange="список_длин" r:id="rId18">
            <anchor moveWithCells="1">
              <from>
                <xdr:col>3</xdr:col>
                <xdr:colOff>9525</xdr:colOff>
                <xdr:row>8</xdr:row>
                <xdr:rowOff>0</xdr:rowOff>
              </from>
              <to>
                <xdr:col>4</xdr:col>
                <xdr:colOff>9525</xdr:colOff>
                <xdr:row>9</xdr:row>
                <xdr:rowOff>0</xdr:rowOff>
              </to>
            </anchor>
          </controlPr>
        </control>
      </mc:Choice>
      <mc:Fallback>
        <control shapeId="16391" r:id="rId17" name="ComboBox5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outlinePr applyStyles="1" summaryBelow="0" summaryRight="0"/>
    <pageSetUpPr fitToPage="1"/>
  </sheetPr>
  <dimension ref="A1:AM56"/>
  <sheetViews>
    <sheetView showZeros="0" zoomScaleNormal="100" workbookViewId="0">
      <pane ySplit="5" topLeftCell="A6" activePane="bottomLeft" state="frozen"/>
      <selection pane="bottomLeft" activeCell="A13" sqref="A13:K13"/>
    </sheetView>
  </sheetViews>
  <sheetFormatPr defaultRowHeight="18.75"/>
  <cols>
    <col min="1" max="1" width="3.69921875" customWidth="1"/>
    <col min="2" max="2" width="13.5" style="60" customWidth="1"/>
    <col min="3" max="3" width="11.09765625" customWidth="1"/>
    <col min="4" max="4" width="10.09765625" customWidth="1"/>
    <col min="5" max="5" width="10.09765625" style="60" customWidth="1"/>
    <col min="6" max="6" width="14.19921875" customWidth="1"/>
    <col min="7" max="8" width="8.796875" customWidth="1"/>
    <col min="9" max="9" width="8.796875" style="137" customWidth="1"/>
    <col min="10" max="15" width="8.796875" customWidth="1"/>
    <col min="16" max="16" width="12.5" hidden="1" customWidth="1"/>
    <col min="17" max="17" width="9.09765625" hidden="1" customWidth="1"/>
    <col min="18" max="19" width="8.796875" hidden="1" customWidth="1"/>
    <col min="20" max="20" width="17.3984375" hidden="1" customWidth="1"/>
    <col min="21" max="21" width="8.796875" hidden="1" customWidth="1"/>
    <col min="22" max="22" width="12.796875" hidden="1" customWidth="1"/>
    <col min="23" max="27" width="8.796875" hidden="1" customWidth="1"/>
    <col min="28" max="39" width="8.796875" customWidth="1"/>
  </cols>
  <sheetData>
    <row r="1" spans="1:39">
      <c r="A1" s="184" t="s">
        <v>50</v>
      </c>
      <c r="B1" s="184"/>
      <c r="C1" s="185"/>
      <c r="D1" s="185"/>
      <c r="E1" s="185"/>
      <c r="F1" s="192" t="s">
        <v>209</v>
      </c>
      <c r="G1" s="193"/>
      <c r="H1" s="193"/>
      <c r="I1" s="193"/>
      <c r="J1" s="193"/>
      <c r="K1" s="194"/>
      <c r="L1" s="60"/>
      <c r="M1" s="60"/>
      <c r="P1" s="60">
        <v>0</v>
      </c>
      <c r="Q1" s="60">
        <v>1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</row>
    <row r="2" spans="1:39">
      <c r="A2" s="184" t="s">
        <v>51</v>
      </c>
      <c r="B2" s="184"/>
      <c r="C2" s="186"/>
      <c r="D2" s="185"/>
      <c r="E2" s="185"/>
      <c r="F2" s="201" t="s">
        <v>214</v>
      </c>
      <c r="G2" s="201"/>
      <c r="H2" s="201"/>
      <c r="I2" s="201"/>
      <c r="J2" s="202" t="s">
        <v>213</v>
      </c>
      <c r="K2" s="194"/>
      <c r="L2" s="60"/>
      <c r="M2" s="60"/>
      <c r="P2" s="60" t="s">
        <v>138</v>
      </c>
      <c r="Q2" s="60">
        <v>2</v>
      </c>
      <c r="R2" s="60"/>
      <c r="S2" s="60"/>
      <c r="T2" s="60">
        <v>0</v>
      </c>
      <c r="U2" s="60"/>
      <c r="V2" s="60">
        <v>0</v>
      </c>
      <c r="W2" s="60"/>
      <c r="X2" s="60"/>
      <c r="Y2" s="60"/>
      <c r="Z2" s="174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</row>
    <row r="3" spans="1:39">
      <c r="A3" s="187" t="s">
        <v>208</v>
      </c>
      <c r="B3" s="187"/>
      <c r="C3" s="186"/>
      <c r="D3" s="185"/>
      <c r="E3" s="185"/>
      <c r="F3" s="197" t="s">
        <v>211</v>
      </c>
      <c r="G3" s="195"/>
      <c r="H3" s="195"/>
      <c r="I3" s="195"/>
      <c r="J3" s="194"/>
      <c r="K3" s="194"/>
      <c r="L3" s="60"/>
      <c r="M3" s="60"/>
      <c r="P3" s="60" t="s">
        <v>139</v>
      </c>
      <c r="Q3" s="60">
        <v>3</v>
      </c>
      <c r="R3" s="60"/>
      <c r="S3" s="60"/>
      <c r="T3" s="60" t="s">
        <v>162</v>
      </c>
      <c r="U3" s="60">
        <v>1</v>
      </c>
      <c r="V3" s="60" t="s">
        <v>169</v>
      </c>
      <c r="W3" s="60">
        <v>1</v>
      </c>
      <c r="X3" s="60"/>
      <c r="Y3" s="60"/>
      <c r="Z3" s="174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</row>
    <row r="4" spans="1:39">
      <c r="A4" s="187" t="s">
        <v>52</v>
      </c>
      <c r="B4" s="187"/>
      <c r="C4" s="186"/>
      <c r="D4" s="185"/>
      <c r="E4" s="185"/>
      <c r="F4" s="211" t="s">
        <v>212</v>
      </c>
      <c r="G4" s="211"/>
      <c r="H4" s="211"/>
      <c r="I4" s="211"/>
      <c r="J4" s="196"/>
      <c r="K4" s="194"/>
      <c r="L4" s="60"/>
      <c r="M4" s="60"/>
      <c r="P4" s="60" t="s">
        <v>140</v>
      </c>
      <c r="Q4" s="60">
        <v>4</v>
      </c>
      <c r="R4" s="60"/>
      <c r="S4" s="60"/>
      <c r="T4" s="60" t="s">
        <v>163</v>
      </c>
      <c r="U4" s="60">
        <v>2</v>
      </c>
      <c r="V4" s="60" t="s">
        <v>170</v>
      </c>
      <c r="W4" s="60">
        <v>2</v>
      </c>
      <c r="X4" s="60"/>
      <c r="Y4" s="60"/>
      <c r="Z4" s="174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</row>
    <row r="5" spans="1:39" ht="8.25" customHeight="1" thickBot="1">
      <c r="A5" s="68"/>
      <c r="B5" s="68"/>
      <c r="C5" s="69"/>
      <c r="D5" s="68"/>
      <c r="E5" s="68"/>
      <c r="F5" s="68"/>
      <c r="G5" s="75"/>
      <c r="H5" s="68"/>
      <c r="I5" s="128"/>
      <c r="J5" s="76"/>
      <c r="K5" s="68"/>
      <c r="L5" s="60"/>
      <c r="M5" s="60"/>
      <c r="P5" s="60" t="s">
        <v>141</v>
      </c>
      <c r="Q5" s="60">
        <v>5</v>
      </c>
      <c r="R5" s="60"/>
      <c r="S5" s="60"/>
      <c r="T5" s="60" t="s">
        <v>164</v>
      </c>
      <c r="U5" s="60">
        <v>3</v>
      </c>
      <c r="V5" s="60"/>
      <c r="W5" s="60"/>
      <c r="X5" s="60"/>
      <c r="Y5" s="60"/>
      <c r="Z5" s="60"/>
      <c r="AA5" s="60"/>
      <c r="AB5" s="60">
        <f>IF($M$37&gt;6,"мелк/круп",0)</f>
        <v>0</v>
      </c>
      <c r="AC5" s="60">
        <f t="shared" ref="AC5:AK5" si="0">IF($M$37&gt;6,"мелк/круп",0)</f>
        <v>0</v>
      </c>
      <c r="AD5" s="60">
        <f t="shared" si="0"/>
        <v>0</v>
      </c>
      <c r="AE5" s="60">
        <f t="shared" si="0"/>
        <v>0</v>
      </c>
      <c r="AF5" s="60">
        <f t="shared" si="0"/>
        <v>0</v>
      </c>
      <c r="AG5" s="60">
        <f t="shared" si="0"/>
        <v>0</v>
      </c>
      <c r="AH5" s="60">
        <f t="shared" si="0"/>
        <v>0</v>
      </c>
      <c r="AI5" s="60">
        <f t="shared" si="0"/>
        <v>0</v>
      </c>
      <c r="AJ5" s="60">
        <f t="shared" si="0"/>
        <v>0</v>
      </c>
      <c r="AK5" s="60">
        <f t="shared" si="0"/>
        <v>0</v>
      </c>
      <c r="AL5" s="60"/>
      <c r="AM5" s="60"/>
    </row>
    <row r="6" spans="1:39">
      <c r="A6" s="122"/>
      <c r="B6" s="251"/>
      <c r="C6" s="251"/>
      <c r="D6" s="251"/>
      <c r="E6" s="251"/>
      <c r="F6" s="252"/>
      <c r="G6" s="77" t="s">
        <v>112</v>
      </c>
      <c r="H6" s="78"/>
      <c r="I6" s="129"/>
      <c r="J6" s="125"/>
      <c r="K6" s="80"/>
      <c r="L6" s="79"/>
      <c r="M6" s="80"/>
      <c r="N6" s="70"/>
      <c r="P6" s="60" t="s">
        <v>142</v>
      </c>
      <c r="Q6" s="60">
        <v>6</v>
      </c>
      <c r="R6" s="60"/>
      <c r="S6" s="60"/>
      <c r="T6" s="60" t="s">
        <v>165</v>
      </c>
      <c r="U6" s="60">
        <v>4</v>
      </c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I6" s="60"/>
      <c r="AJ6" s="60"/>
    </row>
    <row r="7" spans="1:39">
      <c r="A7" s="253" t="s">
        <v>113</v>
      </c>
      <c r="B7" s="254"/>
      <c r="C7" s="254"/>
      <c r="D7" s="254"/>
      <c r="E7" s="254"/>
      <c r="F7" s="255"/>
      <c r="G7" s="81" t="s">
        <v>114</v>
      </c>
      <c r="H7" s="82"/>
      <c r="I7" s="130" t="str">
        <f ca="1">ROUND(I48/1000,3)&amp;" т"</f>
        <v>0 т</v>
      </c>
      <c r="J7" s="123"/>
      <c r="K7" s="86"/>
      <c r="L7" s="83"/>
      <c r="M7" s="160"/>
      <c r="N7" s="70"/>
      <c r="P7" s="60" t="s">
        <v>151</v>
      </c>
      <c r="Q7" s="60">
        <v>7</v>
      </c>
      <c r="R7" s="60"/>
      <c r="S7" s="60"/>
      <c r="T7" s="60" t="s">
        <v>75</v>
      </c>
      <c r="U7" s="60">
        <v>5</v>
      </c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I7" s="60"/>
      <c r="AJ7" s="60"/>
    </row>
    <row r="8" spans="1:39">
      <c r="A8" s="256"/>
      <c r="B8" s="257"/>
      <c r="C8" s="257"/>
      <c r="D8" s="257"/>
      <c r="E8" s="257"/>
      <c r="F8" s="258"/>
      <c r="G8" s="84" t="s">
        <v>115</v>
      </c>
      <c r="H8" s="82"/>
      <c r="I8" s="130" t="str">
        <f>ROUND(K48,0)&amp;" руб"</f>
        <v>0 руб</v>
      </c>
      <c r="J8" s="82"/>
      <c r="K8" s="86"/>
      <c r="L8" s="85" t="str">
        <f>ROUND(M48,0)&amp;" руб"</f>
        <v>0 руб</v>
      </c>
      <c r="M8" s="86"/>
      <c r="N8" s="70"/>
      <c r="P8" s="60" t="s">
        <v>152</v>
      </c>
      <c r="Q8" s="60">
        <v>8</v>
      </c>
      <c r="R8" s="60"/>
      <c r="S8" s="60"/>
      <c r="T8" s="60" t="s">
        <v>76</v>
      </c>
      <c r="U8" s="60">
        <v>6</v>
      </c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I8" s="60"/>
      <c r="AJ8" s="60"/>
    </row>
    <row r="9" spans="1:39">
      <c r="A9" s="253" t="s">
        <v>116</v>
      </c>
      <c r="B9" s="254"/>
      <c r="C9" s="254"/>
      <c r="D9" s="254"/>
      <c r="E9" s="254"/>
      <c r="F9" s="255"/>
      <c r="G9" s="87"/>
      <c r="H9" s="82"/>
      <c r="I9" s="131" t="s">
        <v>117</v>
      </c>
      <c r="J9" s="82"/>
      <c r="K9" s="86"/>
      <c r="L9" s="88" t="s">
        <v>118</v>
      </c>
      <c r="M9" s="160"/>
      <c r="N9" s="70"/>
      <c r="P9" s="60" t="s">
        <v>145</v>
      </c>
      <c r="Q9" s="60">
        <v>9</v>
      </c>
      <c r="R9" s="60"/>
      <c r="S9" s="60"/>
      <c r="T9" s="60" t="s">
        <v>166</v>
      </c>
      <c r="U9" s="60">
        <v>7</v>
      </c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I9" s="60"/>
      <c r="AJ9" s="60"/>
    </row>
    <row r="10" spans="1:39">
      <c r="A10" s="239"/>
      <c r="B10" s="240"/>
      <c r="C10" s="240"/>
      <c r="D10" s="240"/>
      <c r="E10" s="240"/>
      <c r="F10" s="241"/>
      <c r="G10" s="89" t="s">
        <v>119</v>
      </c>
      <c r="H10" s="120"/>
      <c r="I10" s="132"/>
      <c r="J10" s="124"/>
      <c r="K10" s="86"/>
      <c r="L10" s="90" t="str">
        <f>ROUND(M48-K48,0)&amp;" руб"</f>
        <v>0 руб</v>
      </c>
      <c r="M10" s="86"/>
      <c r="N10" s="70"/>
      <c r="P10" s="60" t="s">
        <v>146</v>
      </c>
      <c r="Q10" s="60">
        <v>10</v>
      </c>
      <c r="R10" s="60"/>
      <c r="S10" s="60"/>
      <c r="T10" s="60" t="s">
        <v>167</v>
      </c>
      <c r="U10" s="60">
        <v>8</v>
      </c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I10" s="60"/>
      <c r="AJ10" s="60"/>
    </row>
    <row r="11" spans="1:39" ht="19.5" thickBot="1">
      <c r="A11" s="242" t="s">
        <v>120</v>
      </c>
      <c r="B11" s="243"/>
      <c r="C11" s="243"/>
      <c r="D11" s="243"/>
      <c r="E11" s="243"/>
      <c r="F11" s="244"/>
      <c r="G11" s="91"/>
      <c r="H11" s="121" t="s">
        <v>121</v>
      </c>
      <c r="I11" s="133"/>
      <c r="J11" s="126" t="s">
        <v>122</v>
      </c>
      <c r="K11" s="127"/>
      <c r="L11" s="92" t="s">
        <v>123</v>
      </c>
      <c r="M11" s="161"/>
      <c r="N11" s="70"/>
      <c r="P11" s="60" t="s">
        <v>147</v>
      </c>
      <c r="Q11" s="60">
        <v>11</v>
      </c>
      <c r="R11" s="60"/>
      <c r="S11" s="60"/>
      <c r="T11" s="60">
        <v>0</v>
      </c>
      <c r="U11" s="60"/>
      <c r="V11" s="60">
        <v>0</v>
      </c>
      <c r="W11" s="60"/>
      <c r="X11" s="60">
        <v>0</v>
      </c>
      <c r="Y11" s="60"/>
      <c r="Z11" s="60">
        <v>0</v>
      </c>
      <c r="AA11" s="60"/>
    </row>
    <row r="12" spans="1:39" ht="9" customHeight="1">
      <c r="A12" s="93"/>
      <c r="B12" s="93"/>
      <c r="C12" s="69"/>
      <c r="D12" s="93"/>
      <c r="E12" s="93"/>
      <c r="F12" s="93"/>
      <c r="G12" s="93"/>
      <c r="H12" s="93"/>
      <c r="I12" s="128"/>
      <c r="J12" s="93"/>
      <c r="K12" s="93"/>
      <c r="L12" s="60"/>
      <c r="M12" s="60"/>
      <c r="P12" s="60" t="s">
        <v>148</v>
      </c>
      <c r="Q12" s="60">
        <v>12</v>
      </c>
      <c r="R12" s="60"/>
      <c r="S12" s="60"/>
      <c r="T12" s="60"/>
      <c r="U12" s="60"/>
      <c r="V12" s="60" t="s">
        <v>77</v>
      </c>
      <c r="W12" s="60">
        <v>1</v>
      </c>
      <c r="X12" s="60" t="s">
        <v>77</v>
      </c>
      <c r="Y12" s="60">
        <v>1</v>
      </c>
      <c r="Z12" s="60" t="s">
        <v>77</v>
      </c>
      <c r="AA12" s="60">
        <v>1</v>
      </c>
      <c r="AB12" s="60"/>
      <c r="AD12" s="60"/>
    </row>
    <row r="13" spans="1:39" ht="24.75" customHeight="1">
      <c r="A13" s="238" t="s">
        <v>135</v>
      </c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94"/>
      <c r="M13" s="60"/>
      <c r="P13" s="60" t="s">
        <v>149</v>
      </c>
      <c r="Q13" s="60">
        <v>13</v>
      </c>
      <c r="R13" s="60"/>
      <c r="S13" s="60"/>
      <c r="T13" s="60" t="s">
        <v>78</v>
      </c>
      <c r="U13" s="60">
        <v>2</v>
      </c>
      <c r="V13" s="60" t="s">
        <v>78</v>
      </c>
      <c r="W13" s="60">
        <v>2</v>
      </c>
      <c r="X13" s="60" t="s">
        <v>78</v>
      </c>
      <c r="Y13" s="60">
        <v>2</v>
      </c>
      <c r="Z13" s="60"/>
      <c r="AA13" s="60"/>
      <c r="AB13" s="60"/>
      <c r="AD13" s="60"/>
      <c r="AF13" s="60"/>
    </row>
    <row r="14" spans="1:39" ht="9.75" customHeight="1">
      <c r="A14" s="93"/>
      <c r="B14" s="93"/>
      <c r="C14" s="69"/>
      <c r="D14" s="93"/>
      <c r="E14" s="93"/>
      <c r="F14" s="93"/>
      <c r="G14" s="93"/>
      <c r="H14" s="93"/>
      <c r="I14" s="128"/>
      <c r="J14" s="93"/>
      <c r="K14" s="93"/>
      <c r="L14" s="60"/>
      <c r="M14" s="60"/>
      <c r="P14" s="60" t="s">
        <v>150</v>
      </c>
      <c r="Q14" s="60">
        <v>14</v>
      </c>
      <c r="R14" s="60"/>
      <c r="S14" s="60"/>
      <c r="T14" s="60" t="s">
        <v>157</v>
      </c>
      <c r="U14" s="60">
        <v>3</v>
      </c>
      <c r="V14" s="60"/>
      <c r="W14" s="60"/>
      <c r="X14" s="60" t="s">
        <v>158</v>
      </c>
      <c r="Y14" s="60">
        <v>3</v>
      </c>
      <c r="Z14" s="60"/>
      <c r="AA14" s="60"/>
      <c r="AF14" s="60"/>
    </row>
    <row r="15" spans="1:39" ht="16.5" customHeight="1">
      <c r="A15" s="245" t="s">
        <v>124</v>
      </c>
      <c r="B15" s="247" t="s">
        <v>136</v>
      </c>
      <c r="C15" s="245" t="s">
        <v>168</v>
      </c>
      <c r="D15" s="246" t="s">
        <v>171</v>
      </c>
      <c r="E15" s="249" t="s">
        <v>137</v>
      </c>
      <c r="F15" s="246" t="s">
        <v>68</v>
      </c>
      <c r="G15" s="245" t="s">
        <v>125</v>
      </c>
      <c r="H15" s="233" t="s">
        <v>126</v>
      </c>
      <c r="I15" s="234" t="s">
        <v>127</v>
      </c>
      <c r="J15" s="235" t="s">
        <v>128</v>
      </c>
      <c r="K15" s="236"/>
      <c r="L15" s="230" t="s">
        <v>129</v>
      </c>
      <c r="M15" s="231"/>
      <c r="P15" s="60"/>
      <c r="Q15" s="60"/>
      <c r="R15" s="60"/>
      <c r="S15" s="60"/>
      <c r="T15" s="60"/>
      <c r="U15" s="60"/>
      <c r="V15" s="60"/>
      <c r="W15" s="60"/>
      <c r="X15" s="60" t="s">
        <v>159</v>
      </c>
      <c r="Y15" s="60">
        <v>4</v>
      </c>
      <c r="Z15" s="60"/>
      <c r="AA15" s="60"/>
    </row>
    <row r="16" spans="1:39" ht="36" customHeight="1">
      <c r="A16" s="245"/>
      <c r="B16" s="248"/>
      <c r="C16" s="246"/>
      <c r="D16" s="246"/>
      <c r="E16" s="250"/>
      <c r="F16" s="246"/>
      <c r="G16" s="245"/>
      <c r="H16" s="233"/>
      <c r="I16" s="234"/>
      <c r="J16" s="95" t="s">
        <v>130</v>
      </c>
      <c r="K16" s="95" t="s">
        <v>131</v>
      </c>
      <c r="L16" s="96" t="str">
        <f>J16</f>
        <v>Цена
 изделия, руб</v>
      </c>
      <c r="M16" s="95" t="s">
        <v>131</v>
      </c>
      <c r="P16" s="60"/>
      <c r="Q16" s="60"/>
      <c r="R16" s="229" t="s">
        <v>1</v>
      </c>
      <c r="S16" s="229"/>
      <c r="T16" s="174"/>
      <c r="U16" s="60"/>
      <c r="V16" s="60"/>
      <c r="W16" s="60"/>
      <c r="X16" s="60"/>
      <c r="Y16" s="60"/>
      <c r="Z16" s="60"/>
      <c r="AA16" s="60"/>
    </row>
    <row r="17" spans="1:27">
      <c r="A17" s="97">
        <v>1</v>
      </c>
      <c r="B17" s="97">
        <v>2</v>
      </c>
      <c r="C17" s="97">
        <v>3</v>
      </c>
      <c r="D17" s="97">
        <v>4</v>
      </c>
      <c r="E17" s="97">
        <v>5</v>
      </c>
      <c r="F17" s="97">
        <v>6</v>
      </c>
      <c r="G17" s="97">
        <v>7</v>
      </c>
      <c r="H17" s="98">
        <v>8</v>
      </c>
      <c r="I17" s="134">
        <v>9</v>
      </c>
      <c r="J17" s="98">
        <v>10</v>
      </c>
      <c r="K17" s="98">
        <v>11</v>
      </c>
      <c r="L17" s="118">
        <v>12</v>
      </c>
      <c r="M17" s="119">
        <v>13</v>
      </c>
      <c r="P17" s="60" t="s">
        <v>153</v>
      </c>
      <c r="Q17" s="60" t="s">
        <v>154</v>
      </c>
      <c r="R17" s="189" t="s">
        <v>155</v>
      </c>
      <c r="S17" s="189" t="s">
        <v>156</v>
      </c>
      <c r="T17" s="60" t="s">
        <v>160</v>
      </c>
      <c r="U17" s="60" t="s">
        <v>161</v>
      </c>
      <c r="V17" s="60" t="s">
        <v>204</v>
      </c>
      <c r="W17" s="60" t="s">
        <v>205</v>
      </c>
      <c r="X17" s="60" t="s">
        <v>206</v>
      </c>
      <c r="Y17" s="60"/>
      <c r="Z17" s="60"/>
      <c r="AA17" s="60"/>
    </row>
    <row r="18" spans="1:27">
      <c r="A18" s="99">
        <v>1</v>
      </c>
      <c r="B18" s="99" t="s">
        <v>138</v>
      </c>
      <c r="C18" s="117" t="s">
        <v>162</v>
      </c>
      <c r="D18" s="100" t="s">
        <v>216</v>
      </c>
      <c r="E18" s="100" t="s">
        <v>77</v>
      </c>
      <c r="F18" s="117">
        <v>35</v>
      </c>
      <c r="G18" s="99">
        <v>15</v>
      </c>
      <c r="H18" s="101">
        <f ca="1">ROUND(IF(ISERROR(IF(P18=2,INDIRECT(ADDRESS(W18,X18,,,V18)),INDIRECT(ADDRESS(W18,X18,,,V18))/1000))=TRUE,0,IF(P18=2,INDIRECT(ADDRESS(W18,X18,,,V18)),INDIRECT(ADDRESS(W18,X18,,,V18))/1000)),4)</f>
        <v>2.8000000000000001E-2</v>
      </c>
      <c r="I18" s="135">
        <f ca="1">ROUND(G18*IF(ISERROR(IF(P18=2,INDIRECT(ADDRESS(W18,X18,,,V18)),INDIRECT(ADDRESS(W18,X18,,,V18))/1000))=TRUE,0,IF(P18=2,INDIRECT(ADDRESS(W18,X18,,,V18)),INDIRECT(ADDRESS(W18,X18,,,V18))/1000)),4)</f>
        <v>0.42</v>
      </c>
      <c r="J18" s="101"/>
      <c r="K18" s="101"/>
      <c r="L18" s="102"/>
      <c r="M18" s="102"/>
      <c r="P18" s="174">
        <f t="shared" ref="P18:P37" si="1">VLOOKUP(B18,_ГОСТ_БЗ,2,0)</f>
        <v>2</v>
      </c>
      <c r="Q18" s="174">
        <f t="shared" ref="Q18:Q37" si="2">IF(P18=1,0,IF(P18=2,VLOOKUP(C18,_тип_БЗ,2,0),IF(P18&gt;=3,VLOOKUP(C18,_исп_БЗ,2,0),0)))</f>
        <v>1</v>
      </c>
      <c r="R18" s="174">
        <f t="shared" ref="R18:R37" si="3">CHOOSE(P18,s_пустой,IF(OR(Q18=1,Q18=2),VLOOKUP(D18,_9066_А,2,0),IF(OR(Q18=3,Q18=4),VLOOKUP(D18,_9066_Б,2,0),IF(Q18=5,VLOOKUP(D18,_9066_В,2,0),IF(Q18=6,VLOOKUP(D18,_9066_Г,2,0),IF(OR(Q18=7,Q18=8),VLOOKUP(D18,_9066_Д,2,0),s_пустой))))),VLOOKUP(D18,_32,2,0),VLOOKUP(D18,_33,2,0),VLOOKUP(D18,_34,2,0),VLOOKUP(D18,_35,2,0),VLOOKUP(D18,_36_37,2,0),VLOOKUP(D18,_36_37,2,0),VLOOKUP(D18,_38,2,0),VLOOKUP(D18,_39,2,0),VLOOKUP(D18,_40_41,2,0),VLOOKUP(D18,_40_41,2,0),VLOOKUP(D18,_42_43,2,0),VLOOKUP(D18,_42_43,2,0))</f>
        <v>10</v>
      </c>
      <c r="S18" s="174">
        <f t="shared" ref="S18:S37" si="4">CHOOSE(P18,s_пустой,IF(OR(Q18=1,Q18=2),VLOOKUP(D18,_9066_А,3,0),IF(OR(Q18=3,Q18=4),VLOOKUP(D18,_9066_Б,3,0),IF(Q18=5,VLOOKUP(D18,_9066_В,3,0),IF(Q18=6,VLOOKUP(D18,_9066_Г,3,0),IF(OR(Q18=7,Q18=8),VLOOKUP(D18,_9066_Д,3,0),s_пустой))))),VLOOKUP(D18,_32,3,0),VLOOKUP(D18,_33,3,0),VLOOKUP(D18,_34,3,0),VLOOKUP(D18,_35,3,0),VLOOKUP(D18,_36_37,3,0),VLOOKUP(D18,_36_37,3,0),VLOOKUP(D18,_38,3,0),VLOOKUP(D18,_39,3,0),VLOOKUP(D18,_40_41,3,0),VLOOKUP(D18,_40_41,3,0),VLOOKUP(D18,_42_43,3,0),VLOOKUP(D18,_42_43,3,0))</f>
        <v>45</v>
      </c>
      <c r="T18" s="174">
        <f>IF(P18=1,1,IF(P18=2,2,IF(P18&lt;=12,3,IF(P18&lt;=14,2,1))))</f>
        <v>2</v>
      </c>
      <c r="U18" s="174">
        <f t="shared" ref="U18:U37" si="5">CHOOSE(T18,VLOOKUP(E18,_тш1,2,0),VLOOKUP(E18,_тш2,2,0),VLOOKUP(E18,_тш3,2,0),VLOOKUP(E18,_тш4,2,0))</f>
        <v>1</v>
      </c>
      <c r="V18" s="60" t="str">
        <f>CHOOSE(P18,0,IF(OR(Q18=1,Q18=2),"9066_А",IF(OR(Q18=3,Q18=4),"9066_Б",IF(Q18=5,"9066_В",IF(Q18=6,"9066_Г",IF(OR(Q18=7,Q18=8),"9066_Д"))))),"32","33","34","35","36_37","36_37","38","39","40_41","40_41","42_43","42_43")</f>
        <v>9066_А</v>
      </c>
      <c r="W18" s="60">
        <f t="shared" ref="W18:W37" si="6">CHOOSE(P18,0,CHOOSE(Q18,MATCH(D18,s_9066_А,0),MATCH(D18,s_9066_А,0),MATCH(D18,s_9066_Б,0),MATCH(D18,s_9066_Б,0),MATCH(D18,s_9066_В,0),MATCH(D18,s_9066_Г,0),MATCH(D18,s_9066_Д,0),MATCH(D18,s_9066_Д,0)),MATCH(D18,s_32,0),MATCH(D18,s_33,0),MATCH(D18,s_34,0),MATCH(D18,s_35,0),MATCH(D18,s_36_37,0),MATCH(D18,s_36_37,0),MATCH(D18,s_38,0),MATCH(D18,s_39,0),MATCH(D18,s_40_41,0),MATCH(D18,s_40_41,0),MATCH(D18,s_42_43,0),MATCH(D18,s_42_43,0))+4</f>
        <v>6</v>
      </c>
      <c r="X18" s="60">
        <f>IF(OR(AND(OR(Q18&lt;=3,Q18=5,Q18=6,Q18=7),P18=2),AND(P18&gt;2,OR(U18=1,U18=0),Q18=1)),5,0)+IF(OR(AND(OR(Q18=4,Q18=8),P18=2),AND(P18&gt;2,U18=2,Q18=1)),6,0)+IF(OR(AND(P18&gt;2,U18=3,Q18=1),AND(P18&gt;12,OR(U18=1,U18=0),Q18=2)),7,0)+IF(OR(AND(P18&gt;2,U18=4,Q18=1),AND(P18&gt;12,Q18=2,U18=2)),8,0)+IF(AND(OR(P18=3,P18=4,P18=5,P18=6,P18=7,P18=8,P18=9,P18=10,P18=11,P18=12),OR(U18=1,U18=0),Q18=2),9,0)+IF(AND(OR(P18=3,P18=4,P18=5,P18=6,P18=7,P18=8,P18=9,P18=10,P18=11,P18=12),U18=2,Q18=2),10,0)+IF(AND(P18&gt;2,U18=3,Q18=2),11,0)+IF(AND(P18&gt;2,U18=4,Q18=2),12,0)</f>
        <v>5</v>
      </c>
      <c r="Y18" s="190"/>
      <c r="Z18" s="60"/>
      <c r="AA18" s="60"/>
    </row>
    <row r="19" spans="1:27">
      <c r="A19" s="99">
        <v>2</v>
      </c>
      <c r="B19" s="99">
        <v>0</v>
      </c>
      <c r="C19" s="117"/>
      <c r="D19" s="100"/>
      <c r="E19" s="100"/>
      <c r="F19" s="117"/>
      <c r="G19" s="99"/>
      <c r="H19" s="101">
        <f t="shared" ref="H19:H37" ca="1" si="7">ROUND(IF(ISERROR(IF(P19=2,INDIRECT(ADDRESS(W19,X19,,,V19)),INDIRECT(ADDRESS(W19,X19,,,V19))/1000))=TRUE,0,IF(P19=2,INDIRECT(ADDRESS(W19,X19,,,V19)),INDIRECT(ADDRESS(W19,X19,,,V19))/1000)),4)</f>
        <v>0</v>
      </c>
      <c r="I19" s="135">
        <f t="shared" ref="I19:I37" ca="1" si="8">ROUND(G19*IF(ISERROR(IF(P19=2,INDIRECT(ADDRESS(W19,X19,,,V19)),INDIRECT(ADDRESS(W19,X19,,,V19))/1000))=TRUE,0,IF(P19=2,INDIRECT(ADDRESS(W19,X19,,,V19)),INDIRECT(ADDRESS(W19,X19,,,V19))/1000)),4)</f>
        <v>0</v>
      </c>
      <c r="J19" s="101"/>
      <c r="K19" s="101"/>
      <c r="L19" s="102"/>
      <c r="M19" s="102"/>
      <c r="P19" s="174">
        <f t="shared" si="1"/>
        <v>1</v>
      </c>
      <c r="Q19" s="174">
        <f t="shared" si="2"/>
        <v>0</v>
      </c>
      <c r="R19" s="174" t="e">
        <f t="shared" si="3"/>
        <v>#VALUE!</v>
      </c>
      <c r="S19" s="174" t="e">
        <f t="shared" si="4"/>
        <v>#VALUE!</v>
      </c>
      <c r="T19" s="174">
        <f t="shared" ref="T19:T37" si="9">IF(P19=1,1,IF(P19=2,2,IF(P19&lt;=12,3,IF(P19&lt;=14,4,1))))</f>
        <v>1</v>
      </c>
      <c r="U19" s="174" t="e">
        <f t="shared" si="5"/>
        <v>#N/A</v>
      </c>
      <c r="V19" s="60">
        <f t="shared" ref="V19:V37" si="10">CHOOSE(P19,0,IF(OR(Q19=1,Q19=2),"9066_А",IF(OR(Q19=3,Q19=4),"9066_Б",IF(Q19=5,"9066_В",IF(Q19=6,"9066_Г",IF(OR(Q19=7,Q19=8),"9066_Д"))))),"32","33","34","35","36_37","36_37","38","39","40_41","40_41","42_43","42_43")</f>
        <v>0</v>
      </c>
      <c r="W19" s="60">
        <f t="shared" si="6"/>
        <v>4</v>
      </c>
      <c r="X19" s="60" t="e">
        <f t="shared" ref="X19:X37" si="11">IF(OR(AND(OR(Q19&lt;=3,Q19=5,Q19=6,Q19=7),P19=2),AND(P19&gt;2,OR(U19=1,U19=0),Q19=1)),5,0)+IF(OR(AND(OR(Q19=4,Q19=8),P19=2),AND(P19&gt;2,U19=2,Q19=1)),6,0)+IF(OR(AND(P19&gt;2,U19=3,Q19=1),AND(P19&gt;12,OR(U19=1,U19=0),Q19=2)),7,0)+IF(OR(AND(P19&gt;2,U19=4,Q19=1),AND(P19&gt;12,Q19=2,U19=2)),8,0)+IF(AND(OR(P19=3,P19=4,P19=5,P19=6,P19=7,P19=8,P19=9,P19=10,P19=11,P19=12),OR(U19=1,U19=0),Q19=2),9,0)+IF(AND(OR(P19=3,P19=4,P19=5,P19=6,P19=7,P19=8,P19=9,P19=10,P19=11,P19=12),U19=2,Q19=2),10,0)+IF(AND(P19&gt;2,U19=3,Q19=2),11,0)+IF(AND(P19&gt;2,U19=4,Q19=2),12,0)</f>
        <v>#N/A</v>
      </c>
      <c r="Y19" s="190"/>
      <c r="Z19" s="60"/>
      <c r="AA19" s="60"/>
    </row>
    <row r="20" spans="1:27">
      <c r="A20" s="99">
        <v>3</v>
      </c>
      <c r="B20" s="99">
        <v>0</v>
      </c>
      <c r="C20" s="117"/>
      <c r="D20" s="100"/>
      <c r="E20" s="100"/>
      <c r="F20" s="117"/>
      <c r="G20" s="99"/>
      <c r="H20" s="101">
        <f t="shared" ca="1" si="7"/>
        <v>0</v>
      </c>
      <c r="I20" s="135">
        <f t="shared" ca="1" si="8"/>
        <v>0</v>
      </c>
      <c r="J20" s="101"/>
      <c r="K20" s="101"/>
      <c r="L20" s="102"/>
      <c r="M20" s="102"/>
      <c r="P20" s="174">
        <f t="shared" si="1"/>
        <v>1</v>
      </c>
      <c r="Q20" s="174">
        <f t="shared" si="2"/>
        <v>0</v>
      </c>
      <c r="R20" s="174" t="e">
        <f t="shared" si="3"/>
        <v>#VALUE!</v>
      </c>
      <c r="S20" s="174" t="e">
        <f t="shared" si="4"/>
        <v>#VALUE!</v>
      </c>
      <c r="T20" s="174">
        <f t="shared" si="9"/>
        <v>1</v>
      </c>
      <c r="U20" s="174" t="e">
        <f t="shared" si="5"/>
        <v>#N/A</v>
      </c>
      <c r="V20" s="60">
        <f t="shared" si="10"/>
        <v>0</v>
      </c>
      <c r="W20" s="60">
        <f t="shared" si="6"/>
        <v>4</v>
      </c>
      <c r="X20" s="60" t="e">
        <f t="shared" si="11"/>
        <v>#N/A</v>
      </c>
      <c r="Y20" s="190"/>
      <c r="Z20" s="60"/>
      <c r="AA20" s="60"/>
    </row>
    <row r="21" spans="1:27">
      <c r="A21" s="99">
        <v>4</v>
      </c>
      <c r="B21" s="99">
        <v>0</v>
      </c>
      <c r="C21" s="117"/>
      <c r="D21" s="100"/>
      <c r="E21" s="100"/>
      <c r="F21" s="117"/>
      <c r="G21" s="99"/>
      <c r="H21" s="101">
        <f t="shared" ca="1" si="7"/>
        <v>0</v>
      </c>
      <c r="I21" s="135">
        <f t="shared" ca="1" si="8"/>
        <v>0</v>
      </c>
      <c r="J21" s="101"/>
      <c r="K21" s="101"/>
      <c r="L21" s="102"/>
      <c r="M21" s="102"/>
      <c r="P21" s="174">
        <f t="shared" si="1"/>
        <v>1</v>
      </c>
      <c r="Q21" s="174">
        <f t="shared" si="2"/>
        <v>0</v>
      </c>
      <c r="R21" s="174" t="e">
        <f t="shared" si="3"/>
        <v>#VALUE!</v>
      </c>
      <c r="S21" s="174" t="e">
        <f t="shared" si="4"/>
        <v>#VALUE!</v>
      </c>
      <c r="T21" s="174">
        <f t="shared" si="9"/>
        <v>1</v>
      </c>
      <c r="U21" s="174" t="e">
        <f t="shared" si="5"/>
        <v>#N/A</v>
      </c>
      <c r="V21" s="60">
        <f t="shared" si="10"/>
        <v>0</v>
      </c>
      <c r="W21" s="60">
        <f t="shared" si="6"/>
        <v>4</v>
      </c>
      <c r="X21" s="60" t="e">
        <f t="shared" si="11"/>
        <v>#N/A</v>
      </c>
      <c r="Y21" s="190"/>
      <c r="Z21" s="60"/>
      <c r="AA21" s="60"/>
    </row>
    <row r="22" spans="1:27">
      <c r="A22" s="99">
        <v>5</v>
      </c>
      <c r="B22" s="99"/>
      <c r="C22" s="117"/>
      <c r="D22" s="100"/>
      <c r="E22" s="100"/>
      <c r="F22" s="117"/>
      <c r="G22" s="99"/>
      <c r="H22" s="101">
        <f t="shared" ca="1" si="7"/>
        <v>0</v>
      </c>
      <c r="I22" s="135">
        <f t="shared" ca="1" si="8"/>
        <v>0</v>
      </c>
      <c r="J22" s="101"/>
      <c r="K22" s="101"/>
      <c r="L22" s="102"/>
      <c r="M22" s="102"/>
      <c r="P22" s="174">
        <f t="shared" si="1"/>
        <v>1</v>
      </c>
      <c r="Q22" s="174">
        <f t="shared" si="2"/>
        <v>0</v>
      </c>
      <c r="R22" s="174" t="e">
        <f t="shared" si="3"/>
        <v>#VALUE!</v>
      </c>
      <c r="S22" s="174" t="e">
        <f t="shared" si="4"/>
        <v>#VALUE!</v>
      </c>
      <c r="T22" s="174">
        <f t="shared" si="9"/>
        <v>1</v>
      </c>
      <c r="U22" s="174" t="e">
        <f t="shared" si="5"/>
        <v>#N/A</v>
      </c>
      <c r="V22" s="60">
        <f t="shared" si="10"/>
        <v>0</v>
      </c>
      <c r="W22" s="60">
        <f t="shared" si="6"/>
        <v>4</v>
      </c>
      <c r="X22" s="60" t="e">
        <f t="shared" si="11"/>
        <v>#N/A</v>
      </c>
      <c r="Y22" s="190"/>
      <c r="Z22" s="60"/>
      <c r="AA22" s="60"/>
    </row>
    <row r="23" spans="1:27">
      <c r="A23" s="99">
        <v>6</v>
      </c>
      <c r="B23" s="99"/>
      <c r="C23" s="117"/>
      <c r="D23" s="100"/>
      <c r="E23" s="100"/>
      <c r="F23" s="117"/>
      <c r="G23" s="99"/>
      <c r="H23" s="101">
        <f t="shared" ca="1" si="7"/>
        <v>0</v>
      </c>
      <c r="I23" s="135">
        <f t="shared" ca="1" si="8"/>
        <v>0</v>
      </c>
      <c r="J23" s="101"/>
      <c r="K23" s="101"/>
      <c r="L23" s="102"/>
      <c r="M23" s="102"/>
      <c r="P23" s="174">
        <f t="shared" si="1"/>
        <v>1</v>
      </c>
      <c r="Q23" s="174">
        <f t="shared" si="2"/>
        <v>0</v>
      </c>
      <c r="R23" s="174" t="e">
        <f t="shared" si="3"/>
        <v>#VALUE!</v>
      </c>
      <c r="S23" s="174" t="e">
        <f t="shared" si="4"/>
        <v>#VALUE!</v>
      </c>
      <c r="T23" s="174">
        <f t="shared" si="9"/>
        <v>1</v>
      </c>
      <c r="U23" s="174" t="e">
        <f t="shared" si="5"/>
        <v>#N/A</v>
      </c>
      <c r="V23" s="60">
        <f t="shared" si="10"/>
        <v>0</v>
      </c>
      <c r="W23" s="60">
        <f t="shared" si="6"/>
        <v>4</v>
      </c>
      <c r="X23" s="60" t="e">
        <f t="shared" si="11"/>
        <v>#N/A</v>
      </c>
      <c r="Y23" s="190"/>
      <c r="Z23" s="60"/>
      <c r="AA23" s="60"/>
    </row>
    <row r="24" spans="1:27">
      <c r="A24" s="99">
        <v>7</v>
      </c>
      <c r="B24" s="99"/>
      <c r="C24" s="117"/>
      <c r="D24" s="100"/>
      <c r="E24" s="100"/>
      <c r="F24" s="117"/>
      <c r="G24" s="99"/>
      <c r="H24" s="101">
        <f t="shared" ca="1" si="7"/>
        <v>0</v>
      </c>
      <c r="I24" s="135">
        <f t="shared" ca="1" si="8"/>
        <v>0</v>
      </c>
      <c r="J24" s="101"/>
      <c r="K24" s="101"/>
      <c r="L24" s="102"/>
      <c r="M24" s="102"/>
      <c r="P24" s="174">
        <f t="shared" si="1"/>
        <v>1</v>
      </c>
      <c r="Q24" s="174">
        <f t="shared" si="2"/>
        <v>0</v>
      </c>
      <c r="R24" s="174" t="e">
        <f t="shared" si="3"/>
        <v>#VALUE!</v>
      </c>
      <c r="S24" s="174" t="e">
        <f t="shared" si="4"/>
        <v>#VALUE!</v>
      </c>
      <c r="T24" s="174">
        <f t="shared" si="9"/>
        <v>1</v>
      </c>
      <c r="U24" s="174" t="e">
        <f t="shared" si="5"/>
        <v>#N/A</v>
      </c>
      <c r="V24" s="60">
        <f t="shared" si="10"/>
        <v>0</v>
      </c>
      <c r="W24" s="60">
        <f t="shared" si="6"/>
        <v>4</v>
      </c>
      <c r="X24" s="60" t="e">
        <f t="shared" si="11"/>
        <v>#N/A</v>
      </c>
      <c r="Y24" s="190"/>
      <c r="Z24" s="60"/>
      <c r="AA24" s="60"/>
    </row>
    <row r="25" spans="1:27">
      <c r="A25" s="99">
        <v>8</v>
      </c>
      <c r="B25" s="99"/>
      <c r="C25" s="117"/>
      <c r="D25" s="100"/>
      <c r="E25" s="100"/>
      <c r="F25" s="117"/>
      <c r="G25" s="99"/>
      <c r="H25" s="101">
        <f t="shared" ca="1" si="7"/>
        <v>0</v>
      </c>
      <c r="I25" s="135">
        <f t="shared" ca="1" si="8"/>
        <v>0</v>
      </c>
      <c r="J25" s="101"/>
      <c r="K25" s="101"/>
      <c r="L25" s="102"/>
      <c r="M25" s="102"/>
      <c r="P25" s="174">
        <f t="shared" si="1"/>
        <v>1</v>
      </c>
      <c r="Q25" s="174">
        <f t="shared" si="2"/>
        <v>0</v>
      </c>
      <c r="R25" s="174" t="e">
        <f t="shared" si="3"/>
        <v>#VALUE!</v>
      </c>
      <c r="S25" s="174" t="e">
        <f t="shared" si="4"/>
        <v>#VALUE!</v>
      </c>
      <c r="T25" s="174">
        <f t="shared" si="9"/>
        <v>1</v>
      </c>
      <c r="U25" s="174" t="e">
        <f t="shared" si="5"/>
        <v>#N/A</v>
      </c>
      <c r="V25" s="60">
        <f t="shared" si="10"/>
        <v>0</v>
      </c>
      <c r="W25" s="60">
        <f t="shared" si="6"/>
        <v>4</v>
      </c>
      <c r="X25" s="60" t="e">
        <f t="shared" si="11"/>
        <v>#N/A</v>
      </c>
      <c r="Y25" s="190"/>
      <c r="Z25" s="60"/>
      <c r="AA25" s="60"/>
    </row>
    <row r="26" spans="1:27">
      <c r="A26" s="99">
        <v>9</v>
      </c>
      <c r="B26" s="99"/>
      <c r="C26" s="117"/>
      <c r="D26" s="100"/>
      <c r="E26" s="100"/>
      <c r="F26" s="117"/>
      <c r="G26" s="99"/>
      <c r="H26" s="101">
        <f t="shared" ca="1" si="7"/>
        <v>0</v>
      </c>
      <c r="I26" s="135">
        <f t="shared" ca="1" si="8"/>
        <v>0</v>
      </c>
      <c r="J26" s="101"/>
      <c r="K26" s="101"/>
      <c r="L26" s="102"/>
      <c r="M26" s="102"/>
      <c r="P26" s="174">
        <f t="shared" si="1"/>
        <v>1</v>
      </c>
      <c r="Q26" s="174">
        <f t="shared" si="2"/>
        <v>0</v>
      </c>
      <c r="R26" s="174" t="e">
        <f t="shared" si="3"/>
        <v>#VALUE!</v>
      </c>
      <c r="S26" s="174" t="e">
        <f t="shared" si="4"/>
        <v>#VALUE!</v>
      </c>
      <c r="T26" s="174">
        <f t="shared" si="9"/>
        <v>1</v>
      </c>
      <c r="U26" s="174" t="e">
        <f t="shared" si="5"/>
        <v>#N/A</v>
      </c>
      <c r="V26" s="60">
        <f t="shared" si="10"/>
        <v>0</v>
      </c>
      <c r="W26" s="60">
        <f t="shared" si="6"/>
        <v>4</v>
      </c>
      <c r="X26" s="60" t="e">
        <f t="shared" si="11"/>
        <v>#N/A</v>
      </c>
      <c r="Y26" s="190"/>
      <c r="Z26" s="60"/>
      <c r="AA26" s="60"/>
    </row>
    <row r="27" spans="1:27">
      <c r="A27" s="99">
        <v>10</v>
      </c>
      <c r="B27" s="99"/>
      <c r="C27" s="117"/>
      <c r="D27" s="100"/>
      <c r="E27" s="100"/>
      <c r="F27" s="117"/>
      <c r="G27" s="99"/>
      <c r="H27" s="101">
        <f t="shared" ca="1" si="7"/>
        <v>0</v>
      </c>
      <c r="I27" s="135">
        <f t="shared" ca="1" si="8"/>
        <v>0</v>
      </c>
      <c r="J27" s="101"/>
      <c r="K27" s="101"/>
      <c r="L27" s="102"/>
      <c r="M27" s="102"/>
      <c r="P27" s="174">
        <f t="shared" si="1"/>
        <v>1</v>
      </c>
      <c r="Q27" s="174">
        <f t="shared" si="2"/>
        <v>0</v>
      </c>
      <c r="R27" s="174" t="e">
        <f t="shared" si="3"/>
        <v>#VALUE!</v>
      </c>
      <c r="S27" s="174" t="e">
        <f t="shared" si="4"/>
        <v>#VALUE!</v>
      </c>
      <c r="T27" s="174">
        <f t="shared" si="9"/>
        <v>1</v>
      </c>
      <c r="U27" s="174" t="e">
        <f t="shared" si="5"/>
        <v>#N/A</v>
      </c>
      <c r="V27" s="60">
        <f t="shared" si="10"/>
        <v>0</v>
      </c>
      <c r="W27" s="60">
        <f t="shared" si="6"/>
        <v>4</v>
      </c>
      <c r="X27" s="60" t="e">
        <f t="shared" si="11"/>
        <v>#N/A</v>
      </c>
      <c r="Y27" s="190"/>
      <c r="Z27" s="60"/>
      <c r="AA27" s="60"/>
    </row>
    <row r="28" spans="1:27">
      <c r="A28" s="99">
        <v>11</v>
      </c>
      <c r="B28" s="99"/>
      <c r="C28" s="117"/>
      <c r="D28" s="100"/>
      <c r="E28" s="100"/>
      <c r="F28" s="117"/>
      <c r="G28" s="99"/>
      <c r="H28" s="101">
        <f t="shared" ca="1" si="7"/>
        <v>0</v>
      </c>
      <c r="I28" s="135">
        <f t="shared" ca="1" si="8"/>
        <v>0</v>
      </c>
      <c r="J28" s="101"/>
      <c r="K28" s="101"/>
      <c r="L28" s="102"/>
      <c r="M28" s="102"/>
      <c r="P28" s="174">
        <f t="shared" si="1"/>
        <v>1</v>
      </c>
      <c r="Q28" s="174">
        <f t="shared" si="2"/>
        <v>0</v>
      </c>
      <c r="R28" s="174" t="e">
        <f t="shared" si="3"/>
        <v>#VALUE!</v>
      </c>
      <c r="S28" s="174" t="e">
        <f t="shared" si="4"/>
        <v>#VALUE!</v>
      </c>
      <c r="T28" s="174">
        <f t="shared" si="9"/>
        <v>1</v>
      </c>
      <c r="U28" s="174" t="e">
        <f t="shared" si="5"/>
        <v>#N/A</v>
      </c>
      <c r="V28" s="60">
        <f t="shared" si="10"/>
        <v>0</v>
      </c>
      <c r="W28" s="60">
        <f t="shared" si="6"/>
        <v>4</v>
      </c>
      <c r="X28" s="60" t="e">
        <f t="shared" si="11"/>
        <v>#N/A</v>
      </c>
      <c r="Y28" s="190"/>
      <c r="Z28" s="60"/>
      <c r="AA28" s="60"/>
    </row>
    <row r="29" spans="1:27">
      <c r="A29" s="99">
        <v>12</v>
      </c>
      <c r="B29" s="99"/>
      <c r="C29" s="117"/>
      <c r="D29" s="100"/>
      <c r="E29" s="100"/>
      <c r="F29" s="117"/>
      <c r="G29" s="99"/>
      <c r="H29" s="101">
        <f t="shared" ca="1" si="7"/>
        <v>0</v>
      </c>
      <c r="I29" s="135">
        <f t="shared" ca="1" si="8"/>
        <v>0</v>
      </c>
      <c r="J29" s="101"/>
      <c r="K29" s="101"/>
      <c r="L29" s="102"/>
      <c r="M29" s="102"/>
      <c r="P29" s="174">
        <f t="shared" si="1"/>
        <v>1</v>
      </c>
      <c r="Q29" s="174">
        <f t="shared" si="2"/>
        <v>0</v>
      </c>
      <c r="R29" s="174" t="e">
        <f t="shared" si="3"/>
        <v>#VALUE!</v>
      </c>
      <c r="S29" s="174" t="e">
        <f t="shared" si="4"/>
        <v>#VALUE!</v>
      </c>
      <c r="T29" s="174">
        <f t="shared" si="9"/>
        <v>1</v>
      </c>
      <c r="U29" s="174" t="e">
        <f t="shared" si="5"/>
        <v>#N/A</v>
      </c>
      <c r="V29" s="60">
        <f t="shared" si="10"/>
        <v>0</v>
      </c>
      <c r="W29" s="60">
        <f t="shared" si="6"/>
        <v>4</v>
      </c>
      <c r="X29" s="60" t="e">
        <f t="shared" si="11"/>
        <v>#N/A</v>
      </c>
      <c r="Y29" s="190"/>
      <c r="Z29" s="60"/>
      <c r="AA29" s="60"/>
    </row>
    <row r="30" spans="1:27">
      <c r="A30" s="99">
        <v>13</v>
      </c>
      <c r="B30" s="99"/>
      <c r="C30" s="117"/>
      <c r="D30" s="100"/>
      <c r="E30" s="100"/>
      <c r="F30" s="117"/>
      <c r="G30" s="99"/>
      <c r="H30" s="101">
        <f t="shared" ca="1" si="7"/>
        <v>0</v>
      </c>
      <c r="I30" s="135">
        <f t="shared" ca="1" si="8"/>
        <v>0</v>
      </c>
      <c r="J30" s="101"/>
      <c r="K30" s="101"/>
      <c r="L30" s="102"/>
      <c r="M30" s="102"/>
      <c r="P30" s="174">
        <f t="shared" si="1"/>
        <v>1</v>
      </c>
      <c r="Q30" s="174">
        <f t="shared" si="2"/>
        <v>0</v>
      </c>
      <c r="R30" s="174" t="e">
        <f t="shared" si="3"/>
        <v>#VALUE!</v>
      </c>
      <c r="S30" s="174" t="e">
        <f t="shared" si="4"/>
        <v>#VALUE!</v>
      </c>
      <c r="T30" s="174">
        <f t="shared" si="9"/>
        <v>1</v>
      </c>
      <c r="U30" s="174" t="e">
        <f t="shared" si="5"/>
        <v>#N/A</v>
      </c>
      <c r="V30" s="60">
        <f t="shared" si="10"/>
        <v>0</v>
      </c>
      <c r="W30" s="60">
        <f t="shared" si="6"/>
        <v>4</v>
      </c>
      <c r="X30" s="60" t="e">
        <f t="shared" si="11"/>
        <v>#N/A</v>
      </c>
      <c r="Y30" s="190"/>
      <c r="Z30" s="60"/>
      <c r="AA30" s="60"/>
    </row>
    <row r="31" spans="1:27">
      <c r="A31" s="99">
        <v>14</v>
      </c>
      <c r="B31" s="99"/>
      <c r="C31" s="117"/>
      <c r="D31" s="100"/>
      <c r="E31" s="100"/>
      <c r="F31" s="117"/>
      <c r="G31" s="99"/>
      <c r="H31" s="101">
        <f t="shared" ca="1" si="7"/>
        <v>0</v>
      </c>
      <c r="I31" s="135">
        <f t="shared" ca="1" si="8"/>
        <v>0</v>
      </c>
      <c r="J31" s="101"/>
      <c r="K31" s="101"/>
      <c r="L31" s="102"/>
      <c r="M31" s="102"/>
      <c r="P31" s="174">
        <f t="shared" si="1"/>
        <v>1</v>
      </c>
      <c r="Q31" s="174">
        <f t="shared" si="2"/>
        <v>0</v>
      </c>
      <c r="R31" s="174" t="e">
        <f t="shared" si="3"/>
        <v>#VALUE!</v>
      </c>
      <c r="S31" s="174" t="e">
        <f t="shared" si="4"/>
        <v>#VALUE!</v>
      </c>
      <c r="T31" s="174">
        <f t="shared" si="9"/>
        <v>1</v>
      </c>
      <c r="U31" s="174" t="e">
        <f t="shared" si="5"/>
        <v>#N/A</v>
      </c>
      <c r="V31" s="60">
        <f t="shared" si="10"/>
        <v>0</v>
      </c>
      <c r="W31" s="60">
        <f t="shared" si="6"/>
        <v>4</v>
      </c>
      <c r="X31" s="60" t="e">
        <f t="shared" si="11"/>
        <v>#N/A</v>
      </c>
      <c r="Y31" s="190"/>
      <c r="Z31" s="60"/>
      <c r="AA31" s="60"/>
    </row>
    <row r="32" spans="1:27">
      <c r="A32" s="99">
        <v>15</v>
      </c>
      <c r="B32" s="99"/>
      <c r="C32" s="117"/>
      <c r="D32" s="100"/>
      <c r="E32" s="100"/>
      <c r="F32" s="117"/>
      <c r="G32" s="99"/>
      <c r="H32" s="101">
        <f t="shared" ca="1" si="7"/>
        <v>0</v>
      </c>
      <c r="I32" s="135">
        <f t="shared" ca="1" si="8"/>
        <v>0</v>
      </c>
      <c r="J32" s="101"/>
      <c r="K32" s="101"/>
      <c r="L32" s="102"/>
      <c r="M32" s="102"/>
      <c r="P32" s="174">
        <f t="shared" si="1"/>
        <v>1</v>
      </c>
      <c r="Q32" s="174">
        <f t="shared" si="2"/>
        <v>0</v>
      </c>
      <c r="R32" s="174" t="e">
        <f t="shared" si="3"/>
        <v>#VALUE!</v>
      </c>
      <c r="S32" s="174" t="e">
        <f t="shared" si="4"/>
        <v>#VALUE!</v>
      </c>
      <c r="T32" s="174">
        <f t="shared" si="9"/>
        <v>1</v>
      </c>
      <c r="U32" s="174" t="e">
        <f t="shared" si="5"/>
        <v>#N/A</v>
      </c>
      <c r="V32" s="60">
        <f t="shared" si="10"/>
        <v>0</v>
      </c>
      <c r="W32" s="60">
        <f t="shared" si="6"/>
        <v>4</v>
      </c>
      <c r="X32" s="60" t="e">
        <f t="shared" si="11"/>
        <v>#N/A</v>
      </c>
      <c r="Y32" s="190"/>
      <c r="Z32" s="60"/>
      <c r="AA32" s="60"/>
    </row>
    <row r="33" spans="1:27">
      <c r="A33" s="99">
        <v>16</v>
      </c>
      <c r="B33" s="99"/>
      <c r="C33" s="117"/>
      <c r="D33" s="100"/>
      <c r="E33" s="100"/>
      <c r="F33" s="117"/>
      <c r="G33" s="99"/>
      <c r="H33" s="101">
        <f t="shared" ca="1" si="7"/>
        <v>0</v>
      </c>
      <c r="I33" s="135">
        <f t="shared" ca="1" si="8"/>
        <v>0</v>
      </c>
      <c r="J33" s="101"/>
      <c r="K33" s="101"/>
      <c r="L33" s="102"/>
      <c r="M33" s="102"/>
      <c r="P33" s="174">
        <f t="shared" si="1"/>
        <v>1</v>
      </c>
      <c r="Q33" s="174">
        <f t="shared" si="2"/>
        <v>0</v>
      </c>
      <c r="R33" s="174" t="e">
        <f t="shared" si="3"/>
        <v>#VALUE!</v>
      </c>
      <c r="S33" s="174" t="e">
        <f t="shared" si="4"/>
        <v>#VALUE!</v>
      </c>
      <c r="T33" s="174">
        <f t="shared" si="9"/>
        <v>1</v>
      </c>
      <c r="U33" s="174" t="e">
        <f t="shared" si="5"/>
        <v>#N/A</v>
      </c>
      <c r="V33" s="60">
        <f t="shared" si="10"/>
        <v>0</v>
      </c>
      <c r="W33" s="60">
        <f t="shared" si="6"/>
        <v>4</v>
      </c>
      <c r="X33" s="60" t="e">
        <f t="shared" si="11"/>
        <v>#N/A</v>
      </c>
      <c r="Y33" s="190"/>
      <c r="Z33" s="60"/>
      <c r="AA33" s="60"/>
    </row>
    <row r="34" spans="1:27">
      <c r="A34" s="99">
        <v>17</v>
      </c>
      <c r="B34" s="99"/>
      <c r="C34" s="117"/>
      <c r="D34" s="100"/>
      <c r="E34" s="100"/>
      <c r="F34" s="117"/>
      <c r="G34" s="99"/>
      <c r="H34" s="101">
        <f t="shared" ca="1" si="7"/>
        <v>0</v>
      </c>
      <c r="I34" s="135">
        <f t="shared" ca="1" si="8"/>
        <v>0</v>
      </c>
      <c r="J34" s="101"/>
      <c r="K34" s="101"/>
      <c r="L34" s="102"/>
      <c r="M34" s="102"/>
      <c r="P34" s="174">
        <f t="shared" si="1"/>
        <v>1</v>
      </c>
      <c r="Q34" s="174">
        <f t="shared" si="2"/>
        <v>0</v>
      </c>
      <c r="R34" s="174" t="e">
        <f t="shared" si="3"/>
        <v>#VALUE!</v>
      </c>
      <c r="S34" s="174" t="e">
        <f t="shared" si="4"/>
        <v>#VALUE!</v>
      </c>
      <c r="T34" s="174">
        <f t="shared" si="9"/>
        <v>1</v>
      </c>
      <c r="U34" s="174" t="e">
        <f t="shared" si="5"/>
        <v>#N/A</v>
      </c>
      <c r="V34" s="60">
        <f t="shared" si="10"/>
        <v>0</v>
      </c>
      <c r="W34" s="60">
        <f t="shared" si="6"/>
        <v>4</v>
      </c>
      <c r="X34" s="60" t="e">
        <f t="shared" si="11"/>
        <v>#N/A</v>
      </c>
      <c r="Y34" s="190"/>
      <c r="Z34" s="60"/>
      <c r="AA34" s="60"/>
    </row>
    <row r="35" spans="1:27">
      <c r="A35" s="99">
        <v>18</v>
      </c>
      <c r="B35" s="99"/>
      <c r="C35" s="117"/>
      <c r="D35" s="100"/>
      <c r="E35" s="100"/>
      <c r="F35" s="117"/>
      <c r="G35" s="99"/>
      <c r="H35" s="101">
        <f t="shared" ca="1" si="7"/>
        <v>0</v>
      </c>
      <c r="I35" s="135">
        <f t="shared" ca="1" si="8"/>
        <v>0</v>
      </c>
      <c r="J35" s="101"/>
      <c r="K35" s="101"/>
      <c r="L35" s="102"/>
      <c r="M35" s="102"/>
      <c r="P35" s="174">
        <f t="shared" si="1"/>
        <v>1</v>
      </c>
      <c r="Q35" s="174">
        <f t="shared" si="2"/>
        <v>0</v>
      </c>
      <c r="R35" s="174" t="e">
        <f t="shared" si="3"/>
        <v>#VALUE!</v>
      </c>
      <c r="S35" s="174" t="e">
        <f t="shared" si="4"/>
        <v>#VALUE!</v>
      </c>
      <c r="T35" s="174">
        <f t="shared" si="9"/>
        <v>1</v>
      </c>
      <c r="U35" s="174" t="e">
        <f t="shared" si="5"/>
        <v>#N/A</v>
      </c>
      <c r="V35" s="60">
        <f t="shared" si="10"/>
        <v>0</v>
      </c>
      <c r="W35" s="60">
        <f t="shared" si="6"/>
        <v>4</v>
      </c>
      <c r="X35" s="60" t="e">
        <f t="shared" si="11"/>
        <v>#N/A</v>
      </c>
      <c r="Y35" s="190"/>
      <c r="Z35" s="60"/>
      <c r="AA35" s="60"/>
    </row>
    <row r="36" spans="1:27">
      <c r="A36" s="99">
        <v>19</v>
      </c>
      <c r="B36" s="99"/>
      <c r="C36" s="117"/>
      <c r="D36" s="100"/>
      <c r="E36" s="100"/>
      <c r="F36" s="117"/>
      <c r="G36" s="99"/>
      <c r="H36" s="101">
        <f t="shared" ca="1" si="7"/>
        <v>0</v>
      </c>
      <c r="I36" s="135">
        <f t="shared" ca="1" si="8"/>
        <v>0</v>
      </c>
      <c r="J36" s="101"/>
      <c r="K36" s="101"/>
      <c r="L36" s="102"/>
      <c r="M36" s="102"/>
      <c r="P36" s="174">
        <f t="shared" si="1"/>
        <v>1</v>
      </c>
      <c r="Q36" s="174">
        <f t="shared" si="2"/>
        <v>0</v>
      </c>
      <c r="R36" s="174" t="e">
        <f t="shared" si="3"/>
        <v>#VALUE!</v>
      </c>
      <c r="S36" s="174" t="e">
        <f t="shared" si="4"/>
        <v>#VALUE!</v>
      </c>
      <c r="T36" s="174">
        <f t="shared" si="9"/>
        <v>1</v>
      </c>
      <c r="U36" s="174" t="e">
        <f t="shared" si="5"/>
        <v>#N/A</v>
      </c>
      <c r="V36" s="60">
        <f t="shared" si="10"/>
        <v>0</v>
      </c>
      <c r="W36" s="60">
        <f t="shared" si="6"/>
        <v>4</v>
      </c>
      <c r="X36" s="60" t="e">
        <f t="shared" si="11"/>
        <v>#N/A</v>
      </c>
      <c r="Y36" s="190"/>
      <c r="Z36" s="60"/>
      <c r="AA36" s="60"/>
    </row>
    <row r="37" spans="1:27">
      <c r="A37" s="99">
        <v>20</v>
      </c>
      <c r="B37" s="99"/>
      <c r="C37" s="117"/>
      <c r="D37" s="100"/>
      <c r="E37" s="100"/>
      <c r="F37" s="117"/>
      <c r="G37" s="99"/>
      <c r="H37" s="101">
        <f t="shared" ca="1" si="7"/>
        <v>0</v>
      </c>
      <c r="I37" s="135">
        <f t="shared" ca="1" si="8"/>
        <v>0</v>
      </c>
      <c r="J37" s="101"/>
      <c r="K37" s="101"/>
      <c r="L37" s="102"/>
      <c r="M37" s="102"/>
      <c r="P37" s="174">
        <f t="shared" si="1"/>
        <v>1</v>
      </c>
      <c r="Q37" s="174">
        <f t="shared" si="2"/>
        <v>0</v>
      </c>
      <c r="R37" s="174" t="e">
        <f t="shared" si="3"/>
        <v>#VALUE!</v>
      </c>
      <c r="S37" s="174" t="e">
        <f t="shared" si="4"/>
        <v>#VALUE!</v>
      </c>
      <c r="T37" s="174">
        <f t="shared" si="9"/>
        <v>1</v>
      </c>
      <c r="U37" s="174" t="e">
        <f t="shared" si="5"/>
        <v>#N/A</v>
      </c>
      <c r="V37" s="60">
        <f t="shared" si="10"/>
        <v>0</v>
      </c>
      <c r="W37" s="60">
        <f t="shared" si="6"/>
        <v>4</v>
      </c>
      <c r="X37" s="60" t="e">
        <f t="shared" si="11"/>
        <v>#N/A</v>
      </c>
      <c r="Y37" s="190"/>
      <c r="Z37" s="60"/>
      <c r="AA37" s="60"/>
    </row>
    <row r="38" spans="1:27">
      <c r="A38" s="99">
        <v>21</v>
      </c>
      <c r="B38" s="99"/>
      <c r="C38" s="117"/>
      <c r="D38" s="100"/>
      <c r="E38" s="100"/>
      <c r="F38" s="117"/>
      <c r="G38" s="99"/>
      <c r="H38" s="101">
        <f t="shared" ref="H38:H47" ca="1" si="12">ROUND(IF(ISERROR(IF(P38=2,INDIRECT(ADDRESS(W38,X38,,,V38)),INDIRECT(ADDRESS(W38,X38,,,V38))/1000))=TRUE,0,IF(P38=2,INDIRECT(ADDRESS(W38,X38,,,V38)),INDIRECT(ADDRESS(W38,X38,,,V38))/1000)),4)</f>
        <v>0</v>
      </c>
      <c r="I38" s="135">
        <f t="shared" ref="I38:I47" ca="1" si="13">ROUND(G38*IF(ISERROR(IF(P38=2,INDIRECT(ADDRESS(W38,X38,,,V38)),INDIRECT(ADDRESS(W38,X38,,,V38))/1000))=TRUE,0,IF(P38=2,INDIRECT(ADDRESS(W38,X38,,,V38)),INDIRECT(ADDRESS(W38,X38,,,V38))/1000)),4)</f>
        <v>0</v>
      </c>
      <c r="J38" s="101"/>
      <c r="K38" s="101"/>
      <c r="L38" s="102"/>
      <c r="M38" s="102"/>
      <c r="N38" s="60"/>
      <c r="O38" s="60"/>
      <c r="P38" s="174">
        <f t="shared" ref="P38:P47" si="14">VLOOKUP(B38,_ГОСТ_БЗ,2,0)</f>
        <v>1</v>
      </c>
      <c r="Q38" s="174">
        <f t="shared" ref="Q38:Q47" si="15">IF(P38=1,0,IF(P38=2,VLOOKUP(C38,_тип_БЗ,2,0),IF(P38&gt;=3,VLOOKUP(C38,_исп_БЗ,2,0),0)))</f>
        <v>0</v>
      </c>
      <c r="R38" s="174" t="e">
        <f t="shared" ref="R38:R47" si="16">CHOOSE(P38,s_пустой,IF(OR(Q38=1,Q38=2),VLOOKUP(D38,_9066_А,2,0),IF(OR(Q38=3,Q38=4),VLOOKUP(D38,_9066_Б,2,0),IF(Q38=5,VLOOKUP(D38,_9066_В,2,0),IF(Q38=6,VLOOKUP(D38,_9066_Г,2,0),IF(OR(Q38=7,Q38=8),VLOOKUP(D38,_9066_Д,2,0),s_пустой))))),VLOOKUP(D38,_32,2,0),VLOOKUP(D38,_33,2,0),VLOOKUP(D38,_34,2,0),VLOOKUP(D38,_35,2,0),VLOOKUP(D38,_36_37,2,0),VLOOKUP(D38,_36_37,2,0),VLOOKUP(D38,_38,2,0),VLOOKUP(D38,_39,2,0),VLOOKUP(D38,_40_41,2,0),VLOOKUP(D38,_40_41,2,0),VLOOKUP(D38,_42_43,2,0),VLOOKUP(D38,_42_43,2,0))</f>
        <v>#VALUE!</v>
      </c>
      <c r="S38" s="174" t="e">
        <f t="shared" ref="S38:S47" si="17">CHOOSE(P38,s_пустой,IF(OR(Q38=1,Q38=2),VLOOKUP(D38,_9066_А,3,0),IF(OR(Q38=3,Q38=4),VLOOKUP(D38,_9066_Б,3,0),IF(Q38=5,VLOOKUP(D38,_9066_В,3,0),IF(Q38=6,VLOOKUP(D38,_9066_Г,3,0),IF(OR(Q38=7,Q38=8),VLOOKUP(D38,_9066_Д,3,0),s_пустой))))),VLOOKUP(D38,_32,3,0),VLOOKUP(D38,_33,3,0),VLOOKUP(D38,_34,3,0),VLOOKUP(D38,_35,3,0),VLOOKUP(D38,_36_37,3,0),VLOOKUP(D38,_36_37,3,0),VLOOKUP(D38,_38,3,0),VLOOKUP(D38,_39,3,0),VLOOKUP(D38,_40_41,3,0),VLOOKUP(D38,_40_41,3,0),VLOOKUP(D38,_42_43,3,0),VLOOKUP(D38,_42_43,3,0))</f>
        <v>#VALUE!</v>
      </c>
      <c r="T38" s="174">
        <f t="shared" ref="T38:T47" si="18">IF(P38=1,1,IF(P38=2,2,IF(P38&lt;=12,3,IF(P38&lt;=14,4,1))))</f>
        <v>1</v>
      </c>
      <c r="U38" s="174" t="e">
        <f t="shared" ref="U38:U47" si="19">CHOOSE(T38,VLOOKUP(E38,_тш1,2,0),VLOOKUP(E38,_тш2,2,0),VLOOKUP(E38,_тш3,2,0),VLOOKUP(E38,_тш4,2,0))</f>
        <v>#N/A</v>
      </c>
      <c r="V38" s="60">
        <f t="shared" ref="V38:V47" si="20">CHOOSE(P38,0,IF(OR(Q38=1,Q38=2),"9066_А",IF(OR(Q38=3,Q38=4),"9066_Б",IF(Q38=5,"9066_В",IF(Q38=6,"9066_Г",IF(OR(Q38=7,Q38=8),"9066_Д"))))),"32","33","34","35","36_37","36_37","38","39","40_41","40_41","42_43","42_43")</f>
        <v>0</v>
      </c>
      <c r="W38" s="60">
        <f t="shared" ref="W38:W47" si="21">CHOOSE(P38,0,CHOOSE(Q38,MATCH(D38,s_9066_А,0),MATCH(D38,s_9066_А,0),MATCH(D38,s_9066_Б,0),MATCH(D38,s_9066_Б,0),MATCH(D38,s_9066_В,0),MATCH(D38,s_9066_Г,0),MATCH(D38,s_9066_Д,0),MATCH(D38,s_9066_Д,0)),MATCH(D38,s_32,0),MATCH(D38,s_33,0),MATCH(D38,s_34,0),MATCH(D38,s_35,0),MATCH(D38,s_36_37,0),MATCH(D38,s_36_37,0),MATCH(D38,s_38,0),MATCH(D38,s_39,0),MATCH(D38,s_40_41,0),MATCH(D38,s_40_41,0),MATCH(D38,s_42_43,0),MATCH(D38,s_42_43,0))+4</f>
        <v>4</v>
      </c>
      <c r="X38" s="60" t="e">
        <f t="shared" ref="X38:X47" si="22">IF(OR(AND(OR(Q38&lt;=3,Q38=5,Q38=6,Q38=7),P38=2),AND(P38&gt;2,OR(U38=1,U38=0),Q38=1)),5,0)+IF(OR(AND(OR(Q38=4,Q38=8),P38=2),AND(P38&gt;2,U38=2,Q38=1)),6,0)+IF(OR(AND(P38&gt;2,U38=3,Q38=1),AND(P38&gt;12,OR(U38=1,U38=0),Q38=2)),7,0)+IF(OR(AND(P38&gt;2,U38=4,Q38=1),AND(P38&gt;12,Q38=2,U38=2)),8,0)+IF(AND(OR(P38=3,P38=4,P38=5,P38=6,P38=7,P38=8,P38=9,P38=10,P38=11,P38=12),OR(U38=1,U38=0),Q38=2),9,0)+IF(AND(OR(P38=3,P38=4,P38=5,P38=6,P38=7,P38=8,P38=9,P38=10,P38=11,P38=12),U38=2,Q38=2),10,0)+IF(AND(P38&gt;2,U38=3,Q38=2),11,0)+IF(AND(P38&gt;2,U38=4,Q38=2),12,0)</f>
        <v>#N/A</v>
      </c>
    </row>
    <row r="39" spans="1:27">
      <c r="A39" s="99">
        <v>22</v>
      </c>
      <c r="B39" s="99"/>
      <c r="C39" s="117"/>
      <c r="D39" s="100"/>
      <c r="E39" s="100"/>
      <c r="F39" s="117"/>
      <c r="G39" s="99"/>
      <c r="H39" s="101">
        <f t="shared" ca="1" si="12"/>
        <v>0</v>
      </c>
      <c r="I39" s="135">
        <f t="shared" ca="1" si="13"/>
        <v>0</v>
      </c>
      <c r="J39" s="101"/>
      <c r="K39" s="101"/>
      <c r="L39" s="102"/>
      <c r="M39" s="102"/>
      <c r="N39" s="60"/>
      <c r="O39" s="60"/>
      <c r="P39" s="174">
        <f t="shared" si="14"/>
        <v>1</v>
      </c>
      <c r="Q39" s="174">
        <f t="shared" si="15"/>
        <v>0</v>
      </c>
      <c r="R39" s="174" t="e">
        <f t="shared" si="16"/>
        <v>#VALUE!</v>
      </c>
      <c r="S39" s="174" t="e">
        <f t="shared" si="17"/>
        <v>#VALUE!</v>
      </c>
      <c r="T39" s="174">
        <f t="shared" si="18"/>
        <v>1</v>
      </c>
      <c r="U39" s="174" t="e">
        <f t="shared" si="19"/>
        <v>#N/A</v>
      </c>
      <c r="V39" s="60">
        <f t="shared" si="20"/>
        <v>0</v>
      </c>
      <c r="W39" s="60">
        <f t="shared" si="21"/>
        <v>4</v>
      </c>
      <c r="X39" s="60" t="e">
        <f t="shared" si="22"/>
        <v>#N/A</v>
      </c>
    </row>
    <row r="40" spans="1:27">
      <c r="A40" s="99">
        <v>23</v>
      </c>
      <c r="B40" s="99"/>
      <c r="C40" s="117"/>
      <c r="D40" s="100"/>
      <c r="E40" s="100"/>
      <c r="F40" s="117"/>
      <c r="G40" s="99"/>
      <c r="H40" s="101">
        <f t="shared" ca="1" si="12"/>
        <v>0</v>
      </c>
      <c r="I40" s="135">
        <f t="shared" ca="1" si="13"/>
        <v>0</v>
      </c>
      <c r="J40" s="101"/>
      <c r="K40" s="101"/>
      <c r="L40" s="102"/>
      <c r="M40" s="102"/>
      <c r="N40" s="60"/>
      <c r="O40" s="60"/>
      <c r="P40" s="174">
        <f t="shared" si="14"/>
        <v>1</v>
      </c>
      <c r="Q40" s="174">
        <f t="shared" si="15"/>
        <v>0</v>
      </c>
      <c r="R40" s="174" t="e">
        <f t="shared" si="16"/>
        <v>#VALUE!</v>
      </c>
      <c r="S40" s="174" t="e">
        <f t="shared" si="17"/>
        <v>#VALUE!</v>
      </c>
      <c r="T40" s="174">
        <f t="shared" si="18"/>
        <v>1</v>
      </c>
      <c r="U40" s="174" t="e">
        <f t="shared" si="19"/>
        <v>#N/A</v>
      </c>
      <c r="V40" s="60">
        <f t="shared" si="20"/>
        <v>0</v>
      </c>
      <c r="W40" s="60">
        <f t="shared" si="21"/>
        <v>4</v>
      </c>
      <c r="X40" s="60" t="e">
        <f t="shared" si="22"/>
        <v>#N/A</v>
      </c>
    </row>
    <row r="41" spans="1:27">
      <c r="A41" s="99">
        <v>24</v>
      </c>
      <c r="B41" s="99"/>
      <c r="C41" s="117"/>
      <c r="D41" s="100"/>
      <c r="E41" s="100"/>
      <c r="F41" s="117"/>
      <c r="G41" s="99"/>
      <c r="H41" s="101">
        <f t="shared" ca="1" si="12"/>
        <v>0</v>
      </c>
      <c r="I41" s="135">
        <f t="shared" ca="1" si="13"/>
        <v>0</v>
      </c>
      <c r="J41" s="101"/>
      <c r="K41" s="101"/>
      <c r="L41" s="102"/>
      <c r="M41" s="102"/>
      <c r="N41" s="60"/>
      <c r="O41" s="60"/>
      <c r="P41" s="174">
        <f t="shared" si="14"/>
        <v>1</v>
      </c>
      <c r="Q41" s="174">
        <f t="shared" si="15"/>
        <v>0</v>
      </c>
      <c r="R41" s="174" t="e">
        <f t="shared" si="16"/>
        <v>#VALUE!</v>
      </c>
      <c r="S41" s="174" t="e">
        <f t="shared" si="17"/>
        <v>#VALUE!</v>
      </c>
      <c r="T41" s="174">
        <f t="shared" si="18"/>
        <v>1</v>
      </c>
      <c r="U41" s="174" t="e">
        <f t="shared" si="19"/>
        <v>#N/A</v>
      </c>
      <c r="V41" s="60">
        <f t="shared" si="20"/>
        <v>0</v>
      </c>
      <c r="W41" s="60">
        <f t="shared" si="21"/>
        <v>4</v>
      </c>
      <c r="X41" s="60" t="e">
        <f t="shared" si="22"/>
        <v>#N/A</v>
      </c>
    </row>
    <row r="42" spans="1:27">
      <c r="A42" s="99">
        <v>25</v>
      </c>
      <c r="B42" s="99"/>
      <c r="C42" s="117"/>
      <c r="D42" s="100"/>
      <c r="E42" s="100"/>
      <c r="F42" s="117"/>
      <c r="G42" s="99"/>
      <c r="H42" s="101">
        <f t="shared" ca="1" si="12"/>
        <v>0</v>
      </c>
      <c r="I42" s="135">
        <f t="shared" ca="1" si="13"/>
        <v>0</v>
      </c>
      <c r="J42" s="101"/>
      <c r="K42" s="101"/>
      <c r="L42" s="102"/>
      <c r="M42" s="102"/>
      <c r="N42" s="60"/>
      <c r="O42" s="60"/>
      <c r="P42" s="174">
        <f t="shared" si="14"/>
        <v>1</v>
      </c>
      <c r="Q42" s="174">
        <f t="shared" si="15"/>
        <v>0</v>
      </c>
      <c r="R42" s="174" t="e">
        <f t="shared" si="16"/>
        <v>#VALUE!</v>
      </c>
      <c r="S42" s="174" t="e">
        <f t="shared" si="17"/>
        <v>#VALUE!</v>
      </c>
      <c r="T42" s="174">
        <f t="shared" si="18"/>
        <v>1</v>
      </c>
      <c r="U42" s="174" t="e">
        <f t="shared" si="19"/>
        <v>#N/A</v>
      </c>
      <c r="V42" s="60">
        <f t="shared" si="20"/>
        <v>0</v>
      </c>
      <c r="W42" s="60">
        <f t="shared" si="21"/>
        <v>4</v>
      </c>
      <c r="X42" s="60" t="e">
        <f t="shared" si="22"/>
        <v>#N/A</v>
      </c>
    </row>
    <row r="43" spans="1:27">
      <c r="A43" s="99">
        <v>26</v>
      </c>
      <c r="B43" s="99"/>
      <c r="C43" s="117"/>
      <c r="D43" s="100"/>
      <c r="E43" s="100"/>
      <c r="F43" s="117"/>
      <c r="G43" s="99"/>
      <c r="H43" s="101">
        <f t="shared" ca="1" si="12"/>
        <v>0</v>
      </c>
      <c r="I43" s="135">
        <f t="shared" ca="1" si="13"/>
        <v>0</v>
      </c>
      <c r="J43" s="101"/>
      <c r="K43" s="101"/>
      <c r="L43" s="102"/>
      <c r="M43" s="102"/>
      <c r="N43" s="60"/>
      <c r="O43" s="60"/>
      <c r="P43" s="174">
        <f t="shared" si="14"/>
        <v>1</v>
      </c>
      <c r="Q43" s="174">
        <f t="shared" si="15"/>
        <v>0</v>
      </c>
      <c r="R43" s="174" t="e">
        <f t="shared" si="16"/>
        <v>#VALUE!</v>
      </c>
      <c r="S43" s="174" t="e">
        <f t="shared" si="17"/>
        <v>#VALUE!</v>
      </c>
      <c r="T43" s="174">
        <f t="shared" si="18"/>
        <v>1</v>
      </c>
      <c r="U43" s="174" t="e">
        <f t="shared" si="19"/>
        <v>#N/A</v>
      </c>
      <c r="V43" s="60">
        <f t="shared" si="20"/>
        <v>0</v>
      </c>
      <c r="W43" s="60">
        <f t="shared" si="21"/>
        <v>4</v>
      </c>
      <c r="X43" s="60" t="e">
        <f t="shared" si="22"/>
        <v>#N/A</v>
      </c>
    </row>
    <row r="44" spans="1:27">
      <c r="A44" s="99">
        <v>27</v>
      </c>
      <c r="B44" s="99"/>
      <c r="C44" s="117"/>
      <c r="D44" s="100"/>
      <c r="E44" s="100"/>
      <c r="F44" s="117"/>
      <c r="G44" s="99"/>
      <c r="H44" s="101">
        <f t="shared" ca="1" si="12"/>
        <v>0</v>
      </c>
      <c r="I44" s="135">
        <f t="shared" ca="1" si="13"/>
        <v>0</v>
      </c>
      <c r="J44" s="101"/>
      <c r="K44" s="101"/>
      <c r="L44" s="102"/>
      <c r="M44" s="102"/>
      <c r="N44" s="60"/>
      <c r="O44" s="60"/>
      <c r="P44" s="174">
        <f t="shared" si="14"/>
        <v>1</v>
      </c>
      <c r="Q44" s="174">
        <f t="shared" si="15"/>
        <v>0</v>
      </c>
      <c r="R44" s="174" t="e">
        <f t="shared" si="16"/>
        <v>#VALUE!</v>
      </c>
      <c r="S44" s="174" t="e">
        <f t="shared" si="17"/>
        <v>#VALUE!</v>
      </c>
      <c r="T44" s="174">
        <f t="shared" si="18"/>
        <v>1</v>
      </c>
      <c r="U44" s="174" t="e">
        <f t="shared" si="19"/>
        <v>#N/A</v>
      </c>
      <c r="V44" s="60">
        <f t="shared" si="20"/>
        <v>0</v>
      </c>
      <c r="W44" s="60">
        <f t="shared" si="21"/>
        <v>4</v>
      </c>
      <c r="X44" s="60" t="e">
        <f t="shared" si="22"/>
        <v>#N/A</v>
      </c>
    </row>
    <row r="45" spans="1:27">
      <c r="A45" s="99">
        <v>28</v>
      </c>
      <c r="B45" s="99"/>
      <c r="C45" s="117"/>
      <c r="D45" s="100"/>
      <c r="E45" s="100"/>
      <c r="F45" s="117"/>
      <c r="G45" s="99"/>
      <c r="H45" s="101">
        <f t="shared" ca="1" si="12"/>
        <v>0</v>
      </c>
      <c r="I45" s="135">
        <f t="shared" ca="1" si="13"/>
        <v>0</v>
      </c>
      <c r="J45" s="101"/>
      <c r="K45" s="101"/>
      <c r="L45" s="102"/>
      <c r="M45" s="102"/>
      <c r="N45" s="60"/>
      <c r="O45" s="60"/>
      <c r="P45" s="174">
        <f t="shared" si="14"/>
        <v>1</v>
      </c>
      <c r="Q45" s="174">
        <f t="shared" si="15"/>
        <v>0</v>
      </c>
      <c r="R45" s="174" t="e">
        <f t="shared" si="16"/>
        <v>#VALUE!</v>
      </c>
      <c r="S45" s="174" t="e">
        <f t="shared" si="17"/>
        <v>#VALUE!</v>
      </c>
      <c r="T45" s="174">
        <f t="shared" si="18"/>
        <v>1</v>
      </c>
      <c r="U45" s="174" t="e">
        <f t="shared" si="19"/>
        <v>#N/A</v>
      </c>
      <c r="V45" s="60">
        <f t="shared" si="20"/>
        <v>0</v>
      </c>
      <c r="W45" s="60">
        <f t="shared" si="21"/>
        <v>4</v>
      </c>
      <c r="X45" s="60" t="e">
        <f t="shared" si="22"/>
        <v>#N/A</v>
      </c>
    </row>
    <row r="46" spans="1:27">
      <c r="A46" s="99">
        <v>29</v>
      </c>
      <c r="B46" s="99"/>
      <c r="C46" s="117"/>
      <c r="D46" s="100"/>
      <c r="E46" s="100"/>
      <c r="F46" s="117"/>
      <c r="G46" s="99"/>
      <c r="H46" s="101">
        <f t="shared" ca="1" si="12"/>
        <v>0</v>
      </c>
      <c r="I46" s="135">
        <f t="shared" ca="1" si="13"/>
        <v>0</v>
      </c>
      <c r="J46" s="101"/>
      <c r="K46" s="101"/>
      <c r="L46" s="102"/>
      <c r="M46" s="102"/>
      <c r="N46" s="60"/>
      <c r="O46" s="60"/>
      <c r="P46" s="174">
        <f t="shared" si="14"/>
        <v>1</v>
      </c>
      <c r="Q46" s="174">
        <f t="shared" si="15"/>
        <v>0</v>
      </c>
      <c r="R46" s="174" t="e">
        <f t="shared" si="16"/>
        <v>#VALUE!</v>
      </c>
      <c r="S46" s="174" t="e">
        <f t="shared" si="17"/>
        <v>#VALUE!</v>
      </c>
      <c r="T46" s="174">
        <f t="shared" si="18"/>
        <v>1</v>
      </c>
      <c r="U46" s="174" t="e">
        <f t="shared" si="19"/>
        <v>#N/A</v>
      </c>
      <c r="V46" s="60">
        <f t="shared" si="20"/>
        <v>0</v>
      </c>
      <c r="W46" s="60">
        <f t="shared" si="21"/>
        <v>4</v>
      </c>
      <c r="X46" s="60" t="e">
        <f t="shared" si="22"/>
        <v>#N/A</v>
      </c>
    </row>
    <row r="47" spans="1:27">
      <c r="A47" s="99">
        <v>30</v>
      </c>
      <c r="B47" s="99">
        <v>0</v>
      </c>
      <c r="C47" s="117"/>
      <c r="D47" s="100"/>
      <c r="E47" s="100"/>
      <c r="F47" s="117"/>
      <c r="G47" s="99"/>
      <c r="H47" s="101">
        <f t="shared" ca="1" si="12"/>
        <v>0</v>
      </c>
      <c r="I47" s="135">
        <f t="shared" ca="1" si="13"/>
        <v>0</v>
      </c>
      <c r="J47" s="101"/>
      <c r="K47" s="101"/>
      <c r="L47" s="102"/>
      <c r="M47" s="102"/>
      <c r="N47" s="60"/>
      <c r="O47" s="60"/>
      <c r="P47" s="174">
        <f t="shared" si="14"/>
        <v>1</v>
      </c>
      <c r="Q47" s="174">
        <f t="shared" si="15"/>
        <v>0</v>
      </c>
      <c r="R47" s="174" t="e">
        <f t="shared" si="16"/>
        <v>#VALUE!</v>
      </c>
      <c r="S47" s="174" t="e">
        <f t="shared" si="17"/>
        <v>#VALUE!</v>
      </c>
      <c r="T47" s="174">
        <f t="shared" si="18"/>
        <v>1</v>
      </c>
      <c r="U47" s="174" t="e">
        <f t="shared" si="19"/>
        <v>#N/A</v>
      </c>
      <c r="V47" s="60">
        <f t="shared" si="20"/>
        <v>0</v>
      </c>
      <c r="W47" s="60">
        <f t="shared" si="21"/>
        <v>4</v>
      </c>
      <c r="X47" s="60" t="e">
        <f t="shared" si="22"/>
        <v>#N/A</v>
      </c>
    </row>
    <row r="48" spans="1:27">
      <c r="A48" s="7"/>
      <c r="B48" s="7"/>
      <c r="C48" s="7"/>
      <c r="D48" s="7"/>
      <c r="E48" s="7"/>
      <c r="F48" s="7"/>
      <c r="G48" s="7"/>
      <c r="H48" s="103" t="s">
        <v>132</v>
      </c>
      <c r="I48" s="136">
        <f ca="1">SUM(I18:I47)</f>
        <v>0.42</v>
      </c>
      <c r="J48" s="103" t="s">
        <v>132</v>
      </c>
      <c r="K48" s="104">
        <f>SUM(K18:K47)</f>
        <v>0</v>
      </c>
      <c r="L48" s="103" t="s">
        <v>132</v>
      </c>
      <c r="M48" s="105">
        <f>SUM(M18:M47)</f>
        <v>0</v>
      </c>
    </row>
    <row r="49" spans="1:13">
      <c r="A49" s="60"/>
      <c r="C49" s="60"/>
      <c r="D49" s="60"/>
      <c r="F49" s="60"/>
      <c r="G49" s="60"/>
      <c r="H49" s="60"/>
      <c r="J49" s="60"/>
      <c r="K49" s="60"/>
      <c r="L49" s="60"/>
      <c r="M49" s="60"/>
    </row>
    <row r="50" spans="1:13">
      <c r="A50" s="60"/>
      <c r="C50" s="60"/>
      <c r="D50" s="60"/>
      <c r="F50" s="60"/>
      <c r="G50" s="60"/>
      <c r="H50" s="60"/>
      <c r="J50" s="60"/>
      <c r="K50" s="60"/>
      <c r="L50" s="60"/>
      <c r="M50" s="60"/>
    </row>
    <row r="51" spans="1:13">
      <c r="A51" s="60"/>
      <c r="C51" s="60"/>
      <c r="D51" s="60"/>
      <c r="F51" s="60"/>
      <c r="G51" s="60"/>
      <c r="H51" s="60"/>
      <c r="J51" s="60"/>
      <c r="K51" s="60"/>
      <c r="L51" s="60"/>
      <c r="M51" s="60"/>
    </row>
    <row r="52" spans="1:13">
      <c r="A52" s="60"/>
      <c r="B52" s="106" t="s">
        <v>133</v>
      </c>
      <c r="C52" s="107"/>
      <c r="E52" s="108"/>
      <c r="F52" s="237"/>
      <c r="G52" s="237"/>
      <c r="J52" s="60"/>
      <c r="K52" s="60"/>
      <c r="L52" s="60"/>
      <c r="M52" s="60"/>
    </row>
    <row r="53" spans="1:13">
      <c r="A53" s="60"/>
      <c r="B53" s="109"/>
      <c r="C53" s="110"/>
      <c r="E53" s="111"/>
      <c r="F53" s="232" t="s">
        <v>134</v>
      </c>
      <c r="G53" s="232"/>
      <c r="J53" s="60"/>
      <c r="K53" s="60"/>
      <c r="L53" s="60"/>
      <c r="M53" s="60"/>
    </row>
    <row r="54" spans="1:13">
      <c r="A54" s="60"/>
      <c r="B54" s="112"/>
      <c r="C54" s="60"/>
      <c r="F54" s="60"/>
      <c r="G54" s="60"/>
      <c r="J54" s="60"/>
      <c r="K54" s="60"/>
      <c r="L54" s="60"/>
      <c r="M54" s="60"/>
    </row>
    <row r="55" spans="1:13">
      <c r="A55" s="60"/>
      <c r="B55" s="113" t="s">
        <v>119</v>
      </c>
      <c r="C55" s="114"/>
      <c r="E55" s="115"/>
      <c r="F55" s="237"/>
      <c r="G55" s="237"/>
      <c r="J55" s="60"/>
      <c r="K55" s="60"/>
      <c r="L55" s="60"/>
      <c r="M55" s="60"/>
    </row>
    <row r="56" spans="1:13">
      <c r="A56" s="60"/>
      <c r="C56" s="116"/>
      <c r="D56" s="111"/>
      <c r="E56" s="111"/>
      <c r="F56" s="232" t="s">
        <v>134</v>
      </c>
      <c r="G56" s="232"/>
      <c r="J56" s="60"/>
      <c r="K56" s="60"/>
      <c r="L56" s="60"/>
      <c r="M56" s="60"/>
    </row>
  </sheetData>
  <sheetProtection algorithmName="SHA-512" hashValue="elMjmUPovY5jmdyJ0MWcCOJmswq3Gg/8W2Z+NTwRoREOXcrMrPrhSvY9pprCsrOE+kIXkZaD2t+p9XAUvLEsXg==" saltValue="7vEhh4tLbY27UfNPp01skw==" spinCount="100000" sheet="1" objects="1" scenarios="1"/>
  <mergeCells count="24">
    <mergeCell ref="B6:F6"/>
    <mergeCell ref="A7:F7"/>
    <mergeCell ref="A8:F8"/>
    <mergeCell ref="A9:F9"/>
    <mergeCell ref="F4:I4"/>
    <mergeCell ref="A13:K13"/>
    <mergeCell ref="A10:F10"/>
    <mergeCell ref="A11:F11"/>
    <mergeCell ref="F55:G55"/>
    <mergeCell ref="A15:A16"/>
    <mergeCell ref="C15:C16"/>
    <mergeCell ref="D15:D16"/>
    <mergeCell ref="F15:F16"/>
    <mergeCell ref="G15:G16"/>
    <mergeCell ref="B15:B16"/>
    <mergeCell ref="E15:E16"/>
    <mergeCell ref="R16:S16"/>
    <mergeCell ref="L15:M15"/>
    <mergeCell ref="F56:G56"/>
    <mergeCell ref="H15:H16"/>
    <mergeCell ref="I15:I16"/>
    <mergeCell ref="J15:K15"/>
    <mergeCell ref="F52:G52"/>
    <mergeCell ref="F53:G53"/>
  </mergeCells>
  <conditionalFormatting sqref="K18:M47">
    <cfRule type="containsErrors" dxfId="2" priority="3">
      <formula>ISERROR(K18)</formula>
    </cfRule>
  </conditionalFormatting>
  <conditionalFormatting sqref="H18:I47">
    <cfRule type="containsErrors" dxfId="1" priority="2">
      <formula>ISERROR(H18)</formula>
    </cfRule>
  </conditionalFormatting>
  <conditionalFormatting sqref="C18:G47">
    <cfRule type="containsErrors" dxfId="0" priority="1">
      <formula>ISERROR(C18)</formula>
    </cfRule>
  </conditionalFormatting>
  <dataValidations xWindow="678" yWindow="744" count="11">
    <dataValidation showInputMessage="1" showErrorMessage="1" sqref="M12"/>
    <dataValidation allowBlank="1" showInputMessage="1" showErrorMessage="1" prompt="ПОКУПАЯ У НАС, ВЫ ЭКОНОМИТЕ!" sqref="L10"/>
    <dataValidation allowBlank="1" showInputMessage="1" showErrorMessage="1" prompt="СУММА ДЛЯ СРАВНЕНИЯ" sqref="L8"/>
    <dataValidation allowBlank="1" showInputMessage="1" showErrorMessage="1" prompt="СУММА К ОПЛАТЕ" sqref="I8"/>
    <dataValidation allowBlank="1" showInputMessage="1" showErrorMessage="1" errorTitle="Внимание!" error="Не править значения!" promptTitle="Внимание!" prompt="Не править значения!" sqref="K48 I48 H18:K47"/>
    <dataValidation type="list" allowBlank="1" showInputMessage="1" showErrorMessage="1" prompt="Удалять при помощи &quot;Delete&quot;" sqref="B18:B47">
      <formula1>s_ГОСТ_БЗ</formula1>
    </dataValidation>
    <dataValidation type="list" showInputMessage="1" showErrorMessage="1" prompt="Удалять при помощи &quot;Delete&quot;" sqref="C18:C47">
      <formula1>CHOOSE(P18,s_пустой,s_тип_БЗ,s_исп_БЗ,s_исп_БЗ,s_исп_БЗ,s_исп_БЗ,s_исп_БЗ,s_исп_БЗ,s_исп_БЗ,s_исп_БЗ,s_исп_БЗ,s_исп_БЗ,s_исп_БЗ,s_исп_БЗ)</formula1>
    </dataValidation>
    <dataValidation type="list" showInputMessage="1" showErrorMessage="1" prompt="Удалять при помощи &quot;Delete&quot;" sqref="F18:F47">
      <formula1>список_материал</formula1>
    </dataValidation>
    <dataValidation allowBlank="1" showInputMessage="1" showErrorMessage="1" prompt="Удалять при помощи &quot;Delete&quot;" sqref="G18:G47"/>
    <dataValidation type="list" allowBlank="1" showInputMessage="1" showErrorMessage="1" prompt="Удалять при помощи &quot;Delete&quot;" sqref="D18:D47">
      <formula1>CHOOSE(P18,s_пустой,IF(OR(Q18=1,Q18=2),s_9066_А,IF(OR(Q18=3,Q18=4),s_9066_Б,IF(Q18=5,s_9066_В,IF(Q18=6,s_9066_Г,IF(OR(Q18=7,Q18=8),s_9066_Д,s_пустой))))),s_32,s_33,s_34,s_35,s_36_37,s_36_37,s_38,s_39,s_40_41,s_40_41,s_42_43,s_42_43)</formula1>
    </dataValidation>
    <dataValidation type="list" showInputMessage="1" showErrorMessage="1" promptTitle="По умолчанию крупный шаг" prompt="Удалять при помощи &quot;Delete&quot;" sqref="E18:E47">
      <formula1>CHOOSE(T18,s_пустой,IF(AND(P18&gt;12,R18&lt;8),s_тш4,IF(R18&gt;=72,s_тш1,s_тш2)),IF(R18&gt;6,s_тш3,s_тш4),IF(R18&gt;6,s_тш2,s_тш4))</formula1>
    </dataValidation>
  </dataValidations>
  <hyperlinks>
    <hyperlink ref="F4" r:id="rId1"/>
    <hyperlink ref="F2" r:id="rId2" display="Официальные сайты компании: www.boltigaika.com "/>
    <hyperlink ref="J2" r:id="rId3"/>
  </hyperlinks>
  <pageMargins left="0.70866141732283472" right="0.19685039370078741" top="0.39370078740157483" bottom="0.74803149606299213" header="0.31496062992125984" footer="0.31496062992125984"/>
  <pageSetup paperSize="9" scale="70" fitToHeight="0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B689"/>
  <sheetViews>
    <sheetView zoomScale="80" zoomScaleNormal="80" workbookViewId="0">
      <pane ySplit="4" topLeftCell="A5" activePane="bottomLeft" state="frozen"/>
      <selection activeCell="AA25" sqref="AA25"/>
      <selection pane="bottomLeft" activeCell="AA25" sqref="AA25"/>
    </sheetView>
  </sheetViews>
  <sheetFormatPr defaultRowHeight="18.75"/>
  <cols>
    <col min="5" max="6" width="0" hidden="1" customWidth="1"/>
    <col min="7" max="7" width="10" style="55" hidden="1" customWidth="1"/>
    <col min="8" max="8" width="9.3984375" style="55" hidden="1" customWidth="1"/>
    <col min="9" max="10" width="0" hidden="1" customWidth="1"/>
    <col min="11" max="11" width="9.69921875" style="55" hidden="1" customWidth="1"/>
    <col min="12" max="12" width="10" style="55" hidden="1" customWidth="1"/>
    <col min="13" max="22" width="0" hidden="1" customWidth="1"/>
  </cols>
  <sheetData>
    <row r="1" spans="1:28">
      <c r="A1" s="203" t="s">
        <v>30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13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13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1"/>
      <c r="B3" s="1"/>
      <c r="C3" s="1"/>
      <c r="D3" s="1"/>
      <c r="E3" s="206" t="s">
        <v>12</v>
      </c>
      <c r="F3" s="207"/>
      <c r="G3" s="207"/>
      <c r="H3" s="208"/>
      <c r="I3" s="206" t="s">
        <v>13</v>
      </c>
      <c r="J3" s="207"/>
      <c r="K3" s="207"/>
      <c r="L3" s="208"/>
      <c r="M3" s="14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</row>
    <row r="4" spans="1:28" ht="45">
      <c r="A4" s="2" t="s">
        <v>0</v>
      </c>
      <c r="B4" s="2" t="s">
        <v>1</v>
      </c>
      <c r="C4" s="6" t="s">
        <v>9</v>
      </c>
      <c r="D4" s="6" t="s">
        <v>8</v>
      </c>
      <c r="E4" s="6" t="s">
        <v>27</v>
      </c>
      <c r="F4" s="6" t="s">
        <v>28</v>
      </c>
      <c r="G4" s="6" t="s">
        <v>39</v>
      </c>
      <c r="H4" s="6" t="s">
        <v>40</v>
      </c>
      <c r="I4" s="6" t="s">
        <v>27</v>
      </c>
      <c r="J4" s="6" t="s">
        <v>28</v>
      </c>
      <c r="K4" s="6" t="s">
        <v>39</v>
      </c>
      <c r="L4" s="6" t="s">
        <v>40</v>
      </c>
      <c r="M4" s="6" t="s">
        <v>23</v>
      </c>
      <c r="N4" s="6" t="s">
        <v>24</v>
      </c>
      <c r="O4" s="6" t="s">
        <v>11</v>
      </c>
      <c r="P4" s="6" t="s">
        <v>10</v>
      </c>
      <c r="Q4" s="6" t="s">
        <v>26</v>
      </c>
      <c r="R4" s="6" t="s">
        <v>25</v>
      </c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</row>
    <row r="5" spans="1:28">
      <c r="A5" s="3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</row>
    <row r="6" spans="1:28">
      <c r="A6" s="9"/>
      <c r="B6" s="9" t="str">
        <f>"М"&amp;C6&amp;"x"&amp;D6</f>
        <v>М2x10</v>
      </c>
      <c r="C6" s="9">
        <v>2</v>
      </c>
      <c r="D6" s="9">
        <v>10</v>
      </c>
      <c r="E6" s="12">
        <v>0.25234041461784307</v>
      </c>
      <c r="F6" s="9">
        <v>0</v>
      </c>
      <c r="G6" s="55">
        <v>0</v>
      </c>
      <c r="H6" s="55">
        <v>0</v>
      </c>
      <c r="I6" s="12">
        <v>0.24155675885442124</v>
      </c>
      <c r="J6" s="55">
        <v>0</v>
      </c>
      <c r="K6" s="55">
        <v>0</v>
      </c>
      <c r="L6" s="55">
        <v>0</v>
      </c>
      <c r="M6" s="9">
        <v>8.1999999999999993</v>
      </c>
      <c r="N6" s="9">
        <v>9</v>
      </c>
      <c r="O6" s="9">
        <v>3</v>
      </c>
      <c r="P6" s="9">
        <v>2</v>
      </c>
      <c r="Q6" s="9">
        <v>1.7402</v>
      </c>
      <c r="R6" s="9">
        <v>2</v>
      </c>
      <c r="S6" s="9">
        <v>0.4</v>
      </c>
      <c r="T6" s="9">
        <v>0</v>
      </c>
      <c r="U6" s="9">
        <v>0.3</v>
      </c>
      <c r="V6" s="9">
        <v>0</v>
      </c>
    </row>
    <row r="7" spans="1:28">
      <c r="A7" s="9"/>
      <c r="B7" s="9" t="str">
        <f>"М"&amp;C7&amp;"x"&amp;D7</f>
        <v>М2x12</v>
      </c>
      <c r="C7" s="9">
        <v>2</v>
      </c>
      <c r="D7" s="9">
        <v>12</v>
      </c>
      <c r="E7" s="12">
        <v>0.29087976351578093</v>
      </c>
      <c r="F7" s="9">
        <v>0</v>
      </c>
      <c r="G7" s="55">
        <v>0</v>
      </c>
      <c r="H7" s="55">
        <v>0</v>
      </c>
      <c r="I7" s="12">
        <v>0.27889792377864553</v>
      </c>
      <c r="J7" s="55">
        <v>0</v>
      </c>
      <c r="K7" s="55">
        <v>0</v>
      </c>
      <c r="L7" s="55">
        <v>0</v>
      </c>
      <c r="M7" s="9">
        <v>10</v>
      </c>
      <c r="N7" s="9">
        <v>10</v>
      </c>
      <c r="O7" s="9">
        <v>3</v>
      </c>
      <c r="P7" s="9">
        <v>2</v>
      </c>
      <c r="Q7" s="9">
        <v>1.7402</v>
      </c>
      <c r="R7" s="9">
        <v>2</v>
      </c>
      <c r="S7" s="9">
        <v>0.4</v>
      </c>
      <c r="T7" s="9">
        <v>0</v>
      </c>
      <c r="U7" s="9">
        <v>0.3</v>
      </c>
      <c r="V7" s="9">
        <v>0</v>
      </c>
    </row>
    <row r="8" spans="1:28">
      <c r="A8" s="9"/>
      <c r="B8" s="9" t="str">
        <f t="shared" ref="B8:B71" si="0">"М"&amp;C8&amp;"x"&amp;D8</f>
        <v>М2x14</v>
      </c>
      <c r="C8" s="9">
        <v>2</v>
      </c>
      <c r="D8" s="9">
        <v>14</v>
      </c>
      <c r="E8" s="12">
        <v>0.34020276817714074</v>
      </c>
      <c r="F8" s="9">
        <v>0</v>
      </c>
      <c r="G8" s="55">
        <v>0</v>
      </c>
      <c r="H8" s="55">
        <v>0</v>
      </c>
      <c r="I8" s="12">
        <v>0.31623908870286987</v>
      </c>
      <c r="J8" s="55">
        <v>0</v>
      </c>
      <c r="K8" s="55">
        <v>0</v>
      </c>
      <c r="L8" s="55">
        <v>0</v>
      </c>
      <c r="M8" s="9">
        <v>10</v>
      </c>
      <c r="N8" s="9">
        <v>10</v>
      </c>
      <c r="O8" s="9">
        <v>3</v>
      </c>
      <c r="P8" s="9">
        <v>2</v>
      </c>
      <c r="Q8" s="9">
        <v>1.7402</v>
      </c>
      <c r="R8" s="9">
        <v>2</v>
      </c>
      <c r="S8" s="9">
        <v>0.4</v>
      </c>
      <c r="T8" s="9">
        <v>0</v>
      </c>
      <c r="U8" s="9">
        <v>0.3</v>
      </c>
      <c r="V8" s="9">
        <v>0</v>
      </c>
    </row>
    <row r="9" spans="1:28">
      <c r="A9" s="9"/>
      <c r="B9" s="9" t="str">
        <f t="shared" si="0"/>
        <v>М2x16</v>
      </c>
      <c r="C9" s="9">
        <v>2</v>
      </c>
      <c r="D9" s="9">
        <v>16</v>
      </c>
      <c r="E9" s="12">
        <v>0.38952577283850048</v>
      </c>
      <c r="F9" s="9">
        <v>0</v>
      </c>
      <c r="G9" s="55">
        <v>0</v>
      </c>
      <c r="H9" s="55">
        <v>0</v>
      </c>
      <c r="I9" s="12">
        <v>0.35358025362709411</v>
      </c>
      <c r="J9" s="55">
        <v>0</v>
      </c>
      <c r="K9" s="55">
        <v>0</v>
      </c>
      <c r="L9" s="55">
        <v>0</v>
      </c>
      <c r="M9" s="9">
        <v>10</v>
      </c>
      <c r="N9" s="9">
        <v>10</v>
      </c>
      <c r="O9" s="9">
        <v>3</v>
      </c>
      <c r="P9" s="9">
        <v>2</v>
      </c>
      <c r="Q9" s="9">
        <v>1.7402</v>
      </c>
      <c r="R9" s="9">
        <v>2</v>
      </c>
      <c r="S9" s="9">
        <v>0.4</v>
      </c>
      <c r="T9" s="9">
        <v>0</v>
      </c>
      <c r="U9" s="9">
        <v>0.3</v>
      </c>
      <c r="V9" s="9">
        <v>0</v>
      </c>
    </row>
    <row r="10" spans="1:28">
      <c r="A10" s="9"/>
      <c r="B10" s="9" t="str">
        <f t="shared" si="0"/>
        <v>М2x18</v>
      </c>
      <c r="C10" s="9">
        <v>2</v>
      </c>
      <c r="D10" s="9">
        <v>18</v>
      </c>
      <c r="E10" s="12">
        <v>0.43884877749986023</v>
      </c>
      <c r="F10" s="9">
        <v>0</v>
      </c>
      <c r="G10" s="55">
        <v>0</v>
      </c>
      <c r="H10" s="55">
        <v>0</v>
      </c>
      <c r="I10" s="12">
        <v>0.39092141855131846</v>
      </c>
      <c r="J10" s="55">
        <v>0</v>
      </c>
      <c r="K10" s="55">
        <v>0</v>
      </c>
      <c r="L10" s="55">
        <v>0</v>
      </c>
      <c r="M10" s="9">
        <v>10</v>
      </c>
      <c r="N10" s="9">
        <v>10</v>
      </c>
      <c r="O10" s="9">
        <v>3</v>
      </c>
      <c r="P10" s="9">
        <v>2</v>
      </c>
      <c r="Q10" s="9">
        <v>1.7402</v>
      </c>
      <c r="R10" s="9">
        <v>2</v>
      </c>
      <c r="S10" s="9">
        <v>0.4</v>
      </c>
      <c r="T10" s="9">
        <v>0</v>
      </c>
      <c r="U10" s="9">
        <v>0.3</v>
      </c>
      <c r="V10" s="9">
        <v>0</v>
      </c>
    </row>
    <row r="11" spans="1:28">
      <c r="A11" s="9"/>
      <c r="B11" s="9" t="str">
        <f t="shared" si="0"/>
        <v>М2x20</v>
      </c>
      <c r="C11" s="9">
        <v>2</v>
      </c>
      <c r="D11" s="9">
        <v>20</v>
      </c>
      <c r="E11" s="12">
        <v>0.48817178216121998</v>
      </c>
      <c r="F11" s="9">
        <v>0</v>
      </c>
      <c r="G11" s="55">
        <v>0</v>
      </c>
      <c r="H11" s="55">
        <v>0</v>
      </c>
      <c r="I11" s="12">
        <v>0.4282625834755428</v>
      </c>
      <c r="J11" s="55">
        <v>0</v>
      </c>
      <c r="K11" s="55">
        <v>0</v>
      </c>
      <c r="L11" s="55">
        <v>0</v>
      </c>
      <c r="M11" s="9">
        <v>10</v>
      </c>
      <c r="N11" s="9">
        <v>10</v>
      </c>
      <c r="O11" s="9">
        <v>3</v>
      </c>
      <c r="P11" s="9">
        <v>2</v>
      </c>
      <c r="Q11" s="9">
        <v>1.7402</v>
      </c>
      <c r="R11" s="9">
        <v>2</v>
      </c>
      <c r="S11" s="9">
        <v>0.4</v>
      </c>
      <c r="T11" s="9">
        <v>0</v>
      </c>
      <c r="U11" s="9">
        <v>0.3</v>
      </c>
      <c r="V11" s="9">
        <v>0</v>
      </c>
    </row>
    <row r="12" spans="1:28">
      <c r="A12" s="9"/>
      <c r="B12" s="9" t="str">
        <f t="shared" si="0"/>
        <v>М2x22</v>
      </c>
      <c r="C12" s="9">
        <v>2</v>
      </c>
      <c r="D12" s="9">
        <v>22</v>
      </c>
      <c r="E12" s="12">
        <v>0.53749478682257956</v>
      </c>
      <c r="F12" s="9">
        <v>0</v>
      </c>
      <c r="G12" s="55">
        <v>0</v>
      </c>
      <c r="H12" s="55">
        <v>0</v>
      </c>
      <c r="I12" s="12">
        <v>0.46560374839976709</v>
      </c>
      <c r="J12" s="55">
        <v>0</v>
      </c>
      <c r="K12" s="55">
        <v>0</v>
      </c>
      <c r="L12" s="55">
        <v>0</v>
      </c>
      <c r="M12" s="9">
        <v>10</v>
      </c>
      <c r="N12" s="9">
        <v>10</v>
      </c>
      <c r="O12" s="9">
        <v>3</v>
      </c>
      <c r="P12" s="9">
        <v>2</v>
      </c>
      <c r="Q12" s="9">
        <v>1.7402</v>
      </c>
      <c r="R12" s="9">
        <v>2</v>
      </c>
      <c r="S12" s="9">
        <v>0.4</v>
      </c>
      <c r="T12" s="9">
        <v>0</v>
      </c>
      <c r="U12" s="9">
        <v>0.3</v>
      </c>
      <c r="V12" s="9">
        <v>0</v>
      </c>
    </row>
    <row r="13" spans="1:28">
      <c r="A13" s="9"/>
      <c r="B13" s="9" t="str">
        <f t="shared" si="0"/>
        <v>М2x25</v>
      </c>
      <c r="C13" s="9">
        <v>2</v>
      </c>
      <c r="D13" s="9">
        <v>25</v>
      </c>
      <c r="E13" s="12">
        <v>0.6114792938146193</v>
      </c>
      <c r="F13" s="9">
        <v>0</v>
      </c>
      <c r="G13" s="55">
        <v>0</v>
      </c>
      <c r="H13" s="55">
        <v>0</v>
      </c>
      <c r="I13" s="12">
        <v>0.52161549578610356</v>
      </c>
      <c r="J13" s="55">
        <v>0</v>
      </c>
      <c r="K13" s="55">
        <v>0</v>
      </c>
      <c r="L13" s="55">
        <v>0</v>
      </c>
      <c r="M13" s="9">
        <v>10</v>
      </c>
      <c r="N13" s="9">
        <v>10</v>
      </c>
      <c r="O13" s="9">
        <v>3</v>
      </c>
      <c r="P13" s="9">
        <v>2</v>
      </c>
      <c r="Q13" s="9">
        <v>1.7402</v>
      </c>
      <c r="R13" s="9">
        <v>2</v>
      </c>
      <c r="S13" s="9">
        <v>0.4</v>
      </c>
      <c r="T13" s="9">
        <v>0</v>
      </c>
      <c r="U13" s="9">
        <v>0.3</v>
      </c>
      <c r="V13" s="9">
        <v>0</v>
      </c>
    </row>
    <row r="14" spans="1:28">
      <c r="A14" s="9"/>
      <c r="B14" s="9" t="str">
        <f t="shared" si="0"/>
        <v>М2x28</v>
      </c>
      <c r="C14" s="9">
        <v>2</v>
      </c>
      <c r="D14" s="9">
        <v>28</v>
      </c>
      <c r="E14" s="12">
        <v>0.68546380080665892</v>
      </c>
      <c r="F14" s="9">
        <v>0</v>
      </c>
      <c r="G14" s="55">
        <v>0</v>
      </c>
      <c r="H14" s="55">
        <v>0</v>
      </c>
      <c r="I14" s="12">
        <v>0.57762724317244007</v>
      </c>
      <c r="J14" s="55">
        <v>0</v>
      </c>
      <c r="K14" s="55">
        <v>0</v>
      </c>
      <c r="L14" s="55">
        <v>0</v>
      </c>
      <c r="M14" s="9">
        <v>10</v>
      </c>
      <c r="N14" s="9">
        <v>10</v>
      </c>
      <c r="O14" s="9">
        <v>3</v>
      </c>
      <c r="P14" s="9">
        <v>2</v>
      </c>
      <c r="Q14" s="9">
        <v>1.7402</v>
      </c>
      <c r="R14" s="9">
        <v>2</v>
      </c>
      <c r="S14" s="9">
        <v>0.4</v>
      </c>
      <c r="T14" s="9">
        <v>0</v>
      </c>
      <c r="U14" s="9">
        <v>0.3</v>
      </c>
      <c r="V14" s="9">
        <v>0</v>
      </c>
    </row>
    <row r="15" spans="1:28">
      <c r="A15" s="9"/>
      <c r="B15" s="9" t="str">
        <f t="shared" si="0"/>
        <v>М2x30</v>
      </c>
      <c r="C15" s="9">
        <v>2</v>
      </c>
      <c r="D15" s="9">
        <v>30</v>
      </c>
      <c r="E15" s="12">
        <v>0.73478680546801867</v>
      </c>
      <c r="F15" s="9">
        <v>0</v>
      </c>
      <c r="G15" s="55">
        <v>0</v>
      </c>
      <c r="H15" s="55">
        <v>0</v>
      </c>
      <c r="I15" s="12">
        <v>0.61496840809666431</v>
      </c>
      <c r="J15" s="55">
        <v>0</v>
      </c>
      <c r="K15" s="55">
        <v>0</v>
      </c>
      <c r="L15" s="55">
        <v>0</v>
      </c>
      <c r="M15" s="9">
        <v>10</v>
      </c>
      <c r="N15" s="9">
        <v>10</v>
      </c>
      <c r="O15" s="9">
        <v>3</v>
      </c>
      <c r="P15" s="9">
        <v>2</v>
      </c>
      <c r="Q15" s="9">
        <v>1.7402</v>
      </c>
      <c r="R15" s="9">
        <v>2</v>
      </c>
      <c r="S15" s="9">
        <v>0.4</v>
      </c>
      <c r="T15" s="9">
        <v>0</v>
      </c>
      <c r="U15" s="9">
        <v>0.3</v>
      </c>
      <c r="V15" s="9">
        <v>0</v>
      </c>
    </row>
    <row r="16" spans="1:28">
      <c r="A16" s="9"/>
      <c r="B16" s="9" t="str">
        <f t="shared" si="0"/>
        <v>М2x32</v>
      </c>
      <c r="C16" s="9">
        <v>2</v>
      </c>
      <c r="D16" s="9">
        <v>32</v>
      </c>
      <c r="E16" s="12">
        <v>0.78410981012937853</v>
      </c>
      <c r="F16" s="9">
        <v>0</v>
      </c>
      <c r="G16" s="55">
        <v>0</v>
      </c>
      <c r="H16" s="55">
        <v>0</v>
      </c>
      <c r="I16" s="12">
        <v>0.65230957302088854</v>
      </c>
      <c r="J16" s="55">
        <v>0</v>
      </c>
      <c r="K16" s="55">
        <v>0</v>
      </c>
      <c r="L16" s="55">
        <v>0</v>
      </c>
      <c r="M16" s="9">
        <v>10</v>
      </c>
      <c r="N16" s="9">
        <v>10</v>
      </c>
      <c r="O16" s="9">
        <v>3</v>
      </c>
      <c r="P16" s="9">
        <v>2</v>
      </c>
      <c r="Q16" s="9">
        <v>1.7402</v>
      </c>
      <c r="R16" s="9">
        <v>2</v>
      </c>
      <c r="S16" s="9">
        <v>0.4</v>
      </c>
      <c r="T16" s="9">
        <v>0</v>
      </c>
      <c r="U16" s="9">
        <v>0.3</v>
      </c>
      <c r="V16" s="9">
        <v>0</v>
      </c>
    </row>
    <row r="17" spans="1:22">
      <c r="A17" s="9"/>
      <c r="B17" s="9" t="str">
        <f t="shared" si="0"/>
        <v>М2x35</v>
      </c>
      <c r="C17" s="9">
        <v>2</v>
      </c>
      <c r="D17" s="9">
        <v>35</v>
      </c>
      <c r="E17" s="12">
        <v>0.85809431712141804</v>
      </c>
      <c r="F17" s="9">
        <v>0</v>
      </c>
      <c r="G17" s="55">
        <v>0</v>
      </c>
      <c r="H17" s="55">
        <v>0</v>
      </c>
      <c r="I17" s="12">
        <v>0.70832132040722517</v>
      </c>
      <c r="J17" s="55">
        <v>0</v>
      </c>
      <c r="K17" s="55">
        <v>0</v>
      </c>
      <c r="L17" s="55">
        <v>0</v>
      </c>
      <c r="M17" s="9">
        <v>10</v>
      </c>
      <c r="N17" s="9">
        <v>10</v>
      </c>
      <c r="O17" s="9">
        <v>3</v>
      </c>
      <c r="P17" s="9">
        <v>2</v>
      </c>
      <c r="Q17" s="9">
        <v>1.7402</v>
      </c>
      <c r="R17" s="9">
        <v>2</v>
      </c>
      <c r="S17" s="9">
        <v>0.4</v>
      </c>
      <c r="T17" s="9">
        <v>0</v>
      </c>
      <c r="U17" s="9">
        <v>0.3</v>
      </c>
      <c r="V17" s="9">
        <v>0</v>
      </c>
    </row>
    <row r="18" spans="1:22">
      <c r="A18" s="9"/>
      <c r="B18" s="9" t="str">
        <f t="shared" si="0"/>
        <v>М2x38</v>
      </c>
      <c r="C18" s="9">
        <v>2</v>
      </c>
      <c r="D18" s="9">
        <v>38</v>
      </c>
      <c r="E18" s="12">
        <v>0.93207882411345766</v>
      </c>
      <c r="F18" s="9">
        <v>0</v>
      </c>
      <c r="G18" s="55">
        <v>0</v>
      </c>
      <c r="H18" s="55">
        <v>0</v>
      </c>
      <c r="I18" s="12">
        <v>0.76433306779356158</v>
      </c>
      <c r="J18" s="55">
        <v>0</v>
      </c>
      <c r="K18" s="55">
        <v>0</v>
      </c>
      <c r="L18" s="55">
        <v>0</v>
      </c>
      <c r="M18" s="9">
        <v>10</v>
      </c>
      <c r="N18" s="9">
        <v>10</v>
      </c>
      <c r="O18" s="9">
        <v>3</v>
      </c>
      <c r="P18" s="9">
        <v>2</v>
      </c>
      <c r="Q18" s="9">
        <v>1.7402</v>
      </c>
      <c r="R18" s="9">
        <v>2</v>
      </c>
      <c r="S18" s="9">
        <v>0.4</v>
      </c>
      <c r="T18" s="9">
        <v>0</v>
      </c>
      <c r="U18" s="9">
        <v>0.3</v>
      </c>
      <c r="V18" s="9">
        <v>0</v>
      </c>
    </row>
    <row r="19" spans="1:22">
      <c r="A19" s="9"/>
      <c r="B19" s="9" t="str">
        <f t="shared" si="0"/>
        <v>М2x40</v>
      </c>
      <c r="C19" s="9">
        <v>2</v>
      </c>
      <c r="D19" s="9">
        <v>40</v>
      </c>
      <c r="E19" s="12">
        <v>0.98140182877481741</v>
      </c>
      <c r="F19" s="9">
        <v>0</v>
      </c>
      <c r="G19" s="55">
        <v>0</v>
      </c>
      <c r="H19" s="55">
        <v>0</v>
      </c>
      <c r="I19" s="12">
        <v>0.80167423271778593</v>
      </c>
      <c r="J19" s="55">
        <v>0</v>
      </c>
      <c r="K19" s="55">
        <v>0</v>
      </c>
      <c r="L19" s="55">
        <v>0</v>
      </c>
      <c r="M19" s="9">
        <v>10</v>
      </c>
      <c r="N19" s="9">
        <v>10</v>
      </c>
      <c r="O19" s="9">
        <v>3</v>
      </c>
      <c r="P19" s="9">
        <v>2</v>
      </c>
      <c r="Q19" s="9">
        <v>1.7402</v>
      </c>
      <c r="R19" s="9">
        <v>2</v>
      </c>
      <c r="S19" s="9">
        <v>0.4</v>
      </c>
      <c r="T19" s="9">
        <v>0</v>
      </c>
      <c r="U19" s="9">
        <v>0.3</v>
      </c>
      <c r="V19" s="9">
        <v>0</v>
      </c>
    </row>
    <row r="20" spans="1:22">
      <c r="A20" s="9"/>
      <c r="B20" s="9" t="str">
        <f t="shared" si="0"/>
        <v>М2x42</v>
      </c>
      <c r="C20" s="9">
        <v>2</v>
      </c>
      <c r="D20" s="9">
        <v>42</v>
      </c>
      <c r="E20" s="12">
        <v>1.0307248334361774</v>
      </c>
      <c r="F20" s="9">
        <v>0</v>
      </c>
      <c r="G20" s="55">
        <v>0</v>
      </c>
      <c r="H20" s="55">
        <v>0</v>
      </c>
      <c r="I20" s="12">
        <v>0.83901539764201027</v>
      </c>
      <c r="J20" s="55">
        <v>0</v>
      </c>
      <c r="K20" s="55">
        <v>0</v>
      </c>
      <c r="L20" s="55">
        <v>0</v>
      </c>
      <c r="M20" s="9">
        <v>10</v>
      </c>
      <c r="N20" s="9">
        <v>10</v>
      </c>
      <c r="O20" s="9">
        <v>3</v>
      </c>
      <c r="P20" s="9">
        <v>2</v>
      </c>
      <c r="Q20" s="9">
        <v>1.7402</v>
      </c>
      <c r="R20" s="9">
        <v>2</v>
      </c>
      <c r="S20" s="9">
        <v>0.4</v>
      </c>
      <c r="T20" s="9">
        <v>0</v>
      </c>
      <c r="U20" s="9">
        <v>0.3</v>
      </c>
      <c r="V20" s="9">
        <v>0</v>
      </c>
    </row>
    <row r="21" spans="1:22">
      <c r="A21" s="9"/>
      <c r="B21" s="9" t="str">
        <f t="shared" si="0"/>
        <v>М2x45</v>
      </c>
      <c r="C21" s="9">
        <v>2</v>
      </c>
      <c r="D21" s="9">
        <v>45</v>
      </c>
      <c r="E21" s="12">
        <v>1.1047093404282169</v>
      </c>
      <c r="F21" s="9">
        <v>0</v>
      </c>
      <c r="G21" s="55">
        <v>0</v>
      </c>
      <c r="H21" s="55">
        <v>0</v>
      </c>
      <c r="I21" s="12">
        <v>0.89502714502834679</v>
      </c>
      <c r="J21" s="55">
        <v>0</v>
      </c>
      <c r="K21" s="55">
        <v>0</v>
      </c>
      <c r="L21" s="55">
        <v>0</v>
      </c>
      <c r="M21" s="9">
        <v>10</v>
      </c>
      <c r="N21" s="9">
        <v>10</v>
      </c>
      <c r="O21" s="9">
        <v>3</v>
      </c>
      <c r="P21" s="9">
        <v>2</v>
      </c>
      <c r="Q21" s="9">
        <v>1.7402</v>
      </c>
      <c r="R21" s="9">
        <v>2</v>
      </c>
      <c r="S21" s="9">
        <v>0.4</v>
      </c>
      <c r="T21" s="9">
        <v>0</v>
      </c>
      <c r="U21" s="9">
        <v>0.3</v>
      </c>
      <c r="V21" s="9">
        <v>0</v>
      </c>
    </row>
    <row r="22" spans="1:22">
      <c r="A22" s="9"/>
      <c r="B22" s="9" t="str">
        <f t="shared" si="0"/>
        <v>М2x48</v>
      </c>
      <c r="C22" s="9">
        <v>2</v>
      </c>
      <c r="D22" s="9">
        <v>48</v>
      </c>
      <c r="E22" s="12">
        <v>1.1786938474202564</v>
      </c>
      <c r="F22" s="9">
        <v>0</v>
      </c>
      <c r="G22" s="55">
        <v>0</v>
      </c>
      <c r="H22" s="55">
        <v>0</v>
      </c>
      <c r="I22" s="12">
        <v>0.95103889241468309</v>
      </c>
      <c r="J22" s="55">
        <v>0</v>
      </c>
      <c r="K22" s="55">
        <v>0</v>
      </c>
      <c r="L22" s="55">
        <v>0</v>
      </c>
      <c r="M22" s="9">
        <v>10</v>
      </c>
      <c r="N22" s="9">
        <v>10</v>
      </c>
      <c r="O22" s="9">
        <v>3</v>
      </c>
      <c r="P22" s="9">
        <v>2</v>
      </c>
      <c r="Q22" s="9">
        <v>1.7402</v>
      </c>
      <c r="R22" s="9">
        <v>2</v>
      </c>
      <c r="S22" s="9">
        <v>0.4</v>
      </c>
      <c r="T22" s="9">
        <v>0</v>
      </c>
      <c r="U22" s="9">
        <v>0.3</v>
      </c>
      <c r="V22" s="9">
        <v>0</v>
      </c>
    </row>
    <row r="23" spans="1:22">
      <c r="A23" s="9"/>
      <c r="B23" s="9" t="str">
        <f t="shared" si="0"/>
        <v>М2x50</v>
      </c>
      <c r="C23" s="9">
        <v>2</v>
      </c>
      <c r="D23" s="9">
        <v>50</v>
      </c>
      <c r="E23" s="12">
        <v>1.2280168520816162</v>
      </c>
      <c r="F23" s="9">
        <v>0</v>
      </c>
      <c r="G23" s="55">
        <v>0</v>
      </c>
      <c r="H23" s="55">
        <v>0</v>
      </c>
      <c r="I23" s="12">
        <v>0.98838005733890755</v>
      </c>
      <c r="J23" s="55">
        <v>0</v>
      </c>
      <c r="K23" s="55">
        <v>0</v>
      </c>
      <c r="L23" s="55">
        <v>0</v>
      </c>
      <c r="M23" s="9">
        <v>10</v>
      </c>
      <c r="N23" s="9">
        <v>10</v>
      </c>
      <c r="O23" s="9">
        <v>3</v>
      </c>
      <c r="P23" s="9">
        <v>2</v>
      </c>
      <c r="Q23" s="9">
        <v>1.7402</v>
      </c>
      <c r="R23" s="9">
        <v>2</v>
      </c>
      <c r="S23" s="9">
        <v>0.4</v>
      </c>
      <c r="T23" s="9">
        <v>0</v>
      </c>
      <c r="U23" s="9">
        <v>0.3</v>
      </c>
      <c r="V23" s="9">
        <v>0</v>
      </c>
    </row>
    <row r="24" spans="1:22">
      <c r="A24" s="9"/>
      <c r="B24" s="9" t="str">
        <f t="shared" si="0"/>
        <v>М2x55</v>
      </c>
      <c r="C24" s="9">
        <v>2</v>
      </c>
      <c r="D24" s="9">
        <v>55</v>
      </c>
      <c r="E24" s="12">
        <v>1.3513243637350156</v>
      </c>
      <c r="F24" s="9">
        <v>0</v>
      </c>
      <c r="G24" s="55">
        <v>0</v>
      </c>
      <c r="H24" s="55">
        <v>0</v>
      </c>
      <c r="I24" s="12">
        <v>1.0817329696494684</v>
      </c>
      <c r="J24" s="55">
        <v>0</v>
      </c>
      <c r="K24" s="55">
        <v>0</v>
      </c>
      <c r="L24" s="55">
        <v>0</v>
      </c>
      <c r="M24" s="9">
        <v>10</v>
      </c>
      <c r="N24" s="9">
        <v>10</v>
      </c>
      <c r="O24" s="9">
        <v>3</v>
      </c>
      <c r="P24" s="9">
        <v>2</v>
      </c>
      <c r="Q24" s="9">
        <v>1.7402</v>
      </c>
      <c r="R24" s="9">
        <v>2</v>
      </c>
      <c r="S24" s="9">
        <v>0.4</v>
      </c>
      <c r="T24" s="9">
        <v>0</v>
      </c>
      <c r="U24" s="9">
        <v>0.3</v>
      </c>
      <c r="V24" s="9">
        <v>0</v>
      </c>
    </row>
    <row r="25" spans="1:22">
      <c r="A25" s="9"/>
      <c r="B25" s="9" t="str">
        <f t="shared" si="0"/>
        <v>М2x60</v>
      </c>
      <c r="C25" s="9">
        <v>2</v>
      </c>
      <c r="D25" s="9">
        <v>60</v>
      </c>
      <c r="E25" s="12">
        <v>1.4746318753884149</v>
      </c>
      <c r="F25" s="9">
        <v>0</v>
      </c>
      <c r="G25" s="55">
        <v>0</v>
      </c>
      <c r="H25" s="55">
        <v>0</v>
      </c>
      <c r="I25" s="12">
        <v>1.1750858819600292</v>
      </c>
      <c r="J25" s="55">
        <v>0</v>
      </c>
      <c r="K25" s="55">
        <v>0</v>
      </c>
      <c r="L25" s="55">
        <v>0</v>
      </c>
      <c r="M25" s="9">
        <v>10</v>
      </c>
      <c r="N25" s="9">
        <v>10</v>
      </c>
      <c r="O25" s="9">
        <v>3</v>
      </c>
      <c r="P25" s="9">
        <v>2</v>
      </c>
      <c r="Q25" s="9">
        <v>1.7402</v>
      </c>
      <c r="R25" s="9">
        <v>2</v>
      </c>
      <c r="S25" s="9">
        <v>0.4</v>
      </c>
      <c r="T25" s="9">
        <v>0</v>
      </c>
      <c r="U25" s="9">
        <v>0.3</v>
      </c>
      <c r="V25" s="9">
        <v>0</v>
      </c>
    </row>
    <row r="26" spans="1:22">
      <c r="A26" s="9"/>
      <c r="B26" s="9" t="str">
        <f t="shared" si="0"/>
        <v>М2x65</v>
      </c>
      <c r="C26" s="9">
        <v>2</v>
      </c>
      <c r="D26" s="9">
        <v>65</v>
      </c>
      <c r="E26" s="12">
        <v>1.5979393870418144</v>
      </c>
      <c r="F26" s="9">
        <v>0</v>
      </c>
      <c r="G26" s="55">
        <v>0</v>
      </c>
      <c r="H26" s="55">
        <v>0</v>
      </c>
      <c r="I26" s="12">
        <v>1.2684387942705901</v>
      </c>
      <c r="J26" s="55">
        <v>0</v>
      </c>
      <c r="K26" s="55">
        <v>0</v>
      </c>
      <c r="L26" s="55">
        <v>0</v>
      </c>
      <c r="M26" s="9">
        <v>10</v>
      </c>
      <c r="N26" s="9">
        <v>10</v>
      </c>
      <c r="O26" s="9">
        <v>3</v>
      </c>
      <c r="P26" s="9">
        <v>2</v>
      </c>
      <c r="Q26" s="9">
        <v>1.7402</v>
      </c>
      <c r="R26" s="9">
        <v>2</v>
      </c>
      <c r="S26" s="9">
        <v>0.4</v>
      </c>
      <c r="T26" s="9">
        <v>0</v>
      </c>
      <c r="U26" s="9">
        <v>0.3</v>
      </c>
      <c r="V26" s="9">
        <v>0</v>
      </c>
    </row>
    <row r="27" spans="1:22">
      <c r="A27" s="9"/>
      <c r="B27" s="9" t="str">
        <f t="shared" si="0"/>
        <v>М2x70</v>
      </c>
      <c r="C27" s="9">
        <v>2</v>
      </c>
      <c r="D27" s="9">
        <v>70</v>
      </c>
      <c r="E27" s="12">
        <v>1.7212468986952139</v>
      </c>
      <c r="F27" s="9">
        <v>0</v>
      </c>
      <c r="G27" s="55">
        <v>0</v>
      </c>
      <c r="H27" s="55">
        <v>0</v>
      </c>
      <c r="I27" s="12">
        <v>1.3617917065811507</v>
      </c>
      <c r="J27" s="55">
        <v>0</v>
      </c>
      <c r="K27" s="55">
        <v>0</v>
      </c>
      <c r="L27" s="55">
        <v>0</v>
      </c>
      <c r="M27" s="9">
        <v>10</v>
      </c>
      <c r="N27" s="9">
        <v>10</v>
      </c>
      <c r="O27" s="9">
        <v>3</v>
      </c>
      <c r="P27" s="9">
        <v>2</v>
      </c>
      <c r="Q27" s="9">
        <v>1.7402</v>
      </c>
      <c r="R27" s="9">
        <v>2</v>
      </c>
      <c r="S27" s="9">
        <v>0.4</v>
      </c>
      <c r="T27" s="9">
        <v>0</v>
      </c>
      <c r="U27" s="9">
        <v>0.3</v>
      </c>
      <c r="V27" s="9">
        <v>0</v>
      </c>
    </row>
    <row r="28" spans="1:22">
      <c r="A28" s="9"/>
      <c r="B28" s="9" t="str">
        <f t="shared" si="0"/>
        <v>М2x75</v>
      </c>
      <c r="C28" s="9">
        <v>2</v>
      </c>
      <c r="D28" s="9">
        <v>75</v>
      </c>
      <c r="E28" s="12">
        <v>1.8445544103486131</v>
      </c>
      <c r="F28" s="9">
        <v>0</v>
      </c>
      <c r="G28" s="55">
        <v>0</v>
      </c>
      <c r="H28" s="55">
        <v>0</v>
      </c>
      <c r="I28" s="12">
        <v>1.4551446188917114</v>
      </c>
      <c r="J28" s="55">
        <v>0</v>
      </c>
      <c r="K28" s="55">
        <v>0</v>
      </c>
      <c r="L28" s="55">
        <v>0</v>
      </c>
      <c r="M28" s="9">
        <v>10</v>
      </c>
      <c r="N28" s="9">
        <v>10</v>
      </c>
      <c r="O28" s="9">
        <v>3</v>
      </c>
      <c r="P28" s="9">
        <v>2</v>
      </c>
      <c r="Q28" s="9">
        <v>1.7402</v>
      </c>
      <c r="R28" s="9">
        <v>2</v>
      </c>
      <c r="S28" s="9">
        <v>0.4</v>
      </c>
      <c r="T28" s="9">
        <v>0</v>
      </c>
      <c r="U28" s="9">
        <v>0.3</v>
      </c>
      <c r="V28" s="9">
        <v>0</v>
      </c>
    </row>
    <row r="29" spans="1:22">
      <c r="A29" s="9"/>
      <c r="B29" s="9" t="str">
        <f t="shared" si="0"/>
        <v>М2x80</v>
      </c>
      <c r="C29" s="9">
        <v>2</v>
      </c>
      <c r="D29" s="9">
        <v>80</v>
      </c>
      <c r="E29" s="12">
        <v>1.9678619220020126</v>
      </c>
      <c r="F29" s="9">
        <v>0</v>
      </c>
      <c r="G29" s="55">
        <v>0</v>
      </c>
      <c r="H29" s="55">
        <v>0</v>
      </c>
      <c r="I29" s="12">
        <v>1.5484975312022724</v>
      </c>
      <c r="J29" s="55">
        <v>0</v>
      </c>
      <c r="K29" s="55">
        <v>0</v>
      </c>
      <c r="L29" s="55">
        <v>0</v>
      </c>
      <c r="M29" s="9">
        <v>10</v>
      </c>
      <c r="N29" s="9">
        <v>10</v>
      </c>
      <c r="O29" s="9">
        <v>3</v>
      </c>
      <c r="P29" s="9">
        <v>2</v>
      </c>
      <c r="Q29" s="9">
        <v>1.7402</v>
      </c>
      <c r="R29" s="9">
        <v>2</v>
      </c>
      <c r="S29" s="9">
        <v>0.4</v>
      </c>
      <c r="T29" s="9">
        <v>0</v>
      </c>
      <c r="U29" s="9">
        <v>0.3</v>
      </c>
      <c r="V29" s="9">
        <v>0</v>
      </c>
    </row>
    <row r="30" spans="1:22">
      <c r="A30" s="9"/>
      <c r="B30" s="9" t="str">
        <f t="shared" si="0"/>
        <v>М2,5x10</v>
      </c>
      <c r="C30" s="10">
        <v>2.5</v>
      </c>
      <c r="D30" s="9">
        <v>10</v>
      </c>
      <c r="E30" s="12">
        <v>0.40766445178896649</v>
      </c>
      <c r="F30" s="9">
        <v>0</v>
      </c>
      <c r="G30" s="55">
        <v>0</v>
      </c>
      <c r="H30" s="55">
        <v>0</v>
      </c>
      <c r="I30" s="12">
        <v>0.38942546314329934</v>
      </c>
      <c r="J30" s="55">
        <v>0</v>
      </c>
      <c r="K30" s="55">
        <v>0</v>
      </c>
      <c r="L30" s="55">
        <v>0</v>
      </c>
      <c r="M30" s="11">
        <v>7.85</v>
      </c>
      <c r="N30" s="9">
        <v>8.75</v>
      </c>
      <c r="O30" s="9">
        <v>3</v>
      </c>
      <c r="P30" s="9">
        <v>2.5</v>
      </c>
      <c r="Q30" s="9">
        <v>2.2077249999999999</v>
      </c>
      <c r="R30" s="9">
        <v>2.5</v>
      </c>
      <c r="S30" s="11">
        <v>0.45</v>
      </c>
      <c r="T30" s="9">
        <v>0</v>
      </c>
      <c r="U30" s="9">
        <v>0.3</v>
      </c>
      <c r="V30" s="9">
        <v>0</v>
      </c>
    </row>
    <row r="31" spans="1:22">
      <c r="A31" s="9"/>
      <c r="B31" s="9" t="str">
        <f t="shared" si="0"/>
        <v>М2,5x12</v>
      </c>
      <c r="C31" s="10">
        <v>2.5</v>
      </c>
      <c r="D31" s="9">
        <v>12</v>
      </c>
      <c r="E31" s="12">
        <v>0.46776514550660414</v>
      </c>
      <c r="F31" s="9">
        <v>0</v>
      </c>
      <c r="G31" s="55">
        <v>0</v>
      </c>
      <c r="H31" s="55">
        <v>0</v>
      </c>
      <c r="I31" s="12">
        <v>0.44952615686093689</v>
      </c>
      <c r="J31" s="55">
        <v>0</v>
      </c>
      <c r="K31" s="55">
        <v>0</v>
      </c>
      <c r="L31" s="55">
        <v>0</v>
      </c>
      <c r="M31" s="9">
        <v>9.85</v>
      </c>
      <c r="N31" s="9">
        <v>10.75</v>
      </c>
      <c r="O31" s="9">
        <v>3</v>
      </c>
      <c r="P31" s="9">
        <v>2.5</v>
      </c>
      <c r="Q31" s="9">
        <v>2.2077249999999999</v>
      </c>
      <c r="R31" s="9">
        <v>2.5</v>
      </c>
      <c r="S31" s="9">
        <v>0.45</v>
      </c>
      <c r="T31" s="9">
        <v>0</v>
      </c>
      <c r="U31" s="9">
        <v>0.3</v>
      </c>
      <c r="V31" s="9">
        <v>0</v>
      </c>
    </row>
    <row r="32" spans="1:22">
      <c r="A32" s="9"/>
      <c r="B32" s="9" t="str">
        <f t="shared" si="0"/>
        <v>М2,5x14</v>
      </c>
      <c r="C32" s="10">
        <v>2.5</v>
      </c>
      <c r="D32" s="9">
        <v>14</v>
      </c>
      <c r="E32" s="12">
        <v>0.53507660217718001</v>
      </c>
      <c r="F32" s="9">
        <v>0</v>
      </c>
      <c r="G32" s="55">
        <v>0</v>
      </c>
      <c r="H32" s="55">
        <v>0</v>
      </c>
      <c r="I32" s="12">
        <v>0.50962685057857471</v>
      </c>
      <c r="J32" s="55">
        <v>0</v>
      </c>
      <c r="K32" s="55">
        <v>0</v>
      </c>
      <c r="L32" s="55">
        <v>0</v>
      </c>
      <c r="M32" s="9">
        <v>11</v>
      </c>
      <c r="N32" s="9">
        <v>11</v>
      </c>
      <c r="O32" s="9">
        <v>3</v>
      </c>
      <c r="P32" s="9">
        <v>2.5</v>
      </c>
      <c r="Q32" s="9">
        <v>2.2077249999999999</v>
      </c>
      <c r="R32" s="9">
        <v>2.5</v>
      </c>
      <c r="S32" s="9">
        <v>0.45</v>
      </c>
      <c r="T32" s="9">
        <v>0</v>
      </c>
      <c r="U32" s="9">
        <v>0.3</v>
      </c>
      <c r="V32" s="9">
        <v>0</v>
      </c>
    </row>
    <row r="33" spans="1:22">
      <c r="A33" s="9"/>
      <c r="B33" s="9" t="str">
        <f t="shared" si="0"/>
        <v>М2,5x16</v>
      </c>
      <c r="C33" s="10">
        <v>2.5</v>
      </c>
      <c r="D33" s="9">
        <v>16</v>
      </c>
      <c r="E33" s="12">
        <v>0.61214379696055454</v>
      </c>
      <c r="F33" s="9">
        <v>0</v>
      </c>
      <c r="G33" s="55">
        <v>0</v>
      </c>
      <c r="H33" s="55">
        <v>0</v>
      </c>
      <c r="I33" s="12">
        <v>0.56972754429621242</v>
      </c>
      <c r="J33" s="55">
        <v>0</v>
      </c>
      <c r="K33" s="55">
        <v>0</v>
      </c>
      <c r="L33" s="55">
        <v>0</v>
      </c>
      <c r="M33" s="9">
        <v>11</v>
      </c>
      <c r="N33" s="9">
        <v>11</v>
      </c>
      <c r="O33" s="9">
        <v>3</v>
      </c>
      <c r="P33" s="9">
        <v>2.5</v>
      </c>
      <c r="Q33" s="9">
        <v>2.2077249999999999</v>
      </c>
      <c r="R33" s="9">
        <v>2.5</v>
      </c>
      <c r="S33" s="9">
        <v>0.45</v>
      </c>
      <c r="T33" s="9">
        <v>0</v>
      </c>
      <c r="U33" s="9">
        <v>0.3</v>
      </c>
      <c r="V33" s="9">
        <v>0</v>
      </c>
    </row>
    <row r="34" spans="1:22">
      <c r="A34" s="9"/>
      <c r="B34" s="9" t="str">
        <f t="shared" si="0"/>
        <v>М2,5x18</v>
      </c>
      <c r="C34" s="10">
        <v>2.5</v>
      </c>
      <c r="D34" s="9">
        <v>18</v>
      </c>
      <c r="E34" s="12">
        <v>0.68921099174392919</v>
      </c>
      <c r="F34" s="9">
        <v>0</v>
      </c>
      <c r="G34" s="55">
        <v>0</v>
      </c>
      <c r="H34" s="55">
        <v>0</v>
      </c>
      <c r="I34" s="12">
        <v>0.62982823801385013</v>
      </c>
      <c r="J34" s="55">
        <v>0</v>
      </c>
      <c r="K34" s="55">
        <v>0</v>
      </c>
      <c r="L34" s="55">
        <v>0</v>
      </c>
      <c r="M34" s="9">
        <v>11</v>
      </c>
      <c r="N34" s="9">
        <v>11</v>
      </c>
      <c r="O34" s="9">
        <v>3</v>
      </c>
      <c r="P34" s="9">
        <v>2.5</v>
      </c>
      <c r="Q34" s="9">
        <v>2.2077249999999999</v>
      </c>
      <c r="R34" s="9">
        <v>2.5</v>
      </c>
      <c r="S34" s="9">
        <v>0.45</v>
      </c>
      <c r="T34" s="9">
        <v>0</v>
      </c>
      <c r="U34" s="9">
        <v>0.3</v>
      </c>
      <c r="V34" s="9">
        <v>0</v>
      </c>
    </row>
    <row r="35" spans="1:22">
      <c r="A35" s="9"/>
      <c r="B35" s="9" t="str">
        <f t="shared" si="0"/>
        <v>М2,5x20</v>
      </c>
      <c r="C35" s="10">
        <v>2.5</v>
      </c>
      <c r="D35" s="9">
        <v>20</v>
      </c>
      <c r="E35" s="12">
        <v>0.76627818652730373</v>
      </c>
      <c r="F35" s="9">
        <v>0</v>
      </c>
      <c r="G35" s="55">
        <v>0</v>
      </c>
      <c r="H35" s="55">
        <v>0</v>
      </c>
      <c r="I35" s="12">
        <v>0.68992893173148773</v>
      </c>
      <c r="J35" s="55">
        <v>0</v>
      </c>
      <c r="K35" s="55">
        <v>0</v>
      </c>
      <c r="L35" s="55">
        <v>0</v>
      </c>
      <c r="M35" s="9">
        <v>11</v>
      </c>
      <c r="N35" s="9">
        <v>11</v>
      </c>
      <c r="O35" s="9">
        <v>3</v>
      </c>
      <c r="P35" s="9">
        <v>2.5</v>
      </c>
      <c r="Q35" s="9">
        <v>2.2077249999999999</v>
      </c>
      <c r="R35" s="9">
        <v>2.5</v>
      </c>
      <c r="S35" s="9">
        <v>0.45</v>
      </c>
      <c r="T35" s="9">
        <v>0</v>
      </c>
      <c r="U35" s="9">
        <v>0.3</v>
      </c>
      <c r="V35" s="9">
        <v>0</v>
      </c>
    </row>
    <row r="36" spans="1:22">
      <c r="A36" s="9"/>
      <c r="B36" s="9" t="str">
        <f t="shared" si="0"/>
        <v>М2,5x22</v>
      </c>
      <c r="C36" s="10">
        <v>2.5</v>
      </c>
      <c r="D36" s="9">
        <v>22</v>
      </c>
      <c r="E36" s="12">
        <v>0.84334538131067838</v>
      </c>
      <c r="F36" s="9">
        <v>0</v>
      </c>
      <c r="G36" s="55">
        <v>0</v>
      </c>
      <c r="H36" s="55">
        <v>0</v>
      </c>
      <c r="I36" s="12">
        <v>0.75002962544912544</v>
      </c>
      <c r="J36" s="55">
        <v>0</v>
      </c>
      <c r="K36" s="55">
        <v>0</v>
      </c>
      <c r="L36" s="55">
        <v>0</v>
      </c>
      <c r="M36" s="9">
        <v>11</v>
      </c>
      <c r="N36" s="9">
        <v>11</v>
      </c>
      <c r="O36" s="9">
        <v>3</v>
      </c>
      <c r="P36" s="9">
        <v>2.5</v>
      </c>
      <c r="Q36" s="9">
        <v>2.2077249999999999</v>
      </c>
      <c r="R36" s="9">
        <v>2.5</v>
      </c>
      <c r="S36" s="9">
        <v>0.45</v>
      </c>
      <c r="T36" s="9">
        <v>0</v>
      </c>
      <c r="U36" s="9">
        <v>0.3</v>
      </c>
      <c r="V36" s="9">
        <v>0</v>
      </c>
    </row>
    <row r="37" spans="1:22">
      <c r="A37" s="9"/>
      <c r="B37" s="9" t="str">
        <f t="shared" si="0"/>
        <v>М2,5x25</v>
      </c>
      <c r="C37" s="10">
        <v>2.5</v>
      </c>
      <c r="D37" s="9">
        <v>25</v>
      </c>
      <c r="E37" s="12">
        <v>0.95894617348574041</v>
      </c>
      <c r="F37" s="9">
        <v>0</v>
      </c>
      <c r="G37" s="55">
        <v>0</v>
      </c>
      <c r="H37" s="55">
        <v>0</v>
      </c>
      <c r="I37" s="12">
        <v>0.84018066602558217</v>
      </c>
      <c r="J37" s="55">
        <v>0</v>
      </c>
      <c r="K37" s="55">
        <v>0</v>
      </c>
      <c r="L37" s="55">
        <v>0</v>
      </c>
      <c r="M37" s="9">
        <v>11</v>
      </c>
      <c r="N37" s="9">
        <v>11</v>
      </c>
      <c r="O37" s="9">
        <v>3</v>
      </c>
      <c r="P37" s="9">
        <v>2.5</v>
      </c>
      <c r="Q37" s="9">
        <v>2.2077249999999999</v>
      </c>
      <c r="R37" s="9">
        <v>2.5</v>
      </c>
      <c r="S37" s="9">
        <v>0.45</v>
      </c>
      <c r="T37" s="9">
        <v>0</v>
      </c>
      <c r="U37" s="9">
        <v>0.3</v>
      </c>
      <c r="V37" s="9">
        <v>0</v>
      </c>
    </row>
    <row r="38" spans="1:22">
      <c r="A38" s="9"/>
      <c r="B38" s="9" t="str">
        <f t="shared" si="0"/>
        <v>М2,5x28</v>
      </c>
      <c r="C38" s="10">
        <v>2.5</v>
      </c>
      <c r="D38" s="9">
        <v>28</v>
      </c>
      <c r="E38" s="12">
        <v>1.0745469656608024</v>
      </c>
      <c r="F38" s="9">
        <v>0</v>
      </c>
      <c r="G38" s="55">
        <v>0</v>
      </c>
      <c r="H38" s="55">
        <v>0</v>
      </c>
      <c r="I38" s="12">
        <v>0.93033170660203857</v>
      </c>
      <c r="J38" s="55">
        <v>0</v>
      </c>
      <c r="K38" s="55">
        <v>0</v>
      </c>
      <c r="L38" s="55">
        <v>0</v>
      </c>
      <c r="M38" s="9">
        <v>11</v>
      </c>
      <c r="N38" s="9">
        <v>11</v>
      </c>
      <c r="O38" s="9">
        <v>3</v>
      </c>
      <c r="P38" s="9">
        <v>2.5</v>
      </c>
      <c r="Q38" s="9">
        <v>2.2077249999999999</v>
      </c>
      <c r="R38" s="9">
        <v>2.5</v>
      </c>
      <c r="S38" s="9">
        <v>0.45</v>
      </c>
      <c r="T38" s="9">
        <v>0</v>
      </c>
      <c r="U38" s="9">
        <v>0.3</v>
      </c>
      <c r="V38" s="9">
        <v>0</v>
      </c>
    </row>
    <row r="39" spans="1:22">
      <c r="A39" s="9"/>
      <c r="B39" s="9" t="str">
        <f t="shared" si="0"/>
        <v>М2,5x30</v>
      </c>
      <c r="C39" s="10">
        <v>2.5</v>
      </c>
      <c r="D39" s="9">
        <v>30</v>
      </c>
      <c r="E39" s="12">
        <v>1.1516141604441767</v>
      </c>
      <c r="F39" s="9">
        <v>0</v>
      </c>
      <c r="G39" s="55">
        <v>0</v>
      </c>
      <c r="H39" s="55">
        <v>0</v>
      </c>
      <c r="I39" s="12">
        <v>0.99043240031967639</v>
      </c>
      <c r="J39" s="55">
        <v>0</v>
      </c>
      <c r="K39" s="55">
        <v>0</v>
      </c>
      <c r="L39" s="55">
        <v>0</v>
      </c>
      <c r="M39" s="9">
        <v>11</v>
      </c>
      <c r="N39" s="9">
        <v>11</v>
      </c>
      <c r="O39" s="9">
        <v>3</v>
      </c>
      <c r="P39" s="9">
        <v>2.5</v>
      </c>
      <c r="Q39" s="9">
        <v>2.2077249999999999</v>
      </c>
      <c r="R39" s="9">
        <v>2.5</v>
      </c>
      <c r="S39" s="9">
        <v>0.45</v>
      </c>
      <c r="T39" s="9">
        <v>0</v>
      </c>
      <c r="U39" s="9">
        <v>0.3</v>
      </c>
      <c r="V39" s="9">
        <v>0</v>
      </c>
    </row>
    <row r="40" spans="1:22">
      <c r="A40" s="9"/>
      <c r="B40" s="9" t="str">
        <f t="shared" si="0"/>
        <v>М2,5x32</v>
      </c>
      <c r="C40" s="10">
        <v>2.5</v>
      </c>
      <c r="D40" s="9">
        <v>32</v>
      </c>
      <c r="E40" s="12">
        <v>1.2286813552275517</v>
      </c>
      <c r="F40" s="9">
        <v>0</v>
      </c>
      <c r="G40" s="55">
        <v>0</v>
      </c>
      <c r="H40" s="55">
        <v>0</v>
      </c>
      <c r="I40" s="12">
        <v>1.0505330940373139</v>
      </c>
      <c r="J40" s="55">
        <v>0</v>
      </c>
      <c r="K40" s="55">
        <v>0</v>
      </c>
      <c r="L40" s="55">
        <v>0</v>
      </c>
      <c r="M40" s="9">
        <v>11</v>
      </c>
      <c r="N40" s="9">
        <v>11</v>
      </c>
      <c r="O40" s="9">
        <v>3</v>
      </c>
      <c r="P40" s="9">
        <v>2.5</v>
      </c>
      <c r="Q40" s="9">
        <v>2.2077249999999999</v>
      </c>
      <c r="R40" s="9">
        <v>2.5</v>
      </c>
      <c r="S40" s="9">
        <v>0.45</v>
      </c>
      <c r="T40" s="9">
        <v>0</v>
      </c>
      <c r="U40" s="9">
        <v>0.3</v>
      </c>
      <c r="V40" s="9">
        <v>0</v>
      </c>
    </row>
    <row r="41" spans="1:22">
      <c r="A41" s="9"/>
      <c r="B41" s="9" t="str">
        <f t="shared" si="0"/>
        <v>М2,5x35</v>
      </c>
      <c r="C41" s="10">
        <v>2.5</v>
      </c>
      <c r="D41" s="9">
        <v>35</v>
      </c>
      <c r="E41" s="12">
        <v>1.3442821474026136</v>
      </c>
      <c r="F41" s="9">
        <v>0</v>
      </c>
      <c r="G41" s="55">
        <v>0</v>
      </c>
      <c r="H41" s="55">
        <v>0</v>
      </c>
      <c r="I41" s="12">
        <v>1.1406841346137708</v>
      </c>
      <c r="J41" s="55">
        <v>0</v>
      </c>
      <c r="K41" s="55">
        <v>0</v>
      </c>
      <c r="L41" s="55">
        <v>0</v>
      </c>
      <c r="M41" s="9">
        <v>11</v>
      </c>
      <c r="N41" s="9">
        <v>11</v>
      </c>
      <c r="O41" s="9">
        <v>3</v>
      </c>
      <c r="P41" s="9">
        <v>2.5</v>
      </c>
      <c r="Q41" s="9">
        <v>2.2077249999999999</v>
      </c>
      <c r="R41" s="9">
        <v>2.5</v>
      </c>
      <c r="S41" s="9">
        <v>0.45</v>
      </c>
      <c r="T41" s="9">
        <v>0</v>
      </c>
      <c r="U41" s="9">
        <v>0.3</v>
      </c>
      <c r="V41" s="9">
        <v>0</v>
      </c>
    </row>
    <row r="42" spans="1:22">
      <c r="A42" s="9"/>
      <c r="B42" s="9" t="str">
        <f t="shared" si="0"/>
        <v>М2,5x38</v>
      </c>
      <c r="C42" s="10">
        <v>2.5</v>
      </c>
      <c r="D42" s="9">
        <v>38</v>
      </c>
      <c r="E42" s="12">
        <v>1.4598829395776751</v>
      </c>
      <c r="F42" s="9">
        <v>0</v>
      </c>
      <c r="G42" s="55">
        <v>0</v>
      </c>
      <c r="H42" s="55">
        <v>0</v>
      </c>
      <c r="I42" s="12">
        <v>1.2308351751902273</v>
      </c>
      <c r="J42" s="55">
        <v>0</v>
      </c>
      <c r="K42" s="55">
        <v>0</v>
      </c>
      <c r="L42" s="55">
        <v>0</v>
      </c>
      <c r="M42" s="9">
        <v>11</v>
      </c>
      <c r="N42" s="9">
        <v>11</v>
      </c>
      <c r="O42" s="9">
        <v>3</v>
      </c>
      <c r="P42" s="9">
        <v>2.5</v>
      </c>
      <c r="Q42" s="9">
        <v>2.2077249999999999</v>
      </c>
      <c r="R42" s="9">
        <v>2.5</v>
      </c>
      <c r="S42" s="9">
        <v>0.45</v>
      </c>
      <c r="T42" s="9">
        <v>0</v>
      </c>
      <c r="U42" s="9">
        <v>0.3</v>
      </c>
      <c r="V42" s="9">
        <v>0</v>
      </c>
    </row>
    <row r="43" spans="1:22">
      <c r="A43" s="9"/>
      <c r="B43" s="9" t="str">
        <f t="shared" si="0"/>
        <v>М2,5x40</v>
      </c>
      <c r="C43" s="10">
        <v>2.5</v>
      </c>
      <c r="D43" s="9">
        <v>40</v>
      </c>
      <c r="E43" s="12">
        <v>1.5369501343610499</v>
      </c>
      <c r="F43" s="9">
        <v>0</v>
      </c>
      <c r="G43" s="55">
        <v>0</v>
      </c>
      <c r="H43" s="55">
        <v>0</v>
      </c>
      <c r="I43" s="12">
        <v>1.2909358689078649</v>
      </c>
      <c r="J43" s="55">
        <v>0</v>
      </c>
      <c r="K43" s="55">
        <v>0</v>
      </c>
      <c r="L43" s="55">
        <v>0</v>
      </c>
      <c r="M43" s="9">
        <v>11</v>
      </c>
      <c r="N43" s="9">
        <v>11</v>
      </c>
      <c r="O43" s="9">
        <v>3</v>
      </c>
      <c r="P43" s="9">
        <v>2.5</v>
      </c>
      <c r="Q43" s="9">
        <v>2.2077249999999999</v>
      </c>
      <c r="R43" s="9">
        <v>2.5</v>
      </c>
      <c r="S43" s="9">
        <v>0.45</v>
      </c>
      <c r="T43" s="9">
        <v>0</v>
      </c>
      <c r="U43" s="9">
        <v>0.3</v>
      </c>
      <c r="V43" s="9">
        <v>0</v>
      </c>
    </row>
    <row r="44" spans="1:22">
      <c r="A44" s="9"/>
      <c r="B44" s="9" t="str">
        <f t="shared" si="0"/>
        <v>М2,5x42</v>
      </c>
      <c r="C44" s="10">
        <v>2.5</v>
      </c>
      <c r="D44" s="9">
        <v>42</v>
      </c>
      <c r="E44" s="12">
        <v>1.6140173291444246</v>
      </c>
      <c r="F44" s="9">
        <v>0</v>
      </c>
      <c r="G44" s="55">
        <v>0</v>
      </c>
      <c r="H44" s="55">
        <v>0</v>
      </c>
      <c r="I44" s="12">
        <v>1.3510365626255028</v>
      </c>
      <c r="J44" s="55">
        <v>0</v>
      </c>
      <c r="K44" s="55">
        <v>0</v>
      </c>
      <c r="L44" s="55">
        <v>0</v>
      </c>
      <c r="M44" s="9">
        <v>11</v>
      </c>
      <c r="N44" s="9">
        <v>11</v>
      </c>
      <c r="O44" s="9">
        <v>3</v>
      </c>
      <c r="P44" s="9">
        <v>2.5</v>
      </c>
      <c r="Q44" s="9">
        <v>2.2077249999999999</v>
      </c>
      <c r="R44" s="9">
        <v>2.5</v>
      </c>
      <c r="S44" s="9">
        <v>0.45</v>
      </c>
      <c r="T44" s="9">
        <v>0</v>
      </c>
      <c r="U44" s="9">
        <v>0.3</v>
      </c>
      <c r="V44" s="9">
        <v>0</v>
      </c>
    </row>
    <row r="45" spans="1:22">
      <c r="A45" s="9"/>
      <c r="B45" s="9" t="str">
        <f t="shared" si="0"/>
        <v>М2,5x45</v>
      </c>
      <c r="C45" s="10">
        <v>2.5</v>
      </c>
      <c r="D45" s="9">
        <v>45</v>
      </c>
      <c r="E45" s="12">
        <v>1.7296181213194866</v>
      </c>
      <c r="F45" s="9">
        <v>0</v>
      </c>
      <c r="G45" s="55">
        <v>0</v>
      </c>
      <c r="H45" s="55">
        <v>0</v>
      </c>
      <c r="I45" s="12">
        <v>1.4411876032019593</v>
      </c>
      <c r="J45" s="55">
        <v>0</v>
      </c>
      <c r="K45" s="55">
        <v>0</v>
      </c>
      <c r="L45" s="55">
        <v>0</v>
      </c>
      <c r="M45" s="9">
        <v>11</v>
      </c>
      <c r="N45" s="9">
        <v>11</v>
      </c>
      <c r="O45" s="9">
        <v>3</v>
      </c>
      <c r="P45" s="9">
        <v>2.5</v>
      </c>
      <c r="Q45" s="9">
        <v>2.2077249999999999</v>
      </c>
      <c r="R45" s="9">
        <v>2.5</v>
      </c>
      <c r="S45" s="9">
        <v>0.45</v>
      </c>
      <c r="T45" s="9">
        <v>0</v>
      </c>
      <c r="U45" s="9">
        <v>0.3</v>
      </c>
      <c r="V45" s="9">
        <v>0</v>
      </c>
    </row>
    <row r="46" spans="1:22">
      <c r="A46" s="9"/>
      <c r="B46" s="9" t="str">
        <f t="shared" si="0"/>
        <v>М2,5x48</v>
      </c>
      <c r="C46" s="10">
        <v>2.5</v>
      </c>
      <c r="D46" s="9">
        <v>48</v>
      </c>
      <c r="E46" s="12">
        <v>1.8452189134945487</v>
      </c>
      <c r="F46" s="9">
        <v>0</v>
      </c>
      <c r="G46" s="55">
        <v>0</v>
      </c>
      <c r="H46" s="55">
        <v>0</v>
      </c>
      <c r="I46" s="12">
        <v>1.5313386437784158</v>
      </c>
      <c r="J46" s="55">
        <v>0</v>
      </c>
      <c r="K46" s="55">
        <v>0</v>
      </c>
      <c r="L46" s="55">
        <v>0</v>
      </c>
      <c r="M46" s="9">
        <v>11</v>
      </c>
      <c r="N46" s="9">
        <v>11</v>
      </c>
      <c r="O46" s="9">
        <v>3</v>
      </c>
      <c r="P46" s="9">
        <v>2.5</v>
      </c>
      <c r="Q46" s="9">
        <v>2.2077249999999999</v>
      </c>
      <c r="R46" s="9">
        <v>2.5</v>
      </c>
      <c r="S46" s="9">
        <v>0.45</v>
      </c>
      <c r="T46" s="9">
        <v>0</v>
      </c>
      <c r="U46" s="9">
        <v>0.3</v>
      </c>
      <c r="V46" s="9">
        <v>0</v>
      </c>
    </row>
    <row r="47" spans="1:22">
      <c r="A47" s="9"/>
      <c r="B47" s="9" t="str">
        <f t="shared" si="0"/>
        <v>М2,5x50</v>
      </c>
      <c r="C47" s="10">
        <v>2.5</v>
      </c>
      <c r="D47" s="9">
        <v>50</v>
      </c>
      <c r="E47" s="12">
        <v>1.9222861082779228</v>
      </c>
      <c r="F47" s="9">
        <v>0</v>
      </c>
      <c r="G47" s="55">
        <v>0</v>
      </c>
      <c r="H47" s="55">
        <v>0</v>
      </c>
      <c r="I47" s="12">
        <v>1.5914393374960534</v>
      </c>
      <c r="J47" s="55">
        <v>0</v>
      </c>
      <c r="K47" s="55">
        <v>0</v>
      </c>
      <c r="L47" s="55">
        <v>0</v>
      </c>
      <c r="M47" s="9">
        <v>11</v>
      </c>
      <c r="N47" s="9">
        <v>11</v>
      </c>
      <c r="O47" s="9">
        <v>3</v>
      </c>
      <c r="P47" s="9">
        <v>2.5</v>
      </c>
      <c r="Q47" s="9">
        <v>2.2077249999999999</v>
      </c>
      <c r="R47" s="9">
        <v>2.5</v>
      </c>
      <c r="S47" s="9">
        <v>0.45</v>
      </c>
      <c r="T47" s="9">
        <v>0</v>
      </c>
      <c r="U47" s="9">
        <v>0.3</v>
      </c>
      <c r="V47" s="9">
        <v>0</v>
      </c>
    </row>
    <row r="48" spans="1:22">
      <c r="A48" s="9"/>
      <c r="B48" s="9" t="str">
        <f t="shared" si="0"/>
        <v>М2,5x55</v>
      </c>
      <c r="C48" s="10">
        <v>2.5</v>
      </c>
      <c r="D48" s="9">
        <v>55</v>
      </c>
      <c r="E48" s="12">
        <v>2.1149540952363597</v>
      </c>
      <c r="F48" s="9">
        <v>0</v>
      </c>
      <c r="G48" s="55">
        <v>0</v>
      </c>
      <c r="H48" s="55">
        <v>0</v>
      </c>
      <c r="I48" s="12">
        <v>1.7416910717901479</v>
      </c>
      <c r="J48" s="55">
        <v>0</v>
      </c>
      <c r="K48" s="55">
        <v>0</v>
      </c>
      <c r="L48" s="55">
        <v>0</v>
      </c>
      <c r="M48" s="9">
        <v>11</v>
      </c>
      <c r="N48" s="9">
        <v>11</v>
      </c>
      <c r="O48" s="9">
        <v>3</v>
      </c>
      <c r="P48" s="9">
        <v>2.5</v>
      </c>
      <c r="Q48" s="9">
        <v>2.2077249999999999</v>
      </c>
      <c r="R48" s="9">
        <v>2.5</v>
      </c>
      <c r="S48" s="9">
        <v>0.45</v>
      </c>
      <c r="T48" s="9">
        <v>0</v>
      </c>
      <c r="U48" s="9">
        <v>0.3</v>
      </c>
      <c r="V48" s="9">
        <v>0</v>
      </c>
    </row>
    <row r="49" spans="1:22">
      <c r="A49" s="9"/>
      <c r="B49" s="9" t="str">
        <f t="shared" si="0"/>
        <v>М2,5x60</v>
      </c>
      <c r="C49" s="10">
        <v>2.5</v>
      </c>
      <c r="D49" s="9">
        <v>60</v>
      </c>
      <c r="E49" s="12">
        <v>2.3076220821947957</v>
      </c>
      <c r="F49" s="9">
        <v>0</v>
      </c>
      <c r="G49" s="55">
        <v>0</v>
      </c>
      <c r="H49" s="55">
        <v>0</v>
      </c>
      <c r="I49" s="12">
        <v>1.8919428060842423</v>
      </c>
      <c r="J49" s="55">
        <v>0</v>
      </c>
      <c r="K49" s="55">
        <v>0</v>
      </c>
      <c r="L49" s="55">
        <v>0</v>
      </c>
      <c r="M49" s="9">
        <v>11</v>
      </c>
      <c r="N49" s="9">
        <v>11</v>
      </c>
      <c r="O49" s="9">
        <v>3</v>
      </c>
      <c r="P49" s="9">
        <v>2.5</v>
      </c>
      <c r="Q49" s="9">
        <v>2.2077249999999999</v>
      </c>
      <c r="R49" s="9">
        <v>2.5</v>
      </c>
      <c r="S49" s="9">
        <v>0.45</v>
      </c>
      <c r="T49" s="9">
        <v>0</v>
      </c>
      <c r="U49" s="9">
        <v>0.3</v>
      </c>
      <c r="V49" s="9">
        <v>0</v>
      </c>
    </row>
    <row r="50" spans="1:22">
      <c r="A50" s="9"/>
      <c r="B50" s="9" t="str">
        <f t="shared" si="0"/>
        <v>М2,5x65</v>
      </c>
      <c r="C50" s="10">
        <v>2.5</v>
      </c>
      <c r="D50" s="9">
        <v>65</v>
      </c>
      <c r="E50" s="12">
        <v>2.5002900691532326</v>
      </c>
      <c r="F50" s="9">
        <v>0</v>
      </c>
      <c r="G50" s="55">
        <v>0</v>
      </c>
      <c r="H50" s="55">
        <v>0</v>
      </c>
      <c r="I50" s="12">
        <v>2.0421945403783366</v>
      </c>
      <c r="J50" s="55">
        <v>0</v>
      </c>
      <c r="K50" s="55">
        <v>0</v>
      </c>
      <c r="L50" s="55">
        <v>0</v>
      </c>
      <c r="M50" s="9">
        <v>11</v>
      </c>
      <c r="N50" s="9">
        <v>11</v>
      </c>
      <c r="O50" s="9">
        <v>3</v>
      </c>
      <c r="P50" s="9">
        <v>2.5</v>
      </c>
      <c r="Q50" s="9">
        <v>2.2077249999999999</v>
      </c>
      <c r="R50" s="9">
        <v>2.5</v>
      </c>
      <c r="S50" s="9">
        <v>0.45</v>
      </c>
      <c r="T50" s="9">
        <v>0</v>
      </c>
      <c r="U50" s="9">
        <v>0.3</v>
      </c>
      <c r="V50" s="9">
        <v>0</v>
      </c>
    </row>
    <row r="51" spans="1:22">
      <c r="A51" s="9"/>
      <c r="B51" s="9" t="str">
        <f t="shared" si="0"/>
        <v>М2,5x70</v>
      </c>
      <c r="C51" s="10">
        <v>2.5</v>
      </c>
      <c r="D51" s="9">
        <v>70</v>
      </c>
      <c r="E51" s="12">
        <v>2.6929580561116691</v>
      </c>
      <c r="F51" s="9">
        <v>0</v>
      </c>
      <c r="G51" s="55">
        <v>0</v>
      </c>
      <c r="H51" s="55">
        <v>0</v>
      </c>
      <c r="I51" s="12">
        <v>2.1924462746724309</v>
      </c>
      <c r="J51" s="55">
        <v>0</v>
      </c>
      <c r="K51" s="55">
        <v>0</v>
      </c>
      <c r="L51" s="55">
        <v>0</v>
      </c>
      <c r="M51" s="9">
        <v>11</v>
      </c>
      <c r="N51" s="9">
        <v>11</v>
      </c>
      <c r="O51" s="9">
        <v>3</v>
      </c>
      <c r="P51" s="9">
        <v>2.5</v>
      </c>
      <c r="Q51" s="9">
        <v>2.2077249999999999</v>
      </c>
      <c r="R51" s="9">
        <v>2.5</v>
      </c>
      <c r="S51" s="9">
        <v>0.45</v>
      </c>
      <c r="T51" s="9">
        <v>0</v>
      </c>
      <c r="U51" s="9">
        <v>0.3</v>
      </c>
      <c r="V51" s="9">
        <v>0</v>
      </c>
    </row>
    <row r="52" spans="1:22">
      <c r="A52" s="9"/>
      <c r="B52" s="9" t="str">
        <f t="shared" si="0"/>
        <v>М2,5x75</v>
      </c>
      <c r="C52" s="10">
        <v>2.5</v>
      </c>
      <c r="D52" s="9">
        <v>75</v>
      </c>
      <c r="E52" s="12">
        <v>2.885626043070106</v>
      </c>
      <c r="F52" s="9">
        <v>0</v>
      </c>
      <c r="G52" s="55">
        <v>0</v>
      </c>
      <c r="H52" s="55">
        <v>0</v>
      </c>
      <c r="I52" s="12">
        <v>2.3426980089665248</v>
      </c>
      <c r="J52" s="55">
        <v>0</v>
      </c>
      <c r="K52" s="55">
        <v>0</v>
      </c>
      <c r="L52" s="55">
        <v>0</v>
      </c>
      <c r="M52" s="9">
        <v>11</v>
      </c>
      <c r="N52" s="9">
        <v>11</v>
      </c>
      <c r="O52" s="9">
        <v>3</v>
      </c>
      <c r="P52" s="9">
        <v>2.5</v>
      </c>
      <c r="Q52" s="9">
        <v>2.2077249999999999</v>
      </c>
      <c r="R52" s="9">
        <v>2.5</v>
      </c>
      <c r="S52" s="9">
        <v>0.45</v>
      </c>
      <c r="T52" s="9">
        <v>0</v>
      </c>
      <c r="U52" s="9">
        <v>0.3</v>
      </c>
      <c r="V52" s="9">
        <v>0</v>
      </c>
    </row>
    <row r="53" spans="1:22">
      <c r="A53" s="9"/>
      <c r="B53" s="9" t="str">
        <f t="shared" si="0"/>
        <v>М2,5x80</v>
      </c>
      <c r="C53" s="10">
        <v>2.5</v>
      </c>
      <c r="D53" s="9">
        <v>80</v>
      </c>
      <c r="E53" s="12">
        <v>3.0782940300285424</v>
      </c>
      <c r="F53" s="9">
        <v>0</v>
      </c>
      <c r="G53" s="55">
        <v>0</v>
      </c>
      <c r="H53" s="55">
        <v>0</v>
      </c>
      <c r="I53" s="12">
        <v>2.4929497432606196</v>
      </c>
      <c r="J53" s="55">
        <v>0</v>
      </c>
      <c r="K53" s="55">
        <v>0</v>
      </c>
      <c r="L53" s="55">
        <v>0</v>
      </c>
      <c r="M53" s="9">
        <v>11</v>
      </c>
      <c r="N53" s="9">
        <v>11</v>
      </c>
      <c r="O53" s="9">
        <v>3</v>
      </c>
      <c r="P53" s="9">
        <v>2.5</v>
      </c>
      <c r="Q53" s="9">
        <v>2.2077249999999999</v>
      </c>
      <c r="R53" s="9">
        <v>2.5</v>
      </c>
      <c r="S53" s="9">
        <v>0.45</v>
      </c>
      <c r="T53" s="9">
        <v>0</v>
      </c>
      <c r="U53" s="9">
        <v>0.3</v>
      </c>
      <c r="V53" s="9">
        <v>0</v>
      </c>
    </row>
    <row r="54" spans="1:22">
      <c r="A54" s="9"/>
      <c r="B54" s="9" t="str">
        <f t="shared" si="0"/>
        <v>М2,5x85</v>
      </c>
      <c r="C54" s="10">
        <v>2.5</v>
      </c>
      <c r="D54" s="9">
        <v>85</v>
      </c>
      <c r="E54" s="12">
        <v>3.2709620169869789</v>
      </c>
      <c r="F54" s="9">
        <v>0</v>
      </c>
      <c r="G54" s="55">
        <v>0</v>
      </c>
      <c r="H54" s="55">
        <v>0</v>
      </c>
      <c r="I54" s="12">
        <v>2.643201477554713</v>
      </c>
      <c r="J54" s="55">
        <v>0</v>
      </c>
      <c r="K54" s="55">
        <v>0</v>
      </c>
      <c r="L54" s="55">
        <v>0</v>
      </c>
      <c r="M54" s="9">
        <v>11</v>
      </c>
      <c r="N54" s="9">
        <v>11</v>
      </c>
      <c r="O54" s="9">
        <v>3</v>
      </c>
      <c r="P54" s="9">
        <v>2.5</v>
      </c>
      <c r="Q54" s="9">
        <v>2.2077249999999999</v>
      </c>
      <c r="R54" s="9">
        <v>2.5</v>
      </c>
      <c r="S54" s="9">
        <v>0.45</v>
      </c>
      <c r="T54" s="9">
        <v>0</v>
      </c>
      <c r="U54" s="9">
        <v>0.3</v>
      </c>
      <c r="V54" s="9">
        <v>0</v>
      </c>
    </row>
    <row r="55" spans="1:22">
      <c r="A55" s="9"/>
      <c r="B55" s="9" t="str">
        <f t="shared" si="0"/>
        <v>М2,5x90</v>
      </c>
      <c r="C55" s="10">
        <v>2.5</v>
      </c>
      <c r="D55" s="9">
        <v>90</v>
      </c>
      <c r="E55" s="12">
        <v>3.4636300039454153</v>
      </c>
      <c r="F55" s="9">
        <v>0</v>
      </c>
      <c r="G55" s="55">
        <v>0</v>
      </c>
      <c r="H55" s="55">
        <v>0</v>
      </c>
      <c r="I55" s="12">
        <v>2.7934532118488078</v>
      </c>
      <c r="J55" s="55">
        <v>0</v>
      </c>
      <c r="K55" s="55">
        <v>0</v>
      </c>
      <c r="L55" s="55">
        <v>0</v>
      </c>
      <c r="M55" s="9">
        <v>11</v>
      </c>
      <c r="N55" s="9">
        <v>11</v>
      </c>
      <c r="O55" s="9">
        <v>3</v>
      </c>
      <c r="P55" s="9">
        <v>2.5</v>
      </c>
      <c r="Q55" s="9">
        <v>2.2077249999999999</v>
      </c>
      <c r="R55" s="9">
        <v>2.5</v>
      </c>
      <c r="S55" s="9">
        <v>0.45</v>
      </c>
      <c r="T55" s="9">
        <v>0</v>
      </c>
      <c r="U55" s="9">
        <v>0.3</v>
      </c>
      <c r="V55" s="9">
        <v>0</v>
      </c>
    </row>
    <row r="56" spans="1:22">
      <c r="A56" s="9"/>
      <c r="B56" s="9" t="str">
        <f t="shared" si="0"/>
        <v>М2,5x95</v>
      </c>
      <c r="C56" s="10">
        <v>2.5</v>
      </c>
      <c r="D56" s="9">
        <v>95</v>
      </c>
      <c r="E56" s="12">
        <v>3.6562979909038522</v>
      </c>
      <c r="F56" s="9">
        <v>0</v>
      </c>
      <c r="G56" s="55">
        <v>0</v>
      </c>
      <c r="H56" s="55">
        <v>0</v>
      </c>
      <c r="I56" s="12">
        <v>2.9437049461429017</v>
      </c>
      <c r="J56" s="55">
        <v>0</v>
      </c>
      <c r="K56" s="55">
        <v>0</v>
      </c>
      <c r="L56" s="55">
        <v>0</v>
      </c>
      <c r="M56" s="9">
        <v>11</v>
      </c>
      <c r="N56" s="9">
        <v>11</v>
      </c>
      <c r="O56" s="9">
        <v>3</v>
      </c>
      <c r="P56" s="9">
        <v>2.5</v>
      </c>
      <c r="Q56" s="9">
        <v>2.2077249999999999</v>
      </c>
      <c r="R56" s="9">
        <v>2.5</v>
      </c>
      <c r="S56" s="9">
        <v>0.45</v>
      </c>
      <c r="T56" s="9">
        <v>0</v>
      </c>
      <c r="U56" s="9">
        <v>0.3</v>
      </c>
      <c r="V56" s="9">
        <v>0</v>
      </c>
    </row>
    <row r="57" spans="1:22">
      <c r="A57" s="9"/>
      <c r="B57" s="9" t="str">
        <f t="shared" si="0"/>
        <v>М2,5x100</v>
      </c>
      <c r="C57" s="10">
        <v>2.5</v>
      </c>
      <c r="D57" s="9">
        <v>100</v>
      </c>
      <c r="E57" s="12">
        <v>3.8489659778622887</v>
      </c>
      <c r="F57" s="9">
        <v>0</v>
      </c>
      <c r="G57" s="55">
        <v>0</v>
      </c>
      <c r="H57" s="55">
        <v>0</v>
      </c>
      <c r="I57" s="12">
        <v>3.093956680436996</v>
      </c>
      <c r="J57" s="55">
        <v>0</v>
      </c>
      <c r="K57" s="55">
        <v>0</v>
      </c>
      <c r="L57" s="55">
        <v>0</v>
      </c>
      <c r="M57" s="9">
        <v>11</v>
      </c>
      <c r="N57" s="9">
        <v>11</v>
      </c>
      <c r="O57" s="9">
        <v>3</v>
      </c>
      <c r="P57" s="9">
        <v>2.5</v>
      </c>
      <c r="Q57" s="9">
        <v>2.2077249999999999</v>
      </c>
      <c r="R57" s="9">
        <v>0</v>
      </c>
      <c r="S57" s="9">
        <v>0.45</v>
      </c>
      <c r="T57" s="9">
        <v>0</v>
      </c>
      <c r="U57" s="9">
        <v>0.3</v>
      </c>
      <c r="V57" s="9">
        <v>0</v>
      </c>
    </row>
    <row r="58" spans="1:22">
      <c r="A58" s="9"/>
      <c r="B58" s="9" t="str">
        <f t="shared" si="0"/>
        <v>М2,5x105</v>
      </c>
      <c r="C58" s="10">
        <v>2.5</v>
      </c>
      <c r="D58" s="9">
        <v>105</v>
      </c>
      <c r="E58" s="12">
        <v>4.0416339648207247</v>
      </c>
      <c r="F58" s="9">
        <v>0</v>
      </c>
      <c r="G58" s="55">
        <v>0</v>
      </c>
      <c r="H58" s="55">
        <v>0</v>
      </c>
      <c r="I58" s="12">
        <v>3.2442084147310903</v>
      </c>
      <c r="J58" s="55">
        <v>0</v>
      </c>
      <c r="K58" s="55">
        <v>0</v>
      </c>
      <c r="L58" s="55">
        <v>0</v>
      </c>
      <c r="M58" s="9">
        <v>11</v>
      </c>
      <c r="N58" s="9">
        <v>11</v>
      </c>
      <c r="O58" s="9">
        <v>3</v>
      </c>
      <c r="P58" s="9">
        <v>2.5</v>
      </c>
      <c r="Q58" s="9">
        <v>2.2077249999999999</v>
      </c>
      <c r="R58" s="60">
        <v>0</v>
      </c>
      <c r="S58" s="9">
        <v>0.45</v>
      </c>
      <c r="T58" s="9">
        <v>0</v>
      </c>
      <c r="U58" s="9">
        <v>0.3</v>
      </c>
      <c r="V58" s="9">
        <v>0</v>
      </c>
    </row>
    <row r="59" spans="1:22">
      <c r="A59" s="9"/>
      <c r="B59" s="9" t="str">
        <f t="shared" si="0"/>
        <v>М2,5x110</v>
      </c>
      <c r="C59" s="10">
        <v>2.5</v>
      </c>
      <c r="D59" s="9">
        <v>110</v>
      </c>
      <c r="E59" s="12">
        <v>4.2343019517791616</v>
      </c>
      <c r="F59" s="9">
        <v>0</v>
      </c>
      <c r="G59" s="55">
        <v>0</v>
      </c>
      <c r="H59" s="55">
        <v>0</v>
      </c>
      <c r="I59" s="12">
        <v>3.3944601490251847</v>
      </c>
      <c r="J59" s="55">
        <v>0</v>
      </c>
      <c r="K59" s="55">
        <v>0</v>
      </c>
      <c r="L59" s="55">
        <v>0</v>
      </c>
      <c r="M59" s="9">
        <v>11</v>
      </c>
      <c r="N59" s="9">
        <v>11</v>
      </c>
      <c r="O59" s="9">
        <v>3</v>
      </c>
      <c r="P59" s="9">
        <v>2.5</v>
      </c>
      <c r="Q59" s="9">
        <v>2.2077249999999999</v>
      </c>
      <c r="R59" s="60">
        <v>0</v>
      </c>
      <c r="S59" s="9">
        <v>0.45</v>
      </c>
      <c r="T59" s="9">
        <v>0</v>
      </c>
      <c r="U59" s="9">
        <v>0.3</v>
      </c>
      <c r="V59" s="9">
        <v>0</v>
      </c>
    </row>
    <row r="60" spans="1:22">
      <c r="A60" s="9"/>
      <c r="B60" s="9" t="str">
        <f t="shared" si="0"/>
        <v>М2,5x115</v>
      </c>
      <c r="C60" s="10">
        <v>2.5</v>
      </c>
      <c r="D60" s="9">
        <v>115</v>
      </c>
      <c r="E60" s="12">
        <v>4.4269699387375976</v>
      </c>
      <c r="F60" s="9">
        <v>0</v>
      </c>
      <c r="G60" s="55">
        <v>0</v>
      </c>
      <c r="H60" s="55">
        <v>0</v>
      </c>
      <c r="I60" s="12">
        <v>3.544711883319279</v>
      </c>
      <c r="J60" s="55">
        <v>0</v>
      </c>
      <c r="K60" s="55">
        <v>0</v>
      </c>
      <c r="L60" s="55">
        <v>0</v>
      </c>
      <c r="M60" s="9">
        <v>11</v>
      </c>
      <c r="N60" s="9">
        <v>11</v>
      </c>
      <c r="O60" s="9">
        <v>3</v>
      </c>
      <c r="P60" s="9">
        <v>2.5</v>
      </c>
      <c r="Q60" s="9">
        <v>2.2077249999999999</v>
      </c>
      <c r="R60" s="60">
        <v>0</v>
      </c>
      <c r="S60" s="9">
        <v>0.45</v>
      </c>
      <c r="T60" s="9">
        <v>0</v>
      </c>
      <c r="U60" s="9">
        <v>0.3</v>
      </c>
      <c r="V60" s="9">
        <v>0</v>
      </c>
    </row>
    <row r="61" spans="1:22">
      <c r="A61" s="9"/>
      <c r="B61" s="9" t="str">
        <f t="shared" si="0"/>
        <v>М2,5x120</v>
      </c>
      <c r="C61" s="10">
        <v>2.5</v>
      </c>
      <c r="D61" s="9">
        <v>120</v>
      </c>
      <c r="E61" s="12">
        <v>4.6196379256960345</v>
      </c>
      <c r="F61" s="9">
        <v>0</v>
      </c>
      <c r="G61" s="55">
        <v>0</v>
      </c>
      <c r="H61" s="55">
        <v>0</v>
      </c>
      <c r="I61" s="12">
        <v>3.6949636176133738</v>
      </c>
      <c r="J61" s="55">
        <v>0</v>
      </c>
      <c r="K61" s="55">
        <v>0</v>
      </c>
      <c r="L61" s="55">
        <v>0</v>
      </c>
      <c r="M61" s="9">
        <v>11</v>
      </c>
      <c r="N61" s="9">
        <v>11</v>
      </c>
      <c r="O61" s="9">
        <v>3</v>
      </c>
      <c r="P61" s="9">
        <v>2.5</v>
      </c>
      <c r="Q61" s="9">
        <v>2.2077249999999999</v>
      </c>
      <c r="R61" s="60">
        <v>0</v>
      </c>
      <c r="S61" s="9">
        <v>0.45</v>
      </c>
      <c r="T61" s="9">
        <v>0</v>
      </c>
      <c r="U61" s="9">
        <v>0.3</v>
      </c>
      <c r="V61" s="9">
        <v>0</v>
      </c>
    </row>
    <row r="62" spans="1:22">
      <c r="A62" s="9"/>
      <c r="B62" s="9" t="str">
        <f t="shared" si="0"/>
        <v>М2,5x130</v>
      </c>
      <c r="C62" s="10">
        <v>2.5</v>
      </c>
      <c r="D62" s="9">
        <v>130</v>
      </c>
      <c r="E62" s="12">
        <v>5.0049738996129065</v>
      </c>
      <c r="F62" s="9">
        <v>0</v>
      </c>
      <c r="G62" s="55">
        <v>0</v>
      </c>
      <c r="H62" s="55">
        <v>0</v>
      </c>
      <c r="I62" s="12">
        <v>3.995467086201562</v>
      </c>
      <c r="J62" s="55">
        <v>0</v>
      </c>
      <c r="K62" s="55">
        <v>0</v>
      </c>
      <c r="L62" s="55">
        <v>0</v>
      </c>
      <c r="M62" s="9">
        <v>11</v>
      </c>
      <c r="N62" s="9">
        <v>11</v>
      </c>
      <c r="O62" s="9">
        <v>3</v>
      </c>
      <c r="P62" s="9">
        <v>2.5</v>
      </c>
      <c r="Q62" s="9">
        <v>2.2077249999999999</v>
      </c>
      <c r="R62" s="60">
        <v>0</v>
      </c>
      <c r="S62" s="9">
        <v>0.45</v>
      </c>
      <c r="T62" s="9">
        <v>0</v>
      </c>
      <c r="U62" s="9">
        <v>0.3</v>
      </c>
      <c r="V62" s="9">
        <v>0</v>
      </c>
    </row>
    <row r="63" spans="1:22">
      <c r="A63" s="9"/>
      <c r="B63" s="9" t="str">
        <f t="shared" si="0"/>
        <v>М2,5x140</v>
      </c>
      <c r="C63" s="10">
        <v>2.5</v>
      </c>
      <c r="D63" s="9">
        <v>140</v>
      </c>
      <c r="E63" s="12">
        <v>5.3903098735297803</v>
      </c>
      <c r="F63" s="9">
        <v>0</v>
      </c>
      <c r="G63" s="55">
        <v>0</v>
      </c>
      <c r="H63" s="55">
        <v>0</v>
      </c>
      <c r="I63" s="12">
        <v>4.2959705547897498</v>
      </c>
      <c r="J63" s="55">
        <v>0</v>
      </c>
      <c r="K63" s="55">
        <v>0</v>
      </c>
      <c r="L63" s="55">
        <v>0</v>
      </c>
      <c r="M63" s="9">
        <v>11</v>
      </c>
      <c r="N63" s="9">
        <v>11</v>
      </c>
      <c r="O63" s="9">
        <v>3</v>
      </c>
      <c r="P63" s="9">
        <v>2.5</v>
      </c>
      <c r="Q63" s="9">
        <v>2.2077249999999999</v>
      </c>
      <c r="R63" s="60">
        <v>0</v>
      </c>
      <c r="S63" s="9">
        <v>0.45</v>
      </c>
      <c r="T63" s="9">
        <v>0</v>
      </c>
      <c r="U63" s="9">
        <v>0.3</v>
      </c>
      <c r="V63" s="9">
        <v>0</v>
      </c>
    </row>
    <row r="64" spans="1:22">
      <c r="A64" s="9"/>
      <c r="B64" s="9" t="str">
        <f t="shared" si="0"/>
        <v>М2,5x150</v>
      </c>
      <c r="C64" s="10">
        <v>2.5</v>
      </c>
      <c r="D64" s="9">
        <v>150</v>
      </c>
      <c r="E64" s="12">
        <v>5.7756458474466532</v>
      </c>
      <c r="F64" s="9">
        <v>0</v>
      </c>
      <c r="G64" s="55">
        <v>0</v>
      </c>
      <c r="H64" s="55">
        <v>0</v>
      </c>
      <c r="I64" s="12">
        <v>4.5964740233779393</v>
      </c>
      <c r="J64" s="55">
        <v>0</v>
      </c>
      <c r="K64" s="55">
        <v>0</v>
      </c>
      <c r="L64" s="55">
        <v>0</v>
      </c>
      <c r="M64" s="9">
        <v>11</v>
      </c>
      <c r="N64" s="9">
        <v>11</v>
      </c>
      <c r="O64" s="9">
        <v>3</v>
      </c>
      <c r="P64" s="9">
        <v>2.5</v>
      </c>
      <c r="Q64" s="9">
        <v>2.2077249999999999</v>
      </c>
      <c r="R64" s="60">
        <v>0</v>
      </c>
      <c r="S64" s="9">
        <v>0.45</v>
      </c>
      <c r="T64" s="9">
        <v>0</v>
      </c>
      <c r="U64" s="9">
        <v>0.3</v>
      </c>
      <c r="V64" s="9">
        <v>0</v>
      </c>
    </row>
    <row r="65" spans="1:22">
      <c r="A65" s="9"/>
      <c r="B65" s="9" t="str">
        <f t="shared" si="0"/>
        <v>М2,5x160</v>
      </c>
      <c r="C65" s="10">
        <v>2.5</v>
      </c>
      <c r="D65" s="9">
        <v>160</v>
      </c>
      <c r="E65" s="12">
        <v>6.1609818213635261</v>
      </c>
      <c r="F65" s="9">
        <v>0</v>
      </c>
      <c r="G65" s="55">
        <v>0</v>
      </c>
      <c r="H65" s="55">
        <v>0</v>
      </c>
      <c r="I65" s="12">
        <v>4.8969774919661271</v>
      </c>
      <c r="J65" s="55">
        <v>0</v>
      </c>
      <c r="K65" s="55">
        <v>0</v>
      </c>
      <c r="L65" s="55">
        <v>0</v>
      </c>
      <c r="M65" s="9">
        <v>11</v>
      </c>
      <c r="N65" s="9">
        <v>11</v>
      </c>
      <c r="O65" s="9">
        <v>3</v>
      </c>
      <c r="P65" s="9">
        <v>2.5</v>
      </c>
      <c r="Q65" s="9">
        <v>2.2077249999999999</v>
      </c>
      <c r="R65" s="60">
        <v>0</v>
      </c>
      <c r="S65" s="9">
        <v>0.45</v>
      </c>
      <c r="T65" s="9">
        <v>0</v>
      </c>
      <c r="U65" s="9">
        <v>0.3</v>
      </c>
      <c r="V65" s="9">
        <v>0</v>
      </c>
    </row>
    <row r="66" spans="1:22">
      <c r="A66" s="9"/>
      <c r="B66" s="9" t="str">
        <f t="shared" si="0"/>
        <v>М3x10</v>
      </c>
      <c r="C66" s="10">
        <v>3</v>
      </c>
      <c r="D66" s="9">
        <v>10</v>
      </c>
      <c r="E66" s="12">
        <v>0.59514939338251516</v>
      </c>
      <c r="F66" s="9">
        <v>0</v>
      </c>
      <c r="G66" s="55">
        <v>0</v>
      </c>
      <c r="H66" s="55">
        <v>0</v>
      </c>
      <c r="I66" s="12">
        <v>0.5667418483447425</v>
      </c>
      <c r="J66" s="55">
        <v>0</v>
      </c>
      <c r="K66" s="55">
        <v>0</v>
      </c>
      <c r="L66" s="55">
        <v>0</v>
      </c>
      <c r="M66" s="11">
        <v>7.5</v>
      </c>
      <c r="N66" s="9">
        <v>8.5</v>
      </c>
      <c r="O66" s="9">
        <v>3</v>
      </c>
      <c r="P66" s="9">
        <v>3</v>
      </c>
      <c r="Q66" s="9">
        <v>2.6752500000000001</v>
      </c>
      <c r="R66" s="60">
        <v>0</v>
      </c>
      <c r="S66" s="9">
        <v>0.5</v>
      </c>
      <c r="T66" s="9">
        <v>0</v>
      </c>
      <c r="U66" s="9">
        <v>0.5</v>
      </c>
      <c r="V66" s="9">
        <v>0</v>
      </c>
    </row>
    <row r="67" spans="1:22">
      <c r="A67" s="9"/>
      <c r="B67" s="9" t="str">
        <f t="shared" si="0"/>
        <v>М3x12</v>
      </c>
      <c r="C67" s="10">
        <v>3</v>
      </c>
      <c r="D67" s="9">
        <v>12</v>
      </c>
      <c r="E67" s="12">
        <v>0.68340011784035637</v>
      </c>
      <c r="F67" s="9">
        <v>0</v>
      </c>
      <c r="G67" s="55">
        <v>0</v>
      </c>
      <c r="H67" s="55">
        <v>0</v>
      </c>
      <c r="I67" s="12">
        <v>0.65499257280258361</v>
      </c>
      <c r="J67" s="55">
        <v>0</v>
      </c>
      <c r="K67" s="55">
        <v>0</v>
      </c>
      <c r="L67" s="55">
        <v>0</v>
      </c>
      <c r="M67" s="11">
        <v>9.5</v>
      </c>
      <c r="N67" s="9">
        <v>10.5</v>
      </c>
      <c r="O67" s="9">
        <v>3</v>
      </c>
      <c r="P67" s="9">
        <v>3</v>
      </c>
      <c r="Q67" s="9">
        <v>2.6752500000000001</v>
      </c>
      <c r="R67" s="60">
        <v>0</v>
      </c>
      <c r="S67" s="9">
        <v>0.5</v>
      </c>
      <c r="T67" s="9">
        <v>0</v>
      </c>
      <c r="U67" s="9">
        <v>0.5</v>
      </c>
      <c r="V67" s="9">
        <v>0</v>
      </c>
    </row>
    <row r="68" spans="1:22">
      <c r="A68" s="9"/>
      <c r="B68" s="9" t="str">
        <f t="shared" si="0"/>
        <v>М3x14</v>
      </c>
      <c r="C68" s="10">
        <v>3</v>
      </c>
      <c r="D68" s="9">
        <v>14</v>
      </c>
      <c r="E68" s="12">
        <v>0.77165084229819758</v>
      </c>
      <c r="F68" s="9">
        <v>0</v>
      </c>
      <c r="G68" s="55">
        <v>0</v>
      </c>
      <c r="H68" s="55">
        <v>0</v>
      </c>
      <c r="I68" s="12">
        <v>0.74324329726042482</v>
      </c>
      <c r="J68" s="55">
        <v>0</v>
      </c>
      <c r="K68" s="55">
        <v>0</v>
      </c>
      <c r="L68" s="55">
        <v>0</v>
      </c>
      <c r="M68" s="11">
        <v>11.5</v>
      </c>
      <c r="N68" s="9">
        <v>12.5</v>
      </c>
      <c r="O68" s="9">
        <v>3</v>
      </c>
      <c r="P68" s="9">
        <v>3</v>
      </c>
      <c r="Q68" s="9">
        <v>2.6752500000000001</v>
      </c>
      <c r="R68" s="60">
        <v>0</v>
      </c>
      <c r="S68" s="9">
        <v>0.5</v>
      </c>
      <c r="T68" s="9">
        <v>0</v>
      </c>
      <c r="U68" s="9">
        <v>0.5</v>
      </c>
      <c r="V68" s="9">
        <v>0</v>
      </c>
    </row>
    <row r="69" spans="1:22">
      <c r="A69" s="9"/>
      <c r="B69" s="9" t="str">
        <f t="shared" si="0"/>
        <v>М3x16</v>
      </c>
      <c r="C69" s="10">
        <v>3</v>
      </c>
      <c r="D69" s="9">
        <v>16</v>
      </c>
      <c r="E69" s="12">
        <v>0.87694609377870247</v>
      </c>
      <c r="F69" s="9">
        <v>0</v>
      </c>
      <c r="G69" s="55">
        <v>0</v>
      </c>
      <c r="H69" s="55">
        <v>0</v>
      </c>
      <c r="I69" s="12">
        <v>0.83149402171826592</v>
      </c>
      <c r="J69" s="55">
        <v>0</v>
      </c>
      <c r="K69" s="55">
        <v>0</v>
      </c>
      <c r="L69" s="55">
        <v>0</v>
      </c>
      <c r="M69" s="9">
        <v>12</v>
      </c>
      <c r="N69" s="9">
        <v>12</v>
      </c>
      <c r="O69" s="9">
        <v>3</v>
      </c>
      <c r="P69" s="9">
        <v>3</v>
      </c>
      <c r="Q69" s="9">
        <v>2.6752500000000001</v>
      </c>
      <c r="R69" s="60">
        <v>0</v>
      </c>
      <c r="S69" s="9">
        <v>0.5</v>
      </c>
      <c r="T69" s="9">
        <v>0</v>
      </c>
      <c r="U69" s="9">
        <v>0.5</v>
      </c>
      <c r="V69" s="9">
        <v>0</v>
      </c>
    </row>
    <row r="70" spans="1:22">
      <c r="A70" s="9"/>
      <c r="B70" s="9" t="str">
        <f t="shared" si="0"/>
        <v>М3x18</v>
      </c>
      <c r="C70" s="10">
        <v>3</v>
      </c>
      <c r="D70" s="9">
        <v>18</v>
      </c>
      <c r="E70" s="12">
        <v>0.98792285426676185</v>
      </c>
      <c r="F70" s="9">
        <v>0</v>
      </c>
      <c r="G70" s="55">
        <v>0</v>
      </c>
      <c r="H70" s="55">
        <v>0</v>
      </c>
      <c r="I70" s="12">
        <v>0.91974474617610724</v>
      </c>
      <c r="J70" s="55">
        <v>0</v>
      </c>
      <c r="K70" s="55">
        <v>0</v>
      </c>
      <c r="L70" s="55">
        <v>0</v>
      </c>
      <c r="M70" s="9">
        <v>12</v>
      </c>
      <c r="N70" s="9">
        <v>12</v>
      </c>
      <c r="O70" s="9">
        <v>3</v>
      </c>
      <c r="P70" s="9">
        <v>3</v>
      </c>
      <c r="Q70" s="9">
        <v>2.6752500000000001</v>
      </c>
      <c r="R70" s="60">
        <v>0</v>
      </c>
      <c r="S70" s="9">
        <v>0.5</v>
      </c>
      <c r="T70" s="9">
        <v>0</v>
      </c>
      <c r="U70" s="9">
        <v>0.5</v>
      </c>
      <c r="V70" s="9">
        <v>0</v>
      </c>
    </row>
    <row r="71" spans="1:22">
      <c r="A71" s="9"/>
      <c r="B71" s="9" t="str">
        <f t="shared" si="0"/>
        <v>М3x20</v>
      </c>
      <c r="C71" s="10">
        <v>3</v>
      </c>
      <c r="D71" s="9">
        <v>20</v>
      </c>
      <c r="E71" s="12">
        <v>1.0988996147548213</v>
      </c>
      <c r="F71" s="9">
        <v>0</v>
      </c>
      <c r="G71" s="55">
        <v>0</v>
      </c>
      <c r="H71" s="55">
        <v>0</v>
      </c>
      <c r="I71" s="12">
        <v>1.0079954706339485</v>
      </c>
      <c r="J71" s="55">
        <v>0</v>
      </c>
      <c r="K71" s="55">
        <v>0</v>
      </c>
      <c r="L71" s="55">
        <v>0</v>
      </c>
      <c r="M71" s="9">
        <v>12</v>
      </c>
      <c r="N71" s="9">
        <v>12</v>
      </c>
      <c r="O71" s="9">
        <v>3</v>
      </c>
      <c r="P71" s="9">
        <v>3</v>
      </c>
      <c r="Q71" s="9">
        <v>2.6752500000000001</v>
      </c>
      <c r="R71" s="60">
        <v>0</v>
      </c>
      <c r="S71" s="9">
        <v>0.5</v>
      </c>
      <c r="T71" s="9">
        <v>0</v>
      </c>
      <c r="U71" s="9">
        <v>0.5</v>
      </c>
      <c r="V71" s="9">
        <v>0</v>
      </c>
    </row>
    <row r="72" spans="1:22">
      <c r="A72" s="9"/>
      <c r="B72" s="9" t="str">
        <f t="shared" ref="B72:B136" si="1">"М"&amp;C72&amp;"x"&amp;D72</f>
        <v>М3x22</v>
      </c>
      <c r="C72" s="10">
        <v>3</v>
      </c>
      <c r="D72" s="9">
        <v>22</v>
      </c>
      <c r="E72" s="12">
        <v>1.2098763752428809</v>
      </c>
      <c r="F72" s="9">
        <v>0</v>
      </c>
      <c r="G72" s="55">
        <v>0</v>
      </c>
      <c r="H72" s="55">
        <v>0</v>
      </c>
      <c r="I72" s="12">
        <v>1.0962461950917899</v>
      </c>
      <c r="J72" s="55">
        <v>0</v>
      </c>
      <c r="K72" s="55">
        <v>0</v>
      </c>
      <c r="L72" s="55">
        <v>0</v>
      </c>
      <c r="M72" s="9">
        <v>12</v>
      </c>
      <c r="N72" s="9">
        <v>12</v>
      </c>
      <c r="O72" s="9">
        <v>3</v>
      </c>
      <c r="P72" s="9">
        <v>3</v>
      </c>
      <c r="Q72" s="9">
        <v>2.6752500000000001</v>
      </c>
      <c r="R72" s="60">
        <v>0</v>
      </c>
      <c r="S72" s="9">
        <v>0.5</v>
      </c>
      <c r="T72" s="9">
        <v>0</v>
      </c>
      <c r="U72" s="9">
        <v>0.5</v>
      </c>
      <c r="V72" s="9">
        <v>0</v>
      </c>
    </row>
    <row r="73" spans="1:22">
      <c r="A73" s="9"/>
      <c r="B73" s="9" t="str">
        <f t="shared" si="1"/>
        <v>М3x25</v>
      </c>
      <c r="C73" s="10">
        <v>3</v>
      </c>
      <c r="D73" s="9">
        <v>25</v>
      </c>
      <c r="E73" s="12">
        <v>1.3763415159749701</v>
      </c>
      <c r="F73" s="9">
        <v>0</v>
      </c>
      <c r="G73" s="55">
        <v>0</v>
      </c>
      <c r="H73" s="55">
        <v>0</v>
      </c>
      <c r="I73" s="12">
        <v>1.2286222817785513</v>
      </c>
      <c r="J73" s="55">
        <v>0</v>
      </c>
      <c r="K73" s="55">
        <v>0</v>
      </c>
      <c r="L73" s="55">
        <v>0</v>
      </c>
      <c r="M73" s="9">
        <v>12</v>
      </c>
      <c r="N73" s="9">
        <v>12</v>
      </c>
      <c r="O73" s="9">
        <v>3</v>
      </c>
      <c r="P73" s="9">
        <v>3</v>
      </c>
      <c r="Q73" s="9">
        <v>2.6752500000000001</v>
      </c>
      <c r="R73" s="60">
        <v>0</v>
      </c>
      <c r="S73" s="9">
        <v>0.5</v>
      </c>
      <c r="T73" s="9">
        <v>0</v>
      </c>
      <c r="U73" s="9">
        <v>0.5</v>
      </c>
      <c r="V73" s="9">
        <v>0</v>
      </c>
    </row>
    <row r="74" spans="1:22">
      <c r="A74" s="9"/>
      <c r="B74" s="9" t="str">
        <f t="shared" si="1"/>
        <v>М3x28</v>
      </c>
      <c r="C74" s="10">
        <v>3</v>
      </c>
      <c r="D74" s="9">
        <v>28</v>
      </c>
      <c r="E74" s="12">
        <v>1.5428066567070591</v>
      </c>
      <c r="F74" s="9">
        <v>0</v>
      </c>
      <c r="G74" s="55">
        <v>0</v>
      </c>
      <c r="H74" s="55">
        <v>0</v>
      </c>
      <c r="I74" s="12">
        <v>1.3609983684653133</v>
      </c>
      <c r="J74" s="55">
        <v>0</v>
      </c>
      <c r="K74" s="55">
        <v>0</v>
      </c>
      <c r="L74" s="55">
        <v>0</v>
      </c>
      <c r="M74" s="9">
        <v>12</v>
      </c>
      <c r="N74" s="9">
        <v>12</v>
      </c>
      <c r="O74" s="9">
        <v>3</v>
      </c>
      <c r="P74" s="9">
        <v>3</v>
      </c>
      <c r="Q74" s="9">
        <v>2.6752500000000001</v>
      </c>
      <c r="R74" s="60">
        <v>0</v>
      </c>
      <c r="S74" s="9">
        <v>0.5</v>
      </c>
      <c r="T74" s="9">
        <v>0</v>
      </c>
      <c r="U74" s="9">
        <v>0.5</v>
      </c>
      <c r="V74" s="9">
        <v>0</v>
      </c>
    </row>
    <row r="75" spans="1:22">
      <c r="A75" s="9"/>
      <c r="B75" s="9" t="str">
        <f t="shared" si="1"/>
        <v>М3x30</v>
      </c>
      <c r="C75" s="10">
        <v>3</v>
      </c>
      <c r="D75" s="9">
        <v>30</v>
      </c>
      <c r="E75" s="12">
        <v>1.6537834171951182</v>
      </c>
      <c r="F75" s="9">
        <v>0</v>
      </c>
      <c r="G75" s="55">
        <v>0</v>
      </c>
      <c r="H75" s="55">
        <v>0</v>
      </c>
      <c r="I75" s="12">
        <v>1.4492490929231543</v>
      </c>
      <c r="J75" s="55">
        <v>0</v>
      </c>
      <c r="K75" s="55">
        <v>0</v>
      </c>
      <c r="L75" s="55">
        <v>0</v>
      </c>
      <c r="M75" s="9">
        <v>12</v>
      </c>
      <c r="N75" s="9">
        <v>12</v>
      </c>
      <c r="O75" s="9">
        <v>3</v>
      </c>
      <c r="P75" s="9">
        <v>3</v>
      </c>
      <c r="Q75" s="9">
        <v>2.6752500000000001</v>
      </c>
      <c r="R75" s="60">
        <v>0</v>
      </c>
      <c r="S75" s="9">
        <v>0.5</v>
      </c>
      <c r="T75" s="9">
        <v>0</v>
      </c>
      <c r="U75" s="9">
        <v>0.5</v>
      </c>
      <c r="V75" s="9">
        <v>0</v>
      </c>
    </row>
    <row r="76" spans="1:22">
      <c r="A76" s="9"/>
      <c r="B76" s="9" t="str">
        <f t="shared" si="1"/>
        <v>М3x32</v>
      </c>
      <c r="C76" s="10">
        <v>3</v>
      </c>
      <c r="D76" s="9">
        <v>32</v>
      </c>
      <c r="E76" s="12">
        <v>1.7647601776831781</v>
      </c>
      <c r="F76" s="9">
        <v>0</v>
      </c>
      <c r="G76" s="55">
        <v>0</v>
      </c>
      <c r="H76" s="55">
        <v>0</v>
      </c>
      <c r="I76" s="12">
        <v>1.5374998173809955</v>
      </c>
      <c r="J76" s="55">
        <v>0</v>
      </c>
      <c r="K76" s="55">
        <v>0</v>
      </c>
      <c r="L76" s="55">
        <v>0</v>
      </c>
      <c r="M76" s="9">
        <v>12</v>
      </c>
      <c r="N76" s="9">
        <v>12</v>
      </c>
      <c r="O76" s="9">
        <v>3</v>
      </c>
      <c r="P76" s="9">
        <v>3</v>
      </c>
      <c r="Q76" s="9">
        <v>2.6752500000000001</v>
      </c>
      <c r="R76" s="60">
        <v>0</v>
      </c>
      <c r="S76" s="9">
        <v>0.5</v>
      </c>
      <c r="T76" s="9">
        <v>0</v>
      </c>
      <c r="U76" s="9">
        <v>0.5</v>
      </c>
      <c r="V76" s="9">
        <v>0</v>
      </c>
    </row>
    <row r="77" spans="1:22">
      <c r="A77" s="9"/>
      <c r="B77" s="9" t="str">
        <f t="shared" si="1"/>
        <v>М3x35</v>
      </c>
      <c r="C77" s="10">
        <v>3</v>
      </c>
      <c r="D77" s="9">
        <v>35</v>
      </c>
      <c r="E77" s="12">
        <v>1.931225318415267</v>
      </c>
      <c r="F77" s="9">
        <v>0</v>
      </c>
      <c r="G77" s="55">
        <v>0</v>
      </c>
      <c r="H77" s="55">
        <v>0</v>
      </c>
      <c r="I77" s="12">
        <v>1.6698759040677573</v>
      </c>
      <c r="J77" s="55">
        <v>0</v>
      </c>
      <c r="K77" s="55">
        <v>0</v>
      </c>
      <c r="L77" s="55">
        <v>0</v>
      </c>
      <c r="M77" s="9">
        <v>12</v>
      </c>
      <c r="N77" s="9">
        <v>12</v>
      </c>
      <c r="O77" s="9">
        <v>3</v>
      </c>
      <c r="P77" s="9">
        <v>3</v>
      </c>
      <c r="Q77" s="9">
        <v>2.6752500000000001</v>
      </c>
      <c r="R77" s="60">
        <v>0</v>
      </c>
      <c r="S77" s="9">
        <v>0.5</v>
      </c>
      <c r="T77" s="9">
        <v>0</v>
      </c>
      <c r="U77" s="9">
        <v>0.5</v>
      </c>
      <c r="V77" s="9">
        <v>0</v>
      </c>
    </row>
    <row r="78" spans="1:22">
      <c r="A78" s="9"/>
      <c r="B78" s="9" t="str">
        <f t="shared" si="1"/>
        <v>М3x38</v>
      </c>
      <c r="C78" s="10">
        <v>3</v>
      </c>
      <c r="D78" s="9">
        <v>38</v>
      </c>
      <c r="E78" s="12">
        <v>2.0976904591473562</v>
      </c>
      <c r="F78" s="9">
        <v>0</v>
      </c>
      <c r="G78" s="55">
        <v>0</v>
      </c>
      <c r="H78" s="55">
        <v>0</v>
      </c>
      <c r="I78" s="12">
        <v>1.8022519907545189</v>
      </c>
      <c r="J78" s="55">
        <v>0</v>
      </c>
      <c r="K78" s="55">
        <v>0</v>
      </c>
      <c r="L78" s="55">
        <v>0</v>
      </c>
      <c r="M78" s="9">
        <v>12</v>
      </c>
      <c r="N78" s="9">
        <v>12</v>
      </c>
      <c r="O78" s="9">
        <v>3</v>
      </c>
      <c r="P78" s="9">
        <v>3</v>
      </c>
      <c r="Q78" s="9">
        <v>2.6752500000000001</v>
      </c>
      <c r="R78" s="60">
        <v>0</v>
      </c>
      <c r="S78" s="9">
        <v>0.5</v>
      </c>
      <c r="T78" s="9">
        <v>0</v>
      </c>
      <c r="U78" s="9">
        <v>0.5</v>
      </c>
      <c r="V78" s="9">
        <v>0</v>
      </c>
    </row>
    <row r="79" spans="1:22">
      <c r="A79" s="9"/>
      <c r="B79" s="9" t="str">
        <f t="shared" si="1"/>
        <v>М3x40</v>
      </c>
      <c r="C79" s="10">
        <v>3</v>
      </c>
      <c r="D79" s="9">
        <v>40</v>
      </c>
      <c r="E79" s="12">
        <v>2.2086672196354158</v>
      </c>
      <c r="F79" s="9">
        <v>0</v>
      </c>
      <c r="G79" s="55">
        <v>0</v>
      </c>
      <c r="H79" s="55">
        <v>0</v>
      </c>
      <c r="I79" s="12">
        <v>1.8905027152123604</v>
      </c>
      <c r="J79" s="55">
        <v>0</v>
      </c>
      <c r="K79" s="55">
        <v>0</v>
      </c>
      <c r="L79" s="55">
        <v>0</v>
      </c>
      <c r="M79" s="9">
        <v>12</v>
      </c>
      <c r="N79" s="9">
        <v>12</v>
      </c>
      <c r="O79" s="9">
        <v>3</v>
      </c>
      <c r="P79" s="9">
        <v>3</v>
      </c>
      <c r="Q79" s="9">
        <v>2.6752500000000001</v>
      </c>
      <c r="R79" s="60">
        <v>0</v>
      </c>
      <c r="S79" s="9">
        <v>0.5</v>
      </c>
      <c r="T79" s="9">
        <v>0</v>
      </c>
      <c r="U79" s="9">
        <v>0.5</v>
      </c>
      <c r="V79" s="9">
        <v>0</v>
      </c>
    </row>
    <row r="80" spans="1:22">
      <c r="A80" s="9"/>
      <c r="B80" s="9" t="str">
        <f t="shared" si="1"/>
        <v>М3x42</v>
      </c>
      <c r="C80" s="10">
        <v>3</v>
      </c>
      <c r="D80" s="9">
        <v>42</v>
      </c>
      <c r="E80" s="12">
        <v>2.3196439801234745</v>
      </c>
      <c r="F80" s="9">
        <v>0</v>
      </c>
      <c r="G80" s="55">
        <v>0</v>
      </c>
      <c r="H80" s="55">
        <v>0</v>
      </c>
      <c r="I80" s="12">
        <v>1.9787534396702016</v>
      </c>
      <c r="J80" s="55">
        <v>0</v>
      </c>
      <c r="K80" s="55">
        <v>0</v>
      </c>
      <c r="L80" s="55">
        <v>0</v>
      </c>
      <c r="M80" s="9">
        <v>12</v>
      </c>
      <c r="N80" s="9">
        <v>12</v>
      </c>
      <c r="O80" s="9">
        <v>3</v>
      </c>
      <c r="P80" s="9">
        <v>3</v>
      </c>
      <c r="Q80" s="9">
        <v>2.6752500000000001</v>
      </c>
      <c r="R80" s="60">
        <v>0</v>
      </c>
      <c r="S80" s="9">
        <v>0.5</v>
      </c>
      <c r="T80" s="9">
        <v>0</v>
      </c>
      <c r="U80" s="9">
        <v>0.5</v>
      </c>
      <c r="V80" s="9">
        <v>0</v>
      </c>
    </row>
    <row r="81" spans="1:22">
      <c r="A81" s="9"/>
      <c r="B81" s="9" t="str">
        <f t="shared" si="1"/>
        <v>М3x45</v>
      </c>
      <c r="C81" s="10">
        <v>3</v>
      </c>
      <c r="D81" s="9">
        <v>45</v>
      </c>
      <c r="E81" s="12">
        <v>2.4861091208555641</v>
      </c>
      <c r="F81" s="9">
        <v>0</v>
      </c>
      <c r="G81" s="55">
        <v>0</v>
      </c>
      <c r="H81" s="55">
        <v>0</v>
      </c>
      <c r="I81" s="12">
        <v>2.1111295263569629</v>
      </c>
      <c r="J81" s="55">
        <v>0</v>
      </c>
      <c r="K81" s="55">
        <v>0</v>
      </c>
      <c r="L81" s="55">
        <v>0</v>
      </c>
      <c r="M81" s="9">
        <v>12</v>
      </c>
      <c r="N81" s="9">
        <v>12</v>
      </c>
      <c r="O81" s="9">
        <v>3</v>
      </c>
      <c r="P81" s="9">
        <v>3</v>
      </c>
      <c r="Q81" s="9">
        <v>2.6752500000000001</v>
      </c>
      <c r="R81" s="60">
        <v>0</v>
      </c>
      <c r="S81" s="9">
        <v>0.5</v>
      </c>
      <c r="T81" s="9">
        <v>0</v>
      </c>
      <c r="U81" s="9">
        <v>0.5</v>
      </c>
      <c r="V81" s="9">
        <v>0</v>
      </c>
    </row>
    <row r="82" spans="1:22">
      <c r="A82" s="9"/>
      <c r="B82" s="9" t="str">
        <f t="shared" si="1"/>
        <v>М3x48</v>
      </c>
      <c r="C82" s="10">
        <v>3</v>
      </c>
      <c r="D82" s="9">
        <v>48</v>
      </c>
      <c r="E82" s="12">
        <v>2.6525742615876533</v>
      </c>
      <c r="F82" s="9">
        <v>0</v>
      </c>
      <c r="G82" s="55">
        <v>0</v>
      </c>
      <c r="H82" s="55">
        <v>0</v>
      </c>
      <c r="I82" s="12">
        <v>2.2435056130437245</v>
      </c>
      <c r="J82" s="55">
        <v>0</v>
      </c>
      <c r="K82" s="55">
        <v>0</v>
      </c>
      <c r="L82" s="55">
        <v>0</v>
      </c>
      <c r="M82" s="9">
        <v>12</v>
      </c>
      <c r="N82" s="9">
        <v>12</v>
      </c>
      <c r="O82" s="9">
        <v>3</v>
      </c>
      <c r="P82" s="9">
        <v>3</v>
      </c>
      <c r="Q82" s="9">
        <v>2.6752500000000001</v>
      </c>
      <c r="R82" s="60">
        <v>0</v>
      </c>
      <c r="S82" s="9">
        <v>0.5</v>
      </c>
      <c r="T82" s="9">
        <v>0</v>
      </c>
      <c r="U82" s="9">
        <v>0.5</v>
      </c>
      <c r="V82" s="9">
        <v>0</v>
      </c>
    </row>
    <row r="83" spans="1:22">
      <c r="A83" s="9"/>
      <c r="B83" s="9" t="str">
        <f t="shared" si="1"/>
        <v>М3x50</v>
      </c>
      <c r="C83" s="10">
        <v>3</v>
      </c>
      <c r="D83" s="9">
        <v>50</v>
      </c>
      <c r="E83" s="12">
        <v>2.7635510220757129</v>
      </c>
      <c r="F83" s="9">
        <v>0</v>
      </c>
      <c r="G83" s="55">
        <v>0</v>
      </c>
      <c r="H83" s="55">
        <v>0</v>
      </c>
      <c r="I83" s="12">
        <v>2.3317563375015662</v>
      </c>
      <c r="J83" s="55">
        <v>0</v>
      </c>
      <c r="K83" s="55">
        <v>0</v>
      </c>
      <c r="L83" s="55">
        <v>0</v>
      </c>
      <c r="M83" s="9">
        <v>12</v>
      </c>
      <c r="N83" s="9">
        <v>12</v>
      </c>
      <c r="O83" s="9">
        <v>3</v>
      </c>
      <c r="P83" s="9">
        <v>3</v>
      </c>
      <c r="Q83" s="9">
        <v>2.6752500000000001</v>
      </c>
      <c r="R83" s="60">
        <v>0</v>
      </c>
      <c r="S83" s="9">
        <v>0.5</v>
      </c>
      <c r="T83" s="9">
        <v>0</v>
      </c>
      <c r="U83" s="9">
        <v>0.5</v>
      </c>
      <c r="V83" s="9">
        <v>0</v>
      </c>
    </row>
    <row r="84" spans="1:22">
      <c r="A84" s="9"/>
      <c r="B84" s="9" t="str">
        <f t="shared" si="1"/>
        <v>М3x55</v>
      </c>
      <c r="C84" s="10">
        <v>3</v>
      </c>
      <c r="D84" s="9">
        <v>55</v>
      </c>
      <c r="E84" s="12">
        <v>3.0409929232958617</v>
      </c>
      <c r="F84" s="9">
        <v>0</v>
      </c>
      <c r="G84" s="55">
        <v>0</v>
      </c>
      <c r="H84" s="55">
        <v>0</v>
      </c>
      <c r="I84" s="12">
        <v>2.552383148646169</v>
      </c>
      <c r="J84" s="55">
        <v>0</v>
      </c>
      <c r="K84" s="55">
        <v>0</v>
      </c>
      <c r="L84" s="55">
        <v>0</v>
      </c>
      <c r="M84" s="9">
        <v>12</v>
      </c>
      <c r="N84" s="9">
        <v>12</v>
      </c>
      <c r="O84" s="9">
        <v>3</v>
      </c>
      <c r="P84" s="9">
        <v>3</v>
      </c>
      <c r="Q84" s="9">
        <v>2.6752500000000001</v>
      </c>
      <c r="R84" s="60">
        <v>0</v>
      </c>
      <c r="S84" s="9">
        <v>0.5</v>
      </c>
      <c r="T84" s="9">
        <v>0</v>
      </c>
      <c r="U84" s="9">
        <v>0.5</v>
      </c>
      <c r="V84" s="9">
        <v>0</v>
      </c>
    </row>
    <row r="85" spans="1:22">
      <c r="A85" s="9"/>
      <c r="B85" s="9" t="str">
        <f t="shared" si="1"/>
        <v>М3x60</v>
      </c>
      <c r="C85" s="10">
        <v>3</v>
      </c>
      <c r="D85" s="9">
        <v>60</v>
      </c>
      <c r="E85" s="12">
        <v>3.31843482451601</v>
      </c>
      <c r="F85" s="9">
        <v>0</v>
      </c>
      <c r="G85" s="55">
        <v>0</v>
      </c>
      <c r="H85" s="55">
        <v>0</v>
      </c>
      <c r="I85" s="12">
        <v>2.7730099597907722</v>
      </c>
      <c r="J85" s="55">
        <v>0</v>
      </c>
      <c r="K85" s="55">
        <v>0</v>
      </c>
      <c r="L85" s="55">
        <v>0</v>
      </c>
      <c r="M85" s="9">
        <v>12</v>
      </c>
      <c r="N85" s="9">
        <v>12</v>
      </c>
      <c r="O85" s="9">
        <v>3</v>
      </c>
      <c r="P85" s="9">
        <v>3</v>
      </c>
      <c r="Q85" s="9">
        <v>2.6752500000000001</v>
      </c>
      <c r="R85" s="60">
        <v>0</v>
      </c>
      <c r="S85" s="9">
        <v>0.5</v>
      </c>
      <c r="T85" s="9">
        <v>0</v>
      </c>
      <c r="U85" s="9">
        <v>0.5</v>
      </c>
      <c r="V85" s="9">
        <v>0</v>
      </c>
    </row>
    <row r="86" spans="1:22">
      <c r="A86" s="9"/>
      <c r="B86" s="9" t="str">
        <f t="shared" si="1"/>
        <v>М3x65</v>
      </c>
      <c r="C86" s="10">
        <v>3</v>
      </c>
      <c r="D86" s="9">
        <v>65</v>
      </c>
      <c r="E86" s="12">
        <v>3.5958767257361588</v>
      </c>
      <c r="F86" s="9">
        <v>0</v>
      </c>
      <c r="G86" s="55">
        <v>0</v>
      </c>
      <c r="H86" s="55">
        <v>0</v>
      </c>
      <c r="I86" s="12">
        <v>2.9936367709353755</v>
      </c>
      <c r="J86" s="55">
        <v>0</v>
      </c>
      <c r="K86" s="55">
        <v>0</v>
      </c>
      <c r="L86" s="55">
        <v>0</v>
      </c>
      <c r="M86" s="9">
        <v>12</v>
      </c>
      <c r="N86" s="9">
        <v>12</v>
      </c>
      <c r="O86" s="9">
        <v>3</v>
      </c>
      <c r="P86" s="9">
        <v>3</v>
      </c>
      <c r="Q86" s="9">
        <v>2.6752500000000001</v>
      </c>
      <c r="R86" s="60">
        <v>0</v>
      </c>
      <c r="S86" s="9">
        <v>0.5</v>
      </c>
      <c r="T86" s="9">
        <v>0</v>
      </c>
      <c r="U86" s="9">
        <v>0.5</v>
      </c>
      <c r="V86" s="9">
        <v>0</v>
      </c>
    </row>
    <row r="87" spans="1:22">
      <c r="A87" s="9"/>
      <c r="B87" s="9" t="str">
        <f t="shared" si="1"/>
        <v>М3x70</v>
      </c>
      <c r="C87" s="10">
        <v>3</v>
      </c>
      <c r="D87" s="9">
        <v>70</v>
      </c>
      <c r="E87" s="12">
        <v>3.8733186269563076</v>
      </c>
      <c r="F87" s="9">
        <v>0</v>
      </c>
      <c r="G87" s="55">
        <v>0</v>
      </c>
      <c r="H87" s="55">
        <v>0</v>
      </c>
      <c r="I87" s="12">
        <v>3.2142635820799779</v>
      </c>
      <c r="J87" s="55">
        <v>0</v>
      </c>
      <c r="K87" s="55">
        <v>0</v>
      </c>
      <c r="L87" s="55">
        <v>0</v>
      </c>
      <c r="M87" s="9">
        <v>12</v>
      </c>
      <c r="N87" s="9">
        <v>12</v>
      </c>
      <c r="O87" s="9">
        <v>3</v>
      </c>
      <c r="P87" s="9">
        <v>3</v>
      </c>
      <c r="Q87" s="9">
        <v>2.6752500000000001</v>
      </c>
      <c r="R87" s="60">
        <v>0</v>
      </c>
      <c r="S87" s="9">
        <v>0.5</v>
      </c>
      <c r="T87" s="9">
        <v>0</v>
      </c>
      <c r="U87" s="9">
        <v>0.5</v>
      </c>
      <c r="V87" s="9">
        <v>0</v>
      </c>
    </row>
    <row r="88" spans="1:22">
      <c r="A88" s="9"/>
      <c r="B88" s="9" t="str">
        <f t="shared" si="1"/>
        <v>М3x75</v>
      </c>
      <c r="C88" s="10">
        <v>3</v>
      </c>
      <c r="D88" s="9">
        <v>75</v>
      </c>
      <c r="E88" s="12">
        <v>4.1507605281764555</v>
      </c>
      <c r="F88" s="9">
        <v>0</v>
      </c>
      <c r="G88" s="55">
        <v>0</v>
      </c>
      <c r="H88" s="55">
        <v>0</v>
      </c>
      <c r="I88" s="12">
        <v>3.4348903932245807</v>
      </c>
      <c r="J88" s="55">
        <v>0</v>
      </c>
      <c r="K88" s="55">
        <v>0</v>
      </c>
      <c r="L88" s="55">
        <v>0</v>
      </c>
      <c r="M88" s="9">
        <v>12</v>
      </c>
      <c r="N88" s="9">
        <v>12</v>
      </c>
      <c r="O88" s="9">
        <v>3</v>
      </c>
      <c r="P88" s="9">
        <v>3</v>
      </c>
      <c r="Q88" s="9">
        <v>2.6752500000000001</v>
      </c>
      <c r="R88" s="60">
        <v>0</v>
      </c>
      <c r="S88" s="9">
        <v>0.5</v>
      </c>
      <c r="T88" s="9">
        <v>0</v>
      </c>
      <c r="U88" s="9">
        <v>0.5</v>
      </c>
      <c r="V88" s="9">
        <v>0</v>
      </c>
    </row>
    <row r="89" spans="1:22">
      <c r="A89" s="9"/>
      <c r="B89" s="9" t="str">
        <f t="shared" si="1"/>
        <v>М3x80</v>
      </c>
      <c r="C89" s="10">
        <v>3</v>
      </c>
      <c r="D89" s="9">
        <v>80</v>
      </c>
      <c r="E89" s="12">
        <v>4.4282024293966042</v>
      </c>
      <c r="F89" s="9">
        <v>0</v>
      </c>
      <c r="G89" s="55">
        <v>0</v>
      </c>
      <c r="H89" s="55">
        <v>0</v>
      </c>
      <c r="I89" s="12">
        <v>3.6555172043691839</v>
      </c>
      <c r="J89" s="55">
        <v>0</v>
      </c>
      <c r="K89" s="55">
        <v>0</v>
      </c>
      <c r="L89" s="55">
        <v>0</v>
      </c>
      <c r="M89" s="9">
        <v>12</v>
      </c>
      <c r="N89" s="9">
        <v>12</v>
      </c>
      <c r="O89" s="9">
        <v>3</v>
      </c>
      <c r="P89" s="9">
        <v>3</v>
      </c>
      <c r="Q89" s="9">
        <v>2.6752500000000001</v>
      </c>
      <c r="R89" s="60">
        <v>0</v>
      </c>
      <c r="S89" s="9">
        <v>0.5</v>
      </c>
      <c r="T89" s="9">
        <v>0</v>
      </c>
      <c r="U89" s="9">
        <v>0.5</v>
      </c>
      <c r="V89" s="9">
        <v>0</v>
      </c>
    </row>
    <row r="90" spans="1:22">
      <c r="A90" s="9"/>
      <c r="B90" s="9" t="str">
        <f t="shared" si="1"/>
        <v>М3x85</v>
      </c>
      <c r="C90" s="10">
        <v>3</v>
      </c>
      <c r="D90" s="9">
        <v>85</v>
      </c>
      <c r="E90" s="12">
        <v>4.7056443306167521</v>
      </c>
      <c r="F90" s="9">
        <v>0</v>
      </c>
      <c r="G90" s="55">
        <v>0</v>
      </c>
      <c r="H90" s="55">
        <v>0</v>
      </c>
      <c r="I90" s="12">
        <v>3.8761440155137863</v>
      </c>
      <c r="J90" s="55">
        <v>0</v>
      </c>
      <c r="K90" s="55">
        <v>0</v>
      </c>
      <c r="L90" s="55">
        <v>0</v>
      </c>
      <c r="M90" s="9">
        <v>12</v>
      </c>
      <c r="N90" s="9">
        <v>12</v>
      </c>
      <c r="O90" s="9">
        <v>3</v>
      </c>
      <c r="P90" s="9">
        <v>3</v>
      </c>
      <c r="Q90" s="9">
        <v>2.6752500000000001</v>
      </c>
      <c r="R90" s="60">
        <v>0</v>
      </c>
      <c r="S90" s="9">
        <v>0.5</v>
      </c>
      <c r="T90" s="9">
        <v>0</v>
      </c>
      <c r="U90" s="9">
        <v>0.5</v>
      </c>
      <c r="V90" s="9">
        <v>0</v>
      </c>
    </row>
    <row r="91" spans="1:22">
      <c r="A91" s="9"/>
      <c r="B91" s="9" t="str">
        <f t="shared" si="1"/>
        <v>М3x90</v>
      </c>
      <c r="C91" s="10">
        <v>3</v>
      </c>
      <c r="D91" s="9">
        <v>90</v>
      </c>
      <c r="E91" s="12">
        <v>4.9830862318369009</v>
      </c>
      <c r="F91" s="9">
        <v>0</v>
      </c>
      <c r="G91" s="55">
        <v>0</v>
      </c>
      <c r="H91" s="55">
        <v>0</v>
      </c>
      <c r="I91" s="12">
        <v>4.0967708266583891</v>
      </c>
      <c r="J91" s="55">
        <v>0</v>
      </c>
      <c r="K91" s="55">
        <v>0</v>
      </c>
      <c r="L91" s="55">
        <v>0</v>
      </c>
      <c r="M91" s="9">
        <v>12</v>
      </c>
      <c r="N91" s="9">
        <v>12</v>
      </c>
      <c r="O91" s="9">
        <v>3</v>
      </c>
      <c r="P91" s="9">
        <v>3</v>
      </c>
      <c r="Q91" s="9">
        <v>2.6752500000000001</v>
      </c>
      <c r="R91" s="60">
        <v>0</v>
      </c>
      <c r="S91" s="9">
        <v>0.5</v>
      </c>
      <c r="T91" s="9">
        <v>0</v>
      </c>
      <c r="U91" s="9">
        <v>0.5</v>
      </c>
      <c r="V91" s="9">
        <v>0</v>
      </c>
    </row>
    <row r="92" spans="1:22">
      <c r="A92" s="9"/>
      <c r="B92" s="9" t="str">
        <f t="shared" si="1"/>
        <v>М3x95</v>
      </c>
      <c r="C92" s="10">
        <v>3</v>
      </c>
      <c r="D92" s="9">
        <v>95</v>
      </c>
      <c r="E92" s="12">
        <v>5.2605281330570506</v>
      </c>
      <c r="F92" s="9">
        <v>0</v>
      </c>
      <c r="G92" s="55">
        <v>0</v>
      </c>
      <c r="H92" s="55">
        <v>0</v>
      </c>
      <c r="I92" s="12">
        <v>4.3173976378029923</v>
      </c>
      <c r="J92" s="55">
        <v>0</v>
      </c>
      <c r="K92" s="55">
        <v>0</v>
      </c>
      <c r="L92" s="55">
        <v>0</v>
      </c>
      <c r="M92" s="9">
        <v>12</v>
      </c>
      <c r="N92" s="9">
        <v>12</v>
      </c>
      <c r="O92" s="9">
        <v>3</v>
      </c>
      <c r="P92" s="9">
        <v>3</v>
      </c>
      <c r="Q92" s="9">
        <v>2.6752500000000001</v>
      </c>
      <c r="R92" s="60">
        <v>0</v>
      </c>
      <c r="S92" s="9">
        <v>0.5</v>
      </c>
      <c r="T92" s="9">
        <v>0</v>
      </c>
      <c r="U92" s="9">
        <v>0.5</v>
      </c>
      <c r="V92" s="9">
        <v>0</v>
      </c>
    </row>
    <row r="93" spans="1:22">
      <c r="A93" s="9"/>
      <c r="B93" s="9" t="str">
        <f t="shared" si="1"/>
        <v>М3x100</v>
      </c>
      <c r="C93" s="10">
        <v>3</v>
      </c>
      <c r="D93" s="9">
        <v>100</v>
      </c>
      <c r="E93" s="12">
        <v>5.5379700342771976</v>
      </c>
      <c r="F93" s="9">
        <v>0</v>
      </c>
      <c r="G93" s="55">
        <v>0</v>
      </c>
      <c r="H93" s="55">
        <v>0</v>
      </c>
      <c r="I93" s="12">
        <v>4.5380244489475956</v>
      </c>
      <c r="J93" s="55">
        <v>0</v>
      </c>
      <c r="K93" s="55">
        <v>0</v>
      </c>
      <c r="L93" s="55">
        <v>0</v>
      </c>
      <c r="M93" s="9">
        <v>12</v>
      </c>
      <c r="N93" s="9">
        <v>12</v>
      </c>
      <c r="O93" s="9">
        <v>3</v>
      </c>
      <c r="P93" s="9">
        <v>3</v>
      </c>
      <c r="Q93" s="9">
        <v>2.6752500000000001</v>
      </c>
      <c r="R93" s="60">
        <v>0</v>
      </c>
      <c r="S93" s="9">
        <v>0.5</v>
      </c>
      <c r="T93" s="9">
        <v>0</v>
      </c>
      <c r="U93" s="9">
        <v>0.5</v>
      </c>
      <c r="V93" s="9">
        <v>0</v>
      </c>
    </row>
    <row r="94" spans="1:22">
      <c r="A94" s="9"/>
      <c r="B94" s="9" t="str">
        <f t="shared" si="1"/>
        <v>М3x105</v>
      </c>
      <c r="C94" s="10">
        <v>3</v>
      </c>
      <c r="D94" s="9">
        <v>105</v>
      </c>
      <c r="E94" s="12">
        <v>5.8154119354973464</v>
      </c>
      <c r="F94" s="9">
        <v>0</v>
      </c>
      <c r="G94" s="55">
        <v>0</v>
      </c>
      <c r="H94" s="55">
        <v>0</v>
      </c>
      <c r="I94" s="12">
        <v>4.758651260092198</v>
      </c>
      <c r="J94" s="55">
        <v>0</v>
      </c>
      <c r="K94" s="55">
        <v>0</v>
      </c>
      <c r="L94" s="55">
        <v>0</v>
      </c>
      <c r="M94" s="9">
        <v>12</v>
      </c>
      <c r="N94" s="9">
        <v>12</v>
      </c>
      <c r="O94" s="9">
        <v>3</v>
      </c>
      <c r="P94" s="9">
        <v>3</v>
      </c>
      <c r="Q94" s="9">
        <v>2.6752500000000001</v>
      </c>
      <c r="R94" s="60">
        <v>0</v>
      </c>
      <c r="S94" s="9">
        <v>0.5</v>
      </c>
      <c r="T94" s="9">
        <v>0</v>
      </c>
      <c r="U94" s="9">
        <v>0.5</v>
      </c>
      <c r="V94" s="9">
        <v>0</v>
      </c>
    </row>
    <row r="95" spans="1:22">
      <c r="A95" s="9"/>
      <c r="B95" s="9" t="str">
        <f t="shared" si="1"/>
        <v>М3x110</v>
      </c>
      <c r="C95" s="10">
        <v>3</v>
      </c>
      <c r="D95" s="9">
        <v>110</v>
      </c>
      <c r="E95" s="12">
        <v>6.0928538367174951</v>
      </c>
      <c r="F95" s="9">
        <v>0</v>
      </c>
      <c r="G95" s="55">
        <v>0</v>
      </c>
      <c r="H95" s="55">
        <v>0</v>
      </c>
      <c r="I95" s="12">
        <v>4.9792780712368012</v>
      </c>
      <c r="J95" s="55">
        <v>0</v>
      </c>
      <c r="K95" s="55">
        <v>0</v>
      </c>
      <c r="L95" s="55">
        <v>0</v>
      </c>
      <c r="M95" s="9">
        <v>12</v>
      </c>
      <c r="N95" s="9">
        <v>12</v>
      </c>
      <c r="O95" s="9">
        <v>3</v>
      </c>
      <c r="P95" s="9">
        <v>3</v>
      </c>
      <c r="Q95" s="9">
        <v>2.6752500000000001</v>
      </c>
      <c r="R95" s="60">
        <v>0</v>
      </c>
      <c r="S95" s="9">
        <v>0.5</v>
      </c>
      <c r="T95" s="9">
        <v>0</v>
      </c>
      <c r="U95" s="9">
        <v>0.5</v>
      </c>
      <c r="V95" s="9">
        <v>0</v>
      </c>
    </row>
    <row r="96" spans="1:22">
      <c r="A96" s="9"/>
      <c r="B96" s="9" t="str">
        <f t="shared" si="1"/>
        <v>М3x115</v>
      </c>
      <c r="C96" s="10">
        <v>3</v>
      </c>
      <c r="D96" s="9">
        <v>115</v>
      </c>
      <c r="E96" s="12">
        <v>6.3702957379376439</v>
      </c>
      <c r="F96" s="9">
        <v>0</v>
      </c>
      <c r="G96" s="55">
        <v>0</v>
      </c>
      <c r="H96" s="55">
        <v>0</v>
      </c>
      <c r="I96" s="12">
        <v>5.1999048823814045</v>
      </c>
      <c r="J96" s="55">
        <v>0</v>
      </c>
      <c r="K96" s="55">
        <v>0</v>
      </c>
      <c r="L96" s="55">
        <v>0</v>
      </c>
      <c r="M96" s="9">
        <v>12</v>
      </c>
      <c r="N96" s="9">
        <v>12</v>
      </c>
      <c r="O96" s="9">
        <v>3</v>
      </c>
      <c r="P96" s="9">
        <v>3</v>
      </c>
      <c r="Q96" s="9">
        <v>2.6752500000000001</v>
      </c>
      <c r="R96" s="60">
        <v>0</v>
      </c>
      <c r="S96" s="9">
        <v>0.5</v>
      </c>
      <c r="T96" s="9">
        <v>0</v>
      </c>
      <c r="U96" s="9">
        <v>0.5</v>
      </c>
      <c r="V96" s="9">
        <v>0</v>
      </c>
    </row>
    <row r="97" spans="1:22">
      <c r="A97" s="9"/>
      <c r="B97" s="9" t="str">
        <f t="shared" si="1"/>
        <v>М3x120</v>
      </c>
      <c r="C97" s="10">
        <v>3</v>
      </c>
      <c r="D97" s="9">
        <v>120</v>
      </c>
      <c r="E97" s="12">
        <v>6.6477376391577927</v>
      </c>
      <c r="F97" s="9">
        <v>0</v>
      </c>
      <c r="G97" s="55">
        <v>0</v>
      </c>
      <c r="H97" s="55">
        <v>0</v>
      </c>
      <c r="I97" s="12">
        <v>5.4205316935260077</v>
      </c>
      <c r="J97" s="55">
        <v>0</v>
      </c>
      <c r="K97" s="55">
        <v>0</v>
      </c>
      <c r="L97" s="55">
        <v>0</v>
      </c>
      <c r="M97" s="9">
        <v>12</v>
      </c>
      <c r="N97" s="9">
        <v>12</v>
      </c>
      <c r="O97" s="9">
        <v>3</v>
      </c>
      <c r="P97" s="9">
        <v>3</v>
      </c>
      <c r="Q97" s="9">
        <v>2.6752500000000001</v>
      </c>
      <c r="R97" s="60">
        <v>0</v>
      </c>
      <c r="S97" s="9">
        <v>0.5</v>
      </c>
      <c r="T97" s="9">
        <v>0</v>
      </c>
      <c r="U97" s="9">
        <v>0.5</v>
      </c>
      <c r="V97" s="9">
        <v>0</v>
      </c>
    </row>
    <row r="98" spans="1:22">
      <c r="A98" s="9"/>
      <c r="B98" s="9" t="str">
        <f t="shared" si="1"/>
        <v>М3x130</v>
      </c>
      <c r="C98" s="10">
        <v>3</v>
      </c>
      <c r="D98" s="9">
        <v>130</v>
      </c>
      <c r="E98" s="12">
        <v>7.1344433335074351</v>
      </c>
      <c r="F98" s="9">
        <v>0</v>
      </c>
      <c r="G98" s="55">
        <v>0</v>
      </c>
      <c r="H98" s="55">
        <v>0</v>
      </c>
      <c r="I98" s="12">
        <v>5.8617853158152142</v>
      </c>
      <c r="J98" s="55">
        <v>0</v>
      </c>
      <c r="K98" s="55">
        <v>0</v>
      </c>
      <c r="L98" s="55">
        <v>0</v>
      </c>
      <c r="M98" s="9">
        <v>18</v>
      </c>
      <c r="N98" s="9">
        <v>18</v>
      </c>
      <c r="O98" s="9">
        <v>3</v>
      </c>
      <c r="P98" s="9">
        <v>3</v>
      </c>
      <c r="Q98" s="9">
        <v>2.6752500000000001</v>
      </c>
      <c r="R98" s="60">
        <v>0</v>
      </c>
      <c r="S98" s="9">
        <v>0.5</v>
      </c>
      <c r="T98" s="9">
        <v>0</v>
      </c>
      <c r="U98" s="9">
        <v>0.5</v>
      </c>
      <c r="V98" s="9">
        <v>0</v>
      </c>
    </row>
    <row r="99" spans="1:22">
      <c r="A99" s="9"/>
      <c r="B99" s="9" t="str">
        <f t="shared" si="1"/>
        <v>М3x140</v>
      </c>
      <c r="C99" s="10">
        <v>3</v>
      </c>
      <c r="D99" s="9">
        <v>140</v>
      </c>
      <c r="E99" s="12">
        <v>7.6893271359477318</v>
      </c>
      <c r="F99" s="9">
        <v>0</v>
      </c>
      <c r="G99" s="55">
        <v>0</v>
      </c>
      <c r="H99" s="55">
        <v>0</v>
      </c>
      <c r="I99" s="12">
        <v>6.3030389381044198</v>
      </c>
      <c r="J99" s="55">
        <v>0</v>
      </c>
      <c r="K99" s="55">
        <v>0</v>
      </c>
      <c r="L99" s="55">
        <v>0</v>
      </c>
      <c r="M99" s="9">
        <v>18</v>
      </c>
      <c r="N99" s="9">
        <v>18</v>
      </c>
      <c r="O99" s="9">
        <v>3</v>
      </c>
      <c r="P99" s="9">
        <v>3</v>
      </c>
      <c r="Q99" s="9">
        <v>2.6752500000000001</v>
      </c>
      <c r="R99" s="60">
        <v>0</v>
      </c>
      <c r="S99" s="9">
        <v>0.5</v>
      </c>
      <c r="T99" s="9">
        <v>0</v>
      </c>
      <c r="U99" s="9">
        <v>0.5</v>
      </c>
      <c r="V99" s="9">
        <v>0</v>
      </c>
    </row>
    <row r="100" spans="1:22">
      <c r="A100" s="9"/>
      <c r="B100" s="9" t="str">
        <f t="shared" si="1"/>
        <v>М3x150</v>
      </c>
      <c r="C100" s="10">
        <v>3</v>
      </c>
      <c r="D100" s="9">
        <v>150</v>
      </c>
      <c r="E100" s="12">
        <v>8.2442109383880311</v>
      </c>
      <c r="F100" s="9">
        <v>0</v>
      </c>
      <c r="G100" s="55">
        <v>0</v>
      </c>
      <c r="H100" s="55">
        <v>0</v>
      </c>
      <c r="I100" s="12">
        <v>6.7442925603936255</v>
      </c>
      <c r="J100" s="55">
        <v>0</v>
      </c>
      <c r="K100" s="55">
        <v>0</v>
      </c>
      <c r="L100" s="55">
        <v>0</v>
      </c>
      <c r="M100" s="9">
        <v>18</v>
      </c>
      <c r="N100" s="9">
        <v>18</v>
      </c>
      <c r="O100" s="9">
        <v>3</v>
      </c>
      <c r="P100" s="9">
        <v>3</v>
      </c>
      <c r="Q100" s="9">
        <v>2.6752500000000001</v>
      </c>
      <c r="R100" s="60">
        <v>0</v>
      </c>
      <c r="S100" s="9">
        <v>0.5</v>
      </c>
      <c r="T100" s="9">
        <v>0</v>
      </c>
      <c r="U100" s="9">
        <v>0.5</v>
      </c>
      <c r="V100" s="9">
        <v>0</v>
      </c>
    </row>
    <row r="101" spans="1:22">
      <c r="A101" s="9"/>
      <c r="B101" s="9" t="str">
        <f t="shared" si="1"/>
        <v>М3x160</v>
      </c>
      <c r="C101" s="10">
        <v>3</v>
      </c>
      <c r="D101" s="9">
        <v>160</v>
      </c>
      <c r="E101" s="12">
        <v>8.7990947408283269</v>
      </c>
      <c r="F101" s="9">
        <v>0</v>
      </c>
      <c r="G101" s="55">
        <v>0</v>
      </c>
      <c r="H101" s="55">
        <v>0</v>
      </c>
      <c r="I101" s="12">
        <v>7.1855461826828302</v>
      </c>
      <c r="J101" s="55">
        <v>0</v>
      </c>
      <c r="K101" s="55">
        <v>0</v>
      </c>
      <c r="L101" s="55">
        <v>0</v>
      </c>
      <c r="M101" s="9">
        <v>18</v>
      </c>
      <c r="N101" s="9">
        <v>18</v>
      </c>
      <c r="O101" s="9">
        <v>3</v>
      </c>
      <c r="P101" s="9">
        <v>3</v>
      </c>
      <c r="Q101" s="9">
        <v>2.6752500000000001</v>
      </c>
      <c r="R101" s="60">
        <v>0</v>
      </c>
      <c r="S101" s="9">
        <v>0.5</v>
      </c>
      <c r="T101" s="9">
        <v>0</v>
      </c>
      <c r="U101" s="9">
        <v>0.5</v>
      </c>
      <c r="V101" s="9">
        <v>0</v>
      </c>
    </row>
    <row r="102" spans="1:22" s="9" customFormat="1">
      <c r="B102" s="9" t="str">
        <f t="shared" si="1"/>
        <v>М4x12</v>
      </c>
      <c r="C102" s="10">
        <v>4</v>
      </c>
      <c r="D102" s="9">
        <v>12</v>
      </c>
      <c r="E102" s="12">
        <v>1.305675104846397</v>
      </c>
      <c r="F102" s="9">
        <v>0</v>
      </c>
      <c r="G102" s="55">
        <v>0</v>
      </c>
      <c r="H102" s="55">
        <v>0</v>
      </c>
      <c r="I102" s="12">
        <v>1.2337641524854888</v>
      </c>
      <c r="J102" s="55">
        <v>0</v>
      </c>
      <c r="K102" s="55">
        <v>0</v>
      </c>
      <c r="L102" s="55">
        <v>0</v>
      </c>
      <c r="M102" s="11">
        <v>8.6</v>
      </c>
      <c r="N102" s="9">
        <v>10</v>
      </c>
      <c r="O102" s="9">
        <v>4</v>
      </c>
      <c r="P102" s="9">
        <v>4</v>
      </c>
      <c r="Q102" s="9">
        <v>3.54535</v>
      </c>
      <c r="R102" s="60">
        <v>0</v>
      </c>
      <c r="S102" s="9">
        <v>0.7</v>
      </c>
      <c r="T102" s="9">
        <v>0</v>
      </c>
      <c r="U102" s="9">
        <v>0.5</v>
      </c>
      <c r="V102" s="9">
        <v>0</v>
      </c>
    </row>
    <row r="103" spans="1:22">
      <c r="A103" s="9"/>
      <c r="B103" s="9" t="str">
        <f t="shared" si="1"/>
        <v>М4x14</v>
      </c>
      <c r="C103" s="10">
        <v>4</v>
      </c>
      <c r="D103" s="9">
        <v>14</v>
      </c>
      <c r="E103" s="12">
        <v>1.4606665632795373</v>
      </c>
      <c r="F103" s="9">
        <v>0</v>
      </c>
      <c r="G103" s="55">
        <v>0</v>
      </c>
      <c r="H103" s="55">
        <v>0</v>
      </c>
      <c r="I103" s="12">
        <v>1.3887556109186288</v>
      </c>
      <c r="J103" s="55">
        <v>0</v>
      </c>
      <c r="K103" s="55">
        <v>0</v>
      </c>
      <c r="L103" s="55">
        <v>0</v>
      </c>
      <c r="M103" s="11">
        <v>10.6</v>
      </c>
      <c r="N103" s="9">
        <v>12</v>
      </c>
      <c r="O103" s="9">
        <v>4</v>
      </c>
      <c r="P103" s="9">
        <v>4</v>
      </c>
      <c r="Q103" s="9">
        <v>3.54535</v>
      </c>
      <c r="R103" s="60">
        <v>0</v>
      </c>
      <c r="S103" s="9">
        <v>0.7</v>
      </c>
      <c r="T103" s="9">
        <v>0</v>
      </c>
      <c r="U103" s="9">
        <v>0.5</v>
      </c>
      <c r="V103" s="9">
        <v>0</v>
      </c>
    </row>
    <row r="104" spans="1:22">
      <c r="A104" s="9"/>
      <c r="B104" s="9" t="str">
        <f t="shared" si="1"/>
        <v>М4x16</v>
      </c>
      <c r="C104" s="10">
        <v>4</v>
      </c>
      <c r="D104" s="9">
        <v>16</v>
      </c>
      <c r="E104" s="12">
        <v>1.6156580217126773</v>
      </c>
      <c r="F104" s="9">
        <v>0</v>
      </c>
      <c r="G104" s="55">
        <v>0</v>
      </c>
      <c r="H104" s="55">
        <v>0</v>
      </c>
      <c r="I104" s="12">
        <v>1.5437470693517688</v>
      </c>
      <c r="J104" s="55">
        <v>0</v>
      </c>
      <c r="K104" s="55">
        <v>0</v>
      </c>
      <c r="L104" s="55">
        <v>0</v>
      </c>
      <c r="M104" s="11">
        <v>12.6</v>
      </c>
      <c r="N104" s="9">
        <v>14</v>
      </c>
      <c r="O104" s="9">
        <v>4</v>
      </c>
      <c r="P104" s="9">
        <v>4</v>
      </c>
      <c r="Q104" s="9">
        <v>3.54535</v>
      </c>
      <c r="R104" s="60">
        <v>0</v>
      </c>
      <c r="S104" s="9">
        <v>0.7</v>
      </c>
      <c r="T104" s="9">
        <v>0</v>
      </c>
      <c r="U104" s="9">
        <v>0.5</v>
      </c>
      <c r="V104" s="9">
        <v>0</v>
      </c>
    </row>
    <row r="105" spans="1:22">
      <c r="A105" s="9"/>
      <c r="B105" s="9" t="str">
        <f t="shared" si="1"/>
        <v>М4x18</v>
      </c>
      <c r="C105" s="10">
        <v>4</v>
      </c>
      <c r="D105" s="9">
        <v>18</v>
      </c>
      <c r="E105" s="12">
        <v>1.7833396482095067</v>
      </c>
      <c r="F105" s="9">
        <v>0</v>
      </c>
      <c r="G105" s="55">
        <v>0</v>
      </c>
      <c r="H105" s="55">
        <v>0</v>
      </c>
      <c r="I105" s="12">
        <v>1.6987385277849085</v>
      </c>
      <c r="J105" s="55">
        <v>0</v>
      </c>
      <c r="K105" s="55">
        <v>0</v>
      </c>
      <c r="L105" s="55">
        <v>0</v>
      </c>
      <c r="M105" s="9">
        <v>14</v>
      </c>
      <c r="N105" s="9">
        <v>14</v>
      </c>
      <c r="O105" s="9">
        <v>4</v>
      </c>
      <c r="P105" s="9">
        <v>4</v>
      </c>
      <c r="Q105" s="9">
        <v>3.54535</v>
      </c>
      <c r="R105" s="60">
        <v>0</v>
      </c>
      <c r="S105" s="9">
        <v>0.7</v>
      </c>
      <c r="T105" s="9">
        <v>0</v>
      </c>
      <c r="U105" s="9">
        <v>0.5</v>
      </c>
      <c r="V105" s="9">
        <v>0</v>
      </c>
    </row>
    <row r="106" spans="1:22">
      <c r="A106" s="9"/>
      <c r="B106" s="9" t="str">
        <f t="shared" si="1"/>
        <v>М4x20</v>
      </c>
      <c r="C106" s="10">
        <v>4</v>
      </c>
      <c r="D106" s="9">
        <v>20</v>
      </c>
      <c r="E106" s="12">
        <v>1.9806316668549457</v>
      </c>
      <c r="F106" s="9">
        <v>0</v>
      </c>
      <c r="G106" s="55">
        <v>0</v>
      </c>
      <c r="H106" s="55">
        <v>0</v>
      </c>
      <c r="I106" s="12">
        <v>1.8537299862180485</v>
      </c>
      <c r="J106" s="55">
        <v>0</v>
      </c>
      <c r="K106" s="55">
        <v>0</v>
      </c>
      <c r="L106" s="55">
        <v>0</v>
      </c>
      <c r="M106" s="9">
        <v>14</v>
      </c>
      <c r="N106" s="9">
        <v>14</v>
      </c>
      <c r="O106" s="9">
        <v>4</v>
      </c>
      <c r="P106" s="9">
        <v>4</v>
      </c>
      <c r="Q106" s="9">
        <v>3.54535</v>
      </c>
      <c r="R106" s="60">
        <v>0</v>
      </c>
      <c r="S106" s="9">
        <v>0.7</v>
      </c>
      <c r="T106" s="9">
        <v>0</v>
      </c>
      <c r="U106" s="9">
        <v>0.5</v>
      </c>
      <c r="V106" s="9">
        <v>0</v>
      </c>
    </row>
    <row r="107" spans="1:22">
      <c r="A107" s="9"/>
      <c r="B107" s="9" t="str">
        <f t="shared" si="1"/>
        <v>М4x22</v>
      </c>
      <c r="C107" s="10">
        <v>4</v>
      </c>
      <c r="D107" s="9">
        <v>22</v>
      </c>
      <c r="E107" s="12">
        <v>2.1779236855003852</v>
      </c>
      <c r="F107" s="9">
        <v>0</v>
      </c>
      <c r="G107" s="55">
        <v>0</v>
      </c>
      <c r="H107" s="55">
        <v>0</v>
      </c>
      <c r="I107" s="12">
        <v>2.0087214446511883</v>
      </c>
      <c r="J107" s="55">
        <v>0</v>
      </c>
      <c r="K107" s="55">
        <v>0</v>
      </c>
      <c r="L107" s="55">
        <v>0</v>
      </c>
      <c r="M107" s="9">
        <v>14</v>
      </c>
      <c r="N107" s="9">
        <v>14</v>
      </c>
      <c r="O107" s="9">
        <v>4</v>
      </c>
      <c r="P107" s="9">
        <v>4</v>
      </c>
      <c r="Q107" s="9">
        <v>3.54535</v>
      </c>
      <c r="R107" s="60">
        <v>0</v>
      </c>
      <c r="S107" s="9">
        <v>0.7</v>
      </c>
      <c r="T107" s="9">
        <v>0</v>
      </c>
      <c r="U107" s="9">
        <v>0.5</v>
      </c>
      <c r="V107" s="9">
        <v>0</v>
      </c>
    </row>
    <row r="108" spans="1:22">
      <c r="A108" s="9"/>
      <c r="B108" s="9" t="str">
        <f t="shared" si="1"/>
        <v>М4x25</v>
      </c>
      <c r="C108" s="10">
        <v>4</v>
      </c>
      <c r="D108" s="9">
        <v>25</v>
      </c>
      <c r="E108" s="12">
        <v>2.4738617134685432</v>
      </c>
      <c r="F108" s="9">
        <v>0</v>
      </c>
      <c r="G108" s="55">
        <v>0</v>
      </c>
      <c r="H108" s="55">
        <v>0</v>
      </c>
      <c r="I108" s="12">
        <v>2.2412086323008991</v>
      </c>
      <c r="J108" s="55">
        <v>0</v>
      </c>
      <c r="K108" s="55">
        <v>0</v>
      </c>
      <c r="L108" s="55">
        <v>0</v>
      </c>
      <c r="M108" s="9">
        <v>14</v>
      </c>
      <c r="N108" s="9">
        <v>14</v>
      </c>
      <c r="O108" s="9">
        <v>4</v>
      </c>
      <c r="P108" s="9">
        <v>4</v>
      </c>
      <c r="Q108" s="9">
        <v>3.54535</v>
      </c>
      <c r="R108" s="60">
        <v>0</v>
      </c>
      <c r="S108" s="9">
        <v>0.7</v>
      </c>
      <c r="T108" s="9">
        <v>0</v>
      </c>
      <c r="U108" s="9">
        <v>0.5</v>
      </c>
      <c r="V108" s="9">
        <v>0</v>
      </c>
    </row>
    <row r="109" spans="1:22">
      <c r="A109" s="9"/>
      <c r="B109" s="9" t="str">
        <f t="shared" si="1"/>
        <v>М4x28</v>
      </c>
      <c r="C109" s="10">
        <v>4</v>
      </c>
      <c r="D109" s="9">
        <v>28</v>
      </c>
      <c r="E109" s="12">
        <v>2.7697997414367017</v>
      </c>
      <c r="F109" s="9">
        <v>0</v>
      </c>
      <c r="G109" s="55">
        <v>0</v>
      </c>
      <c r="H109" s="55">
        <v>0</v>
      </c>
      <c r="I109" s="12">
        <v>2.4736958199506085</v>
      </c>
      <c r="J109" s="55">
        <v>0</v>
      </c>
      <c r="K109" s="55">
        <v>0</v>
      </c>
      <c r="L109" s="55">
        <v>0</v>
      </c>
      <c r="M109" s="9">
        <v>14</v>
      </c>
      <c r="N109" s="9">
        <v>14</v>
      </c>
      <c r="O109" s="9">
        <v>4</v>
      </c>
      <c r="P109" s="9">
        <v>4</v>
      </c>
      <c r="Q109" s="9">
        <v>3.54535</v>
      </c>
      <c r="R109" s="60">
        <v>0</v>
      </c>
      <c r="S109" s="9">
        <v>0.7</v>
      </c>
      <c r="T109" s="9">
        <v>0</v>
      </c>
      <c r="U109" s="9">
        <v>0.5</v>
      </c>
      <c r="V109" s="9">
        <v>0</v>
      </c>
    </row>
    <row r="110" spans="1:22">
      <c r="A110" s="9"/>
      <c r="B110" s="9" t="str">
        <f t="shared" si="1"/>
        <v>М4x30</v>
      </c>
      <c r="C110" s="10">
        <v>4</v>
      </c>
      <c r="D110" s="9">
        <v>30</v>
      </c>
      <c r="E110" s="12">
        <v>2.9670917600821407</v>
      </c>
      <c r="F110" s="9">
        <v>0</v>
      </c>
      <c r="G110" s="55">
        <v>0</v>
      </c>
      <c r="H110" s="55">
        <v>0</v>
      </c>
      <c r="I110" s="12">
        <v>2.6286872783837483</v>
      </c>
      <c r="J110" s="55">
        <v>0</v>
      </c>
      <c r="K110" s="55">
        <v>0</v>
      </c>
      <c r="L110" s="55">
        <v>0</v>
      </c>
      <c r="M110" s="9">
        <v>14</v>
      </c>
      <c r="N110" s="9">
        <v>14</v>
      </c>
      <c r="O110" s="9">
        <v>4</v>
      </c>
      <c r="P110" s="9">
        <v>4</v>
      </c>
      <c r="Q110" s="9">
        <v>3.54535</v>
      </c>
      <c r="R110" s="60">
        <v>0</v>
      </c>
      <c r="S110" s="9">
        <v>0.7</v>
      </c>
      <c r="T110" s="9">
        <v>0</v>
      </c>
      <c r="U110" s="9">
        <v>0.5</v>
      </c>
      <c r="V110" s="9">
        <v>0</v>
      </c>
    </row>
    <row r="111" spans="1:22">
      <c r="A111" s="9"/>
      <c r="B111" s="9" t="str">
        <f t="shared" si="1"/>
        <v>М4x32</v>
      </c>
      <c r="C111" s="10">
        <v>4</v>
      </c>
      <c r="D111" s="9">
        <v>32</v>
      </c>
      <c r="E111" s="12">
        <v>3.1643837787275801</v>
      </c>
      <c r="F111" s="9">
        <v>0</v>
      </c>
      <c r="G111" s="55">
        <v>0</v>
      </c>
      <c r="H111" s="55">
        <v>0</v>
      </c>
      <c r="I111" s="12">
        <v>2.7836787368168885</v>
      </c>
      <c r="J111" s="55">
        <v>0</v>
      </c>
      <c r="K111" s="55">
        <v>0</v>
      </c>
      <c r="L111" s="55">
        <v>0</v>
      </c>
      <c r="M111" s="9">
        <v>14</v>
      </c>
      <c r="N111" s="9">
        <v>14</v>
      </c>
      <c r="O111" s="9">
        <v>4</v>
      </c>
      <c r="P111" s="9">
        <v>4</v>
      </c>
      <c r="Q111" s="9">
        <v>3.54535</v>
      </c>
      <c r="R111" s="60">
        <v>0</v>
      </c>
      <c r="S111" s="9">
        <v>0.7</v>
      </c>
      <c r="T111" s="9">
        <v>0</v>
      </c>
      <c r="U111" s="9">
        <v>0.5</v>
      </c>
      <c r="V111" s="9">
        <v>0</v>
      </c>
    </row>
    <row r="112" spans="1:22">
      <c r="A112" s="9"/>
      <c r="B112" s="9" t="str">
        <f t="shared" si="1"/>
        <v>М4x35</v>
      </c>
      <c r="C112" s="10">
        <v>4</v>
      </c>
      <c r="D112" s="9">
        <v>35</v>
      </c>
      <c r="E112" s="12">
        <v>3.4603218066957386</v>
      </c>
      <c r="F112" s="9">
        <v>0</v>
      </c>
      <c r="G112" s="55">
        <v>0</v>
      </c>
      <c r="H112" s="55">
        <v>0</v>
      </c>
      <c r="I112" s="12">
        <v>3.0161659244665984</v>
      </c>
      <c r="J112" s="55">
        <v>0</v>
      </c>
      <c r="K112" s="55">
        <v>0</v>
      </c>
      <c r="L112" s="55">
        <v>0</v>
      </c>
      <c r="M112" s="9">
        <v>14</v>
      </c>
      <c r="N112" s="9">
        <v>14</v>
      </c>
      <c r="O112" s="9">
        <v>4</v>
      </c>
      <c r="P112" s="9">
        <v>4</v>
      </c>
      <c r="Q112" s="9">
        <v>3.54535</v>
      </c>
      <c r="R112" s="60">
        <v>0</v>
      </c>
      <c r="S112" s="9">
        <v>0.7</v>
      </c>
      <c r="T112" s="9">
        <v>0</v>
      </c>
      <c r="U112" s="9">
        <v>0.5</v>
      </c>
      <c r="V112" s="9">
        <v>0</v>
      </c>
    </row>
    <row r="113" spans="1:22">
      <c r="A113" s="9"/>
      <c r="B113" s="9" t="str">
        <f t="shared" si="1"/>
        <v>М4x38</v>
      </c>
      <c r="C113" s="10">
        <v>4</v>
      </c>
      <c r="D113" s="9">
        <v>38</v>
      </c>
      <c r="E113" s="12">
        <v>3.7562598346638971</v>
      </c>
      <c r="F113" s="9">
        <v>0</v>
      </c>
      <c r="G113" s="55">
        <v>0</v>
      </c>
      <c r="H113" s="55">
        <v>0</v>
      </c>
      <c r="I113" s="12">
        <v>3.2486531121163083</v>
      </c>
      <c r="J113" s="55">
        <v>0</v>
      </c>
      <c r="K113" s="55">
        <v>0</v>
      </c>
      <c r="L113" s="55">
        <v>0</v>
      </c>
      <c r="M113" s="9">
        <v>14</v>
      </c>
      <c r="N113" s="9">
        <v>14</v>
      </c>
      <c r="O113" s="9">
        <v>4</v>
      </c>
      <c r="P113" s="9">
        <v>4</v>
      </c>
      <c r="Q113" s="9">
        <v>3.54535</v>
      </c>
      <c r="R113" s="60">
        <v>0</v>
      </c>
      <c r="S113" s="9">
        <v>0.7</v>
      </c>
      <c r="T113" s="9">
        <v>0</v>
      </c>
      <c r="U113" s="9">
        <v>0.5</v>
      </c>
      <c r="V113" s="9">
        <v>0</v>
      </c>
    </row>
    <row r="114" spans="1:22">
      <c r="A114" s="9"/>
      <c r="B114" s="9" t="str">
        <f t="shared" si="1"/>
        <v>М4x40</v>
      </c>
      <c r="C114" s="10">
        <v>4</v>
      </c>
      <c r="D114" s="9">
        <v>40</v>
      </c>
      <c r="E114" s="12">
        <v>3.9535518533093366</v>
      </c>
      <c r="F114" s="9">
        <v>0</v>
      </c>
      <c r="G114" s="55">
        <v>0</v>
      </c>
      <c r="H114" s="55">
        <v>0</v>
      </c>
      <c r="I114" s="12">
        <v>3.403644570549448</v>
      </c>
      <c r="J114" s="55">
        <v>0</v>
      </c>
      <c r="K114" s="55">
        <v>0</v>
      </c>
      <c r="L114" s="55">
        <v>0</v>
      </c>
      <c r="M114" s="9">
        <v>14</v>
      </c>
      <c r="N114" s="9">
        <v>14</v>
      </c>
      <c r="O114" s="9">
        <v>4</v>
      </c>
      <c r="P114" s="9">
        <v>4</v>
      </c>
      <c r="Q114" s="9">
        <v>3.54535</v>
      </c>
      <c r="R114" s="60">
        <v>0</v>
      </c>
      <c r="S114" s="9">
        <v>0.7</v>
      </c>
      <c r="T114" s="9">
        <v>0</v>
      </c>
      <c r="U114" s="9">
        <v>0.5</v>
      </c>
      <c r="V114" s="9">
        <v>0</v>
      </c>
    </row>
    <row r="115" spans="1:22">
      <c r="A115" s="9"/>
      <c r="B115" s="9" t="str">
        <f t="shared" si="1"/>
        <v>М4x42</v>
      </c>
      <c r="C115" s="10">
        <v>4</v>
      </c>
      <c r="D115" s="9">
        <v>42</v>
      </c>
      <c r="E115" s="12">
        <v>4.1508438719547742</v>
      </c>
      <c r="F115" s="9">
        <v>0</v>
      </c>
      <c r="G115" s="55">
        <v>0</v>
      </c>
      <c r="H115" s="55">
        <v>0</v>
      </c>
      <c r="I115" s="12">
        <v>3.5586360289825878</v>
      </c>
      <c r="J115" s="55">
        <v>0</v>
      </c>
      <c r="K115" s="55">
        <v>0</v>
      </c>
      <c r="L115" s="55">
        <v>0</v>
      </c>
      <c r="M115" s="9">
        <v>14</v>
      </c>
      <c r="N115" s="9">
        <v>14</v>
      </c>
      <c r="O115" s="9">
        <v>4</v>
      </c>
      <c r="P115" s="9">
        <v>4</v>
      </c>
      <c r="Q115" s="9">
        <v>3.54535</v>
      </c>
      <c r="R115" s="60">
        <v>0</v>
      </c>
      <c r="S115" s="9">
        <v>0.7</v>
      </c>
      <c r="T115" s="9">
        <v>0</v>
      </c>
      <c r="U115" s="9">
        <v>0.5</v>
      </c>
      <c r="V115" s="9">
        <v>0</v>
      </c>
    </row>
    <row r="116" spans="1:22">
      <c r="A116" s="9"/>
      <c r="B116" s="9" t="str">
        <f t="shared" si="1"/>
        <v>М4x45</v>
      </c>
      <c r="C116" s="10">
        <v>4</v>
      </c>
      <c r="D116" s="9">
        <v>45</v>
      </c>
      <c r="E116" s="12">
        <v>4.4467818999229332</v>
      </c>
      <c r="F116" s="9">
        <v>0</v>
      </c>
      <c r="G116" s="55">
        <v>0</v>
      </c>
      <c r="H116" s="55">
        <v>0</v>
      </c>
      <c r="I116" s="12">
        <v>3.7911232166322977</v>
      </c>
      <c r="J116" s="55">
        <v>0</v>
      </c>
      <c r="K116" s="55">
        <v>0</v>
      </c>
      <c r="L116" s="55">
        <v>0</v>
      </c>
      <c r="M116" s="9">
        <v>14</v>
      </c>
      <c r="N116" s="9">
        <v>14</v>
      </c>
      <c r="O116" s="9">
        <v>4</v>
      </c>
      <c r="P116" s="9">
        <v>4</v>
      </c>
      <c r="Q116" s="9">
        <v>3.54535</v>
      </c>
      <c r="R116" s="60">
        <v>0</v>
      </c>
      <c r="S116" s="9">
        <v>0.7</v>
      </c>
      <c r="T116" s="9">
        <v>0</v>
      </c>
      <c r="U116" s="9">
        <v>0.5</v>
      </c>
      <c r="V116" s="9">
        <v>0</v>
      </c>
    </row>
    <row r="117" spans="1:22">
      <c r="A117" s="9"/>
      <c r="B117" s="9" t="str">
        <f t="shared" si="1"/>
        <v>М4x48</v>
      </c>
      <c r="C117" s="10">
        <v>4</v>
      </c>
      <c r="D117" s="9">
        <v>48</v>
      </c>
      <c r="E117" s="12">
        <v>4.7427199278910921</v>
      </c>
      <c r="F117" s="9">
        <v>0</v>
      </c>
      <c r="G117" s="55">
        <v>0</v>
      </c>
      <c r="H117" s="55">
        <v>0</v>
      </c>
      <c r="I117" s="12">
        <v>4.0236104042820076</v>
      </c>
      <c r="J117" s="55">
        <v>0</v>
      </c>
      <c r="K117" s="55">
        <v>0</v>
      </c>
      <c r="L117" s="55">
        <v>0</v>
      </c>
      <c r="M117" s="9">
        <v>14</v>
      </c>
      <c r="N117" s="9">
        <v>14</v>
      </c>
      <c r="O117" s="9">
        <v>4</v>
      </c>
      <c r="P117" s="9">
        <v>4</v>
      </c>
      <c r="Q117" s="9">
        <v>3.54535</v>
      </c>
      <c r="R117" s="60">
        <v>0</v>
      </c>
      <c r="S117" s="9">
        <v>0.7</v>
      </c>
      <c r="T117" s="9">
        <v>0</v>
      </c>
      <c r="U117" s="9">
        <v>0.5</v>
      </c>
      <c r="V117" s="9">
        <v>0</v>
      </c>
    </row>
    <row r="118" spans="1:22">
      <c r="A118" s="9"/>
      <c r="B118" s="9" t="str">
        <f t="shared" si="1"/>
        <v>М4x50</v>
      </c>
      <c r="C118" s="10">
        <v>4</v>
      </c>
      <c r="D118" s="9">
        <v>50</v>
      </c>
      <c r="E118" s="12">
        <v>4.9400119465365302</v>
      </c>
      <c r="F118" s="9">
        <v>0</v>
      </c>
      <c r="G118" s="55">
        <v>0</v>
      </c>
      <c r="H118" s="55">
        <v>0</v>
      </c>
      <c r="I118" s="12">
        <v>4.1786018627151469</v>
      </c>
      <c r="J118" s="55">
        <v>0</v>
      </c>
      <c r="K118" s="55">
        <v>0</v>
      </c>
      <c r="L118" s="55">
        <v>0</v>
      </c>
      <c r="M118" s="9">
        <v>14</v>
      </c>
      <c r="N118" s="9">
        <v>14</v>
      </c>
      <c r="O118" s="9">
        <v>4</v>
      </c>
      <c r="P118" s="9">
        <v>4</v>
      </c>
      <c r="Q118" s="9">
        <v>3.54535</v>
      </c>
      <c r="R118" s="60">
        <v>0</v>
      </c>
      <c r="S118" s="9">
        <v>0.7</v>
      </c>
      <c r="T118" s="9">
        <v>0</v>
      </c>
      <c r="U118" s="9">
        <v>0.5</v>
      </c>
      <c r="V118" s="9">
        <v>0</v>
      </c>
    </row>
    <row r="119" spans="1:22">
      <c r="A119" s="9"/>
      <c r="B119" s="9" t="str">
        <f t="shared" si="1"/>
        <v>М4x55</v>
      </c>
      <c r="C119" s="10">
        <v>4</v>
      </c>
      <c r="D119" s="9">
        <v>55</v>
      </c>
      <c r="E119" s="12">
        <v>5.4332419931501281</v>
      </c>
      <c r="F119" s="9">
        <v>0</v>
      </c>
      <c r="G119" s="55">
        <v>0</v>
      </c>
      <c r="H119" s="55">
        <v>0</v>
      </c>
      <c r="I119" s="12">
        <v>4.566080508797997</v>
      </c>
      <c r="J119" s="55">
        <v>0</v>
      </c>
      <c r="K119" s="55">
        <v>0</v>
      </c>
      <c r="L119" s="55">
        <v>0</v>
      </c>
      <c r="M119" s="9">
        <v>14</v>
      </c>
      <c r="N119" s="9">
        <v>14</v>
      </c>
      <c r="O119" s="9">
        <v>4</v>
      </c>
      <c r="P119" s="9">
        <v>4</v>
      </c>
      <c r="Q119" s="9">
        <v>3.54535</v>
      </c>
      <c r="R119" s="60">
        <v>0</v>
      </c>
      <c r="S119" s="9">
        <v>0.7</v>
      </c>
      <c r="T119" s="9">
        <v>0</v>
      </c>
      <c r="U119" s="9">
        <v>0.5</v>
      </c>
      <c r="V119" s="9">
        <v>0</v>
      </c>
    </row>
    <row r="120" spans="1:22">
      <c r="A120" s="9"/>
      <c r="B120" s="9" t="str">
        <f t="shared" si="1"/>
        <v>М4x60</v>
      </c>
      <c r="C120" s="10">
        <v>4</v>
      </c>
      <c r="D120" s="9">
        <v>60</v>
      </c>
      <c r="E120" s="12">
        <v>5.9264720397637261</v>
      </c>
      <c r="F120" s="9">
        <v>0</v>
      </c>
      <c r="G120" s="55">
        <v>0</v>
      </c>
      <c r="H120" s="55">
        <v>0</v>
      </c>
      <c r="I120" s="12">
        <v>4.9535591548808471</v>
      </c>
      <c r="J120" s="55">
        <v>0</v>
      </c>
      <c r="K120" s="55">
        <v>0</v>
      </c>
      <c r="L120" s="55">
        <v>0</v>
      </c>
      <c r="M120" s="9">
        <v>14</v>
      </c>
      <c r="N120" s="9">
        <v>14</v>
      </c>
      <c r="O120" s="9">
        <v>4</v>
      </c>
      <c r="P120" s="9">
        <v>4</v>
      </c>
      <c r="Q120" s="9">
        <v>3.54535</v>
      </c>
      <c r="R120" s="60">
        <v>0</v>
      </c>
      <c r="S120" s="9">
        <v>0.7</v>
      </c>
      <c r="T120" s="9">
        <v>0</v>
      </c>
      <c r="U120" s="9">
        <v>0.5</v>
      </c>
      <c r="V120" s="9">
        <v>0</v>
      </c>
    </row>
    <row r="121" spans="1:22">
      <c r="A121" s="9"/>
      <c r="B121" s="9" t="str">
        <f t="shared" si="1"/>
        <v>М4x65</v>
      </c>
      <c r="C121" s="10">
        <v>4</v>
      </c>
      <c r="D121" s="9">
        <v>65</v>
      </c>
      <c r="E121" s="12">
        <v>6.4197020863773231</v>
      </c>
      <c r="F121" s="9">
        <v>0</v>
      </c>
      <c r="G121" s="55">
        <v>0</v>
      </c>
      <c r="H121" s="55">
        <v>0</v>
      </c>
      <c r="I121" s="12">
        <v>5.3410378009636972</v>
      </c>
      <c r="J121" s="55">
        <v>0</v>
      </c>
      <c r="K121" s="55">
        <v>0</v>
      </c>
      <c r="L121" s="55">
        <v>0</v>
      </c>
      <c r="M121" s="9">
        <v>14</v>
      </c>
      <c r="N121" s="9">
        <v>14</v>
      </c>
      <c r="O121" s="9">
        <v>4</v>
      </c>
      <c r="P121" s="9">
        <v>4</v>
      </c>
      <c r="Q121" s="9">
        <v>3.54535</v>
      </c>
      <c r="R121" s="60">
        <v>0</v>
      </c>
      <c r="S121" s="9">
        <v>0.7</v>
      </c>
      <c r="T121" s="9">
        <v>0</v>
      </c>
      <c r="U121" s="9">
        <v>0.5</v>
      </c>
      <c r="V121" s="9">
        <v>0</v>
      </c>
    </row>
    <row r="122" spans="1:22">
      <c r="A122" s="9"/>
      <c r="B122" s="9" t="str">
        <f t="shared" si="1"/>
        <v>М4x70</v>
      </c>
      <c r="C122" s="10">
        <v>4</v>
      </c>
      <c r="D122" s="9">
        <v>70</v>
      </c>
      <c r="E122" s="12">
        <v>6.912932132990921</v>
      </c>
      <c r="F122" s="9">
        <v>0</v>
      </c>
      <c r="G122" s="55">
        <v>0</v>
      </c>
      <c r="H122" s="55">
        <v>0</v>
      </c>
      <c r="I122" s="12">
        <v>5.7285164470465473</v>
      </c>
      <c r="J122" s="55">
        <v>0</v>
      </c>
      <c r="K122" s="55">
        <v>0</v>
      </c>
      <c r="L122" s="55">
        <v>0</v>
      </c>
      <c r="M122" s="9">
        <v>14</v>
      </c>
      <c r="N122" s="9">
        <v>14</v>
      </c>
      <c r="O122" s="9">
        <v>4</v>
      </c>
      <c r="P122" s="9">
        <v>4</v>
      </c>
      <c r="Q122" s="9">
        <v>3.54535</v>
      </c>
      <c r="R122" s="60">
        <v>0</v>
      </c>
      <c r="S122" s="9">
        <v>0.7</v>
      </c>
      <c r="T122" s="9">
        <v>0</v>
      </c>
      <c r="U122" s="9">
        <v>0.5</v>
      </c>
      <c r="V122" s="9">
        <v>0</v>
      </c>
    </row>
    <row r="123" spans="1:22">
      <c r="A123" s="9"/>
      <c r="B123" s="9" t="str">
        <f t="shared" si="1"/>
        <v>М4x75</v>
      </c>
      <c r="C123" s="10">
        <v>4</v>
      </c>
      <c r="D123" s="9">
        <v>75</v>
      </c>
      <c r="E123" s="12">
        <v>7.4061621796045181</v>
      </c>
      <c r="F123" s="9">
        <v>0</v>
      </c>
      <c r="G123" s="55">
        <v>0</v>
      </c>
      <c r="H123" s="55">
        <v>0</v>
      </c>
      <c r="I123" s="12">
        <v>6.1159950931293974</v>
      </c>
      <c r="J123" s="55">
        <v>0</v>
      </c>
      <c r="K123" s="55">
        <v>0</v>
      </c>
      <c r="L123" s="55">
        <v>0</v>
      </c>
      <c r="M123" s="9">
        <v>14</v>
      </c>
      <c r="N123" s="9">
        <v>14</v>
      </c>
      <c r="O123" s="9">
        <v>4</v>
      </c>
      <c r="P123" s="9">
        <v>4</v>
      </c>
      <c r="Q123" s="9">
        <v>3.54535</v>
      </c>
      <c r="R123" s="60">
        <v>0</v>
      </c>
      <c r="S123" s="9">
        <v>0.7</v>
      </c>
      <c r="T123" s="9">
        <v>0</v>
      </c>
      <c r="U123" s="9">
        <v>0.5</v>
      </c>
      <c r="V123" s="9">
        <v>0</v>
      </c>
    </row>
    <row r="124" spans="1:22">
      <c r="A124" s="9"/>
      <c r="B124" s="9" t="str">
        <f t="shared" si="1"/>
        <v>М4x80</v>
      </c>
      <c r="C124" s="10">
        <v>4</v>
      </c>
      <c r="D124" s="9">
        <v>80</v>
      </c>
      <c r="E124" s="12">
        <v>7.899392226218116</v>
      </c>
      <c r="F124" s="9">
        <v>0</v>
      </c>
      <c r="G124" s="55">
        <v>0</v>
      </c>
      <c r="H124" s="55">
        <v>0</v>
      </c>
      <c r="I124" s="12">
        <v>6.5034737392122466</v>
      </c>
      <c r="J124" s="55">
        <v>0</v>
      </c>
      <c r="K124" s="55">
        <v>0</v>
      </c>
      <c r="L124" s="55">
        <v>0</v>
      </c>
      <c r="M124" s="9">
        <v>14</v>
      </c>
      <c r="N124" s="9">
        <v>14</v>
      </c>
      <c r="O124" s="9">
        <v>4</v>
      </c>
      <c r="P124" s="9">
        <v>4</v>
      </c>
      <c r="Q124" s="9">
        <v>3.54535</v>
      </c>
      <c r="R124" s="60">
        <v>0</v>
      </c>
      <c r="S124" s="9">
        <v>0.7</v>
      </c>
      <c r="T124" s="9">
        <v>0</v>
      </c>
      <c r="U124" s="9">
        <v>0.5</v>
      </c>
      <c r="V124" s="9">
        <v>0</v>
      </c>
    </row>
    <row r="125" spans="1:22">
      <c r="A125" s="9"/>
      <c r="B125" s="9" t="str">
        <f t="shared" si="1"/>
        <v>М4x85</v>
      </c>
      <c r="C125" s="10">
        <v>4</v>
      </c>
      <c r="D125" s="9">
        <v>85</v>
      </c>
      <c r="E125" s="12">
        <v>8.3926222728317121</v>
      </c>
      <c r="F125" s="9">
        <v>0</v>
      </c>
      <c r="G125" s="55">
        <v>0</v>
      </c>
      <c r="H125" s="55">
        <v>0</v>
      </c>
      <c r="I125" s="12">
        <v>6.8909523852950967</v>
      </c>
      <c r="J125" s="55">
        <v>0</v>
      </c>
      <c r="K125" s="55">
        <v>0</v>
      </c>
      <c r="L125" s="55">
        <v>0</v>
      </c>
      <c r="M125" s="9">
        <v>14</v>
      </c>
      <c r="N125" s="9">
        <v>14</v>
      </c>
      <c r="O125" s="9">
        <v>4</v>
      </c>
      <c r="P125" s="9">
        <v>4</v>
      </c>
      <c r="Q125" s="9">
        <v>3.54535</v>
      </c>
      <c r="R125" s="60">
        <v>0</v>
      </c>
      <c r="S125" s="9">
        <v>0.7</v>
      </c>
      <c r="T125" s="9">
        <v>0</v>
      </c>
      <c r="U125" s="9">
        <v>0.5</v>
      </c>
      <c r="V125" s="9">
        <v>0</v>
      </c>
    </row>
    <row r="126" spans="1:22">
      <c r="A126" s="9"/>
      <c r="B126" s="9" t="str">
        <f t="shared" si="1"/>
        <v>М4x90</v>
      </c>
      <c r="C126" s="10">
        <v>4</v>
      </c>
      <c r="D126" s="9">
        <v>90</v>
      </c>
      <c r="E126" s="12">
        <v>8.8858523194453092</v>
      </c>
      <c r="F126" s="9">
        <v>0</v>
      </c>
      <c r="G126" s="55">
        <v>0</v>
      </c>
      <c r="H126" s="55">
        <v>0</v>
      </c>
      <c r="I126" s="12">
        <v>7.2784310313779468</v>
      </c>
      <c r="J126" s="55">
        <v>0</v>
      </c>
      <c r="K126" s="55">
        <v>0</v>
      </c>
      <c r="L126" s="55">
        <v>0</v>
      </c>
      <c r="M126" s="9">
        <v>14</v>
      </c>
      <c r="N126" s="9">
        <v>14</v>
      </c>
      <c r="O126" s="9">
        <v>4</v>
      </c>
      <c r="P126" s="9">
        <v>4</v>
      </c>
      <c r="Q126" s="9">
        <v>3.54535</v>
      </c>
      <c r="R126" s="60">
        <v>0</v>
      </c>
      <c r="S126" s="9">
        <v>0.7</v>
      </c>
      <c r="T126" s="9">
        <v>0</v>
      </c>
      <c r="U126" s="9">
        <v>0.5</v>
      </c>
      <c r="V126" s="9">
        <v>0</v>
      </c>
    </row>
    <row r="127" spans="1:22">
      <c r="A127" s="9"/>
      <c r="B127" s="9" t="str">
        <f t="shared" si="1"/>
        <v>М4x95</v>
      </c>
      <c r="C127" s="10">
        <v>4</v>
      </c>
      <c r="D127" s="9">
        <v>95</v>
      </c>
      <c r="E127" s="12">
        <v>9.379082366058908</v>
      </c>
      <c r="F127" s="9">
        <v>0</v>
      </c>
      <c r="G127" s="55">
        <v>0</v>
      </c>
      <c r="H127" s="55">
        <v>0</v>
      </c>
      <c r="I127" s="12">
        <v>7.6659096774607969</v>
      </c>
      <c r="J127" s="55">
        <v>0</v>
      </c>
      <c r="K127" s="55">
        <v>0</v>
      </c>
      <c r="L127" s="55">
        <v>0</v>
      </c>
      <c r="M127" s="9">
        <v>14</v>
      </c>
      <c r="N127" s="9">
        <v>14</v>
      </c>
      <c r="O127" s="9">
        <v>4</v>
      </c>
      <c r="P127" s="9">
        <v>4</v>
      </c>
      <c r="Q127" s="9">
        <v>3.54535</v>
      </c>
      <c r="R127" s="60">
        <v>0</v>
      </c>
      <c r="S127" s="9">
        <v>0.7</v>
      </c>
      <c r="T127" s="9">
        <v>0</v>
      </c>
      <c r="U127" s="9">
        <v>0.5</v>
      </c>
      <c r="V127" s="9">
        <v>0</v>
      </c>
    </row>
    <row r="128" spans="1:22">
      <c r="A128" s="9"/>
      <c r="B128" s="9" t="str">
        <f t="shared" si="1"/>
        <v>М4x100</v>
      </c>
      <c r="C128" s="10">
        <v>4</v>
      </c>
      <c r="D128" s="9">
        <v>100</v>
      </c>
      <c r="E128" s="12">
        <v>9.872312412672505</v>
      </c>
      <c r="F128" s="9">
        <v>0</v>
      </c>
      <c r="G128" s="55">
        <v>0</v>
      </c>
      <c r="H128" s="55">
        <v>0</v>
      </c>
      <c r="I128" s="12">
        <v>8.0533883235436452</v>
      </c>
      <c r="J128" s="55">
        <v>0</v>
      </c>
      <c r="K128" s="55">
        <v>0</v>
      </c>
      <c r="L128" s="55">
        <v>0</v>
      </c>
      <c r="M128" s="9">
        <v>14</v>
      </c>
      <c r="N128" s="9">
        <v>14</v>
      </c>
      <c r="O128" s="9">
        <v>4</v>
      </c>
      <c r="P128" s="9">
        <v>4</v>
      </c>
      <c r="Q128" s="9">
        <v>3.54535</v>
      </c>
      <c r="R128" s="60">
        <v>0</v>
      </c>
      <c r="S128" s="9">
        <v>0.7</v>
      </c>
      <c r="T128" s="9">
        <v>0</v>
      </c>
      <c r="U128" s="9">
        <v>0.5</v>
      </c>
      <c r="V128" s="9">
        <v>0</v>
      </c>
    </row>
    <row r="129" spans="1:22">
      <c r="A129" s="9"/>
      <c r="B129" s="9" t="str">
        <f t="shared" si="1"/>
        <v>М4x105</v>
      </c>
      <c r="C129" s="10">
        <v>4</v>
      </c>
      <c r="D129" s="9">
        <v>105</v>
      </c>
      <c r="E129" s="12">
        <v>10.365542459286104</v>
      </c>
      <c r="F129" s="9">
        <v>0</v>
      </c>
      <c r="G129" s="55">
        <v>0</v>
      </c>
      <c r="H129" s="55">
        <v>0</v>
      </c>
      <c r="I129" s="12">
        <v>8.4408669696264944</v>
      </c>
      <c r="J129" s="55">
        <v>0</v>
      </c>
      <c r="K129" s="55">
        <v>0</v>
      </c>
      <c r="L129" s="55">
        <v>0</v>
      </c>
      <c r="M129" s="9">
        <v>14</v>
      </c>
      <c r="N129" s="9">
        <v>14</v>
      </c>
      <c r="O129" s="9">
        <v>4</v>
      </c>
      <c r="P129" s="9">
        <v>4</v>
      </c>
      <c r="Q129" s="9">
        <v>3.54535</v>
      </c>
      <c r="R129" s="60">
        <v>0</v>
      </c>
      <c r="S129" s="9">
        <v>0.7</v>
      </c>
      <c r="T129" s="9">
        <v>0</v>
      </c>
      <c r="U129" s="9">
        <v>0.5</v>
      </c>
      <c r="V129" s="9">
        <v>0</v>
      </c>
    </row>
    <row r="130" spans="1:22">
      <c r="A130" s="9"/>
      <c r="B130" s="9" t="str">
        <f t="shared" si="1"/>
        <v>М4x110</v>
      </c>
      <c r="C130" s="10">
        <v>4</v>
      </c>
      <c r="D130" s="9">
        <v>110</v>
      </c>
      <c r="E130" s="12">
        <v>10.858772505899701</v>
      </c>
      <c r="F130" s="9">
        <v>0</v>
      </c>
      <c r="G130" s="55">
        <v>0</v>
      </c>
      <c r="H130" s="55">
        <v>0</v>
      </c>
      <c r="I130" s="12">
        <v>8.8283456157093454</v>
      </c>
      <c r="J130" s="55">
        <v>0</v>
      </c>
      <c r="K130" s="55">
        <v>0</v>
      </c>
      <c r="L130" s="55">
        <v>0</v>
      </c>
      <c r="M130" s="9">
        <v>14</v>
      </c>
      <c r="N130" s="9">
        <v>14</v>
      </c>
      <c r="O130" s="9">
        <v>4</v>
      </c>
      <c r="P130" s="9">
        <v>4</v>
      </c>
      <c r="Q130" s="9">
        <v>3.54535</v>
      </c>
      <c r="R130" s="60">
        <v>0</v>
      </c>
      <c r="S130" s="9">
        <v>0.7</v>
      </c>
      <c r="T130" s="9">
        <v>0</v>
      </c>
      <c r="U130" s="9">
        <v>0.5</v>
      </c>
      <c r="V130" s="9">
        <v>0</v>
      </c>
    </row>
    <row r="131" spans="1:22">
      <c r="A131" s="9"/>
      <c r="B131" s="9" t="str">
        <f t="shared" si="1"/>
        <v>М4x115</v>
      </c>
      <c r="C131" s="10">
        <v>4</v>
      </c>
      <c r="D131" s="9">
        <v>115</v>
      </c>
      <c r="E131" s="12">
        <v>11.352002552513298</v>
      </c>
      <c r="F131" s="9">
        <v>0</v>
      </c>
      <c r="G131" s="55">
        <v>0</v>
      </c>
      <c r="H131" s="55">
        <v>0</v>
      </c>
      <c r="I131" s="12">
        <v>9.2158242617921946</v>
      </c>
      <c r="J131" s="55">
        <v>0</v>
      </c>
      <c r="K131" s="55">
        <v>0</v>
      </c>
      <c r="L131" s="55">
        <v>0</v>
      </c>
      <c r="M131" s="9">
        <v>14</v>
      </c>
      <c r="N131" s="9">
        <v>14</v>
      </c>
      <c r="O131" s="9">
        <v>4</v>
      </c>
      <c r="P131" s="9">
        <v>4</v>
      </c>
      <c r="Q131" s="9">
        <v>3.54535</v>
      </c>
      <c r="R131" s="60">
        <v>0</v>
      </c>
      <c r="S131" s="9">
        <v>0.7</v>
      </c>
      <c r="T131" s="9">
        <v>0</v>
      </c>
      <c r="U131" s="9">
        <v>0.5</v>
      </c>
      <c r="V131" s="9">
        <v>0</v>
      </c>
    </row>
    <row r="132" spans="1:22">
      <c r="A132" s="9"/>
      <c r="B132" s="9" t="str">
        <f t="shared" si="1"/>
        <v>М4x120</v>
      </c>
      <c r="C132" s="10">
        <v>4</v>
      </c>
      <c r="D132" s="9">
        <v>120</v>
      </c>
      <c r="E132" s="12">
        <v>11.845232599126895</v>
      </c>
      <c r="F132" s="9">
        <v>0</v>
      </c>
      <c r="G132" s="55">
        <v>0</v>
      </c>
      <c r="H132" s="55">
        <v>0</v>
      </c>
      <c r="I132" s="12">
        <v>9.6033029078750438</v>
      </c>
      <c r="J132" s="55">
        <v>0</v>
      </c>
      <c r="K132" s="55">
        <v>0</v>
      </c>
      <c r="L132" s="55">
        <v>0</v>
      </c>
      <c r="M132" s="9">
        <v>14</v>
      </c>
      <c r="N132" s="9">
        <v>14</v>
      </c>
      <c r="O132" s="9">
        <v>4</v>
      </c>
      <c r="P132" s="9">
        <v>4</v>
      </c>
      <c r="Q132" s="9">
        <v>3.54535</v>
      </c>
      <c r="R132" s="60">
        <v>0</v>
      </c>
      <c r="S132" s="9">
        <v>0.7</v>
      </c>
      <c r="T132" s="9">
        <v>0</v>
      </c>
      <c r="U132" s="9">
        <v>0.5</v>
      </c>
      <c r="V132" s="9">
        <v>0</v>
      </c>
    </row>
    <row r="133" spans="1:22">
      <c r="A133" s="9"/>
      <c r="B133" s="9" t="str">
        <f t="shared" si="1"/>
        <v>М4x130</v>
      </c>
      <c r="C133" s="10">
        <v>4</v>
      </c>
      <c r="D133" s="9">
        <v>130</v>
      </c>
      <c r="E133" s="12">
        <v>12.704791011717194</v>
      </c>
      <c r="F133" s="9">
        <v>0</v>
      </c>
      <c r="G133" s="55">
        <v>0</v>
      </c>
      <c r="H133" s="55">
        <v>0</v>
      </c>
      <c r="I133" s="12">
        <v>10.378260200040744</v>
      </c>
      <c r="J133" s="55">
        <v>0</v>
      </c>
      <c r="K133" s="55">
        <v>0</v>
      </c>
      <c r="L133" s="55">
        <v>0</v>
      </c>
      <c r="M133" s="9">
        <v>20</v>
      </c>
      <c r="N133" s="9">
        <v>20</v>
      </c>
      <c r="O133" s="9">
        <v>4</v>
      </c>
      <c r="P133" s="9">
        <v>4</v>
      </c>
      <c r="Q133" s="9">
        <v>3.54535</v>
      </c>
      <c r="R133" s="60">
        <v>0</v>
      </c>
      <c r="S133" s="9">
        <v>0.7</v>
      </c>
      <c r="T133" s="9">
        <v>0</v>
      </c>
      <c r="U133" s="9">
        <v>0.5</v>
      </c>
      <c r="V133" s="9">
        <v>0</v>
      </c>
    </row>
    <row r="134" spans="1:22">
      <c r="A134" s="9"/>
      <c r="B134" s="9" t="str">
        <f t="shared" si="1"/>
        <v>М4x140</v>
      </c>
      <c r="C134" s="10">
        <v>4</v>
      </c>
      <c r="D134" s="9">
        <v>140</v>
      </c>
      <c r="E134" s="12">
        <v>13.691251104944387</v>
      </c>
      <c r="F134" s="9">
        <v>0</v>
      </c>
      <c r="G134" s="55">
        <v>0</v>
      </c>
      <c r="H134" s="55">
        <v>0</v>
      </c>
      <c r="I134" s="12">
        <v>11.153217492206446</v>
      </c>
      <c r="J134" s="55">
        <v>0</v>
      </c>
      <c r="K134" s="55">
        <v>0</v>
      </c>
      <c r="L134" s="55">
        <v>0</v>
      </c>
      <c r="M134" s="9">
        <v>20</v>
      </c>
      <c r="N134" s="9">
        <v>20</v>
      </c>
      <c r="O134" s="9">
        <v>4</v>
      </c>
      <c r="P134" s="9">
        <v>4</v>
      </c>
      <c r="Q134" s="9">
        <v>3.54535</v>
      </c>
      <c r="R134" s="60">
        <v>0</v>
      </c>
      <c r="S134" s="9">
        <v>0.7</v>
      </c>
      <c r="T134" s="9">
        <v>0</v>
      </c>
      <c r="U134" s="9">
        <v>0.5</v>
      </c>
      <c r="V134" s="9">
        <v>0</v>
      </c>
    </row>
    <row r="135" spans="1:22">
      <c r="A135" s="9"/>
      <c r="B135" s="9" t="str">
        <f t="shared" si="1"/>
        <v>М4x150</v>
      </c>
      <c r="C135" s="10">
        <v>4</v>
      </c>
      <c r="D135" s="9">
        <v>150</v>
      </c>
      <c r="E135" s="12">
        <v>14.677711198171583</v>
      </c>
      <c r="F135" s="9">
        <v>0</v>
      </c>
      <c r="G135" s="55">
        <v>0</v>
      </c>
      <c r="H135" s="55">
        <v>0</v>
      </c>
      <c r="I135" s="12">
        <v>11.928174784372144</v>
      </c>
      <c r="J135" s="55">
        <v>0</v>
      </c>
      <c r="K135" s="55">
        <v>0</v>
      </c>
      <c r="L135" s="55">
        <v>0</v>
      </c>
      <c r="M135" s="9">
        <v>20</v>
      </c>
      <c r="N135" s="9">
        <v>20</v>
      </c>
      <c r="O135" s="9">
        <v>4</v>
      </c>
      <c r="P135" s="9">
        <v>4</v>
      </c>
      <c r="Q135" s="9">
        <v>3.54535</v>
      </c>
      <c r="R135" s="60">
        <v>0</v>
      </c>
      <c r="S135" s="9">
        <v>0.7</v>
      </c>
      <c r="T135" s="9">
        <v>0</v>
      </c>
      <c r="U135" s="9">
        <v>0.5</v>
      </c>
      <c r="V135" s="9">
        <v>0</v>
      </c>
    </row>
    <row r="136" spans="1:22">
      <c r="A136" s="9"/>
      <c r="B136" s="9" t="str">
        <f t="shared" si="1"/>
        <v>М4x160</v>
      </c>
      <c r="C136" s="10">
        <v>4</v>
      </c>
      <c r="D136" s="9">
        <v>160</v>
      </c>
      <c r="E136" s="12">
        <v>15.664171291398777</v>
      </c>
      <c r="F136" s="9">
        <v>0</v>
      </c>
      <c r="G136" s="55">
        <v>0</v>
      </c>
      <c r="H136" s="55">
        <v>0</v>
      </c>
      <c r="I136" s="12">
        <v>12.703132076537843</v>
      </c>
      <c r="J136" s="55">
        <v>0</v>
      </c>
      <c r="K136" s="55">
        <v>0</v>
      </c>
      <c r="L136" s="55">
        <v>0</v>
      </c>
      <c r="M136" s="9">
        <v>20</v>
      </c>
      <c r="N136" s="9">
        <v>20</v>
      </c>
      <c r="O136" s="9">
        <v>4</v>
      </c>
      <c r="P136" s="9">
        <v>4</v>
      </c>
      <c r="Q136" s="9">
        <v>3.54535</v>
      </c>
      <c r="R136" s="60">
        <v>0</v>
      </c>
      <c r="S136" s="9">
        <v>0.7</v>
      </c>
      <c r="T136" s="9">
        <v>0</v>
      </c>
      <c r="U136" s="9">
        <v>0.5</v>
      </c>
      <c r="V136" s="9">
        <v>0</v>
      </c>
    </row>
    <row r="137" spans="1:22" s="9" customFormat="1">
      <c r="B137" s="9" t="str">
        <f>"М"&amp;C137&amp;"x"&amp;D137</f>
        <v>М5x12</v>
      </c>
      <c r="C137" s="10">
        <v>5</v>
      </c>
      <c r="D137" s="9">
        <v>12</v>
      </c>
      <c r="E137" s="12">
        <v>2.1746309034148759</v>
      </c>
      <c r="F137" s="9">
        <v>0</v>
      </c>
      <c r="G137" s="55">
        <v>0</v>
      </c>
      <c r="H137" s="55">
        <v>0</v>
      </c>
      <c r="I137" s="12">
        <v>2.0501108785177715</v>
      </c>
      <c r="J137" s="55">
        <v>0</v>
      </c>
      <c r="K137" s="55">
        <v>0</v>
      </c>
      <c r="L137" s="55">
        <v>0</v>
      </c>
      <c r="M137" s="11">
        <v>7.9</v>
      </c>
      <c r="N137" s="9">
        <v>9.5</v>
      </c>
      <c r="O137" s="9">
        <v>5</v>
      </c>
      <c r="P137" s="9">
        <v>5</v>
      </c>
      <c r="Q137" s="9">
        <v>4.4804000000000004</v>
      </c>
      <c r="R137" s="60">
        <v>0</v>
      </c>
      <c r="S137" s="9">
        <v>0.8</v>
      </c>
      <c r="T137" s="9">
        <v>0</v>
      </c>
      <c r="U137" s="9">
        <v>1</v>
      </c>
      <c r="V137" s="9">
        <v>0</v>
      </c>
    </row>
    <row r="138" spans="1:22" s="9" customFormat="1">
      <c r="B138" s="9" t="str">
        <f t="shared" ref="B138:B202" si="2">"М"&amp;C138&amp;"x"&amp;D138</f>
        <v>М5x14</v>
      </c>
      <c r="C138" s="10">
        <v>5</v>
      </c>
      <c r="D138" s="9">
        <v>14</v>
      </c>
      <c r="E138" s="12">
        <v>2.4221582069888115</v>
      </c>
      <c r="F138" s="9">
        <v>0</v>
      </c>
      <c r="G138" s="55">
        <v>0</v>
      </c>
      <c r="H138" s="55">
        <v>0</v>
      </c>
      <c r="I138" s="12">
        <v>2.2976381820917067</v>
      </c>
      <c r="J138" s="55">
        <v>0</v>
      </c>
      <c r="K138" s="55">
        <v>0</v>
      </c>
      <c r="L138" s="55">
        <v>0</v>
      </c>
      <c r="M138" s="11">
        <v>9.9</v>
      </c>
      <c r="N138" s="9">
        <v>11.5</v>
      </c>
      <c r="O138" s="9">
        <v>5</v>
      </c>
      <c r="P138" s="9">
        <v>5</v>
      </c>
      <c r="Q138" s="9">
        <v>4.4804000000000004</v>
      </c>
      <c r="R138" s="60">
        <v>0</v>
      </c>
      <c r="S138" s="9">
        <v>0.8</v>
      </c>
      <c r="T138" s="9">
        <v>0</v>
      </c>
      <c r="U138" s="9">
        <v>1</v>
      </c>
      <c r="V138" s="9">
        <v>0</v>
      </c>
    </row>
    <row r="139" spans="1:22">
      <c r="A139" s="9"/>
      <c r="B139" s="9" t="str">
        <f t="shared" si="2"/>
        <v>М5x16</v>
      </c>
      <c r="C139" s="10">
        <v>5</v>
      </c>
      <c r="D139" s="9">
        <v>16</v>
      </c>
      <c r="E139" s="12">
        <v>2.6696855105627466</v>
      </c>
      <c r="F139" s="9">
        <v>0</v>
      </c>
      <c r="G139" s="55">
        <v>0</v>
      </c>
      <c r="H139" s="55">
        <v>0</v>
      </c>
      <c r="I139" s="12">
        <v>2.5451654856656423</v>
      </c>
      <c r="J139" s="55">
        <v>0</v>
      </c>
      <c r="K139" s="55">
        <v>0</v>
      </c>
      <c r="L139" s="55">
        <v>0</v>
      </c>
      <c r="M139" s="11">
        <v>11.9</v>
      </c>
      <c r="N139" s="9">
        <v>13.5</v>
      </c>
      <c r="O139" s="9">
        <v>5</v>
      </c>
      <c r="P139" s="9">
        <v>5</v>
      </c>
      <c r="Q139" s="9">
        <v>4.4804000000000004</v>
      </c>
      <c r="R139" s="60">
        <v>0</v>
      </c>
      <c r="S139" s="9">
        <v>0.8</v>
      </c>
      <c r="T139" s="9">
        <v>0</v>
      </c>
      <c r="U139" s="9">
        <v>1</v>
      </c>
      <c r="V139" s="9">
        <v>0</v>
      </c>
    </row>
    <row r="140" spans="1:22">
      <c r="A140" s="9"/>
      <c r="B140" s="9" t="str">
        <f t="shared" si="2"/>
        <v>М5x18</v>
      </c>
      <c r="C140" s="10">
        <v>5</v>
      </c>
      <c r="D140" s="9">
        <v>18</v>
      </c>
      <c r="E140" s="12">
        <v>2.9172128141366822</v>
      </c>
      <c r="F140" s="9">
        <v>0</v>
      </c>
      <c r="G140" s="55">
        <v>0</v>
      </c>
      <c r="H140" s="55">
        <v>0</v>
      </c>
      <c r="I140" s="12">
        <v>2.7926927892395774</v>
      </c>
      <c r="J140" s="55">
        <v>0</v>
      </c>
      <c r="K140" s="55">
        <v>0</v>
      </c>
      <c r="L140" s="55">
        <v>0</v>
      </c>
      <c r="M140" s="11">
        <v>13.9</v>
      </c>
      <c r="N140" s="9">
        <v>15.5</v>
      </c>
      <c r="O140" s="9">
        <v>5</v>
      </c>
      <c r="P140" s="9">
        <v>5</v>
      </c>
      <c r="Q140" s="9">
        <v>4.4804000000000004</v>
      </c>
      <c r="R140" s="60">
        <v>0</v>
      </c>
      <c r="S140" s="9">
        <v>0.8</v>
      </c>
      <c r="T140" s="9">
        <v>0</v>
      </c>
      <c r="U140" s="9">
        <v>1</v>
      </c>
      <c r="V140" s="9">
        <v>0</v>
      </c>
    </row>
    <row r="141" spans="1:22">
      <c r="A141" s="9"/>
      <c r="B141" s="9" t="str">
        <f t="shared" si="2"/>
        <v>М5x20</v>
      </c>
      <c r="C141" s="10">
        <v>5</v>
      </c>
      <c r="D141" s="9">
        <v>20</v>
      </c>
      <c r="E141" s="12">
        <v>3.1617030439326395</v>
      </c>
      <c r="F141" s="9">
        <v>0</v>
      </c>
      <c r="G141" s="55">
        <v>0</v>
      </c>
      <c r="H141" s="55">
        <v>0</v>
      </c>
      <c r="I141" s="12">
        <v>3.0402200928135139</v>
      </c>
      <c r="J141" s="55">
        <v>0</v>
      </c>
      <c r="K141" s="55">
        <v>0</v>
      </c>
      <c r="L141" s="55">
        <v>0</v>
      </c>
      <c r="M141" s="9">
        <v>16</v>
      </c>
      <c r="N141" s="9">
        <v>16</v>
      </c>
      <c r="O141" s="9">
        <v>5</v>
      </c>
      <c r="P141" s="9">
        <v>5</v>
      </c>
      <c r="Q141" s="9">
        <v>4.4804000000000004</v>
      </c>
      <c r="R141" s="60">
        <v>0</v>
      </c>
      <c r="S141" s="9">
        <v>0.8</v>
      </c>
      <c r="T141" s="9">
        <v>0</v>
      </c>
      <c r="U141" s="9">
        <v>1</v>
      </c>
      <c r="V141" s="9">
        <v>0</v>
      </c>
    </row>
    <row r="142" spans="1:22">
      <c r="A142" s="9"/>
      <c r="B142" s="9" t="str">
        <f t="shared" si="2"/>
        <v>М5x22</v>
      </c>
      <c r="C142" s="10">
        <v>5</v>
      </c>
      <c r="D142" s="9">
        <v>22</v>
      </c>
      <c r="E142" s="12">
        <v>3.4699718230661381</v>
      </c>
      <c r="F142" s="9">
        <v>0</v>
      </c>
      <c r="G142" s="55">
        <v>0</v>
      </c>
      <c r="H142" s="55">
        <v>0</v>
      </c>
      <c r="I142" s="12">
        <v>3.2877473963874491</v>
      </c>
      <c r="J142" s="55">
        <v>0</v>
      </c>
      <c r="K142" s="55">
        <v>0</v>
      </c>
      <c r="L142" s="55">
        <v>0</v>
      </c>
      <c r="M142" s="9">
        <v>16</v>
      </c>
      <c r="N142" s="9">
        <v>16</v>
      </c>
      <c r="O142" s="9">
        <v>5</v>
      </c>
      <c r="P142" s="9">
        <v>5</v>
      </c>
      <c r="Q142" s="9">
        <v>4.4804000000000004</v>
      </c>
      <c r="R142" s="60">
        <v>0</v>
      </c>
      <c r="S142" s="9">
        <v>0.8</v>
      </c>
      <c r="T142" s="9">
        <v>0</v>
      </c>
      <c r="U142" s="9">
        <v>1</v>
      </c>
      <c r="V142" s="9">
        <v>0</v>
      </c>
    </row>
    <row r="143" spans="1:22">
      <c r="A143" s="9"/>
      <c r="B143" s="9" t="str">
        <f t="shared" si="2"/>
        <v>М5x25</v>
      </c>
      <c r="C143" s="10">
        <v>5</v>
      </c>
      <c r="D143" s="9">
        <v>25</v>
      </c>
      <c r="E143" s="12">
        <v>3.9323749917663853</v>
      </c>
      <c r="F143" s="9">
        <v>0</v>
      </c>
      <c r="G143" s="55">
        <v>0</v>
      </c>
      <c r="H143" s="55">
        <v>0</v>
      </c>
      <c r="I143" s="12">
        <v>3.659038351748352</v>
      </c>
      <c r="J143" s="55">
        <v>0</v>
      </c>
      <c r="K143" s="55">
        <v>0</v>
      </c>
      <c r="L143" s="55">
        <v>0</v>
      </c>
      <c r="M143" s="9">
        <v>16</v>
      </c>
      <c r="N143" s="9">
        <v>16</v>
      </c>
      <c r="O143" s="9">
        <v>5</v>
      </c>
      <c r="P143" s="9">
        <v>5</v>
      </c>
      <c r="Q143" s="9">
        <v>4.4804000000000004</v>
      </c>
      <c r="R143" s="60">
        <v>0</v>
      </c>
      <c r="S143" s="9">
        <v>0.8</v>
      </c>
      <c r="T143" s="9">
        <v>0</v>
      </c>
      <c r="U143" s="9">
        <v>1</v>
      </c>
      <c r="V143" s="9">
        <v>0</v>
      </c>
    </row>
    <row r="144" spans="1:22">
      <c r="A144" s="9"/>
      <c r="B144" s="9" t="str">
        <f t="shared" si="2"/>
        <v>М5x28</v>
      </c>
      <c r="C144" s="10">
        <v>5</v>
      </c>
      <c r="D144" s="9">
        <v>28</v>
      </c>
      <c r="E144" s="12">
        <v>4.3947781604666325</v>
      </c>
      <c r="F144" s="9">
        <v>0</v>
      </c>
      <c r="G144" s="55">
        <v>0</v>
      </c>
      <c r="H144" s="55">
        <v>0</v>
      </c>
      <c r="I144" s="12">
        <v>4.0303293071092545</v>
      </c>
      <c r="J144" s="55">
        <v>0</v>
      </c>
      <c r="K144" s="55">
        <v>0</v>
      </c>
      <c r="L144" s="55">
        <v>0</v>
      </c>
      <c r="M144" s="9">
        <v>16</v>
      </c>
      <c r="N144" s="9">
        <v>16</v>
      </c>
      <c r="O144" s="9">
        <v>5</v>
      </c>
      <c r="P144" s="9">
        <v>5</v>
      </c>
      <c r="Q144" s="9">
        <v>4.4804000000000004</v>
      </c>
      <c r="R144" s="60">
        <v>0</v>
      </c>
      <c r="S144" s="9">
        <v>0.8</v>
      </c>
      <c r="T144" s="9">
        <v>0</v>
      </c>
      <c r="U144" s="9">
        <v>1</v>
      </c>
      <c r="V144" s="9">
        <v>0</v>
      </c>
    </row>
    <row r="145" spans="1:22">
      <c r="A145" s="9"/>
      <c r="B145" s="9" t="str">
        <f t="shared" si="2"/>
        <v>М5x30</v>
      </c>
      <c r="C145" s="10">
        <v>5</v>
      </c>
      <c r="D145" s="9">
        <v>30</v>
      </c>
      <c r="E145" s="12">
        <v>4.7030469396001306</v>
      </c>
      <c r="F145" s="9">
        <v>0</v>
      </c>
      <c r="G145" s="55">
        <v>0</v>
      </c>
      <c r="H145" s="55">
        <v>0</v>
      </c>
      <c r="I145" s="12">
        <v>4.2778566106831892</v>
      </c>
      <c r="J145" s="55">
        <v>0</v>
      </c>
      <c r="K145" s="55">
        <v>0</v>
      </c>
      <c r="L145" s="55">
        <v>0</v>
      </c>
      <c r="M145" s="9">
        <v>16</v>
      </c>
      <c r="N145" s="9">
        <v>16</v>
      </c>
      <c r="O145" s="9">
        <v>5</v>
      </c>
      <c r="P145" s="9">
        <v>5</v>
      </c>
      <c r="Q145" s="9">
        <v>4.4804000000000004</v>
      </c>
      <c r="R145" s="60">
        <v>0</v>
      </c>
      <c r="S145" s="9">
        <v>0.8</v>
      </c>
      <c r="T145" s="9">
        <v>0</v>
      </c>
      <c r="U145" s="9">
        <v>1</v>
      </c>
      <c r="V145" s="9">
        <v>0</v>
      </c>
    </row>
    <row r="146" spans="1:22">
      <c r="A146" s="9"/>
      <c r="B146" s="9" t="str">
        <f t="shared" si="2"/>
        <v>М5x32</v>
      </c>
      <c r="C146" s="10">
        <v>5</v>
      </c>
      <c r="D146" s="9">
        <v>32</v>
      </c>
      <c r="E146" s="12">
        <v>5.0113157187336288</v>
      </c>
      <c r="F146" s="9">
        <v>0</v>
      </c>
      <c r="G146" s="55">
        <v>0</v>
      </c>
      <c r="H146" s="55">
        <v>0</v>
      </c>
      <c r="I146" s="12">
        <v>4.5253839142571257</v>
      </c>
      <c r="J146" s="55">
        <v>0</v>
      </c>
      <c r="K146" s="55">
        <v>0</v>
      </c>
      <c r="L146" s="55">
        <v>0</v>
      </c>
      <c r="M146" s="9">
        <v>16</v>
      </c>
      <c r="N146" s="9">
        <v>16</v>
      </c>
      <c r="O146" s="9">
        <v>5</v>
      </c>
      <c r="P146" s="9">
        <v>5</v>
      </c>
      <c r="Q146" s="9">
        <v>4.4804000000000004</v>
      </c>
      <c r="R146" s="60">
        <v>0</v>
      </c>
      <c r="S146" s="9">
        <v>0.8</v>
      </c>
      <c r="T146" s="9">
        <v>0</v>
      </c>
      <c r="U146" s="9">
        <v>1</v>
      </c>
      <c r="V146" s="9">
        <v>0</v>
      </c>
    </row>
    <row r="147" spans="1:22">
      <c r="A147" s="9"/>
      <c r="B147" s="9" t="str">
        <f t="shared" si="2"/>
        <v>М5x35</v>
      </c>
      <c r="C147" s="10">
        <v>5</v>
      </c>
      <c r="D147" s="9">
        <v>35</v>
      </c>
      <c r="E147" s="12">
        <v>5.4737188874338774</v>
      </c>
      <c r="F147" s="9">
        <v>0</v>
      </c>
      <c r="G147" s="55">
        <v>0</v>
      </c>
      <c r="H147" s="55">
        <v>0</v>
      </c>
      <c r="I147" s="12">
        <v>4.8966748696180282</v>
      </c>
      <c r="J147" s="55">
        <v>0</v>
      </c>
      <c r="K147" s="55">
        <v>0</v>
      </c>
      <c r="L147" s="55">
        <v>0</v>
      </c>
      <c r="M147" s="9">
        <v>16</v>
      </c>
      <c r="N147" s="9">
        <v>16</v>
      </c>
      <c r="O147" s="9">
        <v>5</v>
      </c>
      <c r="P147" s="9">
        <v>5</v>
      </c>
      <c r="Q147" s="9">
        <v>4.4804000000000004</v>
      </c>
      <c r="R147" s="60">
        <v>0</v>
      </c>
      <c r="S147" s="9">
        <v>0.8</v>
      </c>
      <c r="T147" s="9">
        <v>0</v>
      </c>
      <c r="U147" s="9">
        <v>1</v>
      </c>
      <c r="V147" s="9">
        <v>0</v>
      </c>
    </row>
    <row r="148" spans="1:22">
      <c r="A148" s="9"/>
      <c r="B148" s="9" t="str">
        <f t="shared" si="2"/>
        <v>М5x38</v>
      </c>
      <c r="C148" s="10">
        <v>5</v>
      </c>
      <c r="D148" s="9">
        <v>38</v>
      </c>
      <c r="E148" s="12">
        <v>5.9361220561341241</v>
      </c>
      <c r="F148" s="9">
        <v>0</v>
      </c>
      <c r="G148" s="55">
        <v>0</v>
      </c>
      <c r="H148" s="55">
        <v>0</v>
      </c>
      <c r="I148" s="12">
        <v>5.2679658249789316</v>
      </c>
      <c r="J148" s="55">
        <v>0</v>
      </c>
      <c r="K148" s="55">
        <v>0</v>
      </c>
      <c r="L148" s="55">
        <v>0</v>
      </c>
      <c r="M148" s="9">
        <v>16</v>
      </c>
      <c r="N148" s="9">
        <v>16</v>
      </c>
      <c r="O148" s="9">
        <v>5</v>
      </c>
      <c r="P148" s="9">
        <v>5</v>
      </c>
      <c r="Q148" s="9">
        <v>4.4804000000000004</v>
      </c>
      <c r="R148" s="60">
        <v>0</v>
      </c>
      <c r="S148" s="9">
        <v>0.8</v>
      </c>
      <c r="T148" s="9">
        <v>0</v>
      </c>
      <c r="U148" s="9">
        <v>1</v>
      </c>
      <c r="V148" s="9">
        <v>0</v>
      </c>
    </row>
    <row r="149" spans="1:22">
      <c r="A149" s="9"/>
      <c r="B149" s="9" t="str">
        <f t="shared" si="2"/>
        <v>М5x40</v>
      </c>
      <c r="C149" s="10">
        <v>5</v>
      </c>
      <c r="D149" s="9">
        <v>40</v>
      </c>
      <c r="E149" s="12">
        <v>6.2443908352676232</v>
      </c>
      <c r="F149" s="9">
        <v>0</v>
      </c>
      <c r="G149" s="55">
        <v>0</v>
      </c>
      <c r="H149" s="55">
        <v>0</v>
      </c>
      <c r="I149" s="12">
        <v>5.5154931285528681</v>
      </c>
      <c r="J149" s="55">
        <v>0</v>
      </c>
      <c r="K149" s="55">
        <v>0</v>
      </c>
      <c r="L149" s="55">
        <v>0</v>
      </c>
      <c r="M149" s="9">
        <v>16</v>
      </c>
      <c r="N149" s="9">
        <v>16</v>
      </c>
      <c r="O149" s="9">
        <v>5</v>
      </c>
      <c r="P149" s="9">
        <v>5</v>
      </c>
      <c r="Q149" s="9">
        <v>4.4804000000000004</v>
      </c>
      <c r="R149" s="60">
        <v>0</v>
      </c>
      <c r="S149" s="9">
        <v>0.8</v>
      </c>
      <c r="T149" s="9">
        <v>0</v>
      </c>
      <c r="U149" s="9">
        <v>1</v>
      </c>
      <c r="V149" s="9">
        <v>0</v>
      </c>
    </row>
    <row r="150" spans="1:22">
      <c r="A150" s="9"/>
      <c r="B150" s="9" t="str">
        <f t="shared" si="2"/>
        <v>М5x42</v>
      </c>
      <c r="C150" s="10">
        <v>5</v>
      </c>
      <c r="D150" s="9">
        <v>42</v>
      </c>
      <c r="E150" s="12">
        <v>6.5526596144011222</v>
      </c>
      <c r="F150" s="9">
        <v>0</v>
      </c>
      <c r="G150" s="55">
        <v>0</v>
      </c>
      <c r="H150" s="55">
        <v>0</v>
      </c>
      <c r="I150" s="12">
        <v>5.7630204321268028</v>
      </c>
      <c r="J150" s="55">
        <v>0</v>
      </c>
      <c r="K150" s="55">
        <v>0</v>
      </c>
      <c r="L150" s="55">
        <v>0</v>
      </c>
      <c r="M150" s="9">
        <v>16</v>
      </c>
      <c r="N150" s="9">
        <v>16</v>
      </c>
      <c r="O150" s="9">
        <v>5</v>
      </c>
      <c r="P150" s="9">
        <v>5</v>
      </c>
      <c r="Q150" s="9">
        <v>4.4804000000000004</v>
      </c>
      <c r="R150" s="60">
        <v>0</v>
      </c>
      <c r="S150" s="9">
        <v>0.8</v>
      </c>
      <c r="T150" s="9">
        <v>0</v>
      </c>
      <c r="U150" s="9">
        <v>1</v>
      </c>
      <c r="V150" s="9">
        <v>0</v>
      </c>
    </row>
    <row r="151" spans="1:22">
      <c r="A151" s="9"/>
      <c r="B151" s="9" t="str">
        <f t="shared" si="2"/>
        <v>М5x45</v>
      </c>
      <c r="C151" s="10">
        <v>5</v>
      </c>
      <c r="D151" s="9">
        <v>45</v>
      </c>
      <c r="E151" s="12">
        <v>7.015062783101369</v>
      </c>
      <c r="F151" s="9">
        <v>0</v>
      </c>
      <c r="G151" s="55">
        <v>0</v>
      </c>
      <c r="H151" s="55">
        <v>0</v>
      </c>
      <c r="I151" s="12">
        <v>6.1343113874877071</v>
      </c>
      <c r="J151" s="55">
        <v>0</v>
      </c>
      <c r="K151" s="55">
        <v>0</v>
      </c>
      <c r="L151" s="55">
        <v>0</v>
      </c>
      <c r="M151" s="9">
        <v>16</v>
      </c>
      <c r="N151" s="9">
        <v>16</v>
      </c>
      <c r="O151" s="9">
        <v>5</v>
      </c>
      <c r="P151" s="9">
        <v>5</v>
      </c>
      <c r="Q151" s="9">
        <v>4.4804000000000004</v>
      </c>
      <c r="R151" s="60">
        <v>0</v>
      </c>
      <c r="S151" s="9">
        <v>0.8</v>
      </c>
      <c r="T151" s="9">
        <v>0</v>
      </c>
      <c r="U151" s="9">
        <v>1</v>
      </c>
      <c r="V151" s="9">
        <v>0</v>
      </c>
    </row>
    <row r="152" spans="1:22">
      <c r="A152" s="9"/>
      <c r="B152" s="9" t="str">
        <f t="shared" si="2"/>
        <v>М5x48</v>
      </c>
      <c r="C152" s="10">
        <v>5</v>
      </c>
      <c r="D152" s="9">
        <v>48</v>
      </c>
      <c r="E152" s="12">
        <v>7.4774659518016167</v>
      </c>
      <c r="F152" s="9">
        <v>0</v>
      </c>
      <c r="G152" s="55">
        <v>0</v>
      </c>
      <c r="H152" s="55">
        <v>0</v>
      </c>
      <c r="I152" s="12">
        <v>6.5056023428486096</v>
      </c>
      <c r="J152" s="55">
        <v>0</v>
      </c>
      <c r="K152" s="55">
        <v>0</v>
      </c>
      <c r="L152" s="55">
        <v>0</v>
      </c>
      <c r="M152" s="9">
        <v>16</v>
      </c>
      <c r="N152" s="9">
        <v>16</v>
      </c>
      <c r="O152" s="9">
        <v>5</v>
      </c>
      <c r="P152" s="9">
        <v>5</v>
      </c>
      <c r="Q152" s="9">
        <v>4.4804000000000004</v>
      </c>
      <c r="R152" s="60">
        <v>0</v>
      </c>
      <c r="S152" s="9">
        <v>0.8</v>
      </c>
      <c r="T152" s="9">
        <v>0</v>
      </c>
      <c r="U152" s="9">
        <v>1</v>
      </c>
      <c r="V152" s="9">
        <v>0</v>
      </c>
    </row>
    <row r="153" spans="1:22">
      <c r="A153" s="9"/>
      <c r="B153" s="9" t="str">
        <f t="shared" si="2"/>
        <v>М5x50</v>
      </c>
      <c r="C153" s="10">
        <v>5</v>
      </c>
      <c r="D153" s="9">
        <v>50</v>
      </c>
      <c r="E153" s="12">
        <v>7.7857347309351166</v>
      </c>
      <c r="F153" s="9">
        <v>0</v>
      </c>
      <c r="G153" s="55">
        <v>0</v>
      </c>
      <c r="H153" s="55">
        <v>0</v>
      </c>
      <c r="I153" s="12">
        <v>6.7531296464225461</v>
      </c>
      <c r="J153" s="55">
        <v>0</v>
      </c>
      <c r="K153" s="55">
        <v>0</v>
      </c>
      <c r="L153" s="55">
        <v>0</v>
      </c>
      <c r="M153" s="9">
        <v>16</v>
      </c>
      <c r="N153" s="9">
        <v>16</v>
      </c>
      <c r="O153" s="9">
        <v>5</v>
      </c>
      <c r="P153" s="9">
        <v>5</v>
      </c>
      <c r="Q153" s="9">
        <v>4.4804000000000004</v>
      </c>
      <c r="R153" s="60">
        <v>0</v>
      </c>
      <c r="S153" s="9">
        <v>0.8</v>
      </c>
      <c r="T153" s="9">
        <v>0</v>
      </c>
      <c r="U153" s="9">
        <v>1</v>
      </c>
      <c r="V153" s="9">
        <v>0</v>
      </c>
    </row>
    <row r="154" spans="1:22">
      <c r="A154" s="9"/>
      <c r="B154" s="9" t="str">
        <f t="shared" si="2"/>
        <v>М5x55</v>
      </c>
      <c r="C154" s="10">
        <v>5</v>
      </c>
      <c r="D154" s="9">
        <v>55</v>
      </c>
      <c r="E154" s="12">
        <v>8.5564066787688606</v>
      </c>
      <c r="F154" s="9">
        <v>0</v>
      </c>
      <c r="G154" s="55">
        <v>0</v>
      </c>
      <c r="H154" s="55">
        <v>0</v>
      </c>
      <c r="I154" s="12">
        <v>7.3719479053573833</v>
      </c>
      <c r="J154" s="55">
        <v>0</v>
      </c>
      <c r="K154" s="55">
        <v>0</v>
      </c>
      <c r="L154" s="55">
        <v>0</v>
      </c>
      <c r="M154" s="9">
        <v>16</v>
      </c>
      <c r="N154" s="9">
        <v>16</v>
      </c>
      <c r="O154" s="9">
        <v>5</v>
      </c>
      <c r="P154" s="9">
        <v>5</v>
      </c>
      <c r="Q154" s="9">
        <v>4.4804000000000004</v>
      </c>
      <c r="R154" s="60">
        <v>0</v>
      </c>
      <c r="S154" s="9">
        <v>0.8</v>
      </c>
      <c r="T154" s="9">
        <v>0</v>
      </c>
      <c r="U154" s="9">
        <v>1</v>
      </c>
      <c r="V154" s="9">
        <v>0</v>
      </c>
    </row>
    <row r="155" spans="1:22">
      <c r="A155" s="9"/>
      <c r="B155" s="9" t="str">
        <f t="shared" si="2"/>
        <v>М5x60</v>
      </c>
      <c r="C155" s="10">
        <v>5</v>
      </c>
      <c r="D155" s="9">
        <v>60</v>
      </c>
      <c r="E155" s="12">
        <v>9.3270786266026082</v>
      </c>
      <c r="F155" s="9">
        <v>0</v>
      </c>
      <c r="G155" s="55">
        <v>0</v>
      </c>
      <c r="H155" s="55">
        <v>0</v>
      </c>
      <c r="I155" s="12">
        <v>7.9907661642922214</v>
      </c>
      <c r="J155" s="55">
        <v>0</v>
      </c>
      <c r="K155" s="55">
        <v>0</v>
      </c>
      <c r="L155" s="55">
        <v>0</v>
      </c>
      <c r="M155" s="9">
        <v>16</v>
      </c>
      <c r="N155" s="9">
        <v>16</v>
      </c>
      <c r="O155" s="9">
        <v>5</v>
      </c>
      <c r="P155" s="9">
        <v>5</v>
      </c>
      <c r="Q155" s="9">
        <v>4.4804000000000004</v>
      </c>
      <c r="R155" s="60">
        <v>0</v>
      </c>
      <c r="S155" s="9">
        <v>0.8</v>
      </c>
      <c r="T155" s="9">
        <v>0</v>
      </c>
      <c r="U155" s="9">
        <v>1</v>
      </c>
      <c r="V155" s="9">
        <v>0</v>
      </c>
    </row>
    <row r="156" spans="1:22">
      <c r="A156" s="9"/>
      <c r="B156" s="9" t="str">
        <f t="shared" si="2"/>
        <v>М5x65</v>
      </c>
      <c r="C156" s="10">
        <v>5</v>
      </c>
      <c r="D156" s="9">
        <v>65</v>
      </c>
      <c r="E156" s="12">
        <v>10.097750574436354</v>
      </c>
      <c r="F156" s="9">
        <v>0</v>
      </c>
      <c r="G156" s="55">
        <v>0</v>
      </c>
      <c r="H156" s="55">
        <v>0</v>
      </c>
      <c r="I156" s="12">
        <v>8.6095844232270586</v>
      </c>
      <c r="J156" s="55">
        <v>0</v>
      </c>
      <c r="K156" s="55">
        <v>0</v>
      </c>
      <c r="L156" s="55">
        <v>0</v>
      </c>
      <c r="M156" s="9">
        <v>16</v>
      </c>
      <c r="N156" s="9">
        <v>16</v>
      </c>
      <c r="O156" s="9">
        <v>5</v>
      </c>
      <c r="P156" s="9">
        <v>5</v>
      </c>
      <c r="Q156" s="9">
        <v>4.4804000000000004</v>
      </c>
      <c r="R156" s="60">
        <v>0</v>
      </c>
      <c r="S156" s="9">
        <v>0.8</v>
      </c>
      <c r="T156" s="9">
        <v>0</v>
      </c>
      <c r="U156" s="9">
        <v>1</v>
      </c>
      <c r="V156" s="9">
        <v>0</v>
      </c>
    </row>
    <row r="157" spans="1:22">
      <c r="A157" s="9"/>
      <c r="B157" s="9" t="str">
        <f t="shared" si="2"/>
        <v>М5x70</v>
      </c>
      <c r="C157" s="10">
        <v>5</v>
      </c>
      <c r="D157" s="9">
        <v>70</v>
      </c>
      <c r="E157" s="12">
        <v>10.868422522270096</v>
      </c>
      <c r="F157" s="9">
        <v>0</v>
      </c>
      <c r="G157" s="55">
        <v>0</v>
      </c>
      <c r="H157" s="55">
        <v>0</v>
      </c>
      <c r="I157" s="12">
        <v>9.2284026821618994</v>
      </c>
      <c r="J157" s="55">
        <v>0</v>
      </c>
      <c r="K157" s="55">
        <v>0</v>
      </c>
      <c r="L157" s="55">
        <v>0</v>
      </c>
      <c r="M157" s="9">
        <v>16</v>
      </c>
      <c r="N157" s="9">
        <v>16</v>
      </c>
      <c r="O157" s="9">
        <v>5</v>
      </c>
      <c r="P157" s="9">
        <v>5</v>
      </c>
      <c r="Q157" s="9">
        <v>4.4804000000000004</v>
      </c>
      <c r="R157" s="60">
        <v>0</v>
      </c>
      <c r="S157" s="9">
        <v>0.8</v>
      </c>
      <c r="T157" s="9">
        <v>0</v>
      </c>
      <c r="U157" s="9">
        <v>1</v>
      </c>
      <c r="V157" s="9">
        <v>0</v>
      </c>
    </row>
    <row r="158" spans="1:22">
      <c r="A158" s="9"/>
      <c r="B158" s="9" t="str">
        <f t="shared" si="2"/>
        <v>М5x75</v>
      </c>
      <c r="C158" s="10">
        <v>5</v>
      </c>
      <c r="D158" s="9">
        <v>75</v>
      </c>
      <c r="E158" s="12">
        <v>11.639094470103846</v>
      </c>
      <c r="F158" s="9">
        <v>0</v>
      </c>
      <c r="G158" s="55">
        <v>0</v>
      </c>
      <c r="H158" s="55">
        <v>0</v>
      </c>
      <c r="I158" s="12">
        <v>9.8472209410967366</v>
      </c>
      <c r="J158" s="55">
        <v>0</v>
      </c>
      <c r="K158" s="55">
        <v>0</v>
      </c>
      <c r="L158" s="55">
        <v>0</v>
      </c>
      <c r="M158" s="9">
        <v>16</v>
      </c>
      <c r="N158" s="9">
        <v>16</v>
      </c>
      <c r="O158" s="9">
        <v>5</v>
      </c>
      <c r="P158" s="9">
        <v>5</v>
      </c>
      <c r="Q158" s="9">
        <v>4.4804000000000004</v>
      </c>
      <c r="R158" s="60">
        <v>0</v>
      </c>
      <c r="S158" s="9">
        <v>0.8</v>
      </c>
      <c r="T158" s="9">
        <v>0</v>
      </c>
      <c r="U158" s="9">
        <v>1</v>
      </c>
      <c r="V158" s="9">
        <v>0</v>
      </c>
    </row>
    <row r="159" spans="1:22">
      <c r="A159" s="9"/>
      <c r="B159" s="9" t="str">
        <f t="shared" si="2"/>
        <v>М5x80</v>
      </c>
      <c r="C159" s="10">
        <v>5</v>
      </c>
      <c r="D159" s="9">
        <v>80</v>
      </c>
      <c r="E159" s="12">
        <v>12.409766417937591</v>
      </c>
      <c r="F159" s="9">
        <v>0</v>
      </c>
      <c r="G159" s="55">
        <v>0</v>
      </c>
      <c r="H159" s="55">
        <v>0</v>
      </c>
      <c r="I159" s="12">
        <v>10.466039200031577</v>
      </c>
      <c r="J159" s="55">
        <v>0</v>
      </c>
      <c r="K159" s="55">
        <v>0</v>
      </c>
      <c r="L159" s="55">
        <v>0</v>
      </c>
      <c r="M159" s="9">
        <v>16</v>
      </c>
      <c r="N159" s="9">
        <v>16</v>
      </c>
      <c r="O159" s="9">
        <v>5</v>
      </c>
      <c r="P159" s="9">
        <v>5</v>
      </c>
      <c r="Q159" s="9">
        <v>4.4804000000000004</v>
      </c>
      <c r="R159" s="60">
        <v>0</v>
      </c>
      <c r="S159" s="9">
        <v>0.8</v>
      </c>
      <c r="T159" s="9">
        <v>0</v>
      </c>
      <c r="U159" s="9">
        <v>1</v>
      </c>
      <c r="V159" s="9">
        <v>0</v>
      </c>
    </row>
    <row r="160" spans="1:22">
      <c r="A160" s="9"/>
      <c r="B160" s="9" t="str">
        <f t="shared" si="2"/>
        <v>М5x85</v>
      </c>
      <c r="C160" s="10">
        <v>5</v>
      </c>
      <c r="D160" s="9">
        <v>85</v>
      </c>
      <c r="E160" s="12">
        <v>13.180438365771337</v>
      </c>
      <c r="F160" s="9">
        <v>0</v>
      </c>
      <c r="G160" s="55">
        <v>0</v>
      </c>
      <c r="H160" s="55">
        <v>0</v>
      </c>
      <c r="I160" s="12">
        <v>11.084857458966416</v>
      </c>
      <c r="J160" s="55">
        <v>0</v>
      </c>
      <c r="K160" s="55">
        <v>0</v>
      </c>
      <c r="L160" s="55">
        <v>0</v>
      </c>
      <c r="M160" s="9">
        <v>16</v>
      </c>
      <c r="N160" s="9">
        <v>16</v>
      </c>
      <c r="O160" s="9">
        <v>5</v>
      </c>
      <c r="P160" s="9">
        <v>5</v>
      </c>
      <c r="Q160" s="9">
        <v>4.4804000000000004</v>
      </c>
      <c r="R160" s="60">
        <v>0</v>
      </c>
      <c r="S160" s="9">
        <v>0.8</v>
      </c>
      <c r="T160" s="9">
        <v>0</v>
      </c>
      <c r="U160" s="9">
        <v>1</v>
      </c>
      <c r="V160" s="9">
        <v>0</v>
      </c>
    </row>
    <row r="161" spans="1:22">
      <c r="A161" s="9"/>
      <c r="B161" s="9" t="str">
        <f t="shared" si="2"/>
        <v>М5x90</v>
      </c>
      <c r="C161" s="10">
        <v>5</v>
      </c>
      <c r="D161" s="9">
        <v>90</v>
      </c>
      <c r="E161" s="12">
        <v>13.951110313605087</v>
      </c>
      <c r="F161" s="9">
        <v>0</v>
      </c>
      <c r="G161" s="55">
        <v>0</v>
      </c>
      <c r="H161" s="55">
        <v>0</v>
      </c>
      <c r="I161" s="12">
        <v>11.703675717901255</v>
      </c>
      <c r="J161" s="55">
        <v>0</v>
      </c>
      <c r="K161" s="55">
        <v>0</v>
      </c>
      <c r="L161" s="55">
        <v>0</v>
      </c>
      <c r="M161" s="9">
        <v>16</v>
      </c>
      <c r="N161" s="9">
        <v>16</v>
      </c>
      <c r="O161" s="9">
        <v>5</v>
      </c>
      <c r="P161" s="9">
        <v>5</v>
      </c>
      <c r="Q161" s="9">
        <v>4.4804000000000004</v>
      </c>
      <c r="R161" s="60">
        <v>0</v>
      </c>
      <c r="S161" s="9">
        <v>0.8</v>
      </c>
      <c r="T161" s="9">
        <v>0</v>
      </c>
      <c r="U161" s="9">
        <v>1</v>
      </c>
      <c r="V161" s="9">
        <v>0</v>
      </c>
    </row>
    <row r="162" spans="1:22">
      <c r="A162" s="9"/>
      <c r="B162" s="9" t="str">
        <f t="shared" si="2"/>
        <v>М5x95</v>
      </c>
      <c r="C162" s="10">
        <v>5</v>
      </c>
      <c r="D162" s="9">
        <v>95</v>
      </c>
      <c r="E162" s="12">
        <v>14.721782261438829</v>
      </c>
      <c r="F162" s="9">
        <v>0</v>
      </c>
      <c r="G162" s="55">
        <v>0</v>
      </c>
      <c r="H162" s="55">
        <v>0</v>
      </c>
      <c r="I162" s="12">
        <v>12.322493976836094</v>
      </c>
      <c r="J162" s="55">
        <v>0</v>
      </c>
      <c r="K162" s="55">
        <v>0</v>
      </c>
      <c r="L162" s="55">
        <v>0</v>
      </c>
      <c r="M162" s="9">
        <v>16</v>
      </c>
      <c r="N162" s="9">
        <v>16</v>
      </c>
      <c r="O162" s="9">
        <v>5</v>
      </c>
      <c r="P162" s="9">
        <v>5</v>
      </c>
      <c r="Q162" s="9">
        <v>4.4804000000000004</v>
      </c>
      <c r="R162" s="60">
        <v>0</v>
      </c>
      <c r="S162" s="9">
        <v>0.8</v>
      </c>
      <c r="T162" s="9">
        <v>0</v>
      </c>
      <c r="U162" s="9">
        <v>1</v>
      </c>
      <c r="V162" s="9">
        <v>0</v>
      </c>
    </row>
    <row r="163" spans="1:22">
      <c r="A163" s="9"/>
      <c r="B163" s="9" t="str">
        <f t="shared" si="2"/>
        <v>М5x100</v>
      </c>
      <c r="C163" s="10">
        <v>5</v>
      </c>
      <c r="D163" s="9">
        <v>100</v>
      </c>
      <c r="E163" s="12">
        <v>15.492454209272578</v>
      </c>
      <c r="F163" s="9">
        <v>0</v>
      </c>
      <c r="G163" s="55">
        <v>0</v>
      </c>
      <c r="H163" s="55">
        <v>0</v>
      </c>
      <c r="I163" s="12">
        <v>12.941312235770933</v>
      </c>
      <c r="J163" s="55">
        <v>0</v>
      </c>
      <c r="K163" s="55">
        <v>0</v>
      </c>
      <c r="L163" s="55">
        <v>0</v>
      </c>
      <c r="M163" s="9">
        <v>16</v>
      </c>
      <c r="N163" s="9">
        <v>16</v>
      </c>
      <c r="O163" s="9">
        <v>5</v>
      </c>
      <c r="P163" s="9">
        <v>5</v>
      </c>
      <c r="Q163" s="9">
        <v>4.4804000000000004</v>
      </c>
      <c r="R163" s="60">
        <v>0</v>
      </c>
      <c r="S163" s="9">
        <v>0.8</v>
      </c>
      <c r="T163" s="9">
        <v>0</v>
      </c>
      <c r="U163" s="9">
        <v>1</v>
      </c>
      <c r="V163" s="9">
        <v>0</v>
      </c>
    </row>
    <row r="164" spans="1:22">
      <c r="A164" s="9"/>
      <c r="B164" s="9" t="str">
        <f t="shared" si="2"/>
        <v>М5x105</v>
      </c>
      <c r="C164" s="10">
        <v>5</v>
      </c>
      <c r="D164" s="9">
        <v>105</v>
      </c>
      <c r="E164" s="12">
        <v>16.263126157106328</v>
      </c>
      <c r="F164" s="9">
        <v>0</v>
      </c>
      <c r="G164" s="55">
        <v>0</v>
      </c>
      <c r="H164" s="55">
        <v>0</v>
      </c>
      <c r="I164" s="12">
        <v>13.560130494705772</v>
      </c>
      <c r="J164" s="55">
        <v>0</v>
      </c>
      <c r="K164" s="55">
        <v>0</v>
      </c>
      <c r="L164" s="55">
        <v>0</v>
      </c>
      <c r="M164" s="9">
        <v>16</v>
      </c>
      <c r="N164" s="9">
        <v>16</v>
      </c>
      <c r="O164" s="9">
        <v>5</v>
      </c>
      <c r="P164" s="9">
        <v>5</v>
      </c>
      <c r="Q164" s="9">
        <v>4.4804000000000004</v>
      </c>
      <c r="R164" s="60">
        <v>0</v>
      </c>
      <c r="S164" s="9">
        <v>0.8</v>
      </c>
      <c r="T164" s="9">
        <v>0</v>
      </c>
      <c r="U164" s="9">
        <v>1</v>
      </c>
      <c r="V164" s="9">
        <v>0</v>
      </c>
    </row>
    <row r="165" spans="1:22">
      <c r="A165" s="9"/>
      <c r="B165" s="9" t="str">
        <f t="shared" si="2"/>
        <v>М5x110</v>
      </c>
      <c r="C165" s="10">
        <v>5</v>
      </c>
      <c r="D165" s="9">
        <v>110</v>
      </c>
      <c r="E165" s="12">
        <v>17.033798104940068</v>
      </c>
      <c r="F165" s="9">
        <v>0</v>
      </c>
      <c r="G165" s="55">
        <v>0</v>
      </c>
      <c r="H165" s="55">
        <v>0</v>
      </c>
      <c r="I165" s="12">
        <v>14.17894875364061</v>
      </c>
      <c r="J165" s="55">
        <v>0</v>
      </c>
      <c r="K165" s="55">
        <v>0</v>
      </c>
      <c r="L165" s="55">
        <v>0</v>
      </c>
      <c r="M165" s="9">
        <v>16</v>
      </c>
      <c r="N165" s="9">
        <v>16</v>
      </c>
      <c r="O165" s="9">
        <v>5</v>
      </c>
      <c r="P165" s="9">
        <v>5</v>
      </c>
      <c r="Q165" s="9">
        <v>4.4804000000000004</v>
      </c>
      <c r="R165" s="60">
        <v>0</v>
      </c>
      <c r="S165" s="9">
        <v>0.8</v>
      </c>
      <c r="T165" s="9">
        <v>0</v>
      </c>
      <c r="U165" s="9">
        <v>1</v>
      </c>
      <c r="V165" s="9">
        <v>0</v>
      </c>
    </row>
    <row r="166" spans="1:22">
      <c r="A166" s="9"/>
      <c r="B166" s="9" t="str">
        <f t="shared" si="2"/>
        <v>М5x115</v>
      </c>
      <c r="C166" s="10">
        <v>5</v>
      </c>
      <c r="D166" s="9">
        <v>115</v>
      </c>
      <c r="E166" s="12">
        <v>17.804470052773819</v>
      </c>
      <c r="F166" s="9">
        <v>0</v>
      </c>
      <c r="G166" s="55">
        <v>0</v>
      </c>
      <c r="H166" s="55">
        <v>0</v>
      </c>
      <c r="I166" s="12">
        <v>14.797767012575447</v>
      </c>
      <c r="J166" s="55">
        <v>0</v>
      </c>
      <c r="K166" s="55">
        <v>0</v>
      </c>
      <c r="L166" s="55">
        <v>0</v>
      </c>
      <c r="M166" s="9">
        <v>16</v>
      </c>
      <c r="N166" s="9">
        <v>16</v>
      </c>
      <c r="O166" s="9">
        <v>5</v>
      </c>
      <c r="P166" s="9">
        <v>5</v>
      </c>
      <c r="Q166" s="9">
        <v>4.4804000000000004</v>
      </c>
      <c r="R166" s="60">
        <v>0</v>
      </c>
      <c r="S166" s="9">
        <v>0.8</v>
      </c>
      <c r="T166" s="9">
        <v>0</v>
      </c>
      <c r="U166" s="9">
        <v>1</v>
      </c>
      <c r="V166" s="9">
        <v>0</v>
      </c>
    </row>
    <row r="167" spans="1:22">
      <c r="A167" s="9"/>
      <c r="B167" s="9" t="str">
        <f t="shared" si="2"/>
        <v>М5x120</v>
      </c>
      <c r="C167" s="10">
        <v>5</v>
      </c>
      <c r="D167" s="9">
        <v>120</v>
      </c>
      <c r="E167" s="12">
        <v>18.575142000607563</v>
      </c>
      <c r="F167" s="9">
        <v>0</v>
      </c>
      <c r="G167" s="55">
        <v>0</v>
      </c>
      <c r="H167" s="55">
        <v>0</v>
      </c>
      <c r="I167" s="12">
        <v>15.416585271510286</v>
      </c>
      <c r="J167" s="55">
        <v>0</v>
      </c>
      <c r="K167" s="55">
        <v>0</v>
      </c>
      <c r="L167" s="55">
        <v>0</v>
      </c>
      <c r="M167" s="9">
        <v>16</v>
      </c>
      <c r="N167" s="9">
        <v>16</v>
      </c>
      <c r="O167" s="9">
        <v>5</v>
      </c>
      <c r="P167" s="9">
        <v>5</v>
      </c>
      <c r="Q167" s="9">
        <v>4.4804000000000004</v>
      </c>
      <c r="R167" s="60">
        <v>0</v>
      </c>
      <c r="S167" s="9">
        <v>0.8</v>
      </c>
      <c r="T167" s="9">
        <v>0</v>
      </c>
      <c r="U167" s="9">
        <v>1</v>
      </c>
      <c r="V167" s="9">
        <v>0</v>
      </c>
    </row>
    <row r="168" spans="1:22">
      <c r="A168" s="9"/>
      <c r="B168" s="9" t="str">
        <f t="shared" si="2"/>
        <v>М5x130</v>
      </c>
      <c r="C168" s="10">
        <v>5</v>
      </c>
      <c r="D168" s="9">
        <v>130</v>
      </c>
      <c r="E168" s="12">
        <v>20.116485896275055</v>
      </c>
      <c r="F168" s="9">
        <v>0</v>
      </c>
      <c r="G168" s="55">
        <v>0</v>
      </c>
      <c r="H168" s="55">
        <v>0</v>
      </c>
      <c r="I168" s="12">
        <v>16.654221789379964</v>
      </c>
      <c r="J168" s="55">
        <v>0</v>
      </c>
      <c r="K168" s="55">
        <v>0</v>
      </c>
      <c r="L168" s="55">
        <v>0</v>
      </c>
      <c r="M168" s="9">
        <v>16</v>
      </c>
      <c r="N168" s="9">
        <v>16</v>
      </c>
      <c r="O168" s="9">
        <v>5</v>
      </c>
      <c r="P168" s="9">
        <v>5</v>
      </c>
      <c r="Q168" s="9">
        <v>4.4804000000000004</v>
      </c>
      <c r="R168" s="60">
        <v>0</v>
      </c>
      <c r="S168" s="9">
        <v>0.8</v>
      </c>
      <c r="T168" s="9">
        <v>0</v>
      </c>
      <c r="U168" s="9">
        <v>1</v>
      </c>
      <c r="V168" s="9">
        <v>0</v>
      </c>
    </row>
    <row r="169" spans="1:22">
      <c r="A169" s="9"/>
      <c r="B169" s="9" t="str">
        <f t="shared" si="2"/>
        <v>М5x140</v>
      </c>
      <c r="C169" s="10">
        <v>5</v>
      </c>
      <c r="D169" s="9">
        <v>140</v>
      </c>
      <c r="E169" s="12">
        <v>21.65782979194255</v>
      </c>
      <c r="F169" s="9">
        <v>0</v>
      </c>
      <c r="G169" s="55">
        <v>0</v>
      </c>
      <c r="H169" s="55">
        <v>0</v>
      </c>
      <c r="I169" s="12">
        <v>17.891858307249642</v>
      </c>
      <c r="J169" s="55">
        <v>0</v>
      </c>
      <c r="K169" s="55">
        <v>0</v>
      </c>
      <c r="L169" s="55">
        <v>0</v>
      </c>
      <c r="M169" s="9">
        <v>16</v>
      </c>
      <c r="N169" s="9">
        <v>16</v>
      </c>
      <c r="O169" s="9">
        <v>5</v>
      </c>
      <c r="P169" s="9">
        <v>5</v>
      </c>
      <c r="Q169" s="9">
        <v>4.4804000000000004</v>
      </c>
      <c r="R169" s="60">
        <v>0</v>
      </c>
      <c r="S169" s="9">
        <v>0.8</v>
      </c>
      <c r="T169" s="9">
        <v>0</v>
      </c>
      <c r="U169" s="9">
        <v>1</v>
      </c>
      <c r="V169" s="9">
        <v>0</v>
      </c>
    </row>
    <row r="170" spans="1:22">
      <c r="A170" s="9"/>
      <c r="B170" s="9" t="str">
        <f t="shared" si="2"/>
        <v>М5x150</v>
      </c>
      <c r="C170" s="10">
        <v>5</v>
      </c>
      <c r="D170" s="9">
        <v>150</v>
      </c>
      <c r="E170" s="12">
        <v>23.199173687610038</v>
      </c>
      <c r="F170" s="9">
        <v>0</v>
      </c>
      <c r="G170" s="55">
        <v>0</v>
      </c>
      <c r="H170" s="55">
        <v>0</v>
      </c>
      <c r="I170" s="12">
        <v>19.12949482511932</v>
      </c>
      <c r="J170" s="55">
        <v>0</v>
      </c>
      <c r="K170" s="55">
        <v>0</v>
      </c>
      <c r="L170" s="55">
        <v>0</v>
      </c>
      <c r="M170" s="9">
        <v>16</v>
      </c>
      <c r="N170" s="9">
        <v>16</v>
      </c>
      <c r="O170" s="9">
        <v>5</v>
      </c>
      <c r="P170" s="9">
        <v>5</v>
      </c>
      <c r="Q170" s="9">
        <v>4.4804000000000004</v>
      </c>
      <c r="R170" s="60">
        <v>0</v>
      </c>
      <c r="S170" s="9">
        <v>0.8</v>
      </c>
      <c r="T170" s="9">
        <v>0</v>
      </c>
      <c r="U170" s="9">
        <v>1</v>
      </c>
      <c r="V170" s="9">
        <v>0</v>
      </c>
    </row>
    <row r="171" spans="1:22">
      <c r="A171" s="9"/>
      <c r="B171" s="9" t="str">
        <f t="shared" si="2"/>
        <v>М5x160</v>
      </c>
      <c r="C171" s="10">
        <v>5</v>
      </c>
      <c r="D171" s="9">
        <v>160</v>
      </c>
      <c r="E171" s="12">
        <v>24.74051758327753</v>
      </c>
      <c r="F171" s="9">
        <v>0</v>
      </c>
      <c r="G171" s="55">
        <v>0</v>
      </c>
      <c r="H171" s="55">
        <v>0</v>
      </c>
      <c r="I171" s="12">
        <v>20.367131342988998</v>
      </c>
      <c r="J171" s="55">
        <v>0</v>
      </c>
      <c r="K171" s="55">
        <v>0</v>
      </c>
      <c r="L171" s="55">
        <v>0</v>
      </c>
      <c r="M171" s="9">
        <v>16</v>
      </c>
      <c r="N171" s="9">
        <v>16</v>
      </c>
      <c r="O171" s="9">
        <v>5</v>
      </c>
      <c r="P171" s="9">
        <v>5</v>
      </c>
      <c r="Q171" s="9">
        <v>4.4804000000000004</v>
      </c>
      <c r="R171" s="60">
        <v>0</v>
      </c>
      <c r="S171" s="9">
        <v>0.8</v>
      </c>
      <c r="T171" s="9">
        <v>0</v>
      </c>
      <c r="U171" s="9">
        <v>1</v>
      </c>
      <c r="V171" s="9">
        <v>0</v>
      </c>
    </row>
    <row r="172" spans="1:22">
      <c r="A172" s="9"/>
      <c r="B172" s="9" t="str">
        <f t="shared" si="2"/>
        <v>М6x12</v>
      </c>
      <c r="C172" s="10">
        <v>6</v>
      </c>
      <c r="D172" s="9">
        <v>12</v>
      </c>
      <c r="E172" s="12">
        <v>2.940114907190734</v>
      </c>
      <c r="F172" s="9">
        <v>0</v>
      </c>
      <c r="G172" s="55">
        <v>0</v>
      </c>
      <c r="H172" s="55">
        <v>0</v>
      </c>
      <c r="I172" s="12">
        <v>3.1219231954324806</v>
      </c>
      <c r="J172" s="55">
        <v>0</v>
      </c>
      <c r="K172" s="55">
        <v>0</v>
      </c>
      <c r="L172" s="55">
        <v>0</v>
      </c>
      <c r="M172" s="9">
        <v>16</v>
      </c>
      <c r="N172" s="9">
        <v>16</v>
      </c>
      <c r="O172" s="9">
        <v>6</v>
      </c>
      <c r="P172" s="9">
        <v>6</v>
      </c>
      <c r="Q172" s="9">
        <v>5.3505000000000003</v>
      </c>
      <c r="R172" s="60">
        <v>0</v>
      </c>
      <c r="S172" s="9">
        <v>1</v>
      </c>
      <c r="T172" s="9">
        <v>0</v>
      </c>
      <c r="U172" s="9">
        <v>1</v>
      </c>
      <c r="V172" s="9">
        <v>0</v>
      </c>
    </row>
    <row r="173" spans="1:22">
      <c r="A173" s="9"/>
      <c r="B173" s="9" t="str">
        <f t="shared" si="2"/>
        <v>М6x14</v>
      </c>
      <c r="C173" s="10">
        <v>6</v>
      </c>
      <c r="D173" s="9">
        <v>14</v>
      </c>
      <c r="E173" s="12">
        <v>3.3840219491429719</v>
      </c>
      <c r="F173" s="9">
        <v>0</v>
      </c>
      <c r="G173" s="55">
        <v>0</v>
      </c>
      <c r="H173" s="55">
        <v>0</v>
      </c>
      <c r="I173" s="12">
        <v>3.4749260932638455</v>
      </c>
      <c r="J173" s="55">
        <v>0</v>
      </c>
      <c r="K173" s="55">
        <v>0</v>
      </c>
      <c r="L173" s="55">
        <v>0</v>
      </c>
      <c r="M173" s="9">
        <v>16</v>
      </c>
      <c r="N173" s="9">
        <v>16</v>
      </c>
      <c r="O173" s="9">
        <v>6</v>
      </c>
      <c r="P173" s="9">
        <v>6</v>
      </c>
      <c r="Q173" s="9">
        <v>5.3505000000000003</v>
      </c>
      <c r="R173" s="60">
        <v>0</v>
      </c>
      <c r="S173" s="9">
        <v>1</v>
      </c>
      <c r="T173" s="9">
        <v>0</v>
      </c>
      <c r="U173" s="9">
        <v>1</v>
      </c>
      <c r="V173" s="9">
        <v>0</v>
      </c>
    </row>
    <row r="174" spans="1:22">
      <c r="A174" s="9"/>
      <c r="B174" s="9" t="str">
        <f t="shared" si="2"/>
        <v>М6x16</v>
      </c>
      <c r="C174" s="10">
        <v>6</v>
      </c>
      <c r="D174" s="9">
        <v>16</v>
      </c>
      <c r="E174" s="12">
        <v>3.8279289910952099</v>
      </c>
      <c r="F174" s="9">
        <v>0</v>
      </c>
      <c r="G174" s="55">
        <v>0</v>
      </c>
      <c r="H174" s="55">
        <v>0</v>
      </c>
      <c r="I174" s="12">
        <v>3.8279289910952099</v>
      </c>
      <c r="J174" s="55">
        <v>0</v>
      </c>
      <c r="K174" s="55">
        <v>0</v>
      </c>
      <c r="L174" s="55">
        <v>0</v>
      </c>
      <c r="M174" s="9">
        <v>16</v>
      </c>
      <c r="N174" s="9">
        <v>16</v>
      </c>
      <c r="O174" s="9">
        <v>6</v>
      </c>
      <c r="P174" s="9">
        <v>6</v>
      </c>
      <c r="Q174" s="9">
        <v>5.3505000000000003</v>
      </c>
      <c r="R174" s="60">
        <v>0</v>
      </c>
      <c r="S174" s="9">
        <v>1</v>
      </c>
      <c r="T174" s="9">
        <v>0</v>
      </c>
      <c r="U174" s="9">
        <v>1</v>
      </c>
      <c r="V174" s="9">
        <v>0</v>
      </c>
    </row>
    <row r="175" spans="1:22">
      <c r="A175" s="9"/>
      <c r="B175" s="9" t="str">
        <f t="shared" si="2"/>
        <v>М6x18</v>
      </c>
      <c r="C175" s="10">
        <v>6</v>
      </c>
      <c r="D175" s="9">
        <v>18</v>
      </c>
      <c r="E175" s="12">
        <v>4.271836033047447</v>
      </c>
      <c r="F175" s="9">
        <v>0</v>
      </c>
      <c r="G175" s="55">
        <v>0</v>
      </c>
      <c r="H175" s="55">
        <v>0</v>
      </c>
      <c r="I175" s="12">
        <v>4.1809318889265743</v>
      </c>
      <c r="J175" s="55">
        <v>0</v>
      </c>
      <c r="K175" s="55">
        <v>0</v>
      </c>
      <c r="L175" s="55">
        <v>0</v>
      </c>
      <c r="M175" s="9">
        <v>16</v>
      </c>
      <c r="N175" s="9">
        <v>16</v>
      </c>
      <c r="O175" s="9">
        <v>6</v>
      </c>
      <c r="P175" s="9">
        <v>6</v>
      </c>
      <c r="Q175" s="9">
        <v>5.3505000000000003</v>
      </c>
      <c r="R175" s="60">
        <v>0</v>
      </c>
      <c r="S175" s="9">
        <v>1</v>
      </c>
      <c r="T175" s="9">
        <v>0</v>
      </c>
      <c r="U175" s="9">
        <v>1</v>
      </c>
      <c r="V175" s="9">
        <v>0</v>
      </c>
    </row>
    <row r="176" spans="1:22">
      <c r="A176" s="9"/>
      <c r="B176" s="9" t="str">
        <f t="shared" si="2"/>
        <v>М6x20</v>
      </c>
      <c r="C176" s="10">
        <v>6</v>
      </c>
      <c r="D176" s="9">
        <v>20</v>
      </c>
      <c r="E176" s="12">
        <v>4.7157430749996845</v>
      </c>
      <c r="F176" s="9">
        <v>0</v>
      </c>
      <c r="G176" s="55">
        <v>0</v>
      </c>
      <c r="H176" s="55">
        <v>0</v>
      </c>
      <c r="I176" s="12">
        <v>4.53393478675794</v>
      </c>
      <c r="J176" s="55">
        <v>0</v>
      </c>
      <c r="K176" s="55">
        <v>0</v>
      </c>
      <c r="L176" s="55">
        <v>0</v>
      </c>
      <c r="M176" s="9">
        <v>16</v>
      </c>
      <c r="N176" s="9">
        <v>16</v>
      </c>
      <c r="O176" s="9">
        <v>6</v>
      </c>
      <c r="P176" s="9">
        <v>6</v>
      </c>
      <c r="Q176" s="9">
        <v>5.3505000000000003</v>
      </c>
      <c r="R176" s="60">
        <v>0</v>
      </c>
      <c r="S176" s="9">
        <v>1</v>
      </c>
      <c r="T176" s="9">
        <v>0</v>
      </c>
      <c r="U176" s="9">
        <v>1</v>
      </c>
      <c r="V176" s="9">
        <v>0</v>
      </c>
    </row>
    <row r="177" spans="1:22">
      <c r="A177" s="9"/>
      <c r="B177" s="9" t="str">
        <f t="shared" si="2"/>
        <v>М6x22</v>
      </c>
      <c r="C177" s="10">
        <v>6</v>
      </c>
      <c r="D177" s="9">
        <v>22</v>
      </c>
      <c r="E177" s="12">
        <v>5.159650116951922</v>
      </c>
      <c r="F177" s="9">
        <v>0</v>
      </c>
      <c r="G177" s="55">
        <v>0</v>
      </c>
      <c r="H177" s="55">
        <v>0</v>
      </c>
      <c r="I177" s="12">
        <v>4.886937684589304</v>
      </c>
      <c r="J177" s="55">
        <v>0</v>
      </c>
      <c r="K177" s="55">
        <v>0</v>
      </c>
      <c r="L177" s="55">
        <v>0</v>
      </c>
      <c r="M177" s="9">
        <v>16</v>
      </c>
      <c r="N177" s="9">
        <v>16</v>
      </c>
      <c r="O177" s="9">
        <v>6</v>
      </c>
      <c r="P177" s="9">
        <v>6</v>
      </c>
      <c r="Q177" s="9">
        <v>5.3505000000000003</v>
      </c>
      <c r="R177" s="60">
        <v>0</v>
      </c>
      <c r="S177" s="9">
        <v>1</v>
      </c>
      <c r="T177" s="9">
        <v>0</v>
      </c>
      <c r="U177" s="9">
        <v>1</v>
      </c>
      <c r="V177" s="9">
        <v>0</v>
      </c>
    </row>
    <row r="178" spans="1:22">
      <c r="A178" s="9"/>
      <c r="B178" s="9" t="str">
        <f t="shared" si="2"/>
        <v>М6x25</v>
      </c>
      <c r="C178" s="10">
        <v>6</v>
      </c>
      <c r="D178" s="9">
        <v>25</v>
      </c>
      <c r="E178" s="12">
        <v>5.8255106798802787</v>
      </c>
      <c r="F178" s="9">
        <v>0</v>
      </c>
      <c r="G178" s="55">
        <v>0</v>
      </c>
      <c r="H178" s="55">
        <v>0</v>
      </c>
      <c r="I178" s="12">
        <v>5.4164420313363504</v>
      </c>
      <c r="J178" s="55">
        <v>0</v>
      </c>
      <c r="K178" s="55">
        <v>0</v>
      </c>
      <c r="L178" s="55">
        <v>0</v>
      </c>
      <c r="M178" s="9">
        <v>16</v>
      </c>
      <c r="N178" s="9">
        <v>16</v>
      </c>
      <c r="O178" s="9">
        <v>6</v>
      </c>
      <c r="P178" s="9">
        <v>6</v>
      </c>
      <c r="Q178" s="9">
        <v>5.3505000000000003</v>
      </c>
      <c r="R178" s="60">
        <v>0</v>
      </c>
      <c r="S178" s="9">
        <v>1</v>
      </c>
      <c r="T178" s="9">
        <v>0</v>
      </c>
      <c r="U178" s="9">
        <v>1</v>
      </c>
      <c r="V178" s="9">
        <v>0</v>
      </c>
    </row>
    <row r="179" spans="1:22">
      <c r="A179" s="9"/>
      <c r="B179" s="9" t="str">
        <f t="shared" si="2"/>
        <v>М6x28</v>
      </c>
      <c r="C179" s="10">
        <v>6</v>
      </c>
      <c r="D179" s="9">
        <v>28</v>
      </c>
      <c r="E179" s="12">
        <v>6.4913712428086354</v>
      </c>
      <c r="F179" s="9">
        <v>0</v>
      </c>
      <c r="G179" s="55">
        <v>0</v>
      </c>
      <c r="H179" s="55">
        <v>0</v>
      </c>
      <c r="I179" s="12">
        <v>5.9459463780833985</v>
      </c>
      <c r="J179" s="55">
        <v>0</v>
      </c>
      <c r="K179" s="55">
        <v>0</v>
      </c>
      <c r="L179" s="55">
        <v>0</v>
      </c>
      <c r="M179" s="9">
        <v>16</v>
      </c>
      <c r="N179" s="9">
        <v>16</v>
      </c>
      <c r="O179" s="9">
        <v>6</v>
      </c>
      <c r="P179" s="9">
        <v>6</v>
      </c>
      <c r="Q179" s="9">
        <v>5.3505000000000003</v>
      </c>
      <c r="R179" s="60">
        <v>0</v>
      </c>
      <c r="S179" s="9">
        <v>1</v>
      </c>
      <c r="T179" s="9">
        <v>0</v>
      </c>
      <c r="U179" s="9">
        <v>1</v>
      </c>
      <c r="V179" s="9">
        <v>0</v>
      </c>
    </row>
    <row r="180" spans="1:22">
      <c r="A180" s="9"/>
      <c r="B180" s="9" t="str">
        <f t="shared" si="2"/>
        <v>М6x30</v>
      </c>
      <c r="C180" s="10">
        <v>6</v>
      </c>
      <c r="D180" s="9">
        <v>30</v>
      </c>
      <c r="E180" s="12">
        <v>6.9352782847608729</v>
      </c>
      <c r="F180" s="9">
        <v>0</v>
      </c>
      <c r="G180" s="55">
        <v>0</v>
      </c>
      <c r="H180" s="55">
        <v>0</v>
      </c>
      <c r="I180" s="12">
        <v>6.2989492759147625</v>
      </c>
      <c r="J180" s="55">
        <v>0</v>
      </c>
      <c r="K180" s="55">
        <v>0</v>
      </c>
      <c r="L180" s="55">
        <v>0</v>
      </c>
      <c r="M180" s="9">
        <v>16</v>
      </c>
      <c r="N180" s="9">
        <v>16</v>
      </c>
      <c r="O180" s="9">
        <v>6</v>
      </c>
      <c r="P180" s="9">
        <v>6</v>
      </c>
      <c r="Q180" s="9">
        <v>5.3505000000000003</v>
      </c>
      <c r="R180" s="60">
        <v>0</v>
      </c>
      <c r="S180" s="9">
        <v>1</v>
      </c>
      <c r="T180" s="9">
        <v>0</v>
      </c>
      <c r="U180" s="9">
        <v>1</v>
      </c>
      <c r="V180" s="9">
        <v>0</v>
      </c>
    </row>
    <row r="181" spans="1:22">
      <c r="A181" s="9"/>
      <c r="B181" s="9" t="str">
        <f t="shared" si="2"/>
        <v>М6x32</v>
      </c>
      <c r="C181" s="10">
        <v>6</v>
      </c>
      <c r="D181" s="9">
        <v>32</v>
      </c>
      <c r="E181" s="12">
        <v>7.3791853267131113</v>
      </c>
      <c r="F181" s="9">
        <v>0</v>
      </c>
      <c r="G181" s="55">
        <v>0</v>
      </c>
      <c r="H181" s="55">
        <v>0</v>
      </c>
      <c r="I181" s="12">
        <v>6.6519521737461274</v>
      </c>
      <c r="J181" s="55">
        <v>0</v>
      </c>
      <c r="K181" s="55">
        <v>0</v>
      </c>
      <c r="L181" s="55">
        <v>0</v>
      </c>
      <c r="M181" s="9">
        <v>16</v>
      </c>
      <c r="N181" s="9">
        <v>16</v>
      </c>
      <c r="O181" s="9">
        <v>6</v>
      </c>
      <c r="P181" s="9">
        <v>6</v>
      </c>
      <c r="Q181" s="9">
        <v>5.3505000000000003</v>
      </c>
      <c r="R181" s="60">
        <v>0</v>
      </c>
      <c r="S181" s="9">
        <v>1</v>
      </c>
      <c r="T181" s="9">
        <v>0</v>
      </c>
      <c r="U181" s="9">
        <v>1</v>
      </c>
      <c r="V181" s="9">
        <v>0</v>
      </c>
    </row>
    <row r="182" spans="1:22">
      <c r="A182" s="9"/>
      <c r="B182" s="9" t="str">
        <f t="shared" si="2"/>
        <v>М6x35</v>
      </c>
      <c r="C182" s="10">
        <v>6</v>
      </c>
      <c r="D182" s="9">
        <v>35</v>
      </c>
      <c r="E182" s="12">
        <v>8.0450458896414681</v>
      </c>
      <c r="F182" s="9">
        <v>0</v>
      </c>
      <c r="G182" s="55">
        <v>0</v>
      </c>
      <c r="H182" s="55">
        <v>0</v>
      </c>
      <c r="I182" s="12">
        <v>7.1814565204931737</v>
      </c>
      <c r="J182" s="55">
        <v>0</v>
      </c>
      <c r="K182" s="55">
        <v>0</v>
      </c>
      <c r="L182" s="55">
        <v>0</v>
      </c>
      <c r="M182" s="9">
        <v>16</v>
      </c>
      <c r="N182" s="9">
        <v>16</v>
      </c>
      <c r="O182" s="9">
        <v>6</v>
      </c>
      <c r="P182" s="9">
        <v>6</v>
      </c>
      <c r="Q182" s="9">
        <v>5.3505000000000003</v>
      </c>
      <c r="R182" s="60">
        <v>0</v>
      </c>
      <c r="S182" s="9">
        <v>1</v>
      </c>
      <c r="T182" s="9">
        <v>0</v>
      </c>
      <c r="U182" s="9">
        <v>1</v>
      </c>
      <c r="V182" s="9">
        <v>0</v>
      </c>
    </row>
    <row r="183" spans="1:22">
      <c r="A183" s="9"/>
      <c r="B183" s="9" t="str">
        <f t="shared" si="2"/>
        <v>М6x38</v>
      </c>
      <c r="C183" s="10">
        <v>6</v>
      </c>
      <c r="D183" s="9">
        <v>38</v>
      </c>
      <c r="E183" s="12">
        <v>8.7109064525698248</v>
      </c>
      <c r="F183" s="9">
        <v>0</v>
      </c>
      <c r="G183" s="55">
        <v>0</v>
      </c>
      <c r="H183" s="55">
        <v>0</v>
      </c>
      <c r="I183" s="12">
        <v>7.710960867240221</v>
      </c>
      <c r="J183" s="55">
        <v>0</v>
      </c>
      <c r="K183" s="55">
        <v>0</v>
      </c>
      <c r="L183" s="55">
        <v>0</v>
      </c>
      <c r="M183" s="9">
        <v>16</v>
      </c>
      <c r="N183" s="9">
        <v>16</v>
      </c>
      <c r="O183" s="9">
        <v>6</v>
      </c>
      <c r="P183" s="9">
        <v>6</v>
      </c>
      <c r="Q183" s="9">
        <v>5.3505000000000003</v>
      </c>
      <c r="R183" s="60">
        <v>0</v>
      </c>
      <c r="S183" s="9">
        <v>1</v>
      </c>
      <c r="T183" s="9">
        <v>0</v>
      </c>
      <c r="U183" s="9">
        <v>1</v>
      </c>
      <c r="V183" s="9">
        <v>0</v>
      </c>
    </row>
    <row r="184" spans="1:22">
      <c r="A184" s="9"/>
      <c r="B184" s="9" t="str">
        <f t="shared" si="2"/>
        <v>М6x40</v>
      </c>
      <c r="C184" s="10">
        <v>6</v>
      </c>
      <c r="D184" s="9">
        <v>40</v>
      </c>
      <c r="E184" s="12">
        <v>9.1548134945220649</v>
      </c>
      <c r="F184" s="9">
        <v>0</v>
      </c>
      <c r="G184" s="55">
        <v>0</v>
      </c>
      <c r="H184" s="55">
        <v>0</v>
      </c>
      <c r="I184" s="12">
        <v>8.0639637650715876</v>
      </c>
      <c r="J184" s="55">
        <v>0</v>
      </c>
      <c r="K184" s="55">
        <v>0</v>
      </c>
      <c r="L184" s="55">
        <v>0</v>
      </c>
      <c r="M184" s="9">
        <v>16</v>
      </c>
      <c r="N184" s="9">
        <v>16</v>
      </c>
      <c r="O184" s="9">
        <v>6</v>
      </c>
      <c r="P184" s="9">
        <v>6</v>
      </c>
      <c r="Q184" s="9">
        <v>5.3505000000000003</v>
      </c>
      <c r="R184" s="60">
        <v>0</v>
      </c>
      <c r="S184" s="9">
        <v>1</v>
      </c>
      <c r="T184" s="9">
        <v>0</v>
      </c>
      <c r="U184" s="9">
        <v>1</v>
      </c>
      <c r="V184" s="9">
        <v>0</v>
      </c>
    </row>
    <row r="185" spans="1:22">
      <c r="A185" s="9"/>
      <c r="B185" s="9" t="str">
        <f t="shared" si="2"/>
        <v>М6x42</v>
      </c>
      <c r="C185" s="10">
        <v>6</v>
      </c>
      <c r="D185" s="9">
        <v>42</v>
      </c>
      <c r="E185" s="12">
        <v>9.5987205364743016</v>
      </c>
      <c r="F185" s="9">
        <v>0</v>
      </c>
      <c r="G185" s="55">
        <v>0</v>
      </c>
      <c r="H185" s="55">
        <v>0</v>
      </c>
      <c r="I185" s="12">
        <v>8.4169666629029507</v>
      </c>
      <c r="J185" s="55">
        <v>0</v>
      </c>
      <c r="K185" s="55">
        <v>0</v>
      </c>
      <c r="L185" s="55">
        <v>0</v>
      </c>
      <c r="M185" s="9">
        <v>16</v>
      </c>
      <c r="N185" s="9">
        <v>16</v>
      </c>
      <c r="O185" s="9">
        <v>6</v>
      </c>
      <c r="P185" s="9">
        <v>6</v>
      </c>
      <c r="Q185" s="9">
        <v>5.3505000000000003</v>
      </c>
      <c r="R185" s="60">
        <v>0</v>
      </c>
      <c r="S185" s="9">
        <v>1</v>
      </c>
      <c r="T185" s="9">
        <v>0</v>
      </c>
      <c r="U185" s="9">
        <v>1</v>
      </c>
      <c r="V185" s="9">
        <v>0</v>
      </c>
    </row>
    <row r="186" spans="1:22">
      <c r="A186" s="9"/>
      <c r="B186" s="9" t="str">
        <f t="shared" si="2"/>
        <v>М6x45</v>
      </c>
      <c r="C186" s="10">
        <v>6</v>
      </c>
      <c r="D186" s="9">
        <v>45</v>
      </c>
      <c r="E186" s="12">
        <v>10.264581099402658</v>
      </c>
      <c r="F186" s="9">
        <v>0</v>
      </c>
      <c r="G186" s="55">
        <v>0</v>
      </c>
      <c r="H186" s="55">
        <v>0</v>
      </c>
      <c r="I186" s="12">
        <v>8.9464710096499989</v>
      </c>
      <c r="J186" s="55">
        <v>0</v>
      </c>
      <c r="K186" s="55">
        <v>0</v>
      </c>
      <c r="L186" s="55">
        <v>0</v>
      </c>
      <c r="M186" s="9">
        <v>16</v>
      </c>
      <c r="N186" s="9">
        <v>16</v>
      </c>
      <c r="O186" s="9">
        <v>6</v>
      </c>
      <c r="P186" s="9">
        <v>6</v>
      </c>
      <c r="Q186" s="9">
        <v>5.3505000000000003</v>
      </c>
      <c r="R186" s="60">
        <v>0</v>
      </c>
      <c r="S186" s="9">
        <v>1</v>
      </c>
      <c r="T186" s="9">
        <v>0</v>
      </c>
      <c r="U186" s="9">
        <v>1</v>
      </c>
      <c r="V186" s="9">
        <v>0</v>
      </c>
    </row>
    <row r="187" spans="1:22">
      <c r="A187" s="9"/>
      <c r="B187" s="9" t="str">
        <f t="shared" si="2"/>
        <v>М6x48</v>
      </c>
      <c r="C187" s="10">
        <v>6</v>
      </c>
      <c r="D187" s="9">
        <v>48</v>
      </c>
      <c r="E187" s="12">
        <v>10.930441662331013</v>
      </c>
      <c r="F187" s="9">
        <v>0</v>
      </c>
      <c r="G187" s="55">
        <v>0</v>
      </c>
      <c r="H187" s="55">
        <v>0</v>
      </c>
      <c r="I187" s="12">
        <v>9.475975356397047</v>
      </c>
      <c r="J187" s="55">
        <v>0</v>
      </c>
      <c r="K187" s="55">
        <v>0</v>
      </c>
      <c r="L187" s="55">
        <v>0</v>
      </c>
      <c r="M187" s="9">
        <v>16</v>
      </c>
      <c r="N187" s="9">
        <v>16</v>
      </c>
      <c r="O187" s="9">
        <v>6</v>
      </c>
      <c r="P187" s="9">
        <v>6</v>
      </c>
      <c r="Q187" s="9">
        <v>5.3505000000000003</v>
      </c>
      <c r="R187" s="60">
        <v>0</v>
      </c>
      <c r="S187" s="9">
        <v>1</v>
      </c>
      <c r="T187" s="9">
        <v>0</v>
      </c>
      <c r="U187" s="9">
        <v>1</v>
      </c>
      <c r="V187" s="9">
        <v>0</v>
      </c>
    </row>
    <row r="188" spans="1:22">
      <c r="A188" s="9"/>
      <c r="B188" s="9" t="str">
        <f t="shared" si="2"/>
        <v>М6x50</v>
      </c>
      <c r="C188" s="10">
        <v>6</v>
      </c>
      <c r="D188" s="9">
        <v>50</v>
      </c>
      <c r="E188" s="12">
        <v>11.374348704283252</v>
      </c>
      <c r="F188" s="9">
        <v>0</v>
      </c>
      <c r="G188" s="55">
        <v>0</v>
      </c>
      <c r="H188" s="55">
        <v>0</v>
      </c>
      <c r="I188" s="12">
        <v>9.8289782542284101</v>
      </c>
      <c r="J188" s="55">
        <v>0</v>
      </c>
      <c r="K188" s="55">
        <v>0</v>
      </c>
      <c r="L188" s="55">
        <v>0</v>
      </c>
      <c r="M188" s="9">
        <v>16</v>
      </c>
      <c r="N188" s="9">
        <v>16</v>
      </c>
      <c r="O188" s="9">
        <v>6</v>
      </c>
      <c r="P188" s="9">
        <v>6</v>
      </c>
      <c r="Q188" s="9">
        <v>5.3505000000000003</v>
      </c>
      <c r="R188" s="60">
        <v>0</v>
      </c>
      <c r="S188" s="9">
        <v>1</v>
      </c>
      <c r="T188" s="9">
        <v>0</v>
      </c>
      <c r="U188" s="9">
        <v>1</v>
      </c>
      <c r="V188" s="9">
        <v>0</v>
      </c>
    </row>
    <row r="189" spans="1:22">
      <c r="A189" s="9"/>
      <c r="B189" s="9" t="str">
        <f t="shared" si="2"/>
        <v>М6x55</v>
      </c>
      <c r="C189" s="10">
        <v>6</v>
      </c>
      <c r="D189" s="9">
        <v>55</v>
      </c>
      <c r="E189" s="12">
        <v>12.484116309163847</v>
      </c>
      <c r="F189" s="9">
        <v>0</v>
      </c>
      <c r="G189" s="55">
        <v>0</v>
      </c>
      <c r="H189" s="55">
        <v>0</v>
      </c>
      <c r="I189" s="12">
        <v>10.711485498806821</v>
      </c>
      <c r="J189" s="55">
        <v>0</v>
      </c>
      <c r="K189" s="55">
        <v>0</v>
      </c>
      <c r="L189" s="55">
        <v>0</v>
      </c>
      <c r="M189" s="9">
        <v>16</v>
      </c>
      <c r="N189" s="9">
        <v>16</v>
      </c>
      <c r="O189" s="9">
        <v>6</v>
      </c>
      <c r="P189" s="9">
        <v>6</v>
      </c>
      <c r="Q189" s="9">
        <v>5.3505000000000003</v>
      </c>
      <c r="R189" s="60">
        <v>0</v>
      </c>
      <c r="S189" s="9">
        <v>1</v>
      </c>
      <c r="T189" s="9">
        <v>0</v>
      </c>
      <c r="U189" s="9">
        <v>1</v>
      </c>
      <c r="V189" s="9">
        <v>0</v>
      </c>
    </row>
    <row r="190" spans="1:22">
      <c r="A190" s="9"/>
      <c r="B190" s="9" t="str">
        <f t="shared" si="2"/>
        <v>М6x60</v>
      </c>
      <c r="C190" s="10">
        <v>6</v>
      </c>
      <c r="D190" s="9">
        <v>60</v>
      </c>
      <c r="E190" s="12">
        <v>13.59388391404444</v>
      </c>
      <c r="F190" s="9">
        <v>0</v>
      </c>
      <c r="G190" s="55">
        <v>0</v>
      </c>
      <c r="H190" s="55">
        <v>0</v>
      </c>
      <c r="I190" s="12">
        <v>11.593992743385234</v>
      </c>
      <c r="J190" s="55">
        <v>0</v>
      </c>
      <c r="K190" s="55">
        <v>0</v>
      </c>
      <c r="L190" s="55">
        <v>0</v>
      </c>
      <c r="M190" s="9">
        <v>16</v>
      </c>
      <c r="N190" s="9">
        <v>16</v>
      </c>
      <c r="O190" s="9">
        <v>6</v>
      </c>
      <c r="P190" s="9">
        <v>6</v>
      </c>
      <c r="Q190" s="9">
        <v>5.3505000000000003</v>
      </c>
      <c r="R190" s="60">
        <v>0</v>
      </c>
      <c r="S190" s="9">
        <v>1</v>
      </c>
      <c r="T190" s="9">
        <v>0</v>
      </c>
      <c r="U190" s="9">
        <v>1</v>
      </c>
      <c r="V190" s="9">
        <v>0</v>
      </c>
    </row>
    <row r="191" spans="1:22">
      <c r="A191" s="9"/>
      <c r="B191" s="9" t="str">
        <f t="shared" si="2"/>
        <v>М6x65</v>
      </c>
      <c r="C191" s="10">
        <v>6</v>
      </c>
      <c r="D191" s="9">
        <v>65</v>
      </c>
      <c r="E191" s="12">
        <v>14.703651518925033</v>
      </c>
      <c r="F191" s="9">
        <v>0</v>
      </c>
      <c r="G191" s="55">
        <v>0</v>
      </c>
      <c r="H191" s="55">
        <v>0</v>
      </c>
      <c r="I191" s="12">
        <v>12.476499987963649</v>
      </c>
      <c r="J191" s="55">
        <v>0</v>
      </c>
      <c r="K191" s="55">
        <v>0</v>
      </c>
      <c r="L191" s="55">
        <v>0</v>
      </c>
      <c r="M191" s="9">
        <v>16</v>
      </c>
      <c r="N191" s="9">
        <v>16</v>
      </c>
      <c r="O191" s="9">
        <v>6</v>
      </c>
      <c r="P191" s="9">
        <v>6</v>
      </c>
      <c r="Q191" s="9">
        <v>5.3505000000000003</v>
      </c>
      <c r="R191" s="60">
        <v>0</v>
      </c>
      <c r="S191" s="9">
        <v>1</v>
      </c>
      <c r="T191" s="9">
        <v>0</v>
      </c>
      <c r="U191" s="9">
        <v>1</v>
      </c>
      <c r="V191" s="9">
        <v>0</v>
      </c>
    </row>
    <row r="192" spans="1:22">
      <c r="A192" s="9"/>
      <c r="B192" s="9" t="str">
        <f t="shared" si="2"/>
        <v>М6x70</v>
      </c>
      <c r="C192" s="10">
        <v>6</v>
      </c>
      <c r="D192" s="9">
        <v>70</v>
      </c>
      <c r="E192" s="12">
        <v>15.81341912380563</v>
      </c>
      <c r="F192" s="9">
        <v>0</v>
      </c>
      <c r="G192" s="55">
        <v>0</v>
      </c>
      <c r="H192" s="55">
        <v>0</v>
      </c>
      <c r="I192" s="12">
        <v>13.359007232542059</v>
      </c>
      <c r="J192" s="55">
        <v>0</v>
      </c>
      <c r="K192" s="55">
        <v>0</v>
      </c>
      <c r="L192" s="55">
        <v>0</v>
      </c>
      <c r="M192" s="9">
        <v>16</v>
      </c>
      <c r="N192" s="9">
        <v>16</v>
      </c>
      <c r="O192" s="9">
        <v>6</v>
      </c>
      <c r="P192" s="9">
        <v>6</v>
      </c>
      <c r="Q192" s="9">
        <v>5.3505000000000003</v>
      </c>
      <c r="R192" s="60">
        <v>0</v>
      </c>
      <c r="S192" s="9">
        <v>1</v>
      </c>
      <c r="T192" s="9">
        <v>0</v>
      </c>
      <c r="U192" s="9">
        <v>1</v>
      </c>
      <c r="V192" s="9">
        <v>0</v>
      </c>
    </row>
    <row r="193" spans="1:22">
      <c r="A193" s="9"/>
      <c r="B193" s="9" t="str">
        <f t="shared" si="2"/>
        <v>М6x75</v>
      </c>
      <c r="C193" s="10">
        <v>6</v>
      </c>
      <c r="D193" s="9">
        <v>75</v>
      </c>
      <c r="E193" s="12">
        <v>16.923186728686222</v>
      </c>
      <c r="F193" s="9">
        <v>0</v>
      </c>
      <c r="G193" s="55">
        <v>0</v>
      </c>
      <c r="H193" s="55">
        <v>0</v>
      </c>
      <c r="I193" s="12">
        <v>14.24151447712047</v>
      </c>
      <c r="J193" s="55">
        <v>0</v>
      </c>
      <c r="K193" s="55">
        <v>0</v>
      </c>
      <c r="L193" s="55">
        <v>0</v>
      </c>
      <c r="M193" s="9">
        <v>16</v>
      </c>
      <c r="N193" s="9">
        <v>16</v>
      </c>
      <c r="O193" s="9">
        <v>6</v>
      </c>
      <c r="P193" s="9">
        <v>6</v>
      </c>
      <c r="Q193" s="9">
        <v>5.3505000000000003</v>
      </c>
      <c r="R193" s="60">
        <v>0</v>
      </c>
      <c r="S193" s="9">
        <v>1</v>
      </c>
      <c r="T193" s="9">
        <v>0</v>
      </c>
      <c r="U193" s="9">
        <v>1</v>
      </c>
      <c r="V193" s="9">
        <v>0</v>
      </c>
    </row>
    <row r="194" spans="1:22">
      <c r="A194" s="9"/>
      <c r="B194" s="9" t="str">
        <f t="shared" si="2"/>
        <v>М6x80</v>
      </c>
      <c r="C194" s="10">
        <v>6</v>
      </c>
      <c r="D194" s="9">
        <v>80</v>
      </c>
      <c r="E194" s="12">
        <v>18.032954333566817</v>
      </c>
      <c r="F194" s="9">
        <v>0</v>
      </c>
      <c r="G194" s="55">
        <v>0</v>
      </c>
      <c r="H194" s="55">
        <v>0</v>
      </c>
      <c r="I194" s="12">
        <v>15.124021721698883</v>
      </c>
      <c r="J194" s="55">
        <v>0</v>
      </c>
      <c r="K194" s="55">
        <v>0</v>
      </c>
      <c r="L194" s="55">
        <v>0</v>
      </c>
      <c r="M194" s="9">
        <v>16</v>
      </c>
      <c r="N194" s="9">
        <v>16</v>
      </c>
      <c r="O194" s="9">
        <v>6</v>
      </c>
      <c r="P194" s="9">
        <v>6</v>
      </c>
      <c r="Q194" s="9">
        <v>5.3505000000000003</v>
      </c>
      <c r="R194" s="60">
        <v>0</v>
      </c>
      <c r="S194" s="9">
        <v>1</v>
      </c>
      <c r="T194" s="9">
        <v>0</v>
      </c>
      <c r="U194" s="9">
        <v>1</v>
      </c>
      <c r="V194" s="9">
        <v>0</v>
      </c>
    </row>
    <row r="195" spans="1:22">
      <c r="A195" s="9"/>
      <c r="B195" s="9" t="str">
        <f t="shared" si="2"/>
        <v>М6x85</v>
      </c>
      <c r="C195" s="10">
        <v>6</v>
      </c>
      <c r="D195" s="9">
        <v>85</v>
      </c>
      <c r="E195" s="12">
        <v>19.142721938447412</v>
      </c>
      <c r="F195" s="9">
        <v>0</v>
      </c>
      <c r="G195" s="55">
        <v>0</v>
      </c>
      <c r="H195" s="55">
        <v>0</v>
      </c>
      <c r="I195" s="12">
        <v>16.006528966277294</v>
      </c>
      <c r="J195" s="55">
        <v>0</v>
      </c>
      <c r="K195" s="55">
        <v>0</v>
      </c>
      <c r="L195" s="55">
        <v>0</v>
      </c>
      <c r="M195" s="9">
        <v>16</v>
      </c>
      <c r="N195" s="9">
        <v>16</v>
      </c>
      <c r="O195" s="9">
        <v>6</v>
      </c>
      <c r="P195" s="9">
        <v>6</v>
      </c>
      <c r="Q195" s="9">
        <v>5.3505000000000003</v>
      </c>
      <c r="R195" s="60">
        <v>0</v>
      </c>
      <c r="S195" s="9">
        <v>1</v>
      </c>
      <c r="T195" s="9">
        <v>0</v>
      </c>
      <c r="U195" s="9">
        <v>1</v>
      </c>
      <c r="V195" s="9">
        <v>0</v>
      </c>
    </row>
    <row r="196" spans="1:22">
      <c r="A196" s="9"/>
      <c r="B196" s="9" t="str">
        <f t="shared" si="2"/>
        <v>М6x90</v>
      </c>
      <c r="C196" s="10">
        <v>6</v>
      </c>
      <c r="D196" s="9">
        <v>90</v>
      </c>
      <c r="E196" s="12">
        <v>20.252489543328007</v>
      </c>
      <c r="F196" s="9">
        <v>0</v>
      </c>
      <c r="G196" s="55">
        <v>0</v>
      </c>
      <c r="H196" s="55">
        <v>0</v>
      </c>
      <c r="I196" s="12">
        <v>16.889036210855704</v>
      </c>
      <c r="J196" s="55">
        <v>0</v>
      </c>
      <c r="K196" s="55">
        <v>0</v>
      </c>
      <c r="L196" s="55">
        <v>0</v>
      </c>
      <c r="M196" s="9">
        <v>16</v>
      </c>
      <c r="N196" s="9">
        <v>16</v>
      </c>
      <c r="O196" s="9">
        <v>6</v>
      </c>
      <c r="P196" s="9">
        <v>6</v>
      </c>
      <c r="Q196" s="9">
        <v>5.3505000000000003</v>
      </c>
      <c r="R196" s="60">
        <v>0</v>
      </c>
      <c r="S196" s="9">
        <v>1</v>
      </c>
      <c r="T196" s="9">
        <v>0</v>
      </c>
      <c r="U196" s="9">
        <v>1</v>
      </c>
      <c r="V196" s="9">
        <v>0</v>
      </c>
    </row>
    <row r="197" spans="1:22">
      <c r="A197" s="9"/>
      <c r="B197" s="9" t="str">
        <f t="shared" si="2"/>
        <v>М6x95</v>
      </c>
      <c r="C197" s="10">
        <v>6</v>
      </c>
      <c r="D197" s="9">
        <v>95</v>
      </c>
      <c r="E197" s="12">
        <v>21.362257148208602</v>
      </c>
      <c r="F197" s="9">
        <v>0</v>
      </c>
      <c r="G197" s="55">
        <v>0</v>
      </c>
      <c r="H197" s="55">
        <v>0</v>
      </c>
      <c r="I197" s="12">
        <v>17.771543455434117</v>
      </c>
      <c r="J197" s="55">
        <v>0</v>
      </c>
      <c r="K197" s="55">
        <v>0</v>
      </c>
      <c r="L197" s="55">
        <v>0</v>
      </c>
      <c r="M197" s="9">
        <v>16</v>
      </c>
      <c r="N197" s="9">
        <v>16</v>
      </c>
      <c r="O197" s="9">
        <v>6</v>
      </c>
      <c r="P197" s="9">
        <v>6</v>
      </c>
      <c r="Q197" s="9">
        <v>5.3505000000000003</v>
      </c>
      <c r="R197" s="60">
        <v>0</v>
      </c>
      <c r="S197" s="9">
        <v>1</v>
      </c>
      <c r="T197" s="9">
        <v>0</v>
      </c>
      <c r="U197" s="9">
        <v>1</v>
      </c>
      <c r="V197" s="9">
        <v>0</v>
      </c>
    </row>
    <row r="198" spans="1:22">
      <c r="A198" s="9"/>
      <c r="B198" s="9" t="str">
        <f t="shared" si="2"/>
        <v>М6x100</v>
      </c>
      <c r="C198" s="10">
        <v>6</v>
      </c>
      <c r="D198" s="9">
        <v>100</v>
      </c>
      <c r="E198" s="12">
        <v>22.472024753089194</v>
      </c>
      <c r="F198" s="9">
        <v>0</v>
      </c>
      <c r="G198" s="55">
        <v>0</v>
      </c>
      <c r="H198" s="55">
        <v>0</v>
      </c>
      <c r="I198" s="12">
        <v>18.65405070001253</v>
      </c>
      <c r="J198" s="55">
        <v>0</v>
      </c>
      <c r="K198" s="55">
        <v>0</v>
      </c>
      <c r="L198" s="55">
        <v>0</v>
      </c>
      <c r="M198" s="9">
        <v>16</v>
      </c>
      <c r="N198" s="9">
        <v>16</v>
      </c>
      <c r="O198" s="9">
        <v>6</v>
      </c>
      <c r="P198" s="9">
        <v>6</v>
      </c>
      <c r="Q198" s="9">
        <v>5.3505000000000003</v>
      </c>
      <c r="R198" s="60">
        <v>0</v>
      </c>
      <c r="S198" s="9">
        <v>1</v>
      </c>
      <c r="T198" s="9">
        <v>0</v>
      </c>
      <c r="U198" s="9">
        <v>1</v>
      </c>
      <c r="V198" s="9">
        <v>0</v>
      </c>
    </row>
    <row r="199" spans="1:22">
      <c r="A199" s="9"/>
      <c r="B199" s="9" t="str">
        <f t="shared" si="2"/>
        <v>М6x105</v>
      </c>
      <c r="C199" s="10">
        <v>6</v>
      </c>
      <c r="D199" s="9">
        <v>105</v>
      </c>
      <c r="E199" s="12">
        <v>23.581792357969789</v>
      </c>
      <c r="F199" s="9">
        <v>0</v>
      </c>
      <c r="G199" s="55">
        <v>0</v>
      </c>
      <c r="H199" s="55">
        <v>0</v>
      </c>
      <c r="I199" s="12">
        <v>19.536557944590939</v>
      </c>
      <c r="J199" s="55">
        <v>0</v>
      </c>
      <c r="K199" s="55">
        <v>0</v>
      </c>
      <c r="L199" s="55">
        <v>0</v>
      </c>
      <c r="M199" s="9">
        <v>16</v>
      </c>
      <c r="N199" s="9">
        <v>16</v>
      </c>
      <c r="O199" s="9">
        <v>6</v>
      </c>
      <c r="P199" s="9">
        <v>6</v>
      </c>
      <c r="Q199" s="9">
        <v>5.3505000000000003</v>
      </c>
      <c r="R199" s="60">
        <v>0</v>
      </c>
      <c r="S199" s="9">
        <v>1</v>
      </c>
      <c r="T199" s="9">
        <v>0</v>
      </c>
      <c r="U199" s="9">
        <v>1</v>
      </c>
      <c r="V199" s="9">
        <v>0</v>
      </c>
    </row>
    <row r="200" spans="1:22">
      <c r="A200" s="9"/>
      <c r="B200" s="9" t="str">
        <f t="shared" si="2"/>
        <v>М6x110</v>
      </c>
      <c r="C200" s="10">
        <v>6</v>
      </c>
      <c r="D200" s="9">
        <v>110</v>
      </c>
      <c r="E200" s="12">
        <v>24.691559962850384</v>
      </c>
      <c r="F200" s="9">
        <v>0</v>
      </c>
      <c r="G200" s="55">
        <v>0</v>
      </c>
      <c r="H200" s="55">
        <v>0</v>
      </c>
      <c r="I200" s="12">
        <v>20.419065189169352</v>
      </c>
      <c r="J200" s="55">
        <v>0</v>
      </c>
      <c r="K200" s="55">
        <v>0</v>
      </c>
      <c r="L200" s="55">
        <v>0</v>
      </c>
      <c r="M200" s="9">
        <v>16</v>
      </c>
      <c r="N200" s="9">
        <v>16</v>
      </c>
      <c r="O200" s="9">
        <v>6</v>
      </c>
      <c r="P200" s="9">
        <v>6</v>
      </c>
      <c r="Q200" s="9">
        <v>5.3505000000000003</v>
      </c>
      <c r="R200" s="60">
        <v>0</v>
      </c>
      <c r="S200" s="9">
        <v>1</v>
      </c>
      <c r="T200" s="9">
        <v>0</v>
      </c>
      <c r="U200" s="9">
        <v>1</v>
      </c>
      <c r="V200" s="9">
        <v>0</v>
      </c>
    </row>
    <row r="201" spans="1:22">
      <c r="A201" s="9"/>
      <c r="B201" s="9" t="str">
        <f t="shared" si="2"/>
        <v>М6x115</v>
      </c>
      <c r="C201" s="10">
        <v>6</v>
      </c>
      <c r="D201" s="9">
        <v>115</v>
      </c>
      <c r="E201" s="12">
        <v>25.801327567730979</v>
      </c>
      <c r="F201" s="9">
        <v>0</v>
      </c>
      <c r="G201" s="55">
        <v>0</v>
      </c>
      <c r="H201" s="55">
        <v>0</v>
      </c>
      <c r="I201" s="12">
        <v>21.301572433747761</v>
      </c>
      <c r="J201" s="55">
        <v>0</v>
      </c>
      <c r="K201" s="55">
        <v>0</v>
      </c>
      <c r="L201" s="55">
        <v>0</v>
      </c>
      <c r="M201" s="9">
        <v>16</v>
      </c>
      <c r="N201" s="9">
        <v>16</v>
      </c>
      <c r="O201" s="9">
        <v>6</v>
      </c>
      <c r="P201" s="9">
        <v>6</v>
      </c>
      <c r="Q201" s="9">
        <v>5.3505000000000003</v>
      </c>
      <c r="R201" s="60">
        <v>0</v>
      </c>
      <c r="S201" s="9">
        <v>1</v>
      </c>
      <c r="T201" s="9">
        <v>0</v>
      </c>
      <c r="U201" s="9">
        <v>1</v>
      </c>
      <c r="V201" s="9">
        <v>0</v>
      </c>
    </row>
    <row r="202" spans="1:22">
      <c r="A202" s="9"/>
      <c r="B202" s="9" t="str">
        <f t="shared" si="2"/>
        <v>М6x120</v>
      </c>
      <c r="C202" s="10">
        <v>6</v>
      </c>
      <c r="D202" s="9">
        <v>120</v>
      </c>
      <c r="E202" s="12">
        <v>26.911095172611571</v>
      </c>
      <c r="F202" s="9">
        <v>0</v>
      </c>
      <c r="G202" s="55">
        <v>0</v>
      </c>
      <c r="H202" s="55">
        <v>0</v>
      </c>
      <c r="I202" s="12">
        <v>22.184079678326178</v>
      </c>
      <c r="J202" s="55">
        <v>0</v>
      </c>
      <c r="K202" s="55">
        <v>0</v>
      </c>
      <c r="L202" s="55">
        <v>0</v>
      </c>
      <c r="M202" s="9">
        <v>16</v>
      </c>
      <c r="N202" s="9">
        <v>16</v>
      </c>
      <c r="O202" s="9">
        <v>6</v>
      </c>
      <c r="P202" s="9">
        <v>6</v>
      </c>
      <c r="Q202" s="9">
        <v>5.3505000000000003</v>
      </c>
      <c r="R202" s="60">
        <v>0</v>
      </c>
      <c r="S202" s="9">
        <v>1</v>
      </c>
      <c r="T202" s="9">
        <v>0</v>
      </c>
      <c r="U202" s="9">
        <v>1</v>
      </c>
      <c r="V202" s="9">
        <v>0</v>
      </c>
    </row>
    <row r="203" spans="1:22">
      <c r="A203" s="9"/>
      <c r="B203" s="9" t="str">
        <f t="shared" ref="B203:B267" si="3">"М"&amp;C203&amp;"x"&amp;D203</f>
        <v>М6x130</v>
      </c>
      <c r="C203" s="10">
        <v>6</v>
      </c>
      <c r="D203" s="9">
        <v>130</v>
      </c>
      <c r="E203" s="12">
        <v>28.85791795001014</v>
      </c>
      <c r="F203" s="9">
        <v>0</v>
      </c>
      <c r="G203" s="55">
        <v>0</v>
      </c>
      <c r="H203" s="55">
        <v>0</v>
      </c>
      <c r="I203" s="12">
        <v>23.949094167483004</v>
      </c>
      <c r="J203" s="55">
        <v>0</v>
      </c>
      <c r="K203" s="55">
        <v>0</v>
      </c>
      <c r="L203" s="55">
        <v>0</v>
      </c>
      <c r="M203" s="9">
        <v>22</v>
      </c>
      <c r="N203" s="9">
        <v>22</v>
      </c>
      <c r="O203" s="9">
        <v>6</v>
      </c>
      <c r="P203" s="9">
        <v>6</v>
      </c>
      <c r="Q203" s="9">
        <v>5.3505000000000003</v>
      </c>
      <c r="R203" s="60">
        <v>0</v>
      </c>
      <c r="S203" s="9">
        <v>1</v>
      </c>
      <c r="T203" s="9">
        <v>0</v>
      </c>
      <c r="U203" s="9">
        <v>1</v>
      </c>
      <c r="V203" s="9">
        <v>0</v>
      </c>
    </row>
    <row r="204" spans="1:22">
      <c r="A204" s="9"/>
      <c r="B204" s="9" t="str">
        <f t="shared" si="3"/>
        <v>М6x140</v>
      </c>
      <c r="C204" s="10">
        <v>6</v>
      </c>
      <c r="D204" s="9">
        <v>140</v>
      </c>
      <c r="E204" s="12">
        <v>31.077453159771327</v>
      </c>
      <c r="F204" s="9">
        <v>0</v>
      </c>
      <c r="G204" s="55">
        <v>0</v>
      </c>
      <c r="H204" s="55">
        <v>0</v>
      </c>
      <c r="I204" s="12">
        <v>25.714108656639823</v>
      </c>
      <c r="J204" s="55">
        <v>0</v>
      </c>
      <c r="K204" s="55">
        <v>0</v>
      </c>
      <c r="L204" s="55">
        <v>0</v>
      </c>
      <c r="M204" s="9">
        <v>22</v>
      </c>
      <c r="N204" s="9">
        <v>22</v>
      </c>
      <c r="O204" s="9">
        <v>6</v>
      </c>
      <c r="P204" s="9">
        <v>6</v>
      </c>
      <c r="Q204" s="9">
        <v>5.3505000000000003</v>
      </c>
      <c r="R204" s="60">
        <v>0</v>
      </c>
      <c r="S204" s="9">
        <v>1</v>
      </c>
      <c r="T204" s="9">
        <v>0</v>
      </c>
      <c r="U204" s="9">
        <v>1</v>
      </c>
      <c r="V204" s="9">
        <v>0</v>
      </c>
    </row>
    <row r="205" spans="1:22">
      <c r="A205" s="9"/>
      <c r="B205" s="9" t="str">
        <f t="shared" si="3"/>
        <v>М6x150</v>
      </c>
      <c r="C205" s="10">
        <v>6</v>
      </c>
      <c r="D205" s="9">
        <v>150</v>
      </c>
      <c r="E205" s="12">
        <v>33.296988369532521</v>
      </c>
      <c r="F205" s="9">
        <v>0</v>
      </c>
      <c r="G205" s="55">
        <v>0</v>
      </c>
      <c r="H205" s="55">
        <v>0</v>
      </c>
      <c r="I205" s="12">
        <v>27.479123145796645</v>
      </c>
      <c r="J205" s="55">
        <v>0</v>
      </c>
      <c r="K205" s="55">
        <v>0</v>
      </c>
      <c r="L205" s="55">
        <v>0</v>
      </c>
      <c r="M205" s="9">
        <v>22</v>
      </c>
      <c r="N205" s="9">
        <v>22</v>
      </c>
      <c r="O205" s="9">
        <v>6</v>
      </c>
      <c r="P205" s="9">
        <v>6</v>
      </c>
      <c r="Q205" s="9">
        <v>5.3505000000000003</v>
      </c>
      <c r="R205" s="60">
        <v>0</v>
      </c>
      <c r="S205" s="9">
        <v>1</v>
      </c>
      <c r="T205" s="9">
        <v>0</v>
      </c>
      <c r="U205" s="9">
        <v>1</v>
      </c>
      <c r="V205" s="9">
        <v>0</v>
      </c>
    </row>
    <row r="206" spans="1:22">
      <c r="A206" s="9"/>
      <c r="B206" s="9" t="str">
        <f t="shared" si="3"/>
        <v>М6x160</v>
      </c>
      <c r="C206" s="10">
        <v>6</v>
      </c>
      <c r="D206" s="9">
        <v>160</v>
      </c>
      <c r="E206" s="12">
        <v>35.516523579293711</v>
      </c>
      <c r="F206" s="9">
        <v>0</v>
      </c>
      <c r="G206" s="55">
        <v>0</v>
      </c>
      <c r="H206" s="55">
        <v>0</v>
      </c>
      <c r="I206" s="12">
        <v>29.244137634953471</v>
      </c>
      <c r="J206" s="55">
        <v>0</v>
      </c>
      <c r="K206" s="55">
        <v>0</v>
      </c>
      <c r="L206" s="55">
        <v>0</v>
      </c>
      <c r="M206" s="9">
        <v>22</v>
      </c>
      <c r="N206" s="9">
        <v>22</v>
      </c>
      <c r="O206" s="9">
        <v>6</v>
      </c>
      <c r="P206" s="9">
        <v>6</v>
      </c>
      <c r="Q206" s="9">
        <v>5.3505000000000003</v>
      </c>
      <c r="R206" s="60">
        <v>0</v>
      </c>
      <c r="S206" s="9">
        <v>1</v>
      </c>
      <c r="T206" s="9">
        <v>0</v>
      </c>
      <c r="U206" s="9">
        <v>1</v>
      </c>
      <c r="V206" s="9">
        <v>0</v>
      </c>
    </row>
    <row r="207" spans="1:22" s="9" customFormat="1">
      <c r="B207" s="9" t="str">
        <f t="shared" si="3"/>
        <v>М8x14</v>
      </c>
      <c r="C207" s="10">
        <v>8</v>
      </c>
      <c r="D207" s="9">
        <v>14</v>
      </c>
      <c r="E207" s="12">
        <v>7.5024709785173265</v>
      </c>
      <c r="F207" s="12">
        <v>7.6197410065665121</v>
      </c>
      <c r="G207" s="12">
        <v>7.4297206609006405</v>
      </c>
      <c r="H207" s="12">
        <v>7.4677328493484474</v>
      </c>
      <c r="I207" s="12">
        <v>6.7835540538610957</v>
      </c>
      <c r="J207" s="12">
        <v>7.250922699621233</v>
      </c>
      <c r="K207" s="12">
        <v>7.0609023539553615</v>
      </c>
      <c r="L207" s="12">
        <v>6.9735743995269663</v>
      </c>
      <c r="M207" s="11">
        <v>7.5</v>
      </c>
      <c r="N207" s="9">
        <v>8</v>
      </c>
      <c r="O207" s="9">
        <v>8</v>
      </c>
      <c r="P207" s="9">
        <v>8</v>
      </c>
      <c r="Q207" s="9">
        <v>7.1881250000000003</v>
      </c>
      <c r="R207" s="9">
        <v>7.3505000000000003</v>
      </c>
      <c r="S207" s="9">
        <v>1.25</v>
      </c>
      <c r="T207" s="9">
        <v>1</v>
      </c>
      <c r="U207" s="9">
        <v>1.6</v>
      </c>
      <c r="V207" s="9">
        <v>1</v>
      </c>
    </row>
    <row r="208" spans="1:22">
      <c r="A208" s="9"/>
      <c r="B208" s="9" t="str">
        <f t="shared" si="3"/>
        <v>М8x16</v>
      </c>
      <c r="C208" s="10">
        <v>8</v>
      </c>
      <c r="D208" s="9">
        <v>16</v>
      </c>
      <c r="E208" s="12">
        <v>8.1395902993078568</v>
      </c>
      <c r="F208" s="12">
        <v>8.2859696454998417</v>
      </c>
      <c r="G208" s="12">
        <v>8.0959492998339684</v>
      </c>
      <c r="H208" s="12">
        <v>8.1048521701389777</v>
      </c>
      <c r="I208" s="12">
        <v>7.4206733746516296</v>
      </c>
      <c r="J208" s="12">
        <v>7.9171513385545635</v>
      </c>
      <c r="K208" s="12">
        <v>7.727130992888692</v>
      </c>
      <c r="L208" s="12">
        <v>7.6106937203174994</v>
      </c>
      <c r="M208" s="11">
        <v>9.5</v>
      </c>
      <c r="N208" s="9">
        <v>10</v>
      </c>
      <c r="O208" s="9">
        <v>8</v>
      </c>
      <c r="P208" s="9">
        <v>8</v>
      </c>
      <c r="Q208" s="9">
        <v>7.1881250000000003</v>
      </c>
      <c r="R208" s="9">
        <v>7.3505000000000003</v>
      </c>
      <c r="S208" s="9">
        <v>1.25</v>
      </c>
      <c r="T208" s="9">
        <v>1</v>
      </c>
      <c r="U208" s="9">
        <v>1.6</v>
      </c>
      <c r="V208" s="9">
        <v>1</v>
      </c>
    </row>
    <row r="209" spans="1:22">
      <c r="A209" s="9"/>
      <c r="B209" s="9" t="str">
        <f t="shared" si="3"/>
        <v>М8x18</v>
      </c>
      <c r="C209" s="10">
        <v>8</v>
      </c>
      <c r="D209" s="9">
        <v>18</v>
      </c>
      <c r="E209" s="12">
        <v>8.776709620098389</v>
      </c>
      <c r="F209" s="12">
        <v>8.9521982844331713</v>
      </c>
      <c r="G209" s="12">
        <v>8.7621779387672998</v>
      </c>
      <c r="H209" s="12">
        <v>8.7419714909295081</v>
      </c>
      <c r="I209" s="12">
        <v>8.0577926954421599</v>
      </c>
      <c r="J209" s="12">
        <v>8.5833799774878941</v>
      </c>
      <c r="K209" s="12">
        <v>8.3933596318220207</v>
      </c>
      <c r="L209" s="12">
        <v>8.2478130411080297</v>
      </c>
      <c r="M209" s="11">
        <v>11.5</v>
      </c>
      <c r="N209" s="9">
        <v>12</v>
      </c>
      <c r="O209" s="9">
        <v>8</v>
      </c>
      <c r="P209" s="9">
        <v>8</v>
      </c>
      <c r="Q209" s="9">
        <v>7.1881250000000003</v>
      </c>
      <c r="R209" s="9">
        <v>7.3505000000000003</v>
      </c>
      <c r="S209" s="9">
        <v>1.25</v>
      </c>
      <c r="T209" s="9">
        <v>1</v>
      </c>
      <c r="U209" s="9">
        <v>1.6</v>
      </c>
      <c r="V209" s="9">
        <v>1</v>
      </c>
    </row>
    <row r="210" spans="1:22">
      <c r="A210" s="9"/>
      <c r="B210" s="9" t="str">
        <f t="shared" si="3"/>
        <v>М8x20</v>
      </c>
      <c r="C210" s="10">
        <v>8</v>
      </c>
      <c r="D210" s="9">
        <v>20</v>
      </c>
      <c r="E210" s="12">
        <v>9.4138289408889211</v>
      </c>
      <c r="F210" s="12">
        <v>9.6184269233664992</v>
      </c>
      <c r="G210" s="12">
        <v>9.4284065777006294</v>
      </c>
      <c r="H210" s="12">
        <v>9.3790908117200402</v>
      </c>
      <c r="I210" s="12">
        <v>8.6949120162326903</v>
      </c>
      <c r="J210" s="12">
        <v>9.2496086164212237</v>
      </c>
      <c r="K210" s="12">
        <v>9.0595882707553503</v>
      </c>
      <c r="L210" s="12">
        <v>8.8849323618985618</v>
      </c>
      <c r="M210" s="11">
        <v>13.5</v>
      </c>
      <c r="N210" s="9">
        <v>14</v>
      </c>
      <c r="O210" s="9">
        <v>8</v>
      </c>
      <c r="P210" s="9">
        <v>8</v>
      </c>
      <c r="Q210" s="9">
        <v>7.1881250000000003</v>
      </c>
      <c r="R210" s="9">
        <v>7.3505000000000003</v>
      </c>
      <c r="S210" s="9">
        <v>1.25</v>
      </c>
      <c r="T210" s="9">
        <v>1</v>
      </c>
      <c r="U210" s="9">
        <v>1.6</v>
      </c>
      <c r="V210" s="9">
        <v>1</v>
      </c>
    </row>
    <row r="211" spans="1:22">
      <c r="A211" s="9"/>
      <c r="B211" s="9" t="str">
        <f t="shared" si="3"/>
        <v>М8x22</v>
      </c>
      <c r="C211" s="10">
        <v>8</v>
      </c>
      <c r="D211" s="9">
        <v>22</v>
      </c>
      <c r="E211" s="12">
        <v>10.050948261679451</v>
      </c>
      <c r="F211" s="12">
        <v>10.284655562299831</v>
      </c>
      <c r="G211" s="12">
        <v>10.094635216633959</v>
      </c>
      <c r="H211" s="12">
        <v>10.016210132510572</v>
      </c>
      <c r="I211" s="12">
        <v>9.3320313370232224</v>
      </c>
      <c r="J211" s="12">
        <v>9.9158372553545515</v>
      </c>
      <c r="K211" s="12">
        <v>9.7258169096886817</v>
      </c>
      <c r="L211" s="12">
        <v>9.5220516826890904</v>
      </c>
      <c r="M211" s="11">
        <v>15.5</v>
      </c>
      <c r="N211" s="9">
        <v>16</v>
      </c>
      <c r="O211" s="9">
        <v>8</v>
      </c>
      <c r="P211" s="9">
        <v>8</v>
      </c>
      <c r="Q211" s="9">
        <v>7.1881250000000003</v>
      </c>
      <c r="R211" s="9">
        <v>7.3505000000000003</v>
      </c>
      <c r="S211" s="9">
        <v>1.25</v>
      </c>
      <c r="T211" s="9">
        <v>1</v>
      </c>
      <c r="U211" s="9">
        <v>1.6</v>
      </c>
      <c r="V211" s="9">
        <v>1</v>
      </c>
    </row>
    <row r="212" spans="1:22">
      <c r="A212" s="9"/>
      <c r="B212" s="9" t="str">
        <f t="shared" si="3"/>
        <v>М8x25</v>
      </c>
      <c r="C212" s="10">
        <v>8</v>
      </c>
      <c r="D212" s="9">
        <v>25</v>
      </c>
      <c r="E212" s="12">
        <v>11.00662724286525</v>
      </c>
      <c r="F212" s="12">
        <v>11.283998520699827</v>
      </c>
      <c r="G212" s="12">
        <v>11.093978175033952</v>
      </c>
      <c r="H212" s="12">
        <v>10.971889113696371</v>
      </c>
      <c r="I212" s="12">
        <v>10.287710318209019</v>
      </c>
      <c r="J212" s="12">
        <v>10.915180213754549</v>
      </c>
      <c r="K212" s="12">
        <v>10.725159868088676</v>
      </c>
      <c r="L212" s="12">
        <v>10.477730663874889</v>
      </c>
      <c r="M212" s="11">
        <v>18.5</v>
      </c>
      <c r="N212" s="9">
        <v>19</v>
      </c>
      <c r="O212" s="9">
        <v>8</v>
      </c>
      <c r="P212" s="9">
        <v>8</v>
      </c>
      <c r="Q212" s="9">
        <v>7.1881250000000003</v>
      </c>
      <c r="R212" s="9">
        <v>7.3505000000000003</v>
      </c>
      <c r="S212" s="9">
        <v>1.25</v>
      </c>
      <c r="T212" s="9">
        <v>1</v>
      </c>
      <c r="U212" s="9">
        <v>1.6</v>
      </c>
      <c r="V212" s="9">
        <v>1</v>
      </c>
    </row>
    <row r="213" spans="1:22">
      <c r="A213" s="9"/>
      <c r="B213" s="9" t="str">
        <f t="shared" si="3"/>
        <v>М8x28</v>
      </c>
      <c r="C213" s="10">
        <v>8</v>
      </c>
      <c r="D213" s="9">
        <v>28</v>
      </c>
      <c r="E213" s="12">
        <v>11.924294035603239</v>
      </c>
      <c r="F213" s="12">
        <v>12.283341479099819</v>
      </c>
      <c r="G213" s="12">
        <v>12.093321133433948</v>
      </c>
      <c r="H213" s="12">
        <v>11.889555906434358</v>
      </c>
      <c r="I213" s="12">
        <v>11.243389299394815</v>
      </c>
      <c r="J213" s="12">
        <v>11.91452317215454</v>
      </c>
      <c r="K213" s="12">
        <v>11.724502826488669</v>
      </c>
      <c r="L213" s="12">
        <v>11.433409645060687</v>
      </c>
      <c r="M213" s="9">
        <v>22</v>
      </c>
      <c r="N213" s="9">
        <v>22</v>
      </c>
      <c r="O213" s="9">
        <v>8</v>
      </c>
      <c r="P213" s="9">
        <v>8</v>
      </c>
      <c r="Q213" s="9">
        <v>7.1881250000000003</v>
      </c>
      <c r="R213" s="9">
        <v>7.3505000000000003</v>
      </c>
      <c r="S213" s="9">
        <v>1.25</v>
      </c>
      <c r="T213" s="9">
        <v>1</v>
      </c>
      <c r="U213" s="9">
        <v>1.6</v>
      </c>
      <c r="V213" s="9">
        <v>1</v>
      </c>
    </row>
    <row r="214" spans="1:22">
      <c r="A214" s="9"/>
      <c r="B214" s="9" t="str">
        <f t="shared" si="3"/>
        <v>М8x30</v>
      </c>
      <c r="C214" s="10">
        <v>8</v>
      </c>
      <c r="D214" s="9">
        <v>30</v>
      </c>
      <c r="E214" s="12">
        <v>12.713462110184997</v>
      </c>
      <c r="F214" s="12">
        <v>13.072509553681575</v>
      </c>
      <c r="G214" s="12">
        <v>12.882489208015704</v>
      </c>
      <c r="H214" s="12">
        <v>12.678723981016116</v>
      </c>
      <c r="I214" s="12">
        <v>11.880508620185349</v>
      </c>
      <c r="J214" s="12">
        <v>12.58075181108787</v>
      </c>
      <c r="K214" s="12">
        <v>12.390731465421998</v>
      </c>
      <c r="L214" s="12">
        <v>12.070528965851219</v>
      </c>
      <c r="M214" s="9">
        <v>22</v>
      </c>
      <c r="N214" s="9">
        <v>22</v>
      </c>
      <c r="O214" s="9">
        <v>8</v>
      </c>
      <c r="P214" s="9">
        <v>8</v>
      </c>
      <c r="Q214" s="9">
        <v>7.1881250000000003</v>
      </c>
      <c r="R214" s="9">
        <v>7.3505000000000003</v>
      </c>
      <c r="S214" s="9">
        <v>1.25</v>
      </c>
      <c r="T214" s="9">
        <v>1</v>
      </c>
      <c r="U214" s="9">
        <v>1.6</v>
      </c>
      <c r="V214" s="9">
        <v>1</v>
      </c>
    </row>
    <row r="215" spans="1:22">
      <c r="A215" s="9"/>
      <c r="B215" s="9" t="str">
        <f t="shared" si="3"/>
        <v>М8x32</v>
      </c>
      <c r="C215" s="10">
        <v>8</v>
      </c>
      <c r="D215" s="9">
        <v>32</v>
      </c>
      <c r="E215" s="12">
        <v>13.502630184766755</v>
      </c>
      <c r="F215" s="12">
        <v>13.861677628263333</v>
      </c>
      <c r="G215" s="12">
        <v>13.671657282597462</v>
      </c>
      <c r="H215" s="12">
        <v>13.467892055597874</v>
      </c>
      <c r="I215" s="12">
        <v>12.517627940975881</v>
      </c>
      <c r="J215" s="12">
        <v>13.246980450021201</v>
      </c>
      <c r="K215" s="12">
        <v>13.05696010435533</v>
      </c>
      <c r="L215" s="12">
        <v>12.707648286641751</v>
      </c>
      <c r="M215" s="9">
        <v>22</v>
      </c>
      <c r="N215" s="9">
        <v>22</v>
      </c>
      <c r="O215" s="9">
        <v>8</v>
      </c>
      <c r="P215" s="9">
        <v>8</v>
      </c>
      <c r="Q215" s="9">
        <v>7.1881250000000003</v>
      </c>
      <c r="R215" s="9">
        <v>7.3505000000000003</v>
      </c>
      <c r="S215" s="9">
        <v>1.25</v>
      </c>
      <c r="T215" s="9">
        <v>1</v>
      </c>
      <c r="U215" s="9">
        <v>1.6</v>
      </c>
      <c r="V215" s="9">
        <v>1</v>
      </c>
    </row>
    <row r="216" spans="1:22">
      <c r="A216" s="9"/>
      <c r="B216" s="9" t="str">
        <f t="shared" si="3"/>
        <v>М8x35</v>
      </c>
      <c r="C216" s="10">
        <v>8</v>
      </c>
      <c r="D216" s="9">
        <v>35</v>
      </c>
      <c r="E216" s="12">
        <v>14.686382296639387</v>
      </c>
      <c r="F216" s="12">
        <v>15.045429740135965</v>
      </c>
      <c r="G216" s="12">
        <v>14.855409394470094</v>
      </c>
      <c r="H216" s="12">
        <v>14.651644167470506</v>
      </c>
      <c r="I216" s="12">
        <v>13.473306922161678</v>
      </c>
      <c r="J216" s="12">
        <v>14.246323408421196</v>
      </c>
      <c r="K216" s="12">
        <v>14.056303062755326</v>
      </c>
      <c r="L216" s="12">
        <v>13.663327267827546</v>
      </c>
      <c r="M216" s="9">
        <v>22</v>
      </c>
      <c r="N216" s="9">
        <v>22</v>
      </c>
      <c r="O216" s="9">
        <v>8</v>
      </c>
      <c r="P216" s="9">
        <v>8</v>
      </c>
      <c r="Q216" s="9">
        <v>7.1881250000000003</v>
      </c>
      <c r="R216" s="9">
        <v>7.3505000000000003</v>
      </c>
      <c r="S216" s="9">
        <v>1.25</v>
      </c>
      <c r="T216" s="9">
        <v>1</v>
      </c>
      <c r="U216" s="9">
        <v>1.6</v>
      </c>
      <c r="V216" s="9">
        <v>1</v>
      </c>
    </row>
    <row r="217" spans="1:22">
      <c r="A217" s="9"/>
      <c r="B217" s="9" t="str">
        <f t="shared" si="3"/>
        <v>М8x38</v>
      </c>
      <c r="C217" s="10">
        <v>8</v>
      </c>
      <c r="D217" s="9">
        <v>38</v>
      </c>
      <c r="E217" s="12">
        <v>15.870134408512023</v>
      </c>
      <c r="F217" s="12">
        <v>16.229181852008598</v>
      </c>
      <c r="G217" s="12">
        <v>16.03916150634273</v>
      </c>
      <c r="H217" s="12">
        <v>15.83539627934314</v>
      </c>
      <c r="I217" s="12">
        <v>14.428985903347474</v>
      </c>
      <c r="J217" s="12">
        <v>15.245666366821192</v>
      </c>
      <c r="K217" s="12">
        <v>15.055646021155319</v>
      </c>
      <c r="L217" s="12">
        <v>14.619006249013344</v>
      </c>
      <c r="M217" s="9">
        <v>22</v>
      </c>
      <c r="N217" s="9">
        <v>22</v>
      </c>
      <c r="O217" s="9">
        <v>8</v>
      </c>
      <c r="P217" s="9">
        <v>8</v>
      </c>
      <c r="Q217" s="9">
        <v>7.1881250000000003</v>
      </c>
      <c r="R217" s="9">
        <v>7.3505000000000003</v>
      </c>
      <c r="S217" s="9">
        <v>1.25</v>
      </c>
      <c r="T217" s="9">
        <v>1</v>
      </c>
      <c r="U217" s="9">
        <v>1.6</v>
      </c>
      <c r="V217" s="9">
        <v>1</v>
      </c>
    </row>
    <row r="218" spans="1:22">
      <c r="A218" s="9"/>
      <c r="B218" s="9" t="str">
        <f t="shared" si="3"/>
        <v>М8x40</v>
      </c>
      <c r="C218" s="10">
        <v>8</v>
      </c>
      <c r="D218" s="9">
        <v>40</v>
      </c>
      <c r="E218" s="12">
        <v>16.659302483093779</v>
      </c>
      <c r="F218" s="12">
        <v>17.018349926590357</v>
      </c>
      <c r="G218" s="12">
        <v>16.828329580924489</v>
      </c>
      <c r="H218" s="12">
        <v>16.6245643539249</v>
      </c>
      <c r="I218" s="12">
        <v>15.066105224138008</v>
      </c>
      <c r="J218" s="12">
        <v>15.911895005754523</v>
      </c>
      <c r="K218" s="12">
        <v>15.72187466008865</v>
      </c>
      <c r="L218" s="12">
        <v>15.256125569803876</v>
      </c>
      <c r="M218" s="9">
        <v>22</v>
      </c>
      <c r="N218" s="9">
        <v>22</v>
      </c>
      <c r="O218" s="9">
        <v>8</v>
      </c>
      <c r="P218" s="9">
        <v>8</v>
      </c>
      <c r="Q218" s="9">
        <v>7.1881250000000003</v>
      </c>
      <c r="R218" s="9">
        <v>7.3505000000000003</v>
      </c>
      <c r="S218" s="9">
        <v>1.25</v>
      </c>
      <c r="T218" s="9">
        <v>1</v>
      </c>
      <c r="U218" s="9">
        <v>1.6</v>
      </c>
      <c r="V218" s="9">
        <v>1</v>
      </c>
    </row>
    <row r="219" spans="1:22">
      <c r="A219" s="9"/>
      <c r="B219" s="9" t="str">
        <f t="shared" si="3"/>
        <v>М8x42</v>
      </c>
      <c r="C219" s="10">
        <v>8</v>
      </c>
      <c r="D219" s="9">
        <v>42</v>
      </c>
      <c r="E219" s="12">
        <v>17.448470557675535</v>
      </c>
      <c r="F219" s="12">
        <v>17.807518001172109</v>
      </c>
      <c r="G219" s="12">
        <v>17.617497655506245</v>
      </c>
      <c r="H219" s="12">
        <v>17.413732428506652</v>
      </c>
      <c r="I219" s="12">
        <v>15.703224544928538</v>
      </c>
      <c r="J219" s="12">
        <v>16.578123644687849</v>
      </c>
      <c r="K219" s="12">
        <v>16.388103299021981</v>
      </c>
      <c r="L219" s="12">
        <v>15.893244890594408</v>
      </c>
      <c r="M219" s="9">
        <v>22</v>
      </c>
      <c r="N219" s="9">
        <v>22</v>
      </c>
      <c r="O219" s="9">
        <v>8</v>
      </c>
      <c r="P219" s="9">
        <v>8</v>
      </c>
      <c r="Q219" s="9">
        <v>7.1881250000000003</v>
      </c>
      <c r="R219" s="9">
        <v>7.3505000000000003</v>
      </c>
      <c r="S219" s="9">
        <v>1.25</v>
      </c>
      <c r="T219" s="9">
        <v>1</v>
      </c>
      <c r="U219" s="9">
        <v>1.6</v>
      </c>
      <c r="V219" s="9">
        <v>1</v>
      </c>
    </row>
    <row r="220" spans="1:22">
      <c r="A220" s="9"/>
      <c r="B220" s="9" t="str">
        <f t="shared" si="3"/>
        <v>М8x45</v>
      </c>
      <c r="C220" s="10">
        <v>8</v>
      </c>
      <c r="D220" s="9">
        <v>45</v>
      </c>
      <c r="E220" s="12">
        <v>18.632222669548167</v>
      </c>
      <c r="F220" s="12">
        <v>18.991270113044745</v>
      </c>
      <c r="G220" s="12">
        <v>18.801249767378874</v>
      </c>
      <c r="H220" s="12">
        <v>18.597484540379291</v>
      </c>
      <c r="I220" s="12">
        <v>16.658903526114337</v>
      </c>
      <c r="J220" s="12">
        <v>17.577466603087846</v>
      </c>
      <c r="K220" s="12">
        <v>17.387446257421981</v>
      </c>
      <c r="L220" s="12">
        <v>16.848923871780212</v>
      </c>
      <c r="M220" s="9">
        <v>22</v>
      </c>
      <c r="N220" s="9">
        <v>22</v>
      </c>
      <c r="O220" s="9">
        <v>8</v>
      </c>
      <c r="P220" s="9">
        <v>8</v>
      </c>
      <c r="Q220" s="9">
        <v>7.1881250000000003</v>
      </c>
      <c r="R220" s="9">
        <v>7.3505000000000003</v>
      </c>
      <c r="S220" s="9">
        <v>1.25</v>
      </c>
      <c r="T220" s="9">
        <v>1</v>
      </c>
      <c r="U220" s="9">
        <v>1.6</v>
      </c>
      <c r="V220" s="9">
        <v>1</v>
      </c>
    </row>
    <row r="221" spans="1:22">
      <c r="A221" s="9"/>
      <c r="B221" s="9" t="str">
        <f t="shared" si="3"/>
        <v>М8x48</v>
      </c>
      <c r="C221" s="10">
        <v>8</v>
      </c>
      <c r="D221" s="9">
        <v>48</v>
      </c>
      <c r="E221" s="12">
        <v>19.815974781420802</v>
      </c>
      <c r="F221" s="12">
        <v>20.175022224917377</v>
      </c>
      <c r="G221" s="12">
        <v>19.985001879251516</v>
      </c>
      <c r="H221" s="12">
        <v>19.781236652251923</v>
      </c>
      <c r="I221" s="12">
        <v>17.614582507300131</v>
      </c>
      <c r="J221" s="12">
        <v>18.576809561487842</v>
      </c>
      <c r="K221" s="12">
        <v>18.386789215821974</v>
      </c>
      <c r="L221" s="12">
        <v>17.804602852966006</v>
      </c>
      <c r="M221" s="9">
        <v>22</v>
      </c>
      <c r="N221" s="9">
        <v>22</v>
      </c>
      <c r="O221" s="9">
        <v>8</v>
      </c>
      <c r="P221" s="9">
        <v>8</v>
      </c>
      <c r="Q221" s="9">
        <v>7.1881250000000003</v>
      </c>
      <c r="R221" s="9">
        <v>7.3505000000000003</v>
      </c>
      <c r="S221" s="9">
        <v>1.25</v>
      </c>
      <c r="T221" s="9">
        <v>1</v>
      </c>
      <c r="U221" s="9">
        <v>1.6</v>
      </c>
      <c r="V221" s="9">
        <v>1</v>
      </c>
    </row>
    <row r="222" spans="1:22">
      <c r="A222" s="9"/>
      <c r="B222" s="9" t="str">
        <f t="shared" si="3"/>
        <v>М8x50</v>
      </c>
      <c r="C222" s="10">
        <v>8</v>
      </c>
      <c r="D222" s="9">
        <v>50</v>
      </c>
      <c r="E222" s="12">
        <v>20.605142856002555</v>
      </c>
      <c r="F222" s="12">
        <v>20.964190299499137</v>
      </c>
      <c r="G222" s="12">
        <v>20.774169953833265</v>
      </c>
      <c r="H222" s="12">
        <v>20.570404726833679</v>
      </c>
      <c r="I222" s="12">
        <v>18.251701828090663</v>
      </c>
      <c r="J222" s="12">
        <v>19.243038200421168</v>
      </c>
      <c r="K222" s="12">
        <v>19.053017854755304</v>
      </c>
      <c r="L222" s="12">
        <v>18.441722173756542</v>
      </c>
      <c r="M222" s="9">
        <v>22</v>
      </c>
      <c r="N222" s="9">
        <v>22</v>
      </c>
      <c r="O222" s="9">
        <v>8</v>
      </c>
      <c r="P222" s="9">
        <v>8</v>
      </c>
      <c r="Q222" s="9">
        <v>7.1881250000000003</v>
      </c>
      <c r="R222" s="9">
        <v>7.3505000000000003</v>
      </c>
      <c r="S222" s="9">
        <v>1.25</v>
      </c>
      <c r="T222" s="9">
        <v>1</v>
      </c>
      <c r="U222" s="9">
        <v>1.6</v>
      </c>
      <c r="V222" s="9">
        <v>1</v>
      </c>
    </row>
    <row r="223" spans="1:22">
      <c r="A223" s="9"/>
      <c r="B223" s="9" t="str">
        <f t="shared" si="3"/>
        <v>М8x55</v>
      </c>
      <c r="C223" s="10">
        <v>8</v>
      </c>
      <c r="D223" s="9">
        <v>55</v>
      </c>
      <c r="E223" s="12">
        <v>22.578063042456947</v>
      </c>
      <c r="F223" s="12">
        <v>22.937110485953525</v>
      </c>
      <c r="G223" s="12">
        <v>22.747090140287654</v>
      </c>
      <c r="H223" s="12">
        <v>22.543324913288071</v>
      </c>
      <c r="I223" s="12">
        <v>19.844500130066994</v>
      </c>
      <c r="J223" s="12">
        <v>20.908609797754494</v>
      </c>
      <c r="K223" s="12">
        <v>20.718589452088629</v>
      </c>
      <c r="L223" s="12">
        <v>20.034520475732869</v>
      </c>
      <c r="M223" s="9">
        <v>22</v>
      </c>
      <c r="N223" s="9">
        <v>22</v>
      </c>
      <c r="O223" s="9">
        <v>8</v>
      </c>
      <c r="P223" s="9">
        <v>8</v>
      </c>
      <c r="Q223" s="9">
        <v>7.1881250000000003</v>
      </c>
      <c r="R223" s="9">
        <v>7.3505000000000003</v>
      </c>
      <c r="S223" s="9">
        <v>1.25</v>
      </c>
      <c r="T223" s="9">
        <v>1</v>
      </c>
      <c r="U223" s="9">
        <v>1.6</v>
      </c>
      <c r="V223" s="9">
        <v>1</v>
      </c>
    </row>
    <row r="224" spans="1:22">
      <c r="A224" s="9"/>
      <c r="B224" s="9" t="str">
        <f t="shared" si="3"/>
        <v>М8x60</v>
      </c>
      <c r="C224" s="10">
        <v>8</v>
      </c>
      <c r="D224" s="9">
        <v>60</v>
      </c>
      <c r="E224" s="12">
        <v>24.550983228911335</v>
      </c>
      <c r="F224" s="12">
        <v>24.910030672407913</v>
      </c>
      <c r="G224" s="12">
        <v>24.720010326742049</v>
      </c>
      <c r="H224" s="12">
        <v>24.516245099742456</v>
      </c>
      <c r="I224" s="12">
        <v>21.437298432043324</v>
      </c>
      <c r="J224" s="12">
        <v>22.57418139508782</v>
      </c>
      <c r="K224" s="12">
        <v>22.384161049421952</v>
      </c>
      <c r="L224" s="12">
        <v>21.627318777709196</v>
      </c>
      <c r="M224" s="9">
        <v>22</v>
      </c>
      <c r="N224" s="9">
        <v>22</v>
      </c>
      <c r="O224" s="9">
        <v>8</v>
      </c>
      <c r="P224" s="9">
        <v>8</v>
      </c>
      <c r="Q224" s="9">
        <v>7.1881250000000003</v>
      </c>
      <c r="R224" s="9">
        <v>7.3505000000000003</v>
      </c>
      <c r="S224" s="9">
        <v>1.25</v>
      </c>
      <c r="T224" s="9">
        <v>1</v>
      </c>
      <c r="U224" s="9">
        <v>1.6</v>
      </c>
      <c r="V224" s="9">
        <v>1</v>
      </c>
    </row>
    <row r="225" spans="1:22">
      <c r="A225" s="9"/>
      <c r="B225" s="9" t="str">
        <f t="shared" si="3"/>
        <v>М8x65</v>
      </c>
      <c r="C225" s="10">
        <v>8</v>
      </c>
      <c r="D225" s="9">
        <v>65</v>
      </c>
      <c r="E225" s="12">
        <v>26.523903415365726</v>
      </c>
      <c r="F225" s="12">
        <v>26.882950858862301</v>
      </c>
      <c r="G225" s="12">
        <v>26.692930513196441</v>
      </c>
      <c r="H225" s="12">
        <v>26.489165286196847</v>
      </c>
      <c r="I225" s="12">
        <v>23.030096734019651</v>
      </c>
      <c r="J225" s="12">
        <v>24.239752992421142</v>
      </c>
      <c r="K225" s="12">
        <v>24.049732646755274</v>
      </c>
      <c r="L225" s="12">
        <v>23.220117079685522</v>
      </c>
      <c r="M225" s="9">
        <v>22</v>
      </c>
      <c r="N225" s="9">
        <v>22</v>
      </c>
      <c r="O225" s="9">
        <v>8</v>
      </c>
      <c r="P225" s="9">
        <v>8</v>
      </c>
      <c r="Q225" s="9">
        <v>7.1881250000000003</v>
      </c>
      <c r="R225" s="9">
        <v>7.3505000000000003</v>
      </c>
      <c r="S225" s="9">
        <v>1.25</v>
      </c>
      <c r="T225" s="9">
        <v>1</v>
      </c>
      <c r="U225" s="9">
        <v>1.6</v>
      </c>
      <c r="V225" s="9">
        <v>1</v>
      </c>
    </row>
    <row r="226" spans="1:22">
      <c r="A226" s="9"/>
      <c r="B226" s="9" t="str">
        <f t="shared" si="3"/>
        <v>М8x70</v>
      </c>
      <c r="C226" s="10">
        <v>8</v>
      </c>
      <c r="D226" s="9">
        <v>70</v>
      </c>
      <c r="E226" s="12">
        <v>28.496823601820118</v>
      </c>
      <c r="F226" s="12">
        <v>28.855871045316693</v>
      </c>
      <c r="G226" s="12">
        <v>28.665850699650829</v>
      </c>
      <c r="H226" s="12">
        <v>28.462085472651239</v>
      </c>
      <c r="I226" s="12">
        <v>24.622895035995978</v>
      </c>
      <c r="J226" s="12">
        <v>25.905324589754464</v>
      </c>
      <c r="K226" s="12">
        <v>25.7153042440886</v>
      </c>
      <c r="L226" s="12">
        <v>24.812915381661853</v>
      </c>
      <c r="M226" s="9">
        <v>22</v>
      </c>
      <c r="N226" s="9">
        <v>22</v>
      </c>
      <c r="O226" s="9">
        <v>8</v>
      </c>
      <c r="P226" s="9">
        <v>8</v>
      </c>
      <c r="Q226" s="9">
        <v>7.1881250000000003</v>
      </c>
      <c r="R226" s="9">
        <v>7.3505000000000003</v>
      </c>
      <c r="S226" s="9">
        <v>1.25</v>
      </c>
      <c r="T226" s="9">
        <v>1</v>
      </c>
      <c r="U226" s="9">
        <v>1.6</v>
      </c>
      <c r="V226" s="9">
        <v>1</v>
      </c>
    </row>
    <row r="227" spans="1:22">
      <c r="A227" s="9"/>
      <c r="B227" s="9" t="str">
        <f t="shared" si="3"/>
        <v>М8x75</v>
      </c>
      <c r="C227" s="10">
        <v>8</v>
      </c>
      <c r="D227" s="9">
        <v>75</v>
      </c>
      <c r="E227" s="12">
        <v>30.469743788274506</v>
      </c>
      <c r="F227" s="12">
        <v>30.828791231771085</v>
      </c>
      <c r="G227" s="12">
        <v>30.63877088610522</v>
      </c>
      <c r="H227" s="12">
        <v>30.435005659105631</v>
      </c>
      <c r="I227" s="12">
        <v>26.215693337972308</v>
      </c>
      <c r="J227" s="12">
        <v>27.570896187087794</v>
      </c>
      <c r="K227" s="12">
        <v>27.380875841421922</v>
      </c>
      <c r="L227" s="12">
        <v>26.405713683638183</v>
      </c>
      <c r="M227" s="9">
        <v>22</v>
      </c>
      <c r="N227" s="9">
        <v>22</v>
      </c>
      <c r="O227" s="9">
        <v>8</v>
      </c>
      <c r="P227" s="9">
        <v>8</v>
      </c>
      <c r="Q227" s="9">
        <v>7.1881250000000003</v>
      </c>
      <c r="R227" s="9">
        <v>7.3505000000000003</v>
      </c>
      <c r="S227" s="9">
        <v>1.25</v>
      </c>
      <c r="T227" s="9">
        <v>1</v>
      </c>
      <c r="U227" s="9">
        <v>1.6</v>
      </c>
      <c r="V227" s="9">
        <v>1</v>
      </c>
    </row>
    <row r="228" spans="1:22">
      <c r="A228" s="9"/>
      <c r="B228" s="9" t="str">
        <f t="shared" si="3"/>
        <v>М8x80</v>
      </c>
      <c r="C228" s="10">
        <v>8</v>
      </c>
      <c r="D228" s="9">
        <v>80</v>
      </c>
      <c r="E228" s="12">
        <v>32.442663974728895</v>
      </c>
      <c r="F228" s="12">
        <v>32.80171141822548</v>
      </c>
      <c r="G228" s="12">
        <v>32.611691072559601</v>
      </c>
      <c r="H228" s="12">
        <v>32.407925845560015</v>
      </c>
      <c r="I228" s="12">
        <v>27.808491639948631</v>
      </c>
      <c r="J228" s="12">
        <v>29.236467784421116</v>
      </c>
      <c r="K228" s="12">
        <v>29.046447438755248</v>
      </c>
      <c r="L228" s="12">
        <v>27.998511985614513</v>
      </c>
      <c r="M228" s="9">
        <v>22</v>
      </c>
      <c r="N228" s="9">
        <v>22</v>
      </c>
      <c r="O228" s="9">
        <v>8</v>
      </c>
      <c r="P228" s="9">
        <v>8</v>
      </c>
      <c r="Q228" s="9">
        <v>7.1881250000000003</v>
      </c>
      <c r="R228" s="9">
        <v>7.3505000000000003</v>
      </c>
      <c r="S228" s="9">
        <v>1.25</v>
      </c>
      <c r="T228" s="9">
        <v>1</v>
      </c>
      <c r="U228" s="9">
        <v>1.6</v>
      </c>
      <c r="V228" s="9">
        <v>1</v>
      </c>
    </row>
    <row r="229" spans="1:22">
      <c r="A229" s="9"/>
      <c r="B229" s="9" t="str">
        <f t="shared" si="3"/>
        <v>М8x85</v>
      </c>
      <c r="C229" s="10">
        <v>8</v>
      </c>
      <c r="D229" s="9">
        <v>85</v>
      </c>
      <c r="E229" s="12">
        <v>34.41558416118329</v>
      </c>
      <c r="F229" s="12">
        <v>34.774631604679868</v>
      </c>
      <c r="G229" s="12">
        <v>34.58461125901399</v>
      </c>
      <c r="H229" s="12">
        <v>34.380846032014404</v>
      </c>
      <c r="I229" s="12">
        <v>29.401289941924961</v>
      </c>
      <c r="J229" s="12">
        <v>30.902039381754435</v>
      </c>
      <c r="K229" s="12">
        <v>30.712019036088581</v>
      </c>
      <c r="L229" s="12">
        <v>29.591310287590844</v>
      </c>
      <c r="M229" s="9">
        <v>22</v>
      </c>
      <c r="N229" s="9">
        <v>22</v>
      </c>
      <c r="O229" s="9">
        <v>8</v>
      </c>
      <c r="P229" s="9">
        <v>8</v>
      </c>
      <c r="Q229" s="9">
        <v>7.1881250000000003</v>
      </c>
      <c r="R229" s="9">
        <v>7.3505000000000003</v>
      </c>
      <c r="S229" s="9">
        <v>1.25</v>
      </c>
      <c r="T229" s="9">
        <v>1</v>
      </c>
      <c r="U229" s="9">
        <v>1.6</v>
      </c>
      <c r="V229" s="9">
        <v>1</v>
      </c>
    </row>
    <row r="230" spans="1:22">
      <c r="A230" s="9"/>
      <c r="B230" s="9" t="str">
        <f t="shared" si="3"/>
        <v>М8x90</v>
      </c>
      <c r="C230" s="10">
        <v>8</v>
      </c>
      <c r="D230" s="9">
        <v>90</v>
      </c>
      <c r="E230" s="12">
        <v>36.388504347637678</v>
      </c>
      <c r="F230" s="12">
        <v>36.747551791134264</v>
      </c>
      <c r="G230" s="12">
        <v>36.557531445468385</v>
      </c>
      <c r="H230" s="12">
        <v>36.353766218468792</v>
      </c>
      <c r="I230" s="12">
        <v>30.994088243901292</v>
      </c>
      <c r="J230" s="12">
        <v>32.567610979087767</v>
      </c>
      <c r="K230" s="12">
        <v>32.377590633421896</v>
      </c>
      <c r="L230" s="12">
        <v>31.184108589567167</v>
      </c>
      <c r="M230" s="9">
        <v>22</v>
      </c>
      <c r="N230" s="9">
        <v>22</v>
      </c>
      <c r="O230" s="9">
        <v>8</v>
      </c>
      <c r="P230" s="9">
        <v>8</v>
      </c>
      <c r="Q230" s="9">
        <v>7.1881250000000003</v>
      </c>
      <c r="R230" s="9">
        <v>7.3505000000000003</v>
      </c>
      <c r="S230" s="9">
        <v>1.25</v>
      </c>
      <c r="T230" s="9">
        <v>1</v>
      </c>
      <c r="U230" s="9">
        <v>1.6</v>
      </c>
      <c r="V230" s="9">
        <v>1</v>
      </c>
    </row>
    <row r="231" spans="1:22">
      <c r="A231" s="9"/>
      <c r="B231" s="9" t="str">
        <f t="shared" si="3"/>
        <v>М8x95</v>
      </c>
      <c r="C231" s="10">
        <v>8</v>
      </c>
      <c r="D231" s="9">
        <v>95</v>
      </c>
      <c r="E231" s="12">
        <v>38.361424534092059</v>
      </c>
      <c r="F231" s="12">
        <v>38.720471977588645</v>
      </c>
      <c r="G231" s="12">
        <v>38.530451631922773</v>
      </c>
      <c r="H231" s="12">
        <v>38.32668640492318</v>
      </c>
      <c r="I231" s="12">
        <v>32.586886545877626</v>
      </c>
      <c r="J231" s="12">
        <v>34.233182576421093</v>
      </c>
      <c r="K231" s="12">
        <v>34.043162230755215</v>
      </c>
      <c r="L231" s="12">
        <v>32.77690689154349</v>
      </c>
      <c r="M231" s="9">
        <v>22</v>
      </c>
      <c r="N231" s="9">
        <v>22</v>
      </c>
      <c r="O231" s="9">
        <v>8</v>
      </c>
      <c r="P231" s="9">
        <v>8</v>
      </c>
      <c r="Q231" s="9">
        <v>7.1881250000000003</v>
      </c>
      <c r="R231" s="9">
        <v>7.3505000000000003</v>
      </c>
      <c r="S231" s="9">
        <v>1.25</v>
      </c>
      <c r="T231" s="9">
        <v>1</v>
      </c>
      <c r="U231" s="9">
        <v>1.6</v>
      </c>
      <c r="V231" s="9">
        <v>1</v>
      </c>
    </row>
    <row r="232" spans="1:22">
      <c r="A232" s="9"/>
      <c r="B232" s="9" t="str">
        <f t="shared" si="3"/>
        <v>М8x100</v>
      </c>
      <c r="C232" s="10">
        <v>8</v>
      </c>
      <c r="D232" s="9">
        <v>100</v>
      </c>
      <c r="E232" s="12">
        <v>40.334344720546461</v>
      </c>
      <c r="F232" s="12">
        <v>40.693392164043033</v>
      </c>
      <c r="G232" s="12">
        <v>40.503371818377161</v>
      </c>
      <c r="H232" s="12">
        <v>40.299606591377568</v>
      </c>
      <c r="I232" s="12">
        <v>34.179684847853956</v>
      </c>
      <c r="J232" s="12">
        <v>35.898754173754419</v>
      </c>
      <c r="K232" s="12">
        <v>35.708733828088548</v>
      </c>
      <c r="L232" s="12">
        <v>34.36970519351982</v>
      </c>
      <c r="M232" s="9">
        <v>22</v>
      </c>
      <c r="N232" s="9">
        <v>22</v>
      </c>
      <c r="O232" s="9">
        <v>8</v>
      </c>
      <c r="P232" s="9">
        <v>8</v>
      </c>
      <c r="Q232" s="9">
        <v>7.1881250000000003</v>
      </c>
      <c r="R232" s="9">
        <v>7.3505000000000003</v>
      </c>
      <c r="S232" s="9">
        <v>1.25</v>
      </c>
      <c r="T232" s="9">
        <v>1</v>
      </c>
      <c r="U232" s="9">
        <v>1.6</v>
      </c>
      <c r="V232" s="9">
        <v>1</v>
      </c>
    </row>
    <row r="233" spans="1:22">
      <c r="A233" s="9"/>
      <c r="B233" s="9" t="str">
        <f t="shared" si="3"/>
        <v>М8x105</v>
      </c>
      <c r="C233" s="10">
        <v>8</v>
      </c>
      <c r="D233" s="9">
        <v>105</v>
      </c>
      <c r="E233" s="12">
        <v>42.30726490700085</v>
      </c>
      <c r="F233" s="12">
        <v>42.666312350497428</v>
      </c>
      <c r="G233" s="12">
        <v>42.476292004831556</v>
      </c>
      <c r="H233" s="12">
        <v>42.272526777831963</v>
      </c>
      <c r="I233" s="12">
        <v>35.772483149830279</v>
      </c>
      <c r="J233" s="12">
        <v>37.564325771087738</v>
      </c>
      <c r="K233" s="12">
        <v>37.374305425421866</v>
      </c>
      <c r="L233" s="12">
        <v>35.962503495496151</v>
      </c>
      <c r="M233" s="9">
        <v>22</v>
      </c>
      <c r="N233" s="9">
        <v>22</v>
      </c>
      <c r="O233" s="9">
        <v>8</v>
      </c>
      <c r="P233" s="9">
        <v>8</v>
      </c>
      <c r="Q233" s="9">
        <v>7.1881250000000003</v>
      </c>
      <c r="R233" s="9">
        <v>7.3505000000000003</v>
      </c>
      <c r="S233" s="9">
        <v>1.25</v>
      </c>
      <c r="T233" s="9">
        <v>1</v>
      </c>
      <c r="U233" s="9">
        <v>1.6</v>
      </c>
      <c r="V233" s="9">
        <v>1</v>
      </c>
    </row>
    <row r="234" spans="1:22">
      <c r="A234" s="9"/>
      <c r="B234" s="9" t="str">
        <f t="shared" si="3"/>
        <v>М8x110</v>
      </c>
      <c r="C234" s="10">
        <v>8</v>
      </c>
      <c r="D234" s="9">
        <v>110</v>
      </c>
      <c r="E234" s="12">
        <v>44.280185093455238</v>
      </c>
      <c r="F234" s="12">
        <v>44.639232536951809</v>
      </c>
      <c r="G234" s="12">
        <v>44.449212191285937</v>
      </c>
      <c r="H234" s="12">
        <v>44.245446964286344</v>
      </c>
      <c r="I234" s="12">
        <v>37.365281451806617</v>
      </c>
      <c r="J234" s="12">
        <v>39.229897368421064</v>
      </c>
      <c r="K234" s="12">
        <v>39.039877022755192</v>
      </c>
      <c r="L234" s="12">
        <v>37.555301797472481</v>
      </c>
      <c r="M234" s="9">
        <v>22</v>
      </c>
      <c r="N234" s="9">
        <v>22</v>
      </c>
      <c r="O234" s="9">
        <v>8</v>
      </c>
      <c r="P234" s="9">
        <v>8</v>
      </c>
      <c r="Q234" s="9">
        <v>7.1881250000000003</v>
      </c>
      <c r="R234" s="9">
        <v>7.3505000000000003</v>
      </c>
      <c r="S234" s="9">
        <v>1.25</v>
      </c>
      <c r="T234" s="9">
        <v>1</v>
      </c>
      <c r="U234" s="9">
        <v>1.6</v>
      </c>
      <c r="V234" s="9">
        <v>1</v>
      </c>
    </row>
    <row r="235" spans="1:22">
      <c r="A235" s="9"/>
      <c r="B235" s="9" t="str">
        <f t="shared" si="3"/>
        <v>М8x115</v>
      </c>
      <c r="C235" s="10">
        <v>8</v>
      </c>
      <c r="D235" s="9">
        <v>115</v>
      </c>
      <c r="E235" s="12">
        <v>46.253105279909619</v>
      </c>
      <c r="F235" s="12">
        <v>46.612152723406211</v>
      </c>
      <c r="G235" s="12">
        <v>46.422132377740333</v>
      </c>
      <c r="H235" s="12">
        <v>46.21836715074074</v>
      </c>
      <c r="I235" s="12">
        <v>38.95807975378294</v>
      </c>
      <c r="J235" s="12">
        <v>40.895468965754397</v>
      </c>
      <c r="K235" s="12">
        <v>40.705448620088525</v>
      </c>
      <c r="L235" s="12">
        <v>39.148100099448804</v>
      </c>
      <c r="M235" s="9">
        <v>22</v>
      </c>
      <c r="N235" s="9">
        <v>22</v>
      </c>
      <c r="O235" s="9">
        <v>8</v>
      </c>
      <c r="P235" s="9">
        <v>8</v>
      </c>
      <c r="Q235" s="9">
        <v>7.1881250000000003</v>
      </c>
      <c r="R235" s="9">
        <v>7.3505000000000003</v>
      </c>
      <c r="S235" s="9">
        <v>1.25</v>
      </c>
      <c r="T235" s="9">
        <v>1</v>
      </c>
      <c r="U235" s="9">
        <v>1.6</v>
      </c>
      <c r="V235" s="9">
        <v>1</v>
      </c>
    </row>
    <row r="236" spans="1:22">
      <c r="A236" s="9"/>
      <c r="B236" s="9" t="str">
        <f t="shared" si="3"/>
        <v>М8x120</v>
      </c>
      <c r="C236" s="10">
        <v>8</v>
      </c>
      <c r="D236" s="9">
        <v>120</v>
      </c>
      <c r="E236" s="12">
        <v>48.226025466364014</v>
      </c>
      <c r="F236" s="12">
        <v>48.585072909860585</v>
      </c>
      <c r="G236" s="12">
        <v>48.395052564194714</v>
      </c>
      <c r="H236" s="12">
        <v>48.191287337195128</v>
      </c>
      <c r="I236" s="12">
        <v>40.550878055759277</v>
      </c>
      <c r="J236" s="12">
        <v>42.561040563087722</v>
      </c>
      <c r="K236" s="12">
        <v>42.371020217421837</v>
      </c>
      <c r="L236" s="12">
        <v>40.740898401425135</v>
      </c>
      <c r="M236" s="9">
        <v>22</v>
      </c>
      <c r="N236" s="9">
        <v>22</v>
      </c>
      <c r="O236" s="9">
        <v>8</v>
      </c>
      <c r="P236" s="9">
        <v>8</v>
      </c>
      <c r="Q236" s="9">
        <v>7.1881250000000003</v>
      </c>
      <c r="R236" s="9">
        <v>7.3505000000000003</v>
      </c>
      <c r="S236" s="9">
        <v>1.25</v>
      </c>
      <c r="T236" s="9">
        <v>1</v>
      </c>
      <c r="U236" s="9">
        <v>1.6</v>
      </c>
      <c r="V236" s="9">
        <v>1</v>
      </c>
    </row>
    <row r="237" spans="1:22">
      <c r="A237" s="9"/>
      <c r="B237" s="9" t="str">
        <f t="shared" si="3"/>
        <v>М8x130</v>
      </c>
      <c r="C237" s="10">
        <v>8</v>
      </c>
      <c r="D237" s="9">
        <v>130</v>
      </c>
      <c r="E237" s="12">
        <v>51.715719577899122</v>
      </c>
      <c r="F237" s="12">
        <v>52.162094975824097</v>
      </c>
      <c r="G237" s="12">
        <v>51.972074630158218</v>
      </c>
      <c r="H237" s="12">
        <v>51.680981448730243</v>
      </c>
      <c r="I237" s="12">
        <v>43.736474659711931</v>
      </c>
      <c r="J237" s="12">
        <v>45.89218375775436</v>
      </c>
      <c r="K237" s="12">
        <v>45.702163412088481</v>
      </c>
      <c r="L237" s="12">
        <v>43.926495005377788</v>
      </c>
      <c r="M237" s="9">
        <v>28</v>
      </c>
      <c r="N237" s="9">
        <v>28</v>
      </c>
      <c r="O237" s="9">
        <v>8</v>
      </c>
      <c r="P237" s="9">
        <v>8</v>
      </c>
      <c r="Q237" s="9">
        <v>7.1881250000000003</v>
      </c>
      <c r="R237" s="9">
        <v>7.3505000000000003</v>
      </c>
      <c r="S237" s="9">
        <v>1.25</v>
      </c>
      <c r="T237" s="9">
        <v>1</v>
      </c>
      <c r="U237" s="9">
        <v>1.6</v>
      </c>
      <c r="V237" s="9">
        <v>1</v>
      </c>
    </row>
    <row r="238" spans="1:22">
      <c r="A238" s="9"/>
      <c r="B238" s="9" t="str">
        <f t="shared" si="3"/>
        <v>М8x140</v>
      </c>
      <c r="C238" s="10">
        <v>8</v>
      </c>
      <c r="D238" s="9">
        <v>140</v>
      </c>
      <c r="E238" s="12">
        <v>55.661559950807906</v>
      </c>
      <c r="F238" s="12">
        <v>56.10793534873288</v>
      </c>
      <c r="G238" s="12">
        <v>55.917915003067002</v>
      </c>
      <c r="H238" s="12">
        <v>55.626821821639027</v>
      </c>
      <c r="I238" s="12">
        <v>46.922071263664584</v>
      </c>
      <c r="J238" s="12">
        <v>49.223326952421012</v>
      </c>
      <c r="K238" s="12">
        <v>49.03330660675514</v>
      </c>
      <c r="L238" s="12">
        <v>47.112091609330449</v>
      </c>
      <c r="M238" s="9">
        <v>28</v>
      </c>
      <c r="N238" s="9">
        <v>28</v>
      </c>
      <c r="O238" s="9">
        <v>8</v>
      </c>
      <c r="P238" s="9">
        <v>8</v>
      </c>
      <c r="Q238" s="9">
        <v>7.1881250000000003</v>
      </c>
      <c r="R238" s="9">
        <v>7.3505000000000003</v>
      </c>
      <c r="S238" s="9">
        <v>1.25</v>
      </c>
      <c r="T238" s="9">
        <v>1</v>
      </c>
      <c r="U238" s="9">
        <v>1.6</v>
      </c>
      <c r="V238" s="9">
        <v>1</v>
      </c>
    </row>
    <row r="239" spans="1:22">
      <c r="A239" s="9"/>
      <c r="B239" s="9" t="str">
        <f t="shared" si="3"/>
        <v>М8x150</v>
      </c>
      <c r="C239" s="10">
        <v>8</v>
      </c>
      <c r="D239" s="9">
        <v>150</v>
      </c>
      <c r="E239" s="12">
        <v>59.607400323716682</v>
      </c>
      <c r="F239" s="12">
        <v>60.053775721641657</v>
      </c>
      <c r="G239" s="12">
        <v>59.863755375975778</v>
      </c>
      <c r="H239" s="12">
        <v>59.572662194547803</v>
      </c>
      <c r="I239" s="12">
        <v>50.107667867617245</v>
      </c>
      <c r="J239" s="12">
        <v>52.55447014708767</v>
      </c>
      <c r="K239" s="12">
        <v>52.364449801421792</v>
      </c>
      <c r="L239" s="12">
        <v>50.297688213283102</v>
      </c>
      <c r="M239" s="9">
        <v>28</v>
      </c>
      <c r="N239" s="9">
        <v>28</v>
      </c>
      <c r="O239" s="9">
        <v>8</v>
      </c>
      <c r="P239" s="9">
        <v>8</v>
      </c>
      <c r="Q239" s="9">
        <v>7.1881250000000003</v>
      </c>
      <c r="R239" s="9">
        <v>7.3505000000000003</v>
      </c>
      <c r="S239" s="9">
        <v>1.25</v>
      </c>
      <c r="T239" s="9">
        <v>1</v>
      </c>
      <c r="U239" s="9">
        <v>1.6</v>
      </c>
      <c r="V239" s="9">
        <v>1</v>
      </c>
    </row>
    <row r="240" spans="1:22">
      <c r="A240" s="9"/>
      <c r="B240" s="9" t="str">
        <f t="shared" si="3"/>
        <v>М8x160</v>
      </c>
      <c r="C240" s="10">
        <v>8</v>
      </c>
      <c r="D240" s="9">
        <v>160</v>
      </c>
      <c r="E240" s="12">
        <v>63.553240696625465</v>
      </c>
      <c r="F240" s="12">
        <v>63.99961609455044</v>
      </c>
      <c r="G240" s="12">
        <v>63.809595748884561</v>
      </c>
      <c r="H240" s="12">
        <v>63.518502567456586</v>
      </c>
      <c r="I240" s="12">
        <v>53.293264471569906</v>
      </c>
      <c r="J240" s="12">
        <v>55.885613341754315</v>
      </c>
      <c r="K240" s="12">
        <v>55.695592996088436</v>
      </c>
      <c r="L240" s="12">
        <v>53.483284817235763</v>
      </c>
      <c r="M240" s="9">
        <v>28</v>
      </c>
      <c r="N240" s="9">
        <v>28</v>
      </c>
      <c r="O240" s="9">
        <v>8</v>
      </c>
      <c r="P240" s="9">
        <v>8</v>
      </c>
      <c r="Q240" s="9">
        <v>7.1881250000000003</v>
      </c>
      <c r="R240" s="9">
        <v>7.3505000000000003</v>
      </c>
      <c r="S240" s="9">
        <v>1.25</v>
      </c>
      <c r="T240" s="9">
        <v>1</v>
      </c>
      <c r="U240" s="9">
        <v>1.6</v>
      </c>
      <c r="V240" s="9">
        <v>1</v>
      </c>
    </row>
    <row r="241" spans="1:22">
      <c r="A241" s="9"/>
      <c r="B241" s="9" t="str">
        <f t="shared" si="3"/>
        <v>М8x170</v>
      </c>
      <c r="C241" s="10">
        <v>8</v>
      </c>
      <c r="D241" s="9">
        <v>170</v>
      </c>
      <c r="E241" s="12">
        <v>67.499081069534256</v>
      </c>
      <c r="F241" s="12">
        <v>67.945456467459209</v>
      </c>
      <c r="G241" s="12">
        <v>67.755436121793366</v>
      </c>
      <c r="H241" s="12">
        <v>67.464342940365384</v>
      </c>
      <c r="I241" s="12">
        <v>56.478861075522566</v>
      </c>
      <c r="J241" s="12">
        <v>59.216756536420966</v>
      </c>
      <c r="K241" s="12">
        <v>59.026736190755095</v>
      </c>
      <c r="L241" s="12">
        <v>56.668881421188424</v>
      </c>
      <c r="M241" s="9">
        <v>28</v>
      </c>
      <c r="N241" s="9">
        <v>28</v>
      </c>
      <c r="O241" s="9">
        <v>8</v>
      </c>
      <c r="P241" s="9">
        <v>8</v>
      </c>
      <c r="Q241" s="9">
        <v>7.1881250000000003</v>
      </c>
      <c r="R241" s="9">
        <v>7.3505000000000003</v>
      </c>
      <c r="S241" s="9">
        <v>1.25</v>
      </c>
      <c r="T241" s="9">
        <v>1</v>
      </c>
      <c r="U241" s="9">
        <v>1.6</v>
      </c>
      <c r="V241" s="9">
        <v>1</v>
      </c>
    </row>
    <row r="242" spans="1:22">
      <c r="A242" s="9"/>
      <c r="B242" s="9" t="str">
        <f t="shared" si="3"/>
        <v>М8x180</v>
      </c>
      <c r="C242" s="10">
        <v>8</v>
      </c>
      <c r="D242" s="9">
        <v>180</v>
      </c>
      <c r="E242" s="12">
        <v>71.444921442443004</v>
      </c>
      <c r="F242" s="12">
        <v>71.891296840368</v>
      </c>
      <c r="G242" s="12">
        <v>71.701276494702128</v>
      </c>
      <c r="H242" s="12">
        <v>71.410183313274146</v>
      </c>
      <c r="I242" s="12">
        <v>59.66445767947522</v>
      </c>
      <c r="J242" s="12">
        <v>62.547899731087625</v>
      </c>
      <c r="K242" s="12">
        <v>62.357879385421739</v>
      </c>
      <c r="L242" s="12">
        <v>59.854478025141077</v>
      </c>
      <c r="M242" s="9">
        <v>28</v>
      </c>
      <c r="N242" s="9">
        <v>28</v>
      </c>
      <c r="O242" s="9">
        <v>8</v>
      </c>
      <c r="P242" s="9">
        <v>8</v>
      </c>
      <c r="Q242" s="9">
        <v>7.1881250000000003</v>
      </c>
      <c r="R242" s="9">
        <v>7.3505000000000003</v>
      </c>
      <c r="S242" s="9">
        <v>1.25</v>
      </c>
      <c r="T242" s="9">
        <v>1</v>
      </c>
      <c r="U242" s="9">
        <v>1.6</v>
      </c>
      <c r="V242" s="9">
        <v>1</v>
      </c>
    </row>
    <row r="243" spans="1:22">
      <c r="A243" s="9"/>
      <c r="B243" s="9" t="str">
        <f t="shared" si="3"/>
        <v>М8x190</v>
      </c>
      <c r="C243" s="10">
        <v>8</v>
      </c>
      <c r="D243" s="9">
        <v>190</v>
      </c>
      <c r="E243" s="12">
        <v>75.390761815351794</v>
      </c>
      <c r="F243" s="12">
        <v>75.837137213276762</v>
      </c>
      <c r="G243" s="12">
        <v>75.647116867610919</v>
      </c>
      <c r="H243" s="12">
        <v>75.356023686182937</v>
      </c>
      <c r="I243" s="12">
        <v>62.85005428342788</v>
      </c>
      <c r="J243" s="12">
        <v>65.879042925754263</v>
      </c>
      <c r="K243" s="12">
        <v>65.689022580088405</v>
      </c>
      <c r="L243" s="12">
        <v>63.040074629093738</v>
      </c>
      <c r="M243" s="9">
        <v>28</v>
      </c>
      <c r="N243" s="9">
        <v>28</v>
      </c>
      <c r="O243" s="9">
        <v>8</v>
      </c>
      <c r="P243" s="9">
        <v>8</v>
      </c>
      <c r="Q243" s="9">
        <v>7.1881250000000003</v>
      </c>
      <c r="R243" s="9">
        <v>7.3505000000000003</v>
      </c>
      <c r="S243" s="9">
        <v>1.25</v>
      </c>
      <c r="T243" s="9">
        <v>1</v>
      </c>
      <c r="U243" s="9">
        <v>1.6</v>
      </c>
      <c r="V243" s="9">
        <v>1</v>
      </c>
    </row>
    <row r="244" spans="1:22">
      <c r="A244" s="9"/>
      <c r="B244" s="9" t="str">
        <f t="shared" si="3"/>
        <v>М8x200</v>
      </c>
      <c r="C244" s="10">
        <v>8</v>
      </c>
      <c r="D244" s="9">
        <v>200</v>
      </c>
      <c r="E244" s="12">
        <v>79.336602188260571</v>
      </c>
      <c r="F244" s="12">
        <v>79.782977586185567</v>
      </c>
      <c r="G244" s="12">
        <v>79.592957240519695</v>
      </c>
      <c r="H244" s="12">
        <v>79.301864059091699</v>
      </c>
      <c r="I244" s="12">
        <v>66.035650887380527</v>
      </c>
      <c r="J244" s="12">
        <v>69.210186120420914</v>
      </c>
      <c r="K244" s="12">
        <v>69.020165774755043</v>
      </c>
      <c r="L244" s="12">
        <v>66.225671233046427</v>
      </c>
      <c r="M244" s="9">
        <v>28</v>
      </c>
      <c r="N244" s="9">
        <v>28</v>
      </c>
      <c r="O244" s="9">
        <v>8</v>
      </c>
      <c r="P244" s="9">
        <v>8</v>
      </c>
      <c r="Q244" s="9">
        <v>7.1881250000000003</v>
      </c>
      <c r="R244" s="9">
        <v>7.3505000000000003</v>
      </c>
      <c r="S244" s="9">
        <v>1.25</v>
      </c>
      <c r="T244" s="9">
        <v>1</v>
      </c>
      <c r="U244" s="9">
        <v>1.6</v>
      </c>
      <c r="V244" s="9">
        <v>1</v>
      </c>
    </row>
    <row r="245" spans="1:22">
      <c r="A245" s="9"/>
      <c r="B245" s="9" t="str">
        <f t="shared" si="3"/>
        <v>М10x16</v>
      </c>
      <c r="C245" s="10">
        <v>10</v>
      </c>
      <c r="D245" s="9">
        <v>16</v>
      </c>
      <c r="E245" s="12">
        <v>13.972929378683256</v>
      </c>
      <c r="F245" s="12">
        <v>13.958034996526491</v>
      </c>
      <c r="G245" s="12">
        <v>13.796729878270719</v>
      </c>
      <c r="H245" s="12">
        <v>13.881221020037845</v>
      </c>
      <c r="I245" s="12">
        <v>12.805672730111553</v>
      </c>
      <c r="J245" s="12">
        <v>13.237686740773995</v>
      </c>
      <c r="K245" s="12">
        <v>13.076381622518218</v>
      </c>
      <c r="L245" s="12">
        <v>12.966977848367327</v>
      </c>
      <c r="M245" s="11">
        <v>8</v>
      </c>
      <c r="N245" s="9">
        <v>8.5</v>
      </c>
      <c r="O245" s="9">
        <v>10</v>
      </c>
      <c r="P245" s="9">
        <v>10</v>
      </c>
      <c r="Q245" s="9">
        <v>9.0257500000000004</v>
      </c>
      <c r="R245" s="9">
        <v>9.1881249999999994</v>
      </c>
      <c r="S245" s="9">
        <v>1.5</v>
      </c>
      <c r="T245" s="9">
        <v>1.25</v>
      </c>
      <c r="U245" s="9">
        <v>1.6</v>
      </c>
      <c r="V245" s="9">
        <v>1.6</v>
      </c>
    </row>
    <row r="246" spans="1:22">
      <c r="A246" s="9"/>
      <c r="B246" s="9" t="str">
        <f t="shared" si="3"/>
        <v>М10x18</v>
      </c>
      <c r="C246" s="10">
        <v>10</v>
      </c>
      <c r="D246" s="9">
        <v>18</v>
      </c>
      <c r="E246" s="12">
        <v>14.977443702299622</v>
      </c>
      <c r="F246" s="12">
        <v>14.999017244859816</v>
      </c>
      <c r="G246" s="12">
        <v>14.837712126604044</v>
      </c>
      <c r="H246" s="12">
        <v>14.885735343654211</v>
      </c>
      <c r="I246" s="12">
        <v>13.810187053727915</v>
      </c>
      <c r="J246" s="12">
        <v>14.278668989107322</v>
      </c>
      <c r="K246" s="12">
        <v>14.117363870851547</v>
      </c>
      <c r="L246" s="12">
        <v>13.971492171983694</v>
      </c>
      <c r="M246" s="11">
        <v>10</v>
      </c>
      <c r="N246" s="9">
        <v>10.5</v>
      </c>
      <c r="O246" s="9">
        <v>10</v>
      </c>
      <c r="P246" s="9">
        <v>10</v>
      </c>
      <c r="Q246" s="9">
        <v>9.0257500000000004</v>
      </c>
      <c r="R246" s="9">
        <v>9.1881249999999994</v>
      </c>
      <c r="S246" s="9">
        <v>1.5</v>
      </c>
      <c r="T246" s="9">
        <v>1.25</v>
      </c>
      <c r="U246" s="9">
        <v>1.6</v>
      </c>
      <c r="V246" s="9">
        <v>1.6</v>
      </c>
    </row>
    <row r="247" spans="1:22">
      <c r="A247" s="9"/>
      <c r="B247" s="9" t="str">
        <f t="shared" si="3"/>
        <v>М10x20</v>
      </c>
      <c r="C247" s="10">
        <v>10</v>
      </c>
      <c r="D247" s="9">
        <v>20</v>
      </c>
      <c r="E247" s="12">
        <v>15.981958025915986</v>
      </c>
      <c r="F247" s="12">
        <v>16.039999493193147</v>
      </c>
      <c r="G247" s="12">
        <v>15.878694374937371</v>
      </c>
      <c r="H247" s="12">
        <v>15.890249667270576</v>
      </c>
      <c r="I247" s="12">
        <v>14.814701377344281</v>
      </c>
      <c r="J247" s="12">
        <v>15.319651237440649</v>
      </c>
      <c r="K247" s="12">
        <v>15.158346119184873</v>
      </c>
      <c r="L247" s="12">
        <v>14.976006495600059</v>
      </c>
      <c r="M247" s="11">
        <v>12</v>
      </c>
      <c r="N247" s="9">
        <v>12.5</v>
      </c>
      <c r="O247" s="9">
        <v>10</v>
      </c>
      <c r="P247" s="9">
        <v>10</v>
      </c>
      <c r="Q247" s="9">
        <v>9.0257500000000004</v>
      </c>
      <c r="R247" s="9">
        <v>9.1881249999999994</v>
      </c>
      <c r="S247" s="9">
        <v>1.5</v>
      </c>
      <c r="T247" s="9">
        <v>1.25</v>
      </c>
      <c r="U247" s="9">
        <v>1.6</v>
      </c>
      <c r="V247" s="9">
        <v>1.6</v>
      </c>
    </row>
    <row r="248" spans="1:22">
      <c r="A248" s="9"/>
      <c r="B248" s="9" t="str">
        <f t="shared" si="3"/>
        <v>М10x22</v>
      </c>
      <c r="C248" s="10">
        <v>10</v>
      </c>
      <c r="D248" s="9">
        <v>22</v>
      </c>
      <c r="E248" s="12">
        <v>16.986472349532349</v>
      </c>
      <c r="F248" s="12">
        <v>17.080981741526472</v>
      </c>
      <c r="G248" s="12">
        <v>16.919676623270693</v>
      </c>
      <c r="H248" s="12">
        <v>16.89476399088694</v>
      </c>
      <c r="I248" s="12">
        <v>15.819215700960646</v>
      </c>
      <c r="J248" s="12">
        <v>16.360633485773977</v>
      </c>
      <c r="K248" s="12">
        <v>16.199328367518195</v>
      </c>
      <c r="L248" s="12">
        <v>15.980520819216423</v>
      </c>
      <c r="M248" s="11">
        <v>14</v>
      </c>
      <c r="N248" s="9">
        <v>14.5</v>
      </c>
      <c r="O248" s="9">
        <v>10</v>
      </c>
      <c r="P248" s="9">
        <v>10</v>
      </c>
      <c r="Q248" s="9">
        <v>9.0257500000000004</v>
      </c>
      <c r="R248" s="9">
        <v>9.1881249999999994</v>
      </c>
      <c r="S248" s="9">
        <v>1.5</v>
      </c>
      <c r="T248" s="9">
        <v>1.25</v>
      </c>
      <c r="U248" s="9">
        <v>1.6</v>
      </c>
      <c r="V248" s="9">
        <v>1.6</v>
      </c>
    </row>
    <row r="249" spans="1:22">
      <c r="A249" s="9"/>
      <c r="B249" s="9" t="str">
        <f t="shared" si="3"/>
        <v>М10x25</v>
      </c>
      <c r="C249" s="10">
        <v>10</v>
      </c>
      <c r="D249" s="9">
        <v>25</v>
      </c>
      <c r="E249" s="12">
        <v>18.4932438349569</v>
      </c>
      <c r="F249" s="12">
        <v>18.642455114026472</v>
      </c>
      <c r="G249" s="12">
        <v>18.481149995770686</v>
      </c>
      <c r="H249" s="12">
        <v>18.40153547631148</v>
      </c>
      <c r="I249" s="12">
        <v>17.325987186385191</v>
      </c>
      <c r="J249" s="12">
        <v>17.922106858273967</v>
      </c>
      <c r="K249" s="12">
        <v>17.760801740018188</v>
      </c>
      <c r="L249" s="12">
        <v>17.487292304640963</v>
      </c>
      <c r="M249" s="11">
        <v>17</v>
      </c>
      <c r="N249" s="9">
        <v>17.5</v>
      </c>
      <c r="O249" s="9">
        <v>10</v>
      </c>
      <c r="P249" s="9">
        <v>10</v>
      </c>
      <c r="Q249" s="9">
        <v>9.0257500000000004</v>
      </c>
      <c r="R249" s="9">
        <v>9.1881249999999994</v>
      </c>
      <c r="S249" s="9">
        <v>1.5</v>
      </c>
      <c r="T249" s="9">
        <v>1.25</v>
      </c>
      <c r="U249" s="9">
        <v>1.6</v>
      </c>
      <c r="V249" s="9">
        <v>1.6</v>
      </c>
    </row>
    <row r="250" spans="1:22">
      <c r="A250" s="9"/>
      <c r="B250" s="9" t="str">
        <f t="shared" si="3"/>
        <v>М10x28</v>
      </c>
      <c r="C250" s="10">
        <v>10</v>
      </c>
      <c r="D250" s="9">
        <v>28</v>
      </c>
      <c r="E250" s="12">
        <v>20.000015320381443</v>
      </c>
      <c r="F250" s="12">
        <v>20.203928486526461</v>
      </c>
      <c r="G250" s="12">
        <v>20.042623368270679</v>
      </c>
      <c r="H250" s="12">
        <v>19.908306961736031</v>
      </c>
      <c r="I250" s="12">
        <v>18.832758671809742</v>
      </c>
      <c r="J250" s="12">
        <v>19.48358023077396</v>
      </c>
      <c r="K250" s="12">
        <v>19.322275112518181</v>
      </c>
      <c r="L250" s="12">
        <v>18.994063790065514</v>
      </c>
      <c r="M250" s="11">
        <v>20</v>
      </c>
      <c r="N250" s="9">
        <v>20.5</v>
      </c>
      <c r="O250" s="9">
        <v>10</v>
      </c>
      <c r="P250" s="9">
        <v>10</v>
      </c>
      <c r="Q250" s="9">
        <v>9.0257500000000004</v>
      </c>
      <c r="R250" s="9">
        <v>9.1881249999999994</v>
      </c>
      <c r="S250" s="9">
        <v>1.5</v>
      </c>
      <c r="T250" s="9">
        <v>1.25</v>
      </c>
      <c r="U250" s="9">
        <v>1.6</v>
      </c>
      <c r="V250" s="9">
        <v>1.6</v>
      </c>
    </row>
    <row r="251" spans="1:22">
      <c r="A251" s="9"/>
      <c r="B251" s="9" t="str">
        <f t="shared" si="3"/>
        <v>М10x30</v>
      </c>
      <c r="C251" s="10">
        <v>10</v>
      </c>
      <c r="D251" s="9">
        <v>30</v>
      </c>
      <c r="E251" s="12">
        <v>21.00452964399781</v>
      </c>
      <c r="F251" s="12">
        <v>21.24491073485979</v>
      </c>
      <c r="G251" s="12">
        <v>21.083605616604007</v>
      </c>
      <c r="H251" s="12">
        <v>20.912821285352393</v>
      </c>
      <c r="I251" s="12">
        <v>19.837272995426105</v>
      </c>
      <c r="J251" s="12">
        <v>20.524562479107288</v>
      </c>
      <c r="K251" s="12">
        <v>20.36325736085151</v>
      </c>
      <c r="L251" s="12">
        <v>19.99857811368188</v>
      </c>
      <c r="M251" s="11">
        <v>22</v>
      </c>
      <c r="N251" s="9">
        <v>22.5</v>
      </c>
      <c r="O251" s="9">
        <v>10</v>
      </c>
      <c r="P251" s="9">
        <v>10</v>
      </c>
      <c r="Q251" s="9">
        <v>9.0257500000000004</v>
      </c>
      <c r="R251" s="9">
        <v>9.1881249999999994</v>
      </c>
      <c r="S251" s="9">
        <v>1.5</v>
      </c>
      <c r="T251" s="9">
        <v>1.25</v>
      </c>
      <c r="U251" s="9">
        <v>1.6</v>
      </c>
      <c r="V251" s="9">
        <v>1.6</v>
      </c>
    </row>
    <row r="252" spans="1:22">
      <c r="A252" s="9"/>
      <c r="B252" s="9" t="str">
        <f t="shared" si="3"/>
        <v>М10x32</v>
      </c>
      <c r="C252" s="10">
        <v>10</v>
      </c>
      <c r="D252" s="9">
        <v>32</v>
      </c>
      <c r="E252" s="12">
        <v>22.009043967614176</v>
      </c>
      <c r="F252" s="12">
        <v>22.285892983193115</v>
      </c>
      <c r="G252" s="12">
        <v>22.124587864937332</v>
      </c>
      <c r="H252" s="12">
        <v>21.917335608968759</v>
      </c>
      <c r="I252" s="12">
        <v>20.841787319042467</v>
      </c>
      <c r="J252" s="12">
        <v>21.565544727440617</v>
      </c>
      <c r="K252" s="12">
        <v>21.404239609184838</v>
      </c>
      <c r="L252" s="12">
        <v>21.003092437298243</v>
      </c>
      <c r="M252" s="11">
        <v>24</v>
      </c>
      <c r="N252" s="9">
        <v>24.5</v>
      </c>
      <c r="O252" s="9">
        <v>10</v>
      </c>
      <c r="P252" s="9">
        <v>10</v>
      </c>
      <c r="Q252" s="9">
        <v>9.0257500000000004</v>
      </c>
      <c r="R252" s="9">
        <v>9.1881249999999994</v>
      </c>
      <c r="S252" s="9">
        <v>1.5</v>
      </c>
      <c r="T252" s="9">
        <v>1.25</v>
      </c>
      <c r="U252" s="9">
        <v>1.6</v>
      </c>
      <c r="V252" s="9">
        <v>1.6</v>
      </c>
    </row>
    <row r="253" spans="1:22">
      <c r="A253" s="9"/>
      <c r="B253" s="9" t="str">
        <f t="shared" si="3"/>
        <v>М10x35</v>
      </c>
      <c r="C253" s="10">
        <v>10</v>
      </c>
      <c r="D253" s="9">
        <v>35</v>
      </c>
      <c r="E253" s="12">
        <v>23.63009584949754</v>
      </c>
      <c r="F253" s="12">
        <v>23.991436006843603</v>
      </c>
      <c r="G253" s="12">
        <v>23.830130888587824</v>
      </c>
      <c r="H253" s="12">
        <v>23.538387490852124</v>
      </c>
      <c r="I253" s="12">
        <v>22.348558804467018</v>
      </c>
      <c r="J253" s="12">
        <v>23.12701809994061</v>
      </c>
      <c r="K253" s="12">
        <v>22.965712981684824</v>
      </c>
      <c r="L253" s="12">
        <v>22.509863922722786</v>
      </c>
      <c r="M253" s="9">
        <v>26</v>
      </c>
      <c r="N253" s="9">
        <v>26</v>
      </c>
      <c r="O253" s="9">
        <v>10</v>
      </c>
      <c r="P253" s="9">
        <v>10</v>
      </c>
      <c r="Q253" s="9">
        <v>9.0257500000000004</v>
      </c>
      <c r="R253" s="9">
        <v>9.1881249999999994</v>
      </c>
      <c r="S253" s="9">
        <v>1.5</v>
      </c>
      <c r="T253" s="9">
        <v>1.25</v>
      </c>
      <c r="U253" s="9">
        <v>1.6</v>
      </c>
      <c r="V253" s="9">
        <v>1.6</v>
      </c>
    </row>
    <row r="254" spans="1:22">
      <c r="A254" s="9"/>
      <c r="B254" s="9" t="str">
        <f t="shared" si="3"/>
        <v>М10x38</v>
      </c>
      <c r="C254" s="10">
        <v>10</v>
      </c>
      <c r="D254" s="9">
        <v>38</v>
      </c>
      <c r="E254" s="12">
        <v>25.479708524298527</v>
      </c>
      <c r="F254" s="12">
        <v>25.841048681644594</v>
      </c>
      <c r="G254" s="12">
        <v>25.679743563388815</v>
      </c>
      <c r="H254" s="12">
        <v>25.388000165653114</v>
      </c>
      <c r="I254" s="12">
        <v>23.855330289891562</v>
      </c>
      <c r="J254" s="12">
        <v>24.688491472440596</v>
      </c>
      <c r="K254" s="12">
        <v>24.527186354184821</v>
      </c>
      <c r="L254" s="12">
        <v>24.016635408147337</v>
      </c>
      <c r="M254" s="9">
        <v>26</v>
      </c>
      <c r="N254" s="9">
        <v>26</v>
      </c>
      <c r="O254" s="9">
        <v>10</v>
      </c>
      <c r="P254" s="9">
        <v>10</v>
      </c>
      <c r="Q254" s="9">
        <v>9.0257500000000004</v>
      </c>
      <c r="R254" s="9">
        <v>9.1881249999999994</v>
      </c>
      <c r="S254" s="9">
        <v>1.5</v>
      </c>
      <c r="T254" s="9">
        <v>1.25</v>
      </c>
      <c r="U254" s="9">
        <v>1.6</v>
      </c>
      <c r="V254" s="9">
        <v>1.6</v>
      </c>
    </row>
    <row r="255" spans="1:22">
      <c r="A255" s="9"/>
      <c r="B255" s="9" t="str">
        <f t="shared" si="3"/>
        <v>М10x40</v>
      </c>
      <c r="C255" s="10">
        <v>10</v>
      </c>
      <c r="D255" s="9">
        <v>40</v>
      </c>
      <c r="E255" s="12">
        <v>26.712783640832519</v>
      </c>
      <c r="F255" s="12">
        <v>27.074123798178594</v>
      </c>
      <c r="G255" s="12">
        <v>26.912818679922815</v>
      </c>
      <c r="H255" s="12">
        <v>26.621075282187103</v>
      </c>
      <c r="I255" s="12">
        <v>24.859844613507928</v>
      </c>
      <c r="J255" s="12">
        <v>25.729473720773928</v>
      </c>
      <c r="K255" s="12">
        <v>25.568168602518146</v>
      </c>
      <c r="L255" s="12">
        <v>25.0211497317637</v>
      </c>
      <c r="M255" s="9">
        <v>26</v>
      </c>
      <c r="N255" s="9">
        <v>26</v>
      </c>
      <c r="O255" s="9">
        <v>10</v>
      </c>
      <c r="P255" s="9">
        <v>10</v>
      </c>
      <c r="Q255" s="9">
        <v>9.0257500000000004</v>
      </c>
      <c r="R255" s="9">
        <v>9.1881249999999994</v>
      </c>
      <c r="S255" s="9">
        <v>1.5</v>
      </c>
      <c r="T255" s="9">
        <v>1.25</v>
      </c>
      <c r="U255" s="9">
        <v>1.6</v>
      </c>
      <c r="V255" s="9">
        <v>1.6</v>
      </c>
    </row>
    <row r="256" spans="1:22">
      <c r="A256" s="9"/>
      <c r="B256" s="9" t="str">
        <f t="shared" si="3"/>
        <v>М10x42</v>
      </c>
      <c r="C256" s="10">
        <v>10</v>
      </c>
      <c r="D256" s="9">
        <v>42</v>
      </c>
      <c r="E256" s="12">
        <v>27.945858757366512</v>
      </c>
      <c r="F256" s="12">
        <v>28.307198914712586</v>
      </c>
      <c r="G256" s="12">
        <v>28.145893796456807</v>
      </c>
      <c r="H256" s="12">
        <v>27.854150398721099</v>
      </c>
      <c r="I256" s="12">
        <v>25.864358937124294</v>
      </c>
      <c r="J256" s="12">
        <v>26.770455969107257</v>
      </c>
      <c r="K256" s="12">
        <v>26.609150850851474</v>
      </c>
      <c r="L256" s="12">
        <v>26.025664055380066</v>
      </c>
      <c r="M256" s="9">
        <v>26</v>
      </c>
      <c r="N256" s="9">
        <v>26</v>
      </c>
      <c r="O256" s="9">
        <v>10</v>
      </c>
      <c r="P256" s="9">
        <v>10</v>
      </c>
      <c r="Q256" s="9">
        <v>9.0257500000000004</v>
      </c>
      <c r="R256" s="9">
        <v>9.1881249999999994</v>
      </c>
      <c r="S256" s="9">
        <v>1.5</v>
      </c>
      <c r="T256" s="9">
        <v>1.25</v>
      </c>
      <c r="U256" s="9">
        <v>1.6</v>
      </c>
      <c r="V256" s="9">
        <v>1.6</v>
      </c>
    </row>
    <row r="257" spans="1:22">
      <c r="A257" s="9"/>
      <c r="B257" s="9" t="str">
        <f t="shared" si="3"/>
        <v>М10x45</v>
      </c>
      <c r="C257" s="10">
        <v>10</v>
      </c>
      <c r="D257" s="9">
        <v>45</v>
      </c>
      <c r="E257" s="12">
        <v>29.795471432167506</v>
      </c>
      <c r="F257" s="12">
        <v>30.15681158951357</v>
      </c>
      <c r="G257" s="12">
        <v>29.995506471257791</v>
      </c>
      <c r="H257" s="12">
        <v>29.70376307352209</v>
      </c>
      <c r="I257" s="12">
        <v>27.371130422548841</v>
      </c>
      <c r="J257" s="12">
        <v>28.33192934160725</v>
      </c>
      <c r="K257" s="12">
        <v>28.170624223351467</v>
      </c>
      <c r="L257" s="12">
        <v>27.532435540804613</v>
      </c>
      <c r="M257" s="9">
        <v>26</v>
      </c>
      <c r="N257" s="9">
        <v>26</v>
      </c>
      <c r="O257" s="9">
        <v>10</v>
      </c>
      <c r="P257" s="9">
        <v>10</v>
      </c>
      <c r="Q257" s="9">
        <v>9.0257500000000004</v>
      </c>
      <c r="R257" s="9">
        <v>9.1881249999999994</v>
      </c>
      <c r="S257" s="9">
        <v>1.5</v>
      </c>
      <c r="T257" s="9">
        <v>1.25</v>
      </c>
      <c r="U257" s="9">
        <v>1.6</v>
      </c>
      <c r="V257" s="9">
        <v>1.6</v>
      </c>
    </row>
    <row r="258" spans="1:22">
      <c r="A258" s="9"/>
      <c r="B258" s="9" t="str">
        <f t="shared" si="3"/>
        <v>М10x48</v>
      </c>
      <c r="C258" s="10">
        <v>10</v>
      </c>
      <c r="D258" s="9">
        <v>48</v>
      </c>
      <c r="E258" s="12">
        <v>31.645084106968493</v>
      </c>
      <c r="F258" s="12">
        <v>32.006424264314568</v>
      </c>
      <c r="G258" s="12">
        <v>31.845119146058785</v>
      </c>
      <c r="H258" s="12">
        <v>31.553375748323081</v>
      </c>
      <c r="I258" s="12">
        <v>28.877901907973389</v>
      </c>
      <c r="J258" s="12">
        <v>29.893402714107236</v>
      </c>
      <c r="K258" s="12">
        <v>29.732097595851457</v>
      </c>
      <c r="L258" s="12">
        <v>29.03920702622916</v>
      </c>
      <c r="M258" s="9">
        <v>26</v>
      </c>
      <c r="N258" s="9">
        <v>26</v>
      </c>
      <c r="O258" s="9">
        <v>10</v>
      </c>
      <c r="P258" s="9">
        <v>10</v>
      </c>
      <c r="Q258" s="9">
        <v>9.0257500000000004</v>
      </c>
      <c r="R258" s="9">
        <v>9.1881249999999994</v>
      </c>
      <c r="S258" s="9">
        <v>1.5</v>
      </c>
      <c r="T258" s="9">
        <v>1.25</v>
      </c>
      <c r="U258" s="9">
        <v>1.6</v>
      </c>
      <c r="V258" s="9">
        <v>1.6</v>
      </c>
    </row>
    <row r="259" spans="1:22">
      <c r="A259" s="9"/>
      <c r="B259" s="9" t="str">
        <f t="shared" si="3"/>
        <v>М10x50</v>
      </c>
      <c r="C259" s="10">
        <v>10</v>
      </c>
      <c r="D259" s="9">
        <v>50</v>
      </c>
      <c r="E259" s="12">
        <v>32.878159223502486</v>
      </c>
      <c r="F259" s="12">
        <v>33.239499380848557</v>
      </c>
      <c r="G259" s="12">
        <v>33.078194262592774</v>
      </c>
      <c r="H259" s="12">
        <v>32.78645086485708</v>
      </c>
      <c r="I259" s="12">
        <v>29.882416231589747</v>
      </c>
      <c r="J259" s="12">
        <v>30.934384962440564</v>
      </c>
      <c r="K259" s="12">
        <v>30.773079844184789</v>
      </c>
      <c r="L259" s="12">
        <v>30.043721349845523</v>
      </c>
      <c r="M259" s="9">
        <v>26</v>
      </c>
      <c r="N259" s="9">
        <v>26</v>
      </c>
      <c r="O259" s="9">
        <v>10</v>
      </c>
      <c r="P259" s="9">
        <v>10</v>
      </c>
      <c r="Q259" s="9">
        <v>9.0257500000000004</v>
      </c>
      <c r="R259" s="9">
        <v>9.1881249999999994</v>
      </c>
      <c r="S259" s="9">
        <v>1.5</v>
      </c>
      <c r="T259" s="9">
        <v>1.25</v>
      </c>
      <c r="U259" s="9">
        <v>1.6</v>
      </c>
      <c r="V259" s="9">
        <v>1.6</v>
      </c>
    </row>
    <row r="260" spans="1:22">
      <c r="A260" s="9"/>
      <c r="B260" s="9" t="str">
        <f t="shared" si="3"/>
        <v>М10x55</v>
      </c>
      <c r="C260" s="10">
        <v>10</v>
      </c>
      <c r="D260" s="9">
        <v>55</v>
      </c>
      <c r="E260" s="12">
        <v>35.960847014837476</v>
      </c>
      <c r="F260" s="12">
        <v>36.322187172183533</v>
      </c>
      <c r="G260" s="12">
        <v>36.160882053927764</v>
      </c>
      <c r="H260" s="12">
        <v>35.869138656192057</v>
      </c>
      <c r="I260" s="12">
        <v>32.393702040630664</v>
      </c>
      <c r="J260" s="12">
        <v>33.536840583273879</v>
      </c>
      <c r="K260" s="12">
        <v>33.375535465018103</v>
      </c>
      <c r="L260" s="12">
        <v>32.55500715888644</v>
      </c>
      <c r="M260" s="9">
        <v>26</v>
      </c>
      <c r="N260" s="9">
        <v>26</v>
      </c>
      <c r="O260" s="9">
        <v>10</v>
      </c>
      <c r="P260" s="9">
        <v>10</v>
      </c>
      <c r="Q260" s="9">
        <v>9.0257500000000004</v>
      </c>
      <c r="R260" s="9">
        <v>9.1881249999999994</v>
      </c>
      <c r="S260" s="9">
        <v>1.5</v>
      </c>
      <c r="T260" s="9">
        <v>1.25</v>
      </c>
      <c r="U260" s="9">
        <v>1.6</v>
      </c>
      <c r="V260" s="9">
        <v>1.6</v>
      </c>
    </row>
    <row r="261" spans="1:22">
      <c r="A261" s="9"/>
      <c r="B261" s="9" t="str">
        <f t="shared" si="3"/>
        <v>М10x60</v>
      </c>
      <c r="C261" s="10">
        <v>10</v>
      </c>
      <c r="D261" s="9">
        <v>60</v>
      </c>
      <c r="E261" s="12">
        <v>39.04353480617246</v>
      </c>
      <c r="F261" s="12">
        <v>39.40487496351853</v>
      </c>
      <c r="G261" s="12">
        <v>39.243569845262748</v>
      </c>
      <c r="H261" s="12">
        <v>38.951826447527047</v>
      </c>
      <c r="I261" s="12">
        <v>34.904987849671571</v>
      </c>
      <c r="J261" s="12">
        <v>36.139296204107204</v>
      </c>
      <c r="K261" s="12">
        <v>35.977991085851428</v>
      </c>
      <c r="L261" s="12">
        <v>35.066292967927346</v>
      </c>
      <c r="M261" s="9">
        <v>26</v>
      </c>
      <c r="N261" s="9">
        <v>26</v>
      </c>
      <c r="O261" s="9">
        <v>10</v>
      </c>
      <c r="P261" s="9">
        <v>10</v>
      </c>
      <c r="Q261" s="9">
        <v>9.0257500000000004</v>
      </c>
      <c r="R261" s="9">
        <v>9.1881249999999994</v>
      </c>
      <c r="S261" s="9">
        <v>1.5</v>
      </c>
      <c r="T261" s="9">
        <v>1.25</v>
      </c>
      <c r="U261" s="9">
        <v>1.6</v>
      </c>
      <c r="V261" s="9">
        <v>1.6</v>
      </c>
    </row>
    <row r="262" spans="1:22">
      <c r="A262" s="9"/>
      <c r="B262" s="9" t="str">
        <f t="shared" si="3"/>
        <v>М10x65</v>
      </c>
      <c r="C262" s="10">
        <v>10</v>
      </c>
      <c r="D262" s="9">
        <v>65</v>
      </c>
      <c r="E262" s="12">
        <v>42.126222597507443</v>
      </c>
      <c r="F262" s="12">
        <v>42.487562754853514</v>
      </c>
      <c r="G262" s="12">
        <v>42.326257636597731</v>
      </c>
      <c r="H262" s="12">
        <v>42.034514238862023</v>
      </c>
      <c r="I262" s="12">
        <v>37.416273658712484</v>
      </c>
      <c r="J262" s="12">
        <v>38.741751824940522</v>
      </c>
      <c r="K262" s="12">
        <v>38.580446706684739</v>
      </c>
      <c r="L262" s="12">
        <v>37.577578776968259</v>
      </c>
      <c r="M262" s="9">
        <v>26</v>
      </c>
      <c r="N262" s="9">
        <v>26</v>
      </c>
      <c r="O262" s="9">
        <v>10</v>
      </c>
      <c r="P262" s="9">
        <v>10</v>
      </c>
      <c r="Q262" s="9">
        <v>9.0257500000000004</v>
      </c>
      <c r="R262" s="9">
        <v>9.1881249999999994</v>
      </c>
      <c r="S262" s="9">
        <v>1.5</v>
      </c>
      <c r="T262" s="9">
        <v>1.25</v>
      </c>
      <c r="U262" s="9">
        <v>1.6</v>
      </c>
      <c r="V262" s="9">
        <v>1.6</v>
      </c>
    </row>
    <row r="263" spans="1:22">
      <c r="A263" s="9"/>
      <c r="B263" s="9" t="str">
        <f t="shared" si="3"/>
        <v>М10x70</v>
      </c>
      <c r="C263" s="10">
        <v>10</v>
      </c>
      <c r="D263" s="9">
        <v>70</v>
      </c>
      <c r="E263" s="12">
        <v>45.208910388842419</v>
      </c>
      <c r="F263" s="12">
        <v>45.570250546188497</v>
      </c>
      <c r="G263" s="12">
        <v>45.408945427932714</v>
      </c>
      <c r="H263" s="12">
        <v>45.117202030197014</v>
      </c>
      <c r="I263" s="12">
        <v>39.927559467753397</v>
      </c>
      <c r="J263" s="12">
        <v>41.344207445773833</v>
      </c>
      <c r="K263" s="12">
        <v>41.182902327518057</v>
      </c>
      <c r="L263" s="12">
        <v>40.088864586009166</v>
      </c>
      <c r="M263" s="9">
        <v>26</v>
      </c>
      <c r="N263" s="9">
        <v>26</v>
      </c>
      <c r="O263" s="9">
        <v>10</v>
      </c>
      <c r="P263" s="9">
        <v>10</v>
      </c>
      <c r="Q263" s="9">
        <v>9.0257500000000004</v>
      </c>
      <c r="R263" s="9">
        <v>9.1881249999999994</v>
      </c>
      <c r="S263" s="9">
        <v>1.5</v>
      </c>
      <c r="T263" s="9">
        <v>1.25</v>
      </c>
      <c r="U263" s="9">
        <v>1.6</v>
      </c>
      <c r="V263" s="9">
        <v>1.6</v>
      </c>
    </row>
    <row r="264" spans="1:22">
      <c r="A264" s="9"/>
      <c r="B264" s="9" t="str">
        <f t="shared" si="3"/>
        <v>М10x75</v>
      </c>
      <c r="C264" s="10">
        <v>10</v>
      </c>
      <c r="D264" s="9">
        <v>75</v>
      </c>
      <c r="E264" s="12">
        <v>48.291598180177409</v>
      </c>
      <c r="F264" s="12">
        <v>48.652938337523466</v>
      </c>
      <c r="G264" s="12">
        <v>48.491633219267698</v>
      </c>
      <c r="H264" s="12">
        <v>48.19988982153199</v>
      </c>
      <c r="I264" s="12">
        <v>42.438845276794304</v>
      </c>
      <c r="J264" s="12">
        <v>43.946663066607158</v>
      </c>
      <c r="K264" s="12">
        <v>43.785357948351376</v>
      </c>
      <c r="L264" s="12">
        <v>42.600150395050079</v>
      </c>
      <c r="M264" s="9">
        <v>26</v>
      </c>
      <c r="N264" s="9">
        <v>26</v>
      </c>
      <c r="O264" s="9">
        <v>10</v>
      </c>
      <c r="P264" s="9">
        <v>10</v>
      </c>
      <c r="Q264" s="9">
        <v>9.0257500000000004</v>
      </c>
      <c r="R264" s="9">
        <v>9.1881249999999994</v>
      </c>
      <c r="S264" s="9">
        <v>1.5</v>
      </c>
      <c r="T264" s="9">
        <v>1.25</v>
      </c>
      <c r="U264" s="9">
        <v>1.6</v>
      </c>
      <c r="V264" s="9">
        <v>1.6</v>
      </c>
    </row>
    <row r="265" spans="1:22">
      <c r="A265" s="9"/>
      <c r="B265" s="9" t="str">
        <f t="shared" si="3"/>
        <v>М10x80</v>
      </c>
      <c r="C265" s="10">
        <v>10</v>
      </c>
      <c r="D265" s="9">
        <v>80</v>
      </c>
      <c r="E265" s="12">
        <v>51.374285971512393</v>
      </c>
      <c r="F265" s="12">
        <v>51.735626128858456</v>
      </c>
      <c r="G265" s="12">
        <v>51.574321010602681</v>
      </c>
      <c r="H265" s="12">
        <v>51.282577612866973</v>
      </c>
      <c r="I265" s="12">
        <v>44.950131085835217</v>
      </c>
      <c r="J265" s="12">
        <v>46.549118687440483</v>
      </c>
      <c r="K265" s="12">
        <v>46.387813569184701</v>
      </c>
      <c r="L265" s="12">
        <v>45.111436204091</v>
      </c>
      <c r="M265" s="9">
        <v>26</v>
      </c>
      <c r="N265" s="9">
        <v>26</v>
      </c>
      <c r="O265" s="9">
        <v>10</v>
      </c>
      <c r="P265" s="9">
        <v>10</v>
      </c>
      <c r="Q265" s="9">
        <v>9.0257500000000004</v>
      </c>
      <c r="R265" s="9">
        <v>9.1881249999999994</v>
      </c>
      <c r="S265" s="9">
        <v>1.5</v>
      </c>
      <c r="T265" s="9">
        <v>1.25</v>
      </c>
      <c r="U265" s="9">
        <v>1.6</v>
      </c>
      <c r="V265" s="9">
        <v>1.6</v>
      </c>
    </row>
    <row r="266" spans="1:22">
      <c r="A266" s="9"/>
      <c r="B266" s="9" t="str">
        <f t="shared" si="3"/>
        <v>М10x85</v>
      </c>
      <c r="C266" s="10">
        <v>10</v>
      </c>
      <c r="D266" s="9">
        <v>85</v>
      </c>
      <c r="E266" s="12">
        <v>54.456973762847376</v>
      </c>
      <c r="F266" s="12">
        <v>54.818313920193447</v>
      </c>
      <c r="G266" s="12">
        <v>54.657008801937671</v>
      </c>
      <c r="H266" s="12">
        <v>54.365265404201963</v>
      </c>
      <c r="I266" s="12">
        <v>47.461416894876137</v>
      </c>
      <c r="J266" s="12">
        <v>49.151574308273794</v>
      </c>
      <c r="K266" s="12">
        <v>48.990269190018012</v>
      </c>
      <c r="L266" s="12">
        <v>47.622722013131906</v>
      </c>
      <c r="M266" s="9">
        <v>26</v>
      </c>
      <c r="N266" s="9">
        <v>26</v>
      </c>
      <c r="O266" s="9">
        <v>10</v>
      </c>
      <c r="P266" s="9">
        <v>10</v>
      </c>
      <c r="Q266" s="9">
        <v>9.0257500000000004</v>
      </c>
      <c r="R266" s="9">
        <v>9.1881249999999994</v>
      </c>
      <c r="S266" s="9">
        <v>1.5</v>
      </c>
      <c r="T266" s="9">
        <v>1.25</v>
      </c>
      <c r="U266" s="9">
        <v>1.6</v>
      </c>
      <c r="V266" s="9">
        <v>1.6</v>
      </c>
    </row>
    <row r="267" spans="1:22">
      <c r="A267" s="9"/>
      <c r="B267" s="9" t="str">
        <f t="shared" si="3"/>
        <v>М10x90</v>
      </c>
      <c r="C267" s="10">
        <v>10</v>
      </c>
      <c r="D267" s="9">
        <v>90</v>
      </c>
      <c r="E267" s="12">
        <v>57.539661554182373</v>
      </c>
      <c r="F267" s="12">
        <v>57.901001711528437</v>
      </c>
      <c r="G267" s="12">
        <v>57.739696593272662</v>
      </c>
      <c r="H267" s="12">
        <v>57.447953195536947</v>
      </c>
      <c r="I267" s="12">
        <v>49.972702703917044</v>
      </c>
      <c r="J267" s="12">
        <v>51.754029929107112</v>
      </c>
      <c r="K267" s="12">
        <v>51.592724810851337</v>
      </c>
      <c r="L267" s="12">
        <v>50.134007822172819</v>
      </c>
      <c r="M267" s="9">
        <v>26</v>
      </c>
      <c r="N267" s="9">
        <v>26</v>
      </c>
      <c r="O267" s="9">
        <v>10</v>
      </c>
      <c r="P267" s="9">
        <v>10</v>
      </c>
      <c r="Q267" s="9">
        <v>9.0257500000000004</v>
      </c>
      <c r="R267" s="9">
        <v>9.1881249999999994</v>
      </c>
      <c r="S267" s="9">
        <v>1.5</v>
      </c>
      <c r="T267" s="9">
        <v>1.25</v>
      </c>
      <c r="U267" s="9">
        <v>1.6</v>
      </c>
      <c r="V267" s="9">
        <v>1.6</v>
      </c>
    </row>
    <row r="268" spans="1:22">
      <c r="A268" s="9"/>
      <c r="B268" s="9" t="str">
        <f t="shared" ref="B268:B333" si="4">"М"&amp;C268&amp;"x"&amp;D268</f>
        <v>М10x95</v>
      </c>
      <c r="C268" s="10">
        <v>10</v>
      </c>
      <c r="D268" s="9">
        <v>95</v>
      </c>
      <c r="E268" s="12">
        <v>60.62234934551735</v>
      </c>
      <c r="F268" s="12">
        <v>60.983689502863413</v>
      </c>
      <c r="G268" s="12">
        <v>60.822384384607638</v>
      </c>
      <c r="H268" s="12">
        <v>60.53064098687193</v>
      </c>
      <c r="I268" s="12">
        <v>52.483988512957957</v>
      </c>
      <c r="J268" s="12">
        <v>54.356485549940437</v>
      </c>
      <c r="K268" s="12">
        <v>54.195180431684662</v>
      </c>
      <c r="L268" s="12">
        <v>52.645293631213733</v>
      </c>
      <c r="M268" s="9">
        <v>26</v>
      </c>
      <c r="N268" s="9">
        <v>26</v>
      </c>
      <c r="O268" s="9">
        <v>10</v>
      </c>
      <c r="P268" s="9">
        <v>10</v>
      </c>
      <c r="Q268" s="9">
        <v>9.0257500000000004</v>
      </c>
      <c r="R268" s="9">
        <v>9.1881249999999994</v>
      </c>
      <c r="S268" s="9">
        <v>1.5</v>
      </c>
      <c r="T268" s="9">
        <v>1.25</v>
      </c>
      <c r="U268" s="9">
        <v>1.6</v>
      </c>
      <c r="V268" s="9">
        <v>1.6</v>
      </c>
    </row>
    <row r="269" spans="1:22">
      <c r="A269" s="9"/>
      <c r="B269" s="9" t="str">
        <f t="shared" si="4"/>
        <v>М10x100</v>
      </c>
      <c r="C269" s="10">
        <v>10</v>
      </c>
      <c r="D269" s="9">
        <v>100</v>
      </c>
      <c r="E269" s="12">
        <v>63.705037136852333</v>
      </c>
      <c r="F269" s="12">
        <v>64.066377294198404</v>
      </c>
      <c r="G269" s="12">
        <v>63.905072175942621</v>
      </c>
      <c r="H269" s="12">
        <v>63.61332877820692</v>
      </c>
      <c r="I269" s="12">
        <v>54.99527432199887</v>
      </c>
      <c r="J269" s="12">
        <v>56.958941170773763</v>
      </c>
      <c r="K269" s="12">
        <v>56.79763605251798</v>
      </c>
      <c r="L269" s="12">
        <v>55.156579440254639</v>
      </c>
      <c r="M269" s="9">
        <v>26</v>
      </c>
      <c r="N269" s="9">
        <v>26</v>
      </c>
      <c r="O269" s="9">
        <v>10</v>
      </c>
      <c r="P269" s="9">
        <v>10</v>
      </c>
      <c r="Q269" s="9">
        <v>9.0257500000000004</v>
      </c>
      <c r="R269" s="9">
        <v>9.1881249999999994</v>
      </c>
      <c r="S269" s="9">
        <v>1.5</v>
      </c>
      <c r="T269" s="9">
        <v>1.25</v>
      </c>
      <c r="U269" s="9">
        <v>1.6</v>
      </c>
      <c r="V269" s="9">
        <v>1.6</v>
      </c>
    </row>
    <row r="270" spans="1:22">
      <c r="A270" s="9"/>
      <c r="B270" s="9" t="str">
        <f t="shared" si="4"/>
        <v>М10x105</v>
      </c>
      <c r="C270" s="10">
        <v>10</v>
      </c>
      <c r="D270" s="9">
        <v>105</v>
      </c>
      <c r="E270" s="12">
        <v>66.787724928187316</v>
      </c>
      <c r="F270" s="12">
        <v>67.149065085533394</v>
      </c>
      <c r="G270" s="12">
        <v>66.987759967277626</v>
      </c>
      <c r="H270" s="12">
        <v>66.696016569541911</v>
      </c>
      <c r="I270" s="12">
        <v>57.506560131039777</v>
      </c>
      <c r="J270" s="12">
        <v>59.561396791607073</v>
      </c>
      <c r="K270" s="12">
        <v>59.400091673351291</v>
      </c>
      <c r="L270" s="12">
        <v>57.667865249295552</v>
      </c>
      <c r="M270" s="9">
        <v>26</v>
      </c>
      <c r="N270" s="9">
        <v>26</v>
      </c>
      <c r="O270" s="9">
        <v>10</v>
      </c>
      <c r="P270" s="9">
        <v>10</v>
      </c>
      <c r="Q270" s="9">
        <v>9.0257500000000004</v>
      </c>
      <c r="R270" s="9">
        <v>9.1881249999999994</v>
      </c>
      <c r="S270" s="9">
        <v>1.5</v>
      </c>
      <c r="T270" s="9">
        <v>1.25</v>
      </c>
      <c r="U270" s="9">
        <v>1.6</v>
      </c>
      <c r="V270" s="9">
        <v>1.6</v>
      </c>
    </row>
    <row r="271" spans="1:22">
      <c r="A271" s="9"/>
      <c r="B271" s="9" t="str">
        <f t="shared" si="4"/>
        <v>М10x110</v>
      </c>
      <c r="C271" s="10">
        <v>10</v>
      </c>
      <c r="D271" s="9">
        <v>110</v>
      </c>
      <c r="E271" s="12">
        <v>69.870412719522307</v>
      </c>
      <c r="F271" s="12">
        <v>70.23175287686837</v>
      </c>
      <c r="G271" s="12">
        <v>70.070447758612616</v>
      </c>
      <c r="H271" s="12">
        <v>69.778704360876915</v>
      </c>
      <c r="I271" s="12">
        <v>60.017845940080683</v>
      </c>
      <c r="J271" s="12">
        <v>62.163852412440392</v>
      </c>
      <c r="K271" s="12">
        <v>62.002547294184616</v>
      </c>
      <c r="L271" s="12">
        <v>60.179151058336465</v>
      </c>
      <c r="M271" s="9">
        <v>26</v>
      </c>
      <c r="N271" s="9">
        <v>26</v>
      </c>
      <c r="O271" s="9">
        <v>10</v>
      </c>
      <c r="P271" s="9">
        <v>10</v>
      </c>
      <c r="Q271" s="9">
        <v>9.0257500000000004</v>
      </c>
      <c r="R271" s="9">
        <v>9.1881249999999994</v>
      </c>
      <c r="S271" s="9">
        <v>1.5</v>
      </c>
      <c r="T271" s="9">
        <v>1.25</v>
      </c>
      <c r="U271" s="9">
        <v>1.6</v>
      </c>
      <c r="V271" s="9">
        <v>1.6</v>
      </c>
    </row>
    <row r="272" spans="1:22">
      <c r="A272" s="9"/>
      <c r="B272" s="9" t="str">
        <f t="shared" si="4"/>
        <v>М10x115</v>
      </c>
      <c r="C272" s="10">
        <v>10</v>
      </c>
      <c r="D272" s="9">
        <v>115</v>
      </c>
      <c r="E272" s="12">
        <v>72.953100510857283</v>
      </c>
      <c r="F272" s="12">
        <v>73.31444066820336</v>
      </c>
      <c r="G272" s="12">
        <v>73.153135549947606</v>
      </c>
      <c r="H272" s="12">
        <v>72.861392152211891</v>
      </c>
      <c r="I272" s="12">
        <v>62.529131749121589</v>
      </c>
      <c r="J272" s="12">
        <v>64.766308033273702</v>
      </c>
      <c r="K272" s="12">
        <v>64.605002915017963</v>
      </c>
      <c r="L272" s="12">
        <v>62.690436867377372</v>
      </c>
      <c r="M272" s="9">
        <v>26</v>
      </c>
      <c r="N272" s="9">
        <v>26</v>
      </c>
      <c r="O272" s="9">
        <v>10</v>
      </c>
      <c r="P272" s="9">
        <v>10</v>
      </c>
      <c r="Q272" s="9">
        <v>9.0257500000000004</v>
      </c>
      <c r="R272" s="9">
        <v>9.1881249999999994</v>
      </c>
      <c r="S272" s="9">
        <v>1.5</v>
      </c>
      <c r="T272" s="9">
        <v>1.25</v>
      </c>
      <c r="U272" s="9">
        <v>1.6</v>
      </c>
      <c r="V272" s="9">
        <v>1.6</v>
      </c>
    </row>
    <row r="273" spans="1:22">
      <c r="A273" s="9"/>
      <c r="B273" s="9" t="str">
        <f t="shared" si="4"/>
        <v>М10x120</v>
      </c>
      <c r="C273" s="10">
        <v>10</v>
      </c>
      <c r="D273" s="9">
        <v>120</v>
      </c>
      <c r="E273" s="12">
        <v>76.035788302192273</v>
      </c>
      <c r="F273" s="12">
        <v>76.397128459538337</v>
      </c>
      <c r="G273" s="12">
        <v>76.235823341282583</v>
      </c>
      <c r="H273" s="12">
        <v>75.944079943546868</v>
      </c>
      <c r="I273" s="12">
        <v>65.040417558162503</v>
      </c>
      <c r="J273" s="12">
        <v>67.368763654107042</v>
      </c>
      <c r="K273" s="12">
        <v>67.207458535851259</v>
      </c>
      <c r="L273" s="12">
        <v>65.201722676418299</v>
      </c>
      <c r="M273" s="9">
        <v>26</v>
      </c>
      <c r="N273" s="9">
        <v>26</v>
      </c>
      <c r="O273" s="9">
        <v>10</v>
      </c>
      <c r="P273" s="9">
        <v>10</v>
      </c>
      <c r="Q273" s="9">
        <v>9.0257500000000004</v>
      </c>
      <c r="R273" s="9">
        <v>9.1881249999999994</v>
      </c>
      <c r="S273" s="9">
        <v>1.5</v>
      </c>
      <c r="T273" s="9">
        <v>1.25</v>
      </c>
      <c r="U273" s="9">
        <v>1.6</v>
      </c>
      <c r="V273" s="9">
        <v>1.6</v>
      </c>
    </row>
    <row r="274" spans="1:22">
      <c r="A274" s="9"/>
      <c r="B274" s="9" t="str">
        <f t="shared" si="4"/>
        <v>М10x130</v>
      </c>
      <c r="C274" s="10">
        <v>10</v>
      </c>
      <c r="D274" s="9">
        <v>130</v>
      </c>
      <c r="E274" s="12">
        <v>81.515481506109339</v>
      </c>
      <c r="F274" s="12">
        <v>81.986225437606308</v>
      </c>
      <c r="G274" s="12">
        <v>81.824920319350554</v>
      </c>
      <c r="H274" s="12">
        <v>81.423773147463933</v>
      </c>
      <c r="I274" s="12">
        <v>70.062989176244329</v>
      </c>
      <c r="J274" s="12">
        <v>72.573674895773678</v>
      </c>
      <c r="K274" s="12">
        <v>72.412369777517924</v>
      </c>
      <c r="L274" s="12">
        <v>70.224294294500126</v>
      </c>
      <c r="M274" s="9">
        <v>32</v>
      </c>
      <c r="N274" s="9">
        <v>32</v>
      </c>
      <c r="O274" s="9">
        <v>10</v>
      </c>
      <c r="P274" s="9">
        <v>10</v>
      </c>
      <c r="Q274" s="9">
        <v>9.0257500000000004</v>
      </c>
      <c r="R274" s="9">
        <v>9.1881249999999994</v>
      </c>
      <c r="S274" s="9">
        <v>1.5</v>
      </c>
      <c r="T274" s="9">
        <v>1.25</v>
      </c>
      <c r="U274" s="9">
        <v>1.6</v>
      </c>
      <c r="V274" s="9">
        <v>1.6</v>
      </c>
    </row>
    <row r="275" spans="1:22">
      <c r="A275" s="9"/>
      <c r="B275" s="9" t="str">
        <f t="shared" si="4"/>
        <v>М10x140</v>
      </c>
      <c r="C275" s="10">
        <v>10</v>
      </c>
      <c r="D275" s="9">
        <v>140</v>
      </c>
      <c r="E275" s="12">
        <v>87.680857088779305</v>
      </c>
      <c r="F275" s="12">
        <v>88.15160102027626</v>
      </c>
      <c r="G275" s="12">
        <v>87.990295902020506</v>
      </c>
      <c r="H275" s="12">
        <v>87.589148730133914</v>
      </c>
      <c r="I275" s="12">
        <v>75.085560794326156</v>
      </c>
      <c r="J275" s="12">
        <v>77.7785861374403</v>
      </c>
      <c r="K275" s="12">
        <v>77.617281019184546</v>
      </c>
      <c r="L275" s="12">
        <v>75.246865912581939</v>
      </c>
      <c r="M275" s="9">
        <v>32</v>
      </c>
      <c r="N275" s="9">
        <v>32</v>
      </c>
      <c r="O275" s="9">
        <v>10</v>
      </c>
      <c r="P275" s="9">
        <v>10</v>
      </c>
      <c r="Q275" s="9">
        <v>9.0257500000000004</v>
      </c>
      <c r="R275" s="9">
        <v>9.1881249999999994</v>
      </c>
      <c r="S275" s="9">
        <v>1.5</v>
      </c>
      <c r="T275" s="9">
        <v>1.25</v>
      </c>
      <c r="U275" s="9">
        <v>1.6</v>
      </c>
      <c r="V275" s="9">
        <v>1.6</v>
      </c>
    </row>
    <row r="276" spans="1:22">
      <c r="A276" s="9"/>
      <c r="B276" s="9" t="str">
        <f t="shared" si="4"/>
        <v>М10x150</v>
      </c>
      <c r="C276" s="10">
        <v>10</v>
      </c>
      <c r="D276" s="9">
        <v>150</v>
      </c>
      <c r="E276" s="12">
        <v>93.8462326714493</v>
      </c>
      <c r="F276" s="12">
        <v>94.316976602946255</v>
      </c>
      <c r="G276" s="12">
        <v>94.155671484690487</v>
      </c>
      <c r="H276" s="12">
        <v>93.754524312803881</v>
      </c>
      <c r="I276" s="12">
        <v>80.108132412407983</v>
      </c>
      <c r="J276" s="12">
        <v>82.983497379106936</v>
      </c>
      <c r="K276" s="12">
        <v>82.822192260851182</v>
      </c>
      <c r="L276" s="12">
        <v>80.269437530663765</v>
      </c>
      <c r="M276" s="9">
        <v>32</v>
      </c>
      <c r="N276" s="9">
        <v>32</v>
      </c>
      <c r="O276" s="9">
        <v>10</v>
      </c>
      <c r="P276" s="9">
        <v>10</v>
      </c>
      <c r="Q276" s="9">
        <v>9.0257500000000004</v>
      </c>
      <c r="R276" s="9">
        <v>9.1881249999999994</v>
      </c>
      <c r="S276" s="9">
        <v>1.5</v>
      </c>
      <c r="T276" s="9">
        <v>1.25</v>
      </c>
      <c r="U276" s="9">
        <v>1.6</v>
      </c>
      <c r="V276" s="9">
        <v>1.6</v>
      </c>
    </row>
    <row r="277" spans="1:22">
      <c r="A277" s="9"/>
      <c r="B277" s="9" t="str">
        <f t="shared" si="4"/>
        <v>М10x160</v>
      </c>
      <c r="C277" s="10">
        <v>10</v>
      </c>
      <c r="D277" s="9">
        <v>160</v>
      </c>
      <c r="E277" s="12">
        <v>100.01160825411925</v>
      </c>
      <c r="F277" s="12">
        <v>100.48235218561621</v>
      </c>
      <c r="G277" s="12">
        <v>100.32104706736045</v>
      </c>
      <c r="H277" s="12">
        <v>99.919899895473861</v>
      </c>
      <c r="I277" s="12">
        <v>85.130704030489795</v>
      </c>
      <c r="J277" s="12">
        <v>88.188408620773586</v>
      </c>
      <c r="K277" s="12">
        <v>88.027103502517832</v>
      </c>
      <c r="L277" s="12">
        <v>85.292009148745592</v>
      </c>
      <c r="M277" s="9">
        <v>32</v>
      </c>
      <c r="N277" s="9">
        <v>32</v>
      </c>
      <c r="O277" s="9">
        <v>10</v>
      </c>
      <c r="P277" s="9">
        <v>10</v>
      </c>
      <c r="Q277" s="9">
        <v>9.0257500000000004</v>
      </c>
      <c r="R277" s="9">
        <v>9.1881249999999994</v>
      </c>
      <c r="S277" s="9">
        <v>1.5</v>
      </c>
      <c r="T277" s="9">
        <v>1.25</v>
      </c>
      <c r="U277" s="9">
        <v>1.6</v>
      </c>
      <c r="V277" s="9">
        <v>1.6</v>
      </c>
    </row>
    <row r="278" spans="1:22">
      <c r="A278" s="9"/>
      <c r="B278" s="9" t="str">
        <f t="shared" si="4"/>
        <v>М10x170</v>
      </c>
      <c r="C278" s="10">
        <v>10</v>
      </c>
      <c r="D278" s="9">
        <v>170</v>
      </c>
      <c r="E278" s="12">
        <v>106.1769838367892</v>
      </c>
      <c r="F278" s="12">
        <v>106.64772776828617</v>
      </c>
      <c r="G278" s="12">
        <v>106.48642265003042</v>
      </c>
      <c r="H278" s="12">
        <v>106.08527547814381</v>
      </c>
      <c r="I278" s="12">
        <v>90.153275648571622</v>
      </c>
      <c r="J278" s="12">
        <v>93.393319862440222</v>
      </c>
      <c r="K278" s="12">
        <v>93.232014744184454</v>
      </c>
      <c r="L278" s="12">
        <v>90.314580766827405</v>
      </c>
      <c r="M278" s="9">
        <v>32</v>
      </c>
      <c r="N278" s="9">
        <v>32</v>
      </c>
      <c r="O278" s="9">
        <v>10</v>
      </c>
      <c r="P278" s="9">
        <v>10</v>
      </c>
      <c r="Q278" s="9">
        <v>9.0257500000000004</v>
      </c>
      <c r="R278" s="9">
        <v>9.1881249999999994</v>
      </c>
      <c r="S278" s="9">
        <v>1.5</v>
      </c>
      <c r="T278" s="9">
        <v>1.25</v>
      </c>
      <c r="U278" s="9">
        <v>1.6</v>
      </c>
      <c r="V278" s="9">
        <v>1.6</v>
      </c>
    </row>
    <row r="279" spans="1:22">
      <c r="A279" s="9"/>
      <c r="B279" s="9" t="str">
        <f t="shared" si="4"/>
        <v>М10x180</v>
      </c>
      <c r="C279" s="10">
        <v>10</v>
      </c>
      <c r="D279" s="9">
        <v>180</v>
      </c>
      <c r="E279" s="12">
        <v>112.3423594194592</v>
      </c>
      <c r="F279" s="12">
        <v>112.81310335095615</v>
      </c>
      <c r="G279" s="12">
        <v>112.65179823270039</v>
      </c>
      <c r="H279" s="12">
        <v>112.25065106081379</v>
      </c>
      <c r="I279" s="12">
        <v>95.175847266653463</v>
      </c>
      <c r="J279" s="12">
        <v>98.598231104106858</v>
      </c>
      <c r="K279" s="12">
        <v>98.436925985851104</v>
      </c>
      <c r="L279" s="12">
        <v>95.337152384909245</v>
      </c>
      <c r="M279" s="9">
        <v>32</v>
      </c>
      <c r="N279" s="9">
        <v>32</v>
      </c>
      <c r="O279" s="9">
        <v>10</v>
      </c>
      <c r="P279" s="9">
        <v>10</v>
      </c>
      <c r="Q279" s="9">
        <v>9.0257500000000004</v>
      </c>
      <c r="R279" s="9">
        <v>9.1881249999999994</v>
      </c>
      <c r="S279" s="9">
        <v>1.5</v>
      </c>
      <c r="T279" s="9">
        <v>1.25</v>
      </c>
      <c r="U279" s="9">
        <v>1.6</v>
      </c>
      <c r="V279" s="9">
        <v>1.6</v>
      </c>
    </row>
    <row r="280" spans="1:22">
      <c r="A280" s="9"/>
      <c r="B280" s="9" t="str">
        <f t="shared" si="4"/>
        <v>М10x190</v>
      </c>
      <c r="C280" s="10">
        <v>10</v>
      </c>
      <c r="D280" s="9">
        <v>190</v>
      </c>
      <c r="E280" s="12">
        <v>118.50773500212917</v>
      </c>
      <c r="F280" s="12">
        <v>118.97847893362612</v>
      </c>
      <c r="G280" s="12">
        <v>118.81717381537037</v>
      </c>
      <c r="H280" s="12">
        <v>118.41602664348378</v>
      </c>
      <c r="I280" s="12">
        <v>100.19841888473528</v>
      </c>
      <c r="J280" s="12">
        <v>103.80314234577351</v>
      </c>
      <c r="K280" s="12">
        <v>103.64183722751774</v>
      </c>
      <c r="L280" s="12">
        <v>100.35972400299107</v>
      </c>
      <c r="M280" s="9">
        <v>32</v>
      </c>
      <c r="N280" s="9">
        <v>32</v>
      </c>
      <c r="O280" s="9">
        <v>10</v>
      </c>
      <c r="P280" s="9">
        <v>10</v>
      </c>
      <c r="Q280" s="9">
        <v>9.0257500000000004</v>
      </c>
      <c r="R280" s="9">
        <v>9.1881249999999994</v>
      </c>
      <c r="S280" s="9">
        <v>1.5</v>
      </c>
      <c r="T280" s="9">
        <v>1.25</v>
      </c>
      <c r="U280" s="9">
        <v>1.6</v>
      </c>
      <c r="V280" s="9">
        <v>1.6</v>
      </c>
    </row>
    <row r="281" spans="1:22">
      <c r="A281" s="9"/>
      <c r="B281" s="9" t="str">
        <f t="shared" si="4"/>
        <v>М10x200</v>
      </c>
      <c r="C281" s="10">
        <v>10</v>
      </c>
      <c r="D281" s="9">
        <v>200</v>
      </c>
      <c r="E281" s="12">
        <v>124.67311058479916</v>
      </c>
      <c r="F281" s="12">
        <v>125.1438545162961</v>
      </c>
      <c r="G281" s="12">
        <v>124.98254939804033</v>
      </c>
      <c r="H281" s="12">
        <v>124.58140222615374</v>
      </c>
      <c r="I281" s="12">
        <v>105.2209905028171</v>
      </c>
      <c r="J281" s="12">
        <v>109.00805358744014</v>
      </c>
      <c r="K281" s="12">
        <v>108.84674846918439</v>
      </c>
      <c r="L281" s="12">
        <v>105.38229562107288</v>
      </c>
      <c r="M281" s="9">
        <v>32</v>
      </c>
      <c r="N281" s="9">
        <v>32</v>
      </c>
      <c r="O281" s="9">
        <v>10</v>
      </c>
      <c r="P281" s="9">
        <v>10</v>
      </c>
      <c r="Q281" s="9">
        <v>9.0257500000000004</v>
      </c>
      <c r="R281" s="9">
        <v>9.1881249999999994</v>
      </c>
      <c r="S281" s="9">
        <v>1.5</v>
      </c>
      <c r="T281" s="9">
        <v>1.25</v>
      </c>
      <c r="U281" s="9">
        <v>1.6</v>
      </c>
      <c r="V281" s="9">
        <v>1.6</v>
      </c>
    </row>
    <row r="282" spans="1:22" s="9" customFormat="1">
      <c r="B282" s="9" t="str">
        <f t="shared" si="4"/>
        <v>М12x22</v>
      </c>
      <c r="C282" s="10">
        <v>12</v>
      </c>
      <c r="D282" s="9">
        <v>22</v>
      </c>
      <c r="E282" s="12">
        <v>26.260285649376097</v>
      </c>
      <c r="F282" s="12">
        <v>26.860525824189516</v>
      </c>
      <c r="G282" s="12">
        <v>26.379859003075804</v>
      </c>
      <c r="H282" s="12">
        <v>26.47385167465837</v>
      </c>
      <c r="I282" s="12">
        <v>24.471093611419246</v>
      </c>
      <c r="J282" s="12">
        <v>25.87394364809656</v>
      </c>
      <c r="K282" s="12">
        <v>25.393276826982845</v>
      </c>
      <c r="L282" s="12">
        <v>24.95176043253295</v>
      </c>
      <c r="M282" s="11">
        <v>12.5</v>
      </c>
      <c r="N282" s="9">
        <v>13.5</v>
      </c>
      <c r="O282" s="9">
        <v>12</v>
      </c>
      <c r="P282" s="9">
        <v>12</v>
      </c>
      <c r="Q282" s="9">
        <v>10.863375</v>
      </c>
      <c r="R282" s="9">
        <v>11.188124999999999</v>
      </c>
      <c r="S282" s="9">
        <v>1.75</v>
      </c>
      <c r="T282" s="9">
        <v>1.25</v>
      </c>
      <c r="U282" s="9">
        <v>1.6</v>
      </c>
      <c r="V282" s="9">
        <v>1.6</v>
      </c>
    </row>
    <row r="283" spans="1:22">
      <c r="A283" s="9"/>
      <c r="B283" s="9" t="str">
        <f t="shared" si="4"/>
        <v>М12x25</v>
      </c>
      <c r="C283" s="10">
        <v>12</v>
      </c>
      <c r="D283" s="9">
        <v>25</v>
      </c>
      <c r="E283" s="12">
        <v>28.443067508839395</v>
      </c>
      <c r="F283" s="12">
        <v>29.175762601987778</v>
      </c>
      <c r="G283" s="12">
        <v>28.69509578087407</v>
      </c>
      <c r="H283" s="12">
        <v>28.656633534121667</v>
      </c>
      <c r="I283" s="12">
        <v>26.653875470882539</v>
      </c>
      <c r="J283" s="12">
        <v>28.189180425894822</v>
      </c>
      <c r="K283" s="12">
        <v>27.708513604781118</v>
      </c>
      <c r="L283" s="12">
        <v>27.134542291996247</v>
      </c>
      <c r="M283" s="11">
        <v>15.5</v>
      </c>
      <c r="N283" s="9">
        <v>16.5</v>
      </c>
      <c r="O283" s="9">
        <v>12</v>
      </c>
      <c r="P283" s="9">
        <v>12</v>
      </c>
      <c r="Q283" s="9">
        <v>10.863375</v>
      </c>
      <c r="R283" s="9">
        <v>11.188124999999999</v>
      </c>
      <c r="S283" s="9">
        <v>1.75</v>
      </c>
      <c r="T283" s="9">
        <v>1.25</v>
      </c>
      <c r="U283" s="9">
        <v>1.6</v>
      </c>
      <c r="V283" s="9">
        <v>1.6</v>
      </c>
    </row>
    <row r="284" spans="1:22">
      <c r="A284" s="9"/>
      <c r="B284" s="9" t="str">
        <f t="shared" si="4"/>
        <v>М12x28</v>
      </c>
      <c r="C284" s="10">
        <v>12</v>
      </c>
      <c r="D284" s="9">
        <v>28</v>
      </c>
      <c r="E284" s="12">
        <v>30.625849368302688</v>
      </c>
      <c r="F284" s="12">
        <v>31.490999379786047</v>
      </c>
      <c r="G284" s="12">
        <v>31.010332558672335</v>
      </c>
      <c r="H284" s="12">
        <v>30.839415393584961</v>
      </c>
      <c r="I284" s="12">
        <v>28.836657330345837</v>
      </c>
      <c r="J284" s="12">
        <v>30.504417203693087</v>
      </c>
      <c r="K284" s="12">
        <v>30.023750382579376</v>
      </c>
      <c r="L284" s="12">
        <v>29.317324151459545</v>
      </c>
      <c r="M284" s="11">
        <v>18.5</v>
      </c>
      <c r="N284" s="9">
        <v>19.5</v>
      </c>
      <c r="O284" s="9">
        <v>12</v>
      </c>
      <c r="P284" s="9">
        <v>12</v>
      </c>
      <c r="Q284" s="9">
        <v>10.863375</v>
      </c>
      <c r="R284" s="9">
        <v>11.188124999999999</v>
      </c>
      <c r="S284" s="9">
        <v>1.75</v>
      </c>
      <c r="T284" s="9">
        <v>1.25</v>
      </c>
      <c r="U284" s="9">
        <v>1.6</v>
      </c>
      <c r="V284" s="9">
        <v>1.6</v>
      </c>
    </row>
    <row r="285" spans="1:22">
      <c r="A285" s="9"/>
      <c r="B285" s="9" t="str">
        <f t="shared" si="4"/>
        <v>М12x30</v>
      </c>
      <c r="C285" s="10">
        <v>12</v>
      </c>
      <c r="D285" s="9">
        <v>30</v>
      </c>
      <c r="E285" s="12">
        <v>32.081037274611553</v>
      </c>
      <c r="F285" s="12">
        <v>33.034490564984885</v>
      </c>
      <c r="G285" s="12">
        <v>32.553823743871185</v>
      </c>
      <c r="H285" s="12">
        <v>32.294603299893822</v>
      </c>
      <c r="I285" s="12">
        <v>30.291845236654698</v>
      </c>
      <c r="J285" s="12">
        <v>32.047908388891933</v>
      </c>
      <c r="K285" s="12">
        <v>31.567241567778218</v>
      </c>
      <c r="L285" s="12">
        <v>30.772512057768402</v>
      </c>
      <c r="M285" s="11">
        <v>20.5</v>
      </c>
      <c r="N285" s="9">
        <v>21.5</v>
      </c>
      <c r="O285" s="9">
        <v>12</v>
      </c>
      <c r="P285" s="9">
        <v>12</v>
      </c>
      <c r="Q285" s="9">
        <v>10.863375</v>
      </c>
      <c r="R285" s="9">
        <v>11.188124999999999</v>
      </c>
      <c r="S285" s="9">
        <v>1.75</v>
      </c>
      <c r="T285" s="9">
        <v>1.25</v>
      </c>
      <c r="U285" s="9">
        <v>1.6</v>
      </c>
      <c r="V285" s="9">
        <v>1.6</v>
      </c>
    </row>
    <row r="286" spans="1:22">
      <c r="A286" s="9"/>
      <c r="B286" s="9" t="str">
        <f t="shared" si="4"/>
        <v>М12x32</v>
      </c>
      <c r="C286" s="10">
        <v>12</v>
      </c>
      <c r="D286" s="9">
        <v>32</v>
      </c>
      <c r="E286" s="12">
        <v>33.536225180920418</v>
      </c>
      <c r="F286" s="12">
        <v>34.577981750183731</v>
      </c>
      <c r="G286" s="12">
        <v>34.097314929070031</v>
      </c>
      <c r="H286" s="12">
        <v>33.749791206202694</v>
      </c>
      <c r="I286" s="12">
        <v>31.747033142963559</v>
      </c>
      <c r="J286" s="12">
        <v>33.591399574090772</v>
      </c>
      <c r="K286" s="12">
        <v>33.110732752977071</v>
      </c>
      <c r="L286" s="12">
        <v>32.227699964077274</v>
      </c>
      <c r="M286" s="11">
        <v>22.5</v>
      </c>
      <c r="N286" s="9">
        <v>23.5</v>
      </c>
      <c r="O286" s="9">
        <v>12</v>
      </c>
      <c r="P286" s="9">
        <v>12</v>
      </c>
      <c r="Q286" s="9">
        <v>10.863375</v>
      </c>
      <c r="R286" s="9">
        <v>11.188124999999999</v>
      </c>
      <c r="S286" s="9">
        <v>1.75</v>
      </c>
      <c r="T286" s="9">
        <v>1.25</v>
      </c>
      <c r="U286" s="9">
        <v>1.6</v>
      </c>
      <c r="V286" s="9">
        <v>1.6</v>
      </c>
    </row>
    <row r="287" spans="1:22">
      <c r="A287" s="9"/>
      <c r="B287" s="9" t="str">
        <f t="shared" si="4"/>
        <v>М12x35</v>
      </c>
      <c r="C287" s="10">
        <v>12</v>
      </c>
      <c r="D287" s="9">
        <v>35</v>
      </c>
      <c r="E287" s="12">
        <v>35.719007040383715</v>
      </c>
      <c r="F287" s="12">
        <v>36.893218527982</v>
      </c>
      <c r="G287" s="12">
        <v>36.4125517068683</v>
      </c>
      <c r="H287" s="12">
        <v>35.932573065665984</v>
      </c>
      <c r="I287" s="12">
        <v>33.929815002426857</v>
      </c>
      <c r="J287" s="12">
        <v>35.906636351889041</v>
      </c>
      <c r="K287" s="12">
        <v>35.425969530775333</v>
      </c>
      <c r="L287" s="12">
        <v>34.410481823540572</v>
      </c>
      <c r="M287" s="11">
        <v>25.5</v>
      </c>
      <c r="N287" s="9">
        <v>26.5</v>
      </c>
      <c r="O287" s="9">
        <v>12</v>
      </c>
      <c r="P287" s="9">
        <v>12</v>
      </c>
      <c r="Q287" s="9">
        <v>10.863375</v>
      </c>
      <c r="R287" s="9">
        <v>11.188124999999999</v>
      </c>
      <c r="S287" s="9">
        <v>1.75</v>
      </c>
      <c r="T287" s="9">
        <v>1.25</v>
      </c>
      <c r="U287" s="9">
        <v>1.6</v>
      </c>
      <c r="V287" s="9">
        <v>1.6</v>
      </c>
    </row>
    <row r="288" spans="1:22">
      <c r="A288" s="9"/>
      <c r="B288" s="9" t="str">
        <f t="shared" si="4"/>
        <v>М12x38</v>
      </c>
      <c r="C288" s="10">
        <v>12</v>
      </c>
      <c r="D288" s="9">
        <v>38</v>
      </c>
      <c r="E288" s="12">
        <v>37.661458703721941</v>
      </c>
      <c r="F288" s="12">
        <v>39.150421060127726</v>
      </c>
      <c r="G288" s="12">
        <v>38.669754239014026</v>
      </c>
      <c r="H288" s="12">
        <v>37.87502472900421</v>
      </c>
      <c r="I288" s="12">
        <v>36.112596861890154</v>
      </c>
      <c r="J288" s="12">
        <v>38.22187312968731</v>
      </c>
      <c r="K288" s="12">
        <v>37.741206308573602</v>
      </c>
      <c r="L288" s="12">
        <v>36.593263683003862</v>
      </c>
      <c r="M288" s="9">
        <v>30</v>
      </c>
      <c r="N288" s="9">
        <v>30</v>
      </c>
      <c r="O288" s="9">
        <v>12</v>
      </c>
      <c r="P288" s="9">
        <v>12</v>
      </c>
      <c r="Q288" s="9">
        <v>10.863375</v>
      </c>
      <c r="R288" s="9">
        <v>11.188124999999999</v>
      </c>
      <c r="S288" s="9">
        <v>1.75</v>
      </c>
      <c r="T288" s="9">
        <v>1.25</v>
      </c>
      <c r="U288" s="9">
        <v>1.6</v>
      </c>
      <c r="V288" s="9">
        <v>1.6</v>
      </c>
    </row>
    <row r="289" spans="1:22">
      <c r="A289" s="9"/>
      <c r="B289" s="9" t="str">
        <f t="shared" si="4"/>
        <v>М12x40</v>
      </c>
      <c r="C289" s="10">
        <v>12</v>
      </c>
      <c r="D289" s="9">
        <v>40</v>
      </c>
      <c r="E289" s="12">
        <v>39.437086871530894</v>
      </c>
      <c r="F289" s="12">
        <v>40.926049227936687</v>
      </c>
      <c r="G289" s="12">
        <v>40.445382406822979</v>
      </c>
      <c r="H289" s="12">
        <v>39.650652896813163</v>
      </c>
      <c r="I289" s="12">
        <v>37.567784768199019</v>
      </c>
      <c r="J289" s="12">
        <v>39.765364314886149</v>
      </c>
      <c r="K289" s="12">
        <v>39.284697493772441</v>
      </c>
      <c r="L289" s="12">
        <v>38.048451589312727</v>
      </c>
      <c r="M289" s="9">
        <v>30</v>
      </c>
      <c r="N289" s="9">
        <v>30</v>
      </c>
      <c r="O289" s="9">
        <v>12</v>
      </c>
      <c r="P289" s="9">
        <v>12</v>
      </c>
      <c r="Q289" s="9">
        <v>10.863375</v>
      </c>
      <c r="R289" s="9">
        <v>11.188124999999999</v>
      </c>
      <c r="S289" s="9">
        <v>1.75</v>
      </c>
      <c r="T289" s="9">
        <v>1.25</v>
      </c>
      <c r="U289" s="9">
        <v>1.6</v>
      </c>
      <c r="V289" s="9">
        <v>1.6</v>
      </c>
    </row>
    <row r="290" spans="1:22">
      <c r="A290" s="9"/>
      <c r="B290" s="9" t="str">
        <f t="shared" si="4"/>
        <v>М12x42</v>
      </c>
      <c r="C290" s="10">
        <v>12</v>
      </c>
      <c r="D290" s="9">
        <v>42</v>
      </c>
      <c r="E290" s="12">
        <v>41.212715039339848</v>
      </c>
      <c r="F290" s="12">
        <v>42.701677395745641</v>
      </c>
      <c r="G290" s="12">
        <v>42.221010574631933</v>
      </c>
      <c r="H290" s="12">
        <v>41.42628106462211</v>
      </c>
      <c r="I290" s="12">
        <v>39.022972674507884</v>
      </c>
      <c r="J290" s="12">
        <v>41.308855500084988</v>
      </c>
      <c r="K290" s="12">
        <v>40.828188678971287</v>
      </c>
      <c r="L290" s="12">
        <v>39.503639495621599</v>
      </c>
      <c r="M290" s="9">
        <v>30</v>
      </c>
      <c r="N290" s="9">
        <v>30</v>
      </c>
      <c r="O290" s="9">
        <v>12</v>
      </c>
      <c r="P290" s="9">
        <v>12</v>
      </c>
      <c r="Q290" s="9">
        <v>10.863375</v>
      </c>
      <c r="R290" s="9">
        <v>11.188124999999999</v>
      </c>
      <c r="S290" s="9">
        <v>1.75</v>
      </c>
      <c r="T290" s="9">
        <v>1.25</v>
      </c>
      <c r="U290" s="9">
        <v>1.6</v>
      </c>
      <c r="V290" s="9">
        <v>1.6</v>
      </c>
    </row>
    <row r="291" spans="1:22">
      <c r="A291" s="9"/>
      <c r="B291" s="9" t="str">
        <f t="shared" si="4"/>
        <v>М12x45</v>
      </c>
      <c r="C291" s="10">
        <v>12</v>
      </c>
      <c r="D291" s="9">
        <v>45</v>
      </c>
      <c r="E291" s="12">
        <v>43.876157291053275</v>
      </c>
      <c r="F291" s="12">
        <v>45.365119647459068</v>
      </c>
      <c r="G291" s="12">
        <v>44.884452826345353</v>
      </c>
      <c r="H291" s="12">
        <v>44.089723316335544</v>
      </c>
      <c r="I291" s="12">
        <v>41.205754533971181</v>
      </c>
      <c r="J291" s="12">
        <v>43.624092277883257</v>
      </c>
      <c r="K291" s="12">
        <v>43.143425456769556</v>
      </c>
      <c r="L291" s="12">
        <v>41.686421355084896</v>
      </c>
      <c r="M291" s="9">
        <v>30</v>
      </c>
      <c r="N291" s="9">
        <v>30</v>
      </c>
      <c r="O291" s="9">
        <v>12</v>
      </c>
      <c r="P291" s="9">
        <v>12</v>
      </c>
      <c r="Q291" s="9">
        <v>10.863375</v>
      </c>
      <c r="R291" s="9">
        <v>11.188124999999999</v>
      </c>
      <c r="S291" s="9">
        <v>1.75</v>
      </c>
      <c r="T291" s="9">
        <v>1.25</v>
      </c>
      <c r="U291" s="9">
        <v>1.6</v>
      </c>
      <c r="V291" s="9">
        <v>1.6</v>
      </c>
    </row>
    <row r="292" spans="1:22">
      <c r="A292" s="9"/>
      <c r="B292" s="9" t="str">
        <f t="shared" si="4"/>
        <v>М12x48</v>
      </c>
      <c r="C292" s="10">
        <v>12</v>
      </c>
      <c r="D292" s="9">
        <v>48</v>
      </c>
      <c r="E292" s="12">
        <v>46.539599542766702</v>
      </c>
      <c r="F292" s="12">
        <v>48.028561899172495</v>
      </c>
      <c r="G292" s="12">
        <v>47.547895078058787</v>
      </c>
      <c r="H292" s="12">
        <v>46.753165568048964</v>
      </c>
      <c r="I292" s="12">
        <v>43.388536393434471</v>
      </c>
      <c r="J292" s="12">
        <v>45.939329055681519</v>
      </c>
      <c r="K292" s="12">
        <v>45.458662234567818</v>
      </c>
      <c r="L292" s="12">
        <v>43.869203214548186</v>
      </c>
      <c r="M292" s="9">
        <v>30</v>
      </c>
      <c r="N292" s="9">
        <v>30</v>
      </c>
      <c r="O292" s="9">
        <v>12</v>
      </c>
      <c r="P292" s="9">
        <v>12</v>
      </c>
      <c r="Q292" s="9">
        <v>10.863375</v>
      </c>
      <c r="R292" s="9">
        <v>11.188124999999999</v>
      </c>
      <c r="S292" s="9">
        <v>1.75</v>
      </c>
      <c r="T292" s="9">
        <v>1.25</v>
      </c>
      <c r="U292" s="9">
        <v>1.6</v>
      </c>
      <c r="V292" s="9">
        <v>1.6</v>
      </c>
    </row>
    <row r="293" spans="1:22">
      <c r="A293" s="9"/>
      <c r="B293" s="9" t="str">
        <f t="shared" si="4"/>
        <v>М12x50</v>
      </c>
      <c r="C293" s="10">
        <v>12</v>
      </c>
      <c r="D293" s="9">
        <v>50</v>
      </c>
      <c r="E293" s="12">
        <v>48.315227710575648</v>
      </c>
      <c r="F293" s="12">
        <v>49.804190066981441</v>
      </c>
      <c r="G293" s="12">
        <v>49.323523245867733</v>
      </c>
      <c r="H293" s="12">
        <v>48.528793735857917</v>
      </c>
      <c r="I293" s="12">
        <v>44.843724299743336</v>
      </c>
      <c r="J293" s="12">
        <v>47.482820240880365</v>
      </c>
      <c r="K293" s="12">
        <v>47.002153419766664</v>
      </c>
      <c r="L293" s="12">
        <v>45.324391120857051</v>
      </c>
      <c r="M293" s="9">
        <v>30</v>
      </c>
      <c r="N293" s="9">
        <v>30</v>
      </c>
      <c r="O293" s="9">
        <v>12</v>
      </c>
      <c r="P293" s="9">
        <v>12</v>
      </c>
      <c r="Q293" s="9">
        <v>10.863375</v>
      </c>
      <c r="R293" s="9">
        <v>11.188124999999999</v>
      </c>
      <c r="S293" s="9">
        <v>1.75</v>
      </c>
      <c r="T293" s="9">
        <v>1.25</v>
      </c>
      <c r="U293" s="9">
        <v>1.6</v>
      </c>
      <c r="V293" s="9">
        <v>1.6</v>
      </c>
    </row>
    <row r="294" spans="1:22">
      <c r="A294" s="9"/>
      <c r="B294" s="9" t="str">
        <f t="shared" si="4"/>
        <v>М12x55</v>
      </c>
      <c r="C294" s="10">
        <v>12</v>
      </c>
      <c r="D294" s="9">
        <v>55</v>
      </c>
      <c r="E294" s="12">
        <v>52.754298130098022</v>
      </c>
      <c r="F294" s="12">
        <v>54.243260486503814</v>
      </c>
      <c r="G294" s="12">
        <v>53.762593665390106</v>
      </c>
      <c r="H294" s="12">
        <v>52.967864155380298</v>
      </c>
      <c r="I294" s="12">
        <v>48.481694065515498</v>
      </c>
      <c r="J294" s="12">
        <v>51.341548203877473</v>
      </c>
      <c r="K294" s="12">
        <v>50.860881382763772</v>
      </c>
      <c r="L294" s="12">
        <v>48.962360886629213</v>
      </c>
      <c r="M294" s="9">
        <v>30</v>
      </c>
      <c r="N294" s="9">
        <v>30</v>
      </c>
      <c r="O294" s="9">
        <v>12</v>
      </c>
      <c r="P294" s="9">
        <v>12</v>
      </c>
      <c r="Q294" s="9">
        <v>10.863375</v>
      </c>
      <c r="R294" s="9">
        <v>11.188124999999999</v>
      </c>
      <c r="S294" s="9">
        <v>1.75</v>
      </c>
      <c r="T294" s="9">
        <v>1.25</v>
      </c>
      <c r="U294" s="9">
        <v>1.6</v>
      </c>
      <c r="V294" s="9">
        <v>1.6</v>
      </c>
    </row>
    <row r="295" spans="1:22">
      <c r="A295" s="9"/>
      <c r="B295" s="9" t="str">
        <f t="shared" si="4"/>
        <v>М12x60</v>
      </c>
      <c r="C295" s="10">
        <v>12</v>
      </c>
      <c r="D295" s="9">
        <v>60</v>
      </c>
      <c r="E295" s="12">
        <v>57.193368549620395</v>
      </c>
      <c r="F295" s="12">
        <v>58.682330906026188</v>
      </c>
      <c r="G295" s="12">
        <v>58.20166408491248</v>
      </c>
      <c r="H295" s="12">
        <v>57.406934574902678</v>
      </c>
      <c r="I295" s="12">
        <v>52.119663831287653</v>
      </c>
      <c r="J295" s="12">
        <v>55.20027616687458</v>
      </c>
      <c r="K295" s="12">
        <v>54.719609345760873</v>
      </c>
      <c r="L295" s="12">
        <v>52.600330652401368</v>
      </c>
      <c r="M295" s="9">
        <v>30</v>
      </c>
      <c r="N295" s="9">
        <v>30</v>
      </c>
      <c r="O295" s="9">
        <v>12</v>
      </c>
      <c r="P295" s="9">
        <v>12</v>
      </c>
      <c r="Q295" s="9">
        <v>10.863375</v>
      </c>
      <c r="R295" s="9">
        <v>11.188124999999999</v>
      </c>
      <c r="S295" s="9">
        <v>1.75</v>
      </c>
      <c r="T295" s="9">
        <v>1.25</v>
      </c>
      <c r="U295" s="9">
        <v>1.6</v>
      </c>
      <c r="V295" s="9">
        <v>1.6</v>
      </c>
    </row>
    <row r="296" spans="1:22">
      <c r="A296" s="9"/>
      <c r="B296" s="9" t="str">
        <f t="shared" si="4"/>
        <v>М12x65</v>
      </c>
      <c r="C296" s="10">
        <v>12</v>
      </c>
      <c r="D296" s="9">
        <v>65</v>
      </c>
      <c r="E296" s="12">
        <v>61.632438969142775</v>
      </c>
      <c r="F296" s="12">
        <v>63.121401325548568</v>
      </c>
      <c r="G296" s="12">
        <v>62.64073450443486</v>
      </c>
      <c r="H296" s="12">
        <v>61.846004994425051</v>
      </c>
      <c r="I296" s="12">
        <v>55.757633597059815</v>
      </c>
      <c r="J296" s="12">
        <v>59.059004129871688</v>
      </c>
      <c r="K296" s="12">
        <v>58.57833730875798</v>
      </c>
      <c r="L296" s="12">
        <v>56.238300418173523</v>
      </c>
      <c r="M296" s="9">
        <v>30</v>
      </c>
      <c r="N296" s="9">
        <v>30</v>
      </c>
      <c r="O296" s="9">
        <v>12</v>
      </c>
      <c r="P296" s="9">
        <v>12</v>
      </c>
      <c r="Q296" s="9">
        <v>10.863375</v>
      </c>
      <c r="R296" s="9">
        <v>11.188124999999999</v>
      </c>
      <c r="S296" s="9">
        <v>1.75</v>
      </c>
      <c r="T296" s="9">
        <v>1.25</v>
      </c>
      <c r="U296" s="9">
        <v>1.6</v>
      </c>
      <c r="V296" s="9">
        <v>1.6</v>
      </c>
    </row>
    <row r="297" spans="1:22">
      <c r="A297" s="9"/>
      <c r="B297" s="9" t="str">
        <f t="shared" si="4"/>
        <v>М12x70</v>
      </c>
      <c r="C297" s="10">
        <v>12</v>
      </c>
      <c r="D297" s="9">
        <v>70</v>
      </c>
      <c r="E297" s="12">
        <v>66.071509388665163</v>
      </c>
      <c r="F297" s="12">
        <v>67.560471745070956</v>
      </c>
      <c r="G297" s="12">
        <v>67.079804923957241</v>
      </c>
      <c r="H297" s="12">
        <v>66.285075413947425</v>
      </c>
      <c r="I297" s="12">
        <v>59.395603362831963</v>
      </c>
      <c r="J297" s="12">
        <v>62.917732092868789</v>
      </c>
      <c r="K297" s="12">
        <v>62.437065271755088</v>
      </c>
      <c r="L297" s="12">
        <v>59.876270183945685</v>
      </c>
      <c r="M297" s="9">
        <v>30</v>
      </c>
      <c r="N297" s="9">
        <v>30</v>
      </c>
      <c r="O297" s="9">
        <v>12</v>
      </c>
      <c r="P297" s="9">
        <v>12</v>
      </c>
      <c r="Q297" s="9">
        <v>10.863375</v>
      </c>
      <c r="R297" s="9">
        <v>11.188124999999999</v>
      </c>
      <c r="S297" s="9">
        <v>1.75</v>
      </c>
      <c r="T297" s="9">
        <v>1.25</v>
      </c>
      <c r="U297" s="9">
        <v>1.6</v>
      </c>
      <c r="V297" s="9">
        <v>1.6</v>
      </c>
    </row>
    <row r="298" spans="1:22">
      <c r="A298" s="9"/>
      <c r="B298" s="9" t="str">
        <f t="shared" si="4"/>
        <v>М12x75</v>
      </c>
      <c r="C298" s="10">
        <v>12</v>
      </c>
      <c r="D298" s="9">
        <v>75</v>
      </c>
      <c r="E298" s="12">
        <v>70.510579808187558</v>
      </c>
      <c r="F298" s="12">
        <v>71.999542164593322</v>
      </c>
      <c r="G298" s="12">
        <v>71.518875343479607</v>
      </c>
      <c r="H298" s="12">
        <v>70.724145833469791</v>
      </c>
      <c r="I298" s="12">
        <v>63.033573128604125</v>
      </c>
      <c r="J298" s="12">
        <v>66.776460055865897</v>
      </c>
      <c r="K298" s="12">
        <v>66.295793234752196</v>
      </c>
      <c r="L298" s="12">
        <v>63.51423994971784</v>
      </c>
      <c r="M298" s="9">
        <v>30</v>
      </c>
      <c r="N298" s="9">
        <v>30</v>
      </c>
      <c r="O298" s="9">
        <v>12</v>
      </c>
      <c r="P298" s="9">
        <v>12</v>
      </c>
      <c r="Q298" s="9">
        <v>10.863375</v>
      </c>
      <c r="R298" s="9">
        <v>11.188124999999999</v>
      </c>
      <c r="S298" s="9">
        <v>1.75</v>
      </c>
      <c r="T298" s="9">
        <v>1.25</v>
      </c>
      <c r="U298" s="9">
        <v>1.6</v>
      </c>
      <c r="V298" s="9">
        <v>1.6</v>
      </c>
    </row>
    <row r="299" spans="1:22">
      <c r="A299" s="9"/>
      <c r="B299" s="9" t="str">
        <f t="shared" si="4"/>
        <v>М12x80</v>
      </c>
      <c r="C299" s="10">
        <v>12</v>
      </c>
      <c r="D299" s="9">
        <v>80</v>
      </c>
      <c r="E299" s="12">
        <v>74.94965022770991</v>
      </c>
      <c r="F299" s="12">
        <v>76.438612584115717</v>
      </c>
      <c r="G299" s="12">
        <v>75.957945763002002</v>
      </c>
      <c r="H299" s="12">
        <v>75.163216252992171</v>
      </c>
      <c r="I299" s="12">
        <v>66.671542894376302</v>
      </c>
      <c r="J299" s="12">
        <v>70.635188018863019</v>
      </c>
      <c r="K299" s="12">
        <v>70.154521197749304</v>
      </c>
      <c r="L299" s="12">
        <v>67.152209715490002</v>
      </c>
      <c r="M299" s="9">
        <v>30</v>
      </c>
      <c r="N299" s="9">
        <v>30</v>
      </c>
      <c r="O299" s="9">
        <v>12</v>
      </c>
      <c r="P299" s="9">
        <v>12</v>
      </c>
      <c r="Q299" s="9">
        <v>10.863375</v>
      </c>
      <c r="R299" s="9">
        <v>11.188124999999999</v>
      </c>
      <c r="S299" s="9">
        <v>1.75</v>
      </c>
      <c r="T299" s="9">
        <v>1.25</v>
      </c>
      <c r="U299" s="9">
        <v>1.6</v>
      </c>
      <c r="V299" s="9">
        <v>1.6</v>
      </c>
    </row>
    <row r="300" spans="1:22">
      <c r="A300" s="9"/>
      <c r="B300" s="9" t="str">
        <f t="shared" si="4"/>
        <v>М12x85</v>
      </c>
      <c r="C300" s="10">
        <v>12</v>
      </c>
      <c r="D300" s="9">
        <v>85</v>
      </c>
      <c r="E300" s="12">
        <v>79.388720647232304</v>
      </c>
      <c r="F300" s="12">
        <v>80.877683003638083</v>
      </c>
      <c r="G300" s="12">
        <v>80.397016182524368</v>
      </c>
      <c r="H300" s="12">
        <v>79.602286672514552</v>
      </c>
      <c r="I300" s="12">
        <v>70.309512660148457</v>
      </c>
      <c r="J300" s="12">
        <v>74.493915981860113</v>
      </c>
      <c r="K300" s="12">
        <v>74.013249160746398</v>
      </c>
      <c r="L300" s="12">
        <v>70.790179481262157</v>
      </c>
      <c r="M300" s="9">
        <v>30</v>
      </c>
      <c r="N300" s="9">
        <v>30</v>
      </c>
      <c r="O300" s="9">
        <v>12</v>
      </c>
      <c r="P300" s="9">
        <v>12</v>
      </c>
      <c r="Q300" s="9">
        <v>10.863375</v>
      </c>
      <c r="R300" s="9">
        <v>11.188124999999999</v>
      </c>
      <c r="S300" s="9">
        <v>1.75</v>
      </c>
      <c r="T300" s="9">
        <v>1.25</v>
      </c>
      <c r="U300" s="9">
        <v>1.6</v>
      </c>
      <c r="V300" s="9">
        <v>1.6</v>
      </c>
    </row>
    <row r="301" spans="1:22">
      <c r="A301" s="9"/>
      <c r="B301" s="9" t="str">
        <f t="shared" si="4"/>
        <v>М12x90</v>
      </c>
      <c r="C301" s="10">
        <v>12</v>
      </c>
      <c r="D301" s="9">
        <v>90</v>
      </c>
      <c r="E301" s="12">
        <v>83.827791066754671</v>
      </c>
      <c r="F301" s="12">
        <v>85.316753423160463</v>
      </c>
      <c r="G301" s="12">
        <v>84.836086602046748</v>
      </c>
      <c r="H301" s="12">
        <v>84.041357092036918</v>
      </c>
      <c r="I301" s="12">
        <v>73.947482425920626</v>
      </c>
      <c r="J301" s="12">
        <v>78.352643944857235</v>
      </c>
      <c r="K301" s="12">
        <v>77.87197712374352</v>
      </c>
      <c r="L301" s="12">
        <v>74.428149247034327</v>
      </c>
      <c r="M301" s="9">
        <v>30</v>
      </c>
      <c r="N301" s="9">
        <v>30</v>
      </c>
      <c r="O301" s="9">
        <v>12</v>
      </c>
      <c r="P301" s="9">
        <v>12</v>
      </c>
      <c r="Q301" s="9">
        <v>10.863375</v>
      </c>
      <c r="R301" s="9">
        <v>11.188124999999999</v>
      </c>
      <c r="S301" s="9">
        <v>1.75</v>
      </c>
      <c r="T301" s="9">
        <v>1.25</v>
      </c>
      <c r="U301" s="9">
        <v>1.6</v>
      </c>
      <c r="V301" s="9">
        <v>1.6</v>
      </c>
    </row>
    <row r="302" spans="1:22">
      <c r="A302" s="9"/>
      <c r="B302" s="9" t="str">
        <f t="shared" si="4"/>
        <v>М12x95</v>
      </c>
      <c r="C302" s="10">
        <v>12</v>
      </c>
      <c r="D302" s="9">
        <v>95</v>
      </c>
      <c r="E302" s="12">
        <v>88.266861486277051</v>
      </c>
      <c r="F302" s="12">
        <v>89.755823842682844</v>
      </c>
      <c r="G302" s="12">
        <v>89.275157021569129</v>
      </c>
      <c r="H302" s="12">
        <v>88.480427511559299</v>
      </c>
      <c r="I302" s="12">
        <v>77.585452191692781</v>
      </c>
      <c r="J302" s="12">
        <v>82.211371907854343</v>
      </c>
      <c r="K302" s="12">
        <v>81.730705086740628</v>
      </c>
      <c r="L302" s="12">
        <v>78.066119012806482</v>
      </c>
      <c r="M302" s="9">
        <v>30</v>
      </c>
      <c r="N302" s="9">
        <v>30</v>
      </c>
      <c r="O302" s="9">
        <v>12</v>
      </c>
      <c r="P302" s="9">
        <v>12</v>
      </c>
      <c r="Q302" s="9">
        <v>10.863375</v>
      </c>
      <c r="R302" s="9">
        <v>11.188124999999999</v>
      </c>
      <c r="S302" s="9">
        <v>1.75</v>
      </c>
      <c r="T302" s="9">
        <v>1.25</v>
      </c>
      <c r="U302" s="9">
        <v>1.6</v>
      </c>
      <c r="V302" s="9">
        <v>1.6</v>
      </c>
    </row>
    <row r="303" spans="1:22">
      <c r="A303" s="9"/>
      <c r="B303" s="9" t="str">
        <f t="shared" si="4"/>
        <v>М12x100</v>
      </c>
      <c r="C303" s="10">
        <v>12</v>
      </c>
      <c r="D303" s="9">
        <v>100</v>
      </c>
      <c r="E303" s="12">
        <v>92.705931905799432</v>
      </c>
      <c r="F303" s="12">
        <v>94.194894262205196</v>
      </c>
      <c r="G303" s="12">
        <v>93.714227441091481</v>
      </c>
      <c r="H303" s="12">
        <v>92.919497931081679</v>
      </c>
      <c r="I303" s="12">
        <v>81.223421957464936</v>
      </c>
      <c r="J303" s="12">
        <v>86.070099870851436</v>
      </c>
      <c r="K303" s="12">
        <v>85.589433049737735</v>
      </c>
      <c r="L303" s="12">
        <v>81.704088778578637</v>
      </c>
      <c r="M303" s="9">
        <v>30</v>
      </c>
      <c r="N303" s="9">
        <v>30</v>
      </c>
      <c r="O303" s="9">
        <v>12</v>
      </c>
      <c r="P303" s="9">
        <v>12</v>
      </c>
      <c r="Q303" s="9">
        <v>10.863375</v>
      </c>
      <c r="R303" s="9">
        <v>11.188124999999999</v>
      </c>
      <c r="S303" s="9">
        <v>1.75</v>
      </c>
      <c r="T303" s="9">
        <v>1.25</v>
      </c>
      <c r="U303" s="9">
        <v>1.6</v>
      </c>
      <c r="V303" s="9">
        <v>1.6</v>
      </c>
    </row>
    <row r="304" spans="1:22">
      <c r="A304" s="9"/>
      <c r="B304" s="9" t="str">
        <f t="shared" si="4"/>
        <v>М12x105</v>
      </c>
      <c r="C304" s="10">
        <v>12</v>
      </c>
      <c r="D304" s="9">
        <v>105</v>
      </c>
      <c r="E304" s="12">
        <v>97.145002325321812</v>
      </c>
      <c r="F304" s="12">
        <v>98.633964681727591</v>
      </c>
      <c r="G304" s="12">
        <v>98.153297860613876</v>
      </c>
      <c r="H304" s="12">
        <v>97.35856835060406</v>
      </c>
      <c r="I304" s="12">
        <v>84.861391723237105</v>
      </c>
      <c r="J304" s="12">
        <v>89.928827833848558</v>
      </c>
      <c r="K304" s="12">
        <v>89.448161012734843</v>
      </c>
      <c r="L304" s="12">
        <v>85.342058544350806</v>
      </c>
      <c r="M304" s="9">
        <v>30</v>
      </c>
      <c r="N304" s="9">
        <v>30</v>
      </c>
      <c r="O304" s="9">
        <v>12</v>
      </c>
      <c r="P304" s="9">
        <v>12</v>
      </c>
      <c r="Q304" s="9">
        <v>10.863375</v>
      </c>
      <c r="R304" s="9">
        <v>11.188124999999999</v>
      </c>
      <c r="S304" s="9">
        <v>1.75</v>
      </c>
      <c r="T304" s="9">
        <v>1.25</v>
      </c>
      <c r="U304" s="9">
        <v>1.6</v>
      </c>
      <c r="V304" s="9">
        <v>1.6</v>
      </c>
    </row>
    <row r="305" spans="1:22">
      <c r="A305" s="9"/>
      <c r="B305" s="9" t="str">
        <f t="shared" si="4"/>
        <v>М12x110</v>
      </c>
      <c r="C305" s="10">
        <v>12</v>
      </c>
      <c r="D305" s="9">
        <v>110</v>
      </c>
      <c r="E305" s="12">
        <v>101.58407274484418</v>
      </c>
      <c r="F305" s="12">
        <v>103.07303510124997</v>
      </c>
      <c r="G305" s="12">
        <v>102.59236828013626</v>
      </c>
      <c r="H305" s="12">
        <v>101.79763877012644</v>
      </c>
      <c r="I305" s="12">
        <v>88.49936148900926</v>
      </c>
      <c r="J305" s="12">
        <v>93.787555796845652</v>
      </c>
      <c r="K305" s="12">
        <v>93.306888975731951</v>
      </c>
      <c r="L305" s="12">
        <v>88.980028310122961</v>
      </c>
      <c r="M305" s="9">
        <v>30</v>
      </c>
      <c r="N305" s="9">
        <v>30</v>
      </c>
      <c r="O305" s="9">
        <v>12</v>
      </c>
      <c r="P305" s="9">
        <v>12</v>
      </c>
      <c r="Q305" s="9">
        <v>10.863375</v>
      </c>
      <c r="R305" s="9">
        <v>11.188124999999999</v>
      </c>
      <c r="S305" s="9">
        <v>1.75</v>
      </c>
      <c r="T305" s="9">
        <v>1.25</v>
      </c>
      <c r="U305" s="9">
        <v>1.6</v>
      </c>
      <c r="V305" s="9">
        <v>1.6</v>
      </c>
    </row>
    <row r="306" spans="1:22">
      <c r="A306" s="9"/>
      <c r="B306" s="9" t="str">
        <f t="shared" si="4"/>
        <v>М12x115</v>
      </c>
      <c r="C306" s="10">
        <v>12</v>
      </c>
      <c r="D306" s="9">
        <v>115</v>
      </c>
      <c r="E306" s="12">
        <v>106.02314316436656</v>
      </c>
      <c r="F306" s="12">
        <v>107.51210552077234</v>
      </c>
      <c r="G306" s="12">
        <v>107.03143869965862</v>
      </c>
      <c r="H306" s="12">
        <v>106.23670918964881</v>
      </c>
      <c r="I306" s="12">
        <v>92.137331254781415</v>
      </c>
      <c r="J306" s="12">
        <v>97.646283759842774</v>
      </c>
      <c r="K306" s="12">
        <v>97.165616938729059</v>
      </c>
      <c r="L306" s="12">
        <v>92.617998075895116</v>
      </c>
      <c r="M306" s="9">
        <v>30</v>
      </c>
      <c r="N306" s="9">
        <v>30</v>
      </c>
      <c r="O306" s="9">
        <v>12</v>
      </c>
      <c r="P306" s="9">
        <v>12</v>
      </c>
      <c r="Q306" s="9">
        <v>10.863375</v>
      </c>
      <c r="R306" s="9">
        <v>11.188124999999999</v>
      </c>
      <c r="S306" s="9">
        <v>1.75</v>
      </c>
      <c r="T306" s="9">
        <v>1.25</v>
      </c>
      <c r="U306" s="9">
        <v>1.6</v>
      </c>
      <c r="V306" s="9">
        <v>1.6</v>
      </c>
    </row>
    <row r="307" spans="1:22">
      <c r="A307" s="9"/>
      <c r="B307" s="9" t="str">
        <f t="shared" si="4"/>
        <v>М12x120</v>
      </c>
      <c r="C307" s="10">
        <v>12</v>
      </c>
      <c r="D307" s="9">
        <v>120</v>
      </c>
      <c r="E307" s="12">
        <v>110.46221358388895</v>
      </c>
      <c r="F307" s="12">
        <v>111.95117594029472</v>
      </c>
      <c r="G307" s="12">
        <v>111.470509119181</v>
      </c>
      <c r="H307" s="12">
        <v>110.6757796091712</v>
      </c>
      <c r="I307" s="12">
        <v>95.77530102055357</v>
      </c>
      <c r="J307" s="12">
        <v>101.50501172283987</v>
      </c>
      <c r="K307" s="12">
        <v>101.02434490172615</v>
      </c>
      <c r="L307" s="12">
        <v>96.255967841667271</v>
      </c>
      <c r="M307" s="9">
        <v>30</v>
      </c>
      <c r="N307" s="9">
        <v>30</v>
      </c>
      <c r="O307" s="9">
        <v>12</v>
      </c>
      <c r="P307" s="9">
        <v>12</v>
      </c>
      <c r="Q307" s="9">
        <v>10.863375</v>
      </c>
      <c r="R307" s="9">
        <v>11.188124999999999</v>
      </c>
      <c r="S307" s="9">
        <v>1.75</v>
      </c>
      <c r="T307" s="9">
        <v>1.25</v>
      </c>
      <c r="U307" s="9">
        <v>1.6</v>
      </c>
      <c r="V307" s="9">
        <v>1.6</v>
      </c>
    </row>
    <row r="308" spans="1:22">
      <c r="A308" s="9"/>
      <c r="B308" s="9" t="str">
        <f t="shared" si="4"/>
        <v>М12x130</v>
      </c>
      <c r="C308" s="10">
        <v>12</v>
      </c>
      <c r="D308" s="9">
        <v>130</v>
      </c>
      <c r="E308" s="12">
        <v>118.37903363843344</v>
      </c>
      <c r="F308" s="12">
        <v>120.13290583150918</v>
      </c>
      <c r="G308" s="12">
        <v>119.65223901039546</v>
      </c>
      <c r="H308" s="12">
        <v>118.59259966371569</v>
      </c>
      <c r="I308" s="12">
        <v>103.05124055209789</v>
      </c>
      <c r="J308" s="12">
        <v>109.22246764883411</v>
      </c>
      <c r="K308" s="12">
        <v>108.7418008277204</v>
      </c>
      <c r="L308" s="12">
        <v>103.53190737321158</v>
      </c>
      <c r="M308" s="9">
        <v>36</v>
      </c>
      <c r="N308" s="9">
        <v>36</v>
      </c>
      <c r="O308" s="9">
        <v>12</v>
      </c>
      <c r="P308" s="9">
        <v>12</v>
      </c>
      <c r="Q308" s="9">
        <v>10.863375</v>
      </c>
      <c r="R308" s="9">
        <v>11.188124999999999</v>
      </c>
      <c r="S308" s="9">
        <v>1.75</v>
      </c>
      <c r="T308" s="9">
        <v>1.25</v>
      </c>
      <c r="U308" s="9">
        <v>1.6</v>
      </c>
      <c r="V308" s="9">
        <v>1.6</v>
      </c>
    </row>
    <row r="309" spans="1:22">
      <c r="A309" s="9"/>
      <c r="B309" s="9" t="str">
        <f t="shared" si="4"/>
        <v>М12x140</v>
      </c>
      <c r="C309" s="10">
        <v>12</v>
      </c>
      <c r="D309" s="9">
        <v>140</v>
      </c>
      <c r="E309" s="12">
        <v>127.25717447747819</v>
      </c>
      <c r="F309" s="12">
        <v>129.01104667055392</v>
      </c>
      <c r="G309" s="12">
        <v>128.53037984944021</v>
      </c>
      <c r="H309" s="12">
        <v>127.47074050276044</v>
      </c>
      <c r="I309" s="12">
        <v>110.3271800836422</v>
      </c>
      <c r="J309" s="12">
        <v>116.93992357482831</v>
      </c>
      <c r="K309" s="12">
        <v>116.45925675371461</v>
      </c>
      <c r="L309" s="12">
        <v>110.80784690475592</v>
      </c>
      <c r="M309" s="9">
        <v>36</v>
      </c>
      <c r="N309" s="9">
        <v>36</v>
      </c>
      <c r="O309" s="9">
        <v>12</v>
      </c>
      <c r="P309" s="9">
        <v>12</v>
      </c>
      <c r="Q309" s="9">
        <v>10.863375</v>
      </c>
      <c r="R309" s="9">
        <v>11.188124999999999</v>
      </c>
      <c r="S309" s="9">
        <v>1.75</v>
      </c>
      <c r="T309" s="9">
        <v>1.25</v>
      </c>
      <c r="U309" s="9">
        <v>1.6</v>
      </c>
      <c r="V309" s="9">
        <v>1.6</v>
      </c>
    </row>
    <row r="310" spans="1:22">
      <c r="A310" s="9"/>
      <c r="B310" s="9" t="str">
        <f t="shared" si="4"/>
        <v>М12x150</v>
      </c>
      <c r="C310" s="10">
        <v>12</v>
      </c>
      <c r="D310" s="9">
        <v>150</v>
      </c>
      <c r="E310" s="12">
        <v>136.13531531652293</v>
      </c>
      <c r="F310" s="12">
        <v>137.88918750959866</v>
      </c>
      <c r="G310" s="12">
        <v>137.40852068848494</v>
      </c>
      <c r="H310" s="12">
        <v>136.3488813418052</v>
      </c>
      <c r="I310" s="12">
        <v>117.60311961518653</v>
      </c>
      <c r="J310" s="12">
        <v>124.65737950082253</v>
      </c>
      <c r="K310" s="12">
        <v>124.17671267970883</v>
      </c>
      <c r="L310" s="12">
        <v>118.08378643630023</v>
      </c>
      <c r="M310" s="9">
        <v>36</v>
      </c>
      <c r="N310" s="9">
        <v>36</v>
      </c>
      <c r="O310" s="9">
        <v>12</v>
      </c>
      <c r="P310" s="9">
        <v>12</v>
      </c>
      <c r="Q310" s="9">
        <v>10.863375</v>
      </c>
      <c r="R310" s="9">
        <v>11.188124999999999</v>
      </c>
      <c r="S310" s="9">
        <v>1.75</v>
      </c>
      <c r="T310" s="9">
        <v>1.25</v>
      </c>
      <c r="U310" s="9">
        <v>1.6</v>
      </c>
      <c r="V310" s="9">
        <v>1.6</v>
      </c>
    </row>
    <row r="311" spans="1:22">
      <c r="A311" s="9"/>
      <c r="B311" s="9" t="str">
        <f t="shared" si="4"/>
        <v>М12x160</v>
      </c>
      <c r="C311" s="10">
        <v>12</v>
      </c>
      <c r="D311" s="9">
        <v>160</v>
      </c>
      <c r="E311" s="12">
        <v>145.0134561555677</v>
      </c>
      <c r="F311" s="12">
        <v>146.76732834864342</v>
      </c>
      <c r="G311" s="12">
        <v>146.28666152752967</v>
      </c>
      <c r="H311" s="12">
        <v>145.22702218084993</v>
      </c>
      <c r="I311" s="12">
        <v>124.87905914673085</v>
      </c>
      <c r="J311" s="12">
        <v>132.37483542681676</v>
      </c>
      <c r="K311" s="12">
        <v>131.89416860570302</v>
      </c>
      <c r="L311" s="12">
        <v>125.35972596784455</v>
      </c>
      <c r="M311" s="9">
        <v>36</v>
      </c>
      <c r="N311" s="9">
        <v>36</v>
      </c>
      <c r="O311" s="9">
        <v>12</v>
      </c>
      <c r="P311" s="9">
        <v>12</v>
      </c>
      <c r="Q311" s="9">
        <v>10.863375</v>
      </c>
      <c r="R311" s="9">
        <v>11.188124999999999</v>
      </c>
      <c r="S311" s="9">
        <v>1.75</v>
      </c>
      <c r="T311" s="9">
        <v>1.25</v>
      </c>
      <c r="U311" s="9">
        <v>1.6</v>
      </c>
      <c r="V311" s="9">
        <v>1.6</v>
      </c>
    </row>
    <row r="312" spans="1:22">
      <c r="A312" s="9"/>
      <c r="B312" s="9" t="str">
        <f t="shared" si="4"/>
        <v>М12x170</v>
      </c>
      <c r="C312" s="10">
        <v>12</v>
      </c>
      <c r="D312" s="9">
        <v>170</v>
      </c>
      <c r="E312" s="12">
        <v>153.89159699461246</v>
      </c>
      <c r="F312" s="12">
        <v>155.64546918768818</v>
      </c>
      <c r="G312" s="12">
        <v>155.16480236657446</v>
      </c>
      <c r="H312" s="12">
        <v>154.10516301989472</v>
      </c>
      <c r="I312" s="12">
        <v>132.15499867827518</v>
      </c>
      <c r="J312" s="12">
        <v>140.09229135281095</v>
      </c>
      <c r="K312" s="12">
        <v>139.61162453169723</v>
      </c>
      <c r="L312" s="12">
        <v>132.63566549938884</v>
      </c>
      <c r="M312" s="9">
        <v>36</v>
      </c>
      <c r="N312" s="9">
        <v>36</v>
      </c>
      <c r="O312" s="9">
        <v>12</v>
      </c>
      <c r="P312" s="9">
        <v>12</v>
      </c>
      <c r="Q312" s="9">
        <v>10.863375</v>
      </c>
      <c r="R312" s="9">
        <v>11.188124999999999</v>
      </c>
      <c r="S312" s="9">
        <v>1.75</v>
      </c>
      <c r="T312" s="9">
        <v>1.25</v>
      </c>
      <c r="U312" s="9">
        <v>1.6</v>
      </c>
      <c r="V312" s="9">
        <v>1.6</v>
      </c>
    </row>
    <row r="313" spans="1:22">
      <c r="A313" s="9"/>
      <c r="B313" s="9" t="str">
        <f t="shared" si="4"/>
        <v>М12x180</v>
      </c>
      <c r="C313" s="10">
        <v>12</v>
      </c>
      <c r="D313" s="9">
        <v>180</v>
      </c>
      <c r="E313" s="12">
        <v>162.76973783365719</v>
      </c>
      <c r="F313" s="12">
        <v>164.52361002673294</v>
      </c>
      <c r="G313" s="12">
        <v>164.0429432056192</v>
      </c>
      <c r="H313" s="12">
        <v>162.98330385893945</v>
      </c>
      <c r="I313" s="12">
        <v>139.43093820981949</v>
      </c>
      <c r="J313" s="12">
        <v>147.80974727880519</v>
      </c>
      <c r="K313" s="12">
        <v>147.32908045769145</v>
      </c>
      <c r="L313" s="12">
        <v>139.9116050309332</v>
      </c>
      <c r="M313" s="9">
        <v>36</v>
      </c>
      <c r="N313" s="9">
        <v>36</v>
      </c>
      <c r="O313" s="9">
        <v>12</v>
      </c>
      <c r="P313" s="9">
        <v>12</v>
      </c>
      <c r="Q313" s="9">
        <v>10.863375</v>
      </c>
      <c r="R313" s="9">
        <v>11.188124999999999</v>
      </c>
      <c r="S313" s="9">
        <v>1.75</v>
      </c>
      <c r="T313" s="9">
        <v>1.25</v>
      </c>
      <c r="U313" s="9">
        <v>1.6</v>
      </c>
      <c r="V313" s="9">
        <v>1.6</v>
      </c>
    </row>
    <row r="314" spans="1:22">
      <c r="A314" s="9"/>
      <c r="B314" s="9" t="str">
        <f t="shared" si="4"/>
        <v>М12x190</v>
      </c>
      <c r="C314" s="10">
        <v>12</v>
      </c>
      <c r="D314" s="9">
        <v>190</v>
      </c>
      <c r="E314" s="12">
        <v>171.64787867270198</v>
      </c>
      <c r="F314" s="12">
        <v>173.4017508657777</v>
      </c>
      <c r="G314" s="12">
        <v>172.92108404466398</v>
      </c>
      <c r="H314" s="12">
        <v>171.86144469798424</v>
      </c>
      <c r="I314" s="12">
        <v>146.7068777413638</v>
      </c>
      <c r="J314" s="12">
        <v>155.52720320479938</v>
      </c>
      <c r="K314" s="12">
        <v>155.04653638368566</v>
      </c>
      <c r="L314" s="12">
        <v>147.18754456247751</v>
      </c>
      <c r="M314" s="9">
        <v>36</v>
      </c>
      <c r="N314" s="9">
        <v>36</v>
      </c>
      <c r="O314" s="9">
        <v>12</v>
      </c>
      <c r="P314" s="9">
        <v>12</v>
      </c>
      <c r="Q314" s="9">
        <v>10.863375</v>
      </c>
      <c r="R314" s="9">
        <v>11.188124999999999</v>
      </c>
      <c r="S314" s="9">
        <v>1.75</v>
      </c>
      <c r="T314" s="9">
        <v>1.25</v>
      </c>
      <c r="U314" s="9">
        <v>1.6</v>
      </c>
      <c r="V314" s="9">
        <v>1.6</v>
      </c>
    </row>
    <row r="315" spans="1:22">
      <c r="A315" s="9"/>
      <c r="B315" s="9" t="str">
        <f t="shared" si="4"/>
        <v>М12x200</v>
      </c>
      <c r="C315" s="10">
        <v>12</v>
      </c>
      <c r="D315" s="9">
        <v>200</v>
      </c>
      <c r="E315" s="12">
        <v>180.52601951174668</v>
      </c>
      <c r="F315" s="12">
        <v>182.27989170482243</v>
      </c>
      <c r="G315" s="12">
        <v>181.79922488370869</v>
      </c>
      <c r="H315" s="12">
        <v>180.73958553702894</v>
      </c>
      <c r="I315" s="12">
        <v>153.98281727290811</v>
      </c>
      <c r="J315" s="12">
        <v>163.24465913079362</v>
      </c>
      <c r="K315" s="12">
        <v>162.76399230967991</v>
      </c>
      <c r="L315" s="12">
        <v>154.46348409402182</v>
      </c>
      <c r="M315" s="9">
        <v>36</v>
      </c>
      <c r="N315" s="9">
        <v>36</v>
      </c>
      <c r="O315" s="9">
        <v>12</v>
      </c>
      <c r="P315" s="9">
        <v>12</v>
      </c>
      <c r="Q315" s="9">
        <v>10.863375</v>
      </c>
      <c r="R315" s="9">
        <v>11.188124999999999</v>
      </c>
      <c r="S315" s="9">
        <v>1.75</v>
      </c>
      <c r="T315" s="9">
        <v>1.25</v>
      </c>
      <c r="U315" s="9">
        <v>1.6</v>
      </c>
      <c r="V315" s="9">
        <v>1.6</v>
      </c>
    </row>
    <row r="316" spans="1:22">
      <c r="A316" s="9"/>
      <c r="B316" s="9" t="str">
        <f t="shared" si="4"/>
        <v>М12x220</v>
      </c>
      <c r="C316" s="10">
        <v>12</v>
      </c>
      <c r="D316" s="9">
        <v>220</v>
      </c>
      <c r="E316" s="12">
        <v>196.19943949008564</v>
      </c>
      <c r="F316" s="12">
        <v>198.52728299594625</v>
      </c>
      <c r="G316" s="12">
        <v>198.04661617483251</v>
      </c>
      <c r="H316" s="12">
        <v>196.4130055153679</v>
      </c>
      <c r="I316" s="12">
        <v>168.53469633599676</v>
      </c>
      <c r="J316" s="12">
        <v>178.67957098278205</v>
      </c>
      <c r="K316" s="12">
        <v>178.19890416166837</v>
      </c>
      <c r="L316" s="12">
        <v>169.01536315711047</v>
      </c>
      <c r="M316" s="9">
        <v>49</v>
      </c>
      <c r="N316" s="9">
        <v>49</v>
      </c>
      <c r="O316" s="9">
        <v>12</v>
      </c>
      <c r="P316" s="9">
        <v>12</v>
      </c>
      <c r="Q316" s="9">
        <v>10.863375</v>
      </c>
      <c r="R316" s="9">
        <v>11.188124999999999</v>
      </c>
      <c r="S316" s="9">
        <v>1.75</v>
      </c>
      <c r="T316" s="9">
        <v>1.25</v>
      </c>
      <c r="U316" s="9">
        <v>1.6</v>
      </c>
      <c r="V316" s="9">
        <v>1.6</v>
      </c>
    </row>
    <row r="317" spans="1:22" s="9" customFormat="1">
      <c r="B317" s="9" t="str">
        <f t="shared" si="4"/>
        <v>М14x22</v>
      </c>
      <c r="C317" s="10">
        <v>14</v>
      </c>
      <c r="D317" s="9">
        <v>22</v>
      </c>
      <c r="E317" s="12">
        <v>38.156800617086816</v>
      </c>
      <c r="F317" s="12">
        <v>38.907037785302421</v>
      </c>
      <c r="G317" s="12">
        <v>38.108096737900425</v>
      </c>
      <c r="H317" s="12">
        <v>38.424960809708026</v>
      </c>
      <c r="I317" s="12">
        <v>35.273740384843734</v>
      </c>
      <c r="J317" s="12">
        <v>37.283704447800972</v>
      </c>
      <c r="K317" s="12">
        <v>36.484763400398982</v>
      </c>
      <c r="L317" s="12">
        <v>36.072681432245744</v>
      </c>
      <c r="M317" s="11">
        <v>11</v>
      </c>
      <c r="N317" s="9">
        <v>12</v>
      </c>
      <c r="O317" s="9">
        <v>14</v>
      </c>
      <c r="P317" s="9">
        <v>14</v>
      </c>
      <c r="Q317" s="9">
        <v>12.701000000000001</v>
      </c>
      <c r="R317" s="9">
        <v>13.02575</v>
      </c>
      <c r="S317" s="9">
        <v>2</v>
      </c>
      <c r="T317" s="9">
        <v>1.5</v>
      </c>
      <c r="U317" s="9">
        <v>2</v>
      </c>
      <c r="V317" s="9">
        <v>1.6</v>
      </c>
    </row>
    <row r="318" spans="1:22">
      <c r="A318" s="9"/>
      <c r="B318" s="9" t="str">
        <f t="shared" si="4"/>
        <v>М14x25</v>
      </c>
      <c r="C318" s="10">
        <v>14</v>
      </c>
      <c r="D318" s="9">
        <v>25</v>
      </c>
      <c r="E318" s="12">
        <v>41.140510720388868</v>
      </c>
      <c r="F318" s="12">
        <v>42.045278626661933</v>
      </c>
      <c r="G318" s="12">
        <v>41.246337579259929</v>
      </c>
      <c r="H318" s="12">
        <v>41.408670913010077</v>
      </c>
      <c r="I318" s="12">
        <v>38.257450488145778</v>
      </c>
      <c r="J318" s="12">
        <v>40.421945289160483</v>
      </c>
      <c r="K318" s="12">
        <v>39.623004241758494</v>
      </c>
      <c r="L318" s="12">
        <v>39.056391535547782</v>
      </c>
      <c r="M318" s="11">
        <v>14</v>
      </c>
      <c r="N318" s="9">
        <v>15</v>
      </c>
      <c r="O318" s="9">
        <v>14</v>
      </c>
      <c r="P318" s="9">
        <v>14</v>
      </c>
      <c r="Q318" s="9">
        <v>12.701000000000001</v>
      </c>
      <c r="R318" s="9">
        <v>13.02575</v>
      </c>
      <c r="S318" s="9">
        <v>2</v>
      </c>
      <c r="T318" s="9">
        <v>1.5</v>
      </c>
      <c r="U318" s="9">
        <v>2</v>
      </c>
      <c r="V318" s="9">
        <v>1.6</v>
      </c>
    </row>
    <row r="319" spans="1:22">
      <c r="A319" s="9"/>
      <c r="B319" s="9" t="str">
        <f t="shared" si="4"/>
        <v>М14x28</v>
      </c>
      <c r="C319" s="10">
        <v>14</v>
      </c>
      <c r="D319" s="9">
        <v>28</v>
      </c>
      <c r="E319" s="12">
        <v>44.124220823690898</v>
      </c>
      <c r="F319" s="12">
        <v>45.18351946802143</v>
      </c>
      <c r="G319" s="12">
        <v>44.384578420619441</v>
      </c>
      <c r="H319" s="12">
        <v>44.392381016312122</v>
      </c>
      <c r="I319" s="12">
        <v>41.24116059144783</v>
      </c>
      <c r="J319" s="12">
        <v>43.560186130519995</v>
      </c>
      <c r="K319" s="12">
        <v>42.761245083117998</v>
      </c>
      <c r="L319" s="12">
        <v>42.040101638849826</v>
      </c>
      <c r="M319" s="11">
        <v>17</v>
      </c>
      <c r="N319" s="9">
        <v>18</v>
      </c>
      <c r="O319" s="9">
        <v>14</v>
      </c>
      <c r="P319" s="9">
        <v>14</v>
      </c>
      <c r="Q319" s="9">
        <v>12.701000000000001</v>
      </c>
      <c r="R319" s="9">
        <v>13.02575</v>
      </c>
      <c r="S319" s="9">
        <v>2</v>
      </c>
      <c r="T319" s="9">
        <v>1.5</v>
      </c>
      <c r="U319" s="9">
        <v>2</v>
      </c>
      <c r="V319" s="9">
        <v>1.6</v>
      </c>
    </row>
    <row r="320" spans="1:22">
      <c r="A320" s="9"/>
      <c r="B320" s="9" t="str">
        <f t="shared" si="4"/>
        <v>М14x30</v>
      </c>
      <c r="C320" s="10">
        <v>14</v>
      </c>
      <c r="D320" s="9">
        <v>30</v>
      </c>
      <c r="E320" s="12">
        <v>46.113360892558937</v>
      </c>
      <c r="F320" s="12">
        <v>47.275680028927773</v>
      </c>
      <c r="G320" s="12">
        <v>46.476738981525777</v>
      </c>
      <c r="H320" s="12">
        <v>46.381521085180147</v>
      </c>
      <c r="I320" s="12">
        <v>43.230300660315848</v>
      </c>
      <c r="J320" s="12">
        <v>45.652346691426324</v>
      </c>
      <c r="K320" s="12">
        <v>44.853405644024335</v>
      </c>
      <c r="L320" s="12">
        <v>44.029241707717851</v>
      </c>
      <c r="M320" s="11">
        <v>19</v>
      </c>
      <c r="N320" s="9">
        <v>20</v>
      </c>
      <c r="O320" s="9">
        <v>14</v>
      </c>
      <c r="P320" s="9">
        <v>14</v>
      </c>
      <c r="Q320" s="9">
        <v>12.701000000000001</v>
      </c>
      <c r="R320" s="9">
        <v>13.02575</v>
      </c>
      <c r="S320" s="9">
        <v>2</v>
      </c>
      <c r="T320" s="9">
        <v>1.5</v>
      </c>
      <c r="U320" s="9">
        <v>2</v>
      </c>
      <c r="V320" s="9">
        <v>1.6</v>
      </c>
    </row>
    <row r="321" spans="1:22">
      <c r="A321" s="9"/>
      <c r="B321" s="9" t="str">
        <f t="shared" si="4"/>
        <v>М14x32</v>
      </c>
      <c r="C321" s="10">
        <v>14</v>
      </c>
      <c r="D321" s="9">
        <v>32</v>
      </c>
      <c r="E321" s="12">
        <v>48.102500961426969</v>
      </c>
      <c r="F321" s="12">
        <v>49.36784058983411</v>
      </c>
      <c r="G321" s="12">
        <v>48.568899542432121</v>
      </c>
      <c r="H321" s="12">
        <v>48.370661154048186</v>
      </c>
      <c r="I321" s="12">
        <v>45.21944072918388</v>
      </c>
      <c r="J321" s="12">
        <v>47.744507252332667</v>
      </c>
      <c r="K321" s="12">
        <v>46.945566204930678</v>
      </c>
      <c r="L321" s="12">
        <v>46.018381776585883</v>
      </c>
      <c r="M321" s="11">
        <v>21</v>
      </c>
      <c r="N321" s="9">
        <v>22</v>
      </c>
      <c r="O321" s="9">
        <v>14</v>
      </c>
      <c r="P321" s="9">
        <v>14</v>
      </c>
      <c r="Q321" s="9">
        <v>12.701000000000001</v>
      </c>
      <c r="R321" s="9">
        <v>13.02575</v>
      </c>
      <c r="S321" s="9">
        <v>2</v>
      </c>
      <c r="T321" s="9">
        <v>1.5</v>
      </c>
      <c r="U321" s="9">
        <v>2</v>
      </c>
      <c r="V321" s="9">
        <v>1.6</v>
      </c>
    </row>
    <row r="322" spans="1:22">
      <c r="A322" s="9"/>
      <c r="B322" s="9" t="str">
        <f t="shared" si="4"/>
        <v>М14x35</v>
      </c>
      <c r="C322" s="10">
        <v>14</v>
      </c>
      <c r="D322" s="9">
        <v>35</v>
      </c>
      <c r="E322" s="12">
        <v>51.086211064729</v>
      </c>
      <c r="F322" s="12">
        <v>52.506081431193621</v>
      </c>
      <c r="G322" s="12">
        <v>51.707140383791632</v>
      </c>
      <c r="H322" s="12">
        <v>51.35437125735023</v>
      </c>
      <c r="I322" s="12">
        <v>48.203150832485925</v>
      </c>
      <c r="J322" s="12">
        <v>50.882748093692179</v>
      </c>
      <c r="K322" s="12">
        <v>50.083807046290183</v>
      </c>
      <c r="L322" s="12">
        <v>49.002091879887928</v>
      </c>
      <c r="M322" s="11">
        <v>24</v>
      </c>
      <c r="N322" s="9">
        <v>25</v>
      </c>
      <c r="O322" s="9">
        <v>14</v>
      </c>
      <c r="P322" s="9">
        <v>14</v>
      </c>
      <c r="Q322" s="9">
        <v>12.701000000000001</v>
      </c>
      <c r="R322" s="9">
        <v>13.02575</v>
      </c>
      <c r="S322" s="9">
        <v>2</v>
      </c>
      <c r="T322" s="9">
        <v>1.5</v>
      </c>
      <c r="U322" s="9">
        <v>2</v>
      </c>
      <c r="V322" s="9">
        <v>1.6</v>
      </c>
    </row>
    <row r="323" spans="1:22">
      <c r="A323" s="9"/>
      <c r="B323" s="9" t="str">
        <f t="shared" si="4"/>
        <v>М14x38</v>
      </c>
      <c r="C323" s="10">
        <v>14</v>
      </c>
      <c r="D323" s="9">
        <v>38</v>
      </c>
      <c r="E323" s="12">
        <v>54.069921168031044</v>
      </c>
      <c r="F323" s="12">
        <v>55.644322272553133</v>
      </c>
      <c r="G323" s="12">
        <v>54.845381225151137</v>
      </c>
      <c r="H323" s="12">
        <v>54.338081360652261</v>
      </c>
      <c r="I323" s="12">
        <v>51.186860935787976</v>
      </c>
      <c r="J323" s="12">
        <v>54.020988935051697</v>
      </c>
      <c r="K323" s="12">
        <v>53.222047887649694</v>
      </c>
      <c r="L323" s="12">
        <v>51.985801983189972</v>
      </c>
      <c r="M323" s="11">
        <v>27</v>
      </c>
      <c r="N323" s="9">
        <v>28</v>
      </c>
      <c r="O323" s="9">
        <v>14</v>
      </c>
      <c r="P323" s="9">
        <v>14</v>
      </c>
      <c r="Q323" s="9">
        <v>12.701000000000001</v>
      </c>
      <c r="R323" s="9">
        <v>13.02575</v>
      </c>
      <c r="S323" s="9">
        <v>2</v>
      </c>
      <c r="T323" s="9">
        <v>1.5</v>
      </c>
      <c r="U323" s="9">
        <v>2</v>
      </c>
      <c r="V323" s="9">
        <v>1.6</v>
      </c>
    </row>
    <row r="324" spans="1:22">
      <c r="A324" s="9"/>
      <c r="B324" s="9" t="str">
        <f t="shared" si="4"/>
        <v>М14x40</v>
      </c>
      <c r="C324" s="10">
        <v>14</v>
      </c>
      <c r="D324" s="9">
        <v>40</v>
      </c>
      <c r="E324" s="12">
        <v>56.059061236899083</v>
      </c>
      <c r="F324" s="12">
        <v>57.736482833459462</v>
      </c>
      <c r="G324" s="12">
        <v>56.937541786057473</v>
      </c>
      <c r="H324" s="12">
        <v>56.327221429520293</v>
      </c>
      <c r="I324" s="12">
        <v>53.176001004656001</v>
      </c>
      <c r="J324" s="12">
        <v>56.113149495958027</v>
      </c>
      <c r="K324" s="12">
        <v>55.31420844855603</v>
      </c>
      <c r="L324" s="12">
        <v>53.974942052058012</v>
      </c>
      <c r="M324" s="11">
        <v>29</v>
      </c>
      <c r="N324" s="9">
        <v>30</v>
      </c>
      <c r="O324" s="9">
        <v>14</v>
      </c>
      <c r="P324" s="9">
        <v>14</v>
      </c>
      <c r="Q324" s="9">
        <v>12.701000000000001</v>
      </c>
      <c r="R324" s="9">
        <v>13.02575</v>
      </c>
      <c r="S324" s="9">
        <v>2</v>
      </c>
      <c r="T324" s="9">
        <v>1.5</v>
      </c>
      <c r="U324" s="9">
        <v>2</v>
      </c>
      <c r="V324" s="9">
        <v>1.6</v>
      </c>
    </row>
    <row r="325" spans="1:22">
      <c r="A325" s="9"/>
      <c r="B325" s="9" t="str">
        <f t="shared" si="4"/>
        <v>М14x42</v>
      </c>
      <c r="C325" s="10">
        <v>14</v>
      </c>
      <c r="D325" s="9">
        <v>42</v>
      </c>
      <c r="E325" s="12">
        <v>58.048201305767115</v>
      </c>
      <c r="F325" s="12">
        <v>59.828643394365805</v>
      </c>
      <c r="G325" s="12">
        <v>59.029702346963823</v>
      </c>
      <c r="H325" s="12">
        <v>58.316361498388325</v>
      </c>
      <c r="I325" s="12">
        <v>55.165141073524026</v>
      </c>
      <c r="J325" s="12">
        <v>58.205310056864363</v>
      </c>
      <c r="K325" s="12">
        <v>57.406369009462381</v>
      </c>
      <c r="L325" s="12">
        <v>55.964082120926037</v>
      </c>
      <c r="M325" s="11">
        <v>31</v>
      </c>
      <c r="N325" s="9">
        <v>32</v>
      </c>
      <c r="O325" s="9">
        <v>14</v>
      </c>
      <c r="P325" s="9">
        <v>14</v>
      </c>
      <c r="Q325" s="9">
        <v>12.701000000000001</v>
      </c>
      <c r="R325" s="9">
        <v>13.02575</v>
      </c>
      <c r="S325" s="9">
        <v>2</v>
      </c>
      <c r="T325" s="9">
        <v>1.5</v>
      </c>
      <c r="U325" s="9">
        <v>2</v>
      </c>
      <c r="V325" s="9">
        <v>1.6</v>
      </c>
    </row>
    <row r="326" spans="1:22">
      <c r="A326" s="9"/>
      <c r="B326" s="9" t="str">
        <f t="shared" si="4"/>
        <v>М14x45</v>
      </c>
      <c r="C326" s="10">
        <v>14</v>
      </c>
      <c r="D326" s="9">
        <v>45</v>
      </c>
      <c r="E326" s="12">
        <v>61.03191140906916</v>
      </c>
      <c r="F326" s="12">
        <v>63.129217569475465</v>
      </c>
      <c r="G326" s="12">
        <v>62.330276522073476</v>
      </c>
      <c r="H326" s="12">
        <v>61.300071601690377</v>
      </c>
      <c r="I326" s="12">
        <v>58.148851176826071</v>
      </c>
      <c r="J326" s="12">
        <v>61.343550898223874</v>
      </c>
      <c r="K326" s="12">
        <v>60.544609850821885</v>
      </c>
      <c r="L326" s="12">
        <v>58.947792224228081</v>
      </c>
      <c r="M326" s="9">
        <v>34</v>
      </c>
      <c r="N326" s="9">
        <v>34</v>
      </c>
      <c r="O326" s="9">
        <v>14</v>
      </c>
      <c r="P326" s="9">
        <v>14</v>
      </c>
      <c r="Q326" s="9">
        <v>12.701000000000001</v>
      </c>
      <c r="R326" s="9">
        <v>13.02575</v>
      </c>
      <c r="S326" s="9">
        <v>2</v>
      </c>
      <c r="T326" s="9">
        <v>1.5</v>
      </c>
      <c r="U326" s="9">
        <v>2</v>
      </c>
      <c r="V326" s="9">
        <v>1.6</v>
      </c>
    </row>
    <row r="327" spans="1:22">
      <c r="A327" s="9"/>
      <c r="B327" s="9" t="str">
        <f t="shared" si="4"/>
        <v>М14x48</v>
      </c>
      <c r="C327" s="10">
        <v>14</v>
      </c>
      <c r="D327" s="9">
        <v>48</v>
      </c>
      <c r="E327" s="12">
        <v>64.657152251679108</v>
      </c>
      <c r="F327" s="12">
        <v>66.754458412085413</v>
      </c>
      <c r="G327" s="12">
        <v>65.955517364683416</v>
      </c>
      <c r="H327" s="12">
        <v>64.925312444300332</v>
      </c>
      <c r="I327" s="12">
        <v>61.132561280128115</v>
      </c>
      <c r="J327" s="12">
        <v>64.481791739583386</v>
      </c>
      <c r="K327" s="12">
        <v>63.682850692181397</v>
      </c>
      <c r="L327" s="12">
        <v>61.931502327530126</v>
      </c>
      <c r="M327" s="9">
        <v>34</v>
      </c>
      <c r="N327" s="9">
        <v>34</v>
      </c>
      <c r="O327" s="9">
        <v>14</v>
      </c>
      <c r="P327" s="9">
        <v>14</v>
      </c>
      <c r="Q327" s="9">
        <v>12.701000000000001</v>
      </c>
      <c r="R327" s="9">
        <v>13.02575</v>
      </c>
      <c r="S327" s="9">
        <v>2</v>
      </c>
      <c r="T327" s="9">
        <v>1.5</v>
      </c>
      <c r="U327" s="9">
        <v>2</v>
      </c>
      <c r="V327" s="9">
        <v>1.6</v>
      </c>
    </row>
    <row r="328" spans="1:22">
      <c r="A328" s="9"/>
      <c r="B328" s="9" t="str">
        <f t="shared" si="4"/>
        <v>М14x50</v>
      </c>
      <c r="C328" s="10">
        <v>14</v>
      </c>
      <c r="D328" s="9">
        <v>50</v>
      </c>
      <c r="E328" s="12">
        <v>67.073979480085725</v>
      </c>
      <c r="F328" s="12">
        <v>69.17128564049203</v>
      </c>
      <c r="G328" s="12">
        <v>68.372344593090034</v>
      </c>
      <c r="H328" s="12">
        <v>67.342139672706949</v>
      </c>
      <c r="I328" s="12">
        <v>63.121701348996154</v>
      </c>
      <c r="J328" s="12">
        <v>66.573952300489736</v>
      </c>
      <c r="K328" s="12">
        <v>65.77501125308774</v>
      </c>
      <c r="L328" s="12">
        <v>63.920642396398151</v>
      </c>
      <c r="M328" s="9">
        <v>34</v>
      </c>
      <c r="N328" s="9">
        <v>34</v>
      </c>
      <c r="O328" s="9">
        <v>14</v>
      </c>
      <c r="P328" s="9">
        <v>14</v>
      </c>
      <c r="Q328" s="9">
        <v>12.701000000000001</v>
      </c>
      <c r="R328" s="9">
        <v>13.02575</v>
      </c>
      <c r="S328" s="9">
        <v>2</v>
      </c>
      <c r="T328" s="9">
        <v>1.5</v>
      </c>
      <c r="U328" s="9">
        <v>2</v>
      </c>
      <c r="V328" s="9">
        <v>1.6</v>
      </c>
    </row>
    <row r="329" spans="1:22">
      <c r="A329" s="9"/>
      <c r="B329" s="9" t="str">
        <f t="shared" si="4"/>
        <v>М14x55</v>
      </c>
      <c r="C329" s="10">
        <v>14</v>
      </c>
      <c r="D329" s="9">
        <v>55</v>
      </c>
      <c r="E329" s="12">
        <v>73.116047551102298</v>
      </c>
      <c r="F329" s="12">
        <v>75.213353711508603</v>
      </c>
      <c r="G329" s="12">
        <v>74.414412664106607</v>
      </c>
      <c r="H329" s="12">
        <v>73.384207743723508</v>
      </c>
      <c r="I329" s="12">
        <v>68.094551521166224</v>
      </c>
      <c r="J329" s="12">
        <v>71.804353702755591</v>
      </c>
      <c r="K329" s="12">
        <v>71.005412655353595</v>
      </c>
      <c r="L329" s="12">
        <v>68.893492568568234</v>
      </c>
      <c r="M329" s="9">
        <v>34</v>
      </c>
      <c r="N329" s="9">
        <v>34</v>
      </c>
      <c r="O329" s="9">
        <v>14</v>
      </c>
      <c r="P329" s="9">
        <v>14</v>
      </c>
      <c r="Q329" s="9">
        <v>12.701000000000001</v>
      </c>
      <c r="R329" s="9">
        <v>13.02575</v>
      </c>
      <c r="S329" s="9">
        <v>2</v>
      </c>
      <c r="T329" s="9">
        <v>1.5</v>
      </c>
      <c r="U329" s="9">
        <v>2</v>
      </c>
      <c r="V329" s="9">
        <v>1.6</v>
      </c>
    </row>
    <row r="330" spans="1:22">
      <c r="A330" s="9"/>
      <c r="B330" s="9" t="str">
        <f t="shared" si="4"/>
        <v>М14x60</v>
      </c>
      <c r="C330" s="10">
        <v>14</v>
      </c>
      <c r="D330" s="9">
        <v>60</v>
      </c>
      <c r="E330" s="12">
        <v>79.158115622118871</v>
      </c>
      <c r="F330" s="12">
        <v>81.255421782525175</v>
      </c>
      <c r="G330" s="12">
        <v>80.456480735123165</v>
      </c>
      <c r="H330" s="12">
        <v>79.426275814740094</v>
      </c>
      <c r="I330" s="12">
        <v>73.067401693336308</v>
      </c>
      <c r="J330" s="12">
        <v>77.034755105021418</v>
      </c>
      <c r="K330" s="12">
        <v>76.235814057619407</v>
      </c>
      <c r="L330" s="12">
        <v>73.86634274073829</v>
      </c>
      <c r="M330" s="9">
        <v>34</v>
      </c>
      <c r="N330" s="9">
        <v>34</v>
      </c>
      <c r="O330" s="9">
        <v>14</v>
      </c>
      <c r="P330" s="9">
        <v>14</v>
      </c>
      <c r="Q330" s="9">
        <v>12.701000000000001</v>
      </c>
      <c r="R330" s="9">
        <v>13.02575</v>
      </c>
      <c r="S330" s="9">
        <v>2</v>
      </c>
      <c r="T330" s="9">
        <v>1.5</v>
      </c>
      <c r="U330" s="9">
        <v>2</v>
      </c>
      <c r="V330" s="9">
        <v>1.6</v>
      </c>
    </row>
    <row r="331" spans="1:22">
      <c r="A331" s="9"/>
      <c r="B331" s="9" t="str">
        <f t="shared" si="4"/>
        <v>М14x65</v>
      </c>
      <c r="C331" s="10">
        <v>14</v>
      </c>
      <c r="D331" s="9">
        <v>65</v>
      </c>
      <c r="E331" s="12">
        <v>85.200183693135429</v>
      </c>
      <c r="F331" s="12">
        <v>87.297489853541748</v>
      </c>
      <c r="G331" s="12">
        <v>86.498548806139752</v>
      </c>
      <c r="H331" s="12">
        <v>85.468343885756653</v>
      </c>
      <c r="I331" s="12">
        <v>78.040251865506377</v>
      </c>
      <c r="J331" s="12">
        <v>82.265156507287273</v>
      </c>
      <c r="K331" s="12">
        <v>81.466215459885262</v>
      </c>
      <c r="L331" s="12">
        <v>78.839192912908374</v>
      </c>
      <c r="M331" s="9">
        <v>34</v>
      </c>
      <c r="N331" s="9">
        <v>34</v>
      </c>
      <c r="O331" s="9">
        <v>14</v>
      </c>
      <c r="P331" s="9">
        <v>14</v>
      </c>
      <c r="Q331" s="9">
        <v>12.701000000000001</v>
      </c>
      <c r="R331" s="9">
        <v>13.02575</v>
      </c>
      <c r="S331" s="9">
        <v>2</v>
      </c>
      <c r="T331" s="9">
        <v>1.5</v>
      </c>
      <c r="U331" s="9">
        <v>2</v>
      </c>
      <c r="V331" s="9">
        <v>1.6</v>
      </c>
    </row>
    <row r="332" spans="1:22">
      <c r="A332" s="9"/>
      <c r="B332" s="9" t="str">
        <f t="shared" si="4"/>
        <v>М14x70</v>
      </c>
      <c r="C332" s="10">
        <v>14</v>
      </c>
      <c r="D332" s="9">
        <v>70</v>
      </c>
      <c r="E332" s="12">
        <v>91.242251764152002</v>
      </c>
      <c r="F332" s="12">
        <v>93.339557924558321</v>
      </c>
      <c r="G332" s="12">
        <v>92.54061687715631</v>
      </c>
      <c r="H332" s="12">
        <v>91.510411956773225</v>
      </c>
      <c r="I332" s="12">
        <v>83.013102037676461</v>
      </c>
      <c r="J332" s="12">
        <v>87.495557909553128</v>
      </c>
      <c r="K332" s="12">
        <v>86.696616862151117</v>
      </c>
      <c r="L332" s="12">
        <v>83.812043085078443</v>
      </c>
      <c r="M332" s="9">
        <v>34</v>
      </c>
      <c r="N332" s="9">
        <v>34</v>
      </c>
      <c r="O332" s="9">
        <v>14</v>
      </c>
      <c r="P332" s="9">
        <v>14</v>
      </c>
      <c r="Q332" s="9">
        <v>12.701000000000001</v>
      </c>
      <c r="R332" s="9">
        <v>13.02575</v>
      </c>
      <c r="S332" s="9">
        <v>2</v>
      </c>
      <c r="T332" s="9">
        <v>1.5</v>
      </c>
      <c r="U332" s="9">
        <v>2</v>
      </c>
      <c r="V332" s="9">
        <v>1.6</v>
      </c>
    </row>
    <row r="333" spans="1:22">
      <c r="A333" s="9"/>
      <c r="B333" s="9" t="str">
        <f t="shared" si="4"/>
        <v>М14x75</v>
      </c>
      <c r="C333" s="10">
        <v>14</v>
      </c>
      <c r="D333" s="9">
        <v>75</v>
      </c>
      <c r="E333" s="12">
        <v>97.284319835168574</v>
      </c>
      <c r="F333" s="12">
        <v>99.381625995574893</v>
      </c>
      <c r="G333" s="12">
        <v>98.582684948172883</v>
      </c>
      <c r="H333" s="12">
        <v>97.552480027789784</v>
      </c>
      <c r="I333" s="12">
        <v>87.985952209846531</v>
      </c>
      <c r="J333" s="12">
        <v>92.725959311818983</v>
      </c>
      <c r="K333" s="12">
        <v>91.927018264416972</v>
      </c>
      <c r="L333" s="12">
        <v>88.784893257248527</v>
      </c>
      <c r="M333" s="9">
        <v>34</v>
      </c>
      <c r="N333" s="9">
        <v>34</v>
      </c>
      <c r="O333" s="9">
        <v>14</v>
      </c>
      <c r="P333" s="9">
        <v>14</v>
      </c>
      <c r="Q333" s="9">
        <v>12.701000000000001</v>
      </c>
      <c r="R333" s="9">
        <v>13.02575</v>
      </c>
      <c r="S333" s="9">
        <v>2</v>
      </c>
      <c r="T333" s="9">
        <v>1.5</v>
      </c>
      <c r="U333" s="9">
        <v>2</v>
      </c>
      <c r="V333" s="9">
        <v>1.6</v>
      </c>
    </row>
    <row r="334" spans="1:22">
      <c r="A334" s="9"/>
      <c r="B334" s="9" t="str">
        <f t="shared" ref="B334:B404" si="5">"М"&amp;C334&amp;"x"&amp;D334</f>
        <v>М14x80</v>
      </c>
      <c r="C334" s="10">
        <v>14</v>
      </c>
      <c r="D334" s="9">
        <v>80</v>
      </c>
      <c r="E334" s="12">
        <v>103.32638790618515</v>
      </c>
      <c r="F334" s="12">
        <v>105.42369406659147</v>
      </c>
      <c r="G334" s="12">
        <v>104.62475301918946</v>
      </c>
      <c r="H334" s="12">
        <v>103.59454809880636</v>
      </c>
      <c r="I334" s="12">
        <v>92.9588023820166</v>
      </c>
      <c r="J334" s="12">
        <v>97.956360714084838</v>
      </c>
      <c r="K334" s="12">
        <v>97.157419666682827</v>
      </c>
      <c r="L334" s="12">
        <v>93.757743429418596</v>
      </c>
      <c r="M334" s="9">
        <v>34</v>
      </c>
      <c r="N334" s="9">
        <v>34</v>
      </c>
      <c r="O334" s="9">
        <v>14</v>
      </c>
      <c r="P334" s="9">
        <v>14</v>
      </c>
      <c r="Q334" s="9">
        <v>12.701000000000001</v>
      </c>
      <c r="R334" s="9">
        <v>13.02575</v>
      </c>
      <c r="S334" s="9">
        <v>2</v>
      </c>
      <c r="T334" s="9">
        <v>1.5</v>
      </c>
      <c r="U334" s="9">
        <v>2</v>
      </c>
      <c r="V334" s="9">
        <v>1.6</v>
      </c>
    </row>
    <row r="335" spans="1:22">
      <c r="A335" s="9"/>
      <c r="B335" s="9" t="str">
        <f t="shared" si="5"/>
        <v>М14x85</v>
      </c>
      <c r="C335" s="10">
        <v>14</v>
      </c>
      <c r="D335" s="9">
        <v>85</v>
      </c>
      <c r="E335" s="12">
        <v>109.36845597720171</v>
      </c>
      <c r="F335" s="12">
        <v>111.46576213760802</v>
      </c>
      <c r="G335" s="12">
        <v>110.66682109020604</v>
      </c>
      <c r="H335" s="12">
        <v>109.63661616982293</v>
      </c>
      <c r="I335" s="12">
        <v>97.931652554186684</v>
      </c>
      <c r="J335" s="12">
        <v>103.18676211635068</v>
      </c>
      <c r="K335" s="12">
        <v>102.38782106894867</v>
      </c>
      <c r="L335" s="12">
        <v>98.730593601588666</v>
      </c>
      <c r="M335" s="9">
        <v>34</v>
      </c>
      <c r="N335" s="9">
        <v>34</v>
      </c>
      <c r="O335" s="9">
        <v>14</v>
      </c>
      <c r="P335" s="9">
        <v>14</v>
      </c>
      <c r="Q335" s="9">
        <v>12.701000000000001</v>
      </c>
      <c r="R335" s="9">
        <v>13.02575</v>
      </c>
      <c r="S335" s="9">
        <v>2</v>
      </c>
      <c r="T335" s="9">
        <v>1.5</v>
      </c>
      <c r="U335" s="9">
        <v>2</v>
      </c>
      <c r="V335" s="9">
        <v>1.6</v>
      </c>
    </row>
    <row r="336" spans="1:22">
      <c r="A336" s="9"/>
      <c r="B336" s="9" t="str">
        <f t="shared" si="5"/>
        <v>М14x90</v>
      </c>
      <c r="C336" s="10">
        <v>14</v>
      </c>
      <c r="D336" s="9">
        <v>90</v>
      </c>
      <c r="E336" s="12">
        <v>115.41052404821829</v>
      </c>
      <c r="F336" s="12">
        <v>117.50783020862461</v>
      </c>
      <c r="G336" s="12">
        <v>116.7088891612226</v>
      </c>
      <c r="H336" s="12">
        <v>115.6786842408395</v>
      </c>
      <c r="I336" s="12">
        <v>102.90450272635675</v>
      </c>
      <c r="J336" s="12">
        <v>108.41716351861653</v>
      </c>
      <c r="K336" s="12">
        <v>107.61822247121452</v>
      </c>
      <c r="L336" s="12">
        <v>103.70344377375876</v>
      </c>
      <c r="M336" s="9">
        <v>34</v>
      </c>
      <c r="N336" s="9">
        <v>34</v>
      </c>
      <c r="O336" s="9">
        <v>14</v>
      </c>
      <c r="P336" s="9">
        <v>14</v>
      </c>
      <c r="Q336" s="9">
        <v>12.701000000000001</v>
      </c>
      <c r="R336" s="9">
        <v>13.02575</v>
      </c>
      <c r="S336" s="9">
        <v>2</v>
      </c>
      <c r="T336" s="9">
        <v>1.5</v>
      </c>
      <c r="U336" s="9">
        <v>2</v>
      </c>
      <c r="V336" s="9">
        <v>1.6</v>
      </c>
    </row>
    <row r="337" spans="1:22">
      <c r="A337" s="9"/>
      <c r="B337" s="9" t="str">
        <f t="shared" si="5"/>
        <v>М14x95</v>
      </c>
      <c r="C337" s="10">
        <v>14</v>
      </c>
      <c r="D337" s="9">
        <v>95</v>
      </c>
      <c r="E337" s="12">
        <v>121.45259211923486</v>
      </c>
      <c r="F337" s="12">
        <v>123.54989827964117</v>
      </c>
      <c r="G337" s="12">
        <v>122.75095723223916</v>
      </c>
      <c r="H337" s="12">
        <v>121.72075231185606</v>
      </c>
      <c r="I337" s="12">
        <v>107.87735289852681</v>
      </c>
      <c r="J337" s="12">
        <v>113.64756492088235</v>
      </c>
      <c r="K337" s="12">
        <v>112.84862387348036</v>
      </c>
      <c r="L337" s="12">
        <v>108.67629394592882</v>
      </c>
      <c r="M337" s="9">
        <v>34</v>
      </c>
      <c r="N337" s="9">
        <v>34</v>
      </c>
      <c r="O337" s="9">
        <v>14</v>
      </c>
      <c r="P337" s="9">
        <v>14</v>
      </c>
      <c r="Q337" s="9">
        <v>12.701000000000001</v>
      </c>
      <c r="R337" s="9">
        <v>13.02575</v>
      </c>
      <c r="S337" s="9">
        <v>2</v>
      </c>
      <c r="T337" s="9">
        <v>1.5</v>
      </c>
      <c r="U337" s="9">
        <v>2</v>
      </c>
      <c r="V337" s="9">
        <v>1.6</v>
      </c>
    </row>
    <row r="338" spans="1:22">
      <c r="A338" s="9"/>
      <c r="B338" s="9" t="str">
        <f t="shared" si="5"/>
        <v>М14x100</v>
      </c>
      <c r="C338" s="10">
        <v>14</v>
      </c>
      <c r="D338" s="9">
        <v>100</v>
      </c>
      <c r="E338" s="12">
        <v>127.49466019025144</v>
      </c>
      <c r="F338" s="12">
        <v>129.59196635065774</v>
      </c>
      <c r="G338" s="12">
        <v>128.79302530325572</v>
      </c>
      <c r="H338" s="12">
        <v>127.76282038287265</v>
      </c>
      <c r="I338" s="12">
        <v>112.85020307069688</v>
      </c>
      <c r="J338" s="12">
        <v>118.8779663231482</v>
      </c>
      <c r="K338" s="12">
        <v>118.07902527574622</v>
      </c>
      <c r="L338" s="12">
        <v>113.64914411809889</v>
      </c>
      <c r="M338" s="9">
        <v>34</v>
      </c>
      <c r="N338" s="9">
        <v>34</v>
      </c>
      <c r="O338" s="9">
        <v>14</v>
      </c>
      <c r="P338" s="9">
        <v>14</v>
      </c>
      <c r="Q338" s="9">
        <v>12.701000000000001</v>
      </c>
      <c r="R338" s="9">
        <v>13.02575</v>
      </c>
      <c r="S338" s="9">
        <v>2</v>
      </c>
      <c r="T338" s="9">
        <v>1.5</v>
      </c>
      <c r="U338" s="9">
        <v>2</v>
      </c>
      <c r="V338" s="9">
        <v>1.6</v>
      </c>
    </row>
    <row r="339" spans="1:22">
      <c r="A339" s="9"/>
      <c r="B339" s="9" t="str">
        <f t="shared" si="5"/>
        <v>М14x105</v>
      </c>
      <c r="C339" s="10">
        <v>14</v>
      </c>
      <c r="D339" s="9">
        <v>105</v>
      </c>
      <c r="E339" s="12">
        <v>133.536728261268</v>
      </c>
      <c r="F339" s="12">
        <v>135.6340344216743</v>
      </c>
      <c r="G339" s="12">
        <v>134.83509337427228</v>
      </c>
      <c r="H339" s="12">
        <v>133.80488845388916</v>
      </c>
      <c r="I339" s="12">
        <v>117.82305324286696</v>
      </c>
      <c r="J339" s="12">
        <v>124.10836772541406</v>
      </c>
      <c r="K339" s="12">
        <v>123.30942667801207</v>
      </c>
      <c r="L339" s="12">
        <v>118.62199429026899</v>
      </c>
      <c r="M339" s="9">
        <v>34</v>
      </c>
      <c r="N339" s="9">
        <v>34</v>
      </c>
      <c r="O339" s="9">
        <v>14</v>
      </c>
      <c r="P339" s="9">
        <v>14</v>
      </c>
      <c r="Q339" s="9">
        <v>12.701000000000001</v>
      </c>
      <c r="R339" s="9">
        <v>13.02575</v>
      </c>
      <c r="S339" s="9">
        <v>2</v>
      </c>
      <c r="T339" s="9">
        <v>1.5</v>
      </c>
      <c r="U339" s="9">
        <v>2</v>
      </c>
      <c r="V339" s="9">
        <v>1.6</v>
      </c>
    </row>
    <row r="340" spans="1:22">
      <c r="A340" s="9"/>
      <c r="B340" s="9" t="str">
        <f t="shared" si="5"/>
        <v>М14x110</v>
      </c>
      <c r="C340" s="10">
        <v>14</v>
      </c>
      <c r="D340" s="9">
        <v>110</v>
      </c>
      <c r="E340" s="12">
        <v>139.57879633228455</v>
      </c>
      <c r="F340" s="12">
        <v>141.67610249269083</v>
      </c>
      <c r="G340" s="12">
        <v>140.87716144528883</v>
      </c>
      <c r="H340" s="12">
        <v>139.84695652490575</v>
      </c>
      <c r="I340" s="12">
        <v>122.79590341503703</v>
      </c>
      <c r="J340" s="12">
        <v>129.33876912767991</v>
      </c>
      <c r="K340" s="12">
        <v>128.53982808027791</v>
      </c>
      <c r="L340" s="12">
        <v>123.59484446243904</v>
      </c>
      <c r="M340" s="9">
        <v>34</v>
      </c>
      <c r="N340" s="9">
        <v>34</v>
      </c>
      <c r="O340" s="9">
        <v>14</v>
      </c>
      <c r="P340" s="9">
        <v>14</v>
      </c>
      <c r="Q340" s="9">
        <v>12.701000000000001</v>
      </c>
      <c r="R340" s="9">
        <v>13.02575</v>
      </c>
      <c r="S340" s="9">
        <v>2</v>
      </c>
      <c r="T340" s="9">
        <v>1.5</v>
      </c>
      <c r="U340" s="9">
        <v>2</v>
      </c>
      <c r="V340" s="9">
        <v>1.6</v>
      </c>
    </row>
    <row r="341" spans="1:22">
      <c r="A341" s="9"/>
      <c r="B341" s="9" t="str">
        <f t="shared" si="5"/>
        <v>М14x115</v>
      </c>
      <c r="C341" s="10">
        <v>14</v>
      </c>
      <c r="D341" s="9">
        <v>115</v>
      </c>
      <c r="E341" s="12">
        <v>145.62086440330114</v>
      </c>
      <c r="F341" s="12">
        <v>147.71817056370745</v>
      </c>
      <c r="G341" s="12">
        <v>146.91922951630542</v>
      </c>
      <c r="H341" s="12">
        <v>145.88902459592234</v>
      </c>
      <c r="I341" s="12">
        <v>127.7687535872071</v>
      </c>
      <c r="J341" s="12">
        <v>134.56917052994575</v>
      </c>
      <c r="K341" s="12">
        <v>133.77022948254375</v>
      </c>
      <c r="L341" s="12">
        <v>128.5676946346091</v>
      </c>
      <c r="M341" s="9">
        <v>34</v>
      </c>
      <c r="N341" s="9">
        <v>34</v>
      </c>
      <c r="O341" s="9">
        <v>14</v>
      </c>
      <c r="P341" s="9">
        <v>14</v>
      </c>
      <c r="Q341" s="9">
        <v>12.701000000000001</v>
      </c>
      <c r="R341" s="9">
        <v>13.02575</v>
      </c>
      <c r="S341" s="9">
        <v>2</v>
      </c>
      <c r="T341" s="9">
        <v>1.5</v>
      </c>
      <c r="U341" s="9">
        <v>2</v>
      </c>
      <c r="V341" s="9">
        <v>1.6</v>
      </c>
    </row>
    <row r="342" spans="1:22">
      <c r="A342" s="9"/>
      <c r="B342" s="9" t="str">
        <f t="shared" si="5"/>
        <v>М14x120</v>
      </c>
      <c r="C342" s="10">
        <v>14</v>
      </c>
      <c r="D342" s="9">
        <v>120</v>
      </c>
      <c r="E342" s="12">
        <v>151.66293247431767</v>
      </c>
      <c r="F342" s="12">
        <v>153.760238634724</v>
      </c>
      <c r="G342" s="12">
        <v>152.96129758732195</v>
      </c>
      <c r="H342" s="12">
        <v>151.93109266693887</v>
      </c>
      <c r="I342" s="12">
        <v>132.74160375937717</v>
      </c>
      <c r="J342" s="12">
        <v>139.79957193221159</v>
      </c>
      <c r="K342" s="12">
        <v>139.00063088480957</v>
      </c>
      <c r="L342" s="12">
        <v>133.54054480677914</v>
      </c>
      <c r="M342" s="9">
        <v>34</v>
      </c>
      <c r="N342" s="9">
        <v>34</v>
      </c>
      <c r="O342" s="9">
        <v>14</v>
      </c>
      <c r="P342" s="9">
        <v>14</v>
      </c>
      <c r="Q342" s="9">
        <v>12.701000000000001</v>
      </c>
      <c r="R342" s="9">
        <v>13.02575</v>
      </c>
      <c r="S342" s="9">
        <v>2</v>
      </c>
      <c r="T342" s="9">
        <v>1.5</v>
      </c>
      <c r="U342" s="9">
        <v>2</v>
      </c>
      <c r="V342" s="9">
        <v>1.6</v>
      </c>
    </row>
    <row r="343" spans="1:22">
      <c r="A343" s="9"/>
      <c r="B343" s="9" t="str">
        <f t="shared" si="5"/>
        <v>М14x130</v>
      </c>
      <c r="C343" s="10">
        <v>14</v>
      </c>
      <c r="D343" s="9">
        <v>130</v>
      </c>
      <c r="E343" s="12">
        <v>162.46400713773502</v>
      </c>
      <c r="F343" s="12">
        <v>164.87037477425628</v>
      </c>
      <c r="G343" s="12">
        <v>164.07143372685425</v>
      </c>
      <c r="H343" s="12">
        <v>162.73216733035622</v>
      </c>
      <c r="I343" s="12">
        <v>142.68730410371734</v>
      </c>
      <c r="J343" s="12">
        <v>150.2603747367433</v>
      </c>
      <c r="K343" s="12">
        <v>149.46143368934128</v>
      </c>
      <c r="L343" s="12">
        <v>143.48624515111928</v>
      </c>
      <c r="M343" s="9">
        <v>40</v>
      </c>
      <c r="N343" s="9">
        <v>40</v>
      </c>
      <c r="O343" s="9">
        <v>14</v>
      </c>
      <c r="P343" s="9">
        <v>14</v>
      </c>
      <c r="Q343" s="9">
        <v>12.701000000000001</v>
      </c>
      <c r="R343" s="9">
        <v>13.02575</v>
      </c>
      <c r="S343" s="9">
        <v>2</v>
      </c>
      <c r="T343" s="9">
        <v>1.5</v>
      </c>
      <c r="U343" s="9">
        <v>2</v>
      </c>
      <c r="V343" s="9">
        <v>1.6</v>
      </c>
    </row>
    <row r="344" spans="1:22">
      <c r="A344" s="9"/>
      <c r="B344" s="9" t="str">
        <f t="shared" si="5"/>
        <v>М14x140</v>
      </c>
      <c r="C344" s="10">
        <v>14</v>
      </c>
      <c r="D344" s="9">
        <v>140</v>
      </c>
      <c r="E344" s="12">
        <v>174.54814327976817</v>
      </c>
      <c r="F344" s="12">
        <v>176.95451091628939</v>
      </c>
      <c r="G344" s="12">
        <v>176.15556986888737</v>
      </c>
      <c r="H344" s="12">
        <v>174.81630347238939</v>
      </c>
      <c r="I344" s="12">
        <v>152.63300444805748</v>
      </c>
      <c r="J344" s="12">
        <v>160.72117754127501</v>
      </c>
      <c r="K344" s="12">
        <v>159.92223649387299</v>
      </c>
      <c r="L344" s="12">
        <v>153.43194549545942</v>
      </c>
      <c r="M344" s="9">
        <v>40</v>
      </c>
      <c r="N344" s="9">
        <v>40</v>
      </c>
      <c r="O344" s="9">
        <v>14</v>
      </c>
      <c r="P344" s="9">
        <v>14</v>
      </c>
      <c r="Q344" s="9">
        <v>12.701000000000001</v>
      </c>
      <c r="R344" s="9">
        <v>13.02575</v>
      </c>
      <c r="S344" s="9">
        <v>2</v>
      </c>
      <c r="T344" s="9">
        <v>1.5</v>
      </c>
      <c r="U344" s="9">
        <v>2</v>
      </c>
      <c r="V344" s="9">
        <v>1.6</v>
      </c>
    </row>
    <row r="345" spans="1:22">
      <c r="A345" s="9"/>
      <c r="B345" s="9" t="str">
        <f t="shared" si="5"/>
        <v>М14x150</v>
      </c>
      <c r="C345" s="10">
        <v>14</v>
      </c>
      <c r="D345" s="9">
        <v>150</v>
      </c>
      <c r="E345" s="12">
        <v>186.63227942180134</v>
      </c>
      <c r="F345" s="12">
        <v>189.03864705832257</v>
      </c>
      <c r="G345" s="12">
        <v>188.23970601092054</v>
      </c>
      <c r="H345" s="12">
        <v>186.90043961442251</v>
      </c>
      <c r="I345" s="12">
        <v>162.57870479239762</v>
      </c>
      <c r="J345" s="12">
        <v>171.18198034580666</v>
      </c>
      <c r="K345" s="12">
        <v>170.38303929840464</v>
      </c>
      <c r="L345" s="12">
        <v>163.37764583979961</v>
      </c>
      <c r="M345" s="9">
        <v>40</v>
      </c>
      <c r="N345" s="9">
        <v>40</v>
      </c>
      <c r="O345" s="9">
        <v>14</v>
      </c>
      <c r="P345" s="9">
        <v>14</v>
      </c>
      <c r="Q345" s="9">
        <v>12.701000000000001</v>
      </c>
      <c r="R345" s="9">
        <v>13.02575</v>
      </c>
      <c r="S345" s="9">
        <v>2</v>
      </c>
      <c r="T345" s="9">
        <v>1.5</v>
      </c>
      <c r="U345" s="9">
        <v>2</v>
      </c>
      <c r="V345" s="9">
        <v>1.6</v>
      </c>
    </row>
    <row r="346" spans="1:22">
      <c r="A346" s="9"/>
      <c r="B346" s="9" t="str">
        <f t="shared" si="5"/>
        <v>М14x160</v>
      </c>
      <c r="C346" s="10">
        <v>14</v>
      </c>
      <c r="D346" s="9">
        <v>160</v>
      </c>
      <c r="E346" s="12">
        <v>198.71641556383446</v>
      </c>
      <c r="F346" s="12">
        <v>201.12278320035568</v>
      </c>
      <c r="G346" s="12">
        <v>200.32384215295366</v>
      </c>
      <c r="H346" s="12">
        <v>198.98457575645563</v>
      </c>
      <c r="I346" s="12">
        <v>172.52440513673773</v>
      </c>
      <c r="J346" s="12">
        <v>181.64278315033837</v>
      </c>
      <c r="K346" s="12">
        <v>180.84384210293635</v>
      </c>
      <c r="L346" s="12">
        <v>173.32334618413972</v>
      </c>
      <c r="M346" s="9">
        <v>40</v>
      </c>
      <c r="N346" s="9">
        <v>40</v>
      </c>
      <c r="O346" s="9">
        <v>14</v>
      </c>
      <c r="P346" s="9">
        <v>14</v>
      </c>
      <c r="Q346" s="9">
        <v>12.701000000000001</v>
      </c>
      <c r="R346" s="9">
        <v>13.02575</v>
      </c>
      <c r="S346" s="9">
        <v>2</v>
      </c>
      <c r="T346" s="9">
        <v>1.5</v>
      </c>
      <c r="U346" s="9">
        <v>2</v>
      </c>
      <c r="V346" s="9">
        <v>1.6</v>
      </c>
    </row>
    <row r="347" spans="1:22">
      <c r="A347" s="9"/>
      <c r="B347" s="9" t="str">
        <f t="shared" si="5"/>
        <v>М14x170</v>
      </c>
      <c r="C347" s="10">
        <v>14</v>
      </c>
      <c r="D347" s="9">
        <v>170</v>
      </c>
      <c r="E347" s="12">
        <v>210.80055170586758</v>
      </c>
      <c r="F347" s="12">
        <v>213.20691934238883</v>
      </c>
      <c r="G347" s="12">
        <v>212.4079782949868</v>
      </c>
      <c r="H347" s="12">
        <v>211.06871189848874</v>
      </c>
      <c r="I347" s="12">
        <v>182.47010548107792</v>
      </c>
      <c r="J347" s="12">
        <v>192.10358595487006</v>
      </c>
      <c r="K347" s="12">
        <v>191.30464490746806</v>
      </c>
      <c r="L347" s="12">
        <v>183.26904652847986</v>
      </c>
      <c r="M347" s="9">
        <v>40</v>
      </c>
      <c r="N347" s="9">
        <v>40</v>
      </c>
      <c r="O347" s="9">
        <v>14</v>
      </c>
      <c r="P347" s="9">
        <v>14</v>
      </c>
      <c r="Q347" s="9">
        <v>12.701000000000001</v>
      </c>
      <c r="R347" s="9">
        <v>13.02575</v>
      </c>
      <c r="S347" s="9">
        <v>2</v>
      </c>
      <c r="T347" s="9">
        <v>1.5</v>
      </c>
      <c r="U347" s="9">
        <v>2</v>
      </c>
      <c r="V347" s="9">
        <v>1.6</v>
      </c>
    </row>
    <row r="348" spans="1:22">
      <c r="A348" s="9"/>
      <c r="B348" s="9" t="str">
        <f t="shared" si="5"/>
        <v>М14x180</v>
      </c>
      <c r="C348" s="10">
        <v>14</v>
      </c>
      <c r="D348" s="9">
        <v>180</v>
      </c>
      <c r="E348" s="12">
        <v>222.88468784790072</v>
      </c>
      <c r="F348" s="12">
        <v>225.29105548442197</v>
      </c>
      <c r="G348" s="12">
        <v>224.49211443701995</v>
      </c>
      <c r="H348" s="12">
        <v>223.15284804052192</v>
      </c>
      <c r="I348" s="12">
        <v>192.41580582541806</v>
      </c>
      <c r="J348" s="12">
        <v>202.56438875940177</v>
      </c>
      <c r="K348" s="12">
        <v>201.76544771199977</v>
      </c>
      <c r="L348" s="12">
        <v>193.21474687282006</v>
      </c>
      <c r="M348" s="9">
        <v>40</v>
      </c>
      <c r="N348" s="9">
        <v>40</v>
      </c>
      <c r="O348" s="9">
        <v>14</v>
      </c>
      <c r="P348" s="9">
        <v>14</v>
      </c>
      <c r="Q348" s="9">
        <v>12.701000000000001</v>
      </c>
      <c r="R348" s="9">
        <v>13.02575</v>
      </c>
      <c r="S348" s="9">
        <v>2</v>
      </c>
      <c r="T348" s="9">
        <v>1.5</v>
      </c>
      <c r="U348" s="9">
        <v>2</v>
      </c>
      <c r="V348" s="9">
        <v>1.6</v>
      </c>
    </row>
    <row r="349" spans="1:22">
      <c r="A349" s="9"/>
      <c r="B349" s="9" t="str">
        <f t="shared" si="5"/>
        <v>М14x190</v>
      </c>
      <c r="C349" s="10">
        <v>14</v>
      </c>
      <c r="D349" s="9">
        <v>190</v>
      </c>
      <c r="E349" s="12">
        <v>234.96882398993384</v>
      </c>
      <c r="F349" s="12">
        <v>237.37519162645512</v>
      </c>
      <c r="G349" s="12">
        <v>236.57625057905307</v>
      </c>
      <c r="H349" s="12">
        <v>235.23698418255506</v>
      </c>
      <c r="I349" s="12">
        <v>202.36150616975817</v>
      </c>
      <c r="J349" s="12">
        <v>213.02519156393348</v>
      </c>
      <c r="K349" s="12">
        <v>212.22625051653148</v>
      </c>
      <c r="L349" s="12">
        <v>203.16044721716017</v>
      </c>
      <c r="M349" s="9">
        <v>40</v>
      </c>
      <c r="N349" s="9">
        <v>40</v>
      </c>
      <c r="O349" s="9">
        <v>14</v>
      </c>
      <c r="P349" s="9">
        <v>14</v>
      </c>
      <c r="Q349" s="9">
        <v>12.701000000000001</v>
      </c>
      <c r="R349" s="9">
        <v>13.02575</v>
      </c>
      <c r="S349" s="9">
        <v>2</v>
      </c>
      <c r="T349" s="9">
        <v>1.5</v>
      </c>
      <c r="U349" s="9">
        <v>2</v>
      </c>
      <c r="V349" s="9">
        <v>1.6</v>
      </c>
    </row>
    <row r="350" spans="1:22">
      <c r="A350" s="9"/>
      <c r="B350" s="9" t="str">
        <f t="shared" si="5"/>
        <v>М14x200</v>
      </c>
      <c r="C350" s="10">
        <v>14</v>
      </c>
      <c r="D350" s="9">
        <v>200</v>
      </c>
      <c r="E350" s="12">
        <v>247.05296013196701</v>
      </c>
      <c r="F350" s="12">
        <v>249.45932776848827</v>
      </c>
      <c r="G350" s="12">
        <v>248.66038672108624</v>
      </c>
      <c r="H350" s="12">
        <v>247.32112032458818</v>
      </c>
      <c r="I350" s="12">
        <v>212.30720651409837</v>
      </c>
      <c r="J350" s="12">
        <v>223.48599436846519</v>
      </c>
      <c r="K350" s="12">
        <v>222.68705332106316</v>
      </c>
      <c r="L350" s="12">
        <v>213.10614756150031</v>
      </c>
      <c r="M350" s="9">
        <v>40</v>
      </c>
      <c r="N350" s="9">
        <v>40</v>
      </c>
      <c r="O350" s="9">
        <v>14</v>
      </c>
      <c r="P350" s="9">
        <v>14</v>
      </c>
      <c r="Q350" s="9">
        <v>12.701000000000001</v>
      </c>
      <c r="R350" s="9">
        <v>13.02575</v>
      </c>
      <c r="S350" s="9">
        <v>2</v>
      </c>
      <c r="T350" s="9">
        <v>1.5</v>
      </c>
      <c r="U350" s="9">
        <v>2</v>
      </c>
      <c r="V350" s="9">
        <v>1.6</v>
      </c>
    </row>
    <row r="351" spans="1:22">
      <c r="A351" s="9"/>
      <c r="B351" s="9" t="str">
        <f t="shared" si="5"/>
        <v>М14x220</v>
      </c>
      <c r="C351" s="10">
        <v>14</v>
      </c>
      <c r="D351" s="9">
        <v>220</v>
      </c>
      <c r="E351" s="12">
        <v>268.44126587903241</v>
      </c>
      <c r="F351" s="12">
        <v>271.51726671380266</v>
      </c>
      <c r="G351" s="12">
        <v>270.71832566640069</v>
      </c>
      <c r="H351" s="12">
        <v>268.70942607165364</v>
      </c>
      <c r="I351" s="12">
        <v>232.19860720277865</v>
      </c>
      <c r="J351" s="12">
        <v>244.40759997752855</v>
      </c>
      <c r="K351" s="12">
        <v>243.60865893012655</v>
      </c>
      <c r="L351" s="12">
        <v>232.99754825018064</v>
      </c>
      <c r="M351" s="9">
        <v>53</v>
      </c>
      <c r="N351" s="9">
        <v>53</v>
      </c>
      <c r="O351" s="9">
        <v>14</v>
      </c>
      <c r="P351" s="9">
        <v>14</v>
      </c>
      <c r="Q351" s="9">
        <v>12.701000000000001</v>
      </c>
      <c r="R351" s="9">
        <v>13.02575</v>
      </c>
      <c r="S351" s="9">
        <v>2</v>
      </c>
      <c r="T351" s="9">
        <v>1.5</v>
      </c>
      <c r="U351" s="9">
        <v>2</v>
      </c>
      <c r="V351" s="9">
        <v>1.6</v>
      </c>
    </row>
    <row r="352" spans="1:22" s="9" customFormat="1">
      <c r="B352" s="9" t="str">
        <f t="shared" si="5"/>
        <v>М16x25</v>
      </c>
      <c r="C352" s="10">
        <v>16</v>
      </c>
      <c r="D352" s="9">
        <v>25</v>
      </c>
      <c r="E352" s="12">
        <v>57.581294848095276</v>
      </c>
      <c r="F352" s="12">
        <v>58.684716309510605</v>
      </c>
      <c r="G352" s="12">
        <v>57.640177759671886</v>
      </c>
      <c r="H352" s="12">
        <v>58.005094768770832</v>
      </c>
      <c r="I352" s="12">
        <v>54.010009763369879</v>
      </c>
      <c r="J352" s="12">
        <v>56.634758483156709</v>
      </c>
      <c r="K352" s="12">
        <v>55.590219933317996</v>
      </c>
      <c r="L352" s="12">
        <v>55.054548313208599</v>
      </c>
      <c r="M352" s="11">
        <v>13</v>
      </c>
      <c r="N352" s="9">
        <v>14</v>
      </c>
      <c r="O352" s="9">
        <v>16</v>
      </c>
      <c r="P352" s="9">
        <v>16</v>
      </c>
      <c r="Q352" s="9">
        <v>14.701000000000001</v>
      </c>
      <c r="R352" s="9">
        <v>15.02575</v>
      </c>
      <c r="S352" s="9">
        <v>2</v>
      </c>
      <c r="T352" s="9">
        <v>1.5</v>
      </c>
      <c r="U352" s="9">
        <v>2</v>
      </c>
      <c r="V352" s="9">
        <v>1.6</v>
      </c>
    </row>
    <row r="353" spans="1:22" s="9" customFormat="1">
      <c r="B353" s="9" t="str">
        <f t="shared" si="5"/>
        <v>М16x28</v>
      </c>
      <c r="C353" s="10">
        <v>16</v>
      </c>
      <c r="D353" s="9">
        <v>28</v>
      </c>
      <c r="E353" s="12">
        <v>61.578666681695253</v>
      </c>
      <c r="F353" s="12">
        <v>62.860645349813723</v>
      </c>
      <c r="G353" s="12">
        <v>61.816106799975003</v>
      </c>
      <c r="H353" s="12">
        <v>62.002466602370809</v>
      </c>
      <c r="I353" s="12">
        <v>58.007381596969864</v>
      </c>
      <c r="J353" s="12">
        <v>60.810687523459812</v>
      </c>
      <c r="K353" s="12">
        <v>59.766148973621107</v>
      </c>
      <c r="L353" s="12">
        <v>59.051920146808591</v>
      </c>
      <c r="M353" s="11">
        <v>16</v>
      </c>
      <c r="N353" s="9">
        <v>17</v>
      </c>
      <c r="O353" s="9">
        <v>16</v>
      </c>
      <c r="P353" s="9">
        <v>16</v>
      </c>
      <c r="Q353" s="9">
        <v>14.701000000000001</v>
      </c>
      <c r="R353" s="9">
        <v>15.02575</v>
      </c>
      <c r="S353" s="9">
        <v>2</v>
      </c>
      <c r="T353" s="9">
        <v>1.5</v>
      </c>
      <c r="U353" s="9">
        <v>2</v>
      </c>
      <c r="V353" s="9">
        <v>1.6</v>
      </c>
    </row>
    <row r="354" spans="1:22" s="9" customFormat="1">
      <c r="B354" s="9" t="str">
        <f t="shared" si="5"/>
        <v>М16x30</v>
      </c>
      <c r="C354" s="10">
        <v>16</v>
      </c>
      <c r="D354" s="9">
        <v>30</v>
      </c>
      <c r="E354" s="12">
        <v>64.243581237428586</v>
      </c>
      <c r="F354" s="12">
        <v>65.644598043349134</v>
      </c>
      <c r="G354" s="12">
        <v>64.6000594935104</v>
      </c>
      <c r="H354" s="12">
        <v>64.667381158104106</v>
      </c>
      <c r="I354" s="12">
        <v>60.672296152703183</v>
      </c>
      <c r="J354" s="12">
        <v>63.594640216995217</v>
      </c>
      <c r="K354" s="12">
        <v>62.550101667156511</v>
      </c>
      <c r="L354" s="12">
        <v>61.716834702541902</v>
      </c>
      <c r="M354" s="11">
        <v>18</v>
      </c>
      <c r="N354" s="9">
        <v>19</v>
      </c>
      <c r="O354" s="9">
        <v>16</v>
      </c>
      <c r="P354" s="9">
        <v>16</v>
      </c>
      <c r="Q354" s="9">
        <v>14.701000000000001</v>
      </c>
      <c r="R354" s="9">
        <v>15.02575</v>
      </c>
      <c r="S354" s="9">
        <v>2</v>
      </c>
      <c r="T354" s="9">
        <v>1.5</v>
      </c>
      <c r="U354" s="9">
        <v>2</v>
      </c>
      <c r="V354" s="9">
        <v>1.6</v>
      </c>
    </row>
    <row r="355" spans="1:22" s="9" customFormat="1">
      <c r="B355" s="9" t="str">
        <f t="shared" si="5"/>
        <v>М16x32</v>
      </c>
      <c r="C355" s="10">
        <v>16</v>
      </c>
      <c r="D355" s="9">
        <v>32</v>
      </c>
      <c r="E355" s="12">
        <v>66.90849579316189</v>
      </c>
      <c r="F355" s="12">
        <v>68.428550736884532</v>
      </c>
      <c r="G355" s="12">
        <v>67.384012187045798</v>
      </c>
      <c r="H355" s="12">
        <v>67.332295713837439</v>
      </c>
      <c r="I355" s="12">
        <v>63.337210708436508</v>
      </c>
      <c r="J355" s="12">
        <v>66.378592910530628</v>
      </c>
      <c r="K355" s="12">
        <v>65.334054360691908</v>
      </c>
      <c r="L355" s="12">
        <v>64.381749258275207</v>
      </c>
      <c r="M355" s="11">
        <v>20</v>
      </c>
      <c r="N355" s="9">
        <v>21</v>
      </c>
      <c r="O355" s="9">
        <v>16</v>
      </c>
      <c r="P355" s="9">
        <v>16</v>
      </c>
      <c r="Q355" s="9">
        <v>14.701000000000001</v>
      </c>
      <c r="R355" s="9">
        <v>15.02575</v>
      </c>
      <c r="S355" s="9">
        <v>2</v>
      </c>
      <c r="T355" s="9">
        <v>1.5</v>
      </c>
      <c r="U355" s="9">
        <v>2</v>
      </c>
      <c r="V355" s="9">
        <v>1.6</v>
      </c>
    </row>
    <row r="356" spans="1:22">
      <c r="A356" s="9"/>
      <c r="B356" s="9" t="str">
        <f t="shared" si="5"/>
        <v>М16x35</v>
      </c>
      <c r="C356" s="10">
        <v>16</v>
      </c>
      <c r="D356" s="9">
        <v>35</v>
      </c>
      <c r="E356" s="12">
        <v>70.905867626761875</v>
      </c>
      <c r="F356" s="12">
        <v>72.604479777187649</v>
      </c>
      <c r="G356" s="12">
        <v>71.559941227348915</v>
      </c>
      <c r="H356" s="12">
        <v>71.329667547437424</v>
      </c>
      <c r="I356" s="12">
        <v>67.334582542036486</v>
      </c>
      <c r="J356" s="12">
        <v>70.554521950833731</v>
      </c>
      <c r="K356" s="12">
        <v>69.509983400995011</v>
      </c>
      <c r="L356" s="12">
        <v>68.379121091875206</v>
      </c>
      <c r="M356" s="11">
        <v>23</v>
      </c>
      <c r="N356" s="9">
        <v>24</v>
      </c>
      <c r="O356" s="9">
        <v>16</v>
      </c>
      <c r="P356" s="9">
        <v>16</v>
      </c>
      <c r="Q356" s="9">
        <v>14.701000000000001</v>
      </c>
      <c r="R356" s="9">
        <v>15.02575</v>
      </c>
      <c r="S356" s="9">
        <v>2</v>
      </c>
      <c r="T356" s="9">
        <v>1.5</v>
      </c>
      <c r="U356" s="9">
        <v>2</v>
      </c>
      <c r="V356" s="9">
        <v>1.6</v>
      </c>
    </row>
    <row r="357" spans="1:22">
      <c r="A357" s="9"/>
      <c r="B357" s="9" t="str">
        <f t="shared" si="5"/>
        <v>М16x38</v>
      </c>
      <c r="C357" s="10">
        <v>16</v>
      </c>
      <c r="D357" s="9">
        <v>38</v>
      </c>
      <c r="E357" s="12">
        <v>74.90323946036186</v>
      </c>
      <c r="F357" s="12">
        <v>76.780408817490738</v>
      </c>
      <c r="G357" s="12">
        <v>75.735870267652018</v>
      </c>
      <c r="H357" s="12">
        <v>75.327039381037409</v>
      </c>
      <c r="I357" s="12">
        <v>71.331954375636457</v>
      </c>
      <c r="J357" s="12">
        <v>74.730450991136848</v>
      </c>
      <c r="K357" s="12">
        <v>73.685912441298115</v>
      </c>
      <c r="L357" s="12">
        <v>72.376492925475176</v>
      </c>
      <c r="M357" s="11">
        <v>26</v>
      </c>
      <c r="N357" s="9">
        <v>27</v>
      </c>
      <c r="O357" s="9">
        <v>16</v>
      </c>
      <c r="P357" s="9">
        <v>16</v>
      </c>
      <c r="Q357" s="9">
        <v>14.701000000000001</v>
      </c>
      <c r="R357" s="9">
        <v>15.02575</v>
      </c>
      <c r="S357" s="9">
        <v>2</v>
      </c>
      <c r="T357" s="9">
        <v>1.5</v>
      </c>
      <c r="U357" s="9">
        <v>2</v>
      </c>
      <c r="V357" s="9">
        <v>1.6</v>
      </c>
    </row>
    <row r="358" spans="1:22">
      <c r="A358" s="9"/>
      <c r="B358" s="9" t="str">
        <f t="shared" si="5"/>
        <v>М16x40</v>
      </c>
      <c r="C358" s="10">
        <v>16</v>
      </c>
      <c r="D358" s="9">
        <v>40</v>
      </c>
      <c r="E358" s="12">
        <v>77.568154016095164</v>
      </c>
      <c r="F358" s="12">
        <v>79.564361511026149</v>
      </c>
      <c r="G358" s="12">
        <v>78.519822961187444</v>
      </c>
      <c r="H358" s="12">
        <v>77.991953936770727</v>
      </c>
      <c r="I358" s="12">
        <v>73.996868931369789</v>
      </c>
      <c r="J358" s="12">
        <v>77.51440368467226</v>
      </c>
      <c r="K358" s="12">
        <v>76.469865134833526</v>
      </c>
      <c r="L358" s="12">
        <v>75.041407481208481</v>
      </c>
      <c r="M358" s="11">
        <v>28</v>
      </c>
      <c r="N358" s="9">
        <v>29</v>
      </c>
      <c r="O358" s="9">
        <v>16</v>
      </c>
      <c r="P358" s="9">
        <v>16</v>
      </c>
      <c r="Q358" s="9">
        <v>14.701000000000001</v>
      </c>
      <c r="R358" s="9">
        <v>15.02575</v>
      </c>
      <c r="S358" s="9">
        <v>2</v>
      </c>
      <c r="T358" s="9">
        <v>1.5</v>
      </c>
      <c r="U358" s="9">
        <v>2</v>
      </c>
      <c r="V358" s="9">
        <v>1.6</v>
      </c>
    </row>
    <row r="359" spans="1:22">
      <c r="A359" s="9"/>
      <c r="B359" s="9" t="str">
        <f t="shared" si="5"/>
        <v>М16x42</v>
      </c>
      <c r="C359" s="10">
        <v>16</v>
      </c>
      <c r="D359" s="9">
        <v>42</v>
      </c>
      <c r="E359" s="12">
        <v>80.233068571828483</v>
      </c>
      <c r="F359" s="12">
        <v>82.348314204561561</v>
      </c>
      <c r="G359" s="12">
        <v>81.303775654722841</v>
      </c>
      <c r="H359" s="12">
        <v>80.656868492504032</v>
      </c>
      <c r="I359" s="12">
        <v>76.661783487103108</v>
      </c>
      <c r="J359" s="12">
        <v>80.298356378207671</v>
      </c>
      <c r="K359" s="12">
        <v>79.253817828368952</v>
      </c>
      <c r="L359" s="12">
        <v>77.706322036941813</v>
      </c>
      <c r="M359" s="11">
        <v>30</v>
      </c>
      <c r="N359" s="9">
        <v>31</v>
      </c>
      <c r="O359" s="9">
        <v>16</v>
      </c>
      <c r="P359" s="9">
        <v>16</v>
      </c>
      <c r="Q359" s="9">
        <v>14.701000000000001</v>
      </c>
      <c r="R359" s="9">
        <v>15.02575</v>
      </c>
      <c r="S359" s="9">
        <v>2</v>
      </c>
      <c r="T359" s="9">
        <v>1.5</v>
      </c>
      <c r="U359" s="9">
        <v>2</v>
      </c>
      <c r="V359" s="9">
        <v>1.6</v>
      </c>
    </row>
    <row r="360" spans="1:22">
      <c r="A360" s="9"/>
      <c r="B360" s="9" t="str">
        <f t="shared" si="5"/>
        <v>М16x45</v>
      </c>
      <c r="C360" s="10">
        <v>16</v>
      </c>
      <c r="D360" s="9">
        <v>45</v>
      </c>
      <c r="E360" s="12">
        <v>84.230440405428467</v>
      </c>
      <c r="F360" s="12">
        <v>86.524243244864678</v>
      </c>
      <c r="G360" s="12">
        <v>85.479704695025944</v>
      </c>
      <c r="H360" s="12">
        <v>84.654240326104031</v>
      </c>
      <c r="I360" s="12">
        <v>80.659155320703078</v>
      </c>
      <c r="J360" s="12">
        <v>84.47428541851076</v>
      </c>
      <c r="K360" s="12">
        <v>83.429746868672041</v>
      </c>
      <c r="L360" s="12">
        <v>81.703693870541784</v>
      </c>
      <c r="M360" s="11">
        <v>33</v>
      </c>
      <c r="N360" s="9">
        <v>34</v>
      </c>
      <c r="O360" s="9">
        <v>16</v>
      </c>
      <c r="P360" s="9">
        <v>16</v>
      </c>
      <c r="Q360" s="9">
        <v>14.701000000000001</v>
      </c>
      <c r="R360" s="9">
        <v>15.02575</v>
      </c>
      <c r="S360" s="9">
        <v>2</v>
      </c>
      <c r="T360" s="9">
        <v>1.5</v>
      </c>
      <c r="U360" s="9">
        <v>2</v>
      </c>
      <c r="V360" s="9">
        <v>1.6</v>
      </c>
    </row>
    <row r="361" spans="1:22">
      <c r="A361" s="9"/>
      <c r="B361" s="9" t="str">
        <f t="shared" si="5"/>
        <v>М16x48</v>
      </c>
      <c r="C361" s="10">
        <v>16</v>
      </c>
      <c r="D361" s="9">
        <v>48</v>
      </c>
      <c r="E361" s="12">
        <v>87.736054496434733</v>
      </c>
      <c r="F361" s="12">
        <v>90.513812482771968</v>
      </c>
      <c r="G361" s="12">
        <v>89.469273932933234</v>
      </c>
      <c r="H361" s="12">
        <v>88.159854417110296</v>
      </c>
      <c r="I361" s="12">
        <v>84.656527154303063</v>
      </c>
      <c r="J361" s="12">
        <v>88.650214458813878</v>
      </c>
      <c r="K361" s="12">
        <v>87.605675908975158</v>
      </c>
      <c r="L361" s="12">
        <v>85.701065704141769</v>
      </c>
      <c r="M361" s="9">
        <v>38</v>
      </c>
      <c r="N361" s="9">
        <v>38</v>
      </c>
      <c r="O361" s="9">
        <v>16</v>
      </c>
      <c r="P361" s="9">
        <v>16</v>
      </c>
      <c r="Q361" s="9">
        <v>14.701000000000001</v>
      </c>
      <c r="R361" s="9">
        <v>15.02575</v>
      </c>
      <c r="S361" s="9">
        <v>2</v>
      </c>
      <c r="T361" s="9">
        <v>1.5</v>
      </c>
      <c r="U361" s="9">
        <v>2</v>
      </c>
      <c r="V361" s="9">
        <v>1.6</v>
      </c>
    </row>
    <row r="362" spans="1:22">
      <c r="A362" s="9"/>
      <c r="B362" s="9" t="str">
        <f t="shared" si="5"/>
        <v>М16x50</v>
      </c>
      <c r="C362" s="10">
        <v>16</v>
      </c>
      <c r="D362" s="9">
        <v>50</v>
      </c>
      <c r="E362" s="12">
        <v>90.892726794761771</v>
      </c>
      <c r="F362" s="12">
        <v>93.670484781098992</v>
      </c>
      <c r="G362" s="12">
        <v>92.625946231260258</v>
      </c>
      <c r="H362" s="12">
        <v>91.31652671543732</v>
      </c>
      <c r="I362" s="12">
        <v>87.321441710036396</v>
      </c>
      <c r="J362" s="12">
        <v>91.434167152349289</v>
      </c>
      <c r="K362" s="12">
        <v>90.389628602510555</v>
      </c>
      <c r="L362" s="12">
        <v>88.365980259875087</v>
      </c>
      <c r="M362" s="9">
        <v>38</v>
      </c>
      <c r="N362" s="9">
        <v>38</v>
      </c>
      <c r="O362" s="9">
        <v>16</v>
      </c>
      <c r="P362" s="9">
        <v>16</v>
      </c>
      <c r="Q362" s="9">
        <v>14.701000000000001</v>
      </c>
      <c r="R362" s="9">
        <v>15.02575</v>
      </c>
      <c r="S362" s="9">
        <v>2</v>
      </c>
      <c r="T362" s="9">
        <v>1.5</v>
      </c>
      <c r="U362" s="9">
        <v>2</v>
      </c>
      <c r="V362" s="9">
        <v>1.6</v>
      </c>
    </row>
    <row r="363" spans="1:22">
      <c r="A363" s="9"/>
      <c r="B363" s="9" t="str">
        <f t="shared" si="5"/>
        <v>М16x55</v>
      </c>
      <c r="C363" s="10">
        <v>16</v>
      </c>
      <c r="D363" s="9">
        <v>55</v>
      </c>
      <c r="E363" s="12">
        <v>98.784407540579323</v>
      </c>
      <c r="F363" s="12">
        <v>101.56216552691654</v>
      </c>
      <c r="G363" s="12">
        <v>100.51762697707781</v>
      </c>
      <c r="H363" s="12">
        <v>99.208207461254887</v>
      </c>
      <c r="I363" s="12">
        <v>93.983728099369671</v>
      </c>
      <c r="J363" s="12">
        <v>98.39404888618779</v>
      </c>
      <c r="K363" s="12">
        <v>97.349510336349084</v>
      </c>
      <c r="L363" s="12">
        <v>95.028266649208391</v>
      </c>
      <c r="M363" s="9">
        <v>38</v>
      </c>
      <c r="N363" s="9">
        <v>38</v>
      </c>
      <c r="O363" s="9">
        <v>16</v>
      </c>
      <c r="P363" s="9">
        <v>16</v>
      </c>
      <c r="Q363" s="9">
        <v>14.701000000000001</v>
      </c>
      <c r="R363" s="9">
        <v>15.02575</v>
      </c>
      <c r="S363" s="9">
        <v>2</v>
      </c>
      <c r="T363" s="9">
        <v>1.5</v>
      </c>
      <c r="U363" s="9">
        <v>2</v>
      </c>
      <c r="V363" s="9">
        <v>1.6</v>
      </c>
    </row>
    <row r="364" spans="1:22">
      <c r="A364" s="9"/>
      <c r="B364" s="9" t="str">
        <f t="shared" si="5"/>
        <v>М16x60</v>
      </c>
      <c r="C364" s="10">
        <v>16</v>
      </c>
      <c r="D364" s="9">
        <v>60</v>
      </c>
      <c r="E364" s="12">
        <v>106.67608828639688</v>
      </c>
      <c r="F364" s="12">
        <v>109.45384627273411</v>
      </c>
      <c r="G364" s="12">
        <v>108.40930772289538</v>
      </c>
      <c r="H364" s="12">
        <v>107.09988820707244</v>
      </c>
      <c r="I364" s="12">
        <v>100.64601448870296</v>
      </c>
      <c r="J364" s="12">
        <v>105.3539306200263</v>
      </c>
      <c r="K364" s="12">
        <v>104.30939207018758</v>
      </c>
      <c r="L364" s="12">
        <v>101.69055303854168</v>
      </c>
      <c r="M364" s="9">
        <v>38</v>
      </c>
      <c r="N364" s="9">
        <v>38</v>
      </c>
      <c r="O364" s="9">
        <v>16</v>
      </c>
      <c r="P364" s="9">
        <v>16</v>
      </c>
      <c r="Q364" s="9">
        <v>14.701000000000001</v>
      </c>
      <c r="R364" s="9">
        <v>15.02575</v>
      </c>
      <c r="S364" s="9">
        <v>2</v>
      </c>
      <c r="T364" s="9">
        <v>1.5</v>
      </c>
      <c r="U364" s="9">
        <v>2</v>
      </c>
      <c r="V364" s="9">
        <v>1.6</v>
      </c>
    </row>
    <row r="365" spans="1:22">
      <c r="A365" s="9"/>
      <c r="B365" s="9" t="str">
        <f t="shared" si="5"/>
        <v>М16x65</v>
      </c>
      <c r="C365" s="10">
        <v>16</v>
      </c>
      <c r="D365" s="9">
        <v>65</v>
      </c>
      <c r="E365" s="12">
        <v>114.56776903221443</v>
      </c>
      <c r="F365" s="12">
        <v>117.34552701855168</v>
      </c>
      <c r="G365" s="12">
        <v>116.30098846871294</v>
      </c>
      <c r="H365" s="12">
        <v>114.99156895288999</v>
      </c>
      <c r="I365" s="12">
        <v>107.30830087803628</v>
      </c>
      <c r="J365" s="12">
        <v>112.31381235386482</v>
      </c>
      <c r="K365" s="12">
        <v>111.26927380402608</v>
      </c>
      <c r="L365" s="12">
        <v>108.35283942787498</v>
      </c>
      <c r="M365" s="9">
        <v>38</v>
      </c>
      <c r="N365" s="9">
        <v>38</v>
      </c>
      <c r="O365" s="9">
        <v>16</v>
      </c>
      <c r="P365" s="9">
        <v>16</v>
      </c>
      <c r="Q365" s="9">
        <v>14.701000000000001</v>
      </c>
      <c r="R365" s="9">
        <v>15.02575</v>
      </c>
      <c r="S365" s="9">
        <v>2</v>
      </c>
      <c r="T365" s="9">
        <v>1.5</v>
      </c>
      <c r="U365" s="9">
        <v>2</v>
      </c>
      <c r="V365" s="9">
        <v>1.6</v>
      </c>
    </row>
    <row r="366" spans="1:22">
      <c r="A366" s="9"/>
      <c r="B366" s="9" t="str">
        <f t="shared" si="5"/>
        <v>М16x70</v>
      </c>
      <c r="C366" s="10">
        <v>16</v>
      </c>
      <c r="D366" s="9">
        <v>70</v>
      </c>
      <c r="E366" s="12">
        <v>122.459449778032</v>
      </c>
      <c r="F366" s="12">
        <v>125.23720776436923</v>
      </c>
      <c r="G366" s="12">
        <v>124.1926692145305</v>
      </c>
      <c r="H366" s="12">
        <v>122.88324969870756</v>
      </c>
      <c r="I366" s="12">
        <v>113.97058726736957</v>
      </c>
      <c r="J366" s="12">
        <v>119.27369408770333</v>
      </c>
      <c r="K366" s="12">
        <v>118.2291555378646</v>
      </c>
      <c r="L366" s="12">
        <v>115.01512581720827</v>
      </c>
      <c r="M366" s="9">
        <v>38</v>
      </c>
      <c r="N366" s="9">
        <v>38</v>
      </c>
      <c r="O366" s="9">
        <v>16</v>
      </c>
      <c r="P366" s="9">
        <v>16</v>
      </c>
      <c r="Q366" s="9">
        <v>14.701000000000001</v>
      </c>
      <c r="R366" s="9">
        <v>15.02575</v>
      </c>
      <c r="S366" s="9">
        <v>2</v>
      </c>
      <c r="T366" s="9">
        <v>1.5</v>
      </c>
      <c r="U366" s="9">
        <v>2</v>
      </c>
      <c r="V366" s="9">
        <v>1.6</v>
      </c>
    </row>
    <row r="367" spans="1:22">
      <c r="A367" s="9"/>
      <c r="B367" s="9" t="str">
        <f t="shared" si="5"/>
        <v>М16x75</v>
      </c>
      <c r="C367" s="10">
        <v>16</v>
      </c>
      <c r="D367" s="9">
        <v>75</v>
      </c>
      <c r="E367" s="12">
        <v>130.35113052384958</v>
      </c>
      <c r="F367" s="12">
        <v>133.12888851018678</v>
      </c>
      <c r="G367" s="12">
        <v>132.08434996034808</v>
      </c>
      <c r="H367" s="12">
        <v>130.77493044452513</v>
      </c>
      <c r="I367" s="12">
        <v>120.63287365670287</v>
      </c>
      <c r="J367" s="12">
        <v>126.23357582154185</v>
      </c>
      <c r="K367" s="12">
        <v>125.18903727170311</v>
      </c>
      <c r="L367" s="12">
        <v>121.67741220654158</v>
      </c>
      <c r="M367" s="9">
        <v>38</v>
      </c>
      <c r="N367" s="9">
        <v>38</v>
      </c>
      <c r="O367" s="9">
        <v>16</v>
      </c>
      <c r="P367" s="9">
        <v>16</v>
      </c>
      <c r="Q367" s="9">
        <v>14.701000000000001</v>
      </c>
      <c r="R367" s="9">
        <v>15.02575</v>
      </c>
      <c r="S367" s="9">
        <v>2</v>
      </c>
      <c r="T367" s="9">
        <v>1.5</v>
      </c>
      <c r="U367" s="9">
        <v>2</v>
      </c>
      <c r="V367" s="9">
        <v>1.6</v>
      </c>
    </row>
    <row r="368" spans="1:22">
      <c r="A368" s="9"/>
      <c r="B368" s="9" t="str">
        <f t="shared" si="5"/>
        <v>М16x80</v>
      </c>
      <c r="C368" s="10">
        <v>16</v>
      </c>
      <c r="D368" s="9">
        <v>80</v>
      </c>
      <c r="E368" s="12">
        <v>138.24281126966713</v>
      </c>
      <c r="F368" s="12">
        <v>141.02056925600436</v>
      </c>
      <c r="G368" s="12">
        <v>139.97603070616563</v>
      </c>
      <c r="H368" s="12">
        <v>138.66661119034268</v>
      </c>
      <c r="I368" s="12">
        <v>127.29516004603619</v>
      </c>
      <c r="J368" s="12">
        <v>133.19345755538035</v>
      </c>
      <c r="K368" s="12">
        <v>132.14891900554161</v>
      </c>
      <c r="L368" s="12">
        <v>128.33969859587486</v>
      </c>
      <c r="M368" s="9">
        <v>38</v>
      </c>
      <c r="N368" s="9">
        <v>38</v>
      </c>
      <c r="O368" s="9">
        <v>16</v>
      </c>
      <c r="P368" s="9">
        <v>16</v>
      </c>
      <c r="Q368" s="9">
        <v>14.701000000000001</v>
      </c>
      <c r="R368" s="9">
        <v>15.02575</v>
      </c>
      <c r="S368" s="9">
        <v>2</v>
      </c>
      <c r="T368" s="9">
        <v>1.5</v>
      </c>
      <c r="U368" s="9">
        <v>2</v>
      </c>
      <c r="V368" s="9">
        <v>1.6</v>
      </c>
    </row>
    <row r="369" spans="1:22">
      <c r="A369" s="9"/>
      <c r="B369" s="9" t="str">
        <f t="shared" si="5"/>
        <v>М16x85</v>
      </c>
      <c r="C369" s="10">
        <v>16</v>
      </c>
      <c r="D369" s="9">
        <v>85</v>
      </c>
      <c r="E369" s="12">
        <v>146.13449201548468</v>
      </c>
      <c r="F369" s="12">
        <v>148.91225000182192</v>
      </c>
      <c r="G369" s="12">
        <v>147.86771145198318</v>
      </c>
      <c r="H369" s="12">
        <v>146.55829193616023</v>
      </c>
      <c r="I369" s="12">
        <v>133.95744643536943</v>
      </c>
      <c r="J369" s="12">
        <v>140.15333928921888</v>
      </c>
      <c r="K369" s="12">
        <v>139.10880073938014</v>
      </c>
      <c r="L369" s="12">
        <v>135.0019849852082</v>
      </c>
      <c r="M369" s="9">
        <v>38</v>
      </c>
      <c r="N369" s="9">
        <v>38</v>
      </c>
      <c r="O369" s="9">
        <v>16</v>
      </c>
      <c r="P369" s="9">
        <v>16</v>
      </c>
      <c r="Q369" s="9">
        <v>14.701000000000001</v>
      </c>
      <c r="R369" s="9">
        <v>15.02575</v>
      </c>
      <c r="S369" s="9">
        <v>2</v>
      </c>
      <c r="T369" s="9">
        <v>1.5</v>
      </c>
      <c r="U369" s="9">
        <v>2</v>
      </c>
      <c r="V369" s="9">
        <v>1.6</v>
      </c>
    </row>
    <row r="370" spans="1:22">
      <c r="A370" s="9"/>
      <c r="B370" s="9" t="str">
        <f t="shared" si="5"/>
        <v>М16x90</v>
      </c>
      <c r="C370" s="10">
        <v>16</v>
      </c>
      <c r="D370" s="9">
        <v>90</v>
      </c>
      <c r="E370" s="12">
        <v>154.02617276130223</v>
      </c>
      <c r="F370" s="12">
        <v>156.80393074763947</v>
      </c>
      <c r="G370" s="12">
        <v>155.75939219780074</v>
      </c>
      <c r="H370" s="12">
        <v>154.44997268197778</v>
      </c>
      <c r="I370" s="12">
        <v>140.61973282470277</v>
      </c>
      <c r="J370" s="12">
        <v>147.11322102305741</v>
      </c>
      <c r="K370" s="12">
        <v>146.06868247321867</v>
      </c>
      <c r="L370" s="12">
        <v>141.66427137454147</v>
      </c>
      <c r="M370" s="9">
        <v>38</v>
      </c>
      <c r="N370" s="9">
        <v>38</v>
      </c>
      <c r="O370" s="9">
        <v>16</v>
      </c>
      <c r="P370" s="9">
        <v>16</v>
      </c>
      <c r="Q370" s="9">
        <v>14.701000000000001</v>
      </c>
      <c r="R370" s="9">
        <v>15.02575</v>
      </c>
      <c r="S370" s="9">
        <v>2</v>
      </c>
      <c r="T370" s="9">
        <v>1.5</v>
      </c>
      <c r="U370" s="9">
        <v>2</v>
      </c>
      <c r="V370" s="9">
        <v>1.6</v>
      </c>
    </row>
    <row r="371" spans="1:22">
      <c r="A371" s="9"/>
      <c r="B371" s="9" t="str">
        <f t="shared" si="5"/>
        <v>М16x95</v>
      </c>
      <c r="C371" s="10">
        <v>16</v>
      </c>
      <c r="D371" s="9">
        <v>95</v>
      </c>
      <c r="E371" s="12">
        <v>161.91785350711979</v>
      </c>
      <c r="F371" s="12">
        <v>164.69561149345705</v>
      </c>
      <c r="G371" s="12">
        <v>163.65107294361832</v>
      </c>
      <c r="H371" s="12">
        <v>162.34165342779536</v>
      </c>
      <c r="I371" s="12">
        <v>147.28201921403607</v>
      </c>
      <c r="J371" s="12">
        <v>154.07310275689591</v>
      </c>
      <c r="K371" s="12">
        <v>153.0285642070572</v>
      </c>
      <c r="L371" s="12">
        <v>148.3265577638748</v>
      </c>
      <c r="M371" s="9">
        <v>38</v>
      </c>
      <c r="N371" s="9">
        <v>38</v>
      </c>
      <c r="O371" s="9">
        <v>16</v>
      </c>
      <c r="P371" s="9">
        <v>16</v>
      </c>
      <c r="Q371" s="9">
        <v>14.701000000000001</v>
      </c>
      <c r="R371" s="9">
        <v>15.02575</v>
      </c>
      <c r="S371" s="9">
        <v>2</v>
      </c>
      <c r="T371" s="9">
        <v>1.5</v>
      </c>
      <c r="U371" s="9">
        <v>2</v>
      </c>
      <c r="V371" s="9">
        <v>1.6</v>
      </c>
    </row>
    <row r="372" spans="1:22">
      <c r="A372" s="9"/>
      <c r="B372" s="9" t="str">
        <f t="shared" si="5"/>
        <v>М16x100</v>
      </c>
      <c r="C372" s="10">
        <v>16</v>
      </c>
      <c r="D372" s="9">
        <v>100</v>
      </c>
      <c r="E372" s="12">
        <v>169.80953425293737</v>
      </c>
      <c r="F372" s="12">
        <v>172.58729223927457</v>
      </c>
      <c r="G372" s="12">
        <v>171.54275368943584</v>
      </c>
      <c r="H372" s="12">
        <v>170.23333417361292</v>
      </c>
      <c r="I372" s="12">
        <v>153.94430560336934</v>
      </c>
      <c r="J372" s="12">
        <v>161.03298449073444</v>
      </c>
      <c r="K372" s="12">
        <v>159.9884459408957</v>
      </c>
      <c r="L372" s="12">
        <v>154.98884415320808</v>
      </c>
      <c r="M372" s="9">
        <v>38</v>
      </c>
      <c r="N372" s="9">
        <v>38</v>
      </c>
      <c r="O372" s="9">
        <v>16</v>
      </c>
      <c r="P372" s="9">
        <v>16</v>
      </c>
      <c r="Q372" s="9">
        <v>14.701000000000001</v>
      </c>
      <c r="R372" s="9">
        <v>15.02575</v>
      </c>
      <c r="S372" s="9">
        <v>2</v>
      </c>
      <c r="T372" s="9">
        <v>1.5</v>
      </c>
      <c r="U372" s="9">
        <v>2</v>
      </c>
      <c r="V372" s="9">
        <v>1.6</v>
      </c>
    </row>
    <row r="373" spans="1:22">
      <c r="A373" s="9"/>
      <c r="B373" s="9" t="str">
        <f t="shared" si="5"/>
        <v>М16x105</v>
      </c>
      <c r="C373" s="10">
        <v>16</v>
      </c>
      <c r="D373" s="9">
        <v>105</v>
      </c>
      <c r="E373" s="12">
        <v>177.70121499875489</v>
      </c>
      <c r="F373" s="12">
        <v>180.47897298509218</v>
      </c>
      <c r="G373" s="12">
        <v>179.43443443525345</v>
      </c>
      <c r="H373" s="12">
        <v>178.12501491943047</v>
      </c>
      <c r="I373" s="12">
        <v>160.60659199270265</v>
      </c>
      <c r="J373" s="12">
        <v>167.99286622457294</v>
      </c>
      <c r="K373" s="12">
        <v>166.94832767473423</v>
      </c>
      <c r="L373" s="12">
        <v>161.65113054254138</v>
      </c>
      <c r="M373" s="9">
        <v>38</v>
      </c>
      <c r="N373" s="9">
        <v>38</v>
      </c>
      <c r="O373" s="9">
        <v>16</v>
      </c>
      <c r="P373" s="9">
        <v>16</v>
      </c>
      <c r="Q373" s="9">
        <v>14.701000000000001</v>
      </c>
      <c r="R373" s="9">
        <v>15.02575</v>
      </c>
      <c r="S373" s="9">
        <v>2</v>
      </c>
      <c r="T373" s="9">
        <v>1.5</v>
      </c>
      <c r="U373" s="9">
        <v>2</v>
      </c>
      <c r="V373" s="9">
        <v>1.6</v>
      </c>
    </row>
    <row r="374" spans="1:22">
      <c r="A374" s="9"/>
      <c r="B374" s="9" t="str">
        <f t="shared" si="5"/>
        <v>М16x110</v>
      </c>
      <c r="C374" s="10">
        <v>16</v>
      </c>
      <c r="D374" s="9">
        <v>110</v>
      </c>
      <c r="E374" s="12">
        <v>185.59289574457247</v>
      </c>
      <c r="F374" s="12">
        <v>188.37065373090968</v>
      </c>
      <c r="G374" s="12">
        <v>187.32611518107095</v>
      </c>
      <c r="H374" s="12">
        <v>186.01669566524802</v>
      </c>
      <c r="I374" s="12">
        <v>167.26887838203595</v>
      </c>
      <c r="J374" s="12">
        <v>174.95274795841146</v>
      </c>
      <c r="K374" s="12">
        <v>173.90820940857276</v>
      </c>
      <c r="L374" s="12">
        <v>168.31341693187471</v>
      </c>
      <c r="M374" s="9">
        <v>38</v>
      </c>
      <c r="N374" s="9">
        <v>38</v>
      </c>
      <c r="O374" s="9">
        <v>16</v>
      </c>
      <c r="P374" s="9">
        <v>16</v>
      </c>
      <c r="Q374" s="9">
        <v>14.701000000000001</v>
      </c>
      <c r="R374" s="9">
        <v>15.02575</v>
      </c>
      <c r="S374" s="9">
        <v>2</v>
      </c>
      <c r="T374" s="9">
        <v>1.5</v>
      </c>
      <c r="U374" s="9">
        <v>2</v>
      </c>
      <c r="V374" s="9">
        <v>1.6</v>
      </c>
    </row>
    <row r="375" spans="1:22">
      <c r="A375" s="9"/>
      <c r="B375" s="9" t="str">
        <f t="shared" si="5"/>
        <v>М16x115</v>
      </c>
      <c r="C375" s="10">
        <v>16</v>
      </c>
      <c r="D375" s="9">
        <v>115</v>
      </c>
      <c r="E375" s="12">
        <v>193.48457649039005</v>
      </c>
      <c r="F375" s="12">
        <v>196.26233447672729</v>
      </c>
      <c r="G375" s="12">
        <v>195.21779592688856</v>
      </c>
      <c r="H375" s="12">
        <v>193.9083764110656</v>
      </c>
      <c r="I375" s="12">
        <v>173.93116477136925</v>
      </c>
      <c r="J375" s="12">
        <v>181.91262969224996</v>
      </c>
      <c r="K375" s="12">
        <v>180.86809114241129</v>
      </c>
      <c r="L375" s="12">
        <v>174.97570332120799</v>
      </c>
      <c r="M375" s="9">
        <v>38</v>
      </c>
      <c r="N375" s="9">
        <v>38</v>
      </c>
      <c r="O375" s="9">
        <v>16</v>
      </c>
      <c r="P375" s="9">
        <v>16</v>
      </c>
      <c r="Q375" s="9">
        <v>14.701000000000001</v>
      </c>
      <c r="R375" s="9">
        <v>15.02575</v>
      </c>
      <c r="S375" s="9">
        <v>2</v>
      </c>
      <c r="T375" s="9">
        <v>1.5</v>
      </c>
      <c r="U375" s="9">
        <v>2</v>
      </c>
      <c r="V375" s="9">
        <v>1.6</v>
      </c>
    </row>
    <row r="376" spans="1:22">
      <c r="A376" s="9"/>
      <c r="B376" s="9" t="str">
        <f t="shared" si="5"/>
        <v>М16x120</v>
      </c>
      <c r="C376" s="10">
        <v>16</v>
      </c>
      <c r="D376" s="9">
        <v>120</v>
      </c>
      <c r="E376" s="12">
        <v>201.37625723620761</v>
      </c>
      <c r="F376" s="12">
        <v>204.15401522254481</v>
      </c>
      <c r="G376" s="12">
        <v>203.10947667270611</v>
      </c>
      <c r="H376" s="12">
        <v>201.80005715688316</v>
      </c>
      <c r="I376" s="12">
        <v>180.59345116070256</v>
      </c>
      <c r="J376" s="12">
        <v>188.87251142608849</v>
      </c>
      <c r="K376" s="12">
        <v>187.82797287624976</v>
      </c>
      <c r="L376" s="12">
        <v>181.63798971054126</v>
      </c>
      <c r="M376" s="9">
        <v>38</v>
      </c>
      <c r="N376" s="9">
        <v>38</v>
      </c>
      <c r="O376" s="9">
        <v>16</v>
      </c>
      <c r="P376" s="9">
        <v>16</v>
      </c>
      <c r="Q376" s="9">
        <v>14.701000000000001</v>
      </c>
      <c r="R376" s="9">
        <v>15.02575</v>
      </c>
      <c r="S376" s="9">
        <v>2</v>
      </c>
      <c r="T376" s="9">
        <v>1.5</v>
      </c>
      <c r="U376" s="9">
        <v>2</v>
      </c>
      <c r="V376" s="9">
        <v>1.6</v>
      </c>
    </row>
    <row r="377" spans="1:22">
      <c r="A377" s="9"/>
      <c r="B377" s="9" t="str">
        <f t="shared" si="5"/>
        <v>М16x130</v>
      </c>
      <c r="C377" s="10">
        <v>16</v>
      </c>
      <c r="D377" s="9">
        <v>130</v>
      </c>
      <c r="E377" s="12">
        <v>215.6843455000616</v>
      </c>
      <c r="F377" s="12">
        <v>218.81921789980507</v>
      </c>
      <c r="G377" s="12">
        <v>217.77467934996636</v>
      </c>
      <c r="H377" s="12">
        <v>216.10814542073715</v>
      </c>
      <c r="I377" s="12">
        <v>193.91802393936914</v>
      </c>
      <c r="J377" s="12">
        <v>202.79227489376549</v>
      </c>
      <c r="K377" s="12">
        <v>201.74773634392679</v>
      </c>
      <c r="L377" s="12">
        <v>194.96256248920787</v>
      </c>
      <c r="M377" s="9">
        <v>44</v>
      </c>
      <c r="N377" s="9">
        <v>44</v>
      </c>
      <c r="O377" s="9">
        <v>16</v>
      </c>
      <c r="P377" s="9">
        <v>16</v>
      </c>
      <c r="Q377" s="9">
        <v>14.701000000000001</v>
      </c>
      <c r="R377" s="9">
        <v>15.02575</v>
      </c>
      <c r="S377" s="9">
        <v>2</v>
      </c>
      <c r="T377" s="9">
        <v>1.5</v>
      </c>
      <c r="U377" s="9">
        <v>2</v>
      </c>
      <c r="V377" s="9">
        <v>1.6</v>
      </c>
    </row>
    <row r="378" spans="1:22">
      <c r="A378" s="9"/>
      <c r="B378" s="9" t="str">
        <f t="shared" si="5"/>
        <v>М16x140</v>
      </c>
      <c r="C378" s="10">
        <v>16</v>
      </c>
      <c r="D378" s="9">
        <v>140</v>
      </c>
      <c r="E378" s="12">
        <v>231.46770699169673</v>
      </c>
      <c r="F378" s="12">
        <v>234.6025793914402</v>
      </c>
      <c r="G378" s="12">
        <v>233.5580408416015</v>
      </c>
      <c r="H378" s="12">
        <v>231.89150691237228</v>
      </c>
      <c r="I378" s="12">
        <v>207.24259671803571</v>
      </c>
      <c r="J378" s="12">
        <v>216.71203836144252</v>
      </c>
      <c r="K378" s="12">
        <v>215.66749981160382</v>
      </c>
      <c r="L378" s="12">
        <v>208.28713526787448</v>
      </c>
      <c r="M378" s="9">
        <v>44</v>
      </c>
      <c r="N378" s="9">
        <v>44</v>
      </c>
      <c r="O378" s="9">
        <v>16</v>
      </c>
      <c r="P378" s="9">
        <v>16</v>
      </c>
      <c r="Q378" s="9">
        <v>14.701000000000001</v>
      </c>
      <c r="R378" s="9">
        <v>15.02575</v>
      </c>
      <c r="S378" s="9">
        <v>2</v>
      </c>
      <c r="T378" s="9">
        <v>1.5</v>
      </c>
      <c r="U378" s="9">
        <v>2</v>
      </c>
      <c r="V378" s="9">
        <v>1.6</v>
      </c>
    </row>
    <row r="379" spans="1:22">
      <c r="A379" s="9"/>
      <c r="B379" s="9" t="str">
        <f t="shared" si="5"/>
        <v>М16x150</v>
      </c>
      <c r="C379" s="10">
        <v>16</v>
      </c>
      <c r="D379" s="9">
        <v>150</v>
      </c>
      <c r="E379" s="12">
        <v>247.25106848333186</v>
      </c>
      <c r="F379" s="12">
        <v>250.38594088307536</v>
      </c>
      <c r="G379" s="12">
        <v>249.34140233323663</v>
      </c>
      <c r="H379" s="12">
        <v>247.67486840400741</v>
      </c>
      <c r="I379" s="12">
        <v>220.56716949670235</v>
      </c>
      <c r="J379" s="12">
        <v>230.63180182911955</v>
      </c>
      <c r="K379" s="12">
        <v>229.58726327928085</v>
      </c>
      <c r="L379" s="12">
        <v>221.61170804654105</v>
      </c>
      <c r="M379" s="9">
        <v>44</v>
      </c>
      <c r="N379" s="9">
        <v>44</v>
      </c>
      <c r="O379" s="9">
        <v>16</v>
      </c>
      <c r="P379" s="9">
        <v>16</v>
      </c>
      <c r="Q379" s="9">
        <v>14.701000000000001</v>
      </c>
      <c r="R379" s="9">
        <v>15.02575</v>
      </c>
      <c r="S379" s="9">
        <v>2</v>
      </c>
      <c r="T379" s="9">
        <v>1.5</v>
      </c>
      <c r="U379" s="9">
        <v>2</v>
      </c>
      <c r="V379" s="9">
        <v>1.6</v>
      </c>
    </row>
    <row r="380" spans="1:22">
      <c r="A380" s="9"/>
      <c r="B380" s="9" t="str">
        <f t="shared" si="5"/>
        <v>М16x160</v>
      </c>
      <c r="C380" s="10">
        <v>16</v>
      </c>
      <c r="D380" s="9">
        <v>160</v>
      </c>
      <c r="E380" s="12">
        <v>263.034429974967</v>
      </c>
      <c r="F380" s="12">
        <v>266.16930237471047</v>
      </c>
      <c r="G380" s="12">
        <v>265.12476382487176</v>
      </c>
      <c r="H380" s="12">
        <v>263.45822989564255</v>
      </c>
      <c r="I380" s="12">
        <v>233.89174227536893</v>
      </c>
      <c r="J380" s="12">
        <v>244.55156529679655</v>
      </c>
      <c r="K380" s="12">
        <v>243.50702674695788</v>
      </c>
      <c r="L380" s="12">
        <v>234.93628082520766</v>
      </c>
      <c r="M380" s="9">
        <v>44</v>
      </c>
      <c r="N380" s="9">
        <v>44</v>
      </c>
      <c r="O380" s="9">
        <v>16</v>
      </c>
      <c r="P380" s="9">
        <v>16</v>
      </c>
      <c r="Q380" s="9">
        <v>14.701000000000001</v>
      </c>
      <c r="R380" s="9">
        <v>15.02575</v>
      </c>
      <c r="S380" s="9">
        <v>2</v>
      </c>
      <c r="T380" s="9">
        <v>1.5</v>
      </c>
      <c r="U380" s="9">
        <v>2</v>
      </c>
      <c r="V380" s="9">
        <v>1.6</v>
      </c>
    </row>
    <row r="381" spans="1:22">
      <c r="A381" s="9"/>
      <c r="B381" s="9" t="str">
        <f t="shared" si="5"/>
        <v>М16x170</v>
      </c>
      <c r="C381" s="10">
        <v>16</v>
      </c>
      <c r="D381" s="9">
        <v>170</v>
      </c>
      <c r="E381" s="12">
        <v>278.81779146660205</v>
      </c>
      <c r="F381" s="12">
        <v>281.95266386634552</v>
      </c>
      <c r="G381" s="12">
        <v>280.90812531650681</v>
      </c>
      <c r="H381" s="12">
        <v>279.24159138727765</v>
      </c>
      <c r="I381" s="12">
        <v>247.21631505403548</v>
      </c>
      <c r="J381" s="12">
        <v>258.47132876447353</v>
      </c>
      <c r="K381" s="12">
        <v>257.42679021463488</v>
      </c>
      <c r="L381" s="12">
        <v>248.26085360387427</v>
      </c>
      <c r="M381" s="9">
        <v>44</v>
      </c>
      <c r="N381" s="9">
        <v>44</v>
      </c>
      <c r="O381" s="9">
        <v>16</v>
      </c>
      <c r="P381" s="9">
        <v>16</v>
      </c>
      <c r="Q381" s="9">
        <v>14.701000000000001</v>
      </c>
      <c r="R381" s="9">
        <v>15.02575</v>
      </c>
      <c r="S381" s="9">
        <v>2</v>
      </c>
      <c r="T381" s="9">
        <v>1.5</v>
      </c>
      <c r="U381" s="9">
        <v>2</v>
      </c>
      <c r="V381" s="9">
        <v>1.6</v>
      </c>
    </row>
    <row r="382" spans="1:22">
      <c r="A382" s="9"/>
      <c r="B382" s="9" t="str">
        <f t="shared" si="5"/>
        <v>М16x180</v>
      </c>
      <c r="C382" s="10">
        <v>16</v>
      </c>
      <c r="D382" s="9">
        <v>180</v>
      </c>
      <c r="E382" s="12">
        <v>294.60115295823726</v>
      </c>
      <c r="F382" s="12">
        <v>297.73602535798068</v>
      </c>
      <c r="G382" s="12">
        <v>296.69148680814197</v>
      </c>
      <c r="H382" s="12">
        <v>295.02495287891281</v>
      </c>
      <c r="I382" s="12">
        <v>260.54088783270214</v>
      </c>
      <c r="J382" s="12">
        <v>272.39109223215058</v>
      </c>
      <c r="K382" s="12">
        <v>271.34655368231188</v>
      </c>
      <c r="L382" s="12">
        <v>261.58542638254085</v>
      </c>
      <c r="M382" s="9">
        <v>44</v>
      </c>
      <c r="N382" s="9">
        <v>44</v>
      </c>
      <c r="O382" s="9">
        <v>16</v>
      </c>
      <c r="P382" s="9">
        <v>16</v>
      </c>
      <c r="Q382" s="9">
        <v>14.701000000000001</v>
      </c>
      <c r="R382" s="9">
        <v>15.02575</v>
      </c>
      <c r="S382" s="9">
        <v>2</v>
      </c>
      <c r="T382" s="9">
        <v>1.5</v>
      </c>
      <c r="U382" s="9">
        <v>2</v>
      </c>
      <c r="V382" s="9">
        <v>1.6</v>
      </c>
    </row>
    <row r="383" spans="1:22">
      <c r="A383" s="9"/>
      <c r="B383" s="9" t="str">
        <f t="shared" si="5"/>
        <v>М16x190</v>
      </c>
      <c r="C383" s="10">
        <v>16</v>
      </c>
      <c r="D383" s="9">
        <v>190</v>
      </c>
      <c r="E383" s="12">
        <v>310.38451444987231</v>
      </c>
      <c r="F383" s="12">
        <v>313.51938684961573</v>
      </c>
      <c r="G383" s="12">
        <v>312.47484829977708</v>
      </c>
      <c r="H383" s="12">
        <v>310.80831437054786</v>
      </c>
      <c r="I383" s="12">
        <v>273.86546061136875</v>
      </c>
      <c r="J383" s="12">
        <v>286.31085569982764</v>
      </c>
      <c r="K383" s="12">
        <v>285.26631714998894</v>
      </c>
      <c r="L383" s="12">
        <v>274.90999916120739</v>
      </c>
      <c r="M383" s="9">
        <v>44</v>
      </c>
      <c r="N383" s="9">
        <v>44</v>
      </c>
      <c r="O383" s="9">
        <v>16</v>
      </c>
      <c r="P383" s="9">
        <v>16</v>
      </c>
      <c r="Q383" s="9">
        <v>14.701000000000001</v>
      </c>
      <c r="R383" s="9">
        <v>15.02575</v>
      </c>
      <c r="S383" s="9">
        <v>2</v>
      </c>
      <c r="T383" s="9">
        <v>1.5</v>
      </c>
      <c r="U383" s="9">
        <v>2</v>
      </c>
      <c r="V383" s="9">
        <v>1.6</v>
      </c>
    </row>
    <row r="384" spans="1:22">
      <c r="A384" s="9"/>
      <c r="B384" s="9" t="str">
        <f t="shared" si="5"/>
        <v>М16x200</v>
      </c>
      <c r="C384" s="10">
        <v>16</v>
      </c>
      <c r="D384" s="9">
        <v>200</v>
      </c>
      <c r="E384" s="12">
        <v>326.16787594150748</v>
      </c>
      <c r="F384" s="12">
        <v>329.30274834125095</v>
      </c>
      <c r="G384" s="12">
        <v>328.25820979141224</v>
      </c>
      <c r="H384" s="12">
        <v>326.59167586218297</v>
      </c>
      <c r="I384" s="12">
        <v>287.19003339003535</v>
      </c>
      <c r="J384" s="12">
        <v>300.23061916750464</v>
      </c>
      <c r="K384" s="12">
        <v>299.18608061766594</v>
      </c>
      <c r="L384" s="12">
        <v>288.23457193987406</v>
      </c>
      <c r="M384" s="9">
        <v>44</v>
      </c>
      <c r="N384" s="9">
        <v>44</v>
      </c>
      <c r="O384" s="9">
        <v>16</v>
      </c>
      <c r="P384" s="9">
        <v>16</v>
      </c>
      <c r="Q384" s="9">
        <v>14.701000000000001</v>
      </c>
      <c r="R384" s="9">
        <v>15.02575</v>
      </c>
      <c r="S384" s="9">
        <v>2</v>
      </c>
      <c r="T384" s="9">
        <v>1.5</v>
      </c>
      <c r="U384" s="9">
        <v>2</v>
      </c>
      <c r="V384" s="9">
        <v>1.6</v>
      </c>
    </row>
    <row r="385" spans="1:22">
      <c r="A385" s="9"/>
      <c r="B385" s="9" t="str">
        <f t="shared" si="5"/>
        <v>М16x220</v>
      </c>
      <c r="C385" s="10">
        <v>16</v>
      </c>
      <c r="D385" s="9">
        <v>220</v>
      </c>
      <c r="E385" s="12">
        <v>354.53817359791861</v>
      </c>
      <c r="F385" s="12">
        <v>358.44679389337563</v>
      </c>
      <c r="G385" s="12">
        <v>357.40225534353692</v>
      </c>
      <c r="H385" s="12">
        <v>354.96197351859416</v>
      </c>
      <c r="I385" s="12">
        <v>313.83917894736851</v>
      </c>
      <c r="J385" s="12">
        <v>328.07014610285876</v>
      </c>
      <c r="K385" s="12">
        <v>327.02560755302005</v>
      </c>
      <c r="L385" s="12">
        <v>314.88371749720727</v>
      </c>
      <c r="M385" s="9">
        <v>57</v>
      </c>
      <c r="N385" s="9">
        <v>57</v>
      </c>
      <c r="O385" s="9">
        <v>16</v>
      </c>
      <c r="P385" s="9">
        <v>16</v>
      </c>
      <c r="Q385" s="9">
        <v>14.701000000000001</v>
      </c>
      <c r="R385" s="9">
        <v>15.02575</v>
      </c>
      <c r="S385" s="9">
        <v>2</v>
      </c>
      <c r="T385" s="9">
        <v>1.5</v>
      </c>
      <c r="U385" s="9">
        <v>2</v>
      </c>
      <c r="V385" s="9">
        <v>1.6</v>
      </c>
    </row>
    <row r="386" spans="1:22" s="9" customFormat="1">
      <c r="B386" s="9" t="str">
        <f t="shared" si="5"/>
        <v>М18x28</v>
      </c>
      <c r="C386" s="10">
        <v>18</v>
      </c>
      <c r="D386" s="9">
        <v>28</v>
      </c>
      <c r="E386" s="12">
        <v>82.717590310907852</v>
      </c>
      <c r="F386" s="12">
        <v>84.238266648577991</v>
      </c>
      <c r="G386" s="12">
        <v>82.916095304775027</v>
      </c>
      <c r="H386" s="12">
        <v>83.329065251165289</v>
      </c>
      <c r="I386" s="12">
        <v>78.394009790645029</v>
      </c>
      <c r="J386" s="12">
        <v>81.713631396080302</v>
      </c>
      <c r="K386" s="12">
        <v>80.39146005227731</v>
      </c>
      <c r="L386" s="12">
        <v>79.716181134448007</v>
      </c>
      <c r="M386" s="11">
        <v>15</v>
      </c>
      <c r="N386" s="9">
        <v>16</v>
      </c>
      <c r="O386" s="9">
        <v>18</v>
      </c>
      <c r="P386" s="9">
        <v>18</v>
      </c>
      <c r="Q386" s="9">
        <v>16.701000000000001</v>
      </c>
      <c r="R386" s="9">
        <v>17.025749999999999</v>
      </c>
      <c r="S386" s="9">
        <v>2</v>
      </c>
      <c r="T386" s="9">
        <v>1.5</v>
      </c>
      <c r="U386" s="9">
        <v>2</v>
      </c>
      <c r="V386" s="9">
        <v>1.6</v>
      </c>
    </row>
    <row r="387" spans="1:22" s="9" customFormat="1">
      <c r="B387" s="9" t="str">
        <f t="shared" si="5"/>
        <v>М18x30</v>
      </c>
      <c r="C387" s="10">
        <v>18</v>
      </c>
      <c r="D387" s="9">
        <v>30</v>
      </c>
      <c r="E387" s="12">
        <v>86.156925362829156</v>
      </c>
      <c r="F387" s="12">
        <v>87.812657484065198</v>
      </c>
      <c r="G387" s="12">
        <v>86.490486140262206</v>
      </c>
      <c r="H387" s="12">
        <v>86.768400303086622</v>
      </c>
      <c r="I387" s="12">
        <v>81.833344842566348</v>
      </c>
      <c r="J387" s="12">
        <v>85.288022231567496</v>
      </c>
      <c r="K387" s="12">
        <v>83.965850887764503</v>
      </c>
      <c r="L387" s="12">
        <v>83.15551618636934</v>
      </c>
      <c r="M387" s="11">
        <v>17</v>
      </c>
      <c r="N387" s="9">
        <v>18</v>
      </c>
      <c r="O387" s="9">
        <v>18</v>
      </c>
      <c r="P387" s="9">
        <v>18</v>
      </c>
      <c r="Q387" s="9">
        <v>16.701000000000001</v>
      </c>
      <c r="R387" s="9">
        <v>17.025749999999999</v>
      </c>
      <c r="S387" s="9">
        <v>2</v>
      </c>
      <c r="T387" s="9">
        <v>1.5</v>
      </c>
      <c r="U387" s="9">
        <v>2</v>
      </c>
      <c r="V387" s="9">
        <v>1.6</v>
      </c>
    </row>
    <row r="388" spans="1:22" s="9" customFormat="1">
      <c r="B388" s="9" t="str">
        <f t="shared" si="5"/>
        <v>М18x32</v>
      </c>
      <c r="C388" s="10">
        <v>18</v>
      </c>
      <c r="D388" s="9">
        <v>32</v>
      </c>
      <c r="E388" s="12">
        <v>89.596260414750503</v>
      </c>
      <c r="F388" s="12">
        <v>91.387048319552363</v>
      </c>
      <c r="G388" s="12">
        <v>90.064876975749399</v>
      </c>
      <c r="H388" s="12">
        <v>90.207735355007941</v>
      </c>
      <c r="I388" s="12">
        <v>85.272679894487695</v>
      </c>
      <c r="J388" s="12">
        <v>88.862413067054689</v>
      </c>
      <c r="K388" s="12">
        <v>87.540241723251697</v>
      </c>
      <c r="L388" s="12">
        <v>86.594851238290673</v>
      </c>
      <c r="M388" s="11">
        <v>19</v>
      </c>
      <c r="N388" s="9">
        <v>20</v>
      </c>
      <c r="O388" s="9">
        <v>18</v>
      </c>
      <c r="P388" s="9">
        <v>18</v>
      </c>
      <c r="Q388" s="9">
        <v>16.701000000000001</v>
      </c>
      <c r="R388" s="9">
        <v>17.025749999999999</v>
      </c>
      <c r="S388" s="9">
        <v>2</v>
      </c>
      <c r="T388" s="9">
        <v>1.5</v>
      </c>
      <c r="U388" s="9">
        <v>2</v>
      </c>
      <c r="V388" s="9">
        <v>1.6</v>
      </c>
    </row>
    <row r="389" spans="1:22">
      <c r="A389" s="9"/>
      <c r="B389" s="9" t="str">
        <f t="shared" si="5"/>
        <v>М18x35</v>
      </c>
      <c r="C389" s="10">
        <v>18</v>
      </c>
      <c r="D389" s="9">
        <v>35</v>
      </c>
      <c r="E389" s="12">
        <v>94.755262992632481</v>
      </c>
      <c r="F389" s="12">
        <v>96.748634572783146</v>
      </c>
      <c r="G389" s="12">
        <v>95.426463228980182</v>
      </c>
      <c r="H389" s="12">
        <v>95.366737932889947</v>
      </c>
      <c r="I389" s="12">
        <v>90.431682472369673</v>
      </c>
      <c r="J389" s="12">
        <v>94.223999320285486</v>
      </c>
      <c r="K389" s="12">
        <v>92.901827976482494</v>
      </c>
      <c r="L389" s="12">
        <v>91.753853816172665</v>
      </c>
      <c r="M389" s="11">
        <v>22</v>
      </c>
      <c r="N389" s="9">
        <v>23</v>
      </c>
      <c r="O389" s="9">
        <v>18</v>
      </c>
      <c r="P389" s="9">
        <v>18</v>
      </c>
      <c r="Q389" s="9">
        <v>16.701000000000001</v>
      </c>
      <c r="R389" s="9">
        <v>17.025749999999999</v>
      </c>
      <c r="S389" s="9">
        <v>2</v>
      </c>
      <c r="T389" s="9">
        <v>1.5</v>
      </c>
      <c r="U389" s="9">
        <v>2</v>
      </c>
      <c r="V389" s="9">
        <v>1.6</v>
      </c>
    </row>
    <row r="390" spans="1:22">
      <c r="A390" s="9"/>
      <c r="B390" s="9" t="str">
        <f t="shared" si="5"/>
        <v>М18x38</v>
      </c>
      <c r="C390" s="10">
        <v>18</v>
      </c>
      <c r="D390" s="9">
        <v>38</v>
      </c>
      <c r="E390" s="12">
        <v>99.914265570514488</v>
      </c>
      <c r="F390" s="12">
        <v>102.11022082601393</v>
      </c>
      <c r="G390" s="12">
        <v>100.78804948221099</v>
      </c>
      <c r="H390" s="12">
        <v>100.52574051077194</v>
      </c>
      <c r="I390" s="12">
        <v>95.590685050251679</v>
      </c>
      <c r="J390" s="12">
        <v>99.585585573516269</v>
      </c>
      <c r="K390" s="12">
        <v>98.263414229713277</v>
      </c>
      <c r="L390" s="12">
        <v>96.912856394054657</v>
      </c>
      <c r="M390" s="11">
        <v>25</v>
      </c>
      <c r="N390" s="9">
        <v>26</v>
      </c>
      <c r="O390" s="9">
        <v>18</v>
      </c>
      <c r="P390" s="9">
        <v>18</v>
      </c>
      <c r="Q390" s="9">
        <v>16.701000000000001</v>
      </c>
      <c r="R390" s="9">
        <v>17.025749999999999</v>
      </c>
      <c r="S390" s="9">
        <v>2</v>
      </c>
      <c r="T390" s="9">
        <v>1.5</v>
      </c>
      <c r="U390" s="9">
        <v>2</v>
      </c>
      <c r="V390" s="9">
        <v>1.6</v>
      </c>
    </row>
    <row r="391" spans="1:22">
      <c r="A391" s="9"/>
      <c r="B391" s="9" t="str">
        <f t="shared" si="5"/>
        <v>М18x40</v>
      </c>
      <c r="C391" s="10">
        <v>18</v>
      </c>
      <c r="D391" s="9">
        <v>40</v>
      </c>
      <c r="E391" s="12">
        <v>103.35360062243582</v>
      </c>
      <c r="F391" s="12">
        <v>105.68461166150114</v>
      </c>
      <c r="G391" s="12">
        <v>104.36244031769816</v>
      </c>
      <c r="H391" s="12">
        <v>103.96507556269327</v>
      </c>
      <c r="I391" s="12">
        <v>99.030020102172998</v>
      </c>
      <c r="J391" s="12">
        <v>103.15997640900345</v>
      </c>
      <c r="K391" s="12">
        <v>101.83780506520046</v>
      </c>
      <c r="L391" s="12">
        <v>100.35219144597599</v>
      </c>
      <c r="M391" s="11">
        <v>27</v>
      </c>
      <c r="N391" s="9">
        <v>28</v>
      </c>
      <c r="O391" s="9">
        <v>18</v>
      </c>
      <c r="P391" s="9">
        <v>18</v>
      </c>
      <c r="Q391" s="9">
        <v>16.701000000000001</v>
      </c>
      <c r="R391" s="9">
        <v>17.025749999999999</v>
      </c>
      <c r="S391" s="9">
        <v>2</v>
      </c>
      <c r="T391" s="9">
        <v>1.5</v>
      </c>
      <c r="U391" s="9">
        <v>2</v>
      </c>
      <c r="V391" s="9">
        <v>1.6</v>
      </c>
    </row>
    <row r="392" spans="1:22">
      <c r="A392" s="9"/>
      <c r="B392" s="9" t="str">
        <f t="shared" si="5"/>
        <v>М18x42</v>
      </c>
      <c r="C392" s="10">
        <v>18</v>
      </c>
      <c r="D392" s="9">
        <v>42</v>
      </c>
      <c r="E392" s="12">
        <v>106.79293567435714</v>
      </c>
      <c r="F392" s="12">
        <v>109.25900249698834</v>
      </c>
      <c r="G392" s="12">
        <v>107.93683115318534</v>
      </c>
      <c r="H392" s="12">
        <v>107.40441061461458</v>
      </c>
      <c r="I392" s="12">
        <v>102.46935515409433</v>
      </c>
      <c r="J392" s="12">
        <v>106.73436724449063</v>
      </c>
      <c r="K392" s="12">
        <v>105.41219590068768</v>
      </c>
      <c r="L392" s="12">
        <v>103.79152649789731</v>
      </c>
      <c r="M392" s="11">
        <v>29</v>
      </c>
      <c r="N392" s="9">
        <v>30</v>
      </c>
      <c r="O392" s="9">
        <v>18</v>
      </c>
      <c r="P392" s="9">
        <v>18</v>
      </c>
      <c r="Q392" s="9">
        <v>16.701000000000001</v>
      </c>
      <c r="R392" s="9">
        <v>17.025749999999999</v>
      </c>
      <c r="S392" s="9">
        <v>2</v>
      </c>
      <c r="T392" s="9">
        <v>1.5</v>
      </c>
      <c r="U392" s="9">
        <v>2</v>
      </c>
      <c r="V392" s="9">
        <v>1.6</v>
      </c>
    </row>
    <row r="393" spans="1:22">
      <c r="A393" s="9"/>
      <c r="B393" s="9" t="str">
        <f t="shared" si="5"/>
        <v>М18x45</v>
      </c>
      <c r="C393" s="10">
        <v>18</v>
      </c>
      <c r="D393" s="9">
        <v>45</v>
      </c>
      <c r="E393" s="12">
        <v>111.95193825223915</v>
      </c>
      <c r="F393" s="12">
        <v>114.62058875021911</v>
      </c>
      <c r="G393" s="12">
        <v>113.29841740641615</v>
      </c>
      <c r="H393" s="12">
        <v>112.56341319249658</v>
      </c>
      <c r="I393" s="12">
        <v>107.62835773197632</v>
      </c>
      <c r="J393" s="12">
        <v>112.09595349772144</v>
      </c>
      <c r="K393" s="12">
        <v>110.77378215391845</v>
      </c>
      <c r="L393" s="12">
        <v>108.95052907577931</v>
      </c>
      <c r="M393" s="11">
        <v>32</v>
      </c>
      <c r="N393" s="9">
        <v>33</v>
      </c>
      <c r="O393" s="9">
        <v>18</v>
      </c>
      <c r="P393" s="9">
        <v>18</v>
      </c>
      <c r="Q393" s="9">
        <v>16.701000000000001</v>
      </c>
      <c r="R393" s="9">
        <v>17.025749999999999</v>
      </c>
      <c r="S393" s="9">
        <v>2</v>
      </c>
      <c r="T393" s="9">
        <v>1.5</v>
      </c>
      <c r="U393" s="9">
        <v>2</v>
      </c>
      <c r="V393" s="9">
        <v>1.6</v>
      </c>
    </row>
    <row r="394" spans="1:22">
      <c r="A394" s="9"/>
      <c r="B394" s="9" t="str">
        <f t="shared" si="5"/>
        <v>М18x48</v>
      </c>
      <c r="C394" s="10">
        <v>18</v>
      </c>
      <c r="D394" s="9">
        <v>48</v>
      </c>
      <c r="E394" s="12">
        <v>117.11094083012112</v>
      </c>
      <c r="F394" s="12">
        <v>119.9821750034499</v>
      </c>
      <c r="G394" s="12">
        <v>118.66000365964693</v>
      </c>
      <c r="H394" s="12">
        <v>117.72241577037857</v>
      </c>
      <c r="I394" s="12">
        <v>112.78736030985831</v>
      </c>
      <c r="J394" s="12">
        <v>117.45753975095222</v>
      </c>
      <c r="K394" s="12">
        <v>116.13536840714922</v>
      </c>
      <c r="L394" s="12">
        <v>114.10953165366129</v>
      </c>
      <c r="M394" s="11">
        <v>35</v>
      </c>
      <c r="N394" s="9">
        <v>36</v>
      </c>
      <c r="O394" s="9">
        <v>18</v>
      </c>
      <c r="P394" s="9">
        <v>18</v>
      </c>
      <c r="Q394" s="9">
        <v>16.701000000000001</v>
      </c>
      <c r="R394" s="9">
        <v>17.025749999999999</v>
      </c>
      <c r="S394" s="9">
        <v>2</v>
      </c>
      <c r="T394" s="9">
        <v>1.5</v>
      </c>
      <c r="U394" s="9">
        <v>2</v>
      </c>
      <c r="V394" s="9">
        <v>1.6</v>
      </c>
    </row>
    <row r="395" spans="1:22">
      <c r="A395" s="9"/>
      <c r="B395" s="9" t="str">
        <f t="shared" si="5"/>
        <v>М18x50</v>
      </c>
      <c r="C395" s="10">
        <v>18</v>
      </c>
      <c r="D395" s="9">
        <v>50</v>
      </c>
      <c r="E395" s="12">
        <v>120.55027588204247</v>
      </c>
      <c r="F395" s="12">
        <v>123.5565658389371</v>
      </c>
      <c r="G395" s="12">
        <v>122.23439449513413</v>
      </c>
      <c r="H395" s="12">
        <v>121.16175082229991</v>
      </c>
      <c r="I395" s="12">
        <v>116.22669536177965</v>
      </c>
      <c r="J395" s="12">
        <v>121.0319305864394</v>
      </c>
      <c r="K395" s="12">
        <v>119.70975924263642</v>
      </c>
      <c r="L395" s="12">
        <v>117.54886670558264</v>
      </c>
      <c r="M395" s="11">
        <v>37</v>
      </c>
      <c r="N395" s="9">
        <v>38</v>
      </c>
      <c r="O395" s="9">
        <v>18</v>
      </c>
      <c r="P395" s="9">
        <v>18</v>
      </c>
      <c r="Q395" s="9">
        <v>16.701000000000001</v>
      </c>
      <c r="R395" s="9">
        <v>17.025749999999999</v>
      </c>
      <c r="S395" s="9">
        <v>2</v>
      </c>
      <c r="T395" s="9">
        <v>1.5</v>
      </c>
      <c r="U395" s="9">
        <v>2</v>
      </c>
      <c r="V395" s="9">
        <v>1.6</v>
      </c>
    </row>
    <row r="396" spans="1:22">
      <c r="A396" s="9"/>
      <c r="B396" s="9" t="str">
        <f t="shared" si="5"/>
        <v>М18x55</v>
      </c>
      <c r="C396" s="10">
        <v>18</v>
      </c>
      <c r="D396" s="9">
        <v>55</v>
      </c>
      <c r="E396" s="12">
        <v>129.14861351184578</v>
      </c>
      <c r="F396" s="12">
        <v>132.70292919869652</v>
      </c>
      <c r="G396" s="12">
        <v>131.3807578548936</v>
      </c>
      <c r="H396" s="12">
        <v>129.76008845210325</v>
      </c>
      <c r="I396" s="12">
        <v>124.82503299158296</v>
      </c>
      <c r="J396" s="12">
        <v>129.96790767515736</v>
      </c>
      <c r="K396" s="12">
        <v>128.64573633135444</v>
      </c>
      <c r="L396" s="12">
        <v>126.14720433538596</v>
      </c>
      <c r="M396" s="9">
        <v>42</v>
      </c>
      <c r="N396" s="9">
        <v>42</v>
      </c>
      <c r="O396" s="9">
        <v>18</v>
      </c>
      <c r="P396" s="9">
        <v>18</v>
      </c>
      <c r="Q396" s="9">
        <v>16.701000000000001</v>
      </c>
      <c r="R396" s="9">
        <v>17.025749999999999</v>
      </c>
      <c r="S396" s="9">
        <v>2</v>
      </c>
      <c r="T396" s="9">
        <v>1.5</v>
      </c>
      <c r="U396" s="9">
        <v>2</v>
      </c>
      <c r="V396" s="9">
        <v>1.6</v>
      </c>
    </row>
    <row r="397" spans="1:22">
      <c r="A397" s="9"/>
      <c r="B397" s="9" t="str">
        <f t="shared" si="5"/>
        <v>М18x60</v>
      </c>
      <c r="C397" s="10">
        <v>18</v>
      </c>
      <c r="D397" s="9">
        <v>60</v>
      </c>
      <c r="E397" s="12">
        <v>139.13652195577112</v>
      </c>
      <c r="F397" s="12">
        <v>142.69083764262189</v>
      </c>
      <c r="G397" s="12">
        <v>141.36866629881891</v>
      </c>
      <c r="H397" s="12">
        <v>139.74799689602858</v>
      </c>
      <c r="I397" s="12">
        <v>133.42337062138628</v>
      </c>
      <c r="J397" s="12">
        <v>138.90388476387534</v>
      </c>
      <c r="K397" s="12">
        <v>137.58171342007239</v>
      </c>
      <c r="L397" s="12">
        <v>134.74554196518929</v>
      </c>
      <c r="M397" s="9">
        <v>42</v>
      </c>
      <c r="N397" s="9">
        <v>42</v>
      </c>
      <c r="O397" s="9">
        <v>18</v>
      </c>
      <c r="P397" s="9">
        <v>18</v>
      </c>
      <c r="Q397" s="9">
        <v>16.701000000000001</v>
      </c>
      <c r="R397" s="9">
        <v>17.025749999999999</v>
      </c>
      <c r="S397" s="9">
        <v>2</v>
      </c>
      <c r="T397" s="9">
        <v>1.5</v>
      </c>
      <c r="U397" s="9">
        <v>2</v>
      </c>
      <c r="V397" s="9">
        <v>1.6</v>
      </c>
    </row>
    <row r="398" spans="1:22">
      <c r="A398" s="9"/>
      <c r="B398" s="9" t="str">
        <f t="shared" si="5"/>
        <v>М18x65</v>
      </c>
      <c r="C398" s="10">
        <v>18</v>
      </c>
      <c r="D398" s="9">
        <v>65</v>
      </c>
      <c r="E398" s="12">
        <v>149.12443039969645</v>
      </c>
      <c r="F398" s="12">
        <v>152.67874608654725</v>
      </c>
      <c r="G398" s="12">
        <v>151.35657474274427</v>
      </c>
      <c r="H398" s="12">
        <v>149.73590533995394</v>
      </c>
      <c r="I398" s="12">
        <v>142.02170825118961</v>
      </c>
      <c r="J398" s="12">
        <v>147.83986185259337</v>
      </c>
      <c r="K398" s="12">
        <v>146.51769050879037</v>
      </c>
      <c r="L398" s="12">
        <v>143.34387959499259</v>
      </c>
      <c r="M398" s="9">
        <v>42</v>
      </c>
      <c r="N398" s="9">
        <v>42</v>
      </c>
      <c r="O398" s="9">
        <v>18</v>
      </c>
      <c r="P398" s="9">
        <v>18</v>
      </c>
      <c r="Q398" s="9">
        <v>16.701000000000001</v>
      </c>
      <c r="R398" s="9">
        <v>17.025749999999999</v>
      </c>
      <c r="S398" s="9">
        <v>2</v>
      </c>
      <c r="T398" s="9">
        <v>1.5</v>
      </c>
      <c r="U398" s="9">
        <v>2</v>
      </c>
      <c r="V398" s="9">
        <v>1.6</v>
      </c>
    </row>
    <row r="399" spans="1:22">
      <c r="A399" s="9"/>
      <c r="B399" s="9" t="str">
        <f t="shared" si="5"/>
        <v>М18x70</v>
      </c>
      <c r="C399" s="10">
        <v>18</v>
      </c>
      <c r="D399" s="9">
        <v>70</v>
      </c>
      <c r="E399" s="12">
        <v>159.11233884362181</v>
      </c>
      <c r="F399" s="12">
        <v>162.66665453047256</v>
      </c>
      <c r="G399" s="12">
        <v>161.34448318666963</v>
      </c>
      <c r="H399" s="12">
        <v>159.72381378387931</v>
      </c>
      <c r="I399" s="12">
        <v>150.62004588099293</v>
      </c>
      <c r="J399" s="12">
        <v>156.77583894131129</v>
      </c>
      <c r="K399" s="12">
        <v>155.45366759750834</v>
      </c>
      <c r="L399" s="12">
        <v>151.94221722479591</v>
      </c>
      <c r="M399" s="9">
        <v>42</v>
      </c>
      <c r="N399" s="9">
        <v>42</v>
      </c>
      <c r="O399" s="9">
        <v>18</v>
      </c>
      <c r="P399" s="9">
        <v>18</v>
      </c>
      <c r="Q399" s="9">
        <v>16.701000000000001</v>
      </c>
      <c r="R399" s="9">
        <v>17.025749999999999</v>
      </c>
      <c r="S399" s="9">
        <v>2</v>
      </c>
      <c r="T399" s="9">
        <v>1.5</v>
      </c>
      <c r="U399" s="9">
        <v>2</v>
      </c>
      <c r="V399" s="9">
        <v>1.6</v>
      </c>
    </row>
    <row r="400" spans="1:22">
      <c r="A400" s="9"/>
      <c r="B400" s="9" t="str">
        <f t="shared" si="5"/>
        <v>М18x75</v>
      </c>
      <c r="C400" s="10">
        <v>18</v>
      </c>
      <c r="D400" s="9">
        <v>75</v>
      </c>
      <c r="E400" s="12">
        <v>169.10024728754718</v>
      </c>
      <c r="F400" s="12">
        <v>172.65456297439798</v>
      </c>
      <c r="G400" s="12">
        <v>171.332391630595</v>
      </c>
      <c r="H400" s="12">
        <v>169.71172222780461</v>
      </c>
      <c r="I400" s="12">
        <v>159.21838351079623</v>
      </c>
      <c r="J400" s="12">
        <v>165.71181603002927</v>
      </c>
      <c r="K400" s="12">
        <v>164.38964468622629</v>
      </c>
      <c r="L400" s="12">
        <v>160.54055485459924</v>
      </c>
      <c r="M400" s="9">
        <v>42</v>
      </c>
      <c r="N400" s="9">
        <v>42</v>
      </c>
      <c r="O400" s="9">
        <v>18</v>
      </c>
      <c r="P400" s="9">
        <v>18</v>
      </c>
      <c r="Q400" s="9">
        <v>16.701000000000001</v>
      </c>
      <c r="R400" s="9">
        <v>17.025749999999999</v>
      </c>
      <c r="S400" s="9">
        <v>2</v>
      </c>
      <c r="T400" s="9">
        <v>1.5</v>
      </c>
      <c r="U400" s="9">
        <v>2</v>
      </c>
      <c r="V400" s="9">
        <v>1.6</v>
      </c>
    </row>
    <row r="401" spans="1:22">
      <c r="A401" s="9"/>
      <c r="B401" s="9" t="str">
        <f t="shared" si="5"/>
        <v>М18x80</v>
      </c>
      <c r="C401" s="10">
        <v>18</v>
      </c>
      <c r="D401" s="9">
        <v>80</v>
      </c>
      <c r="E401" s="12">
        <v>179.08815573147254</v>
      </c>
      <c r="F401" s="12">
        <v>182.64247141832328</v>
      </c>
      <c r="G401" s="12">
        <v>181.32030007452033</v>
      </c>
      <c r="H401" s="12">
        <v>179.69963067173001</v>
      </c>
      <c r="I401" s="12">
        <v>167.81672114059958</v>
      </c>
      <c r="J401" s="12">
        <v>174.64779311874724</v>
      </c>
      <c r="K401" s="12">
        <v>173.3256217749443</v>
      </c>
      <c r="L401" s="12">
        <v>169.13889248440256</v>
      </c>
      <c r="M401" s="9">
        <v>42</v>
      </c>
      <c r="N401" s="9">
        <v>42</v>
      </c>
      <c r="O401" s="9">
        <v>18</v>
      </c>
      <c r="P401" s="9">
        <v>18</v>
      </c>
      <c r="Q401" s="9">
        <v>16.701000000000001</v>
      </c>
      <c r="R401" s="9">
        <v>17.025749999999999</v>
      </c>
      <c r="S401" s="9">
        <v>2</v>
      </c>
      <c r="T401" s="9">
        <v>1.5</v>
      </c>
      <c r="U401" s="9">
        <v>2</v>
      </c>
      <c r="V401" s="9">
        <v>1.6</v>
      </c>
    </row>
    <row r="402" spans="1:22">
      <c r="A402" s="9"/>
      <c r="B402" s="9" t="str">
        <f t="shared" si="5"/>
        <v>М18x85</v>
      </c>
      <c r="C402" s="10">
        <v>18</v>
      </c>
      <c r="D402" s="9">
        <v>85</v>
      </c>
      <c r="E402" s="12">
        <v>189.07606417539785</v>
      </c>
      <c r="F402" s="12">
        <v>192.63037986224862</v>
      </c>
      <c r="G402" s="12">
        <v>191.30820851844567</v>
      </c>
      <c r="H402" s="12">
        <v>189.68753911565534</v>
      </c>
      <c r="I402" s="12">
        <v>176.41505877040288</v>
      </c>
      <c r="J402" s="12">
        <v>183.58377020746525</v>
      </c>
      <c r="K402" s="12">
        <v>182.26159886366227</v>
      </c>
      <c r="L402" s="12">
        <v>177.73723011420591</v>
      </c>
      <c r="M402" s="9">
        <v>42</v>
      </c>
      <c r="N402" s="9">
        <v>42</v>
      </c>
      <c r="O402" s="9">
        <v>18</v>
      </c>
      <c r="P402" s="9">
        <v>18</v>
      </c>
      <c r="Q402" s="9">
        <v>16.701000000000001</v>
      </c>
      <c r="R402" s="9">
        <v>17.025749999999999</v>
      </c>
      <c r="S402" s="9">
        <v>2</v>
      </c>
      <c r="T402" s="9">
        <v>1.5</v>
      </c>
      <c r="U402" s="9">
        <v>2</v>
      </c>
      <c r="V402" s="9">
        <v>1.6</v>
      </c>
    </row>
    <row r="403" spans="1:22">
      <c r="A403" s="9"/>
      <c r="B403" s="9" t="str">
        <f t="shared" si="5"/>
        <v>М18x90</v>
      </c>
      <c r="C403" s="10">
        <v>18</v>
      </c>
      <c r="D403" s="9">
        <v>90</v>
      </c>
      <c r="E403" s="12">
        <v>199.06397261932321</v>
      </c>
      <c r="F403" s="12">
        <v>202.61828830617398</v>
      </c>
      <c r="G403" s="12">
        <v>201.29611696237106</v>
      </c>
      <c r="H403" s="12">
        <v>199.67544755958068</v>
      </c>
      <c r="I403" s="12">
        <v>185.01339640020623</v>
      </c>
      <c r="J403" s="12">
        <v>192.51974729618323</v>
      </c>
      <c r="K403" s="12">
        <v>191.19757595238025</v>
      </c>
      <c r="L403" s="12">
        <v>186.33556774400921</v>
      </c>
      <c r="M403" s="9">
        <v>42</v>
      </c>
      <c r="N403" s="9">
        <v>42</v>
      </c>
      <c r="O403" s="9">
        <v>18</v>
      </c>
      <c r="P403" s="9">
        <v>18</v>
      </c>
      <c r="Q403" s="9">
        <v>16.701000000000001</v>
      </c>
      <c r="R403" s="9">
        <v>17.025749999999999</v>
      </c>
      <c r="S403" s="9">
        <v>2</v>
      </c>
      <c r="T403" s="9">
        <v>1.5</v>
      </c>
      <c r="U403" s="9">
        <v>2</v>
      </c>
      <c r="V403" s="9">
        <v>1.6</v>
      </c>
    </row>
    <row r="404" spans="1:22">
      <c r="A404" s="9"/>
      <c r="B404" s="9" t="str">
        <f t="shared" si="5"/>
        <v>М18x95</v>
      </c>
      <c r="C404" s="10">
        <v>18</v>
      </c>
      <c r="D404" s="9">
        <v>95</v>
      </c>
      <c r="E404" s="12">
        <v>209.05188106324857</v>
      </c>
      <c r="F404" s="12">
        <v>212.60619675009934</v>
      </c>
      <c r="G404" s="12">
        <v>211.28402540629639</v>
      </c>
      <c r="H404" s="12">
        <v>209.66335600350601</v>
      </c>
      <c r="I404" s="12">
        <v>193.61173403000953</v>
      </c>
      <c r="J404" s="12">
        <v>201.45572438490117</v>
      </c>
      <c r="K404" s="12">
        <v>200.1335530410982</v>
      </c>
      <c r="L404" s="12">
        <v>194.93390537381254</v>
      </c>
      <c r="M404" s="9">
        <v>42</v>
      </c>
      <c r="N404" s="9">
        <v>42</v>
      </c>
      <c r="O404" s="9">
        <v>18</v>
      </c>
      <c r="P404" s="9">
        <v>18</v>
      </c>
      <c r="Q404" s="9">
        <v>16.701000000000001</v>
      </c>
      <c r="R404" s="9">
        <v>17.025749999999999</v>
      </c>
      <c r="S404" s="9">
        <v>2</v>
      </c>
      <c r="T404" s="9">
        <v>1.5</v>
      </c>
      <c r="U404" s="9">
        <v>2</v>
      </c>
      <c r="V404" s="9">
        <v>1.6</v>
      </c>
    </row>
    <row r="405" spans="1:22">
      <c r="A405" s="9"/>
      <c r="B405" s="9" t="str">
        <f t="shared" ref="B405:B468" si="6">"М"&amp;C405&amp;"x"&amp;D405</f>
        <v>М18x100</v>
      </c>
      <c r="C405" s="10">
        <v>18</v>
      </c>
      <c r="D405" s="9">
        <v>100</v>
      </c>
      <c r="E405" s="12">
        <v>219.03978950717391</v>
      </c>
      <c r="F405" s="12">
        <v>222.59410519402468</v>
      </c>
      <c r="G405" s="12">
        <v>221.27193385022173</v>
      </c>
      <c r="H405" s="12">
        <v>219.6512644474314</v>
      </c>
      <c r="I405" s="12">
        <v>202.21007165981285</v>
      </c>
      <c r="J405" s="12">
        <v>210.39170147361915</v>
      </c>
      <c r="K405" s="12">
        <v>209.0695301298162</v>
      </c>
      <c r="L405" s="12">
        <v>203.53224300361592</v>
      </c>
      <c r="M405" s="9">
        <v>42</v>
      </c>
      <c r="N405" s="9">
        <v>42</v>
      </c>
      <c r="O405" s="9">
        <v>18</v>
      </c>
      <c r="P405" s="9">
        <v>18</v>
      </c>
      <c r="Q405" s="9">
        <v>16.701000000000001</v>
      </c>
      <c r="R405" s="9">
        <v>17.025749999999999</v>
      </c>
      <c r="S405" s="9">
        <v>2</v>
      </c>
      <c r="T405" s="9">
        <v>1.5</v>
      </c>
      <c r="U405" s="9">
        <v>2</v>
      </c>
      <c r="V405" s="9">
        <v>1.6</v>
      </c>
    </row>
    <row r="406" spans="1:22">
      <c r="A406" s="9"/>
      <c r="B406" s="9" t="str">
        <f t="shared" si="6"/>
        <v>М18x105</v>
      </c>
      <c r="C406" s="10">
        <v>18</v>
      </c>
      <c r="D406" s="9">
        <v>105</v>
      </c>
      <c r="E406" s="12">
        <v>229.02769795109927</v>
      </c>
      <c r="F406" s="12">
        <v>232.58201363795004</v>
      </c>
      <c r="G406" s="12">
        <v>231.25984229414712</v>
      </c>
      <c r="H406" s="12">
        <v>229.63917289135674</v>
      </c>
      <c r="I406" s="12">
        <v>210.80840928961618</v>
      </c>
      <c r="J406" s="12">
        <v>219.32767856233716</v>
      </c>
      <c r="K406" s="12">
        <v>218.00550721853418</v>
      </c>
      <c r="L406" s="12">
        <v>212.13058063341919</v>
      </c>
      <c r="M406" s="9">
        <v>42</v>
      </c>
      <c r="N406" s="9">
        <v>42</v>
      </c>
      <c r="O406" s="9">
        <v>18</v>
      </c>
      <c r="P406" s="9">
        <v>18</v>
      </c>
      <c r="Q406" s="9">
        <v>16.701000000000001</v>
      </c>
      <c r="R406" s="9">
        <v>17.025749999999999</v>
      </c>
      <c r="S406" s="9">
        <v>2</v>
      </c>
      <c r="T406" s="9">
        <v>1.5</v>
      </c>
      <c r="U406" s="9">
        <v>2</v>
      </c>
      <c r="V406" s="9">
        <v>1.6</v>
      </c>
    </row>
    <row r="407" spans="1:22">
      <c r="A407" s="9"/>
      <c r="B407" s="9" t="str">
        <f t="shared" si="6"/>
        <v>М18x110</v>
      </c>
      <c r="C407" s="10">
        <v>18</v>
      </c>
      <c r="D407" s="9">
        <v>110</v>
      </c>
      <c r="E407" s="12">
        <v>239.01560639502463</v>
      </c>
      <c r="F407" s="12">
        <v>242.56992208187538</v>
      </c>
      <c r="G407" s="12">
        <v>241.24775073807245</v>
      </c>
      <c r="H407" s="12">
        <v>239.6270813352821</v>
      </c>
      <c r="I407" s="12">
        <v>219.4067469194195</v>
      </c>
      <c r="J407" s="12">
        <v>228.26365565105513</v>
      </c>
      <c r="K407" s="12">
        <v>226.94148430725215</v>
      </c>
      <c r="L407" s="12">
        <v>220.72891826322254</v>
      </c>
      <c r="M407" s="9">
        <v>42</v>
      </c>
      <c r="N407" s="9">
        <v>42</v>
      </c>
      <c r="O407" s="9">
        <v>18</v>
      </c>
      <c r="P407" s="9">
        <v>18</v>
      </c>
      <c r="Q407" s="9">
        <v>16.701000000000001</v>
      </c>
      <c r="R407" s="9">
        <v>17.025749999999999</v>
      </c>
      <c r="S407" s="9">
        <v>2</v>
      </c>
      <c r="T407" s="9">
        <v>1.5</v>
      </c>
      <c r="U407" s="9">
        <v>2</v>
      </c>
      <c r="V407" s="9">
        <v>1.6</v>
      </c>
    </row>
    <row r="408" spans="1:22">
      <c r="A408" s="9"/>
      <c r="B408" s="9" t="str">
        <f t="shared" si="6"/>
        <v>М18x115</v>
      </c>
      <c r="C408" s="10">
        <v>18</v>
      </c>
      <c r="D408" s="9">
        <v>115</v>
      </c>
      <c r="E408" s="12">
        <v>249.00351483894994</v>
      </c>
      <c r="F408" s="12">
        <v>252.55783052580071</v>
      </c>
      <c r="G408" s="12">
        <v>251.23565918199776</v>
      </c>
      <c r="H408" s="12">
        <v>249.61498977920743</v>
      </c>
      <c r="I408" s="12">
        <v>228.00508454922283</v>
      </c>
      <c r="J408" s="12">
        <v>237.19963273977311</v>
      </c>
      <c r="K408" s="12">
        <v>235.87746139597013</v>
      </c>
      <c r="L408" s="12">
        <v>229.32725589302581</v>
      </c>
      <c r="M408" s="9">
        <v>42</v>
      </c>
      <c r="N408" s="9">
        <v>42</v>
      </c>
      <c r="O408" s="9">
        <v>18</v>
      </c>
      <c r="P408" s="9">
        <v>18</v>
      </c>
      <c r="Q408" s="9">
        <v>16.701000000000001</v>
      </c>
      <c r="R408" s="9">
        <v>17.025749999999999</v>
      </c>
      <c r="S408" s="9">
        <v>2</v>
      </c>
      <c r="T408" s="9">
        <v>1.5</v>
      </c>
      <c r="U408" s="9">
        <v>2</v>
      </c>
      <c r="V408" s="9">
        <v>1.6</v>
      </c>
    </row>
    <row r="409" spans="1:22">
      <c r="A409" s="9"/>
      <c r="B409" s="9" t="str">
        <f t="shared" si="6"/>
        <v>М18x120</v>
      </c>
      <c r="C409" s="10">
        <v>18</v>
      </c>
      <c r="D409" s="9">
        <v>120</v>
      </c>
      <c r="E409" s="12">
        <v>258.99142328287525</v>
      </c>
      <c r="F409" s="12">
        <v>262.54573896972613</v>
      </c>
      <c r="G409" s="12">
        <v>261.22356762592307</v>
      </c>
      <c r="H409" s="12">
        <v>259.60289822313274</v>
      </c>
      <c r="I409" s="12">
        <v>236.60342217902615</v>
      </c>
      <c r="J409" s="12">
        <v>246.13560982849108</v>
      </c>
      <c r="K409" s="12">
        <v>244.81343848468808</v>
      </c>
      <c r="L409" s="12">
        <v>237.92559352282919</v>
      </c>
      <c r="M409" s="9">
        <v>42</v>
      </c>
      <c r="N409" s="9">
        <v>42</v>
      </c>
      <c r="O409" s="9">
        <v>18</v>
      </c>
      <c r="P409" s="9">
        <v>18</v>
      </c>
      <c r="Q409" s="9">
        <v>16.701000000000001</v>
      </c>
      <c r="R409" s="9">
        <v>17.025749999999999</v>
      </c>
      <c r="S409" s="9">
        <v>2</v>
      </c>
      <c r="T409" s="9">
        <v>1.5</v>
      </c>
      <c r="U409" s="9">
        <v>2</v>
      </c>
      <c r="V409" s="9">
        <v>1.6</v>
      </c>
    </row>
    <row r="410" spans="1:22">
      <c r="A410" s="9"/>
      <c r="B410" s="9" t="str">
        <f t="shared" si="6"/>
        <v>М18x130</v>
      </c>
      <c r="C410" s="10">
        <v>18</v>
      </c>
      <c r="D410" s="9">
        <v>130</v>
      </c>
      <c r="E410" s="12">
        <v>277.29975519377956</v>
      </c>
      <c r="F410" s="12">
        <v>281.25923823132791</v>
      </c>
      <c r="G410" s="12">
        <v>279.93706688752496</v>
      </c>
      <c r="H410" s="12">
        <v>277.911230134037</v>
      </c>
      <c r="I410" s="12">
        <v>253.8000974386328</v>
      </c>
      <c r="J410" s="12">
        <v>264.00756400592707</v>
      </c>
      <c r="K410" s="12">
        <v>262.68539266212406</v>
      </c>
      <c r="L410" s="12">
        <v>255.12226878243581</v>
      </c>
      <c r="M410" s="9">
        <v>48</v>
      </c>
      <c r="N410" s="9">
        <v>48</v>
      </c>
      <c r="O410" s="9">
        <v>18</v>
      </c>
      <c r="P410" s="9">
        <v>18</v>
      </c>
      <c r="Q410" s="9">
        <v>16.701000000000001</v>
      </c>
      <c r="R410" s="9">
        <v>17.025749999999999</v>
      </c>
      <c r="S410" s="9">
        <v>2</v>
      </c>
      <c r="T410" s="9">
        <v>1.5</v>
      </c>
      <c r="U410" s="9">
        <v>2</v>
      </c>
      <c r="V410" s="9">
        <v>1.6</v>
      </c>
    </row>
    <row r="411" spans="1:22">
      <c r="A411" s="9"/>
      <c r="B411" s="9" t="str">
        <f t="shared" si="6"/>
        <v>М18x140</v>
      </c>
      <c r="C411" s="10">
        <v>18</v>
      </c>
      <c r="D411" s="9">
        <v>140</v>
      </c>
      <c r="E411" s="12">
        <v>297.27557208163023</v>
      </c>
      <c r="F411" s="12">
        <v>301.23505511917864</v>
      </c>
      <c r="G411" s="12">
        <v>299.91288377537563</v>
      </c>
      <c r="H411" s="12">
        <v>297.88704702188772</v>
      </c>
      <c r="I411" s="12">
        <v>270.99677269823945</v>
      </c>
      <c r="J411" s="12">
        <v>281.87951818336302</v>
      </c>
      <c r="K411" s="12">
        <v>280.55734683956001</v>
      </c>
      <c r="L411" s="12">
        <v>272.3189440420424</v>
      </c>
      <c r="M411" s="9">
        <v>48</v>
      </c>
      <c r="N411" s="9">
        <v>48</v>
      </c>
      <c r="O411" s="9">
        <v>18</v>
      </c>
      <c r="P411" s="9">
        <v>18</v>
      </c>
      <c r="Q411" s="9">
        <v>16.701000000000001</v>
      </c>
      <c r="R411" s="9">
        <v>17.025749999999999</v>
      </c>
      <c r="S411" s="9">
        <v>2</v>
      </c>
      <c r="T411" s="9">
        <v>1.5</v>
      </c>
      <c r="U411" s="9">
        <v>2</v>
      </c>
      <c r="V411" s="9">
        <v>1.6</v>
      </c>
    </row>
    <row r="412" spans="1:22">
      <c r="A412" s="9"/>
      <c r="B412" s="9" t="str">
        <f t="shared" si="6"/>
        <v>М18x150</v>
      </c>
      <c r="C412" s="10">
        <v>18</v>
      </c>
      <c r="D412" s="9">
        <v>150</v>
      </c>
      <c r="E412" s="12">
        <v>317.25138896948101</v>
      </c>
      <c r="F412" s="12">
        <v>321.21087200702937</v>
      </c>
      <c r="G412" s="12">
        <v>319.8887006632263</v>
      </c>
      <c r="H412" s="12">
        <v>317.86286390973839</v>
      </c>
      <c r="I412" s="12">
        <v>288.1934479578461</v>
      </c>
      <c r="J412" s="12">
        <v>299.75147236079897</v>
      </c>
      <c r="K412" s="12">
        <v>298.42930101699591</v>
      </c>
      <c r="L412" s="12">
        <v>289.51561930164905</v>
      </c>
      <c r="M412" s="9">
        <v>48</v>
      </c>
      <c r="N412" s="9">
        <v>48</v>
      </c>
      <c r="O412" s="9">
        <v>18</v>
      </c>
      <c r="P412" s="9">
        <v>18</v>
      </c>
      <c r="Q412" s="9">
        <v>16.701000000000001</v>
      </c>
      <c r="R412" s="9">
        <v>17.025749999999999</v>
      </c>
      <c r="S412" s="9">
        <v>2</v>
      </c>
      <c r="T412" s="9">
        <v>1.5</v>
      </c>
      <c r="U412" s="9">
        <v>2</v>
      </c>
      <c r="V412" s="9">
        <v>1.6</v>
      </c>
    </row>
    <row r="413" spans="1:22">
      <c r="A413" s="9"/>
      <c r="B413" s="9" t="str">
        <f t="shared" si="6"/>
        <v>М18x160</v>
      </c>
      <c r="C413" s="10">
        <v>18</v>
      </c>
      <c r="D413" s="9">
        <v>160</v>
      </c>
      <c r="E413" s="12">
        <v>337.22720585733168</v>
      </c>
      <c r="F413" s="12">
        <v>341.18668889488004</v>
      </c>
      <c r="G413" s="12">
        <v>339.86451755107703</v>
      </c>
      <c r="H413" s="12">
        <v>337.83868079758906</v>
      </c>
      <c r="I413" s="12">
        <v>305.3901232174527</v>
      </c>
      <c r="J413" s="12">
        <v>317.62342653823492</v>
      </c>
      <c r="K413" s="12">
        <v>316.30125519443186</v>
      </c>
      <c r="L413" s="12">
        <v>306.7122945612557</v>
      </c>
      <c r="M413" s="9">
        <v>48</v>
      </c>
      <c r="N413" s="9">
        <v>48</v>
      </c>
      <c r="O413" s="9">
        <v>18</v>
      </c>
      <c r="P413" s="9">
        <v>18</v>
      </c>
      <c r="Q413" s="9">
        <v>16.701000000000001</v>
      </c>
      <c r="R413" s="9">
        <v>17.025749999999999</v>
      </c>
      <c r="S413" s="9">
        <v>2</v>
      </c>
      <c r="T413" s="9">
        <v>1.5</v>
      </c>
      <c r="U413" s="9">
        <v>2</v>
      </c>
      <c r="V413" s="9">
        <v>1.6</v>
      </c>
    </row>
    <row r="414" spans="1:22">
      <c r="A414" s="9"/>
      <c r="B414" s="9" t="str">
        <f t="shared" si="6"/>
        <v>М18x170</v>
      </c>
      <c r="C414" s="10">
        <v>18</v>
      </c>
      <c r="D414" s="9">
        <v>170</v>
      </c>
      <c r="E414" s="12">
        <v>357.20302274518241</v>
      </c>
      <c r="F414" s="12">
        <v>361.16250578273082</v>
      </c>
      <c r="G414" s="12">
        <v>359.84033443892775</v>
      </c>
      <c r="H414" s="12">
        <v>357.81449768543985</v>
      </c>
      <c r="I414" s="12">
        <v>322.58679847705935</v>
      </c>
      <c r="J414" s="12">
        <v>335.49538071567088</v>
      </c>
      <c r="K414" s="12">
        <v>334.17320937186787</v>
      </c>
      <c r="L414" s="12">
        <v>323.90896982086235</v>
      </c>
      <c r="M414" s="9">
        <v>48</v>
      </c>
      <c r="N414" s="9">
        <v>48</v>
      </c>
      <c r="O414" s="9">
        <v>18</v>
      </c>
      <c r="P414" s="9">
        <v>18</v>
      </c>
      <c r="Q414" s="9">
        <v>16.701000000000001</v>
      </c>
      <c r="R414" s="9">
        <v>17.025749999999999</v>
      </c>
      <c r="S414" s="9">
        <v>2</v>
      </c>
      <c r="T414" s="9">
        <v>1.5</v>
      </c>
      <c r="U414" s="9">
        <v>2</v>
      </c>
      <c r="V414" s="9">
        <v>1.6</v>
      </c>
    </row>
    <row r="415" spans="1:22">
      <c r="A415" s="9"/>
      <c r="B415" s="9" t="str">
        <f t="shared" si="6"/>
        <v>М18x180</v>
      </c>
      <c r="C415" s="10">
        <v>18</v>
      </c>
      <c r="D415" s="9">
        <v>180</v>
      </c>
      <c r="E415" s="12">
        <v>377.17883963303314</v>
      </c>
      <c r="F415" s="12">
        <v>381.13832267058154</v>
      </c>
      <c r="G415" s="12">
        <v>379.81615132677848</v>
      </c>
      <c r="H415" s="12">
        <v>377.79031457329052</v>
      </c>
      <c r="I415" s="12">
        <v>339.78347373666611</v>
      </c>
      <c r="J415" s="12">
        <v>353.36733489310689</v>
      </c>
      <c r="K415" s="12">
        <v>352.04516354930382</v>
      </c>
      <c r="L415" s="12">
        <v>341.105645080469</v>
      </c>
      <c r="M415" s="9">
        <v>48</v>
      </c>
      <c r="N415" s="9">
        <v>48</v>
      </c>
      <c r="O415" s="9">
        <v>18</v>
      </c>
      <c r="P415" s="9">
        <v>18</v>
      </c>
      <c r="Q415" s="9">
        <v>16.701000000000001</v>
      </c>
      <c r="R415" s="9">
        <v>17.025749999999999</v>
      </c>
      <c r="S415" s="9">
        <v>2</v>
      </c>
      <c r="T415" s="9">
        <v>1.5</v>
      </c>
      <c r="U415" s="9">
        <v>2</v>
      </c>
      <c r="V415" s="9">
        <v>1.6</v>
      </c>
    </row>
    <row r="416" spans="1:22">
      <c r="A416" s="9"/>
      <c r="B416" s="9" t="str">
        <f t="shared" si="6"/>
        <v>М18x190</v>
      </c>
      <c r="C416" s="10">
        <v>18</v>
      </c>
      <c r="D416" s="9">
        <v>190</v>
      </c>
      <c r="E416" s="12">
        <v>397.1546565208838</v>
      </c>
      <c r="F416" s="12">
        <v>401.11413955843216</v>
      </c>
      <c r="G416" s="12">
        <v>399.79196821462909</v>
      </c>
      <c r="H416" s="12">
        <v>397.76613146114119</v>
      </c>
      <c r="I416" s="12">
        <v>356.9801489962727</v>
      </c>
      <c r="J416" s="12">
        <v>371.23928907054278</v>
      </c>
      <c r="K416" s="12">
        <v>369.91711772673972</v>
      </c>
      <c r="L416" s="12">
        <v>358.30232034007565</v>
      </c>
      <c r="M416" s="9">
        <v>48</v>
      </c>
      <c r="N416" s="9">
        <v>48</v>
      </c>
      <c r="O416" s="9">
        <v>18</v>
      </c>
      <c r="P416" s="9">
        <v>18</v>
      </c>
      <c r="Q416" s="9">
        <v>16.701000000000001</v>
      </c>
      <c r="R416" s="9">
        <v>17.025749999999999</v>
      </c>
      <c r="S416" s="9">
        <v>2</v>
      </c>
      <c r="T416" s="9">
        <v>1.5</v>
      </c>
      <c r="U416" s="9">
        <v>2</v>
      </c>
      <c r="V416" s="9">
        <v>1.6</v>
      </c>
    </row>
    <row r="417" spans="1:22">
      <c r="A417" s="9"/>
      <c r="B417" s="9" t="str">
        <f t="shared" si="6"/>
        <v>М18x200</v>
      </c>
      <c r="C417" s="10">
        <v>18</v>
      </c>
      <c r="D417" s="9">
        <v>200</v>
      </c>
      <c r="E417" s="12">
        <v>417.13047340873447</v>
      </c>
      <c r="F417" s="12">
        <v>421.08995644628288</v>
      </c>
      <c r="G417" s="12">
        <v>419.76778510247988</v>
      </c>
      <c r="H417" s="12">
        <v>417.74194834899185</v>
      </c>
      <c r="I417" s="12">
        <v>374.1768242558793</v>
      </c>
      <c r="J417" s="12">
        <v>389.11124324797868</v>
      </c>
      <c r="K417" s="12">
        <v>387.78907190417567</v>
      </c>
      <c r="L417" s="12">
        <v>375.4989955996823</v>
      </c>
      <c r="M417" s="9">
        <v>48</v>
      </c>
      <c r="N417" s="9">
        <v>48</v>
      </c>
      <c r="O417" s="9">
        <v>18</v>
      </c>
      <c r="P417" s="9">
        <v>18</v>
      </c>
      <c r="Q417" s="9">
        <v>16.701000000000001</v>
      </c>
      <c r="R417" s="9">
        <v>17.025749999999999</v>
      </c>
      <c r="S417" s="9">
        <v>2</v>
      </c>
      <c r="T417" s="9">
        <v>1.5</v>
      </c>
      <c r="U417" s="9">
        <v>2</v>
      </c>
      <c r="V417" s="9">
        <v>1.6</v>
      </c>
    </row>
    <row r="418" spans="1:22">
      <c r="A418" s="9"/>
      <c r="B418" s="9" t="str">
        <f t="shared" si="6"/>
        <v>М18x220</v>
      </c>
      <c r="C418" s="10">
        <v>18</v>
      </c>
      <c r="D418" s="9">
        <v>220</v>
      </c>
      <c r="E418" s="12">
        <v>453.46922306771864</v>
      </c>
      <c r="F418" s="12">
        <v>458.30656869844512</v>
      </c>
      <c r="G418" s="12">
        <v>456.98439735464211</v>
      </c>
      <c r="H418" s="12">
        <v>454.08069800797608</v>
      </c>
      <c r="I418" s="12">
        <v>408.57017477509265</v>
      </c>
      <c r="J418" s="12">
        <v>424.85515160285064</v>
      </c>
      <c r="K418" s="12">
        <v>423.53298025904763</v>
      </c>
      <c r="L418" s="12">
        <v>409.89234611889555</v>
      </c>
      <c r="M418" s="9">
        <v>61</v>
      </c>
      <c r="N418" s="9">
        <v>61</v>
      </c>
      <c r="O418" s="9">
        <v>18</v>
      </c>
      <c r="P418" s="9">
        <v>18</v>
      </c>
      <c r="Q418" s="9">
        <v>16.701000000000001</v>
      </c>
      <c r="R418" s="9">
        <v>17.025749999999999</v>
      </c>
      <c r="S418" s="9">
        <v>2</v>
      </c>
      <c r="T418" s="9">
        <v>1.5</v>
      </c>
      <c r="U418" s="9">
        <v>2</v>
      </c>
      <c r="V418" s="9">
        <v>1.6</v>
      </c>
    </row>
    <row r="419" spans="1:22">
      <c r="A419" s="9"/>
      <c r="B419" s="9" t="str">
        <f t="shared" si="6"/>
        <v>М20x40</v>
      </c>
      <c r="C419" s="10">
        <v>20</v>
      </c>
      <c r="D419" s="9">
        <v>40</v>
      </c>
      <c r="E419" s="12">
        <v>130.68065584601931</v>
      </c>
      <c r="F419" s="12">
        <v>136.39317131285264</v>
      </c>
      <c r="G419" s="12">
        <v>133.07074326399217</v>
      </c>
      <c r="H419" s="12">
        <v>132.79070375979549</v>
      </c>
      <c r="I419" s="12">
        <v>123.70548966491502</v>
      </c>
      <c r="J419" s="12">
        <v>133.34580569691983</v>
      </c>
      <c r="K419" s="12">
        <v>130.02337764805935</v>
      </c>
      <c r="L419" s="12">
        <v>127.02791771377548</v>
      </c>
      <c r="M419" s="11">
        <v>25</v>
      </c>
      <c r="N419" s="9">
        <v>27</v>
      </c>
      <c r="O419" s="9">
        <v>20</v>
      </c>
      <c r="P419" s="9">
        <v>20</v>
      </c>
      <c r="Q419" s="9">
        <v>18.376249999999999</v>
      </c>
      <c r="R419" s="9">
        <v>19.025749999999999</v>
      </c>
      <c r="S419" s="9">
        <v>2.5</v>
      </c>
      <c r="T419" s="9">
        <v>1.5</v>
      </c>
      <c r="U419" s="9">
        <v>2.5</v>
      </c>
      <c r="V419" s="9">
        <v>1.6</v>
      </c>
    </row>
    <row r="420" spans="1:22">
      <c r="A420" s="9"/>
      <c r="B420" s="9" t="str">
        <f t="shared" si="6"/>
        <v>М20x42</v>
      </c>
      <c r="C420" s="10">
        <v>20</v>
      </c>
      <c r="D420" s="9">
        <v>42</v>
      </c>
      <c r="E420" s="12">
        <v>134.84458483935262</v>
      </c>
      <c r="F420" s="12">
        <v>140.85664629961434</v>
      </c>
      <c r="G420" s="12">
        <v>137.5342182507539</v>
      </c>
      <c r="H420" s="12">
        <v>136.95463275312881</v>
      </c>
      <c r="I420" s="12">
        <v>127.86941865824832</v>
      </c>
      <c r="J420" s="12">
        <v>137.80928068368152</v>
      </c>
      <c r="K420" s="12">
        <v>134.48685263482105</v>
      </c>
      <c r="L420" s="12">
        <v>131.19184670710882</v>
      </c>
      <c r="M420" s="11">
        <v>27</v>
      </c>
      <c r="N420" s="9">
        <v>29</v>
      </c>
      <c r="O420" s="9">
        <v>20</v>
      </c>
      <c r="P420" s="9">
        <v>20</v>
      </c>
      <c r="Q420" s="9">
        <v>18.376249999999999</v>
      </c>
      <c r="R420" s="9">
        <v>19.025749999999999</v>
      </c>
      <c r="S420" s="9">
        <v>2.5</v>
      </c>
      <c r="T420" s="9">
        <v>1.5</v>
      </c>
      <c r="U420" s="9">
        <v>2.5</v>
      </c>
      <c r="V420" s="9">
        <v>1.6</v>
      </c>
    </row>
    <row r="421" spans="1:22">
      <c r="A421" s="9"/>
      <c r="B421" s="9" t="str">
        <f t="shared" si="6"/>
        <v>М20x45</v>
      </c>
      <c r="C421" s="10">
        <v>20</v>
      </c>
      <c r="D421" s="9">
        <v>45</v>
      </c>
      <c r="E421" s="12">
        <v>141.09047832935258</v>
      </c>
      <c r="F421" s="12">
        <v>147.55185877975691</v>
      </c>
      <c r="G421" s="12">
        <v>144.22943073089641</v>
      </c>
      <c r="H421" s="12">
        <v>143.20052624312876</v>
      </c>
      <c r="I421" s="12">
        <v>134.11531214824828</v>
      </c>
      <c r="J421" s="12">
        <v>144.50449316382409</v>
      </c>
      <c r="K421" s="12">
        <v>141.18206511496359</v>
      </c>
      <c r="L421" s="12">
        <v>137.43774019710881</v>
      </c>
      <c r="M421" s="11">
        <v>30</v>
      </c>
      <c r="N421" s="9">
        <v>32</v>
      </c>
      <c r="O421" s="9">
        <v>20</v>
      </c>
      <c r="P421" s="9">
        <v>20</v>
      </c>
      <c r="Q421" s="9">
        <v>18.376249999999999</v>
      </c>
      <c r="R421" s="9">
        <v>19.025749999999999</v>
      </c>
      <c r="S421" s="9">
        <v>2.5</v>
      </c>
      <c r="T421" s="9">
        <v>1.5</v>
      </c>
      <c r="U421" s="9">
        <v>2.5</v>
      </c>
      <c r="V421" s="9">
        <v>1.6</v>
      </c>
    </row>
    <row r="422" spans="1:22">
      <c r="A422" s="9"/>
      <c r="B422" s="9" t="str">
        <f t="shared" si="6"/>
        <v>М20x48</v>
      </c>
      <c r="C422" s="10">
        <v>20</v>
      </c>
      <c r="D422" s="9">
        <v>48</v>
      </c>
      <c r="E422" s="12">
        <v>147.33637181935256</v>
      </c>
      <c r="F422" s="12">
        <v>154.24707125989946</v>
      </c>
      <c r="G422" s="12">
        <v>150.92464321103895</v>
      </c>
      <c r="H422" s="12">
        <v>149.44641973312875</v>
      </c>
      <c r="I422" s="12">
        <v>140.36120563824826</v>
      </c>
      <c r="J422" s="12">
        <v>151.19970564396661</v>
      </c>
      <c r="K422" s="12">
        <v>147.87727759510614</v>
      </c>
      <c r="L422" s="12">
        <v>143.68363368710877</v>
      </c>
      <c r="M422" s="11">
        <v>33</v>
      </c>
      <c r="N422" s="9">
        <v>35</v>
      </c>
      <c r="O422" s="9">
        <v>20</v>
      </c>
      <c r="P422" s="9">
        <v>20</v>
      </c>
      <c r="Q422" s="9">
        <v>18.376249999999999</v>
      </c>
      <c r="R422" s="9">
        <v>19.025749999999999</v>
      </c>
      <c r="S422" s="9">
        <v>2.5</v>
      </c>
      <c r="T422" s="9">
        <v>1.5</v>
      </c>
      <c r="U422" s="9">
        <v>2.5</v>
      </c>
      <c r="V422" s="9">
        <v>1.6</v>
      </c>
    </row>
    <row r="423" spans="1:22">
      <c r="A423" s="9"/>
      <c r="B423" s="9" t="str">
        <f t="shared" si="6"/>
        <v>М20x50</v>
      </c>
      <c r="C423" s="10">
        <v>20</v>
      </c>
      <c r="D423" s="9">
        <v>50</v>
      </c>
      <c r="E423" s="12">
        <v>151.50030081268585</v>
      </c>
      <c r="F423" s="12">
        <v>158.71054624666112</v>
      </c>
      <c r="G423" s="12">
        <v>155.38811819780068</v>
      </c>
      <c r="H423" s="12">
        <v>153.61034872646204</v>
      </c>
      <c r="I423" s="12">
        <v>144.52513463158158</v>
      </c>
      <c r="J423" s="12">
        <v>155.66318063072831</v>
      </c>
      <c r="K423" s="12">
        <v>152.34075258186786</v>
      </c>
      <c r="L423" s="12">
        <v>147.84756268044205</v>
      </c>
      <c r="M423" s="11">
        <v>35</v>
      </c>
      <c r="N423" s="9">
        <v>37</v>
      </c>
      <c r="O423" s="9">
        <v>20</v>
      </c>
      <c r="P423" s="9">
        <v>20</v>
      </c>
      <c r="Q423" s="9">
        <v>18.376249999999999</v>
      </c>
      <c r="R423" s="9">
        <v>19.025749999999999</v>
      </c>
      <c r="S423" s="9">
        <v>2.5</v>
      </c>
      <c r="T423" s="9">
        <v>1.5</v>
      </c>
      <c r="U423" s="9">
        <v>2.5</v>
      </c>
      <c r="V423" s="9">
        <v>1.6</v>
      </c>
    </row>
    <row r="424" spans="1:22">
      <c r="A424" s="9"/>
      <c r="B424" s="9" t="str">
        <f t="shared" si="6"/>
        <v>М20x55</v>
      </c>
      <c r="C424" s="10">
        <v>20</v>
      </c>
      <c r="D424" s="9">
        <v>55</v>
      </c>
      <c r="E424" s="12">
        <v>161.91012329601912</v>
      </c>
      <c r="F424" s="12">
        <v>169.86923371356536</v>
      </c>
      <c r="G424" s="12">
        <v>166.54680566470492</v>
      </c>
      <c r="H424" s="12">
        <v>164.02017120979531</v>
      </c>
      <c r="I424" s="12">
        <v>154.93495711491485</v>
      </c>
      <c r="J424" s="12">
        <v>166.82186809763257</v>
      </c>
      <c r="K424" s="12">
        <v>163.49944004877207</v>
      </c>
      <c r="L424" s="12">
        <v>158.25738516377533</v>
      </c>
      <c r="M424" s="11">
        <v>40</v>
      </c>
      <c r="N424" s="9">
        <v>42</v>
      </c>
      <c r="O424" s="9">
        <v>20</v>
      </c>
      <c r="P424" s="9">
        <v>20</v>
      </c>
      <c r="Q424" s="9">
        <v>18.376249999999999</v>
      </c>
      <c r="R424" s="9">
        <v>19.025749999999999</v>
      </c>
      <c r="S424" s="9">
        <v>2.5</v>
      </c>
      <c r="T424" s="9">
        <v>1.5</v>
      </c>
      <c r="U424" s="9">
        <v>2.5</v>
      </c>
      <c r="V424" s="9">
        <v>1.6</v>
      </c>
    </row>
    <row r="425" spans="1:22">
      <c r="A425" s="9"/>
      <c r="B425" s="9" t="str">
        <f t="shared" si="6"/>
        <v>М20x60</v>
      </c>
      <c r="C425" s="10">
        <v>20</v>
      </c>
      <c r="D425" s="9">
        <v>60</v>
      </c>
      <c r="E425" s="12">
        <v>171.9357600429511</v>
      </c>
      <c r="F425" s="12">
        <v>181.26233392015675</v>
      </c>
      <c r="G425" s="12">
        <v>177.93990587129628</v>
      </c>
      <c r="H425" s="12">
        <v>174.04580795672726</v>
      </c>
      <c r="I425" s="12">
        <v>165.3447795982481</v>
      </c>
      <c r="J425" s="12">
        <v>177.98055556453676</v>
      </c>
      <c r="K425" s="12">
        <v>174.65812751567631</v>
      </c>
      <c r="L425" s="12">
        <v>168.66720764710863</v>
      </c>
      <c r="M425" s="9">
        <v>46</v>
      </c>
      <c r="N425" s="9">
        <v>46</v>
      </c>
      <c r="O425" s="9">
        <v>20</v>
      </c>
      <c r="P425" s="9">
        <v>20</v>
      </c>
      <c r="Q425" s="9">
        <v>18.376249999999999</v>
      </c>
      <c r="R425" s="9">
        <v>19.025749999999999</v>
      </c>
      <c r="S425" s="9">
        <v>2.5</v>
      </c>
      <c r="T425" s="9">
        <v>1.5</v>
      </c>
      <c r="U425" s="9">
        <v>2.5</v>
      </c>
      <c r="V425" s="9">
        <v>1.6</v>
      </c>
    </row>
    <row r="426" spans="1:22">
      <c r="A426" s="9"/>
      <c r="B426" s="9" t="str">
        <f t="shared" si="6"/>
        <v>М20x65</v>
      </c>
      <c r="C426" s="10">
        <v>20</v>
      </c>
      <c r="D426" s="9">
        <v>65</v>
      </c>
      <c r="E426" s="12">
        <v>184.26651120829101</v>
      </c>
      <c r="F426" s="12">
        <v>193.59308508549665</v>
      </c>
      <c r="G426" s="12">
        <v>190.27065703663621</v>
      </c>
      <c r="H426" s="12">
        <v>186.37655912206716</v>
      </c>
      <c r="I426" s="12">
        <v>175.75460208158137</v>
      </c>
      <c r="J426" s="12">
        <v>189.13924303144103</v>
      </c>
      <c r="K426" s="12">
        <v>185.81681498258058</v>
      </c>
      <c r="L426" s="12">
        <v>179.07703013044187</v>
      </c>
      <c r="M426" s="9">
        <v>46</v>
      </c>
      <c r="N426" s="9">
        <v>46</v>
      </c>
      <c r="O426" s="9">
        <v>20</v>
      </c>
      <c r="P426" s="9">
        <v>20</v>
      </c>
      <c r="Q426" s="9">
        <v>18.376249999999999</v>
      </c>
      <c r="R426" s="9">
        <v>19.025749999999999</v>
      </c>
      <c r="S426" s="9">
        <v>2.5</v>
      </c>
      <c r="T426" s="9">
        <v>1.5</v>
      </c>
      <c r="U426" s="9">
        <v>2.5</v>
      </c>
      <c r="V426" s="9">
        <v>1.6</v>
      </c>
    </row>
    <row r="427" spans="1:22">
      <c r="A427" s="9"/>
      <c r="B427" s="9" t="str">
        <f t="shared" si="6"/>
        <v>М20x70</v>
      </c>
      <c r="C427" s="10">
        <v>20</v>
      </c>
      <c r="D427" s="9">
        <v>70</v>
      </c>
      <c r="E427" s="12">
        <v>196.59726237363094</v>
      </c>
      <c r="F427" s="12">
        <v>205.92383625083662</v>
      </c>
      <c r="G427" s="12">
        <v>202.60140820197614</v>
      </c>
      <c r="H427" s="12">
        <v>198.70731028740713</v>
      </c>
      <c r="I427" s="12">
        <v>186.1644245649147</v>
      </c>
      <c r="J427" s="12">
        <v>200.29793049834527</v>
      </c>
      <c r="K427" s="12">
        <v>196.97550244948479</v>
      </c>
      <c r="L427" s="12">
        <v>189.48685261377514</v>
      </c>
      <c r="M427" s="9">
        <v>46</v>
      </c>
      <c r="N427" s="9">
        <v>46</v>
      </c>
      <c r="O427" s="9">
        <v>20</v>
      </c>
      <c r="P427" s="9">
        <v>20</v>
      </c>
      <c r="Q427" s="9">
        <v>18.376249999999999</v>
      </c>
      <c r="R427" s="9">
        <v>19.025749999999999</v>
      </c>
      <c r="S427" s="9">
        <v>2.5</v>
      </c>
      <c r="T427" s="9">
        <v>1.5</v>
      </c>
      <c r="U427" s="9">
        <v>2.5</v>
      </c>
      <c r="V427" s="9">
        <v>1.6</v>
      </c>
    </row>
    <row r="428" spans="1:22">
      <c r="A428" s="9"/>
      <c r="B428" s="9" t="str">
        <f t="shared" si="6"/>
        <v>М20x75</v>
      </c>
      <c r="C428" s="10">
        <v>20</v>
      </c>
      <c r="D428" s="9">
        <v>75</v>
      </c>
      <c r="E428" s="12">
        <v>208.9280135389709</v>
      </c>
      <c r="F428" s="12">
        <v>218.25458741617658</v>
      </c>
      <c r="G428" s="12">
        <v>214.93215936731605</v>
      </c>
      <c r="H428" s="12">
        <v>211.03806145274706</v>
      </c>
      <c r="I428" s="12">
        <v>196.57424704824797</v>
      </c>
      <c r="J428" s="12">
        <v>211.45661796524951</v>
      </c>
      <c r="K428" s="12">
        <v>208.13418991638906</v>
      </c>
      <c r="L428" s="12">
        <v>199.89667509710844</v>
      </c>
      <c r="M428" s="9">
        <v>46</v>
      </c>
      <c r="N428" s="9">
        <v>46</v>
      </c>
      <c r="O428" s="9">
        <v>20</v>
      </c>
      <c r="P428" s="9">
        <v>20</v>
      </c>
      <c r="Q428" s="9">
        <v>18.376249999999999</v>
      </c>
      <c r="R428" s="9">
        <v>19.025749999999999</v>
      </c>
      <c r="S428" s="9">
        <v>2.5</v>
      </c>
      <c r="T428" s="9">
        <v>1.5</v>
      </c>
      <c r="U428" s="9">
        <v>2.5</v>
      </c>
      <c r="V428" s="9">
        <v>1.6</v>
      </c>
    </row>
    <row r="429" spans="1:22">
      <c r="A429" s="9"/>
      <c r="B429" s="9" t="str">
        <f t="shared" si="6"/>
        <v>М20x80</v>
      </c>
      <c r="C429" s="10">
        <v>20</v>
      </c>
      <c r="D429" s="9">
        <v>80</v>
      </c>
      <c r="E429" s="12">
        <v>221.25876470431083</v>
      </c>
      <c r="F429" s="12">
        <v>230.58533858151648</v>
      </c>
      <c r="G429" s="12">
        <v>227.26291053265604</v>
      </c>
      <c r="H429" s="12">
        <v>223.36881261808699</v>
      </c>
      <c r="I429" s="12">
        <v>206.98406953158121</v>
      </c>
      <c r="J429" s="12">
        <v>222.61530543215375</v>
      </c>
      <c r="K429" s="12">
        <v>219.2928773832933</v>
      </c>
      <c r="L429" s="12">
        <v>210.30649758044171</v>
      </c>
      <c r="M429" s="9">
        <v>46</v>
      </c>
      <c r="N429" s="9">
        <v>46</v>
      </c>
      <c r="O429" s="9">
        <v>20</v>
      </c>
      <c r="P429" s="9">
        <v>20</v>
      </c>
      <c r="Q429" s="9">
        <v>18.376249999999999</v>
      </c>
      <c r="R429" s="9">
        <v>19.025749999999999</v>
      </c>
      <c r="S429" s="9">
        <v>2.5</v>
      </c>
      <c r="T429" s="9">
        <v>1.5</v>
      </c>
      <c r="U429" s="9">
        <v>2.5</v>
      </c>
      <c r="V429" s="9">
        <v>1.6</v>
      </c>
    </row>
    <row r="430" spans="1:22">
      <c r="A430" s="9"/>
      <c r="B430" s="9" t="str">
        <f t="shared" si="6"/>
        <v>М20x85</v>
      </c>
      <c r="C430" s="10">
        <v>20</v>
      </c>
      <c r="D430" s="9">
        <v>85</v>
      </c>
      <c r="E430" s="12">
        <v>233.58951586965077</v>
      </c>
      <c r="F430" s="12">
        <v>242.91608974685641</v>
      </c>
      <c r="G430" s="12">
        <v>239.59366169799597</v>
      </c>
      <c r="H430" s="12">
        <v>235.69956378342692</v>
      </c>
      <c r="I430" s="12">
        <v>217.39389201491451</v>
      </c>
      <c r="J430" s="12">
        <v>233.77399289905802</v>
      </c>
      <c r="K430" s="12">
        <v>230.45156485019749</v>
      </c>
      <c r="L430" s="12">
        <v>220.71632006377496</v>
      </c>
      <c r="M430" s="9">
        <v>46</v>
      </c>
      <c r="N430" s="9">
        <v>46</v>
      </c>
      <c r="O430" s="9">
        <v>20</v>
      </c>
      <c r="P430" s="9">
        <v>20</v>
      </c>
      <c r="Q430" s="9">
        <v>18.376249999999999</v>
      </c>
      <c r="R430" s="9">
        <v>19.025749999999999</v>
      </c>
      <c r="S430" s="9">
        <v>2.5</v>
      </c>
      <c r="T430" s="9">
        <v>1.5</v>
      </c>
      <c r="U430" s="9">
        <v>2.5</v>
      </c>
      <c r="V430" s="9">
        <v>1.6</v>
      </c>
    </row>
    <row r="431" spans="1:22">
      <c r="A431" s="9"/>
      <c r="B431" s="9" t="str">
        <f t="shared" si="6"/>
        <v>М20x90</v>
      </c>
      <c r="C431" s="10">
        <v>20</v>
      </c>
      <c r="D431" s="9">
        <v>90</v>
      </c>
      <c r="E431" s="12">
        <v>245.92026703499067</v>
      </c>
      <c r="F431" s="12">
        <v>255.24684091219635</v>
      </c>
      <c r="G431" s="12">
        <v>251.9244128633359</v>
      </c>
      <c r="H431" s="12">
        <v>248.03031494876686</v>
      </c>
      <c r="I431" s="12">
        <v>227.80371449824781</v>
      </c>
      <c r="J431" s="12">
        <v>244.93268036596226</v>
      </c>
      <c r="K431" s="12">
        <v>241.61025231710178</v>
      </c>
      <c r="L431" s="12">
        <v>231.12614254710826</v>
      </c>
      <c r="M431" s="9">
        <v>46</v>
      </c>
      <c r="N431" s="9">
        <v>46</v>
      </c>
      <c r="O431" s="9">
        <v>20</v>
      </c>
      <c r="P431" s="9">
        <v>20</v>
      </c>
      <c r="Q431" s="9">
        <v>18.376249999999999</v>
      </c>
      <c r="R431" s="9">
        <v>19.025749999999999</v>
      </c>
      <c r="S431" s="9">
        <v>2.5</v>
      </c>
      <c r="T431" s="9">
        <v>1.5</v>
      </c>
      <c r="U431" s="9">
        <v>2.5</v>
      </c>
      <c r="V431" s="9">
        <v>1.6</v>
      </c>
    </row>
    <row r="432" spans="1:22">
      <c r="A432" s="9"/>
      <c r="B432" s="9" t="str">
        <f t="shared" si="6"/>
        <v>М20x95</v>
      </c>
      <c r="C432" s="10">
        <v>20</v>
      </c>
      <c r="D432" s="9">
        <v>95</v>
      </c>
      <c r="E432" s="12">
        <v>258.25101820033063</v>
      </c>
      <c r="F432" s="12">
        <v>267.57759207753634</v>
      </c>
      <c r="G432" s="12">
        <v>264.25516402867584</v>
      </c>
      <c r="H432" s="12">
        <v>260.36106611410685</v>
      </c>
      <c r="I432" s="12">
        <v>238.21353698158106</v>
      </c>
      <c r="J432" s="12">
        <v>256.09136783286652</v>
      </c>
      <c r="K432" s="12">
        <v>252.76893978400599</v>
      </c>
      <c r="L432" s="12">
        <v>241.53596503044156</v>
      </c>
      <c r="M432" s="9">
        <v>46</v>
      </c>
      <c r="N432" s="9">
        <v>46</v>
      </c>
      <c r="O432" s="9">
        <v>20</v>
      </c>
      <c r="P432" s="9">
        <v>20</v>
      </c>
      <c r="Q432" s="9">
        <v>18.376249999999999</v>
      </c>
      <c r="R432" s="9">
        <v>19.025749999999999</v>
      </c>
      <c r="S432" s="9">
        <v>2.5</v>
      </c>
      <c r="T432" s="9">
        <v>1.5</v>
      </c>
      <c r="U432" s="9">
        <v>2.5</v>
      </c>
      <c r="V432" s="9">
        <v>1.6</v>
      </c>
    </row>
    <row r="433" spans="1:22">
      <c r="A433" s="9"/>
      <c r="B433" s="9" t="str">
        <f t="shared" si="6"/>
        <v>М20x100</v>
      </c>
      <c r="C433" s="10">
        <v>20</v>
      </c>
      <c r="D433" s="9">
        <v>100</v>
      </c>
      <c r="E433" s="12">
        <v>270.58176936567054</v>
      </c>
      <c r="F433" s="12">
        <v>279.90834324287624</v>
      </c>
      <c r="G433" s="12">
        <v>276.58591519401574</v>
      </c>
      <c r="H433" s="12">
        <v>272.69181727944675</v>
      </c>
      <c r="I433" s="12">
        <v>248.6233594649143</v>
      </c>
      <c r="J433" s="12">
        <v>267.25005529977074</v>
      </c>
      <c r="K433" s="12">
        <v>263.92762725091029</v>
      </c>
      <c r="L433" s="12">
        <v>251.94578751377483</v>
      </c>
      <c r="M433" s="9">
        <v>46</v>
      </c>
      <c r="N433" s="9">
        <v>46</v>
      </c>
      <c r="O433" s="9">
        <v>20</v>
      </c>
      <c r="P433" s="9">
        <v>20</v>
      </c>
      <c r="Q433" s="9">
        <v>18.376249999999999</v>
      </c>
      <c r="R433" s="9">
        <v>19.025749999999999</v>
      </c>
      <c r="S433" s="9">
        <v>2.5</v>
      </c>
      <c r="T433" s="9">
        <v>1.5</v>
      </c>
      <c r="U433" s="9">
        <v>2.5</v>
      </c>
      <c r="V433" s="9">
        <v>1.6</v>
      </c>
    </row>
    <row r="434" spans="1:22">
      <c r="A434" s="9"/>
      <c r="B434" s="9" t="str">
        <f t="shared" si="6"/>
        <v>М20x105</v>
      </c>
      <c r="C434" s="10">
        <v>20</v>
      </c>
      <c r="D434" s="9">
        <v>105</v>
      </c>
      <c r="E434" s="12">
        <v>282.91252053101044</v>
      </c>
      <c r="F434" s="12">
        <v>292.2390944082162</v>
      </c>
      <c r="G434" s="12">
        <v>288.91666635935564</v>
      </c>
      <c r="H434" s="12">
        <v>285.02256844478671</v>
      </c>
      <c r="I434" s="12">
        <v>259.03318194824755</v>
      </c>
      <c r="J434" s="12">
        <v>278.40874276667495</v>
      </c>
      <c r="K434" s="12">
        <v>275.0863147178145</v>
      </c>
      <c r="L434" s="12">
        <v>262.3556099971081</v>
      </c>
      <c r="M434" s="9">
        <v>46</v>
      </c>
      <c r="N434" s="9">
        <v>46</v>
      </c>
      <c r="O434" s="9">
        <v>20</v>
      </c>
      <c r="P434" s="9">
        <v>20</v>
      </c>
      <c r="Q434" s="9">
        <v>18.376249999999999</v>
      </c>
      <c r="R434" s="9">
        <v>19.025749999999999</v>
      </c>
      <c r="S434" s="9">
        <v>2.5</v>
      </c>
      <c r="T434" s="9">
        <v>1.5</v>
      </c>
      <c r="U434" s="9">
        <v>2.5</v>
      </c>
      <c r="V434" s="9">
        <v>1.6</v>
      </c>
    </row>
    <row r="435" spans="1:22">
      <c r="A435" s="9"/>
      <c r="B435" s="9" t="str">
        <f t="shared" si="6"/>
        <v>М20x110</v>
      </c>
      <c r="C435" s="10">
        <v>20</v>
      </c>
      <c r="D435" s="9">
        <v>110</v>
      </c>
      <c r="E435" s="12">
        <v>295.24327169635046</v>
      </c>
      <c r="F435" s="12">
        <v>304.56984557355617</v>
      </c>
      <c r="G435" s="12">
        <v>301.24741752469566</v>
      </c>
      <c r="H435" s="12">
        <v>297.35331961012662</v>
      </c>
      <c r="I435" s="12">
        <v>269.4430044315809</v>
      </c>
      <c r="J435" s="12">
        <v>289.56743023357927</v>
      </c>
      <c r="K435" s="12">
        <v>286.24500218471877</v>
      </c>
      <c r="L435" s="12">
        <v>272.7654324804414</v>
      </c>
      <c r="M435" s="9">
        <v>46</v>
      </c>
      <c r="N435" s="9">
        <v>46</v>
      </c>
      <c r="O435" s="9">
        <v>20</v>
      </c>
      <c r="P435" s="9">
        <v>20</v>
      </c>
      <c r="Q435" s="9">
        <v>18.376249999999999</v>
      </c>
      <c r="R435" s="9">
        <v>19.025749999999999</v>
      </c>
      <c r="S435" s="9">
        <v>2.5</v>
      </c>
      <c r="T435" s="9">
        <v>1.5</v>
      </c>
      <c r="U435" s="9">
        <v>2.5</v>
      </c>
      <c r="V435" s="9">
        <v>1.6</v>
      </c>
    </row>
    <row r="436" spans="1:22">
      <c r="A436" s="9"/>
      <c r="B436" s="9" t="str">
        <f t="shared" si="6"/>
        <v>М20x115</v>
      </c>
      <c r="C436" s="10">
        <v>20</v>
      </c>
      <c r="D436" s="9">
        <v>115</v>
      </c>
      <c r="E436" s="12">
        <v>307.57402286169037</v>
      </c>
      <c r="F436" s="12">
        <v>316.90059673889613</v>
      </c>
      <c r="G436" s="12">
        <v>313.57816869003557</v>
      </c>
      <c r="H436" s="12">
        <v>309.68407077546658</v>
      </c>
      <c r="I436" s="12">
        <v>279.8528269149142</v>
      </c>
      <c r="J436" s="12">
        <v>300.72611770048348</v>
      </c>
      <c r="K436" s="12">
        <v>297.40368965162298</v>
      </c>
      <c r="L436" s="12">
        <v>283.17525496377471</v>
      </c>
      <c r="M436" s="9">
        <v>46</v>
      </c>
      <c r="N436" s="9">
        <v>46</v>
      </c>
      <c r="O436" s="9">
        <v>20</v>
      </c>
      <c r="P436" s="9">
        <v>20</v>
      </c>
      <c r="Q436" s="9">
        <v>18.376249999999999</v>
      </c>
      <c r="R436" s="9">
        <v>19.025749999999999</v>
      </c>
      <c r="S436" s="9">
        <v>2.5</v>
      </c>
      <c r="T436" s="9">
        <v>1.5</v>
      </c>
      <c r="U436" s="9">
        <v>2.5</v>
      </c>
      <c r="V436" s="9">
        <v>1.6</v>
      </c>
    </row>
    <row r="437" spans="1:22">
      <c r="A437" s="9"/>
      <c r="B437" s="9" t="str">
        <f t="shared" si="6"/>
        <v>М20x120</v>
      </c>
      <c r="C437" s="10">
        <v>20</v>
      </c>
      <c r="D437" s="9">
        <v>120</v>
      </c>
      <c r="E437" s="12">
        <v>319.90477402703038</v>
      </c>
      <c r="F437" s="12">
        <v>329.23134790423603</v>
      </c>
      <c r="G437" s="12">
        <v>325.90891985537553</v>
      </c>
      <c r="H437" s="12">
        <v>322.01482194080648</v>
      </c>
      <c r="I437" s="12">
        <v>290.26264939824745</v>
      </c>
      <c r="J437" s="12">
        <v>311.8848051673877</v>
      </c>
      <c r="K437" s="12">
        <v>308.56237711852719</v>
      </c>
      <c r="L437" s="12">
        <v>293.58507744710795</v>
      </c>
      <c r="M437" s="9">
        <v>46</v>
      </c>
      <c r="N437" s="9">
        <v>46</v>
      </c>
      <c r="O437" s="9">
        <v>20</v>
      </c>
      <c r="P437" s="9">
        <v>20</v>
      </c>
      <c r="Q437" s="9">
        <v>18.376249999999999</v>
      </c>
      <c r="R437" s="9">
        <v>19.025749999999999</v>
      </c>
      <c r="S437" s="9">
        <v>2.5</v>
      </c>
      <c r="T437" s="9">
        <v>1.5</v>
      </c>
      <c r="U437" s="9">
        <v>2.5</v>
      </c>
      <c r="V437" s="9">
        <v>1.6</v>
      </c>
    </row>
    <row r="438" spans="1:22">
      <c r="A438" s="9"/>
      <c r="B438" s="9" t="str">
        <f t="shared" si="6"/>
        <v>М20x130</v>
      </c>
      <c r="C438" s="10">
        <v>20</v>
      </c>
      <c r="D438" s="9">
        <v>130</v>
      </c>
      <c r="E438" s="12">
        <v>342.26116193930221</v>
      </c>
      <c r="F438" s="12">
        <v>352.48637379679303</v>
      </c>
      <c r="G438" s="12">
        <v>349.16394574793253</v>
      </c>
      <c r="H438" s="12">
        <v>344.37120985307843</v>
      </c>
      <c r="I438" s="12">
        <v>311.08229436491399</v>
      </c>
      <c r="J438" s="12">
        <v>334.20218010119623</v>
      </c>
      <c r="K438" s="12">
        <v>330.87975205233573</v>
      </c>
      <c r="L438" s="12">
        <v>314.40472241377449</v>
      </c>
      <c r="M438" s="9">
        <v>52</v>
      </c>
      <c r="N438" s="9">
        <v>52</v>
      </c>
      <c r="O438" s="9">
        <v>20</v>
      </c>
      <c r="P438" s="9">
        <v>20</v>
      </c>
      <c r="Q438" s="9">
        <v>18.376249999999999</v>
      </c>
      <c r="R438" s="9">
        <v>19.025749999999999</v>
      </c>
      <c r="S438" s="9">
        <v>2.5</v>
      </c>
      <c r="T438" s="9">
        <v>1.5</v>
      </c>
      <c r="U438" s="9">
        <v>2.5</v>
      </c>
      <c r="V438" s="9">
        <v>1.6</v>
      </c>
    </row>
    <row r="439" spans="1:22">
      <c r="A439" s="9"/>
      <c r="B439" s="9" t="str">
        <f t="shared" si="6"/>
        <v>М20x140</v>
      </c>
      <c r="C439" s="10">
        <v>20</v>
      </c>
      <c r="D439" s="9">
        <v>140</v>
      </c>
      <c r="E439" s="12">
        <v>366.92266426998208</v>
      </c>
      <c r="F439" s="12">
        <v>377.1478761274729</v>
      </c>
      <c r="G439" s="12">
        <v>373.82544807861245</v>
      </c>
      <c r="H439" s="12">
        <v>369.03271218375829</v>
      </c>
      <c r="I439" s="12">
        <v>331.90193933158054</v>
      </c>
      <c r="J439" s="12">
        <v>356.5195550350046</v>
      </c>
      <c r="K439" s="12">
        <v>353.19712698614416</v>
      </c>
      <c r="L439" s="12">
        <v>335.22436738044104</v>
      </c>
      <c r="M439" s="9">
        <v>52</v>
      </c>
      <c r="N439" s="9">
        <v>52</v>
      </c>
      <c r="O439" s="9">
        <v>20</v>
      </c>
      <c r="P439" s="9">
        <v>20</v>
      </c>
      <c r="Q439" s="9">
        <v>18.376249999999999</v>
      </c>
      <c r="R439" s="9">
        <v>19.025749999999999</v>
      </c>
      <c r="S439" s="9">
        <v>2.5</v>
      </c>
      <c r="T439" s="9">
        <v>1.5</v>
      </c>
      <c r="U439" s="9">
        <v>2.5</v>
      </c>
      <c r="V439" s="9">
        <v>1.6</v>
      </c>
    </row>
    <row r="440" spans="1:22">
      <c r="A440" s="9"/>
      <c r="B440" s="9" t="str">
        <f t="shared" si="6"/>
        <v>М20x150</v>
      </c>
      <c r="C440" s="10">
        <v>20</v>
      </c>
      <c r="D440" s="9">
        <v>150</v>
      </c>
      <c r="E440" s="12">
        <v>391.58416660066194</v>
      </c>
      <c r="F440" s="12">
        <v>401.80937845815276</v>
      </c>
      <c r="G440" s="12">
        <v>398.48695040929238</v>
      </c>
      <c r="H440" s="12">
        <v>393.6942145144381</v>
      </c>
      <c r="I440" s="12">
        <v>352.72158429824708</v>
      </c>
      <c r="J440" s="12">
        <v>378.83692996881314</v>
      </c>
      <c r="K440" s="12">
        <v>375.51450191995269</v>
      </c>
      <c r="L440" s="12">
        <v>356.04401234710758</v>
      </c>
      <c r="M440" s="9">
        <v>52</v>
      </c>
      <c r="N440" s="9">
        <v>52</v>
      </c>
      <c r="O440" s="9">
        <v>20</v>
      </c>
      <c r="P440" s="9">
        <v>20</v>
      </c>
      <c r="Q440" s="9">
        <v>18.376249999999999</v>
      </c>
      <c r="R440" s="9">
        <v>19.025749999999999</v>
      </c>
      <c r="S440" s="9">
        <v>2.5</v>
      </c>
      <c r="T440" s="9">
        <v>1.5</v>
      </c>
      <c r="U440" s="9">
        <v>2.5</v>
      </c>
      <c r="V440" s="9">
        <v>1.6</v>
      </c>
    </row>
    <row r="441" spans="1:22">
      <c r="A441" s="9"/>
      <c r="B441" s="9" t="str">
        <f t="shared" si="6"/>
        <v>М20x160</v>
      </c>
      <c r="C441" s="10">
        <v>20</v>
      </c>
      <c r="D441" s="9">
        <v>160</v>
      </c>
      <c r="E441" s="12">
        <v>416.24566893134181</v>
      </c>
      <c r="F441" s="12">
        <v>426.47088078883269</v>
      </c>
      <c r="G441" s="12">
        <v>423.14845273997213</v>
      </c>
      <c r="H441" s="12">
        <v>418.35571684511797</v>
      </c>
      <c r="I441" s="12">
        <v>373.54122926491362</v>
      </c>
      <c r="J441" s="12">
        <v>401.15430490262162</v>
      </c>
      <c r="K441" s="12">
        <v>397.83187685376112</v>
      </c>
      <c r="L441" s="12">
        <v>376.86365731377418</v>
      </c>
      <c r="M441" s="9">
        <v>52</v>
      </c>
      <c r="N441" s="9">
        <v>52</v>
      </c>
      <c r="O441" s="9">
        <v>20</v>
      </c>
      <c r="P441" s="9">
        <v>20</v>
      </c>
      <c r="Q441" s="9">
        <v>18.376249999999999</v>
      </c>
      <c r="R441" s="9">
        <v>19.025749999999999</v>
      </c>
      <c r="S441" s="9">
        <v>2.5</v>
      </c>
      <c r="T441" s="9">
        <v>1.5</v>
      </c>
      <c r="U441" s="9">
        <v>2.5</v>
      </c>
      <c r="V441" s="9">
        <v>1.6</v>
      </c>
    </row>
    <row r="442" spans="1:22">
      <c r="A442" s="9"/>
      <c r="B442" s="9" t="str">
        <f t="shared" si="6"/>
        <v>М20x170</v>
      </c>
      <c r="C442" s="10">
        <v>20</v>
      </c>
      <c r="D442" s="9">
        <v>170</v>
      </c>
      <c r="E442" s="12">
        <v>440.90717126202168</v>
      </c>
      <c r="F442" s="12">
        <v>451.1323831195125</v>
      </c>
      <c r="G442" s="12">
        <v>447.80995507065205</v>
      </c>
      <c r="H442" s="12">
        <v>443.01721917579795</v>
      </c>
      <c r="I442" s="12">
        <v>394.36087423158023</v>
      </c>
      <c r="J442" s="12">
        <v>423.4716798364301</v>
      </c>
      <c r="K442" s="12">
        <v>420.1492517875696</v>
      </c>
      <c r="L442" s="12">
        <v>397.68330228044067</v>
      </c>
      <c r="M442" s="9">
        <v>52</v>
      </c>
      <c r="N442" s="9">
        <v>52</v>
      </c>
      <c r="O442" s="9">
        <v>20</v>
      </c>
      <c r="P442" s="9">
        <v>20</v>
      </c>
      <c r="Q442" s="9">
        <v>18.376249999999999</v>
      </c>
      <c r="R442" s="9">
        <v>19.025749999999999</v>
      </c>
      <c r="S442" s="9">
        <v>2.5</v>
      </c>
      <c r="T442" s="9">
        <v>1.5</v>
      </c>
      <c r="U442" s="9">
        <v>2.5</v>
      </c>
      <c r="V442" s="9">
        <v>1.6</v>
      </c>
    </row>
    <row r="443" spans="1:22">
      <c r="A443" s="9"/>
      <c r="B443" s="9" t="str">
        <f t="shared" si="6"/>
        <v>М20x180</v>
      </c>
      <c r="C443" s="10">
        <v>20</v>
      </c>
      <c r="D443" s="9">
        <v>180</v>
      </c>
      <c r="E443" s="12">
        <v>465.5686735927016</v>
      </c>
      <c r="F443" s="12">
        <v>475.79388545019242</v>
      </c>
      <c r="G443" s="12">
        <v>472.47145740133197</v>
      </c>
      <c r="H443" s="12">
        <v>467.67872150647781</v>
      </c>
      <c r="I443" s="12">
        <v>415.18051919824677</v>
      </c>
      <c r="J443" s="12">
        <v>445.78905477023864</v>
      </c>
      <c r="K443" s="12">
        <v>442.46662672137808</v>
      </c>
      <c r="L443" s="12">
        <v>418.50294724710727</v>
      </c>
      <c r="M443" s="9">
        <v>52</v>
      </c>
      <c r="N443" s="9">
        <v>52</v>
      </c>
      <c r="O443" s="9">
        <v>20</v>
      </c>
      <c r="P443" s="9">
        <v>20</v>
      </c>
      <c r="Q443" s="9">
        <v>18.376249999999999</v>
      </c>
      <c r="R443" s="9">
        <v>19.025749999999999</v>
      </c>
      <c r="S443" s="9">
        <v>2.5</v>
      </c>
      <c r="T443" s="9">
        <v>1.5</v>
      </c>
      <c r="U443" s="9">
        <v>2.5</v>
      </c>
      <c r="V443" s="9">
        <v>1.6</v>
      </c>
    </row>
    <row r="444" spans="1:22">
      <c r="A444" s="9"/>
      <c r="B444" s="9" t="str">
        <f t="shared" si="6"/>
        <v>М20x190</v>
      </c>
      <c r="C444" s="10">
        <v>20</v>
      </c>
      <c r="D444" s="9">
        <v>190</v>
      </c>
      <c r="E444" s="12">
        <v>490.23017592338147</v>
      </c>
      <c r="F444" s="12">
        <v>500.45538778087229</v>
      </c>
      <c r="G444" s="12">
        <v>497.13295973201184</v>
      </c>
      <c r="H444" s="12">
        <v>492.34022383715762</v>
      </c>
      <c r="I444" s="12">
        <v>436.00016416491331</v>
      </c>
      <c r="J444" s="12">
        <v>468.10642970404712</v>
      </c>
      <c r="K444" s="12">
        <v>464.78400165518656</v>
      </c>
      <c r="L444" s="12">
        <v>439.32259221377387</v>
      </c>
      <c r="M444" s="9">
        <v>52</v>
      </c>
      <c r="N444" s="9">
        <v>52</v>
      </c>
      <c r="O444" s="9">
        <v>20</v>
      </c>
      <c r="P444" s="9">
        <v>20</v>
      </c>
      <c r="Q444" s="9">
        <v>18.376249999999999</v>
      </c>
      <c r="R444" s="9">
        <v>19.025749999999999</v>
      </c>
      <c r="S444" s="9">
        <v>2.5</v>
      </c>
      <c r="T444" s="9">
        <v>1.5</v>
      </c>
      <c r="U444" s="9">
        <v>2.5</v>
      </c>
      <c r="V444" s="9">
        <v>1.6</v>
      </c>
    </row>
    <row r="445" spans="1:22">
      <c r="A445" s="9"/>
      <c r="B445" s="9" t="str">
        <f t="shared" si="6"/>
        <v>М20x200</v>
      </c>
      <c r="C445" s="10">
        <v>20</v>
      </c>
      <c r="D445" s="9">
        <v>200</v>
      </c>
      <c r="E445" s="12">
        <v>514.89167825406128</v>
      </c>
      <c r="F445" s="12">
        <v>525.11689011155215</v>
      </c>
      <c r="G445" s="12">
        <v>521.79446206269154</v>
      </c>
      <c r="H445" s="12">
        <v>517.00172616783755</v>
      </c>
      <c r="I445" s="12">
        <v>456.81980913157992</v>
      </c>
      <c r="J445" s="12">
        <v>490.4238046378556</v>
      </c>
      <c r="K445" s="12">
        <v>487.10137658899504</v>
      </c>
      <c r="L445" s="12">
        <v>460.14223718044042</v>
      </c>
      <c r="M445" s="9">
        <v>52</v>
      </c>
      <c r="N445" s="9">
        <v>52</v>
      </c>
      <c r="O445" s="9">
        <v>20</v>
      </c>
      <c r="P445" s="9">
        <v>20</v>
      </c>
      <c r="Q445" s="9">
        <v>18.376249999999999</v>
      </c>
      <c r="R445" s="9">
        <v>19.025749999999999</v>
      </c>
      <c r="S445" s="9">
        <v>2.5</v>
      </c>
      <c r="T445" s="9">
        <v>1.5</v>
      </c>
      <c r="U445" s="9">
        <v>2.5</v>
      </c>
      <c r="V445" s="9">
        <v>1.6</v>
      </c>
    </row>
    <row r="446" spans="1:22">
      <c r="A446" s="9"/>
      <c r="B446" s="9" t="str">
        <f t="shared" si="6"/>
        <v>М20x220</v>
      </c>
      <c r="C446" s="10">
        <v>20</v>
      </c>
      <c r="D446" s="9">
        <v>220</v>
      </c>
      <c r="E446" s="12">
        <v>559.22026834220367</v>
      </c>
      <c r="F446" s="12">
        <v>571.39252915697909</v>
      </c>
      <c r="G446" s="12">
        <v>568.07010110811859</v>
      </c>
      <c r="H446" s="12">
        <v>561.33031625597994</v>
      </c>
      <c r="I446" s="12">
        <v>498.45909906491295</v>
      </c>
      <c r="J446" s="12">
        <v>535.05855450547256</v>
      </c>
      <c r="K446" s="12">
        <v>531.73612645661206</v>
      </c>
      <c r="L446" s="12">
        <v>501.78152711377351</v>
      </c>
      <c r="M446" s="9">
        <v>65</v>
      </c>
      <c r="N446" s="9">
        <v>65</v>
      </c>
      <c r="O446" s="9">
        <v>20</v>
      </c>
      <c r="P446" s="9">
        <v>20</v>
      </c>
      <c r="Q446" s="9">
        <v>18.376249999999999</v>
      </c>
      <c r="R446" s="9">
        <v>19.025749999999999</v>
      </c>
      <c r="S446" s="9">
        <v>2.5</v>
      </c>
      <c r="T446" s="9">
        <v>1.5</v>
      </c>
      <c r="U446" s="9">
        <v>2.5</v>
      </c>
      <c r="V446" s="9">
        <v>1.6</v>
      </c>
    </row>
    <row r="447" spans="1:22">
      <c r="A447" s="9"/>
      <c r="B447" s="9" t="str">
        <f t="shared" si="6"/>
        <v>М20x240</v>
      </c>
      <c r="C447" s="10">
        <v>20</v>
      </c>
      <c r="D447" s="9">
        <v>240</v>
      </c>
      <c r="E447" s="12">
        <v>608.54327300356351</v>
      </c>
      <c r="F447" s="12">
        <v>620.71553381833883</v>
      </c>
      <c r="G447" s="12">
        <v>617.39310576947821</v>
      </c>
      <c r="H447" s="12">
        <v>610.65332091733967</v>
      </c>
      <c r="I447" s="12">
        <v>540.09838899824604</v>
      </c>
      <c r="J447" s="12">
        <v>579.6933043730894</v>
      </c>
      <c r="K447" s="12">
        <v>576.3708763242289</v>
      </c>
      <c r="L447" s="12">
        <v>543.42081704710642</v>
      </c>
      <c r="M447" s="9">
        <v>65</v>
      </c>
      <c r="N447" s="9">
        <v>65</v>
      </c>
      <c r="O447" s="9">
        <v>20</v>
      </c>
      <c r="P447" s="9">
        <v>20</v>
      </c>
      <c r="Q447" s="9">
        <v>18.376249999999999</v>
      </c>
      <c r="R447" s="9">
        <v>19.025749999999999</v>
      </c>
      <c r="S447" s="9">
        <v>2.5</v>
      </c>
      <c r="T447" s="9">
        <v>1.5</v>
      </c>
      <c r="U447" s="9">
        <v>2.5</v>
      </c>
      <c r="V447" s="9">
        <v>1.6</v>
      </c>
    </row>
    <row r="448" spans="1:22">
      <c r="A448" s="9"/>
      <c r="B448" s="9" t="str">
        <f t="shared" si="6"/>
        <v>М22x45</v>
      </c>
      <c r="C448" s="10">
        <v>22</v>
      </c>
      <c r="D448" s="9">
        <v>45</v>
      </c>
      <c r="E448" s="12">
        <v>178.29507700347227</v>
      </c>
      <c r="F448" s="12">
        <v>185.6139913614461</v>
      </c>
      <c r="G448" s="12">
        <v>181.59989264402091</v>
      </c>
      <c r="H448" s="12">
        <v>180.95623656334072</v>
      </c>
      <c r="I448" s="12">
        <v>170.15446023294314</v>
      </c>
      <c r="J448" s="12">
        <v>181.99584244478683</v>
      </c>
      <c r="K448" s="12">
        <v>177.98174372736167</v>
      </c>
      <c r="L448" s="12">
        <v>174.16855895036838</v>
      </c>
      <c r="M448" s="11">
        <v>29</v>
      </c>
      <c r="N448" s="9">
        <v>31</v>
      </c>
      <c r="O448" s="9">
        <v>22</v>
      </c>
      <c r="P448" s="9">
        <v>22</v>
      </c>
      <c r="Q448" s="9">
        <v>20.376249999999999</v>
      </c>
      <c r="R448" s="9">
        <v>21.025749999999999</v>
      </c>
      <c r="S448" s="9">
        <v>2.5</v>
      </c>
      <c r="T448" s="9">
        <v>1.5</v>
      </c>
      <c r="U448" s="9">
        <v>2.5</v>
      </c>
      <c r="V448" s="9">
        <v>1.6</v>
      </c>
    </row>
    <row r="449" spans="1:22">
      <c r="A449" s="9"/>
      <c r="B449" s="9" t="str">
        <f t="shared" si="6"/>
        <v>М22x48</v>
      </c>
      <c r="C449" s="10">
        <v>22</v>
      </c>
      <c r="D449" s="9">
        <v>48</v>
      </c>
      <c r="E449" s="12">
        <v>185.97451279707676</v>
      </c>
      <c r="F449" s="12">
        <v>193.79079908248448</v>
      </c>
      <c r="G449" s="12">
        <v>189.77670036505927</v>
      </c>
      <c r="H449" s="12">
        <v>188.63567235694521</v>
      </c>
      <c r="I449" s="12">
        <v>177.83389602654762</v>
      </c>
      <c r="J449" s="12">
        <v>190.17265016582522</v>
      </c>
      <c r="K449" s="12">
        <v>186.15855144840003</v>
      </c>
      <c r="L449" s="12">
        <v>181.84799474397281</v>
      </c>
      <c r="M449" s="11">
        <v>32</v>
      </c>
      <c r="N449" s="9">
        <v>34</v>
      </c>
      <c r="O449" s="9">
        <v>22</v>
      </c>
      <c r="P449" s="9">
        <v>22</v>
      </c>
      <c r="Q449" s="9">
        <v>20.376249999999999</v>
      </c>
      <c r="R449" s="9">
        <v>21.025749999999999</v>
      </c>
      <c r="S449" s="9">
        <v>2.5</v>
      </c>
      <c r="T449" s="9">
        <v>1.5</v>
      </c>
      <c r="U449" s="9">
        <v>2.5</v>
      </c>
      <c r="V449" s="9">
        <v>1.6</v>
      </c>
    </row>
    <row r="450" spans="1:22">
      <c r="A450" s="9"/>
      <c r="B450" s="9" t="str">
        <f t="shared" si="6"/>
        <v>М22x50</v>
      </c>
      <c r="C450" s="10">
        <v>22</v>
      </c>
      <c r="D450" s="9">
        <v>50</v>
      </c>
      <c r="E450" s="12">
        <v>191.09413665947974</v>
      </c>
      <c r="F450" s="12">
        <v>199.24200422984342</v>
      </c>
      <c r="G450" s="12">
        <v>195.2279055124182</v>
      </c>
      <c r="H450" s="12">
        <v>193.7552962193482</v>
      </c>
      <c r="I450" s="12">
        <v>182.95351988895061</v>
      </c>
      <c r="J450" s="12">
        <v>195.62385531318412</v>
      </c>
      <c r="K450" s="12">
        <v>191.60975659575899</v>
      </c>
      <c r="L450" s="12">
        <v>186.96761860637582</v>
      </c>
      <c r="M450" s="11">
        <v>34</v>
      </c>
      <c r="N450" s="9">
        <v>36</v>
      </c>
      <c r="O450" s="9">
        <v>22</v>
      </c>
      <c r="P450" s="9">
        <v>22</v>
      </c>
      <c r="Q450" s="9">
        <v>20.376249999999999</v>
      </c>
      <c r="R450" s="9">
        <v>21.025749999999999</v>
      </c>
      <c r="S450" s="9">
        <v>2.5</v>
      </c>
      <c r="T450" s="9">
        <v>1.5</v>
      </c>
      <c r="U450" s="9">
        <v>2.5</v>
      </c>
      <c r="V450" s="9">
        <v>1.6</v>
      </c>
    </row>
    <row r="451" spans="1:22">
      <c r="A451" s="9"/>
      <c r="B451" s="9" t="str">
        <f t="shared" si="6"/>
        <v>М22x55</v>
      </c>
      <c r="C451" s="10">
        <v>22</v>
      </c>
      <c r="D451" s="9">
        <v>55</v>
      </c>
      <c r="E451" s="12">
        <v>203.89319631548722</v>
      </c>
      <c r="F451" s="12">
        <v>212.87001709824071</v>
      </c>
      <c r="G451" s="12">
        <v>208.8559183808155</v>
      </c>
      <c r="H451" s="12">
        <v>206.55435587535567</v>
      </c>
      <c r="I451" s="12">
        <v>195.75257954495808</v>
      </c>
      <c r="J451" s="12">
        <v>209.25186818158144</v>
      </c>
      <c r="K451" s="12">
        <v>205.23776946415626</v>
      </c>
      <c r="L451" s="12">
        <v>199.76667826238327</v>
      </c>
      <c r="M451" s="11">
        <v>39</v>
      </c>
      <c r="N451" s="9">
        <v>41</v>
      </c>
      <c r="O451" s="9">
        <v>22</v>
      </c>
      <c r="P451" s="9">
        <v>22</v>
      </c>
      <c r="Q451" s="9">
        <v>20.376249999999999</v>
      </c>
      <c r="R451" s="9">
        <v>21.025749999999999</v>
      </c>
      <c r="S451" s="9">
        <v>2.5</v>
      </c>
      <c r="T451" s="9">
        <v>1.5</v>
      </c>
      <c r="U451" s="9">
        <v>2.5</v>
      </c>
      <c r="V451" s="9">
        <v>1.6</v>
      </c>
    </row>
    <row r="452" spans="1:22">
      <c r="A452" s="9"/>
      <c r="B452" s="9" t="str">
        <f t="shared" si="6"/>
        <v>М22x60</v>
      </c>
      <c r="C452" s="10">
        <v>22</v>
      </c>
      <c r="D452" s="9">
        <v>60</v>
      </c>
      <c r="E452" s="12">
        <v>216.69225597149466</v>
      </c>
      <c r="F452" s="12">
        <v>226.49802996663803</v>
      </c>
      <c r="G452" s="12">
        <v>222.48393124921282</v>
      </c>
      <c r="H452" s="12">
        <v>219.35341553136308</v>
      </c>
      <c r="I452" s="12">
        <v>208.55163920096552</v>
      </c>
      <c r="J452" s="12">
        <v>222.87988104997876</v>
      </c>
      <c r="K452" s="12">
        <v>218.86578233255352</v>
      </c>
      <c r="L452" s="12">
        <v>212.56573791839071</v>
      </c>
      <c r="M452" s="11">
        <v>44</v>
      </c>
      <c r="N452" s="9">
        <v>46</v>
      </c>
      <c r="O452" s="9">
        <v>22</v>
      </c>
      <c r="P452" s="9">
        <v>22</v>
      </c>
      <c r="Q452" s="9">
        <v>20.376249999999999</v>
      </c>
      <c r="R452" s="9">
        <v>21.025749999999999</v>
      </c>
      <c r="S452" s="9">
        <v>2.5</v>
      </c>
      <c r="T452" s="9">
        <v>1.5</v>
      </c>
      <c r="U452" s="9">
        <v>2.5</v>
      </c>
      <c r="V452" s="9">
        <v>1.6</v>
      </c>
    </row>
    <row r="453" spans="1:22">
      <c r="A453" s="9"/>
      <c r="B453" s="9" t="str">
        <f t="shared" si="6"/>
        <v>М22x65</v>
      </c>
      <c r="C453" s="10">
        <v>22</v>
      </c>
      <c r="D453" s="9">
        <v>65</v>
      </c>
      <c r="E453" s="12">
        <v>229.0670857766913</v>
      </c>
      <c r="F453" s="12">
        <v>240.38448204336808</v>
      </c>
      <c r="G453" s="12">
        <v>236.37038332594295</v>
      </c>
      <c r="H453" s="12">
        <v>231.72824533655981</v>
      </c>
      <c r="I453" s="12">
        <v>221.35069885697297</v>
      </c>
      <c r="J453" s="12">
        <v>236.50789391837603</v>
      </c>
      <c r="K453" s="12">
        <v>232.49379520095087</v>
      </c>
      <c r="L453" s="12">
        <v>225.36479757439818</v>
      </c>
      <c r="M453" s="9">
        <v>50</v>
      </c>
      <c r="N453" s="9">
        <v>50</v>
      </c>
      <c r="O453" s="9">
        <v>22</v>
      </c>
      <c r="P453" s="9">
        <v>22</v>
      </c>
      <c r="Q453" s="9">
        <v>20.376249999999999</v>
      </c>
      <c r="R453" s="9">
        <v>21.025749999999999</v>
      </c>
      <c r="S453" s="9">
        <v>2.5</v>
      </c>
      <c r="T453" s="9">
        <v>1.5</v>
      </c>
      <c r="U453" s="9">
        <v>2.5</v>
      </c>
      <c r="V453" s="9">
        <v>1.6</v>
      </c>
    </row>
    <row r="454" spans="1:22">
      <c r="A454" s="9"/>
      <c r="B454" s="9" t="str">
        <f t="shared" si="6"/>
        <v>М22x70</v>
      </c>
      <c r="C454" s="10">
        <v>22</v>
      </c>
      <c r="D454" s="9">
        <v>70</v>
      </c>
      <c r="E454" s="12">
        <v>243.98729468675262</v>
      </c>
      <c r="F454" s="12">
        <v>255.3046909534294</v>
      </c>
      <c r="G454" s="12">
        <v>251.29059223600427</v>
      </c>
      <c r="H454" s="12">
        <v>246.6484542466211</v>
      </c>
      <c r="I454" s="12">
        <v>234.14975851298041</v>
      </c>
      <c r="J454" s="12">
        <v>250.13590678677335</v>
      </c>
      <c r="K454" s="12">
        <v>246.12180806934813</v>
      </c>
      <c r="L454" s="12">
        <v>238.16385723040565</v>
      </c>
      <c r="M454" s="9">
        <v>50</v>
      </c>
      <c r="N454" s="9">
        <v>50</v>
      </c>
      <c r="O454" s="9">
        <v>22</v>
      </c>
      <c r="P454" s="9">
        <v>22</v>
      </c>
      <c r="Q454" s="9">
        <v>20.376249999999999</v>
      </c>
      <c r="R454" s="9">
        <v>21.025749999999999</v>
      </c>
      <c r="S454" s="9">
        <v>2.5</v>
      </c>
      <c r="T454" s="9">
        <v>1.5</v>
      </c>
      <c r="U454" s="9">
        <v>2.5</v>
      </c>
      <c r="V454" s="9">
        <v>1.6</v>
      </c>
    </row>
    <row r="455" spans="1:22">
      <c r="A455" s="9"/>
      <c r="B455" s="9" t="str">
        <f t="shared" si="6"/>
        <v>М22x75</v>
      </c>
      <c r="C455" s="10">
        <v>22</v>
      </c>
      <c r="D455" s="9">
        <v>75</v>
      </c>
      <c r="E455" s="12">
        <v>258.90750359681397</v>
      </c>
      <c r="F455" s="12">
        <v>270.2248998634908</v>
      </c>
      <c r="G455" s="12">
        <v>266.21080114606559</v>
      </c>
      <c r="H455" s="12">
        <v>261.56866315668248</v>
      </c>
      <c r="I455" s="12">
        <v>246.94881816898786</v>
      </c>
      <c r="J455" s="12">
        <v>263.7639196551707</v>
      </c>
      <c r="K455" s="12">
        <v>259.74982093774543</v>
      </c>
      <c r="L455" s="12">
        <v>250.9629168864131</v>
      </c>
      <c r="M455" s="9">
        <v>50</v>
      </c>
      <c r="N455" s="9">
        <v>50</v>
      </c>
      <c r="O455" s="9">
        <v>22</v>
      </c>
      <c r="P455" s="9">
        <v>22</v>
      </c>
      <c r="Q455" s="9">
        <v>20.376249999999999</v>
      </c>
      <c r="R455" s="9">
        <v>21.025749999999999</v>
      </c>
      <c r="S455" s="9">
        <v>2.5</v>
      </c>
      <c r="T455" s="9">
        <v>1.5</v>
      </c>
      <c r="U455" s="9">
        <v>2.5</v>
      </c>
      <c r="V455" s="9">
        <v>1.6</v>
      </c>
    </row>
    <row r="456" spans="1:22">
      <c r="A456" s="9"/>
      <c r="B456" s="9" t="str">
        <f t="shared" si="6"/>
        <v>М22x80</v>
      </c>
      <c r="C456" s="10">
        <v>22</v>
      </c>
      <c r="D456" s="9">
        <v>80</v>
      </c>
      <c r="E456" s="12">
        <v>273.82771250687529</v>
      </c>
      <c r="F456" s="12">
        <v>285.14510877355212</v>
      </c>
      <c r="G456" s="12">
        <v>281.13101005612685</v>
      </c>
      <c r="H456" s="12">
        <v>276.4888720667438</v>
      </c>
      <c r="I456" s="12">
        <v>259.74787782499533</v>
      </c>
      <c r="J456" s="12">
        <v>277.39193252356796</v>
      </c>
      <c r="K456" s="12">
        <v>273.3778338061428</v>
      </c>
      <c r="L456" s="12">
        <v>263.76197654242048</v>
      </c>
      <c r="M456" s="9">
        <v>50</v>
      </c>
      <c r="N456" s="9">
        <v>50</v>
      </c>
      <c r="O456" s="9">
        <v>22</v>
      </c>
      <c r="P456" s="9">
        <v>22</v>
      </c>
      <c r="Q456" s="9">
        <v>20.376249999999999</v>
      </c>
      <c r="R456" s="9">
        <v>21.025749999999999</v>
      </c>
      <c r="S456" s="9">
        <v>2.5</v>
      </c>
      <c r="T456" s="9">
        <v>1.5</v>
      </c>
      <c r="U456" s="9">
        <v>2.5</v>
      </c>
      <c r="V456" s="9">
        <v>1.6</v>
      </c>
    </row>
    <row r="457" spans="1:22">
      <c r="A457" s="9"/>
      <c r="B457" s="9" t="str">
        <f t="shared" si="6"/>
        <v>М22x85</v>
      </c>
      <c r="C457" s="10">
        <v>22</v>
      </c>
      <c r="D457" s="9">
        <v>85</v>
      </c>
      <c r="E457" s="12">
        <v>288.74792141693666</v>
      </c>
      <c r="F457" s="12">
        <v>300.06531768361339</v>
      </c>
      <c r="G457" s="12">
        <v>296.05121896618823</v>
      </c>
      <c r="H457" s="12">
        <v>291.40908097680506</v>
      </c>
      <c r="I457" s="12">
        <v>272.54693748100277</v>
      </c>
      <c r="J457" s="12">
        <v>291.01994539196528</v>
      </c>
      <c r="K457" s="12">
        <v>287.00584667454001</v>
      </c>
      <c r="L457" s="12">
        <v>276.56103619842798</v>
      </c>
      <c r="M457" s="9">
        <v>50</v>
      </c>
      <c r="N457" s="9">
        <v>50</v>
      </c>
      <c r="O457" s="9">
        <v>22</v>
      </c>
      <c r="P457" s="9">
        <v>22</v>
      </c>
      <c r="Q457" s="9">
        <v>20.376249999999999</v>
      </c>
      <c r="R457" s="9">
        <v>21.025749999999999</v>
      </c>
      <c r="S457" s="9">
        <v>2.5</v>
      </c>
      <c r="T457" s="9">
        <v>1.5</v>
      </c>
      <c r="U457" s="9">
        <v>2.5</v>
      </c>
      <c r="V457" s="9">
        <v>1.6</v>
      </c>
    </row>
    <row r="458" spans="1:22">
      <c r="A458" s="9"/>
      <c r="B458" s="9" t="str">
        <f t="shared" si="6"/>
        <v>М22x90</v>
      </c>
      <c r="C458" s="10">
        <v>22</v>
      </c>
      <c r="D458" s="9">
        <v>90</v>
      </c>
      <c r="E458" s="12">
        <v>303.66813032699798</v>
      </c>
      <c r="F458" s="12">
        <v>314.98552659367476</v>
      </c>
      <c r="G458" s="12">
        <v>310.97142787624955</v>
      </c>
      <c r="H458" s="12">
        <v>306.32928988686638</v>
      </c>
      <c r="I458" s="12">
        <v>285.34599713701027</v>
      </c>
      <c r="J458" s="12">
        <v>304.6479582603626</v>
      </c>
      <c r="K458" s="12">
        <v>300.63385954293739</v>
      </c>
      <c r="L458" s="12">
        <v>289.36009585443543</v>
      </c>
      <c r="M458" s="9">
        <v>50</v>
      </c>
      <c r="N458" s="9">
        <v>50</v>
      </c>
      <c r="O458" s="9">
        <v>22</v>
      </c>
      <c r="P458" s="9">
        <v>22</v>
      </c>
      <c r="Q458" s="9">
        <v>20.376249999999999</v>
      </c>
      <c r="R458" s="9">
        <v>21.025749999999999</v>
      </c>
      <c r="S458" s="9">
        <v>2.5</v>
      </c>
      <c r="T458" s="9">
        <v>1.5</v>
      </c>
      <c r="U458" s="9">
        <v>2.5</v>
      </c>
      <c r="V458" s="9">
        <v>1.6</v>
      </c>
    </row>
    <row r="459" spans="1:22">
      <c r="A459" s="9"/>
      <c r="B459" s="9" t="str">
        <f t="shared" si="6"/>
        <v>М22x95</v>
      </c>
      <c r="C459" s="10">
        <v>22</v>
      </c>
      <c r="D459" s="9">
        <v>95</v>
      </c>
      <c r="E459" s="12">
        <v>318.5883392370593</v>
      </c>
      <c r="F459" s="12">
        <v>329.90573550373608</v>
      </c>
      <c r="G459" s="12">
        <v>325.89163678631093</v>
      </c>
      <c r="H459" s="12">
        <v>321.2494987969277</v>
      </c>
      <c r="I459" s="12">
        <v>298.14505679301772</v>
      </c>
      <c r="J459" s="12">
        <v>318.27597112875992</v>
      </c>
      <c r="K459" s="12">
        <v>314.26187241133465</v>
      </c>
      <c r="L459" s="12">
        <v>302.15915551044293</v>
      </c>
      <c r="M459" s="9">
        <v>50</v>
      </c>
      <c r="N459" s="9">
        <v>50</v>
      </c>
      <c r="O459" s="9">
        <v>22</v>
      </c>
      <c r="P459" s="9">
        <v>22</v>
      </c>
      <c r="Q459" s="9">
        <v>20.376249999999999</v>
      </c>
      <c r="R459" s="9">
        <v>21.025749999999999</v>
      </c>
      <c r="S459" s="9">
        <v>2.5</v>
      </c>
      <c r="T459" s="9">
        <v>1.5</v>
      </c>
      <c r="U459" s="9">
        <v>2.5</v>
      </c>
      <c r="V459" s="9">
        <v>1.6</v>
      </c>
    </row>
    <row r="460" spans="1:22">
      <c r="A460" s="9"/>
      <c r="B460" s="9" t="str">
        <f t="shared" si="6"/>
        <v>М22x100</v>
      </c>
      <c r="C460" s="10">
        <v>22</v>
      </c>
      <c r="D460" s="9">
        <v>100</v>
      </c>
      <c r="E460" s="12">
        <v>333.50854814712056</v>
      </c>
      <c r="F460" s="12">
        <v>344.82594441379746</v>
      </c>
      <c r="G460" s="12">
        <v>340.81184569637219</v>
      </c>
      <c r="H460" s="12">
        <v>336.16970770698907</v>
      </c>
      <c r="I460" s="12">
        <v>310.94411644902516</v>
      </c>
      <c r="J460" s="12">
        <v>331.90398399715718</v>
      </c>
      <c r="K460" s="12">
        <v>327.88988527973203</v>
      </c>
      <c r="L460" s="12">
        <v>314.95821516645037</v>
      </c>
      <c r="M460" s="9">
        <v>50</v>
      </c>
      <c r="N460" s="9">
        <v>50</v>
      </c>
      <c r="O460" s="9">
        <v>22</v>
      </c>
      <c r="P460" s="9">
        <v>22</v>
      </c>
      <c r="Q460" s="9">
        <v>20.376249999999999</v>
      </c>
      <c r="R460" s="9">
        <v>21.025749999999999</v>
      </c>
      <c r="S460" s="9">
        <v>2.5</v>
      </c>
      <c r="T460" s="9">
        <v>1.5</v>
      </c>
      <c r="U460" s="9">
        <v>2.5</v>
      </c>
      <c r="V460" s="9">
        <v>1.6</v>
      </c>
    </row>
    <row r="461" spans="1:22">
      <c r="A461" s="9"/>
      <c r="B461" s="9" t="str">
        <f t="shared" si="6"/>
        <v>М22x105</v>
      </c>
      <c r="C461" s="10">
        <v>22</v>
      </c>
      <c r="D461" s="9">
        <v>105</v>
      </c>
      <c r="E461" s="12">
        <v>348.42875705718188</v>
      </c>
      <c r="F461" s="12">
        <v>359.74615332385872</v>
      </c>
      <c r="G461" s="12">
        <v>355.73205460643356</v>
      </c>
      <c r="H461" s="12">
        <v>351.08991661705033</v>
      </c>
      <c r="I461" s="12">
        <v>323.7431761050326</v>
      </c>
      <c r="J461" s="12">
        <v>345.5319968655545</v>
      </c>
      <c r="K461" s="12">
        <v>341.51789814812929</v>
      </c>
      <c r="L461" s="12">
        <v>327.75727482245782</v>
      </c>
      <c r="M461" s="9">
        <v>50</v>
      </c>
      <c r="N461" s="9">
        <v>50</v>
      </c>
      <c r="O461" s="9">
        <v>22</v>
      </c>
      <c r="P461" s="9">
        <v>22</v>
      </c>
      <c r="Q461" s="9">
        <v>20.376249999999999</v>
      </c>
      <c r="R461" s="9">
        <v>21.025749999999999</v>
      </c>
      <c r="S461" s="9">
        <v>2.5</v>
      </c>
      <c r="T461" s="9">
        <v>1.5</v>
      </c>
      <c r="U461" s="9">
        <v>2.5</v>
      </c>
      <c r="V461" s="9">
        <v>1.6</v>
      </c>
    </row>
    <row r="462" spans="1:22">
      <c r="A462" s="9"/>
      <c r="B462" s="9" t="str">
        <f t="shared" si="6"/>
        <v>М22x110</v>
      </c>
      <c r="C462" s="10">
        <v>22</v>
      </c>
      <c r="D462" s="9">
        <v>110</v>
      </c>
      <c r="E462" s="12">
        <v>363.3489659672432</v>
      </c>
      <c r="F462" s="12">
        <v>374.6663622339201</v>
      </c>
      <c r="G462" s="12">
        <v>370.65226351649483</v>
      </c>
      <c r="H462" s="12">
        <v>366.01012552711171</v>
      </c>
      <c r="I462" s="12">
        <v>336.5422357610401</v>
      </c>
      <c r="J462" s="12">
        <v>359.16000973395182</v>
      </c>
      <c r="K462" s="12">
        <v>355.14591101652655</v>
      </c>
      <c r="L462" s="12">
        <v>340.55633447846526</v>
      </c>
      <c r="M462" s="9">
        <v>50</v>
      </c>
      <c r="N462" s="9">
        <v>50</v>
      </c>
      <c r="O462" s="9">
        <v>22</v>
      </c>
      <c r="P462" s="9">
        <v>22</v>
      </c>
      <c r="Q462" s="9">
        <v>20.376249999999999</v>
      </c>
      <c r="R462" s="9">
        <v>21.025749999999999</v>
      </c>
      <c r="S462" s="9">
        <v>2.5</v>
      </c>
      <c r="T462" s="9">
        <v>1.5</v>
      </c>
      <c r="U462" s="9">
        <v>2.5</v>
      </c>
      <c r="V462" s="9">
        <v>1.6</v>
      </c>
    </row>
    <row r="463" spans="1:22">
      <c r="A463" s="9"/>
      <c r="B463" s="9" t="str">
        <f t="shared" si="6"/>
        <v>М22x115</v>
      </c>
      <c r="C463" s="10">
        <v>22</v>
      </c>
      <c r="D463" s="9">
        <v>115</v>
      </c>
      <c r="E463" s="12">
        <v>378.26917487730458</v>
      </c>
      <c r="F463" s="12">
        <v>389.58657114398136</v>
      </c>
      <c r="G463" s="12">
        <v>385.57247242655615</v>
      </c>
      <c r="H463" s="12">
        <v>380.93033443717303</v>
      </c>
      <c r="I463" s="12">
        <v>349.34129541704755</v>
      </c>
      <c r="J463" s="12">
        <v>372.78802260234914</v>
      </c>
      <c r="K463" s="12">
        <v>368.77392388492387</v>
      </c>
      <c r="L463" s="12">
        <v>353.3553941344727</v>
      </c>
      <c r="M463" s="9">
        <v>50</v>
      </c>
      <c r="N463" s="9">
        <v>50</v>
      </c>
      <c r="O463" s="9">
        <v>22</v>
      </c>
      <c r="P463" s="9">
        <v>22</v>
      </c>
      <c r="Q463" s="9">
        <v>20.376249999999999</v>
      </c>
      <c r="R463" s="9">
        <v>21.025749999999999</v>
      </c>
      <c r="S463" s="9">
        <v>2.5</v>
      </c>
      <c r="T463" s="9">
        <v>1.5</v>
      </c>
      <c r="U463" s="9">
        <v>2.5</v>
      </c>
      <c r="V463" s="9">
        <v>1.6</v>
      </c>
    </row>
    <row r="464" spans="1:22">
      <c r="A464" s="9"/>
      <c r="B464" s="9" t="str">
        <f t="shared" si="6"/>
        <v>М22x120</v>
      </c>
      <c r="C464" s="10">
        <v>22</v>
      </c>
      <c r="D464" s="9">
        <v>120</v>
      </c>
      <c r="E464" s="12">
        <v>393.1893837873659</v>
      </c>
      <c r="F464" s="12">
        <v>404.50678005404268</v>
      </c>
      <c r="G464" s="12">
        <v>400.49268133661752</v>
      </c>
      <c r="H464" s="12">
        <v>395.85054334723435</v>
      </c>
      <c r="I464" s="12">
        <v>362.14035507305505</v>
      </c>
      <c r="J464" s="12">
        <v>386.41603547074641</v>
      </c>
      <c r="K464" s="12">
        <v>382.40193675332114</v>
      </c>
      <c r="L464" s="12">
        <v>366.15445379048009</v>
      </c>
      <c r="M464" s="9">
        <v>50</v>
      </c>
      <c r="N464" s="9">
        <v>50</v>
      </c>
      <c r="O464" s="9">
        <v>22</v>
      </c>
      <c r="P464" s="9">
        <v>22</v>
      </c>
      <c r="Q464" s="9">
        <v>20.376249999999999</v>
      </c>
      <c r="R464" s="9">
        <v>21.025749999999999</v>
      </c>
      <c r="S464" s="9">
        <v>2.5</v>
      </c>
      <c r="T464" s="9">
        <v>1.5</v>
      </c>
      <c r="U464" s="9">
        <v>2.5</v>
      </c>
      <c r="V464" s="9">
        <v>1.6</v>
      </c>
    </row>
    <row r="465" spans="1:22">
      <c r="A465" s="9"/>
      <c r="B465" s="9" t="str">
        <f t="shared" si="6"/>
        <v>М22x130</v>
      </c>
      <c r="C465" s="10">
        <v>22</v>
      </c>
      <c r="D465" s="9">
        <v>130</v>
      </c>
      <c r="E465" s="12">
        <v>420.48442250262394</v>
      </c>
      <c r="F465" s="12">
        <v>432.79656262416853</v>
      </c>
      <c r="G465" s="12">
        <v>428.78246390674332</v>
      </c>
      <c r="H465" s="12">
        <v>423.14558206249234</v>
      </c>
      <c r="I465" s="12">
        <v>387.73847438506994</v>
      </c>
      <c r="J465" s="12">
        <v>413.67206120754099</v>
      </c>
      <c r="K465" s="12">
        <v>409.65796249011572</v>
      </c>
      <c r="L465" s="12">
        <v>391.75257310249503</v>
      </c>
      <c r="M465" s="9">
        <v>56</v>
      </c>
      <c r="N465" s="9">
        <v>56</v>
      </c>
      <c r="O465" s="9">
        <v>22</v>
      </c>
      <c r="P465" s="9">
        <v>22</v>
      </c>
      <c r="Q465" s="9">
        <v>20.376249999999999</v>
      </c>
      <c r="R465" s="9">
        <v>21.025749999999999</v>
      </c>
      <c r="S465" s="9">
        <v>2.5</v>
      </c>
      <c r="T465" s="9">
        <v>1.5</v>
      </c>
      <c r="U465" s="9">
        <v>2.5</v>
      </c>
      <c r="V465" s="9">
        <v>1.6</v>
      </c>
    </row>
    <row r="466" spans="1:22">
      <c r="A466" s="9"/>
      <c r="B466" s="9" t="str">
        <f t="shared" si="6"/>
        <v>М22x140</v>
      </c>
      <c r="C466" s="10">
        <v>22</v>
      </c>
      <c r="D466" s="9">
        <v>140</v>
      </c>
      <c r="E466" s="12">
        <v>450.32484032274652</v>
      </c>
      <c r="F466" s="12">
        <v>462.63698044429117</v>
      </c>
      <c r="G466" s="12">
        <v>458.62288172686596</v>
      </c>
      <c r="H466" s="12">
        <v>452.98599988261498</v>
      </c>
      <c r="I466" s="12">
        <v>413.33659369708477</v>
      </c>
      <c r="J466" s="12">
        <v>440.92808694433569</v>
      </c>
      <c r="K466" s="12">
        <v>436.91398822691036</v>
      </c>
      <c r="L466" s="12">
        <v>417.35069241450992</v>
      </c>
      <c r="M466" s="9">
        <v>56</v>
      </c>
      <c r="N466" s="9">
        <v>56</v>
      </c>
      <c r="O466" s="9">
        <v>22</v>
      </c>
      <c r="P466" s="9">
        <v>22</v>
      </c>
      <c r="Q466" s="9">
        <v>20.376249999999999</v>
      </c>
      <c r="R466" s="9">
        <v>21.025749999999999</v>
      </c>
      <c r="S466" s="9">
        <v>2.5</v>
      </c>
      <c r="T466" s="9">
        <v>1.5</v>
      </c>
      <c r="U466" s="9">
        <v>2.5</v>
      </c>
      <c r="V466" s="9">
        <v>1.6</v>
      </c>
    </row>
    <row r="467" spans="1:22">
      <c r="A467" s="9"/>
      <c r="B467" s="9" t="str">
        <f t="shared" si="6"/>
        <v>М22x150</v>
      </c>
      <c r="C467" s="10">
        <v>22</v>
      </c>
      <c r="D467" s="9">
        <v>150</v>
      </c>
      <c r="E467" s="12">
        <v>480.16525814286922</v>
      </c>
      <c r="F467" s="12">
        <v>492.47739826441375</v>
      </c>
      <c r="G467" s="12">
        <v>488.46329954698865</v>
      </c>
      <c r="H467" s="12">
        <v>482.82641770273767</v>
      </c>
      <c r="I467" s="12">
        <v>438.93471300909971</v>
      </c>
      <c r="J467" s="12">
        <v>468.18411268113022</v>
      </c>
      <c r="K467" s="12">
        <v>464.17001396370495</v>
      </c>
      <c r="L467" s="12">
        <v>442.94881172652492</v>
      </c>
      <c r="M467" s="9">
        <v>56</v>
      </c>
      <c r="N467" s="9">
        <v>56</v>
      </c>
      <c r="O467" s="9">
        <v>22</v>
      </c>
      <c r="P467" s="9">
        <v>22</v>
      </c>
      <c r="Q467" s="9">
        <v>20.376249999999999</v>
      </c>
      <c r="R467" s="9">
        <v>21.025749999999999</v>
      </c>
      <c r="S467" s="9">
        <v>2.5</v>
      </c>
      <c r="T467" s="9">
        <v>1.5</v>
      </c>
      <c r="U467" s="9">
        <v>2.5</v>
      </c>
      <c r="V467" s="9">
        <v>1.6</v>
      </c>
    </row>
    <row r="468" spans="1:22">
      <c r="A468" s="9"/>
      <c r="B468" s="9" t="str">
        <f t="shared" si="6"/>
        <v>М22x160</v>
      </c>
      <c r="C468" s="10">
        <v>22</v>
      </c>
      <c r="D468" s="9">
        <v>160</v>
      </c>
      <c r="E468" s="12">
        <v>510.00567596299192</v>
      </c>
      <c r="F468" s="12">
        <v>522.3178160845365</v>
      </c>
      <c r="G468" s="12">
        <v>518.3037173671114</v>
      </c>
      <c r="H468" s="12">
        <v>512.66683552286031</v>
      </c>
      <c r="I468" s="12">
        <v>464.53283232111465</v>
      </c>
      <c r="J468" s="12">
        <v>495.44013841792486</v>
      </c>
      <c r="K468" s="12">
        <v>491.42603970049964</v>
      </c>
      <c r="L468" s="12">
        <v>468.54693103853981</v>
      </c>
      <c r="M468" s="9">
        <v>56</v>
      </c>
      <c r="N468" s="9">
        <v>56</v>
      </c>
      <c r="O468" s="9">
        <v>22</v>
      </c>
      <c r="P468" s="9">
        <v>22</v>
      </c>
      <c r="Q468" s="9">
        <v>20.376249999999999</v>
      </c>
      <c r="R468" s="9">
        <v>21.025749999999999</v>
      </c>
      <c r="S468" s="9">
        <v>2.5</v>
      </c>
      <c r="T468" s="9">
        <v>1.5</v>
      </c>
      <c r="U468" s="9">
        <v>2.5</v>
      </c>
      <c r="V468" s="9">
        <v>1.6</v>
      </c>
    </row>
    <row r="469" spans="1:22">
      <c r="A469" s="9"/>
      <c r="B469" s="9" t="str">
        <f t="shared" ref="B469:B533" si="7">"М"&amp;C469&amp;"x"&amp;D469</f>
        <v>М22x170</v>
      </c>
      <c r="C469" s="10">
        <v>22</v>
      </c>
      <c r="D469" s="9">
        <v>170</v>
      </c>
      <c r="E469" s="12">
        <v>539.8460937831145</v>
      </c>
      <c r="F469" s="12">
        <v>552.15823390465914</v>
      </c>
      <c r="G469" s="12">
        <v>548.14413518723393</v>
      </c>
      <c r="H469" s="12">
        <v>542.50725334298295</v>
      </c>
      <c r="I469" s="12">
        <v>490.13095163312954</v>
      </c>
      <c r="J469" s="12">
        <v>522.69616415471955</v>
      </c>
      <c r="K469" s="12">
        <v>518.68206543729434</v>
      </c>
      <c r="L469" s="12">
        <v>494.1450503505547</v>
      </c>
      <c r="M469" s="9">
        <v>56</v>
      </c>
      <c r="N469" s="9">
        <v>56</v>
      </c>
      <c r="O469" s="9">
        <v>22</v>
      </c>
      <c r="P469" s="9">
        <v>22</v>
      </c>
      <c r="Q469" s="9">
        <v>20.376249999999999</v>
      </c>
      <c r="R469" s="9">
        <v>21.025749999999999</v>
      </c>
      <c r="S469" s="9">
        <v>2.5</v>
      </c>
      <c r="T469" s="9">
        <v>1.5</v>
      </c>
      <c r="U469" s="9">
        <v>2.5</v>
      </c>
      <c r="V469" s="9">
        <v>1.6</v>
      </c>
    </row>
    <row r="470" spans="1:22">
      <c r="A470" s="9"/>
      <c r="B470" s="9" t="str">
        <f t="shared" si="7"/>
        <v>М22x180</v>
      </c>
      <c r="C470" s="10">
        <v>22</v>
      </c>
      <c r="D470" s="9">
        <v>180</v>
      </c>
      <c r="E470" s="12">
        <v>569.68651160323714</v>
      </c>
      <c r="F470" s="12">
        <v>581.99865172478178</v>
      </c>
      <c r="G470" s="12">
        <v>577.98455300735657</v>
      </c>
      <c r="H470" s="12">
        <v>572.34767116310559</v>
      </c>
      <c r="I470" s="12">
        <v>515.72907094514449</v>
      </c>
      <c r="J470" s="12">
        <v>549.95218989151397</v>
      </c>
      <c r="K470" s="12">
        <v>545.93809117408887</v>
      </c>
      <c r="L470" s="12">
        <v>519.7431696625697</v>
      </c>
      <c r="M470" s="9">
        <v>56</v>
      </c>
      <c r="N470" s="9">
        <v>56</v>
      </c>
      <c r="O470" s="9">
        <v>22</v>
      </c>
      <c r="P470" s="9">
        <v>22</v>
      </c>
      <c r="Q470" s="9">
        <v>20.376249999999999</v>
      </c>
      <c r="R470" s="9">
        <v>21.025749999999999</v>
      </c>
      <c r="S470" s="9">
        <v>2.5</v>
      </c>
      <c r="T470" s="9">
        <v>1.5</v>
      </c>
      <c r="U470" s="9">
        <v>2.5</v>
      </c>
      <c r="V470" s="9">
        <v>1.6</v>
      </c>
    </row>
    <row r="471" spans="1:22">
      <c r="A471" s="9"/>
      <c r="B471" s="9" t="str">
        <f t="shared" si="7"/>
        <v>М22x190</v>
      </c>
      <c r="C471" s="10">
        <v>22</v>
      </c>
      <c r="D471" s="9">
        <v>190</v>
      </c>
      <c r="E471" s="12">
        <v>599.52692942335977</v>
      </c>
      <c r="F471" s="12">
        <v>611.83906954490442</v>
      </c>
      <c r="G471" s="12">
        <v>607.82497082747909</v>
      </c>
      <c r="H471" s="12">
        <v>602.18808898322834</v>
      </c>
      <c r="I471" s="12">
        <v>541.32719025715926</v>
      </c>
      <c r="J471" s="12">
        <v>577.20821562830872</v>
      </c>
      <c r="K471" s="12">
        <v>573.19411691088362</v>
      </c>
      <c r="L471" s="12">
        <v>545.34128897458459</v>
      </c>
      <c r="M471" s="9">
        <v>56</v>
      </c>
      <c r="N471" s="9">
        <v>56</v>
      </c>
      <c r="O471" s="9">
        <v>22</v>
      </c>
      <c r="P471" s="9">
        <v>22</v>
      </c>
      <c r="Q471" s="9">
        <v>20.376249999999999</v>
      </c>
      <c r="R471" s="9">
        <v>21.025749999999999</v>
      </c>
      <c r="S471" s="9">
        <v>2.5</v>
      </c>
      <c r="T471" s="9">
        <v>1.5</v>
      </c>
      <c r="U471" s="9">
        <v>2.5</v>
      </c>
      <c r="V471" s="9">
        <v>1.6</v>
      </c>
    </row>
    <row r="472" spans="1:22">
      <c r="A472" s="9"/>
      <c r="B472" s="9" t="str">
        <f t="shared" si="7"/>
        <v>М22x200</v>
      </c>
      <c r="C472" s="10">
        <v>22</v>
      </c>
      <c r="D472" s="9">
        <v>200</v>
      </c>
      <c r="E472" s="12">
        <v>629.36734724348253</v>
      </c>
      <c r="F472" s="12">
        <v>641.67948736502706</v>
      </c>
      <c r="G472" s="12">
        <v>637.66538864760196</v>
      </c>
      <c r="H472" s="12">
        <v>632.02850680335098</v>
      </c>
      <c r="I472" s="12">
        <v>566.92530956917415</v>
      </c>
      <c r="J472" s="12">
        <v>604.46424136510325</v>
      </c>
      <c r="K472" s="12">
        <v>600.45014264767826</v>
      </c>
      <c r="L472" s="12">
        <v>570.93940828659959</v>
      </c>
      <c r="M472" s="9">
        <v>56</v>
      </c>
      <c r="N472" s="9">
        <v>56</v>
      </c>
      <c r="O472" s="9">
        <v>22</v>
      </c>
      <c r="P472" s="9">
        <v>22</v>
      </c>
      <c r="Q472" s="9">
        <v>20.376249999999999</v>
      </c>
      <c r="R472" s="9">
        <v>21.025749999999999</v>
      </c>
      <c r="S472" s="9">
        <v>2.5</v>
      </c>
      <c r="T472" s="9">
        <v>1.5</v>
      </c>
      <c r="U472" s="9">
        <v>2.5</v>
      </c>
      <c r="V472" s="9">
        <v>1.6</v>
      </c>
    </row>
    <row r="473" spans="1:22">
      <c r="A473" s="9"/>
      <c r="B473" s="9" t="str">
        <f t="shared" si="7"/>
        <v>М22x220</v>
      </c>
      <c r="C473" s="10">
        <v>22</v>
      </c>
      <c r="D473" s="9">
        <v>220</v>
      </c>
      <c r="E473" s="12">
        <v>683.53319482318761</v>
      </c>
      <c r="F473" s="12">
        <v>698.00061329694597</v>
      </c>
      <c r="G473" s="12">
        <v>693.98651457952064</v>
      </c>
      <c r="H473" s="12">
        <v>686.19435438305618</v>
      </c>
      <c r="I473" s="12">
        <v>618.12154819320415</v>
      </c>
      <c r="J473" s="12">
        <v>658.97629283869242</v>
      </c>
      <c r="K473" s="12">
        <v>654.96219412126743</v>
      </c>
      <c r="L473" s="12">
        <v>622.13564691062936</v>
      </c>
      <c r="M473" s="9">
        <v>69</v>
      </c>
      <c r="N473" s="9">
        <v>69</v>
      </c>
      <c r="O473" s="9">
        <v>22</v>
      </c>
      <c r="P473" s="9">
        <v>22</v>
      </c>
      <c r="Q473" s="9">
        <v>20.376249999999999</v>
      </c>
      <c r="R473" s="9">
        <v>21.025749999999999</v>
      </c>
      <c r="S473" s="9">
        <v>2.5</v>
      </c>
      <c r="T473" s="9">
        <v>1.5</v>
      </c>
      <c r="U473" s="9">
        <v>2.5</v>
      </c>
      <c r="V473" s="9">
        <v>1.6</v>
      </c>
    </row>
    <row r="474" spans="1:22">
      <c r="A474" s="9"/>
      <c r="B474" s="9" t="str">
        <f t="shared" si="7"/>
        <v>М22x240</v>
      </c>
      <c r="C474" s="10">
        <v>22</v>
      </c>
      <c r="D474" s="9">
        <v>240</v>
      </c>
      <c r="E474" s="12">
        <v>743.21403046343301</v>
      </c>
      <c r="F474" s="12">
        <v>757.68144893719125</v>
      </c>
      <c r="G474" s="12">
        <v>753.66735021976604</v>
      </c>
      <c r="H474" s="12">
        <v>745.87519002330157</v>
      </c>
      <c r="I474" s="12">
        <v>669.31778681723404</v>
      </c>
      <c r="J474" s="12">
        <v>713.4883443122817</v>
      </c>
      <c r="K474" s="12">
        <v>709.4742455948566</v>
      </c>
      <c r="L474" s="12">
        <v>673.33188553465914</v>
      </c>
      <c r="M474" s="9">
        <v>69</v>
      </c>
      <c r="N474" s="9">
        <v>69</v>
      </c>
      <c r="O474" s="9">
        <v>22</v>
      </c>
      <c r="P474" s="9">
        <v>22</v>
      </c>
      <c r="Q474" s="9">
        <v>20.376249999999999</v>
      </c>
      <c r="R474" s="9">
        <v>21.025749999999999</v>
      </c>
      <c r="S474" s="9">
        <v>2.5</v>
      </c>
      <c r="T474" s="9">
        <v>1.5</v>
      </c>
      <c r="U474" s="9">
        <v>2.5</v>
      </c>
      <c r="V474" s="9">
        <v>1.6</v>
      </c>
    </row>
    <row r="475" spans="1:22">
      <c r="A475" s="9"/>
      <c r="B475" s="9" t="str">
        <f t="shared" si="7"/>
        <v>М24x45</v>
      </c>
      <c r="C475" s="10">
        <v>24</v>
      </c>
      <c r="D475" s="9">
        <v>45</v>
      </c>
      <c r="E475" s="12">
        <v>216.82208667632145</v>
      </c>
      <c r="F475" s="12">
        <v>224.23305544836819</v>
      </c>
      <c r="G475" s="12">
        <v>219.81857337310757</v>
      </c>
      <c r="H475" s="12">
        <v>220.02899117888907</v>
      </c>
      <c r="I475" s="12">
        <v>205.65641481610592</v>
      </c>
      <c r="J475" s="12">
        <v>218.24873484985514</v>
      </c>
      <c r="K475" s="12">
        <v>213.83425277459449</v>
      </c>
      <c r="L475" s="12">
        <v>210.07089689136657</v>
      </c>
      <c r="M475" s="11">
        <v>27</v>
      </c>
      <c r="N475" s="9">
        <v>29</v>
      </c>
      <c r="O475" s="9">
        <v>24</v>
      </c>
      <c r="P475" s="9">
        <v>24</v>
      </c>
      <c r="Q475" s="9">
        <v>22.051500000000001</v>
      </c>
      <c r="R475" s="9">
        <v>22.701000000000001</v>
      </c>
      <c r="S475" s="9">
        <v>3</v>
      </c>
      <c r="T475" s="9">
        <v>2</v>
      </c>
      <c r="U475" s="9">
        <v>2.5</v>
      </c>
      <c r="V475" s="9">
        <v>2</v>
      </c>
    </row>
    <row r="476" spans="1:22">
      <c r="A476" s="9"/>
      <c r="B476" s="9" t="str">
        <f t="shared" si="7"/>
        <v>М24x48</v>
      </c>
      <c r="C476" s="10">
        <v>24</v>
      </c>
      <c r="D476" s="9">
        <v>48</v>
      </c>
      <c r="E476" s="12">
        <v>225.81617330192137</v>
      </c>
      <c r="F476" s="12">
        <v>233.76476434300068</v>
      </c>
      <c r="G476" s="12">
        <v>229.35028226774003</v>
      </c>
      <c r="H476" s="12">
        <v>229.02307780448902</v>
      </c>
      <c r="I476" s="12">
        <v>214.65050144170584</v>
      </c>
      <c r="J476" s="12">
        <v>227.78044374448766</v>
      </c>
      <c r="K476" s="12">
        <v>223.365961669227</v>
      </c>
      <c r="L476" s="12">
        <v>219.06498351696652</v>
      </c>
      <c r="M476" s="11">
        <v>30</v>
      </c>
      <c r="N476" s="9">
        <v>32</v>
      </c>
      <c r="O476" s="9">
        <v>24</v>
      </c>
      <c r="P476" s="9">
        <v>24</v>
      </c>
      <c r="Q476" s="9">
        <v>22.051500000000001</v>
      </c>
      <c r="R476" s="9">
        <v>22.701000000000001</v>
      </c>
      <c r="S476" s="9">
        <v>3</v>
      </c>
      <c r="T476" s="9">
        <v>2</v>
      </c>
      <c r="U476" s="9">
        <v>2.5</v>
      </c>
      <c r="V476" s="9">
        <v>2</v>
      </c>
    </row>
    <row r="477" spans="1:22">
      <c r="A477" s="9"/>
      <c r="B477" s="9" t="str">
        <f t="shared" si="7"/>
        <v>М24x50</v>
      </c>
      <c r="C477" s="10">
        <v>24</v>
      </c>
      <c r="D477" s="9">
        <v>50</v>
      </c>
      <c r="E477" s="12">
        <v>231.81223105232138</v>
      </c>
      <c r="F477" s="12">
        <v>240.11923693942236</v>
      </c>
      <c r="G477" s="12">
        <v>235.70475486416174</v>
      </c>
      <c r="H477" s="12">
        <v>235.01913555488898</v>
      </c>
      <c r="I477" s="12">
        <v>220.6465591921058</v>
      </c>
      <c r="J477" s="12">
        <v>234.13491634090931</v>
      </c>
      <c r="K477" s="12">
        <v>229.72043426564869</v>
      </c>
      <c r="L477" s="12">
        <v>225.06104126736648</v>
      </c>
      <c r="M477" s="11">
        <v>32</v>
      </c>
      <c r="N477" s="9">
        <v>34</v>
      </c>
      <c r="O477" s="9">
        <v>24</v>
      </c>
      <c r="P477" s="9">
        <v>24</v>
      </c>
      <c r="Q477" s="9">
        <v>22.051500000000001</v>
      </c>
      <c r="R477" s="9">
        <v>22.701000000000001</v>
      </c>
      <c r="S477" s="9">
        <v>3</v>
      </c>
      <c r="T477" s="9">
        <v>2</v>
      </c>
      <c r="U477" s="9">
        <v>2.5</v>
      </c>
      <c r="V477" s="9">
        <v>2</v>
      </c>
    </row>
    <row r="478" spans="1:22">
      <c r="A478" s="9"/>
      <c r="B478" s="9" t="str">
        <f t="shared" si="7"/>
        <v>М24x55</v>
      </c>
      <c r="C478" s="10">
        <v>24</v>
      </c>
      <c r="D478" s="9">
        <v>55</v>
      </c>
      <c r="E478" s="12">
        <v>246.80237542832128</v>
      </c>
      <c r="F478" s="12">
        <v>256.00541843047654</v>
      </c>
      <c r="G478" s="12">
        <v>251.59093635521592</v>
      </c>
      <c r="H478" s="12">
        <v>250.00927993088894</v>
      </c>
      <c r="I478" s="12">
        <v>235.63670356810576</v>
      </c>
      <c r="J478" s="12">
        <v>250.02109783196352</v>
      </c>
      <c r="K478" s="12">
        <v>245.60661575670287</v>
      </c>
      <c r="L478" s="12">
        <v>240.05118564336641</v>
      </c>
      <c r="M478" s="11">
        <v>37</v>
      </c>
      <c r="N478" s="9">
        <v>39</v>
      </c>
      <c r="O478" s="9">
        <v>24</v>
      </c>
      <c r="P478" s="9">
        <v>24</v>
      </c>
      <c r="Q478" s="9">
        <v>22.051500000000001</v>
      </c>
      <c r="R478" s="9">
        <v>22.701000000000001</v>
      </c>
      <c r="S478" s="9">
        <v>3</v>
      </c>
      <c r="T478" s="9">
        <v>2</v>
      </c>
      <c r="U478" s="9">
        <v>2.5</v>
      </c>
      <c r="V478" s="9">
        <v>2</v>
      </c>
    </row>
    <row r="479" spans="1:22">
      <c r="A479" s="9"/>
      <c r="B479" s="9" t="str">
        <f t="shared" si="7"/>
        <v>М24x60</v>
      </c>
      <c r="C479" s="10">
        <v>24</v>
      </c>
      <c r="D479" s="9">
        <v>60</v>
      </c>
      <c r="E479" s="12">
        <v>261.79251980432122</v>
      </c>
      <c r="F479" s="12">
        <v>271.89159992153077</v>
      </c>
      <c r="G479" s="12">
        <v>267.47711784627006</v>
      </c>
      <c r="H479" s="12">
        <v>264.99942430688884</v>
      </c>
      <c r="I479" s="12">
        <v>250.62684794410569</v>
      </c>
      <c r="J479" s="12">
        <v>265.90727932301769</v>
      </c>
      <c r="K479" s="12">
        <v>261.49279724775698</v>
      </c>
      <c r="L479" s="12">
        <v>255.04133001936631</v>
      </c>
      <c r="M479" s="11">
        <v>42</v>
      </c>
      <c r="N479" s="9">
        <v>44</v>
      </c>
      <c r="O479" s="9">
        <v>24</v>
      </c>
      <c r="P479" s="9">
        <v>24</v>
      </c>
      <c r="Q479" s="9">
        <v>22.051500000000001</v>
      </c>
      <c r="R479" s="9">
        <v>22.701000000000001</v>
      </c>
      <c r="S479" s="9">
        <v>3</v>
      </c>
      <c r="T479" s="9">
        <v>2</v>
      </c>
      <c r="U479" s="9">
        <v>2.5</v>
      </c>
      <c r="V479" s="9">
        <v>2</v>
      </c>
    </row>
    <row r="480" spans="1:22">
      <c r="A480" s="9"/>
      <c r="B480" s="9" t="str">
        <f t="shared" si="7"/>
        <v>М24x65</v>
      </c>
      <c r="C480" s="10">
        <v>24</v>
      </c>
      <c r="D480" s="9">
        <v>65</v>
      </c>
      <c r="E480" s="12">
        <v>276.78266418032115</v>
      </c>
      <c r="F480" s="12">
        <v>287.77778141258489</v>
      </c>
      <c r="G480" s="12">
        <v>283.36329933732424</v>
      </c>
      <c r="H480" s="12">
        <v>279.98956868288872</v>
      </c>
      <c r="I480" s="12">
        <v>265.61699232010562</v>
      </c>
      <c r="J480" s="12">
        <v>281.79346081407186</v>
      </c>
      <c r="K480" s="12">
        <v>277.37897873881116</v>
      </c>
      <c r="L480" s="12">
        <v>270.03147439536622</v>
      </c>
      <c r="M480" s="11">
        <v>47</v>
      </c>
      <c r="N480" s="9">
        <v>49</v>
      </c>
      <c r="O480" s="9">
        <v>24</v>
      </c>
      <c r="P480" s="9">
        <v>24</v>
      </c>
      <c r="Q480" s="9">
        <v>22.051500000000001</v>
      </c>
      <c r="R480" s="9">
        <v>22.701000000000001</v>
      </c>
      <c r="S480" s="9">
        <v>3</v>
      </c>
      <c r="T480" s="9">
        <v>2</v>
      </c>
      <c r="U480" s="9">
        <v>2.5</v>
      </c>
      <c r="V480" s="9">
        <v>2</v>
      </c>
    </row>
    <row r="481" spans="1:22">
      <c r="A481" s="9"/>
      <c r="B481" s="9" t="str">
        <f t="shared" si="7"/>
        <v>М24x70</v>
      </c>
      <c r="C481" s="10">
        <v>24</v>
      </c>
      <c r="D481" s="9">
        <v>70</v>
      </c>
      <c r="E481" s="12">
        <v>290.66635363548522</v>
      </c>
      <c r="F481" s="12">
        <v>303.66396290363906</v>
      </c>
      <c r="G481" s="12">
        <v>299.24948082837841</v>
      </c>
      <c r="H481" s="12">
        <v>293.87325813805285</v>
      </c>
      <c r="I481" s="12">
        <v>280.60713669610556</v>
      </c>
      <c r="J481" s="12">
        <v>297.67964230512604</v>
      </c>
      <c r="K481" s="12">
        <v>293.26516022986533</v>
      </c>
      <c r="L481" s="12">
        <v>285.02161877136615</v>
      </c>
      <c r="M481" s="9">
        <v>54</v>
      </c>
      <c r="N481" s="9">
        <v>54</v>
      </c>
      <c r="O481" s="9">
        <v>24</v>
      </c>
      <c r="P481" s="9">
        <v>24</v>
      </c>
      <c r="Q481" s="9">
        <v>22.051500000000001</v>
      </c>
      <c r="R481" s="9">
        <v>22.701000000000001</v>
      </c>
      <c r="S481" s="9">
        <v>3</v>
      </c>
      <c r="T481" s="9">
        <v>2</v>
      </c>
      <c r="U481" s="9">
        <v>2.5</v>
      </c>
      <c r="V481" s="9">
        <v>2</v>
      </c>
    </row>
    <row r="482" spans="1:22">
      <c r="A482" s="9"/>
      <c r="B482" s="9" t="str">
        <f t="shared" si="7"/>
        <v>М24x75</v>
      </c>
      <c r="C482" s="10">
        <v>24</v>
      </c>
      <c r="D482" s="9">
        <v>75</v>
      </c>
      <c r="E482" s="12">
        <v>308.42263531357474</v>
      </c>
      <c r="F482" s="12">
        <v>321.42024458172858</v>
      </c>
      <c r="G482" s="12">
        <v>317.00576250646793</v>
      </c>
      <c r="H482" s="12">
        <v>311.62953981614237</v>
      </c>
      <c r="I482" s="12">
        <v>295.59728107210549</v>
      </c>
      <c r="J482" s="12">
        <v>313.56582379618027</v>
      </c>
      <c r="K482" s="12">
        <v>309.1513417209195</v>
      </c>
      <c r="L482" s="12">
        <v>300.01176314736608</v>
      </c>
      <c r="M482" s="9">
        <v>54</v>
      </c>
      <c r="N482" s="9">
        <v>54</v>
      </c>
      <c r="O482" s="9">
        <v>24</v>
      </c>
      <c r="P482" s="9">
        <v>24</v>
      </c>
      <c r="Q482" s="9">
        <v>22.051500000000001</v>
      </c>
      <c r="R482" s="9">
        <v>22.701000000000001</v>
      </c>
      <c r="S482" s="9">
        <v>3</v>
      </c>
      <c r="T482" s="9">
        <v>2</v>
      </c>
      <c r="U482" s="9">
        <v>2.5</v>
      </c>
      <c r="V482" s="9">
        <v>2</v>
      </c>
    </row>
    <row r="483" spans="1:22">
      <c r="A483" s="9"/>
      <c r="B483" s="9" t="str">
        <f t="shared" si="7"/>
        <v>М24x80</v>
      </c>
      <c r="C483" s="10">
        <v>24</v>
      </c>
      <c r="D483" s="9">
        <v>80</v>
      </c>
      <c r="E483" s="12">
        <v>326.17891699166421</v>
      </c>
      <c r="F483" s="12">
        <v>339.1765262598181</v>
      </c>
      <c r="G483" s="12">
        <v>334.76204418455745</v>
      </c>
      <c r="H483" s="12">
        <v>329.38582149423189</v>
      </c>
      <c r="I483" s="12">
        <v>310.58742544810536</v>
      </c>
      <c r="J483" s="12">
        <v>329.45200528723444</v>
      </c>
      <c r="K483" s="12">
        <v>325.03752321197373</v>
      </c>
      <c r="L483" s="12">
        <v>315.00190752336596</v>
      </c>
      <c r="M483" s="9">
        <v>54</v>
      </c>
      <c r="N483" s="9">
        <v>54</v>
      </c>
      <c r="O483" s="9">
        <v>24</v>
      </c>
      <c r="P483" s="9">
        <v>24</v>
      </c>
      <c r="Q483" s="9">
        <v>22.051500000000001</v>
      </c>
      <c r="R483" s="9">
        <v>22.701000000000001</v>
      </c>
      <c r="S483" s="9">
        <v>3</v>
      </c>
      <c r="T483" s="9">
        <v>2</v>
      </c>
      <c r="U483" s="9">
        <v>2.5</v>
      </c>
      <c r="V483" s="9">
        <v>2</v>
      </c>
    </row>
    <row r="484" spans="1:22">
      <c r="A484" s="9"/>
      <c r="B484" s="9" t="str">
        <f t="shared" si="7"/>
        <v>М24x85</v>
      </c>
      <c r="C484" s="10">
        <v>24</v>
      </c>
      <c r="D484" s="9">
        <v>85</v>
      </c>
      <c r="E484" s="12">
        <v>343.93519866975379</v>
      </c>
      <c r="F484" s="12">
        <v>356.93280793790757</v>
      </c>
      <c r="G484" s="12">
        <v>352.51832586264698</v>
      </c>
      <c r="H484" s="12">
        <v>347.14210317232136</v>
      </c>
      <c r="I484" s="12">
        <v>325.57756982410524</v>
      </c>
      <c r="J484" s="12">
        <v>345.33818677828856</v>
      </c>
      <c r="K484" s="12">
        <v>340.92370470302797</v>
      </c>
      <c r="L484" s="12">
        <v>329.99205189936595</v>
      </c>
      <c r="M484" s="9">
        <v>54</v>
      </c>
      <c r="N484" s="9">
        <v>54</v>
      </c>
      <c r="O484" s="9">
        <v>24</v>
      </c>
      <c r="P484" s="9">
        <v>24</v>
      </c>
      <c r="Q484" s="9">
        <v>22.051500000000001</v>
      </c>
      <c r="R484" s="9">
        <v>22.701000000000001</v>
      </c>
      <c r="S484" s="9">
        <v>3</v>
      </c>
      <c r="T484" s="9">
        <v>2</v>
      </c>
      <c r="U484" s="9">
        <v>2.5</v>
      </c>
      <c r="V484" s="9">
        <v>2</v>
      </c>
    </row>
    <row r="485" spans="1:22">
      <c r="A485" s="9"/>
      <c r="B485" s="9" t="str">
        <f t="shared" si="7"/>
        <v>М24x90</v>
      </c>
      <c r="C485" s="10">
        <v>24</v>
      </c>
      <c r="D485" s="9">
        <v>90</v>
      </c>
      <c r="E485" s="12">
        <v>361.69148034784325</v>
      </c>
      <c r="F485" s="12">
        <v>374.68908961599709</v>
      </c>
      <c r="G485" s="12">
        <v>370.27460754073644</v>
      </c>
      <c r="H485" s="12">
        <v>364.89838485041093</v>
      </c>
      <c r="I485" s="12">
        <v>340.56771420010523</v>
      </c>
      <c r="J485" s="12">
        <v>361.22436826934273</v>
      </c>
      <c r="K485" s="12">
        <v>356.80988619408208</v>
      </c>
      <c r="L485" s="12">
        <v>344.98219627536588</v>
      </c>
      <c r="M485" s="9">
        <v>54</v>
      </c>
      <c r="N485" s="9">
        <v>54</v>
      </c>
      <c r="O485" s="9">
        <v>24</v>
      </c>
      <c r="P485" s="9">
        <v>24</v>
      </c>
      <c r="Q485" s="9">
        <v>22.051500000000001</v>
      </c>
      <c r="R485" s="9">
        <v>22.701000000000001</v>
      </c>
      <c r="S485" s="9">
        <v>3</v>
      </c>
      <c r="T485" s="9">
        <v>2</v>
      </c>
      <c r="U485" s="9">
        <v>2.5</v>
      </c>
      <c r="V485" s="9">
        <v>2</v>
      </c>
    </row>
    <row r="486" spans="1:22">
      <c r="A486" s="9"/>
      <c r="B486" s="9" t="str">
        <f t="shared" si="7"/>
        <v>М24x95</v>
      </c>
      <c r="C486" s="10">
        <v>24</v>
      </c>
      <c r="D486" s="9">
        <v>95</v>
      </c>
      <c r="E486" s="12">
        <v>379.44776202593278</v>
      </c>
      <c r="F486" s="12">
        <v>392.44537129408661</v>
      </c>
      <c r="G486" s="12">
        <v>388.03088921882596</v>
      </c>
      <c r="H486" s="12">
        <v>382.65466652850034</v>
      </c>
      <c r="I486" s="12">
        <v>355.55785857610516</v>
      </c>
      <c r="J486" s="12">
        <v>377.11054976039696</v>
      </c>
      <c r="K486" s="12">
        <v>372.69606768513631</v>
      </c>
      <c r="L486" s="12">
        <v>359.97234065136576</v>
      </c>
      <c r="M486" s="9">
        <v>54</v>
      </c>
      <c r="N486" s="9">
        <v>54</v>
      </c>
      <c r="O486" s="9">
        <v>24</v>
      </c>
      <c r="P486" s="9">
        <v>24</v>
      </c>
      <c r="Q486" s="9">
        <v>22.051500000000001</v>
      </c>
      <c r="R486" s="9">
        <v>22.701000000000001</v>
      </c>
      <c r="S486" s="9">
        <v>3</v>
      </c>
      <c r="T486" s="9">
        <v>2</v>
      </c>
      <c r="U486" s="9">
        <v>2.5</v>
      </c>
      <c r="V486" s="9">
        <v>2</v>
      </c>
    </row>
    <row r="487" spans="1:22">
      <c r="A487" s="9"/>
      <c r="B487" s="9" t="str">
        <f t="shared" si="7"/>
        <v>М24x100</v>
      </c>
      <c r="C487" s="10">
        <v>24</v>
      </c>
      <c r="D487" s="9">
        <v>100</v>
      </c>
      <c r="E487" s="12">
        <v>397.2040437040223</v>
      </c>
      <c r="F487" s="12">
        <v>410.20165297217613</v>
      </c>
      <c r="G487" s="12">
        <v>405.78717089691543</v>
      </c>
      <c r="H487" s="12">
        <v>400.41094820658986</v>
      </c>
      <c r="I487" s="12">
        <v>370.54800295210504</v>
      </c>
      <c r="J487" s="12">
        <v>392.99673125145114</v>
      </c>
      <c r="K487" s="12">
        <v>388.58224917619049</v>
      </c>
      <c r="L487" s="12">
        <v>374.96248502736569</v>
      </c>
      <c r="M487" s="9">
        <v>54</v>
      </c>
      <c r="N487" s="9">
        <v>54</v>
      </c>
      <c r="O487" s="9">
        <v>24</v>
      </c>
      <c r="P487" s="9">
        <v>24</v>
      </c>
      <c r="Q487" s="9">
        <v>22.051500000000001</v>
      </c>
      <c r="R487" s="9">
        <v>22.701000000000001</v>
      </c>
      <c r="S487" s="9">
        <v>3</v>
      </c>
      <c r="T487" s="9">
        <v>2</v>
      </c>
      <c r="U487" s="9">
        <v>2.5</v>
      </c>
      <c r="V487" s="9">
        <v>2</v>
      </c>
    </row>
    <row r="488" spans="1:22">
      <c r="A488" s="9"/>
      <c r="B488" s="9" t="str">
        <f t="shared" si="7"/>
        <v>М24x105</v>
      </c>
      <c r="C488" s="10">
        <v>24</v>
      </c>
      <c r="D488" s="9">
        <v>105</v>
      </c>
      <c r="E488" s="12">
        <v>414.96032538211176</v>
      </c>
      <c r="F488" s="12">
        <v>427.9579346502656</v>
      </c>
      <c r="G488" s="12">
        <v>423.54345257500501</v>
      </c>
      <c r="H488" s="12">
        <v>418.16722988467944</v>
      </c>
      <c r="I488" s="12">
        <v>385.53814732810503</v>
      </c>
      <c r="J488" s="12">
        <v>408.88291274250537</v>
      </c>
      <c r="K488" s="12">
        <v>404.46843066724472</v>
      </c>
      <c r="L488" s="12">
        <v>389.95262940336568</v>
      </c>
      <c r="M488" s="9">
        <v>54</v>
      </c>
      <c r="N488" s="9">
        <v>54</v>
      </c>
      <c r="O488" s="9">
        <v>24</v>
      </c>
      <c r="P488" s="9">
        <v>24</v>
      </c>
      <c r="Q488" s="9">
        <v>22.051500000000001</v>
      </c>
      <c r="R488" s="9">
        <v>22.701000000000001</v>
      </c>
      <c r="S488" s="9">
        <v>3</v>
      </c>
      <c r="T488" s="9">
        <v>2</v>
      </c>
      <c r="U488" s="9">
        <v>2.5</v>
      </c>
      <c r="V488" s="9">
        <v>2</v>
      </c>
    </row>
    <row r="489" spans="1:22">
      <c r="A489" s="9"/>
      <c r="B489" s="9" t="str">
        <f t="shared" si="7"/>
        <v>М24x110</v>
      </c>
      <c r="C489" s="10">
        <v>24</v>
      </c>
      <c r="D489" s="9">
        <v>110</v>
      </c>
      <c r="E489" s="12">
        <v>432.71660706020128</v>
      </c>
      <c r="F489" s="12">
        <v>445.71421632835518</v>
      </c>
      <c r="G489" s="12">
        <v>441.29973425309453</v>
      </c>
      <c r="H489" s="12">
        <v>435.92351156276891</v>
      </c>
      <c r="I489" s="12">
        <v>400.5282917041049</v>
      </c>
      <c r="J489" s="12">
        <v>424.76909423355954</v>
      </c>
      <c r="K489" s="12">
        <v>420.35461215829889</v>
      </c>
      <c r="L489" s="12">
        <v>404.94277377936555</v>
      </c>
      <c r="M489" s="9">
        <v>54</v>
      </c>
      <c r="N489" s="9">
        <v>54</v>
      </c>
      <c r="O489" s="9">
        <v>24</v>
      </c>
      <c r="P489" s="9">
        <v>24</v>
      </c>
      <c r="Q489" s="9">
        <v>22.051500000000001</v>
      </c>
      <c r="R489" s="9">
        <v>22.701000000000001</v>
      </c>
      <c r="S489" s="9">
        <v>3</v>
      </c>
      <c r="T489" s="9">
        <v>2</v>
      </c>
      <c r="U489" s="9">
        <v>2.5</v>
      </c>
      <c r="V489" s="9">
        <v>2</v>
      </c>
    </row>
    <row r="490" spans="1:22">
      <c r="A490" s="9"/>
      <c r="B490" s="9" t="str">
        <f t="shared" si="7"/>
        <v>М24x115</v>
      </c>
      <c r="C490" s="10">
        <v>24</v>
      </c>
      <c r="D490" s="9">
        <v>115</v>
      </c>
      <c r="E490" s="12">
        <v>450.47288873829081</v>
      </c>
      <c r="F490" s="12">
        <v>463.47049800644464</v>
      </c>
      <c r="G490" s="12">
        <v>459.05601593118399</v>
      </c>
      <c r="H490" s="12">
        <v>453.67979324085843</v>
      </c>
      <c r="I490" s="12">
        <v>415.51843608010478</v>
      </c>
      <c r="J490" s="12">
        <v>440.65527572461377</v>
      </c>
      <c r="K490" s="12">
        <v>436.24079364935307</v>
      </c>
      <c r="L490" s="12">
        <v>419.93291815536543</v>
      </c>
      <c r="M490" s="9">
        <v>54</v>
      </c>
      <c r="N490" s="9">
        <v>54</v>
      </c>
      <c r="O490" s="9">
        <v>24</v>
      </c>
      <c r="P490" s="9">
        <v>24</v>
      </c>
      <c r="Q490" s="9">
        <v>22.051500000000001</v>
      </c>
      <c r="R490" s="9">
        <v>22.701000000000001</v>
      </c>
      <c r="S490" s="9">
        <v>3</v>
      </c>
      <c r="T490" s="9">
        <v>2</v>
      </c>
      <c r="U490" s="9">
        <v>2.5</v>
      </c>
      <c r="V490" s="9">
        <v>2</v>
      </c>
    </row>
    <row r="491" spans="1:22">
      <c r="A491" s="9"/>
      <c r="B491" s="9" t="str">
        <f t="shared" si="7"/>
        <v>М24x120</v>
      </c>
      <c r="C491" s="10">
        <v>24</v>
      </c>
      <c r="D491" s="9">
        <v>120</v>
      </c>
      <c r="E491" s="12">
        <v>468.22917041638033</v>
      </c>
      <c r="F491" s="12">
        <v>481.22677968453416</v>
      </c>
      <c r="G491" s="12">
        <v>476.81229760927351</v>
      </c>
      <c r="H491" s="12">
        <v>471.43607491894795</v>
      </c>
      <c r="I491" s="12">
        <v>430.50858045610477</v>
      </c>
      <c r="J491" s="12">
        <v>456.54145721566795</v>
      </c>
      <c r="K491" s="12">
        <v>452.1269751404073</v>
      </c>
      <c r="L491" s="12">
        <v>434.92306253136536</v>
      </c>
      <c r="M491" s="9">
        <v>54</v>
      </c>
      <c r="N491" s="9">
        <v>54</v>
      </c>
      <c r="O491" s="9">
        <v>24</v>
      </c>
      <c r="P491" s="9">
        <v>24</v>
      </c>
      <c r="Q491" s="9">
        <v>22.051500000000001</v>
      </c>
      <c r="R491" s="9">
        <v>22.701000000000001</v>
      </c>
      <c r="S491" s="9">
        <v>3</v>
      </c>
      <c r="T491" s="9">
        <v>2</v>
      </c>
      <c r="U491" s="9">
        <v>2.5</v>
      </c>
      <c r="V491" s="9">
        <v>2</v>
      </c>
    </row>
    <row r="492" spans="1:22">
      <c r="A492" s="9"/>
      <c r="B492" s="9" t="str">
        <f t="shared" si="7"/>
        <v>М24x130</v>
      </c>
      <c r="C492" s="10">
        <v>24</v>
      </c>
      <c r="D492" s="9">
        <v>130</v>
      </c>
      <c r="E492" s="12">
        <v>500.42236901005185</v>
      </c>
      <c r="F492" s="12">
        <v>514.49522281627083</v>
      </c>
      <c r="G492" s="12">
        <v>510.08074074101012</v>
      </c>
      <c r="H492" s="12">
        <v>503.62927351261942</v>
      </c>
      <c r="I492" s="12">
        <v>460.48886920810463</v>
      </c>
      <c r="J492" s="12">
        <v>488.31382019777629</v>
      </c>
      <c r="K492" s="12">
        <v>483.89933812251564</v>
      </c>
      <c r="L492" s="12">
        <v>464.90335128336517</v>
      </c>
      <c r="M492" s="9">
        <v>60</v>
      </c>
      <c r="N492" s="9">
        <v>60</v>
      </c>
      <c r="O492" s="9">
        <v>24</v>
      </c>
      <c r="P492" s="9">
        <v>24</v>
      </c>
      <c r="Q492" s="9">
        <v>22.051500000000001</v>
      </c>
      <c r="R492" s="9">
        <v>22.701000000000001</v>
      </c>
      <c r="S492" s="9">
        <v>3</v>
      </c>
      <c r="T492" s="9">
        <v>2</v>
      </c>
      <c r="U492" s="9">
        <v>2.5</v>
      </c>
      <c r="V492" s="9">
        <v>2</v>
      </c>
    </row>
    <row r="493" spans="1:22">
      <c r="A493" s="9"/>
      <c r="B493" s="9" t="str">
        <f t="shared" si="7"/>
        <v>М24x140</v>
      </c>
      <c r="C493" s="10">
        <v>24</v>
      </c>
      <c r="D493" s="9">
        <v>140</v>
      </c>
      <c r="E493" s="12">
        <v>535.9349323662309</v>
      </c>
      <c r="F493" s="12">
        <v>550.00778617244987</v>
      </c>
      <c r="G493" s="12">
        <v>545.59330409718928</v>
      </c>
      <c r="H493" s="12">
        <v>539.14183686879858</v>
      </c>
      <c r="I493" s="12">
        <v>490.46915796010438</v>
      </c>
      <c r="J493" s="12">
        <v>520.08618317988464</v>
      </c>
      <c r="K493" s="12">
        <v>515.67170110462405</v>
      </c>
      <c r="L493" s="12">
        <v>494.88364003536509</v>
      </c>
      <c r="M493" s="9">
        <v>60</v>
      </c>
      <c r="N493" s="9">
        <v>60</v>
      </c>
      <c r="O493" s="9">
        <v>24</v>
      </c>
      <c r="P493" s="9">
        <v>24</v>
      </c>
      <c r="Q493" s="9">
        <v>22.051500000000001</v>
      </c>
      <c r="R493" s="9">
        <v>22.701000000000001</v>
      </c>
      <c r="S493" s="9">
        <v>3</v>
      </c>
      <c r="T493" s="9">
        <v>2</v>
      </c>
      <c r="U493" s="9">
        <v>2.5</v>
      </c>
      <c r="V493" s="9">
        <v>2</v>
      </c>
    </row>
    <row r="494" spans="1:22">
      <c r="A494" s="9"/>
      <c r="B494" s="9" t="str">
        <f t="shared" si="7"/>
        <v>М24x150</v>
      </c>
      <c r="C494" s="10">
        <v>24</v>
      </c>
      <c r="D494" s="9">
        <v>150</v>
      </c>
      <c r="E494" s="12">
        <v>571.44749572240994</v>
      </c>
      <c r="F494" s="12">
        <v>585.52034952862903</v>
      </c>
      <c r="G494" s="12">
        <v>581.10586745336832</v>
      </c>
      <c r="H494" s="12">
        <v>574.65440022497751</v>
      </c>
      <c r="I494" s="12">
        <v>520.44944671210419</v>
      </c>
      <c r="J494" s="12">
        <v>551.8585461619931</v>
      </c>
      <c r="K494" s="12">
        <v>547.44406408673251</v>
      </c>
      <c r="L494" s="12">
        <v>524.86392878736513</v>
      </c>
      <c r="M494" s="9">
        <v>60</v>
      </c>
      <c r="N494" s="9">
        <v>60</v>
      </c>
      <c r="O494" s="9">
        <v>24</v>
      </c>
      <c r="P494" s="9">
        <v>24</v>
      </c>
      <c r="Q494" s="9">
        <v>22.051500000000001</v>
      </c>
      <c r="R494" s="9">
        <v>22.701000000000001</v>
      </c>
      <c r="S494" s="9">
        <v>3</v>
      </c>
      <c r="T494" s="9">
        <v>2</v>
      </c>
      <c r="U494" s="9">
        <v>2.5</v>
      </c>
      <c r="V494" s="9">
        <v>2</v>
      </c>
    </row>
    <row r="495" spans="1:22">
      <c r="A495" s="9"/>
      <c r="B495" s="9" t="str">
        <f t="shared" si="7"/>
        <v>М24x160</v>
      </c>
      <c r="C495" s="10">
        <v>24</v>
      </c>
      <c r="D495" s="9">
        <v>160</v>
      </c>
      <c r="E495" s="12">
        <v>606.96005907858898</v>
      </c>
      <c r="F495" s="12">
        <v>621.03291288480784</v>
      </c>
      <c r="G495" s="12">
        <v>616.61843080954725</v>
      </c>
      <c r="H495" s="12">
        <v>610.16696358115655</v>
      </c>
      <c r="I495" s="12">
        <v>550.42973546410394</v>
      </c>
      <c r="J495" s="12">
        <v>583.63090914410145</v>
      </c>
      <c r="K495" s="12">
        <v>579.21642706884086</v>
      </c>
      <c r="L495" s="12">
        <v>554.84421753936488</v>
      </c>
      <c r="M495" s="9">
        <v>60</v>
      </c>
      <c r="N495" s="9">
        <v>60</v>
      </c>
      <c r="O495" s="9">
        <v>24</v>
      </c>
      <c r="P495" s="9">
        <v>24</v>
      </c>
      <c r="Q495" s="9">
        <v>22.051500000000001</v>
      </c>
      <c r="R495" s="9">
        <v>22.701000000000001</v>
      </c>
      <c r="S495" s="9">
        <v>3</v>
      </c>
      <c r="T495" s="9">
        <v>2</v>
      </c>
      <c r="U495" s="9">
        <v>2.5</v>
      </c>
      <c r="V495" s="9">
        <v>2</v>
      </c>
    </row>
    <row r="496" spans="1:22">
      <c r="A496" s="9"/>
      <c r="B496" s="9" t="str">
        <f t="shared" si="7"/>
        <v>М24x170</v>
      </c>
      <c r="C496" s="10">
        <v>24</v>
      </c>
      <c r="D496" s="9">
        <v>170</v>
      </c>
      <c r="E496" s="12">
        <v>642.47262243476791</v>
      </c>
      <c r="F496" s="12">
        <v>656.545476240987</v>
      </c>
      <c r="G496" s="12">
        <v>652.13099416572629</v>
      </c>
      <c r="H496" s="12">
        <v>645.67952693733559</v>
      </c>
      <c r="I496" s="12">
        <v>580.41002421610381</v>
      </c>
      <c r="J496" s="12">
        <v>615.4032721262098</v>
      </c>
      <c r="K496" s="12">
        <v>610.98879005094921</v>
      </c>
      <c r="L496" s="12">
        <v>584.82450629136463</v>
      </c>
      <c r="M496" s="9">
        <v>60</v>
      </c>
      <c r="N496" s="9">
        <v>60</v>
      </c>
      <c r="O496" s="9">
        <v>24</v>
      </c>
      <c r="P496" s="9">
        <v>24</v>
      </c>
      <c r="Q496" s="9">
        <v>22.051500000000001</v>
      </c>
      <c r="R496" s="9">
        <v>22.701000000000001</v>
      </c>
      <c r="S496" s="9">
        <v>3</v>
      </c>
      <c r="T496" s="9">
        <v>2</v>
      </c>
      <c r="U496" s="9">
        <v>2.5</v>
      </c>
      <c r="V496" s="9">
        <v>2</v>
      </c>
    </row>
    <row r="497" spans="1:22">
      <c r="A497" s="9"/>
      <c r="B497" s="9" t="str">
        <f t="shared" si="7"/>
        <v>М24x180</v>
      </c>
      <c r="C497" s="10">
        <v>24</v>
      </c>
      <c r="D497" s="9">
        <v>180</v>
      </c>
      <c r="E497" s="12">
        <v>677.98518579094707</v>
      </c>
      <c r="F497" s="12">
        <v>692.05803959716593</v>
      </c>
      <c r="G497" s="12">
        <v>687.64355752190534</v>
      </c>
      <c r="H497" s="12">
        <v>681.19209029351453</v>
      </c>
      <c r="I497" s="12">
        <v>610.39031296810379</v>
      </c>
      <c r="J497" s="12">
        <v>647.17563510831815</v>
      </c>
      <c r="K497" s="12">
        <v>642.76115303305755</v>
      </c>
      <c r="L497" s="12">
        <v>614.80479504336449</v>
      </c>
      <c r="M497" s="9">
        <v>60</v>
      </c>
      <c r="N497" s="9">
        <v>60</v>
      </c>
      <c r="O497" s="9">
        <v>24</v>
      </c>
      <c r="P497" s="9">
        <v>24</v>
      </c>
      <c r="Q497" s="9">
        <v>22.051500000000001</v>
      </c>
      <c r="R497" s="9">
        <v>22.701000000000001</v>
      </c>
      <c r="S497" s="9">
        <v>3</v>
      </c>
      <c r="T497" s="9">
        <v>2</v>
      </c>
      <c r="U497" s="9">
        <v>2.5</v>
      </c>
      <c r="V497" s="9">
        <v>2</v>
      </c>
    </row>
    <row r="498" spans="1:22">
      <c r="A498" s="9"/>
      <c r="B498" s="9" t="str">
        <f t="shared" si="7"/>
        <v>М24x190</v>
      </c>
      <c r="C498" s="10">
        <v>24</v>
      </c>
      <c r="D498" s="9">
        <v>190</v>
      </c>
      <c r="E498" s="12">
        <v>713.497749147126</v>
      </c>
      <c r="F498" s="12">
        <v>727.57060295334497</v>
      </c>
      <c r="G498" s="12">
        <v>723.15612087808438</v>
      </c>
      <c r="H498" s="12">
        <v>716.70465364969357</v>
      </c>
      <c r="I498" s="12">
        <v>640.37060172010365</v>
      </c>
      <c r="J498" s="12">
        <v>678.94799809042661</v>
      </c>
      <c r="K498" s="12">
        <v>674.5335160151659</v>
      </c>
      <c r="L498" s="12">
        <v>644.78508379536424</v>
      </c>
      <c r="M498" s="9">
        <v>60</v>
      </c>
      <c r="N498" s="9">
        <v>60</v>
      </c>
      <c r="O498" s="9">
        <v>24</v>
      </c>
      <c r="P498" s="9">
        <v>24</v>
      </c>
      <c r="Q498" s="9">
        <v>22.051500000000001</v>
      </c>
      <c r="R498" s="9">
        <v>22.701000000000001</v>
      </c>
      <c r="S498" s="9">
        <v>3</v>
      </c>
      <c r="T498" s="9">
        <v>2</v>
      </c>
      <c r="U498" s="9">
        <v>2.5</v>
      </c>
      <c r="V498" s="9">
        <v>2</v>
      </c>
    </row>
    <row r="499" spans="1:22">
      <c r="A499" s="9"/>
      <c r="B499" s="9" t="str">
        <f t="shared" si="7"/>
        <v>М24x200</v>
      </c>
      <c r="C499" s="10">
        <v>24</v>
      </c>
      <c r="D499" s="9">
        <v>200</v>
      </c>
      <c r="E499" s="12">
        <v>749.01031250330493</v>
      </c>
      <c r="F499" s="12">
        <v>763.08316630952402</v>
      </c>
      <c r="G499" s="12">
        <v>758.66868423426331</v>
      </c>
      <c r="H499" s="12">
        <v>752.21721700587261</v>
      </c>
      <c r="I499" s="12">
        <v>670.3508904721034</v>
      </c>
      <c r="J499" s="12">
        <v>710.72036107253496</v>
      </c>
      <c r="K499" s="12">
        <v>706.30587899727436</v>
      </c>
      <c r="L499" s="12">
        <v>674.76537254736411</v>
      </c>
      <c r="M499" s="9">
        <v>60</v>
      </c>
      <c r="N499" s="9">
        <v>60</v>
      </c>
      <c r="O499" s="9">
        <v>24</v>
      </c>
      <c r="P499" s="9">
        <v>24</v>
      </c>
      <c r="Q499" s="9">
        <v>22.051500000000001</v>
      </c>
      <c r="R499" s="9">
        <v>22.701000000000001</v>
      </c>
      <c r="S499" s="9">
        <v>3</v>
      </c>
      <c r="T499" s="9">
        <v>2</v>
      </c>
      <c r="U499" s="9">
        <v>2.5</v>
      </c>
      <c r="V499" s="9">
        <v>2</v>
      </c>
    </row>
    <row r="500" spans="1:22">
      <c r="A500" s="9"/>
      <c r="B500" s="9" t="str">
        <f t="shared" si="7"/>
        <v>М24x220</v>
      </c>
      <c r="C500" s="10">
        <v>24</v>
      </c>
      <c r="D500" s="9">
        <v>220</v>
      </c>
      <c r="E500" s="12">
        <v>812.84348223023017</v>
      </c>
      <c r="F500" s="12">
        <v>829.24603253559019</v>
      </c>
      <c r="G500" s="12">
        <v>824.83155046032959</v>
      </c>
      <c r="H500" s="12">
        <v>816.05038673279785</v>
      </c>
      <c r="I500" s="12">
        <v>730.31146797610313</v>
      </c>
      <c r="J500" s="12">
        <v>774.26508703675165</v>
      </c>
      <c r="K500" s="12">
        <v>769.85060496149106</v>
      </c>
      <c r="L500" s="12">
        <v>734.72595005136407</v>
      </c>
      <c r="M500" s="9">
        <v>73</v>
      </c>
      <c r="N500" s="9">
        <v>73</v>
      </c>
      <c r="O500" s="9">
        <v>24</v>
      </c>
      <c r="P500" s="9">
        <v>24</v>
      </c>
      <c r="Q500" s="9">
        <v>22.051500000000001</v>
      </c>
      <c r="R500" s="9">
        <v>22.701000000000001</v>
      </c>
      <c r="S500" s="9">
        <v>3</v>
      </c>
      <c r="T500" s="9">
        <v>2</v>
      </c>
      <c r="U500" s="9">
        <v>2.5</v>
      </c>
      <c r="V500" s="9">
        <v>2</v>
      </c>
    </row>
    <row r="501" spans="1:22">
      <c r="A501" s="9"/>
      <c r="B501" s="9" t="str">
        <f t="shared" si="7"/>
        <v>М24x240</v>
      </c>
      <c r="C501" s="10">
        <v>24</v>
      </c>
      <c r="D501" s="9">
        <v>240</v>
      </c>
      <c r="E501" s="12">
        <v>883.86860894258814</v>
      </c>
      <c r="F501" s="12">
        <v>900.27115924794816</v>
      </c>
      <c r="G501" s="12">
        <v>895.85667717268757</v>
      </c>
      <c r="H501" s="12">
        <v>887.07551344515582</v>
      </c>
      <c r="I501" s="12">
        <v>790.27204548010286</v>
      </c>
      <c r="J501" s="12">
        <v>837.80981300096846</v>
      </c>
      <c r="K501" s="12">
        <v>833.39533092570775</v>
      </c>
      <c r="L501" s="12">
        <v>794.68652755536357</v>
      </c>
      <c r="M501" s="9">
        <v>73</v>
      </c>
      <c r="N501" s="9">
        <v>73</v>
      </c>
      <c r="O501" s="9">
        <v>24</v>
      </c>
      <c r="P501" s="9">
        <v>24</v>
      </c>
      <c r="Q501" s="9">
        <v>22.051500000000001</v>
      </c>
      <c r="R501" s="9">
        <v>22.701000000000001</v>
      </c>
      <c r="S501" s="9">
        <v>3</v>
      </c>
      <c r="T501" s="9">
        <v>2</v>
      </c>
      <c r="U501" s="9">
        <v>2.5</v>
      </c>
      <c r="V501" s="9">
        <v>2</v>
      </c>
    </row>
    <row r="502" spans="1:22">
      <c r="A502" s="9"/>
      <c r="B502" s="9" t="str">
        <f t="shared" si="7"/>
        <v>М27x55</v>
      </c>
      <c r="C502" s="10">
        <v>27</v>
      </c>
      <c r="D502" s="9">
        <v>55</v>
      </c>
      <c r="E502" s="12">
        <v>329.47214243366329</v>
      </c>
      <c r="F502" s="12">
        <v>340.21460832453266</v>
      </c>
      <c r="G502" s="12">
        <v>334.59514290746864</v>
      </c>
      <c r="H502" s="12">
        <v>333.71180077778507</v>
      </c>
      <c r="I502" s="12">
        <v>315.89885146680012</v>
      </c>
      <c r="J502" s="12">
        <v>332.82833126731083</v>
      </c>
      <c r="K502" s="12">
        <v>327.20886585024675</v>
      </c>
      <c r="L502" s="12">
        <v>321.51831688386426</v>
      </c>
      <c r="M502" s="11">
        <v>35.5</v>
      </c>
      <c r="N502" s="9">
        <v>37.5</v>
      </c>
      <c r="O502" s="9">
        <v>27</v>
      </c>
      <c r="P502" s="9">
        <v>27</v>
      </c>
      <c r="Q502" s="9">
        <v>25.051500000000001</v>
      </c>
      <c r="R502" s="9">
        <v>25.701000000000001</v>
      </c>
      <c r="S502" s="9">
        <v>3</v>
      </c>
      <c r="T502" s="9">
        <v>2</v>
      </c>
      <c r="U502" s="9">
        <v>2.5</v>
      </c>
      <c r="V502" s="9">
        <v>2</v>
      </c>
    </row>
    <row r="503" spans="1:22">
      <c r="A503" s="9"/>
      <c r="B503" s="9" t="str">
        <f t="shared" si="7"/>
        <v>М27x60</v>
      </c>
      <c r="C503" s="10">
        <v>27</v>
      </c>
      <c r="D503" s="9">
        <v>60</v>
      </c>
      <c r="E503" s="12">
        <v>348.81840210072085</v>
      </c>
      <c r="F503" s="12">
        <v>360.57703744987276</v>
      </c>
      <c r="G503" s="12">
        <v>354.95757203280874</v>
      </c>
      <c r="H503" s="12">
        <v>353.05806044484251</v>
      </c>
      <c r="I503" s="12">
        <v>335.24511113385762</v>
      </c>
      <c r="J503" s="12">
        <v>353.19076039265093</v>
      </c>
      <c r="K503" s="12">
        <v>347.57129497558674</v>
      </c>
      <c r="L503" s="12">
        <v>340.8645765509217</v>
      </c>
      <c r="M503" s="11">
        <v>40.5</v>
      </c>
      <c r="N503" s="9">
        <v>42.5</v>
      </c>
      <c r="O503" s="9">
        <v>27</v>
      </c>
      <c r="P503" s="9">
        <v>27</v>
      </c>
      <c r="Q503" s="9">
        <v>25.051500000000001</v>
      </c>
      <c r="R503" s="9">
        <v>25.701000000000001</v>
      </c>
      <c r="S503" s="9">
        <v>3</v>
      </c>
      <c r="T503" s="9">
        <v>2</v>
      </c>
      <c r="U503" s="9">
        <v>2.5</v>
      </c>
      <c r="V503" s="9">
        <v>2</v>
      </c>
    </row>
    <row r="504" spans="1:22">
      <c r="A504" s="9"/>
      <c r="B504" s="9" t="str">
        <f t="shared" si="7"/>
        <v>М27x65</v>
      </c>
      <c r="C504" s="10">
        <v>27</v>
      </c>
      <c r="D504" s="9">
        <v>65</v>
      </c>
      <c r="E504" s="12">
        <v>368.16466176777828</v>
      </c>
      <c r="F504" s="12">
        <v>380.93946657521286</v>
      </c>
      <c r="G504" s="12">
        <v>375.32000115814873</v>
      </c>
      <c r="H504" s="12">
        <v>372.40432011190001</v>
      </c>
      <c r="I504" s="12">
        <v>354.59137080091512</v>
      </c>
      <c r="J504" s="12">
        <v>373.55318951799097</v>
      </c>
      <c r="K504" s="12">
        <v>367.93372410092684</v>
      </c>
      <c r="L504" s="12">
        <v>360.21083621797914</v>
      </c>
      <c r="M504" s="11">
        <v>45.5</v>
      </c>
      <c r="N504" s="9">
        <v>47.5</v>
      </c>
      <c r="O504" s="9">
        <v>27</v>
      </c>
      <c r="P504" s="9">
        <v>27</v>
      </c>
      <c r="Q504" s="9">
        <v>25.051500000000001</v>
      </c>
      <c r="R504" s="9">
        <v>25.701000000000001</v>
      </c>
      <c r="S504" s="9">
        <v>3</v>
      </c>
      <c r="T504" s="9">
        <v>2</v>
      </c>
      <c r="U504" s="9">
        <v>2.5</v>
      </c>
      <c r="V504" s="9">
        <v>2</v>
      </c>
    </row>
    <row r="505" spans="1:22">
      <c r="A505" s="9"/>
      <c r="B505" s="9" t="str">
        <f t="shared" si="7"/>
        <v>М27x70</v>
      </c>
      <c r="C505" s="10">
        <v>27</v>
      </c>
      <c r="D505" s="9">
        <v>70</v>
      </c>
      <c r="E505" s="12">
        <v>387.51092143483584</v>
      </c>
      <c r="F505" s="12">
        <v>401.3018957005529</v>
      </c>
      <c r="G505" s="12">
        <v>395.68243028348883</v>
      </c>
      <c r="H505" s="12">
        <v>391.75057977895739</v>
      </c>
      <c r="I505" s="12">
        <v>373.93763046797255</v>
      </c>
      <c r="J505" s="12">
        <v>393.91561864333107</v>
      </c>
      <c r="K505" s="12">
        <v>388.29615322626688</v>
      </c>
      <c r="L505" s="12">
        <v>379.55709588503663</v>
      </c>
      <c r="M505" s="11">
        <v>50.5</v>
      </c>
      <c r="N505" s="9">
        <v>52.5</v>
      </c>
      <c r="O505" s="9">
        <v>27</v>
      </c>
      <c r="P505" s="9">
        <v>27</v>
      </c>
      <c r="Q505" s="9">
        <v>25.051500000000001</v>
      </c>
      <c r="R505" s="9">
        <v>25.701000000000001</v>
      </c>
      <c r="S505" s="9">
        <v>3</v>
      </c>
      <c r="T505" s="9">
        <v>2</v>
      </c>
      <c r="U505" s="9">
        <v>2.5</v>
      </c>
      <c r="V505" s="9">
        <v>2</v>
      </c>
    </row>
    <row r="506" spans="1:22">
      <c r="A506" s="9"/>
      <c r="B506" s="9" t="str">
        <f t="shared" si="7"/>
        <v>М27x75</v>
      </c>
      <c r="C506" s="10">
        <v>27</v>
      </c>
      <c r="D506" s="9">
        <v>75</v>
      </c>
      <c r="E506" s="12">
        <v>404.04330020329616</v>
      </c>
      <c r="F506" s="12">
        <v>420.60914238914694</v>
      </c>
      <c r="G506" s="12">
        <v>414.98967697208286</v>
      </c>
      <c r="H506" s="12">
        <v>408.28295854741776</v>
      </c>
      <c r="I506" s="12">
        <v>393.28389013503005</v>
      </c>
      <c r="J506" s="12">
        <v>414.27804776867106</v>
      </c>
      <c r="K506" s="12">
        <v>408.65858235160698</v>
      </c>
      <c r="L506" s="12">
        <v>398.90335555209418</v>
      </c>
      <c r="M506" s="9">
        <v>60</v>
      </c>
      <c r="N506" s="9">
        <v>60</v>
      </c>
      <c r="O506" s="9">
        <v>27</v>
      </c>
      <c r="P506" s="9">
        <v>27</v>
      </c>
      <c r="Q506" s="9">
        <v>25.051500000000001</v>
      </c>
      <c r="R506" s="9">
        <v>25.701000000000001</v>
      </c>
      <c r="S506" s="9">
        <v>3</v>
      </c>
      <c r="T506" s="9">
        <v>2</v>
      </c>
      <c r="U506" s="9">
        <v>2.5</v>
      </c>
      <c r="V506" s="9">
        <v>2</v>
      </c>
    </row>
    <row r="507" spans="1:22">
      <c r="A507" s="9"/>
      <c r="B507" s="9" t="str">
        <f t="shared" si="7"/>
        <v>М27x80</v>
      </c>
      <c r="C507" s="10">
        <v>27</v>
      </c>
      <c r="D507" s="9">
        <v>80</v>
      </c>
      <c r="E507" s="12">
        <v>426.51609420212816</v>
      </c>
      <c r="F507" s="12">
        <v>443.081936387979</v>
      </c>
      <c r="G507" s="12">
        <v>437.46247097091486</v>
      </c>
      <c r="H507" s="12">
        <v>430.75575254624982</v>
      </c>
      <c r="I507" s="12">
        <v>412.63014980208749</v>
      </c>
      <c r="J507" s="12">
        <v>434.64047689401116</v>
      </c>
      <c r="K507" s="12">
        <v>429.02101147694708</v>
      </c>
      <c r="L507" s="12">
        <v>418.24961521915168</v>
      </c>
      <c r="M507" s="9">
        <v>60</v>
      </c>
      <c r="N507" s="9">
        <v>60</v>
      </c>
      <c r="O507" s="9">
        <v>27</v>
      </c>
      <c r="P507" s="9">
        <v>27</v>
      </c>
      <c r="Q507" s="9">
        <v>25.051500000000001</v>
      </c>
      <c r="R507" s="9">
        <v>25.701000000000001</v>
      </c>
      <c r="S507" s="9">
        <v>3</v>
      </c>
      <c r="T507" s="9">
        <v>2</v>
      </c>
      <c r="U507" s="9">
        <v>2.5</v>
      </c>
      <c r="V507" s="9">
        <v>2</v>
      </c>
    </row>
    <row r="508" spans="1:22">
      <c r="A508" s="9"/>
      <c r="B508" s="9" t="str">
        <f t="shared" si="7"/>
        <v>М27x85</v>
      </c>
      <c r="C508" s="10">
        <v>27</v>
      </c>
      <c r="D508" s="9">
        <v>85</v>
      </c>
      <c r="E508" s="12">
        <v>448.98888820096022</v>
      </c>
      <c r="F508" s="12">
        <v>465.55473038681106</v>
      </c>
      <c r="G508" s="12">
        <v>459.93526496974698</v>
      </c>
      <c r="H508" s="12">
        <v>453.22854654508183</v>
      </c>
      <c r="I508" s="12">
        <v>431.97640946914493</v>
      </c>
      <c r="J508" s="12">
        <v>455.0029060193512</v>
      </c>
      <c r="K508" s="12">
        <v>449.38344060228712</v>
      </c>
      <c r="L508" s="12">
        <v>437.59587488620906</v>
      </c>
      <c r="M508" s="9">
        <v>60</v>
      </c>
      <c r="N508" s="9">
        <v>60</v>
      </c>
      <c r="O508" s="9">
        <v>27</v>
      </c>
      <c r="P508" s="9">
        <v>27</v>
      </c>
      <c r="Q508" s="9">
        <v>25.051500000000001</v>
      </c>
      <c r="R508" s="9">
        <v>25.701000000000001</v>
      </c>
      <c r="S508" s="9">
        <v>3</v>
      </c>
      <c r="T508" s="9">
        <v>2</v>
      </c>
      <c r="U508" s="9">
        <v>2.5</v>
      </c>
      <c r="V508" s="9">
        <v>2</v>
      </c>
    </row>
    <row r="509" spans="1:22">
      <c r="A509" s="9"/>
      <c r="B509" s="9" t="str">
        <f t="shared" si="7"/>
        <v>М27x90</v>
      </c>
      <c r="C509" s="10">
        <v>27</v>
      </c>
      <c r="D509" s="9">
        <v>90</v>
      </c>
      <c r="E509" s="12">
        <v>471.46168219979222</v>
      </c>
      <c r="F509" s="12">
        <v>488.02752438564306</v>
      </c>
      <c r="G509" s="12">
        <v>482.40805896857898</v>
      </c>
      <c r="H509" s="12">
        <v>475.70134054391389</v>
      </c>
      <c r="I509" s="12">
        <v>451.32266913620248</v>
      </c>
      <c r="J509" s="12">
        <v>475.3653351446913</v>
      </c>
      <c r="K509" s="12">
        <v>469.74586972762722</v>
      </c>
      <c r="L509" s="12">
        <v>456.94213455326656</v>
      </c>
      <c r="M509" s="9">
        <v>60</v>
      </c>
      <c r="N509" s="9">
        <v>60</v>
      </c>
      <c r="O509" s="9">
        <v>27</v>
      </c>
      <c r="P509" s="9">
        <v>27</v>
      </c>
      <c r="Q509" s="9">
        <v>25.051500000000001</v>
      </c>
      <c r="R509" s="9">
        <v>25.701000000000001</v>
      </c>
      <c r="S509" s="9">
        <v>3</v>
      </c>
      <c r="T509" s="9">
        <v>2</v>
      </c>
      <c r="U509" s="9">
        <v>2.5</v>
      </c>
      <c r="V509" s="9">
        <v>2</v>
      </c>
    </row>
    <row r="510" spans="1:22">
      <c r="A510" s="9"/>
      <c r="B510" s="9" t="str">
        <f t="shared" si="7"/>
        <v>М27x95</v>
      </c>
      <c r="C510" s="10">
        <v>27</v>
      </c>
      <c r="D510" s="9">
        <v>95</v>
      </c>
      <c r="E510" s="12">
        <v>493.93447619862428</v>
      </c>
      <c r="F510" s="12">
        <v>510.50031838447512</v>
      </c>
      <c r="G510" s="12">
        <v>504.88085296741104</v>
      </c>
      <c r="H510" s="12">
        <v>498.17413454274595</v>
      </c>
      <c r="I510" s="12">
        <v>470.66892880325992</v>
      </c>
      <c r="J510" s="12">
        <v>495.72776427003134</v>
      </c>
      <c r="K510" s="12">
        <v>490.10829885296721</v>
      </c>
      <c r="L510" s="12">
        <v>476.28839422032399</v>
      </c>
      <c r="M510" s="9">
        <v>60</v>
      </c>
      <c r="N510" s="9">
        <v>60</v>
      </c>
      <c r="O510" s="9">
        <v>27</v>
      </c>
      <c r="P510" s="9">
        <v>27</v>
      </c>
      <c r="Q510" s="9">
        <v>25.051500000000001</v>
      </c>
      <c r="R510" s="9">
        <v>25.701000000000001</v>
      </c>
      <c r="S510" s="9">
        <v>3</v>
      </c>
      <c r="T510" s="9">
        <v>2</v>
      </c>
      <c r="U510" s="9">
        <v>2.5</v>
      </c>
      <c r="V510" s="9">
        <v>2</v>
      </c>
    </row>
    <row r="511" spans="1:22">
      <c r="A511" s="9"/>
      <c r="B511" s="9" t="str">
        <f t="shared" si="7"/>
        <v>М27x100</v>
      </c>
      <c r="C511" s="10">
        <v>27</v>
      </c>
      <c r="D511" s="9">
        <v>100</v>
      </c>
      <c r="E511" s="12">
        <v>516.40727019745634</v>
      </c>
      <c r="F511" s="12">
        <v>532.97311238330724</v>
      </c>
      <c r="G511" s="12">
        <v>527.35364696624299</v>
      </c>
      <c r="H511" s="12">
        <v>520.64692854157795</v>
      </c>
      <c r="I511" s="12">
        <v>490.01518847031747</v>
      </c>
      <c r="J511" s="12">
        <v>516.09019339537144</v>
      </c>
      <c r="K511" s="12">
        <v>510.47072797830731</v>
      </c>
      <c r="L511" s="12">
        <v>495.6346538873816</v>
      </c>
      <c r="M511" s="9">
        <v>60</v>
      </c>
      <c r="N511" s="9">
        <v>60</v>
      </c>
      <c r="O511" s="9">
        <v>27</v>
      </c>
      <c r="P511" s="9">
        <v>27</v>
      </c>
      <c r="Q511" s="9">
        <v>25.051500000000001</v>
      </c>
      <c r="R511" s="9">
        <v>25.701000000000001</v>
      </c>
      <c r="S511" s="9">
        <v>3</v>
      </c>
      <c r="T511" s="9">
        <v>2</v>
      </c>
      <c r="U511" s="9">
        <v>2.5</v>
      </c>
      <c r="V511" s="9">
        <v>2</v>
      </c>
    </row>
    <row r="512" spans="1:22">
      <c r="A512" s="9"/>
      <c r="B512" s="9" t="str">
        <f t="shared" si="7"/>
        <v>М27x105</v>
      </c>
      <c r="C512" s="10">
        <v>27</v>
      </c>
      <c r="D512" s="9">
        <v>105</v>
      </c>
      <c r="E512" s="12">
        <v>538.88006419628834</v>
      </c>
      <c r="F512" s="12">
        <v>555.44590638213924</v>
      </c>
      <c r="G512" s="12">
        <v>549.82644096507511</v>
      </c>
      <c r="H512" s="12">
        <v>543.11972254040995</v>
      </c>
      <c r="I512" s="12">
        <v>509.36144813737491</v>
      </c>
      <c r="J512" s="12">
        <v>536.45262252071154</v>
      </c>
      <c r="K512" s="12">
        <v>530.83315710364752</v>
      </c>
      <c r="L512" s="12">
        <v>514.98091355443898</v>
      </c>
      <c r="M512" s="9">
        <v>60</v>
      </c>
      <c r="N512" s="9">
        <v>60</v>
      </c>
      <c r="O512" s="9">
        <v>27</v>
      </c>
      <c r="P512" s="9">
        <v>27</v>
      </c>
      <c r="Q512" s="9">
        <v>25.051500000000001</v>
      </c>
      <c r="R512" s="9">
        <v>25.701000000000001</v>
      </c>
      <c r="S512" s="9">
        <v>3</v>
      </c>
      <c r="T512" s="9">
        <v>2</v>
      </c>
      <c r="U512" s="9">
        <v>2.5</v>
      </c>
      <c r="V512" s="9">
        <v>2</v>
      </c>
    </row>
    <row r="513" spans="1:22">
      <c r="A513" s="9"/>
      <c r="B513" s="9" t="str">
        <f t="shared" si="7"/>
        <v>М27x110</v>
      </c>
      <c r="C513" s="10">
        <v>27</v>
      </c>
      <c r="D513" s="9">
        <v>110</v>
      </c>
      <c r="E513" s="12">
        <v>561.35285819512046</v>
      </c>
      <c r="F513" s="12">
        <v>577.91870038097136</v>
      </c>
      <c r="G513" s="12">
        <v>572.29923496390711</v>
      </c>
      <c r="H513" s="12">
        <v>565.59251653924196</v>
      </c>
      <c r="I513" s="12">
        <v>528.7077078044324</v>
      </c>
      <c r="J513" s="12">
        <v>556.81505164605153</v>
      </c>
      <c r="K513" s="12">
        <v>551.19558622898751</v>
      </c>
      <c r="L513" s="12">
        <v>534.32717322149654</v>
      </c>
      <c r="M513" s="9">
        <v>60</v>
      </c>
      <c r="N513" s="9">
        <v>60</v>
      </c>
      <c r="O513" s="9">
        <v>27</v>
      </c>
      <c r="P513" s="9">
        <v>27</v>
      </c>
      <c r="Q513" s="9">
        <v>25.051500000000001</v>
      </c>
      <c r="R513" s="9">
        <v>25.701000000000001</v>
      </c>
      <c r="S513" s="9">
        <v>3</v>
      </c>
      <c r="T513" s="9">
        <v>2</v>
      </c>
      <c r="U513" s="9">
        <v>2.5</v>
      </c>
      <c r="V513" s="9">
        <v>2</v>
      </c>
    </row>
    <row r="514" spans="1:22">
      <c r="A514" s="9"/>
      <c r="B514" s="9" t="str">
        <f t="shared" si="7"/>
        <v>М27x115</v>
      </c>
      <c r="C514" s="10">
        <v>27</v>
      </c>
      <c r="D514" s="9">
        <v>115</v>
      </c>
      <c r="E514" s="12">
        <v>583.82565219395246</v>
      </c>
      <c r="F514" s="12">
        <v>600.39149437980348</v>
      </c>
      <c r="G514" s="12">
        <v>594.77202896273911</v>
      </c>
      <c r="H514" s="12">
        <v>588.06531053807407</v>
      </c>
      <c r="I514" s="12">
        <v>548.05396747148984</v>
      </c>
      <c r="J514" s="12">
        <v>577.17748077139163</v>
      </c>
      <c r="K514" s="12">
        <v>571.55801535432749</v>
      </c>
      <c r="L514" s="12">
        <v>553.67343288855398</v>
      </c>
      <c r="M514" s="9">
        <v>60</v>
      </c>
      <c r="N514" s="9">
        <v>60</v>
      </c>
      <c r="O514" s="9">
        <v>27</v>
      </c>
      <c r="P514" s="9">
        <v>27</v>
      </c>
      <c r="Q514" s="9">
        <v>25.051500000000001</v>
      </c>
      <c r="R514" s="9">
        <v>25.701000000000001</v>
      </c>
      <c r="S514" s="9">
        <v>3</v>
      </c>
      <c r="T514" s="9">
        <v>2</v>
      </c>
      <c r="U514" s="9">
        <v>2.5</v>
      </c>
      <c r="V514" s="9">
        <v>2</v>
      </c>
    </row>
    <row r="515" spans="1:22">
      <c r="A515" s="9"/>
      <c r="B515" s="9" t="str">
        <f t="shared" si="7"/>
        <v>М27x120</v>
      </c>
      <c r="C515" s="10">
        <v>27</v>
      </c>
      <c r="D515" s="9">
        <v>120</v>
      </c>
      <c r="E515" s="12">
        <v>606.29844619278447</v>
      </c>
      <c r="F515" s="12">
        <v>622.86428837863525</v>
      </c>
      <c r="G515" s="12">
        <v>617.24482296157112</v>
      </c>
      <c r="H515" s="12">
        <v>610.53810453690608</v>
      </c>
      <c r="I515" s="12">
        <v>567.40022713854728</v>
      </c>
      <c r="J515" s="12">
        <v>597.53990989673173</v>
      </c>
      <c r="K515" s="12">
        <v>591.92044447966748</v>
      </c>
      <c r="L515" s="12">
        <v>573.01969255561141</v>
      </c>
      <c r="M515" s="9">
        <v>60</v>
      </c>
      <c r="N515" s="9">
        <v>60</v>
      </c>
      <c r="O515" s="9">
        <v>27</v>
      </c>
      <c r="P515" s="9">
        <v>27</v>
      </c>
      <c r="Q515" s="9">
        <v>25.051500000000001</v>
      </c>
      <c r="R515" s="9">
        <v>25.701000000000001</v>
      </c>
      <c r="S515" s="9">
        <v>3</v>
      </c>
      <c r="T515" s="9">
        <v>2</v>
      </c>
      <c r="U515" s="9">
        <v>2.5</v>
      </c>
      <c r="V515" s="9">
        <v>2</v>
      </c>
    </row>
    <row r="516" spans="1:22">
      <c r="A516" s="9"/>
      <c r="B516" s="9" t="str">
        <f t="shared" si="7"/>
        <v>М27x130</v>
      </c>
      <c r="C516" s="10">
        <v>27</v>
      </c>
      <c r="D516" s="9">
        <v>130</v>
      </c>
      <c r="E516" s="12">
        <v>647.49219299231913</v>
      </c>
      <c r="F516" s="12">
        <v>665.27743852810897</v>
      </c>
      <c r="G516" s="12">
        <v>659.65797311104495</v>
      </c>
      <c r="H516" s="12">
        <v>651.73185133644074</v>
      </c>
      <c r="I516" s="12">
        <v>606.09274647266216</v>
      </c>
      <c r="J516" s="12">
        <v>638.2647681474117</v>
      </c>
      <c r="K516" s="12">
        <v>632.64530273034757</v>
      </c>
      <c r="L516" s="12">
        <v>611.71221188972629</v>
      </c>
      <c r="M516" s="9">
        <v>66</v>
      </c>
      <c r="N516" s="9">
        <v>66</v>
      </c>
      <c r="O516" s="9">
        <v>27</v>
      </c>
      <c r="P516" s="9">
        <v>27</v>
      </c>
      <c r="Q516" s="9">
        <v>25.051500000000001</v>
      </c>
      <c r="R516" s="9">
        <v>25.701000000000001</v>
      </c>
      <c r="S516" s="9">
        <v>3</v>
      </c>
      <c r="T516" s="9">
        <v>2</v>
      </c>
      <c r="U516" s="9">
        <v>2.5</v>
      </c>
      <c r="V516" s="9">
        <v>2</v>
      </c>
    </row>
    <row r="517" spans="1:22">
      <c r="A517" s="9"/>
      <c r="B517" s="9" t="str">
        <f t="shared" si="7"/>
        <v>М27x140</v>
      </c>
      <c r="C517" s="10">
        <v>27</v>
      </c>
      <c r="D517" s="9">
        <v>140</v>
      </c>
      <c r="E517" s="12">
        <v>692.43778098998314</v>
      </c>
      <c r="F517" s="12">
        <v>710.22302652577309</v>
      </c>
      <c r="G517" s="12">
        <v>704.60356110870907</v>
      </c>
      <c r="H517" s="12">
        <v>696.67743933410486</v>
      </c>
      <c r="I517" s="12">
        <v>644.78526580677715</v>
      </c>
      <c r="J517" s="12">
        <v>678.98962639809201</v>
      </c>
      <c r="K517" s="12">
        <v>673.37016098102777</v>
      </c>
      <c r="L517" s="12">
        <v>650.40473122384117</v>
      </c>
      <c r="M517" s="9">
        <v>66</v>
      </c>
      <c r="N517" s="9">
        <v>66</v>
      </c>
      <c r="O517" s="9">
        <v>27</v>
      </c>
      <c r="P517" s="9">
        <v>27</v>
      </c>
      <c r="Q517" s="9">
        <v>25.051500000000001</v>
      </c>
      <c r="R517" s="9">
        <v>25.701000000000001</v>
      </c>
      <c r="S517" s="9">
        <v>3</v>
      </c>
      <c r="T517" s="9">
        <v>2</v>
      </c>
      <c r="U517" s="9">
        <v>2.5</v>
      </c>
      <c r="V517" s="9">
        <v>2</v>
      </c>
    </row>
    <row r="518" spans="1:22">
      <c r="A518" s="9"/>
      <c r="B518" s="9" t="str">
        <f t="shared" si="7"/>
        <v>М27x150</v>
      </c>
      <c r="C518" s="10">
        <v>27</v>
      </c>
      <c r="D518" s="9">
        <v>150</v>
      </c>
      <c r="E518" s="12">
        <v>737.38336898764726</v>
      </c>
      <c r="F518" s="12">
        <v>755.16861452343721</v>
      </c>
      <c r="G518" s="12">
        <v>749.54914910637319</v>
      </c>
      <c r="H518" s="12">
        <v>741.62302733176898</v>
      </c>
      <c r="I518" s="12">
        <v>683.47778514089214</v>
      </c>
      <c r="J518" s="12">
        <v>719.71448464877221</v>
      </c>
      <c r="K518" s="12">
        <v>714.09501923170785</v>
      </c>
      <c r="L518" s="12">
        <v>689.09725055795627</v>
      </c>
      <c r="M518" s="9">
        <v>66</v>
      </c>
      <c r="N518" s="9">
        <v>66</v>
      </c>
      <c r="O518" s="9">
        <v>27</v>
      </c>
      <c r="P518" s="9">
        <v>27</v>
      </c>
      <c r="Q518" s="9">
        <v>25.051500000000001</v>
      </c>
      <c r="R518" s="9">
        <v>25.701000000000001</v>
      </c>
      <c r="S518" s="9">
        <v>3</v>
      </c>
      <c r="T518" s="9">
        <v>2</v>
      </c>
      <c r="U518" s="9">
        <v>2.5</v>
      </c>
      <c r="V518" s="9">
        <v>2</v>
      </c>
    </row>
    <row r="519" spans="1:22">
      <c r="A519" s="9"/>
      <c r="B519" s="9" t="str">
        <f t="shared" si="7"/>
        <v>М27x160</v>
      </c>
      <c r="C519" s="10">
        <v>27</v>
      </c>
      <c r="D519" s="9">
        <v>160</v>
      </c>
      <c r="E519" s="12">
        <v>782.32895698531138</v>
      </c>
      <c r="F519" s="12">
        <v>800.11420252110122</v>
      </c>
      <c r="G519" s="12">
        <v>794.4947371040372</v>
      </c>
      <c r="H519" s="12">
        <v>786.56861532943299</v>
      </c>
      <c r="I519" s="12">
        <v>722.17030447500713</v>
      </c>
      <c r="J519" s="12">
        <v>760.4393428994523</v>
      </c>
      <c r="K519" s="12">
        <v>754.81987748238805</v>
      </c>
      <c r="L519" s="12">
        <v>727.78976989207115</v>
      </c>
      <c r="M519" s="9">
        <v>66</v>
      </c>
      <c r="N519" s="9">
        <v>66</v>
      </c>
      <c r="O519" s="9">
        <v>27</v>
      </c>
      <c r="P519" s="9">
        <v>27</v>
      </c>
      <c r="Q519" s="9">
        <v>25.051500000000001</v>
      </c>
      <c r="R519" s="9">
        <v>25.701000000000001</v>
      </c>
      <c r="S519" s="9">
        <v>3</v>
      </c>
      <c r="T519" s="9">
        <v>2</v>
      </c>
      <c r="U519" s="9">
        <v>2.5</v>
      </c>
      <c r="V519" s="9">
        <v>2</v>
      </c>
    </row>
    <row r="520" spans="1:22">
      <c r="A520" s="9"/>
      <c r="B520" s="9" t="str">
        <f t="shared" si="7"/>
        <v>М27x170</v>
      </c>
      <c r="C520" s="10">
        <v>27</v>
      </c>
      <c r="D520" s="9">
        <v>170</v>
      </c>
      <c r="E520" s="12">
        <v>827.27454498297539</v>
      </c>
      <c r="F520" s="12">
        <v>845.05979051876545</v>
      </c>
      <c r="G520" s="12">
        <v>839.44032510170132</v>
      </c>
      <c r="H520" s="12">
        <v>831.51420332709711</v>
      </c>
      <c r="I520" s="12">
        <v>760.86282380912201</v>
      </c>
      <c r="J520" s="12">
        <v>801.16420115013239</v>
      </c>
      <c r="K520" s="12">
        <v>795.54473573306825</v>
      </c>
      <c r="L520" s="12">
        <v>766.48228922618614</v>
      </c>
      <c r="M520" s="9">
        <v>66</v>
      </c>
      <c r="N520" s="9">
        <v>66</v>
      </c>
      <c r="O520" s="9">
        <v>27</v>
      </c>
      <c r="P520" s="9">
        <v>27</v>
      </c>
      <c r="Q520" s="9">
        <v>25.051500000000001</v>
      </c>
      <c r="R520" s="9">
        <v>25.701000000000001</v>
      </c>
      <c r="S520" s="9">
        <v>3</v>
      </c>
      <c r="T520" s="9">
        <v>2</v>
      </c>
      <c r="U520" s="9">
        <v>2.5</v>
      </c>
      <c r="V520" s="9">
        <v>2</v>
      </c>
    </row>
    <row r="521" spans="1:22">
      <c r="A521" s="9"/>
      <c r="B521" s="9" t="str">
        <f t="shared" si="7"/>
        <v>М27x180</v>
      </c>
      <c r="C521" s="10">
        <v>27</v>
      </c>
      <c r="D521" s="9">
        <v>180</v>
      </c>
      <c r="E521" s="12">
        <v>872.22013298063951</v>
      </c>
      <c r="F521" s="12">
        <v>890.00537851642935</v>
      </c>
      <c r="G521" s="12">
        <v>884.38591309936533</v>
      </c>
      <c r="H521" s="12">
        <v>876.459791324761</v>
      </c>
      <c r="I521" s="12">
        <v>799.55534314323677</v>
      </c>
      <c r="J521" s="12">
        <v>841.88905940081247</v>
      </c>
      <c r="K521" s="12">
        <v>836.26959398374834</v>
      </c>
      <c r="L521" s="12">
        <v>805.17480856030113</v>
      </c>
      <c r="M521" s="9">
        <v>66</v>
      </c>
      <c r="N521" s="9">
        <v>66</v>
      </c>
      <c r="O521" s="9">
        <v>27</v>
      </c>
      <c r="P521" s="9">
        <v>27</v>
      </c>
      <c r="Q521" s="9">
        <v>25.051500000000001</v>
      </c>
      <c r="R521" s="9">
        <v>25.701000000000001</v>
      </c>
      <c r="S521" s="9">
        <v>3</v>
      </c>
      <c r="T521" s="9">
        <v>2</v>
      </c>
      <c r="U521" s="9">
        <v>2.5</v>
      </c>
      <c r="V521" s="9">
        <v>2</v>
      </c>
    </row>
    <row r="522" spans="1:22">
      <c r="A522" s="9"/>
      <c r="B522" s="9" t="str">
        <f t="shared" si="7"/>
        <v>М27x190</v>
      </c>
      <c r="C522" s="10">
        <v>27</v>
      </c>
      <c r="D522" s="9">
        <v>190</v>
      </c>
      <c r="E522" s="12">
        <v>917.16572097830351</v>
      </c>
      <c r="F522" s="12">
        <v>934.95096651409347</v>
      </c>
      <c r="G522" s="12">
        <v>929.33150109702933</v>
      </c>
      <c r="H522" s="12">
        <v>921.40537932242512</v>
      </c>
      <c r="I522" s="12">
        <v>838.24786247735187</v>
      </c>
      <c r="J522" s="12">
        <v>882.61391765149256</v>
      </c>
      <c r="K522" s="12">
        <v>876.99445223442854</v>
      </c>
      <c r="L522" s="12">
        <v>843.86732789441601</v>
      </c>
      <c r="M522" s="9">
        <v>66</v>
      </c>
      <c r="N522" s="9">
        <v>66</v>
      </c>
      <c r="O522" s="9">
        <v>27</v>
      </c>
      <c r="P522" s="9">
        <v>27</v>
      </c>
      <c r="Q522" s="9">
        <v>25.051500000000001</v>
      </c>
      <c r="R522" s="9">
        <v>25.701000000000001</v>
      </c>
      <c r="S522" s="9">
        <v>3</v>
      </c>
      <c r="T522" s="9">
        <v>2</v>
      </c>
      <c r="U522" s="9">
        <v>2.5</v>
      </c>
      <c r="V522" s="9">
        <v>2</v>
      </c>
    </row>
    <row r="523" spans="1:22">
      <c r="A523" s="9"/>
      <c r="B523" s="9" t="str">
        <f t="shared" si="7"/>
        <v>М27x200</v>
      </c>
      <c r="C523" s="10">
        <v>27</v>
      </c>
      <c r="D523" s="9">
        <v>200</v>
      </c>
      <c r="E523" s="12">
        <v>962.11130897596763</v>
      </c>
      <c r="F523" s="12">
        <v>979.89655451175747</v>
      </c>
      <c r="G523" s="12">
        <v>974.27708909469345</v>
      </c>
      <c r="H523" s="12">
        <v>966.35096732008924</v>
      </c>
      <c r="I523" s="12">
        <v>876.94038181146675</v>
      </c>
      <c r="J523" s="12">
        <v>923.33877590217264</v>
      </c>
      <c r="K523" s="12">
        <v>917.71931048510851</v>
      </c>
      <c r="L523" s="12">
        <v>882.559847228531</v>
      </c>
      <c r="M523" s="9">
        <v>66</v>
      </c>
      <c r="N523" s="9">
        <v>66</v>
      </c>
      <c r="O523" s="9">
        <v>27</v>
      </c>
      <c r="P523" s="9">
        <v>27</v>
      </c>
      <c r="Q523" s="9">
        <v>25.051500000000001</v>
      </c>
      <c r="R523" s="9">
        <v>25.701000000000001</v>
      </c>
      <c r="S523" s="9">
        <v>3</v>
      </c>
      <c r="T523" s="9">
        <v>2</v>
      </c>
      <c r="U523" s="9">
        <v>2.5</v>
      </c>
      <c r="V523" s="9">
        <v>2</v>
      </c>
    </row>
    <row r="524" spans="1:22">
      <c r="A524" s="9"/>
      <c r="B524" s="9" t="str">
        <f t="shared" si="7"/>
        <v>М27x220</v>
      </c>
      <c r="C524" s="10">
        <v>27</v>
      </c>
      <c r="D524" s="9">
        <v>220</v>
      </c>
      <c r="E524" s="12">
        <v>1043.873495708682</v>
      </c>
      <c r="F524" s="12">
        <v>1064.3007818360065</v>
      </c>
      <c r="G524" s="12">
        <v>1058.6813164189423</v>
      </c>
      <c r="H524" s="12">
        <v>1048.1131540528033</v>
      </c>
      <c r="I524" s="12">
        <v>954.32542047969673</v>
      </c>
      <c r="J524" s="12">
        <v>1004.7884924035329</v>
      </c>
      <c r="K524" s="12">
        <v>999.16902698646891</v>
      </c>
      <c r="L524" s="12">
        <v>959.94488589676087</v>
      </c>
      <c r="M524" s="9">
        <v>79</v>
      </c>
      <c r="N524" s="9">
        <v>79</v>
      </c>
      <c r="O524" s="9">
        <v>27</v>
      </c>
      <c r="P524" s="9">
        <v>27</v>
      </c>
      <c r="Q524" s="9">
        <v>25.051500000000001</v>
      </c>
      <c r="R524" s="9">
        <v>25.701000000000001</v>
      </c>
      <c r="S524" s="9">
        <v>3</v>
      </c>
      <c r="T524" s="9">
        <v>2</v>
      </c>
      <c r="U524" s="9">
        <v>2.5</v>
      </c>
      <c r="V524" s="9">
        <v>2</v>
      </c>
    </row>
    <row r="525" spans="1:22">
      <c r="A525" s="9"/>
      <c r="B525" s="9" t="str">
        <f t="shared" si="7"/>
        <v>М27x240</v>
      </c>
      <c r="C525" s="10">
        <v>27</v>
      </c>
      <c r="D525" s="9">
        <v>240</v>
      </c>
      <c r="E525" s="12">
        <v>1133.7646717040102</v>
      </c>
      <c r="F525" s="12">
        <v>1154.1919578313345</v>
      </c>
      <c r="G525" s="12">
        <v>1148.5724924142705</v>
      </c>
      <c r="H525" s="12">
        <v>1138.0043300481316</v>
      </c>
      <c r="I525" s="12">
        <v>1031.7104591479267</v>
      </c>
      <c r="J525" s="12">
        <v>1086.2382089048931</v>
      </c>
      <c r="K525" s="12">
        <v>1080.6187434878289</v>
      </c>
      <c r="L525" s="12">
        <v>1037.3299245649907</v>
      </c>
      <c r="M525" s="9">
        <v>79</v>
      </c>
      <c r="N525" s="9">
        <v>79</v>
      </c>
      <c r="O525" s="9">
        <v>27</v>
      </c>
      <c r="P525" s="9">
        <v>27</v>
      </c>
      <c r="Q525" s="9">
        <v>25.051500000000001</v>
      </c>
      <c r="R525" s="9">
        <v>25.701000000000001</v>
      </c>
      <c r="S525" s="9">
        <v>3</v>
      </c>
      <c r="T525" s="9">
        <v>2</v>
      </c>
      <c r="U525" s="9">
        <v>2.5</v>
      </c>
      <c r="V525" s="9">
        <v>2</v>
      </c>
    </row>
    <row r="526" spans="1:22">
      <c r="A526" s="9"/>
      <c r="B526" s="9" t="str">
        <f t="shared" si="7"/>
        <v>М27x260</v>
      </c>
      <c r="C526" s="10">
        <v>27</v>
      </c>
      <c r="D526" s="9">
        <v>260</v>
      </c>
      <c r="E526" s="12">
        <v>1223.6558476993382</v>
      </c>
      <c r="F526" s="12">
        <v>1244.0831338266628</v>
      </c>
      <c r="G526" s="12">
        <v>1238.4636684095988</v>
      </c>
      <c r="H526" s="12">
        <v>1227.8955060434598</v>
      </c>
      <c r="I526" s="12">
        <v>1109.0954978161569</v>
      </c>
      <c r="J526" s="12">
        <v>1167.6879254062535</v>
      </c>
      <c r="K526" s="12">
        <v>1162.0684599891893</v>
      </c>
      <c r="L526" s="12">
        <v>1114.7149632332207</v>
      </c>
      <c r="M526" s="9">
        <v>79</v>
      </c>
      <c r="N526" s="9">
        <v>79</v>
      </c>
      <c r="O526" s="9">
        <v>27</v>
      </c>
      <c r="P526" s="9">
        <v>27</v>
      </c>
      <c r="Q526" s="9">
        <v>25.051500000000001</v>
      </c>
      <c r="R526" s="9">
        <v>25.701000000000001</v>
      </c>
      <c r="S526" s="9">
        <v>3</v>
      </c>
      <c r="T526" s="9">
        <v>2</v>
      </c>
      <c r="U526" s="9">
        <v>2.5</v>
      </c>
      <c r="V526" s="9">
        <v>2</v>
      </c>
    </row>
    <row r="527" spans="1:22" s="9" customFormat="1">
      <c r="B527" s="9" t="str">
        <f t="shared" si="7"/>
        <v>М27x280</v>
      </c>
      <c r="C527" s="10">
        <v>27</v>
      </c>
      <c r="D527" s="9">
        <v>280</v>
      </c>
      <c r="E527" s="12">
        <v>1313.5470236946667</v>
      </c>
      <c r="F527" s="12">
        <v>1333.9743098219913</v>
      </c>
      <c r="G527" s="12">
        <v>1328.354844404927</v>
      </c>
      <c r="H527" s="12">
        <v>1317.7866820387881</v>
      </c>
      <c r="I527" s="12">
        <v>1186.4805364843864</v>
      </c>
      <c r="J527" s="12">
        <v>1249.1376419076137</v>
      </c>
      <c r="K527" s="12">
        <v>1243.5181764905494</v>
      </c>
      <c r="L527" s="12">
        <v>1192.1000019014505</v>
      </c>
      <c r="M527" s="9">
        <v>79</v>
      </c>
      <c r="N527" s="9">
        <v>79</v>
      </c>
      <c r="O527" s="9">
        <v>27</v>
      </c>
      <c r="P527" s="9">
        <v>27</v>
      </c>
      <c r="Q527" s="9">
        <v>25.051500000000001</v>
      </c>
      <c r="R527" s="9">
        <v>25.701000000000001</v>
      </c>
      <c r="S527" s="9">
        <v>3</v>
      </c>
      <c r="T527" s="9">
        <v>2</v>
      </c>
      <c r="U527" s="9">
        <v>2.5</v>
      </c>
      <c r="V527" s="9">
        <v>2</v>
      </c>
    </row>
    <row r="528" spans="1:22">
      <c r="A528" s="9"/>
      <c r="B528" s="9" t="str">
        <f t="shared" si="7"/>
        <v>М30x60</v>
      </c>
      <c r="C528" s="10">
        <v>30</v>
      </c>
      <c r="D528" s="9">
        <v>60</v>
      </c>
      <c r="E528" s="12">
        <v>444.37894755691906</v>
      </c>
      <c r="F528" s="12">
        <v>464.76603939515735</v>
      </c>
      <c r="G528" s="12">
        <v>454.08914567384289</v>
      </c>
      <c r="H528" s="12">
        <v>452.78800427757125</v>
      </c>
      <c r="I528" s="12">
        <v>424.31166287882064</v>
      </c>
      <c r="J528" s="12">
        <v>455.83364706735256</v>
      </c>
      <c r="K528" s="12">
        <v>445.15675334603804</v>
      </c>
      <c r="L528" s="12">
        <v>434.98855660013493</v>
      </c>
      <c r="M528" s="11">
        <v>38</v>
      </c>
      <c r="N528" s="9">
        <v>41</v>
      </c>
      <c r="O528" s="9">
        <v>30</v>
      </c>
      <c r="P528" s="9">
        <v>30</v>
      </c>
      <c r="Q528" s="9">
        <v>27.726749999999999</v>
      </c>
      <c r="R528" s="9">
        <v>28.701000000000001</v>
      </c>
      <c r="S528" s="9">
        <v>3.5</v>
      </c>
      <c r="T528" s="9">
        <v>2</v>
      </c>
      <c r="U528" s="9">
        <v>3</v>
      </c>
      <c r="V528" s="9">
        <v>2</v>
      </c>
    </row>
    <row r="529" spans="1:22">
      <c r="A529" s="9"/>
      <c r="B529" s="9" t="str">
        <f t="shared" si="7"/>
        <v>М30x65</v>
      </c>
      <c r="C529" s="10">
        <v>30</v>
      </c>
      <c r="D529" s="9">
        <v>65</v>
      </c>
      <c r="E529" s="12">
        <v>468.07780866133481</v>
      </c>
      <c r="F529" s="12">
        <v>490.15959995722358</v>
      </c>
      <c r="G529" s="12">
        <v>479.48270623590901</v>
      </c>
      <c r="H529" s="12">
        <v>476.48686538198695</v>
      </c>
      <c r="I529" s="12">
        <v>448.01052398323634</v>
      </c>
      <c r="J529" s="12">
        <v>481.22720762941884</v>
      </c>
      <c r="K529" s="12">
        <v>470.55031390810439</v>
      </c>
      <c r="L529" s="12">
        <v>458.68741770455068</v>
      </c>
      <c r="M529" s="11">
        <v>43</v>
      </c>
      <c r="N529" s="9">
        <v>46</v>
      </c>
      <c r="O529" s="9">
        <v>30</v>
      </c>
      <c r="P529" s="9">
        <v>30</v>
      </c>
      <c r="Q529" s="9">
        <v>27.726749999999999</v>
      </c>
      <c r="R529" s="9">
        <v>28.701000000000001</v>
      </c>
      <c r="S529" s="9">
        <v>3.5</v>
      </c>
      <c r="T529" s="9">
        <v>2</v>
      </c>
      <c r="U529" s="9">
        <v>3</v>
      </c>
      <c r="V529" s="9">
        <v>2</v>
      </c>
    </row>
    <row r="530" spans="1:22">
      <c r="A530" s="9"/>
      <c r="B530" s="9" t="str">
        <f t="shared" si="7"/>
        <v>М30x70</v>
      </c>
      <c r="C530" s="10">
        <v>30</v>
      </c>
      <c r="D530" s="9">
        <v>70</v>
      </c>
      <c r="E530" s="12">
        <v>491.77666976575046</v>
      </c>
      <c r="F530" s="12">
        <v>515.55316051928969</v>
      </c>
      <c r="G530" s="12">
        <v>504.87626679797535</v>
      </c>
      <c r="H530" s="12">
        <v>500.18572648640264</v>
      </c>
      <c r="I530" s="12">
        <v>471.70938508765209</v>
      </c>
      <c r="J530" s="12">
        <v>506.62076819148501</v>
      </c>
      <c r="K530" s="12">
        <v>495.94387447017056</v>
      </c>
      <c r="L530" s="12">
        <v>482.38627880896632</v>
      </c>
      <c r="M530" s="11">
        <v>48</v>
      </c>
      <c r="N530" s="9">
        <v>51</v>
      </c>
      <c r="O530" s="9">
        <v>30</v>
      </c>
      <c r="P530" s="9">
        <v>30</v>
      </c>
      <c r="Q530" s="9">
        <v>27.726749999999999</v>
      </c>
      <c r="R530" s="9">
        <v>28.701000000000001</v>
      </c>
      <c r="S530" s="9">
        <v>3.5</v>
      </c>
      <c r="T530" s="9">
        <v>2</v>
      </c>
      <c r="U530" s="9">
        <v>3</v>
      </c>
      <c r="V530" s="9">
        <v>2</v>
      </c>
    </row>
    <row r="531" spans="1:22">
      <c r="A531" s="9"/>
      <c r="B531" s="9" t="str">
        <f t="shared" si="7"/>
        <v>М30x75</v>
      </c>
      <c r="C531" s="10">
        <v>30</v>
      </c>
      <c r="D531" s="9">
        <v>75</v>
      </c>
      <c r="E531" s="12">
        <v>515.47553087016627</v>
      </c>
      <c r="F531" s="12">
        <v>540.94672108135592</v>
      </c>
      <c r="G531" s="12">
        <v>530.26982736004163</v>
      </c>
      <c r="H531" s="12">
        <v>523.88458759081846</v>
      </c>
      <c r="I531" s="12">
        <v>495.40824619206779</v>
      </c>
      <c r="J531" s="12">
        <v>532.01432875355135</v>
      </c>
      <c r="K531" s="12">
        <v>521.33743503223695</v>
      </c>
      <c r="L531" s="12">
        <v>506.08513991338208</v>
      </c>
      <c r="M531" s="11">
        <v>53</v>
      </c>
      <c r="N531" s="9">
        <v>56</v>
      </c>
      <c r="O531" s="9">
        <v>30</v>
      </c>
      <c r="P531" s="9">
        <v>30</v>
      </c>
      <c r="Q531" s="9">
        <v>27.726749999999999</v>
      </c>
      <c r="R531" s="9">
        <v>28.701000000000001</v>
      </c>
      <c r="S531" s="9">
        <v>3.5</v>
      </c>
      <c r="T531" s="9">
        <v>2</v>
      </c>
      <c r="U531" s="9">
        <v>3</v>
      </c>
      <c r="V531" s="9">
        <v>2</v>
      </c>
    </row>
    <row r="532" spans="1:22">
      <c r="A532" s="9"/>
      <c r="B532" s="9" t="str">
        <f t="shared" si="7"/>
        <v>М30x80</v>
      </c>
      <c r="C532" s="10">
        <v>30</v>
      </c>
      <c r="D532" s="9">
        <v>80</v>
      </c>
      <c r="E532" s="12">
        <v>539.17439197458191</v>
      </c>
      <c r="F532" s="12">
        <v>566.34028164342226</v>
      </c>
      <c r="G532" s="12">
        <v>555.66338792210797</v>
      </c>
      <c r="H532" s="12">
        <v>547.5834486952341</v>
      </c>
      <c r="I532" s="12">
        <v>519.10710729648349</v>
      </c>
      <c r="J532" s="12">
        <v>557.40788931561747</v>
      </c>
      <c r="K532" s="12">
        <v>546.73099559430307</v>
      </c>
      <c r="L532" s="12">
        <v>529.784001017798</v>
      </c>
      <c r="M532" s="11">
        <v>58</v>
      </c>
      <c r="N532" s="9">
        <v>61</v>
      </c>
      <c r="O532" s="9">
        <v>30</v>
      </c>
      <c r="P532" s="9">
        <v>30</v>
      </c>
      <c r="Q532" s="9">
        <v>27.726749999999999</v>
      </c>
      <c r="R532" s="9">
        <v>28.701000000000001</v>
      </c>
      <c r="S532" s="9">
        <v>3.5</v>
      </c>
      <c r="T532" s="9">
        <v>2</v>
      </c>
      <c r="U532" s="9">
        <v>3</v>
      </c>
      <c r="V532" s="9">
        <v>2</v>
      </c>
    </row>
    <row r="533" spans="1:22">
      <c r="A533" s="9"/>
      <c r="B533" s="9" t="str">
        <f t="shared" si="7"/>
        <v>М30x85</v>
      </c>
      <c r="C533" s="10">
        <v>30</v>
      </c>
      <c r="D533" s="9">
        <v>85</v>
      </c>
      <c r="E533" s="12">
        <v>560.44605566843825</v>
      </c>
      <c r="F533" s="12">
        <v>591.73384220548849</v>
      </c>
      <c r="G533" s="12">
        <v>581.0569484841742</v>
      </c>
      <c r="H533" s="12">
        <v>568.85511238909032</v>
      </c>
      <c r="I533" s="12">
        <v>542.80596840089925</v>
      </c>
      <c r="J533" s="12">
        <v>582.80144987768369</v>
      </c>
      <c r="K533" s="12">
        <v>572.12455615636952</v>
      </c>
      <c r="L533" s="12">
        <v>553.48286212221365</v>
      </c>
      <c r="M533" s="9">
        <v>66</v>
      </c>
      <c r="N533" s="9">
        <v>66</v>
      </c>
      <c r="O533" s="9">
        <v>30</v>
      </c>
      <c r="P533" s="9">
        <v>30</v>
      </c>
      <c r="Q533" s="9">
        <v>27.726749999999999</v>
      </c>
      <c r="R533" s="9">
        <v>28.701000000000001</v>
      </c>
      <c r="S533" s="9">
        <v>3.5</v>
      </c>
      <c r="T533" s="9">
        <v>2</v>
      </c>
      <c r="U533" s="9">
        <v>3</v>
      </c>
      <c r="V533" s="9">
        <v>2</v>
      </c>
    </row>
    <row r="534" spans="1:22">
      <c r="A534" s="9"/>
      <c r="B534" s="9" t="str">
        <f t="shared" ref="B534:B646" si="8">"М"&amp;C534&amp;"x"&amp;D534</f>
        <v>М30x90</v>
      </c>
      <c r="C534" s="10">
        <v>30</v>
      </c>
      <c r="D534" s="9">
        <v>90</v>
      </c>
      <c r="E534" s="12">
        <v>588.19024579045299</v>
      </c>
      <c r="F534" s="12">
        <v>619.47803232750334</v>
      </c>
      <c r="G534" s="12">
        <v>608.80113860618894</v>
      </c>
      <c r="H534" s="12">
        <v>596.59930251110529</v>
      </c>
      <c r="I534" s="12">
        <v>566.50482950531477</v>
      </c>
      <c r="J534" s="12">
        <v>608.19501043974992</v>
      </c>
      <c r="K534" s="12">
        <v>597.51811671843564</v>
      </c>
      <c r="L534" s="12">
        <v>577.18172322662929</v>
      </c>
      <c r="M534" s="9">
        <v>66</v>
      </c>
      <c r="N534" s="9">
        <v>66</v>
      </c>
      <c r="O534" s="9">
        <v>30</v>
      </c>
      <c r="P534" s="9">
        <v>30</v>
      </c>
      <c r="Q534" s="9">
        <v>27.726749999999999</v>
      </c>
      <c r="R534" s="9">
        <v>28.701000000000001</v>
      </c>
      <c r="S534" s="9">
        <v>3.5</v>
      </c>
      <c r="T534" s="9">
        <v>2</v>
      </c>
      <c r="U534" s="9">
        <v>3</v>
      </c>
      <c r="V534" s="9">
        <v>2</v>
      </c>
    </row>
    <row r="535" spans="1:22">
      <c r="A535" s="9"/>
      <c r="B535" s="9" t="str">
        <f t="shared" si="8"/>
        <v>М30x95</v>
      </c>
      <c r="C535" s="10">
        <v>30</v>
      </c>
      <c r="D535" s="9">
        <v>95</v>
      </c>
      <c r="E535" s="12">
        <v>615.93443591246785</v>
      </c>
      <c r="F535" s="12">
        <v>647.2222224495182</v>
      </c>
      <c r="G535" s="12">
        <v>636.54532872820391</v>
      </c>
      <c r="H535" s="12">
        <v>624.34349263312015</v>
      </c>
      <c r="I535" s="12">
        <v>590.20369060973053</v>
      </c>
      <c r="J535" s="12">
        <v>633.58857100181615</v>
      </c>
      <c r="K535" s="12">
        <v>622.91167728050186</v>
      </c>
      <c r="L535" s="12">
        <v>600.88058433104504</v>
      </c>
      <c r="M535" s="9">
        <v>66</v>
      </c>
      <c r="N535" s="9">
        <v>66</v>
      </c>
      <c r="O535" s="9">
        <v>30</v>
      </c>
      <c r="P535" s="9">
        <v>30</v>
      </c>
      <c r="Q535" s="9">
        <v>27.726749999999999</v>
      </c>
      <c r="R535" s="9">
        <v>28.701000000000001</v>
      </c>
      <c r="S535" s="9">
        <v>3.5</v>
      </c>
      <c r="T535" s="9">
        <v>2</v>
      </c>
      <c r="U535" s="9">
        <v>3</v>
      </c>
      <c r="V535" s="9">
        <v>2</v>
      </c>
    </row>
    <row r="536" spans="1:22">
      <c r="A536" s="9"/>
      <c r="B536" s="9" t="str">
        <f t="shared" si="8"/>
        <v>М30x100</v>
      </c>
      <c r="C536" s="10">
        <v>30</v>
      </c>
      <c r="D536" s="9">
        <v>100</v>
      </c>
      <c r="E536" s="12">
        <v>643.67862603448282</v>
      </c>
      <c r="F536" s="12">
        <v>674.96641257153317</v>
      </c>
      <c r="G536" s="12">
        <v>664.28951885021877</v>
      </c>
      <c r="H536" s="12">
        <v>652.08768275513501</v>
      </c>
      <c r="I536" s="12">
        <v>613.90255171414628</v>
      </c>
      <c r="J536" s="12">
        <v>658.98213156388238</v>
      </c>
      <c r="K536" s="12">
        <v>648.3052378425682</v>
      </c>
      <c r="L536" s="12">
        <v>624.5794454354608</v>
      </c>
      <c r="M536" s="9">
        <v>66</v>
      </c>
      <c r="N536" s="9">
        <v>66</v>
      </c>
      <c r="O536" s="9">
        <v>30</v>
      </c>
      <c r="P536" s="9">
        <v>30</v>
      </c>
      <c r="Q536" s="9">
        <v>27.726749999999999</v>
      </c>
      <c r="R536" s="9">
        <v>28.701000000000001</v>
      </c>
      <c r="S536" s="9">
        <v>3.5</v>
      </c>
      <c r="T536" s="9">
        <v>2</v>
      </c>
      <c r="U536" s="9">
        <v>3</v>
      </c>
      <c r="V536" s="9">
        <v>2</v>
      </c>
    </row>
    <row r="537" spans="1:22">
      <c r="A537" s="9"/>
      <c r="B537" s="9" t="str">
        <f t="shared" si="8"/>
        <v>М30x105</v>
      </c>
      <c r="C537" s="10">
        <v>30</v>
      </c>
      <c r="D537" s="9">
        <v>105</v>
      </c>
      <c r="E537" s="12">
        <v>671.42281615649756</v>
      </c>
      <c r="F537" s="12">
        <v>702.7106026935478</v>
      </c>
      <c r="G537" s="12">
        <v>692.03370897223363</v>
      </c>
      <c r="H537" s="12">
        <v>679.83187287714975</v>
      </c>
      <c r="I537" s="12">
        <v>637.60141281856204</v>
      </c>
      <c r="J537" s="12">
        <v>684.3756921259486</v>
      </c>
      <c r="K537" s="12">
        <v>673.69879840463443</v>
      </c>
      <c r="L537" s="12">
        <v>648.27830653987667</v>
      </c>
      <c r="M537" s="9">
        <v>66</v>
      </c>
      <c r="N537" s="9">
        <v>66</v>
      </c>
      <c r="O537" s="9">
        <v>30</v>
      </c>
      <c r="P537" s="9">
        <v>30</v>
      </c>
      <c r="Q537" s="9">
        <v>27.726749999999999</v>
      </c>
      <c r="R537" s="9">
        <v>28.701000000000001</v>
      </c>
      <c r="S537" s="9">
        <v>3.5</v>
      </c>
      <c r="T537" s="9">
        <v>2</v>
      </c>
      <c r="U537" s="9">
        <v>3</v>
      </c>
      <c r="V537" s="9">
        <v>2</v>
      </c>
    </row>
    <row r="538" spans="1:22">
      <c r="A538" s="9"/>
      <c r="B538" s="9" t="str">
        <f t="shared" si="8"/>
        <v>М30x110</v>
      </c>
      <c r="C538" s="10">
        <v>30</v>
      </c>
      <c r="D538" s="9">
        <v>110</v>
      </c>
      <c r="E538" s="12">
        <v>699.16700627851242</v>
      </c>
      <c r="F538" s="12">
        <v>730.45479281556266</v>
      </c>
      <c r="G538" s="12">
        <v>719.7778990942486</v>
      </c>
      <c r="H538" s="12">
        <v>707.57606299916461</v>
      </c>
      <c r="I538" s="12">
        <v>661.30027392297768</v>
      </c>
      <c r="J538" s="12">
        <v>709.76925268801483</v>
      </c>
      <c r="K538" s="12">
        <v>699.09235896670066</v>
      </c>
      <c r="L538" s="12">
        <v>671.97716764429219</v>
      </c>
      <c r="M538" s="9">
        <v>66</v>
      </c>
      <c r="N538" s="9">
        <v>66</v>
      </c>
      <c r="O538" s="9">
        <v>30</v>
      </c>
      <c r="P538" s="9">
        <v>30</v>
      </c>
      <c r="Q538" s="9">
        <v>27.726749999999999</v>
      </c>
      <c r="R538" s="9">
        <v>28.701000000000001</v>
      </c>
      <c r="S538" s="9">
        <v>3.5</v>
      </c>
      <c r="T538" s="9">
        <v>2</v>
      </c>
      <c r="U538" s="9">
        <v>3</v>
      </c>
      <c r="V538" s="9">
        <v>2</v>
      </c>
    </row>
    <row r="539" spans="1:22">
      <c r="A539" s="9"/>
      <c r="B539" s="9" t="str">
        <f t="shared" si="8"/>
        <v>М30x115</v>
      </c>
      <c r="C539" s="10">
        <v>30</v>
      </c>
      <c r="D539" s="9">
        <v>115</v>
      </c>
      <c r="E539" s="12">
        <v>726.91119640052739</v>
      </c>
      <c r="F539" s="12">
        <v>758.19898293757763</v>
      </c>
      <c r="G539" s="12">
        <v>747.52208921626323</v>
      </c>
      <c r="H539" s="12">
        <v>735.32025312117958</v>
      </c>
      <c r="I539" s="12">
        <v>684.99913502739344</v>
      </c>
      <c r="J539" s="12">
        <v>735.16281325008106</v>
      </c>
      <c r="K539" s="12">
        <v>724.48591952876689</v>
      </c>
      <c r="L539" s="12">
        <v>695.67602874870795</v>
      </c>
      <c r="M539" s="9">
        <v>66</v>
      </c>
      <c r="N539" s="9">
        <v>66</v>
      </c>
      <c r="O539" s="9">
        <v>30</v>
      </c>
      <c r="P539" s="9">
        <v>30</v>
      </c>
      <c r="Q539" s="9">
        <v>27.726749999999999</v>
      </c>
      <c r="R539" s="9">
        <v>28.701000000000001</v>
      </c>
      <c r="S539" s="9">
        <v>3.5</v>
      </c>
      <c r="T539" s="9">
        <v>2</v>
      </c>
      <c r="U539" s="9">
        <v>3</v>
      </c>
      <c r="V539" s="9">
        <v>2</v>
      </c>
    </row>
    <row r="540" spans="1:22">
      <c r="A540" s="9"/>
      <c r="B540" s="9" t="str">
        <f t="shared" si="8"/>
        <v>М30x120</v>
      </c>
      <c r="C540" s="10">
        <v>30</v>
      </c>
      <c r="D540" s="9">
        <v>120</v>
      </c>
      <c r="E540" s="12">
        <v>754.65538652254224</v>
      </c>
      <c r="F540" s="12">
        <v>785.94317305959248</v>
      </c>
      <c r="G540" s="12">
        <v>775.26627933827808</v>
      </c>
      <c r="H540" s="12">
        <v>763.06444324319443</v>
      </c>
      <c r="I540" s="12">
        <v>708.69799613180908</v>
      </c>
      <c r="J540" s="12">
        <v>760.5563738121474</v>
      </c>
      <c r="K540" s="12">
        <v>749.879480090833</v>
      </c>
      <c r="L540" s="12">
        <v>719.37488985312359</v>
      </c>
      <c r="M540" s="9">
        <v>66</v>
      </c>
      <c r="N540" s="9">
        <v>66</v>
      </c>
      <c r="O540" s="9">
        <v>30</v>
      </c>
      <c r="P540" s="9">
        <v>30</v>
      </c>
      <c r="Q540" s="9">
        <v>27.726749999999999</v>
      </c>
      <c r="R540" s="9">
        <v>28.701000000000001</v>
      </c>
      <c r="S540" s="9">
        <v>3.5</v>
      </c>
      <c r="T540" s="9">
        <v>2</v>
      </c>
      <c r="U540" s="9">
        <v>3</v>
      </c>
      <c r="V540" s="9">
        <v>2</v>
      </c>
    </row>
    <row r="541" spans="1:22">
      <c r="A541" s="9"/>
      <c r="B541" s="9" t="str">
        <f t="shared" si="8"/>
        <v>М30x130</v>
      </c>
      <c r="C541" s="10">
        <v>30</v>
      </c>
      <c r="D541" s="9">
        <v>130</v>
      </c>
      <c r="E541" s="12">
        <v>805.28937194545301</v>
      </c>
      <c r="F541" s="12">
        <v>838.61079783168384</v>
      </c>
      <c r="G541" s="12">
        <v>827.93390411036967</v>
      </c>
      <c r="H541" s="12">
        <v>813.69842866610531</v>
      </c>
      <c r="I541" s="12">
        <v>756.0957183406407</v>
      </c>
      <c r="J541" s="12">
        <v>811.34349493627997</v>
      </c>
      <c r="K541" s="12">
        <v>800.66660121496557</v>
      </c>
      <c r="L541" s="12">
        <v>766.77261206195499</v>
      </c>
      <c r="M541" s="9">
        <v>72</v>
      </c>
      <c r="N541" s="9">
        <v>72</v>
      </c>
      <c r="O541" s="9">
        <v>30</v>
      </c>
      <c r="P541" s="9">
        <v>30</v>
      </c>
      <c r="Q541" s="9">
        <v>27.726749999999999</v>
      </c>
      <c r="R541" s="9">
        <v>28.701000000000001</v>
      </c>
      <c r="S541" s="9">
        <v>3.5</v>
      </c>
      <c r="T541" s="9">
        <v>2</v>
      </c>
      <c r="U541" s="9">
        <v>3</v>
      </c>
      <c r="V541" s="9">
        <v>2</v>
      </c>
    </row>
    <row r="542" spans="1:22">
      <c r="A542" s="9"/>
      <c r="B542" s="9" t="str">
        <f t="shared" si="8"/>
        <v>М30x140</v>
      </c>
      <c r="C542" s="10">
        <v>30</v>
      </c>
      <c r="D542" s="9">
        <v>140</v>
      </c>
      <c r="E542" s="12">
        <v>860.77775218948273</v>
      </c>
      <c r="F542" s="12">
        <v>894.09917807571355</v>
      </c>
      <c r="G542" s="12">
        <v>883.42228435439915</v>
      </c>
      <c r="H542" s="12">
        <v>869.1868089101348</v>
      </c>
      <c r="I542" s="12">
        <v>803.49344054947198</v>
      </c>
      <c r="J542" s="12">
        <v>862.13061606041242</v>
      </c>
      <c r="K542" s="12">
        <v>851.45372233909814</v>
      </c>
      <c r="L542" s="12">
        <v>814.1703342707865</v>
      </c>
      <c r="M542" s="9">
        <v>72</v>
      </c>
      <c r="N542" s="9">
        <v>72</v>
      </c>
      <c r="O542" s="9">
        <v>30</v>
      </c>
      <c r="P542" s="9">
        <v>30</v>
      </c>
      <c r="Q542" s="9">
        <v>27.726749999999999</v>
      </c>
      <c r="R542" s="9">
        <v>28.701000000000001</v>
      </c>
      <c r="S542" s="9">
        <v>3.5</v>
      </c>
      <c r="T542" s="9">
        <v>2</v>
      </c>
      <c r="U542" s="9">
        <v>3</v>
      </c>
      <c r="V542" s="9">
        <v>2</v>
      </c>
    </row>
    <row r="543" spans="1:22">
      <c r="A543" s="9"/>
      <c r="B543" s="9" t="str">
        <f t="shared" si="8"/>
        <v>М30x150</v>
      </c>
      <c r="C543" s="10">
        <v>30</v>
      </c>
      <c r="D543" s="9">
        <v>150</v>
      </c>
      <c r="E543" s="12">
        <v>916.26613243351233</v>
      </c>
      <c r="F543" s="12">
        <v>949.58755831974315</v>
      </c>
      <c r="G543" s="12">
        <v>938.91066459842887</v>
      </c>
      <c r="H543" s="12">
        <v>924.67518915416451</v>
      </c>
      <c r="I543" s="12">
        <v>850.89116275830349</v>
      </c>
      <c r="J543" s="12">
        <v>912.91773718454476</v>
      </c>
      <c r="K543" s="12">
        <v>902.24084346323048</v>
      </c>
      <c r="L543" s="12">
        <v>861.56805647961778</v>
      </c>
      <c r="M543" s="9">
        <v>72</v>
      </c>
      <c r="N543" s="9">
        <v>72</v>
      </c>
      <c r="O543" s="9">
        <v>30</v>
      </c>
      <c r="P543" s="9">
        <v>30</v>
      </c>
      <c r="Q543" s="9">
        <v>27.726749999999999</v>
      </c>
      <c r="R543" s="9">
        <v>28.701000000000001</v>
      </c>
      <c r="S543" s="9">
        <v>3.5</v>
      </c>
      <c r="T543" s="9">
        <v>2</v>
      </c>
      <c r="U543" s="9">
        <v>3</v>
      </c>
      <c r="V543" s="9">
        <v>2</v>
      </c>
    </row>
    <row r="544" spans="1:22">
      <c r="A544" s="9"/>
      <c r="B544" s="9" t="str">
        <f t="shared" si="8"/>
        <v>М30x160</v>
      </c>
      <c r="C544" s="10">
        <v>30</v>
      </c>
      <c r="D544" s="9">
        <v>160</v>
      </c>
      <c r="E544" s="12">
        <v>971.75451267754204</v>
      </c>
      <c r="F544" s="12">
        <v>1005.075938563773</v>
      </c>
      <c r="G544" s="12">
        <v>994.39904484245858</v>
      </c>
      <c r="H544" s="12">
        <v>980.16356939819423</v>
      </c>
      <c r="I544" s="12">
        <v>898.28888496713489</v>
      </c>
      <c r="J544" s="12">
        <v>963.70485830867733</v>
      </c>
      <c r="K544" s="12">
        <v>953.02796458736304</v>
      </c>
      <c r="L544" s="12">
        <v>908.9657786884494</v>
      </c>
      <c r="M544" s="9">
        <v>72</v>
      </c>
      <c r="N544" s="9">
        <v>72</v>
      </c>
      <c r="O544" s="9">
        <v>30</v>
      </c>
      <c r="P544" s="9">
        <v>30</v>
      </c>
      <c r="Q544" s="9">
        <v>27.726749999999999</v>
      </c>
      <c r="R544" s="9">
        <v>28.701000000000001</v>
      </c>
      <c r="S544" s="9">
        <v>3.5</v>
      </c>
      <c r="T544" s="9">
        <v>2</v>
      </c>
      <c r="U544" s="9">
        <v>3</v>
      </c>
      <c r="V544" s="9">
        <v>2</v>
      </c>
    </row>
    <row r="545" spans="1:22">
      <c r="A545" s="9"/>
      <c r="B545" s="9" t="str">
        <f t="shared" si="8"/>
        <v>М30x170</v>
      </c>
      <c r="C545" s="10">
        <v>30</v>
      </c>
      <c r="D545" s="9">
        <v>170</v>
      </c>
      <c r="E545" s="12">
        <v>1027.2428929215716</v>
      </c>
      <c r="F545" s="12">
        <v>1060.5643188078029</v>
      </c>
      <c r="G545" s="12">
        <v>1049.8874250864883</v>
      </c>
      <c r="H545" s="12">
        <v>1035.6519496422238</v>
      </c>
      <c r="I545" s="12">
        <v>945.68660717596629</v>
      </c>
      <c r="J545" s="12">
        <v>1014.4919794328098</v>
      </c>
      <c r="K545" s="12">
        <v>1003.8150857114956</v>
      </c>
      <c r="L545" s="12">
        <v>956.3635008972808</v>
      </c>
      <c r="M545" s="9">
        <v>72</v>
      </c>
      <c r="N545" s="9">
        <v>72</v>
      </c>
      <c r="O545" s="9">
        <v>30</v>
      </c>
      <c r="P545" s="9">
        <v>30</v>
      </c>
      <c r="Q545" s="9">
        <v>27.726749999999999</v>
      </c>
      <c r="R545" s="9">
        <v>28.701000000000001</v>
      </c>
      <c r="S545" s="9">
        <v>3.5</v>
      </c>
      <c r="T545" s="9">
        <v>2</v>
      </c>
      <c r="U545" s="9">
        <v>3</v>
      </c>
      <c r="V545" s="9">
        <v>2</v>
      </c>
    </row>
    <row r="546" spans="1:22">
      <c r="A546" s="9"/>
      <c r="B546" s="9" t="str">
        <f t="shared" si="8"/>
        <v>М30x180</v>
      </c>
      <c r="C546" s="10">
        <v>30</v>
      </c>
      <c r="D546" s="9">
        <v>180</v>
      </c>
      <c r="E546" s="12">
        <v>1082.7312731656016</v>
      </c>
      <c r="F546" s="12">
        <v>1116.0526990518326</v>
      </c>
      <c r="G546" s="12">
        <v>1105.375805330518</v>
      </c>
      <c r="H546" s="12">
        <v>1091.1403298862538</v>
      </c>
      <c r="I546" s="12">
        <v>993.0843293847978</v>
      </c>
      <c r="J546" s="12">
        <v>1065.2791005569427</v>
      </c>
      <c r="K546" s="12">
        <v>1054.6022068356276</v>
      </c>
      <c r="L546" s="12">
        <v>1003.7612231061122</v>
      </c>
      <c r="M546" s="9">
        <v>72</v>
      </c>
      <c r="N546" s="9">
        <v>72</v>
      </c>
      <c r="O546" s="9">
        <v>30</v>
      </c>
      <c r="P546" s="9">
        <v>30</v>
      </c>
      <c r="Q546" s="9">
        <v>27.726749999999999</v>
      </c>
      <c r="R546" s="9">
        <v>28.701000000000001</v>
      </c>
      <c r="S546" s="9">
        <v>3.5</v>
      </c>
      <c r="T546" s="9">
        <v>2</v>
      </c>
      <c r="U546" s="9">
        <v>3</v>
      </c>
      <c r="V546" s="9">
        <v>2</v>
      </c>
    </row>
    <row r="547" spans="1:22">
      <c r="A547" s="9"/>
      <c r="B547" s="9" t="str">
        <f t="shared" si="8"/>
        <v>М30x190</v>
      </c>
      <c r="C547" s="10">
        <v>30</v>
      </c>
      <c r="D547" s="9">
        <v>190</v>
      </c>
      <c r="E547" s="12">
        <v>1138.2196534096313</v>
      </c>
      <c r="F547" s="12">
        <v>1171.5410792958619</v>
      </c>
      <c r="G547" s="12">
        <v>1160.8641855745477</v>
      </c>
      <c r="H547" s="12">
        <v>1146.6287101302835</v>
      </c>
      <c r="I547" s="12">
        <v>1040.4820515936294</v>
      </c>
      <c r="J547" s="12">
        <v>1116.0662216810749</v>
      </c>
      <c r="K547" s="12">
        <v>1105.3893279597603</v>
      </c>
      <c r="L547" s="12">
        <v>1051.1589453149436</v>
      </c>
      <c r="M547" s="9">
        <v>72</v>
      </c>
      <c r="N547" s="9">
        <v>72</v>
      </c>
      <c r="O547" s="9">
        <v>30</v>
      </c>
      <c r="P547" s="9">
        <v>30</v>
      </c>
      <c r="Q547" s="9">
        <v>27.726749999999999</v>
      </c>
      <c r="R547" s="9">
        <v>28.701000000000001</v>
      </c>
      <c r="S547" s="9">
        <v>3.5</v>
      </c>
      <c r="T547" s="9">
        <v>2</v>
      </c>
      <c r="U547" s="9">
        <v>3</v>
      </c>
      <c r="V547" s="9">
        <v>2</v>
      </c>
    </row>
    <row r="548" spans="1:22">
      <c r="A548" s="9"/>
      <c r="B548" s="9" t="str">
        <f t="shared" si="8"/>
        <v>М30x200</v>
      </c>
      <c r="C548" s="10">
        <v>30</v>
      </c>
      <c r="D548" s="9">
        <v>200</v>
      </c>
      <c r="E548" s="12">
        <v>1193.708033653661</v>
      </c>
      <c r="F548" s="12">
        <v>1227.0294595398918</v>
      </c>
      <c r="G548" s="12">
        <v>1216.3525658185772</v>
      </c>
      <c r="H548" s="12">
        <v>1202.1170903743127</v>
      </c>
      <c r="I548" s="12">
        <v>1087.8797738024609</v>
      </c>
      <c r="J548" s="12">
        <v>1166.8533428052071</v>
      </c>
      <c r="K548" s="12">
        <v>1156.1764490838925</v>
      </c>
      <c r="L548" s="12">
        <v>1098.5566675237749</v>
      </c>
      <c r="M548" s="9">
        <v>72</v>
      </c>
      <c r="N548" s="9">
        <v>72</v>
      </c>
      <c r="O548" s="9">
        <v>30</v>
      </c>
      <c r="P548" s="9">
        <v>30</v>
      </c>
      <c r="Q548" s="9">
        <v>27.726749999999999</v>
      </c>
      <c r="R548" s="9">
        <v>28.701000000000001</v>
      </c>
      <c r="S548" s="9">
        <v>3.5</v>
      </c>
      <c r="T548" s="9">
        <v>2</v>
      </c>
      <c r="U548" s="9">
        <v>3</v>
      </c>
      <c r="V548" s="9">
        <v>2</v>
      </c>
    </row>
    <row r="549" spans="1:22">
      <c r="A549" s="9"/>
      <c r="B549" s="9" t="str">
        <f t="shared" si="8"/>
        <v>М30x220</v>
      </c>
      <c r="C549" s="10">
        <v>30</v>
      </c>
      <c r="D549" s="9">
        <v>220</v>
      </c>
      <c r="E549" s="12">
        <v>1294.1669386959627</v>
      </c>
      <c r="F549" s="12">
        <v>1331.894583172085</v>
      </c>
      <c r="G549" s="12">
        <v>1321.2176894507704</v>
      </c>
      <c r="H549" s="12">
        <v>1302.5759954166147</v>
      </c>
      <c r="I549" s="12">
        <v>1182.6752182201233</v>
      </c>
      <c r="J549" s="12">
        <v>1268.4275850534723</v>
      </c>
      <c r="K549" s="12">
        <v>1257.7506913321577</v>
      </c>
      <c r="L549" s="12">
        <v>1193.3521119414379</v>
      </c>
      <c r="M549" s="9">
        <v>85</v>
      </c>
      <c r="N549" s="9">
        <v>85</v>
      </c>
      <c r="O549" s="9">
        <v>30</v>
      </c>
      <c r="P549" s="9">
        <v>30</v>
      </c>
      <c r="Q549" s="9">
        <v>27.726749999999999</v>
      </c>
      <c r="R549" s="9">
        <v>28.701000000000001</v>
      </c>
      <c r="S549" s="9">
        <v>3.5</v>
      </c>
      <c r="T549" s="9">
        <v>2</v>
      </c>
      <c r="U549" s="9">
        <v>3</v>
      </c>
      <c r="V549" s="9">
        <v>2</v>
      </c>
    </row>
    <row r="550" spans="1:22">
      <c r="A550" s="9"/>
      <c r="B550" s="9" t="str">
        <f t="shared" si="8"/>
        <v>М30x240</v>
      </c>
      <c r="C550" s="10">
        <v>30</v>
      </c>
      <c r="D550" s="9">
        <v>240</v>
      </c>
      <c r="E550" s="12">
        <v>1405.1436991840221</v>
      </c>
      <c r="F550" s="12">
        <v>1442.8713436601447</v>
      </c>
      <c r="G550" s="12">
        <v>1432.1944499388298</v>
      </c>
      <c r="H550" s="12">
        <v>1413.5527559046739</v>
      </c>
      <c r="I550" s="12">
        <v>1277.4706626377865</v>
      </c>
      <c r="J550" s="12">
        <v>1370.0018273017372</v>
      </c>
      <c r="K550" s="12">
        <v>1359.3249335804223</v>
      </c>
      <c r="L550" s="12">
        <v>1288.1475563591005</v>
      </c>
      <c r="M550" s="9">
        <v>85</v>
      </c>
      <c r="N550" s="9">
        <v>85</v>
      </c>
      <c r="O550" s="9">
        <v>30</v>
      </c>
      <c r="P550" s="9">
        <v>30</v>
      </c>
      <c r="Q550" s="9">
        <v>27.726749999999999</v>
      </c>
      <c r="R550" s="9">
        <v>28.701000000000001</v>
      </c>
      <c r="S550" s="9">
        <v>3.5</v>
      </c>
      <c r="T550" s="9">
        <v>2</v>
      </c>
      <c r="U550" s="9">
        <v>3</v>
      </c>
      <c r="V550" s="9">
        <v>2</v>
      </c>
    </row>
    <row r="551" spans="1:22">
      <c r="A551" s="9"/>
      <c r="B551" s="9" t="str">
        <f t="shared" si="8"/>
        <v>М30x260</v>
      </c>
      <c r="C551" s="10">
        <v>30</v>
      </c>
      <c r="D551" s="9">
        <v>260</v>
      </c>
      <c r="E551" s="12">
        <v>1516.1204596720813</v>
      </c>
      <c r="F551" s="12">
        <v>1553.8481041482037</v>
      </c>
      <c r="G551" s="12">
        <v>1543.1712104268893</v>
      </c>
      <c r="H551" s="12">
        <v>1524.5295163927335</v>
      </c>
      <c r="I551" s="12">
        <v>1372.2661070554491</v>
      </c>
      <c r="J551" s="12">
        <v>1471.5760695500021</v>
      </c>
      <c r="K551" s="12">
        <v>1460.8991758286875</v>
      </c>
      <c r="L551" s="12">
        <v>1382.9430007767635</v>
      </c>
      <c r="M551" s="9">
        <v>85</v>
      </c>
      <c r="N551" s="9">
        <v>85</v>
      </c>
      <c r="O551" s="9">
        <v>30</v>
      </c>
      <c r="P551" s="9">
        <v>30</v>
      </c>
      <c r="Q551" s="9">
        <v>27.726749999999999</v>
      </c>
      <c r="R551" s="9">
        <v>28.701000000000001</v>
      </c>
      <c r="S551" s="9">
        <v>3.5</v>
      </c>
      <c r="T551" s="9">
        <v>2</v>
      </c>
      <c r="U551" s="9">
        <v>3</v>
      </c>
      <c r="V551" s="9">
        <v>2</v>
      </c>
    </row>
    <row r="552" spans="1:22" s="9" customFormat="1">
      <c r="B552" s="9" t="str">
        <f t="shared" si="8"/>
        <v>М30x280</v>
      </c>
      <c r="C552" s="10">
        <v>30</v>
      </c>
      <c r="D552" s="9">
        <v>280</v>
      </c>
      <c r="E552" s="12">
        <v>1627.097220160141</v>
      </c>
      <c r="F552" s="12">
        <v>1664.8248646362631</v>
      </c>
      <c r="G552" s="12">
        <v>1654.1479709149487</v>
      </c>
      <c r="H552" s="12">
        <v>1635.5062768807929</v>
      </c>
      <c r="I552" s="12">
        <v>1467.0615514731123</v>
      </c>
      <c r="J552" s="12">
        <v>1573.150311798267</v>
      </c>
      <c r="K552" s="12">
        <v>1562.4734180769524</v>
      </c>
      <c r="L552" s="12">
        <v>1477.7384451944263</v>
      </c>
      <c r="M552" s="9">
        <v>85</v>
      </c>
      <c r="N552" s="9">
        <v>85</v>
      </c>
      <c r="O552" s="9">
        <v>30</v>
      </c>
      <c r="P552" s="9">
        <v>30</v>
      </c>
      <c r="Q552" s="9">
        <v>27.726749999999999</v>
      </c>
      <c r="R552" s="9">
        <v>28.701000000000001</v>
      </c>
      <c r="S552" s="9">
        <v>3.5</v>
      </c>
      <c r="T552" s="9">
        <v>2</v>
      </c>
      <c r="U552" s="9">
        <v>3</v>
      </c>
      <c r="V552" s="9">
        <v>2</v>
      </c>
    </row>
    <row r="553" spans="1:22" s="9" customFormat="1">
      <c r="B553" s="9" t="str">
        <f t="shared" si="8"/>
        <v>М30x300</v>
      </c>
      <c r="C553" s="10">
        <v>30</v>
      </c>
      <c r="D553" s="9">
        <v>300</v>
      </c>
      <c r="E553" s="12">
        <v>1738.0739806482004</v>
      </c>
      <c r="F553" s="12">
        <v>1775.801625124323</v>
      </c>
      <c r="G553" s="12">
        <v>1765.1247314030081</v>
      </c>
      <c r="H553" s="12">
        <v>1746.4830373688521</v>
      </c>
      <c r="I553" s="12">
        <v>1561.8569958907747</v>
      </c>
      <c r="J553" s="12">
        <v>1674.7245540465319</v>
      </c>
      <c r="K553" s="12">
        <v>1664.0476603252175</v>
      </c>
      <c r="L553" s="12">
        <v>1572.5338896120888</v>
      </c>
      <c r="M553" s="9">
        <v>85</v>
      </c>
      <c r="N553" s="9">
        <v>85</v>
      </c>
      <c r="O553" s="9">
        <v>30</v>
      </c>
      <c r="P553" s="9">
        <v>30</v>
      </c>
      <c r="Q553" s="9">
        <v>27.726749999999999</v>
      </c>
      <c r="R553" s="9">
        <v>28.701000000000001</v>
      </c>
      <c r="S553" s="9">
        <v>3.5</v>
      </c>
      <c r="T553" s="9">
        <v>2</v>
      </c>
      <c r="U553" s="9">
        <v>3</v>
      </c>
      <c r="V553" s="9">
        <v>2</v>
      </c>
    </row>
    <row r="554" spans="1:22" s="9" customFormat="1">
      <c r="B554" s="9" t="str">
        <f t="shared" si="8"/>
        <v>М33x70</v>
      </c>
      <c r="C554" s="10">
        <v>33</v>
      </c>
      <c r="D554" s="9">
        <v>70</v>
      </c>
      <c r="E554" s="12">
        <v>620.54558670085976</v>
      </c>
      <c r="F554" s="12">
        <v>647.41654820424196</v>
      </c>
      <c r="G554" s="12">
        <v>634.47254968186144</v>
      </c>
      <c r="H554" s="12">
        <v>630.9648617039735</v>
      </c>
      <c r="I554" s="12">
        <v>597.03163975277084</v>
      </c>
      <c r="J554" s="12">
        <v>636.7938817939804</v>
      </c>
      <c r="K554" s="12">
        <v>623.84988327159988</v>
      </c>
      <c r="L554" s="12">
        <v>609.9756382751516</v>
      </c>
      <c r="M554" s="11">
        <v>46.5</v>
      </c>
      <c r="N554" s="9">
        <v>49.5</v>
      </c>
      <c r="O554" s="9">
        <v>33</v>
      </c>
      <c r="P554" s="9">
        <v>33</v>
      </c>
      <c r="Q554" s="9">
        <v>30.726749999999999</v>
      </c>
      <c r="R554" s="9">
        <v>31.701000000000001</v>
      </c>
      <c r="S554" s="9">
        <v>3.5</v>
      </c>
      <c r="T554" s="9">
        <v>2</v>
      </c>
      <c r="U554" s="9">
        <v>3</v>
      </c>
      <c r="V554" s="9">
        <v>2</v>
      </c>
    </row>
    <row r="555" spans="1:22" s="9" customFormat="1">
      <c r="B555" s="9" t="str">
        <f t="shared" si="8"/>
        <v>М33x75</v>
      </c>
      <c r="C555" s="10">
        <v>33</v>
      </c>
      <c r="D555" s="9">
        <v>75</v>
      </c>
      <c r="E555" s="12">
        <v>649.65026452959944</v>
      </c>
      <c r="F555" s="12">
        <v>678.39612400547469</v>
      </c>
      <c r="G555" s="12">
        <v>665.45212548309416</v>
      </c>
      <c r="H555" s="12">
        <v>660.06953953271318</v>
      </c>
      <c r="I555" s="12">
        <v>626.13631758151053</v>
      </c>
      <c r="J555" s="12">
        <v>667.77345759521313</v>
      </c>
      <c r="K555" s="12">
        <v>654.82945907283249</v>
      </c>
      <c r="L555" s="12">
        <v>639.08031610389128</v>
      </c>
      <c r="M555" s="11">
        <v>51.5</v>
      </c>
      <c r="N555" s="9">
        <v>54.5</v>
      </c>
      <c r="O555" s="9">
        <v>33</v>
      </c>
      <c r="P555" s="9">
        <v>33</v>
      </c>
      <c r="Q555" s="9">
        <v>30.726749999999999</v>
      </c>
      <c r="R555" s="9">
        <v>31.701000000000001</v>
      </c>
      <c r="S555" s="9">
        <v>3.5</v>
      </c>
      <c r="T555" s="9">
        <v>2</v>
      </c>
      <c r="U555" s="9">
        <v>3</v>
      </c>
      <c r="V555" s="9">
        <v>2</v>
      </c>
    </row>
    <row r="556" spans="1:22" s="9" customFormat="1">
      <c r="B556" s="9" t="str">
        <f t="shared" si="8"/>
        <v>М33x80</v>
      </c>
      <c r="C556" s="10">
        <v>33</v>
      </c>
      <c r="D556" s="9">
        <v>80</v>
      </c>
      <c r="E556" s="12">
        <v>678.75494235833924</v>
      </c>
      <c r="F556" s="12">
        <v>709.37569980670742</v>
      </c>
      <c r="G556" s="12">
        <v>696.43170128432678</v>
      </c>
      <c r="H556" s="12">
        <v>689.17421736145286</v>
      </c>
      <c r="I556" s="12">
        <v>655.24099541025032</v>
      </c>
      <c r="J556" s="12">
        <v>698.75303339644586</v>
      </c>
      <c r="K556" s="12">
        <v>685.80903487406533</v>
      </c>
      <c r="L556" s="12">
        <v>668.18499393263096</v>
      </c>
      <c r="M556" s="11">
        <v>56.5</v>
      </c>
      <c r="N556" s="9">
        <v>59.5</v>
      </c>
      <c r="O556" s="9">
        <v>33</v>
      </c>
      <c r="P556" s="9">
        <v>33</v>
      </c>
      <c r="Q556" s="9">
        <v>30.726749999999999</v>
      </c>
      <c r="R556" s="9">
        <v>31.701000000000001</v>
      </c>
      <c r="S556" s="9">
        <v>3.5</v>
      </c>
      <c r="T556" s="9">
        <v>2</v>
      </c>
      <c r="U556" s="9">
        <v>3</v>
      </c>
      <c r="V556" s="9">
        <v>2</v>
      </c>
    </row>
    <row r="557" spans="1:22" s="9" customFormat="1">
      <c r="B557" s="9" t="str">
        <f t="shared" si="8"/>
        <v>М33x85</v>
      </c>
      <c r="C557" s="10">
        <v>33</v>
      </c>
      <c r="D557" s="9">
        <v>85</v>
      </c>
      <c r="E557" s="12">
        <v>698.48145652739254</v>
      </c>
      <c r="F557" s="12">
        <v>736.46893423833228</v>
      </c>
      <c r="G557" s="12">
        <v>723.52493571595164</v>
      </c>
      <c r="H557" s="12">
        <v>708.90073153050628</v>
      </c>
      <c r="I557" s="12">
        <v>684.34567323899</v>
      </c>
      <c r="J557" s="12">
        <v>729.73260919767858</v>
      </c>
      <c r="K557" s="12">
        <v>716.78861067529806</v>
      </c>
      <c r="L557" s="12">
        <v>697.28967176137076</v>
      </c>
      <c r="M557" s="9">
        <v>72</v>
      </c>
      <c r="N557" s="9">
        <v>72</v>
      </c>
      <c r="O557" s="9">
        <v>33</v>
      </c>
      <c r="P557" s="9">
        <v>33</v>
      </c>
      <c r="Q557" s="9">
        <v>30.726749999999999</v>
      </c>
      <c r="R557" s="9">
        <v>31.701000000000001</v>
      </c>
      <c r="S557" s="9">
        <v>3.5</v>
      </c>
      <c r="T557" s="9">
        <v>2</v>
      </c>
      <c r="U557" s="9">
        <v>3</v>
      </c>
      <c r="V557" s="9">
        <v>2</v>
      </c>
    </row>
    <row r="558" spans="1:22" s="9" customFormat="1">
      <c r="B558" s="9" t="str">
        <f t="shared" si="8"/>
        <v>М33x90</v>
      </c>
      <c r="C558" s="10">
        <v>33</v>
      </c>
      <c r="D558" s="9">
        <v>90</v>
      </c>
      <c r="E558" s="12">
        <v>732.05192657503028</v>
      </c>
      <c r="F558" s="12">
        <v>770.03940428597025</v>
      </c>
      <c r="G558" s="12">
        <v>757.0954057635895</v>
      </c>
      <c r="H558" s="12">
        <v>742.47120157814413</v>
      </c>
      <c r="I558" s="12">
        <v>713.45035106772968</v>
      </c>
      <c r="J558" s="12">
        <v>760.71218499891131</v>
      </c>
      <c r="K558" s="12">
        <v>747.76818647653067</v>
      </c>
      <c r="L558" s="12">
        <v>726.39434959011032</v>
      </c>
      <c r="M558" s="9">
        <v>72</v>
      </c>
      <c r="N558" s="9">
        <v>72</v>
      </c>
      <c r="O558" s="9">
        <v>33</v>
      </c>
      <c r="P558" s="9">
        <v>33</v>
      </c>
      <c r="Q558" s="9">
        <v>30.726749999999999</v>
      </c>
      <c r="R558" s="9">
        <v>31.701000000000001</v>
      </c>
      <c r="S558" s="9">
        <v>3.5</v>
      </c>
      <c r="T558" s="9">
        <v>2</v>
      </c>
      <c r="U558" s="9">
        <v>3</v>
      </c>
      <c r="V558" s="9">
        <v>2</v>
      </c>
    </row>
    <row r="559" spans="1:22" s="9" customFormat="1">
      <c r="B559" s="9" t="str">
        <f t="shared" si="8"/>
        <v>М33x95</v>
      </c>
      <c r="C559" s="10">
        <v>33</v>
      </c>
      <c r="D559" s="9">
        <v>95</v>
      </c>
      <c r="E559" s="12">
        <v>765.62239662266836</v>
      </c>
      <c r="F559" s="12">
        <v>803.60987433360833</v>
      </c>
      <c r="G559" s="12">
        <v>790.66587581122758</v>
      </c>
      <c r="H559" s="12">
        <v>776.0416716257821</v>
      </c>
      <c r="I559" s="12">
        <v>742.55502889646937</v>
      </c>
      <c r="J559" s="12">
        <v>791.69176080014392</v>
      </c>
      <c r="K559" s="12">
        <v>778.7477622777634</v>
      </c>
      <c r="L559" s="12">
        <v>755.49902741885012</v>
      </c>
      <c r="M559" s="9">
        <v>72</v>
      </c>
      <c r="N559" s="9">
        <v>72</v>
      </c>
      <c r="O559" s="9">
        <v>33</v>
      </c>
      <c r="P559" s="9">
        <v>33</v>
      </c>
      <c r="Q559" s="9">
        <v>30.726749999999999</v>
      </c>
      <c r="R559" s="9">
        <v>31.701000000000001</v>
      </c>
      <c r="S559" s="9">
        <v>3.5</v>
      </c>
      <c r="T559" s="9">
        <v>2</v>
      </c>
      <c r="U559" s="9">
        <v>3</v>
      </c>
      <c r="V559" s="9">
        <v>2</v>
      </c>
    </row>
    <row r="560" spans="1:22" s="9" customFormat="1">
      <c r="B560" s="9" t="str">
        <f t="shared" si="8"/>
        <v>М33x100</v>
      </c>
      <c r="C560" s="10">
        <v>33</v>
      </c>
      <c r="D560" s="9">
        <v>100</v>
      </c>
      <c r="E560" s="12">
        <v>799.19286667030633</v>
      </c>
      <c r="F560" s="12">
        <v>837.18034438124619</v>
      </c>
      <c r="G560" s="12">
        <v>824.23634585886555</v>
      </c>
      <c r="H560" s="12">
        <v>809.61214167342018</v>
      </c>
      <c r="I560" s="12">
        <v>771.65970672520916</v>
      </c>
      <c r="J560" s="12">
        <v>822.67133660137677</v>
      </c>
      <c r="K560" s="12">
        <v>809.72733807899613</v>
      </c>
      <c r="L560" s="12">
        <v>784.6037052475898</v>
      </c>
      <c r="M560" s="9">
        <v>72</v>
      </c>
      <c r="N560" s="9">
        <v>72</v>
      </c>
      <c r="O560" s="9">
        <v>33</v>
      </c>
      <c r="P560" s="9">
        <v>33</v>
      </c>
      <c r="Q560" s="9">
        <v>30.726749999999999</v>
      </c>
      <c r="R560" s="9">
        <v>31.701000000000001</v>
      </c>
      <c r="S560" s="9">
        <v>3.5</v>
      </c>
      <c r="T560" s="9">
        <v>2</v>
      </c>
      <c r="U560" s="9">
        <v>3</v>
      </c>
      <c r="V560" s="9">
        <v>2</v>
      </c>
    </row>
    <row r="561" spans="2:22" s="9" customFormat="1">
      <c r="B561" s="9" t="str">
        <f t="shared" si="8"/>
        <v>М33x105</v>
      </c>
      <c r="C561" s="10">
        <v>33</v>
      </c>
      <c r="D561" s="9">
        <v>105</v>
      </c>
      <c r="E561" s="12">
        <v>832.76333671794441</v>
      </c>
      <c r="F561" s="12">
        <v>870.75081442888415</v>
      </c>
      <c r="G561" s="12">
        <v>857.80681590650352</v>
      </c>
      <c r="H561" s="12">
        <v>843.18261172105815</v>
      </c>
      <c r="I561" s="12">
        <v>800.76438455394884</v>
      </c>
      <c r="J561" s="12">
        <v>853.65091240260949</v>
      </c>
      <c r="K561" s="12">
        <v>840.70691388022874</v>
      </c>
      <c r="L561" s="12">
        <v>813.70838307632948</v>
      </c>
      <c r="M561" s="9">
        <v>72</v>
      </c>
      <c r="N561" s="9">
        <v>72</v>
      </c>
      <c r="O561" s="9">
        <v>33</v>
      </c>
      <c r="P561" s="9">
        <v>33</v>
      </c>
      <c r="Q561" s="9">
        <v>30.726749999999999</v>
      </c>
      <c r="R561" s="9">
        <v>31.701000000000001</v>
      </c>
      <c r="S561" s="9">
        <v>3.5</v>
      </c>
      <c r="T561" s="9">
        <v>2</v>
      </c>
      <c r="U561" s="9">
        <v>3</v>
      </c>
      <c r="V561" s="9">
        <v>2</v>
      </c>
    </row>
    <row r="562" spans="2:22" s="9" customFormat="1">
      <c r="B562" s="9" t="str">
        <f t="shared" si="8"/>
        <v>М33x110</v>
      </c>
      <c r="C562" s="10">
        <v>33</v>
      </c>
      <c r="D562" s="9">
        <v>110</v>
      </c>
      <c r="E562" s="12">
        <v>866.33380676558238</v>
      </c>
      <c r="F562" s="12">
        <v>904.32128447652224</v>
      </c>
      <c r="G562" s="12">
        <v>891.37728595414137</v>
      </c>
      <c r="H562" s="12">
        <v>876.75308176869612</v>
      </c>
      <c r="I562" s="12">
        <v>829.86906238268853</v>
      </c>
      <c r="J562" s="12">
        <v>884.63048820384222</v>
      </c>
      <c r="K562" s="12">
        <v>871.68648968146158</v>
      </c>
      <c r="L562" s="12">
        <v>842.81306090506916</v>
      </c>
      <c r="M562" s="9">
        <v>72</v>
      </c>
      <c r="N562" s="9">
        <v>72</v>
      </c>
      <c r="O562" s="9">
        <v>33</v>
      </c>
      <c r="P562" s="9">
        <v>33</v>
      </c>
      <c r="Q562" s="9">
        <v>30.726749999999999</v>
      </c>
      <c r="R562" s="9">
        <v>31.701000000000001</v>
      </c>
      <c r="S562" s="9">
        <v>3.5</v>
      </c>
      <c r="T562" s="9">
        <v>2</v>
      </c>
      <c r="U562" s="9">
        <v>3</v>
      </c>
      <c r="V562" s="9">
        <v>2</v>
      </c>
    </row>
    <row r="563" spans="2:22" s="9" customFormat="1">
      <c r="B563" s="9" t="str">
        <f t="shared" si="8"/>
        <v>М33x115</v>
      </c>
      <c r="C563" s="10">
        <v>33</v>
      </c>
      <c r="D563" s="9">
        <v>115</v>
      </c>
      <c r="E563" s="12">
        <v>899.90427681322024</v>
      </c>
      <c r="F563" s="12">
        <v>937.89175452416021</v>
      </c>
      <c r="G563" s="12">
        <v>924.94775600177945</v>
      </c>
      <c r="H563" s="12">
        <v>910.32355181633397</v>
      </c>
      <c r="I563" s="12">
        <v>858.97374021142809</v>
      </c>
      <c r="J563" s="12">
        <v>915.61006400507483</v>
      </c>
      <c r="K563" s="12">
        <v>902.66606548269419</v>
      </c>
      <c r="L563" s="12">
        <v>871.91773873380885</v>
      </c>
      <c r="M563" s="9">
        <v>72</v>
      </c>
      <c r="N563" s="9">
        <v>72</v>
      </c>
      <c r="O563" s="9">
        <v>33</v>
      </c>
      <c r="P563" s="9">
        <v>33</v>
      </c>
      <c r="Q563" s="9">
        <v>30.726749999999999</v>
      </c>
      <c r="R563" s="9">
        <v>31.701000000000001</v>
      </c>
      <c r="S563" s="9">
        <v>3.5</v>
      </c>
      <c r="T563" s="9">
        <v>2</v>
      </c>
      <c r="U563" s="9">
        <v>3</v>
      </c>
      <c r="V563" s="9">
        <v>2</v>
      </c>
    </row>
    <row r="564" spans="2:22" s="9" customFormat="1">
      <c r="B564" s="9" t="str">
        <f t="shared" si="8"/>
        <v>М33x120</v>
      </c>
      <c r="C564" s="10">
        <v>33</v>
      </c>
      <c r="D564" s="9">
        <v>120</v>
      </c>
      <c r="E564" s="12">
        <v>933.47474686085832</v>
      </c>
      <c r="F564" s="12">
        <v>971.46222457179817</v>
      </c>
      <c r="G564" s="12">
        <v>958.51822604941754</v>
      </c>
      <c r="H564" s="12">
        <v>943.89402186397206</v>
      </c>
      <c r="I564" s="12">
        <v>888.07841804016789</v>
      </c>
      <c r="J564" s="12">
        <v>946.58963980630767</v>
      </c>
      <c r="K564" s="12">
        <v>933.64564128392692</v>
      </c>
      <c r="L564" s="12">
        <v>901.02241656254853</v>
      </c>
      <c r="M564" s="9">
        <v>72</v>
      </c>
      <c r="N564" s="9">
        <v>72</v>
      </c>
      <c r="O564" s="9">
        <v>33</v>
      </c>
      <c r="P564" s="9">
        <v>33</v>
      </c>
      <c r="Q564" s="9">
        <v>30.726749999999999</v>
      </c>
      <c r="R564" s="9">
        <v>31.701000000000001</v>
      </c>
      <c r="S564" s="9">
        <v>3.5</v>
      </c>
      <c r="T564" s="9">
        <v>2</v>
      </c>
      <c r="U564" s="9">
        <v>3</v>
      </c>
      <c r="V564" s="9">
        <v>2</v>
      </c>
    </row>
    <row r="565" spans="2:22" s="9" customFormat="1">
      <c r="B565" s="9" t="str">
        <f t="shared" si="8"/>
        <v>М33x130</v>
      </c>
      <c r="C565" s="10">
        <v>33</v>
      </c>
      <c r="D565" s="9">
        <v>130</v>
      </c>
      <c r="E565" s="12">
        <v>995.25673629345636</v>
      </c>
      <c r="F565" s="12">
        <v>1035.4940915713878</v>
      </c>
      <c r="G565" s="12">
        <v>1022.5500930490073</v>
      </c>
      <c r="H565" s="12">
        <v>1005.6760112965701</v>
      </c>
      <c r="I565" s="12">
        <v>946.28777369764725</v>
      </c>
      <c r="J565" s="12">
        <v>1008.5487914087729</v>
      </c>
      <c r="K565" s="12">
        <v>995.60479288639237</v>
      </c>
      <c r="L565" s="12">
        <v>959.23177222002801</v>
      </c>
      <c r="M565" s="9">
        <v>78</v>
      </c>
      <c r="N565" s="9">
        <v>78</v>
      </c>
      <c r="O565" s="9">
        <v>33</v>
      </c>
      <c r="P565" s="9">
        <v>33</v>
      </c>
      <c r="Q565" s="9">
        <v>30.726749999999999</v>
      </c>
      <c r="R565" s="9">
        <v>31.701000000000001</v>
      </c>
      <c r="S565" s="9">
        <v>3.5</v>
      </c>
      <c r="T565" s="9">
        <v>2</v>
      </c>
      <c r="U565" s="9">
        <v>3</v>
      </c>
      <c r="V565" s="9">
        <v>2</v>
      </c>
    </row>
    <row r="566" spans="2:22" s="9" customFormat="1">
      <c r="B566" s="9" t="str">
        <f t="shared" si="8"/>
        <v>М33x140</v>
      </c>
      <c r="C566" s="10">
        <v>33</v>
      </c>
      <c r="D566" s="9">
        <v>140</v>
      </c>
      <c r="E566" s="12">
        <v>1062.3976763887322</v>
      </c>
      <c r="F566" s="12">
        <v>1102.6350316666637</v>
      </c>
      <c r="G566" s="12">
        <v>1089.6910331442832</v>
      </c>
      <c r="H566" s="12">
        <v>1072.816951391846</v>
      </c>
      <c r="I566" s="12">
        <v>1004.4971293551266</v>
      </c>
      <c r="J566" s="12">
        <v>1070.5079430112385</v>
      </c>
      <c r="K566" s="12">
        <v>1057.5639444888579</v>
      </c>
      <c r="L566" s="12">
        <v>1017.4411278775074</v>
      </c>
      <c r="M566" s="9">
        <v>78</v>
      </c>
      <c r="N566" s="9">
        <v>78</v>
      </c>
      <c r="O566" s="9">
        <v>33</v>
      </c>
      <c r="P566" s="9">
        <v>33</v>
      </c>
      <c r="Q566" s="9">
        <v>30.726749999999999</v>
      </c>
      <c r="R566" s="9">
        <v>31.701000000000001</v>
      </c>
      <c r="S566" s="9">
        <v>3.5</v>
      </c>
      <c r="T566" s="9">
        <v>2</v>
      </c>
      <c r="U566" s="9">
        <v>3</v>
      </c>
      <c r="V566" s="9">
        <v>2</v>
      </c>
    </row>
    <row r="567" spans="2:22" s="9" customFormat="1">
      <c r="B567" s="9" t="str">
        <f t="shared" si="8"/>
        <v>М33x150</v>
      </c>
      <c r="C567" s="10">
        <v>33</v>
      </c>
      <c r="D567" s="9">
        <v>150</v>
      </c>
      <c r="E567" s="12">
        <v>1129.5386164840083</v>
      </c>
      <c r="F567" s="12">
        <v>1169.7759717619399</v>
      </c>
      <c r="G567" s="12">
        <v>1156.8319732395591</v>
      </c>
      <c r="H567" s="12">
        <v>1139.957891487122</v>
      </c>
      <c r="I567" s="12">
        <v>1062.706485012606</v>
      </c>
      <c r="J567" s="12">
        <v>1132.4670946137037</v>
      </c>
      <c r="K567" s="12">
        <v>1119.5230960913232</v>
      </c>
      <c r="L567" s="12">
        <v>1075.6504835349865</v>
      </c>
      <c r="M567" s="9">
        <v>78</v>
      </c>
      <c r="N567" s="9">
        <v>78</v>
      </c>
      <c r="O567" s="9">
        <v>33</v>
      </c>
      <c r="P567" s="9">
        <v>33</v>
      </c>
      <c r="Q567" s="9">
        <v>30.726749999999999</v>
      </c>
      <c r="R567" s="9">
        <v>31.701000000000001</v>
      </c>
      <c r="S567" s="9">
        <v>3.5</v>
      </c>
      <c r="T567" s="9">
        <v>2</v>
      </c>
      <c r="U567" s="9">
        <v>3</v>
      </c>
      <c r="V567" s="9">
        <v>2</v>
      </c>
    </row>
    <row r="568" spans="2:22" s="9" customFormat="1">
      <c r="B568" s="9" t="str">
        <f t="shared" si="8"/>
        <v>М33x160</v>
      </c>
      <c r="C568" s="10">
        <v>33</v>
      </c>
      <c r="D568" s="9">
        <v>160</v>
      </c>
      <c r="E568" s="12">
        <v>1196.6795565792841</v>
      </c>
      <c r="F568" s="12">
        <v>1236.9169118572154</v>
      </c>
      <c r="G568" s="12">
        <v>1223.9729133348349</v>
      </c>
      <c r="H568" s="12">
        <v>1207.0988315823977</v>
      </c>
      <c r="I568" s="12">
        <v>1120.9158406700856</v>
      </c>
      <c r="J568" s="12">
        <v>1194.4262462161691</v>
      </c>
      <c r="K568" s="12">
        <v>1181.4822476937884</v>
      </c>
      <c r="L568" s="12">
        <v>1133.8598391924661</v>
      </c>
      <c r="M568" s="9">
        <v>78</v>
      </c>
      <c r="N568" s="9">
        <v>78</v>
      </c>
      <c r="O568" s="9">
        <v>33</v>
      </c>
      <c r="P568" s="9">
        <v>33</v>
      </c>
      <c r="Q568" s="9">
        <v>30.726749999999999</v>
      </c>
      <c r="R568" s="9">
        <v>31.701000000000001</v>
      </c>
      <c r="S568" s="9">
        <v>3.5</v>
      </c>
      <c r="T568" s="9">
        <v>2</v>
      </c>
      <c r="U568" s="9">
        <v>3</v>
      </c>
      <c r="V568" s="9">
        <v>2</v>
      </c>
    </row>
    <row r="569" spans="2:22" s="9" customFormat="1">
      <c r="B569" s="9" t="str">
        <f t="shared" si="8"/>
        <v>М33x170</v>
      </c>
      <c r="C569" s="10">
        <v>33</v>
      </c>
      <c r="D569" s="9">
        <v>170</v>
      </c>
      <c r="E569" s="12">
        <v>1263.8204966745602</v>
      </c>
      <c r="F569" s="12">
        <v>1304.0578519524915</v>
      </c>
      <c r="G569" s="12">
        <v>1291.113853430111</v>
      </c>
      <c r="H569" s="12">
        <v>1274.2397716776738</v>
      </c>
      <c r="I569" s="12">
        <v>1179.1251963275649</v>
      </c>
      <c r="J569" s="12">
        <v>1256.3853978186346</v>
      </c>
      <c r="K569" s="12">
        <v>1243.4413992962541</v>
      </c>
      <c r="L569" s="12">
        <v>1192.0691948499457</v>
      </c>
      <c r="M569" s="9">
        <v>78</v>
      </c>
      <c r="N569" s="9">
        <v>78</v>
      </c>
      <c r="O569" s="9">
        <v>33</v>
      </c>
      <c r="P569" s="9">
        <v>33</v>
      </c>
      <c r="Q569" s="9">
        <v>30.726749999999999</v>
      </c>
      <c r="R569" s="9">
        <v>31.701000000000001</v>
      </c>
      <c r="S569" s="9">
        <v>3.5</v>
      </c>
      <c r="T569" s="9">
        <v>2</v>
      </c>
      <c r="U569" s="9">
        <v>3</v>
      </c>
      <c r="V569" s="9">
        <v>2</v>
      </c>
    </row>
    <row r="570" spans="2:22" s="9" customFormat="1">
      <c r="B570" s="9" t="str">
        <f t="shared" si="8"/>
        <v>М33x180</v>
      </c>
      <c r="C570" s="10">
        <v>33</v>
      </c>
      <c r="D570" s="9">
        <v>180</v>
      </c>
      <c r="E570" s="12">
        <v>1330.9614367698362</v>
      </c>
      <c r="F570" s="12">
        <v>1371.1987920477675</v>
      </c>
      <c r="G570" s="12">
        <v>1358.2547935253867</v>
      </c>
      <c r="H570" s="12">
        <v>1341.38071177295</v>
      </c>
      <c r="I570" s="12">
        <v>1237.3345519850443</v>
      </c>
      <c r="J570" s="12">
        <v>1318.3445494211003</v>
      </c>
      <c r="K570" s="12">
        <v>1305.4005508987195</v>
      </c>
      <c r="L570" s="12">
        <v>1250.2785505074251</v>
      </c>
      <c r="M570" s="9">
        <v>78</v>
      </c>
      <c r="N570" s="9">
        <v>78</v>
      </c>
      <c r="O570" s="9">
        <v>33</v>
      </c>
      <c r="P570" s="9">
        <v>33</v>
      </c>
      <c r="Q570" s="9">
        <v>30.726749999999999</v>
      </c>
      <c r="R570" s="9">
        <v>31.701000000000001</v>
      </c>
      <c r="S570" s="9">
        <v>3.5</v>
      </c>
      <c r="T570" s="9">
        <v>2</v>
      </c>
      <c r="U570" s="9">
        <v>3</v>
      </c>
      <c r="V570" s="9">
        <v>2</v>
      </c>
    </row>
    <row r="571" spans="2:22" s="9" customFormat="1">
      <c r="B571" s="9" t="str">
        <f t="shared" si="8"/>
        <v>М33x190</v>
      </c>
      <c r="C571" s="10">
        <v>33</v>
      </c>
      <c r="D571" s="9">
        <v>190</v>
      </c>
      <c r="E571" s="12">
        <v>1398.1023768651121</v>
      </c>
      <c r="F571" s="12">
        <v>1438.3397321430436</v>
      </c>
      <c r="G571" s="12">
        <v>1425.3957336206629</v>
      </c>
      <c r="H571" s="12">
        <v>1408.5216518682257</v>
      </c>
      <c r="I571" s="12">
        <v>1295.5439076425237</v>
      </c>
      <c r="J571" s="12">
        <v>1380.3037010235653</v>
      </c>
      <c r="K571" s="12">
        <v>1367.359702501185</v>
      </c>
      <c r="L571" s="12">
        <v>1308.4879061649046</v>
      </c>
      <c r="M571" s="9">
        <v>78</v>
      </c>
      <c r="N571" s="9">
        <v>78</v>
      </c>
      <c r="O571" s="9">
        <v>33</v>
      </c>
      <c r="P571" s="9">
        <v>33</v>
      </c>
      <c r="Q571" s="9">
        <v>30.726749999999999</v>
      </c>
      <c r="R571" s="9">
        <v>31.701000000000001</v>
      </c>
      <c r="S571" s="9">
        <v>3.5</v>
      </c>
      <c r="T571" s="9">
        <v>2</v>
      </c>
      <c r="U571" s="9">
        <v>3</v>
      </c>
      <c r="V571" s="9">
        <v>2</v>
      </c>
    </row>
    <row r="572" spans="2:22" s="9" customFormat="1">
      <c r="B572" s="9" t="str">
        <f t="shared" si="8"/>
        <v>М33x200</v>
      </c>
      <c r="C572" s="10">
        <v>33</v>
      </c>
      <c r="D572" s="9">
        <v>200</v>
      </c>
      <c r="E572" s="12">
        <v>1465.2433169603878</v>
      </c>
      <c r="F572" s="12">
        <v>1505.4806722383196</v>
      </c>
      <c r="G572" s="12">
        <v>1492.5366737159391</v>
      </c>
      <c r="H572" s="12">
        <v>1475.6625919635017</v>
      </c>
      <c r="I572" s="12">
        <v>1353.753263300003</v>
      </c>
      <c r="J572" s="12">
        <v>1442.2628526260307</v>
      </c>
      <c r="K572" s="12">
        <v>1429.3188541036502</v>
      </c>
      <c r="L572" s="12">
        <v>1366.6972618223838</v>
      </c>
      <c r="M572" s="9">
        <v>78</v>
      </c>
      <c r="N572" s="9">
        <v>78</v>
      </c>
      <c r="O572" s="9">
        <v>33</v>
      </c>
      <c r="P572" s="9">
        <v>33</v>
      </c>
      <c r="Q572" s="9">
        <v>30.726749999999999</v>
      </c>
      <c r="R572" s="9">
        <v>31.701000000000001</v>
      </c>
      <c r="S572" s="9">
        <v>3.5</v>
      </c>
      <c r="T572" s="9">
        <v>2</v>
      </c>
      <c r="U572" s="9">
        <v>3</v>
      </c>
      <c r="V572" s="9">
        <v>2</v>
      </c>
    </row>
    <row r="573" spans="2:22" s="9" customFormat="1">
      <c r="B573" s="9" t="str">
        <f t="shared" si="8"/>
        <v>М33x220</v>
      </c>
      <c r="C573" s="10">
        <v>33</v>
      </c>
      <c r="D573" s="9">
        <v>220</v>
      </c>
      <c r="E573" s="12">
        <v>1587.9141373818045</v>
      </c>
      <c r="F573" s="12">
        <v>1633.0262273882176</v>
      </c>
      <c r="G573" s="12">
        <v>1620.0822288658369</v>
      </c>
      <c r="H573" s="12">
        <v>1598.3334123849181</v>
      </c>
      <c r="I573" s="12">
        <v>1470.171974614962</v>
      </c>
      <c r="J573" s="12">
        <v>1566.1811558309619</v>
      </c>
      <c r="K573" s="12">
        <v>1553.2371573085813</v>
      </c>
      <c r="L573" s="12">
        <v>1483.1159731373425</v>
      </c>
      <c r="M573" s="9">
        <v>91</v>
      </c>
      <c r="N573" s="9">
        <v>91</v>
      </c>
      <c r="O573" s="9">
        <v>33</v>
      </c>
      <c r="P573" s="9">
        <v>33</v>
      </c>
      <c r="Q573" s="9">
        <v>30.726749999999999</v>
      </c>
      <c r="R573" s="9">
        <v>31.701000000000001</v>
      </c>
      <c r="S573" s="9">
        <v>3.5</v>
      </c>
      <c r="T573" s="9">
        <v>2</v>
      </c>
      <c r="U573" s="9">
        <v>3</v>
      </c>
      <c r="V573" s="9">
        <v>2</v>
      </c>
    </row>
    <row r="574" spans="2:22" s="9" customFormat="1">
      <c r="B574" s="9" t="str">
        <f t="shared" si="8"/>
        <v>М33x240</v>
      </c>
      <c r="C574" s="10">
        <v>33</v>
      </c>
      <c r="D574" s="9">
        <v>240</v>
      </c>
      <c r="E574" s="12">
        <v>1722.1960175723561</v>
      </c>
      <c r="F574" s="12">
        <v>1767.3081075787695</v>
      </c>
      <c r="G574" s="12">
        <v>1754.364109056389</v>
      </c>
      <c r="H574" s="12">
        <v>1732.6152925754702</v>
      </c>
      <c r="I574" s="12">
        <v>1586.5906859299207</v>
      </c>
      <c r="J574" s="12">
        <v>1690.0994590358926</v>
      </c>
      <c r="K574" s="12">
        <v>1677.1554605135116</v>
      </c>
      <c r="L574" s="12">
        <v>1599.5346844523012</v>
      </c>
      <c r="M574" s="9">
        <v>91</v>
      </c>
      <c r="N574" s="9">
        <v>91</v>
      </c>
      <c r="O574" s="9">
        <v>33</v>
      </c>
      <c r="P574" s="9">
        <v>33</v>
      </c>
      <c r="Q574" s="9">
        <v>30.726749999999999</v>
      </c>
      <c r="R574" s="9">
        <v>31.701000000000001</v>
      </c>
      <c r="S574" s="9">
        <v>3.5</v>
      </c>
      <c r="T574" s="9">
        <v>2</v>
      </c>
      <c r="U574" s="9">
        <v>3</v>
      </c>
      <c r="V574" s="9">
        <v>2</v>
      </c>
    </row>
    <row r="575" spans="2:22" s="9" customFormat="1">
      <c r="B575" s="9" t="str">
        <f t="shared" si="8"/>
        <v>М33x260</v>
      </c>
      <c r="C575" s="10">
        <v>33</v>
      </c>
      <c r="D575" s="9">
        <v>260</v>
      </c>
      <c r="E575" s="12">
        <v>1856.4778977629085</v>
      </c>
      <c r="F575" s="12">
        <v>1901.5899877693219</v>
      </c>
      <c r="G575" s="12">
        <v>1888.6459892469409</v>
      </c>
      <c r="H575" s="12">
        <v>1866.8971727660219</v>
      </c>
      <c r="I575" s="12">
        <v>1703.0093972448792</v>
      </c>
      <c r="J575" s="12">
        <v>1814.0177622408235</v>
      </c>
      <c r="K575" s="12">
        <v>1801.0737637184427</v>
      </c>
      <c r="L575" s="12">
        <v>1715.9533957672602</v>
      </c>
      <c r="M575" s="9">
        <v>91</v>
      </c>
      <c r="N575" s="9">
        <v>91</v>
      </c>
      <c r="O575" s="9">
        <v>33</v>
      </c>
      <c r="P575" s="9">
        <v>33</v>
      </c>
      <c r="Q575" s="9">
        <v>30.726749999999999</v>
      </c>
      <c r="R575" s="9">
        <v>31.701000000000001</v>
      </c>
      <c r="S575" s="9">
        <v>3.5</v>
      </c>
      <c r="T575" s="9">
        <v>2</v>
      </c>
      <c r="U575" s="9">
        <v>3</v>
      </c>
      <c r="V575" s="9">
        <v>2</v>
      </c>
    </row>
    <row r="576" spans="2:22" s="9" customFormat="1">
      <c r="B576" s="9" t="str">
        <f t="shared" si="8"/>
        <v>М33x280</v>
      </c>
      <c r="C576" s="10">
        <v>33</v>
      </c>
      <c r="D576" s="9">
        <v>280</v>
      </c>
      <c r="E576" s="12">
        <v>1990.7597779534603</v>
      </c>
      <c r="F576" s="12">
        <v>2035.8718679598733</v>
      </c>
      <c r="G576" s="12">
        <v>2022.927869437493</v>
      </c>
      <c r="H576" s="12">
        <v>2001.1790529565742</v>
      </c>
      <c r="I576" s="12">
        <v>1819.4281085598382</v>
      </c>
      <c r="J576" s="12">
        <v>1937.9360654457539</v>
      </c>
      <c r="K576" s="12">
        <v>1924.9920669233736</v>
      </c>
      <c r="L576" s="12">
        <v>1832.3721070822191</v>
      </c>
      <c r="M576" s="9">
        <v>91</v>
      </c>
      <c r="N576" s="9">
        <v>91</v>
      </c>
      <c r="O576" s="9">
        <v>33</v>
      </c>
      <c r="P576" s="9">
        <v>33</v>
      </c>
      <c r="Q576" s="9">
        <v>30.726749999999999</v>
      </c>
      <c r="R576" s="9">
        <v>31.701000000000001</v>
      </c>
      <c r="S576" s="9">
        <v>3.5</v>
      </c>
      <c r="T576" s="9">
        <v>2</v>
      </c>
      <c r="U576" s="9">
        <v>3</v>
      </c>
      <c r="V576" s="9">
        <v>2</v>
      </c>
    </row>
    <row r="577" spans="1:22" s="9" customFormat="1">
      <c r="B577" s="9" t="str">
        <f t="shared" si="8"/>
        <v>М33x300</v>
      </c>
      <c r="C577" s="10">
        <v>33</v>
      </c>
      <c r="D577" s="9">
        <v>300</v>
      </c>
      <c r="E577" s="12">
        <v>2125.0416581440122</v>
      </c>
      <c r="F577" s="12">
        <v>2170.1537481504261</v>
      </c>
      <c r="G577" s="12">
        <v>2157.2097496280448</v>
      </c>
      <c r="H577" s="12">
        <v>2135.4609331471256</v>
      </c>
      <c r="I577" s="12">
        <v>1935.8468198747971</v>
      </c>
      <c r="J577" s="12">
        <v>2061.854368650685</v>
      </c>
      <c r="K577" s="12">
        <v>2048.9103701283043</v>
      </c>
      <c r="L577" s="12">
        <v>1948.7908183971776</v>
      </c>
      <c r="M577" s="9">
        <v>91</v>
      </c>
      <c r="N577" s="9">
        <v>91</v>
      </c>
      <c r="O577" s="9">
        <v>33</v>
      </c>
      <c r="P577" s="9">
        <v>33</v>
      </c>
      <c r="Q577" s="9">
        <v>30.726749999999999</v>
      </c>
      <c r="R577" s="9">
        <v>31.701000000000001</v>
      </c>
      <c r="S577" s="9">
        <v>3.5</v>
      </c>
      <c r="T577" s="9">
        <v>2</v>
      </c>
      <c r="U577" s="9">
        <v>3</v>
      </c>
      <c r="V577" s="9">
        <v>2</v>
      </c>
    </row>
    <row r="578" spans="1:22">
      <c r="A578" s="9"/>
      <c r="B578" s="9" t="str">
        <f t="shared" si="8"/>
        <v>М36x70</v>
      </c>
      <c r="C578" s="10">
        <v>36</v>
      </c>
      <c r="D578" s="9">
        <v>70</v>
      </c>
      <c r="E578" s="12">
        <v>758.04210394105985</v>
      </c>
      <c r="F578" s="12">
        <v>776.07144356957519</v>
      </c>
      <c r="G578" s="12">
        <v>766.14442343911946</v>
      </c>
      <c r="H578" s="12">
        <v>765.66662107039758</v>
      </c>
      <c r="I578" s="12">
        <v>726.83652800620348</v>
      </c>
      <c r="J578" s="12">
        <v>755.87436154959391</v>
      </c>
      <c r="K578" s="12">
        <v>745.94734141913784</v>
      </c>
      <c r="L578" s="12">
        <v>736.76354813665932</v>
      </c>
      <c r="M578" s="11">
        <v>44</v>
      </c>
      <c r="N578" s="9">
        <v>46</v>
      </c>
      <c r="O578" s="9">
        <v>36</v>
      </c>
      <c r="P578" s="9">
        <v>36</v>
      </c>
      <c r="Q578" s="9">
        <v>33.402000000000001</v>
      </c>
      <c r="R578" s="9">
        <v>34.051499999999997</v>
      </c>
      <c r="S578" s="9">
        <v>4</v>
      </c>
      <c r="T578" s="9">
        <v>3</v>
      </c>
      <c r="U578" s="9">
        <v>3</v>
      </c>
      <c r="V578" s="9">
        <v>2.5</v>
      </c>
    </row>
    <row r="579" spans="1:22">
      <c r="A579" s="9"/>
      <c r="B579" s="9" t="str">
        <f t="shared" si="8"/>
        <v>М36x75</v>
      </c>
      <c r="C579" s="10">
        <v>36</v>
      </c>
      <c r="D579" s="9">
        <v>75</v>
      </c>
      <c r="E579" s="12">
        <v>792.43545446027326</v>
      </c>
      <c r="F579" s="12">
        <v>811.81535192444733</v>
      </c>
      <c r="G579" s="12">
        <v>801.88833179399148</v>
      </c>
      <c r="H579" s="12">
        <v>800.05997158961077</v>
      </c>
      <c r="I579" s="12">
        <v>761.22987852541667</v>
      </c>
      <c r="J579" s="12">
        <v>791.61826990446559</v>
      </c>
      <c r="K579" s="12">
        <v>781.69124977400998</v>
      </c>
      <c r="L579" s="12">
        <v>771.15689865587251</v>
      </c>
      <c r="M579" s="11">
        <v>49</v>
      </c>
      <c r="N579" s="9">
        <v>51</v>
      </c>
      <c r="O579" s="9">
        <v>36</v>
      </c>
      <c r="P579" s="9">
        <v>36</v>
      </c>
      <c r="Q579" s="9">
        <v>33.402000000000001</v>
      </c>
      <c r="R579" s="9">
        <v>34.051499999999997</v>
      </c>
      <c r="S579" s="9">
        <v>4</v>
      </c>
      <c r="T579" s="9">
        <v>3</v>
      </c>
      <c r="U579" s="9">
        <v>3</v>
      </c>
      <c r="V579" s="9">
        <v>2.5</v>
      </c>
    </row>
    <row r="580" spans="1:22">
      <c r="A580" s="9"/>
      <c r="B580" s="9" t="str">
        <f t="shared" si="8"/>
        <v>М36x80</v>
      </c>
      <c r="C580" s="10">
        <v>36</v>
      </c>
      <c r="D580" s="9">
        <v>80</v>
      </c>
      <c r="E580" s="12">
        <v>826.82880497948656</v>
      </c>
      <c r="F580" s="12">
        <v>847.55926027931912</v>
      </c>
      <c r="G580" s="12">
        <v>837.63224014886327</v>
      </c>
      <c r="H580" s="12">
        <v>834.45332210882418</v>
      </c>
      <c r="I580" s="12">
        <v>795.62322904463008</v>
      </c>
      <c r="J580" s="12">
        <v>827.36217825933772</v>
      </c>
      <c r="K580" s="12">
        <v>817.43515812888177</v>
      </c>
      <c r="L580" s="12">
        <v>805.55024917508592</v>
      </c>
      <c r="M580" s="11">
        <v>54</v>
      </c>
      <c r="N580" s="9">
        <v>56</v>
      </c>
      <c r="O580" s="9">
        <v>36</v>
      </c>
      <c r="P580" s="9">
        <v>36</v>
      </c>
      <c r="Q580" s="9">
        <v>33.402000000000001</v>
      </c>
      <c r="R580" s="9">
        <v>34.051499999999997</v>
      </c>
      <c r="S580" s="9">
        <v>4</v>
      </c>
      <c r="T580" s="9">
        <v>3</v>
      </c>
      <c r="U580" s="9">
        <v>3</v>
      </c>
      <c r="V580" s="9">
        <v>2.5</v>
      </c>
    </row>
    <row r="581" spans="1:22">
      <c r="A581" s="9"/>
      <c r="B581" s="9" t="str">
        <f t="shared" si="8"/>
        <v>М36x85</v>
      </c>
      <c r="C581" s="10">
        <v>36</v>
      </c>
      <c r="D581" s="9">
        <v>85</v>
      </c>
      <c r="E581" s="12">
        <v>861.22215549869975</v>
      </c>
      <c r="F581" s="12">
        <v>883.30316863419091</v>
      </c>
      <c r="G581" s="12">
        <v>873.37614850373541</v>
      </c>
      <c r="H581" s="12">
        <v>868.84667262803725</v>
      </c>
      <c r="I581" s="12">
        <v>830.01657956384338</v>
      </c>
      <c r="J581" s="12">
        <v>863.10608661420963</v>
      </c>
      <c r="K581" s="12">
        <v>853.17906648375379</v>
      </c>
      <c r="L581" s="12">
        <v>839.94359969429911</v>
      </c>
      <c r="M581" s="11">
        <v>59</v>
      </c>
      <c r="N581" s="9">
        <v>61</v>
      </c>
      <c r="O581" s="9">
        <v>36</v>
      </c>
      <c r="P581" s="9">
        <v>36</v>
      </c>
      <c r="Q581" s="9">
        <v>33.402000000000001</v>
      </c>
      <c r="R581" s="9">
        <v>34.051499999999997</v>
      </c>
      <c r="S581" s="9">
        <v>4</v>
      </c>
      <c r="T581" s="9">
        <v>3</v>
      </c>
      <c r="U581" s="9">
        <v>3</v>
      </c>
      <c r="V581" s="9">
        <v>2.5</v>
      </c>
    </row>
    <row r="582" spans="1:22">
      <c r="A582" s="9"/>
      <c r="B582" s="9" t="str">
        <f t="shared" si="8"/>
        <v>М36x90</v>
      </c>
      <c r="C582" s="10">
        <v>36</v>
      </c>
      <c r="D582" s="9">
        <v>90</v>
      </c>
      <c r="E582" s="12">
        <v>895.61550601791316</v>
      </c>
      <c r="F582" s="12">
        <v>919.04707698906293</v>
      </c>
      <c r="G582" s="12">
        <v>909.1200568586072</v>
      </c>
      <c r="H582" s="12">
        <v>903.24002314725067</v>
      </c>
      <c r="I582" s="12">
        <v>864.40993008305668</v>
      </c>
      <c r="J582" s="12">
        <v>898.84999496908154</v>
      </c>
      <c r="K582" s="12">
        <v>888.92297483862558</v>
      </c>
      <c r="L582" s="12">
        <v>874.33695021351252</v>
      </c>
      <c r="M582" s="11">
        <v>64</v>
      </c>
      <c r="N582" s="9">
        <v>66</v>
      </c>
      <c r="O582" s="9">
        <v>36</v>
      </c>
      <c r="P582" s="9">
        <v>36</v>
      </c>
      <c r="Q582" s="9">
        <v>33.402000000000001</v>
      </c>
      <c r="R582" s="9">
        <v>34.051499999999997</v>
      </c>
      <c r="S582" s="9">
        <v>4</v>
      </c>
      <c r="T582" s="9">
        <v>3</v>
      </c>
      <c r="U582" s="9">
        <v>3</v>
      </c>
      <c r="V582" s="9">
        <v>2.5</v>
      </c>
    </row>
    <row r="583" spans="1:22">
      <c r="A583" s="9"/>
      <c r="B583" s="9" t="str">
        <f t="shared" si="8"/>
        <v>М36x95</v>
      </c>
      <c r="C583" s="10">
        <v>36</v>
      </c>
      <c r="D583" s="9">
        <v>95</v>
      </c>
      <c r="E583" s="12">
        <v>920.00394667544765</v>
      </c>
      <c r="F583" s="12">
        <v>948.90016975477363</v>
      </c>
      <c r="G583" s="12">
        <v>938.97314962431756</v>
      </c>
      <c r="H583" s="12">
        <v>927.62846380478538</v>
      </c>
      <c r="I583" s="12">
        <v>898.80328060226998</v>
      </c>
      <c r="J583" s="12">
        <v>934.59390332395344</v>
      </c>
      <c r="K583" s="12">
        <v>924.66688319349748</v>
      </c>
      <c r="L583" s="12">
        <v>908.73030073272571</v>
      </c>
      <c r="M583" s="9">
        <v>78</v>
      </c>
      <c r="N583" s="9">
        <v>78</v>
      </c>
      <c r="O583" s="9">
        <v>36</v>
      </c>
      <c r="P583" s="9">
        <v>36</v>
      </c>
      <c r="Q583" s="9">
        <v>33.402000000000001</v>
      </c>
      <c r="R583" s="9">
        <v>34.051499999999997</v>
      </c>
      <c r="S583" s="9">
        <v>4</v>
      </c>
      <c r="T583" s="9">
        <v>3</v>
      </c>
      <c r="U583" s="9">
        <v>3</v>
      </c>
      <c r="V583" s="9">
        <v>2.5</v>
      </c>
    </row>
    <row r="584" spans="1:22">
      <c r="A584" s="9"/>
      <c r="B584" s="9" t="str">
        <f t="shared" si="8"/>
        <v>М36x100</v>
      </c>
      <c r="C584" s="10">
        <v>36</v>
      </c>
      <c r="D584" s="9">
        <v>100</v>
      </c>
      <c r="E584" s="12">
        <v>959.95558045114899</v>
      </c>
      <c r="F584" s="12">
        <v>988.85180353047485</v>
      </c>
      <c r="G584" s="12">
        <v>978.92478340001901</v>
      </c>
      <c r="H584" s="12">
        <v>967.58009758048672</v>
      </c>
      <c r="I584" s="12">
        <v>933.19663112148316</v>
      </c>
      <c r="J584" s="12">
        <v>970.33781167882535</v>
      </c>
      <c r="K584" s="12">
        <v>960.4107915483695</v>
      </c>
      <c r="L584" s="12">
        <v>943.12365125193912</v>
      </c>
      <c r="M584" s="9">
        <v>78</v>
      </c>
      <c r="N584" s="9">
        <v>78</v>
      </c>
      <c r="O584" s="9">
        <v>36</v>
      </c>
      <c r="P584" s="9">
        <v>36</v>
      </c>
      <c r="Q584" s="9">
        <v>33.402000000000001</v>
      </c>
      <c r="R584" s="9">
        <v>34.051499999999997</v>
      </c>
      <c r="S584" s="9">
        <v>4</v>
      </c>
      <c r="T584" s="9">
        <v>3</v>
      </c>
      <c r="U584" s="9">
        <v>3</v>
      </c>
      <c r="V584" s="9">
        <v>2.5</v>
      </c>
    </row>
    <row r="585" spans="1:22">
      <c r="A585" s="9"/>
      <c r="B585" s="9" t="str">
        <f t="shared" si="8"/>
        <v>М36x105</v>
      </c>
      <c r="C585" s="10">
        <v>36</v>
      </c>
      <c r="D585" s="9">
        <v>105</v>
      </c>
      <c r="E585" s="12">
        <v>999.90721422685044</v>
      </c>
      <c r="F585" s="12">
        <v>1028.8034373061762</v>
      </c>
      <c r="G585" s="12">
        <v>1018.8764171757205</v>
      </c>
      <c r="H585" s="12">
        <v>1007.5317313561881</v>
      </c>
      <c r="I585" s="12">
        <v>967.58998164069658</v>
      </c>
      <c r="J585" s="12">
        <v>1006.0817200336971</v>
      </c>
      <c r="K585" s="12">
        <v>996.15469990324129</v>
      </c>
      <c r="L585" s="12">
        <v>977.51700177115242</v>
      </c>
      <c r="M585" s="9">
        <v>78</v>
      </c>
      <c r="N585" s="9">
        <v>78</v>
      </c>
      <c r="O585" s="9">
        <v>36</v>
      </c>
      <c r="P585" s="9">
        <v>36</v>
      </c>
      <c r="Q585" s="9">
        <v>33.402000000000001</v>
      </c>
      <c r="R585" s="9">
        <v>34.051499999999997</v>
      </c>
      <c r="S585" s="9">
        <v>4</v>
      </c>
      <c r="T585" s="9">
        <v>3</v>
      </c>
      <c r="U585" s="9">
        <v>3</v>
      </c>
      <c r="V585" s="9">
        <v>2.5</v>
      </c>
    </row>
    <row r="586" spans="1:22">
      <c r="A586" s="9"/>
      <c r="B586" s="9" t="str">
        <f t="shared" si="8"/>
        <v>М36x110</v>
      </c>
      <c r="C586" s="10">
        <v>36</v>
      </c>
      <c r="D586" s="9">
        <v>110</v>
      </c>
      <c r="E586" s="12">
        <v>1039.8588480025519</v>
      </c>
      <c r="F586" s="12">
        <v>1068.7550710818778</v>
      </c>
      <c r="G586" s="12">
        <v>1058.8280509514218</v>
      </c>
      <c r="H586" s="12">
        <v>1047.4833651318895</v>
      </c>
      <c r="I586" s="12">
        <v>1001.9833321599098</v>
      </c>
      <c r="J586" s="12">
        <v>1041.8256283885689</v>
      </c>
      <c r="K586" s="12">
        <v>1031.8986082581132</v>
      </c>
      <c r="L586" s="12">
        <v>1011.9103522903656</v>
      </c>
      <c r="M586" s="9">
        <v>78</v>
      </c>
      <c r="N586" s="9">
        <v>78</v>
      </c>
      <c r="O586" s="9">
        <v>36</v>
      </c>
      <c r="P586" s="9">
        <v>36</v>
      </c>
      <c r="Q586" s="9">
        <v>33.402000000000001</v>
      </c>
      <c r="R586" s="9">
        <v>34.051499999999997</v>
      </c>
      <c r="S586" s="9">
        <v>4</v>
      </c>
      <c r="T586" s="9">
        <v>3</v>
      </c>
      <c r="U586" s="9">
        <v>3</v>
      </c>
      <c r="V586" s="9">
        <v>2.5</v>
      </c>
    </row>
    <row r="587" spans="1:22">
      <c r="A587" s="9"/>
      <c r="B587" s="9" t="str">
        <f t="shared" si="8"/>
        <v>М36x115</v>
      </c>
      <c r="C587" s="10">
        <v>36</v>
      </c>
      <c r="D587" s="9">
        <v>115</v>
      </c>
      <c r="E587" s="12">
        <v>1079.8104817782532</v>
      </c>
      <c r="F587" s="12">
        <v>1108.7067048575791</v>
      </c>
      <c r="G587" s="12">
        <v>1098.7796847271231</v>
      </c>
      <c r="H587" s="12">
        <v>1087.4349989075909</v>
      </c>
      <c r="I587" s="12">
        <v>1036.3766826791232</v>
      </c>
      <c r="J587" s="12">
        <v>1077.5695367434409</v>
      </c>
      <c r="K587" s="12">
        <v>1067.642516612985</v>
      </c>
      <c r="L587" s="12">
        <v>1046.3037028095789</v>
      </c>
      <c r="M587" s="9">
        <v>78</v>
      </c>
      <c r="N587" s="9">
        <v>78</v>
      </c>
      <c r="O587" s="9">
        <v>36</v>
      </c>
      <c r="P587" s="9">
        <v>36</v>
      </c>
      <c r="Q587" s="9">
        <v>33.402000000000001</v>
      </c>
      <c r="R587" s="9">
        <v>34.051499999999997</v>
      </c>
      <c r="S587" s="9">
        <v>4</v>
      </c>
      <c r="T587" s="9">
        <v>3</v>
      </c>
      <c r="U587" s="9">
        <v>3</v>
      </c>
      <c r="V587" s="9">
        <v>2.5</v>
      </c>
    </row>
    <row r="588" spans="1:22">
      <c r="A588" s="9"/>
      <c r="B588" s="9" t="str">
        <f t="shared" si="8"/>
        <v>М36x120</v>
      </c>
      <c r="C588" s="10">
        <v>36</v>
      </c>
      <c r="D588" s="9">
        <v>120</v>
      </c>
      <c r="E588" s="12">
        <v>1119.7621155539546</v>
      </c>
      <c r="F588" s="12">
        <v>1148.6583386332804</v>
      </c>
      <c r="G588" s="12">
        <v>1138.7313185028245</v>
      </c>
      <c r="H588" s="12">
        <v>1127.3866326832922</v>
      </c>
      <c r="I588" s="12">
        <v>1070.7700331983365</v>
      </c>
      <c r="J588" s="12">
        <v>1113.3134450983127</v>
      </c>
      <c r="K588" s="12">
        <v>1103.3864249678568</v>
      </c>
      <c r="L588" s="12">
        <v>1080.6970533287922</v>
      </c>
      <c r="M588" s="9">
        <v>78</v>
      </c>
      <c r="N588" s="9">
        <v>78</v>
      </c>
      <c r="O588" s="9">
        <v>36</v>
      </c>
      <c r="P588" s="9">
        <v>36</v>
      </c>
      <c r="Q588" s="9">
        <v>33.402000000000001</v>
      </c>
      <c r="R588" s="9">
        <v>34.051499999999997</v>
      </c>
      <c r="S588" s="9">
        <v>4</v>
      </c>
      <c r="T588" s="9">
        <v>3</v>
      </c>
      <c r="U588" s="9">
        <v>3</v>
      </c>
      <c r="V588" s="9">
        <v>2.5</v>
      </c>
    </row>
    <row r="589" spans="1:22">
      <c r="A589" s="9"/>
      <c r="B589" s="9" t="str">
        <f t="shared" si="8"/>
        <v>М36x130</v>
      </c>
      <c r="C589" s="10">
        <v>36</v>
      </c>
      <c r="D589" s="9">
        <v>130</v>
      </c>
      <c r="E589" s="12">
        <v>1192.9954431975716</v>
      </c>
      <c r="F589" s="12">
        <v>1223.512335679688</v>
      </c>
      <c r="G589" s="12">
        <v>1213.5853155492321</v>
      </c>
      <c r="H589" s="12">
        <v>1200.6199603269092</v>
      </c>
      <c r="I589" s="12">
        <v>1139.5567342367631</v>
      </c>
      <c r="J589" s="12">
        <v>1184.8012618080568</v>
      </c>
      <c r="K589" s="12">
        <v>1174.8742416776006</v>
      </c>
      <c r="L589" s="12">
        <v>1149.4837543672186</v>
      </c>
      <c r="M589" s="9">
        <v>84</v>
      </c>
      <c r="N589" s="9">
        <v>84</v>
      </c>
      <c r="O589" s="9">
        <v>36</v>
      </c>
      <c r="P589" s="9">
        <v>36</v>
      </c>
      <c r="Q589" s="9">
        <v>33.402000000000001</v>
      </c>
      <c r="R589" s="9">
        <v>34.051499999999997</v>
      </c>
      <c r="S589" s="9">
        <v>4</v>
      </c>
      <c r="T589" s="9">
        <v>3</v>
      </c>
      <c r="U589" s="9">
        <v>3</v>
      </c>
      <c r="V589" s="9">
        <v>2.5</v>
      </c>
    </row>
    <row r="590" spans="1:22">
      <c r="A590" s="9"/>
      <c r="B590" s="9" t="str">
        <f t="shared" si="8"/>
        <v>М36x140</v>
      </c>
      <c r="C590" s="10">
        <v>36</v>
      </c>
      <c r="D590" s="9">
        <v>140</v>
      </c>
      <c r="E590" s="12">
        <v>1272.8987107489745</v>
      </c>
      <c r="F590" s="12">
        <v>1303.4156032310907</v>
      </c>
      <c r="G590" s="12">
        <v>1293.488583100635</v>
      </c>
      <c r="H590" s="12">
        <v>1280.5232278783121</v>
      </c>
      <c r="I590" s="12">
        <v>1208.3434352751894</v>
      </c>
      <c r="J590" s="12">
        <v>1256.2890785178001</v>
      </c>
      <c r="K590" s="12">
        <v>1246.3620583873446</v>
      </c>
      <c r="L590" s="12">
        <v>1218.2704554056454</v>
      </c>
      <c r="M590" s="9">
        <v>84</v>
      </c>
      <c r="N590" s="9">
        <v>84</v>
      </c>
      <c r="O590" s="9">
        <v>36</v>
      </c>
      <c r="P590" s="9">
        <v>36</v>
      </c>
      <c r="Q590" s="9">
        <v>33.402000000000001</v>
      </c>
      <c r="R590" s="9">
        <v>34.051499999999997</v>
      </c>
      <c r="S590" s="9">
        <v>4</v>
      </c>
      <c r="T590" s="9">
        <v>3</v>
      </c>
      <c r="U590" s="9">
        <v>3</v>
      </c>
      <c r="V590" s="9">
        <v>2.5</v>
      </c>
    </row>
    <row r="591" spans="1:22">
      <c r="A591" s="9"/>
      <c r="B591" s="9" t="str">
        <f t="shared" si="8"/>
        <v>М36x150</v>
      </c>
      <c r="C591" s="10">
        <v>36</v>
      </c>
      <c r="D591" s="9">
        <v>150</v>
      </c>
      <c r="E591" s="12">
        <v>1352.8019783003774</v>
      </c>
      <c r="F591" s="12">
        <v>1383.3188707824936</v>
      </c>
      <c r="G591" s="12">
        <v>1373.3918506520376</v>
      </c>
      <c r="H591" s="12">
        <v>1360.4264954297148</v>
      </c>
      <c r="I591" s="12">
        <v>1277.1301363136158</v>
      </c>
      <c r="J591" s="12">
        <v>1327.7768952275442</v>
      </c>
      <c r="K591" s="12">
        <v>1317.8498750970882</v>
      </c>
      <c r="L591" s="12">
        <v>1287.0571564440716</v>
      </c>
      <c r="M591" s="9">
        <v>84</v>
      </c>
      <c r="N591" s="9">
        <v>84</v>
      </c>
      <c r="O591" s="9">
        <v>36</v>
      </c>
      <c r="P591" s="9">
        <v>36</v>
      </c>
      <c r="Q591" s="9">
        <v>33.402000000000001</v>
      </c>
      <c r="R591" s="9">
        <v>34.051499999999997</v>
      </c>
      <c r="S591" s="9">
        <v>4</v>
      </c>
      <c r="T591" s="9">
        <v>3</v>
      </c>
      <c r="U591" s="9">
        <v>3</v>
      </c>
      <c r="V591" s="9">
        <v>2.5</v>
      </c>
    </row>
    <row r="592" spans="1:22">
      <c r="A592" s="9"/>
      <c r="B592" s="9" t="str">
        <f t="shared" si="8"/>
        <v>М36x160</v>
      </c>
      <c r="C592" s="10">
        <v>36</v>
      </c>
      <c r="D592" s="9">
        <v>160</v>
      </c>
      <c r="E592" s="12">
        <v>1432.7052458517803</v>
      </c>
      <c r="F592" s="12">
        <v>1463.2221383338963</v>
      </c>
      <c r="G592" s="12">
        <v>1453.2951182034408</v>
      </c>
      <c r="H592" s="12">
        <v>1440.3297629811177</v>
      </c>
      <c r="I592" s="12">
        <v>1345.9168373520429</v>
      </c>
      <c r="J592" s="12">
        <v>1399.264711937288</v>
      </c>
      <c r="K592" s="12">
        <v>1389.337691806832</v>
      </c>
      <c r="L592" s="12">
        <v>1355.8438574824984</v>
      </c>
      <c r="M592" s="9">
        <v>84</v>
      </c>
      <c r="N592" s="9">
        <v>84</v>
      </c>
      <c r="O592" s="9">
        <v>36</v>
      </c>
      <c r="P592" s="9">
        <v>36</v>
      </c>
      <c r="Q592" s="9">
        <v>33.402000000000001</v>
      </c>
      <c r="R592" s="9">
        <v>34.051499999999997</v>
      </c>
      <c r="S592" s="9">
        <v>4</v>
      </c>
      <c r="T592" s="9">
        <v>3</v>
      </c>
      <c r="U592" s="9">
        <v>3</v>
      </c>
      <c r="V592" s="9">
        <v>2.5</v>
      </c>
    </row>
    <row r="593" spans="1:22">
      <c r="A593" s="9"/>
      <c r="B593" s="9" t="str">
        <f t="shared" si="8"/>
        <v>М36x170</v>
      </c>
      <c r="C593" s="10">
        <v>36</v>
      </c>
      <c r="D593" s="9">
        <v>170</v>
      </c>
      <c r="E593" s="12">
        <v>1512.6085134031828</v>
      </c>
      <c r="F593" s="12">
        <v>1543.125405885299</v>
      </c>
      <c r="G593" s="12">
        <v>1533.1983857548432</v>
      </c>
      <c r="H593" s="12">
        <v>1520.2330305325204</v>
      </c>
      <c r="I593" s="12">
        <v>1414.7035383904692</v>
      </c>
      <c r="J593" s="12">
        <v>1470.7525286470318</v>
      </c>
      <c r="K593" s="12">
        <v>1460.8255085165758</v>
      </c>
      <c r="L593" s="12">
        <v>1424.6305585209252</v>
      </c>
      <c r="M593" s="9">
        <v>84</v>
      </c>
      <c r="N593" s="9">
        <v>84</v>
      </c>
      <c r="O593" s="9">
        <v>36</v>
      </c>
      <c r="P593" s="9">
        <v>36</v>
      </c>
      <c r="Q593" s="9">
        <v>33.402000000000001</v>
      </c>
      <c r="R593" s="9">
        <v>34.051499999999997</v>
      </c>
      <c r="S593" s="9">
        <v>4</v>
      </c>
      <c r="T593" s="9">
        <v>3</v>
      </c>
      <c r="U593" s="9">
        <v>3</v>
      </c>
      <c r="V593" s="9">
        <v>2.5</v>
      </c>
    </row>
    <row r="594" spans="1:22">
      <c r="A594" s="9"/>
      <c r="B594" s="9" t="str">
        <f t="shared" si="8"/>
        <v>М36x180</v>
      </c>
      <c r="C594" s="10">
        <v>36</v>
      </c>
      <c r="D594" s="9">
        <v>180</v>
      </c>
      <c r="E594" s="12">
        <v>1592.5117809545857</v>
      </c>
      <c r="F594" s="12">
        <v>1623.0286734367021</v>
      </c>
      <c r="G594" s="12">
        <v>1613.1016533062461</v>
      </c>
      <c r="H594" s="12">
        <v>1600.1362980839233</v>
      </c>
      <c r="I594" s="12">
        <v>1483.4902394288958</v>
      </c>
      <c r="J594" s="12">
        <v>1542.2403453567756</v>
      </c>
      <c r="K594" s="12">
        <v>1532.3133252263199</v>
      </c>
      <c r="L594" s="12">
        <v>1493.4172595593516</v>
      </c>
      <c r="M594" s="9">
        <v>84</v>
      </c>
      <c r="N594" s="9">
        <v>84</v>
      </c>
      <c r="O594" s="9">
        <v>36</v>
      </c>
      <c r="P594" s="9">
        <v>36</v>
      </c>
      <c r="Q594" s="9">
        <v>33.402000000000001</v>
      </c>
      <c r="R594" s="9">
        <v>34.051499999999997</v>
      </c>
      <c r="S594" s="9">
        <v>4</v>
      </c>
      <c r="T594" s="9">
        <v>3</v>
      </c>
      <c r="U594" s="9">
        <v>3</v>
      </c>
      <c r="V594" s="9">
        <v>2.5</v>
      </c>
    </row>
    <row r="595" spans="1:22">
      <c r="A595" s="9"/>
      <c r="B595" s="9" t="str">
        <f t="shared" si="8"/>
        <v>М36x190</v>
      </c>
      <c r="C595" s="10">
        <v>36</v>
      </c>
      <c r="D595" s="9">
        <v>190</v>
      </c>
      <c r="E595" s="12">
        <v>1672.4150485059886</v>
      </c>
      <c r="F595" s="12">
        <v>1702.9319409881045</v>
      </c>
      <c r="G595" s="12">
        <v>1693.0049208576488</v>
      </c>
      <c r="H595" s="12">
        <v>1680.0395656353262</v>
      </c>
      <c r="I595" s="12">
        <v>1552.2769404673222</v>
      </c>
      <c r="J595" s="12">
        <v>1613.7281620665194</v>
      </c>
      <c r="K595" s="12">
        <v>1603.8011419360635</v>
      </c>
      <c r="L595" s="12">
        <v>1562.2039605977782</v>
      </c>
      <c r="M595" s="9">
        <v>84</v>
      </c>
      <c r="N595" s="9">
        <v>84</v>
      </c>
      <c r="O595" s="9">
        <v>36</v>
      </c>
      <c r="P595" s="9">
        <v>36</v>
      </c>
      <c r="Q595" s="9">
        <v>33.402000000000001</v>
      </c>
      <c r="R595" s="9">
        <v>34.051499999999997</v>
      </c>
      <c r="S595" s="9">
        <v>4</v>
      </c>
      <c r="T595" s="9">
        <v>3</v>
      </c>
      <c r="U595" s="9">
        <v>3</v>
      </c>
      <c r="V595" s="9">
        <v>2.5</v>
      </c>
    </row>
    <row r="596" spans="1:22">
      <c r="A596" s="9"/>
      <c r="B596" s="9" t="str">
        <f t="shared" si="8"/>
        <v>М36x200</v>
      </c>
      <c r="C596" s="10">
        <v>36</v>
      </c>
      <c r="D596" s="9">
        <v>200</v>
      </c>
      <c r="E596" s="12">
        <v>1752.3183160573913</v>
      </c>
      <c r="F596" s="12">
        <v>1782.8352085395077</v>
      </c>
      <c r="G596" s="12">
        <v>1772.9081884090517</v>
      </c>
      <c r="H596" s="12">
        <v>1759.9428331867289</v>
      </c>
      <c r="I596" s="12">
        <v>1621.0636415057488</v>
      </c>
      <c r="J596" s="12">
        <v>1685.2159787762632</v>
      </c>
      <c r="K596" s="12">
        <v>1675.2889586458073</v>
      </c>
      <c r="L596" s="12">
        <v>1630.990661636205</v>
      </c>
      <c r="M596" s="9">
        <v>84</v>
      </c>
      <c r="N596" s="9">
        <v>84</v>
      </c>
      <c r="O596" s="9">
        <v>36</v>
      </c>
      <c r="P596" s="9">
        <v>36</v>
      </c>
      <c r="Q596" s="9">
        <v>33.402000000000001</v>
      </c>
      <c r="R596" s="9">
        <v>34.051499999999997</v>
      </c>
      <c r="S596" s="9">
        <v>4</v>
      </c>
      <c r="T596" s="9">
        <v>3</v>
      </c>
      <c r="U596" s="9">
        <v>3</v>
      </c>
      <c r="V596" s="9">
        <v>2.5</v>
      </c>
    </row>
    <row r="597" spans="1:22">
      <c r="A597" s="9"/>
      <c r="B597" s="9" t="str">
        <f t="shared" si="8"/>
        <v>М36x220</v>
      </c>
      <c r="C597" s="10">
        <v>36</v>
      </c>
      <c r="D597" s="9">
        <v>220</v>
      </c>
      <c r="E597" s="12">
        <v>1897.6733146933279</v>
      </c>
      <c r="F597" s="12">
        <v>1931.7016575481566</v>
      </c>
      <c r="G597" s="12">
        <v>1921.7746374177007</v>
      </c>
      <c r="H597" s="12">
        <v>1905.2978318226653</v>
      </c>
      <c r="I597" s="12">
        <v>1758.6370435826022</v>
      </c>
      <c r="J597" s="12">
        <v>1828.1916121957508</v>
      </c>
      <c r="K597" s="12">
        <v>1818.2645920652951</v>
      </c>
      <c r="L597" s="12">
        <v>1768.5640637130582</v>
      </c>
      <c r="M597" s="9">
        <v>97</v>
      </c>
      <c r="N597" s="9">
        <v>97</v>
      </c>
      <c r="O597" s="9">
        <v>36</v>
      </c>
      <c r="P597" s="9">
        <v>36</v>
      </c>
      <c r="Q597" s="9">
        <v>33.402000000000001</v>
      </c>
      <c r="R597" s="9">
        <v>34.051499999999997</v>
      </c>
      <c r="S597" s="9">
        <v>4</v>
      </c>
      <c r="T597" s="9">
        <v>3</v>
      </c>
      <c r="U597" s="9">
        <v>3</v>
      </c>
      <c r="V597" s="9">
        <v>2.5</v>
      </c>
    </row>
    <row r="598" spans="1:22">
      <c r="A598" s="9"/>
      <c r="B598" s="9" t="str">
        <f t="shared" si="8"/>
        <v>М36x240</v>
      </c>
      <c r="C598" s="10">
        <v>36</v>
      </c>
      <c r="D598" s="9">
        <v>240</v>
      </c>
      <c r="E598" s="12">
        <v>2057.4798497961333</v>
      </c>
      <c r="F598" s="12">
        <v>2091.508192650962</v>
      </c>
      <c r="G598" s="12">
        <v>2081.5811725205062</v>
      </c>
      <c r="H598" s="12">
        <v>2065.1043669254714</v>
      </c>
      <c r="I598" s="12">
        <v>1896.2104456594552</v>
      </c>
      <c r="J598" s="12">
        <v>1971.1672456152387</v>
      </c>
      <c r="K598" s="12">
        <v>1961.2402254847823</v>
      </c>
      <c r="L598" s="12">
        <v>1906.1374657899112</v>
      </c>
      <c r="M598" s="9">
        <v>97</v>
      </c>
      <c r="N598" s="9">
        <v>97</v>
      </c>
      <c r="O598" s="9">
        <v>36</v>
      </c>
      <c r="P598" s="9">
        <v>36</v>
      </c>
      <c r="Q598" s="9">
        <v>33.402000000000001</v>
      </c>
      <c r="R598" s="9">
        <v>34.051499999999997</v>
      </c>
      <c r="S598" s="9">
        <v>4</v>
      </c>
      <c r="T598" s="9">
        <v>3</v>
      </c>
      <c r="U598" s="9">
        <v>3</v>
      </c>
      <c r="V598" s="9">
        <v>2.5</v>
      </c>
    </row>
    <row r="599" spans="1:22">
      <c r="A599" s="9"/>
      <c r="B599" s="9" t="str">
        <f t="shared" si="8"/>
        <v>М36x260</v>
      </c>
      <c r="C599" s="10">
        <v>36</v>
      </c>
      <c r="D599" s="9">
        <v>260</v>
      </c>
      <c r="E599" s="12">
        <v>2217.2863848989391</v>
      </c>
      <c r="F599" s="12">
        <v>2251.3147277537678</v>
      </c>
      <c r="G599" s="12">
        <v>2241.3877076233116</v>
      </c>
      <c r="H599" s="12">
        <v>2224.9109020282767</v>
      </c>
      <c r="I599" s="12">
        <v>2033.7838477363086</v>
      </c>
      <c r="J599" s="12">
        <v>2114.1428790347263</v>
      </c>
      <c r="K599" s="12">
        <v>2104.215858904271</v>
      </c>
      <c r="L599" s="12">
        <v>2043.7108678667641</v>
      </c>
      <c r="M599" s="9">
        <v>97</v>
      </c>
      <c r="N599" s="9">
        <v>97</v>
      </c>
      <c r="O599" s="9">
        <v>36</v>
      </c>
      <c r="P599" s="9">
        <v>36</v>
      </c>
      <c r="Q599" s="9">
        <v>33.402000000000001</v>
      </c>
      <c r="R599" s="9">
        <v>34.051499999999997</v>
      </c>
      <c r="S599" s="9">
        <v>4</v>
      </c>
      <c r="T599" s="9">
        <v>3</v>
      </c>
      <c r="U599" s="9">
        <v>3</v>
      </c>
      <c r="V599" s="9">
        <v>2.5</v>
      </c>
    </row>
    <row r="600" spans="1:22">
      <c r="A600" s="9"/>
      <c r="B600" s="9" t="str">
        <f t="shared" si="8"/>
        <v>М36x280</v>
      </c>
      <c r="C600" s="10">
        <v>36</v>
      </c>
      <c r="D600" s="9">
        <v>280</v>
      </c>
      <c r="E600" s="12">
        <v>2377.0929200017449</v>
      </c>
      <c r="F600" s="12">
        <v>2411.1212628565731</v>
      </c>
      <c r="G600" s="12">
        <v>2401.1942427261179</v>
      </c>
      <c r="H600" s="12">
        <v>2384.7174371310825</v>
      </c>
      <c r="I600" s="12">
        <v>2171.3572498131616</v>
      </c>
      <c r="J600" s="12">
        <v>2257.1185124542135</v>
      </c>
      <c r="K600" s="12">
        <v>2247.1914923237587</v>
      </c>
      <c r="L600" s="12">
        <v>2181.2842699436178</v>
      </c>
      <c r="M600" s="9">
        <v>97</v>
      </c>
      <c r="N600" s="9">
        <v>97</v>
      </c>
      <c r="O600" s="9">
        <v>36</v>
      </c>
      <c r="P600" s="9">
        <v>36</v>
      </c>
      <c r="Q600" s="9">
        <v>33.402000000000001</v>
      </c>
      <c r="R600" s="9">
        <v>34.051499999999997</v>
      </c>
      <c r="S600" s="9">
        <v>4</v>
      </c>
      <c r="T600" s="9">
        <v>3</v>
      </c>
      <c r="U600" s="9">
        <v>3</v>
      </c>
      <c r="V600" s="9">
        <v>2.5</v>
      </c>
    </row>
    <row r="601" spans="1:22">
      <c r="A601" s="9"/>
      <c r="B601" s="9" t="str">
        <f t="shared" si="8"/>
        <v>М36x300</v>
      </c>
      <c r="C601" s="10">
        <v>36</v>
      </c>
      <c r="D601" s="9">
        <v>300</v>
      </c>
      <c r="E601" s="12">
        <v>2536.8994551045503</v>
      </c>
      <c r="F601" s="12">
        <v>2570.9277979593789</v>
      </c>
      <c r="G601" s="12">
        <v>2561.0007778289232</v>
      </c>
      <c r="H601" s="12">
        <v>2544.5239722338883</v>
      </c>
      <c r="I601" s="12">
        <v>2308.9306518900148</v>
      </c>
      <c r="J601" s="12">
        <v>2400.0941458737016</v>
      </c>
      <c r="K601" s="12">
        <v>2390.1671257432458</v>
      </c>
      <c r="L601" s="12">
        <v>2318.8576720204705</v>
      </c>
      <c r="M601" s="9">
        <v>97</v>
      </c>
      <c r="N601" s="9">
        <v>97</v>
      </c>
      <c r="O601" s="9">
        <v>36</v>
      </c>
      <c r="P601" s="9">
        <v>36</v>
      </c>
      <c r="Q601" s="9">
        <v>33.402000000000001</v>
      </c>
      <c r="R601" s="9">
        <v>34.051499999999997</v>
      </c>
      <c r="S601" s="9">
        <v>4</v>
      </c>
      <c r="T601" s="9">
        <v>3</v>
      </c>
      <c r="U601" s="9">
        <v>3</v>
      </c>
      <c r="V601" s="9">
        <v>2.5</v>
      </c>
    </row>
    <row r="602" spans="1:22" s="9" customFormat="1">
      <c r="B602" s="9" t="str">
        <f t="shared" si="8"/>
        <v>М39x80</v>
      </c>
      <c r="C602" s="10">
        <v>39</v>
      </c>
      <c r="D602" s="9">
        <v>80</v>
      </c>
      <c r="E602" s="12">
        <v>1005.416543969636</v>
      </c>
      <c r="F602" s="12">
        <v>1028.4342001891214</v>
      </c>
      <c r="G602" s="12">
        <v>1016.7388944069563</v>
      </c>
      <c r="H602" s="12">
        <v>1014.5952799041675</v>
      </c>
      <c r="I602" s="12">
        <v>969.68650466029453</v>
      </c>
      <c r="J602" s="12">
        <v>1005.1367756914975</v>
      </c>
      <c r="K602" s="12">
        <v>993.44146990933268</v>
      </c>
      <c r="L602" s="12">
        <v>981.38181044245971</v>
      </c>
      <c r="M602" s="11">
        <v>52.5</v>
      </c>
      <c r="N602" s="9">
        <v>54.5</v>
      </c>
      <c r="O602" s="9">
        <v>39</v>
      </c>
      <c r="P602" s="9">
        <v>39</v>
      </c>
      <c r="Q602" s="9">
        <v>36.402000000000001</v>
      </c>
      <c r="R602" s="9">
        <v>37.051499999999997</v>
      </c>
      <c r="S602" s="9">
        <v>4</v>
      </c>
      <c r="T602" s="9">
        <v>3</v>
      </c>
      <c r="U602" s="9">
        <v>3</v>
      </c>
      <c r="V602" s="9">
        <v>2.5</v>
      </c>
    </row>
    <row r="603" spans="1:22" s="9" customFormat="1">
      <c r="B603" s="9" t="str">
        <f t="shared" si="8"/>
        <v>М39x85</v>
      </c>
      <c r="C603" s="10">
        <v>39</v>
      </c>
      <c r="D603" s="9">
        <v>85</v>
      </c>
      <c r="E603" s="12">
        <v>1046.2654126464397</v>
      </c>
      <c r="F603" s="12">
        <v>1070.7537590448119</v>
      </c>
      <c r="G603" s="12">
        <v>1059.0584532626469</v>
      </c>
      <c r="H603" s="12">
        <v>1055.4441485809712</v>
      </c>
      <c r="I603" s="12">
        <v>1010.5353733370982</v>
      </c>
      <c r="J603" s="12">
        <v>1047.4563345471881</v>
      </c>
      <c r="K603" s="12">
        <v>1035.7610287650234</v>
      </c>
      <c r="L603" s="12">
        <v>1022.2306791192633</v>
      </c>
      <c r="M603" s="11">
        <v>57.5</v>
      </c>
      <c r="N603" s="9">
        <v>59.5</v>
      </c>
      <c r="O603" s="9">
        <v>39</v>
      </c>
      <c r="P603" s="9">
        <v>39</v>
      </c>
      <c r="Q603" s="9">
        <v>36.402000000000001</v>
      </c>
      <c r="R603" s="9">
        <v>37.051499999999997</v>
      </c>
      <c r="S603" s="9">
        <v>4</v>
      </c>
      <c r="T603" s="9">
        <v>3</v>
      </c>
      <c r="U603" s="9">
        <v>3</v>
      </c>
      <c r="V603" s="9">
        <v>2.5</v>
      </c>
    </row>
    <row r="604" spans="1:22" s="9" customFormat="1">
      <c r="B604" s="9" t="str">
        <f t="shared" si="8"/>
        <v>М39x90</v>
      </c>
      <c r="C604" s="10">
        <v>39</v>
      </c>
      <c r="D604" s="9">
        <v>90</v>
      </c>
      <c r="E604" s="12">
        <v>1087.1142813232432</v>
      </c>
      <c r="F604" s="12">
        <v>1113.0733179005026</v>
      </c>
      <c r="G604" s="12">
        <v>1101.3780121183377</v>
      </c>
      <c r="H604" s="12">
        <v>1096.2930172577746</v>
      </c>
      <c r="I604" s="12">
        <v>1051.3842420139022</v>
      </c>
      <c r="J604" s="12">
        <v>1089.7758934028786</v>
      </c>
      <c r="K604" s="12">
        <v>1078.0805876207139</v>
      </c>
      <c r="L604" s="12">
        <v>1063.0795477960671</v>
      </c>
      <c r="M604" s="11">
        <v>62.5</v>
      </c>
      <c r="N604" s="9">
        <v>64.5</v>
      </c>
      <c r="O604" s="9">
        <v>39</v>
      </c>
      <c r="P604" s="9">
        <v>39</v>
      </c>
      <c r="Q604" s="9">
        <v>36.402000000000001</v>
      </c>
      <c r="R604" s="9">
        <v>37.051499999999997</v>
      </c>
      <c r="S604" s="9">
        <v>4</v>
      </c>
      <c r="T604" s="9">
        <v>3</v>
      </c>
      <c r="U604" s="9">
        <v>3</v>
      </c>
      <c r="V604" s="9">
        <v>2.5</v>
      </c>
    </row>
    <row r="605" spans="1:22" s="9" customFormat="1">
      <c r="B605" s="9" t="str">
        <f t="shared" si="8"/>
        <v>М39x95</v>
      </c>
      <c r="C605" s="10">
        <v>39</v>
      </c>
      <c r="D605" s="9">
        <v>95</v>
      </c>
      <c r="E605" s="12">
        <v>1108.0350683230224</v>
      </c>
      <c r="F605" s="12">
        <v>1142.1453216497014</v>
      </c>
      <c r="G605" s="12">
        <v>1130.4500158675364</v>
      </c>
      <c r="H605" s="12">
        <v>1117.2138042575541</v>
      </c>
      <c r="I605" s="12">
        <v>1092.2331106907059</v>
      </c>
      <c r="J605" s="12">
        <v>1132.0954522585696</v>
      </c>
      <c r="K605" s="12">
        <v>1120.4001464764044</v>
      </c>
      <c r="L605" s="12">
        <v>1103.9284164728708</v>
      </c>
      <c r="M605" s="9">
        <v>84</v>
      </c>
      <c r="N605" s="9">
        <v>84</v>
      </c>
      <c r="O605" s="9">
        <v>39</v>
      </c>
      <c r="P605" s="9">
        <v>39</v>
      </c>
      <c r="Q605" s="9">
        <v>36.402000000000001</v>
      </c>
      <c r="R605" s="9">
        <v>37.051499999999997</v>
      </c>
      <c r="S605" s="9">
        <v>4</v>
      </c>
      <c r="T605" s="9">
        <v>3</v>
      </c>
      <c r="U605" s="9">
        <v>3</v>
      </c>
      <c r="V605" s="9">
        <v>2.5</v>
      </c>
    </row>
    <row r="606" spans="1:22" s="9" customFormat="1">
      <c r="B606" s="9" t="str">
        <f t="shared" si="8"/>
        <v>М39x100</v>
      </c>
      <c r="C606" s="10">
        <v>39</v>
      </c>
      <c r="D606" s="9">
        <v>100</v>
      </c>
      <c r="E606" s="12">
        <v>1154.9227496292274</v>
      </c>
      <c r="F606" s="12">
        <v>1189.0330029559063</v>
      </c>
      <c r="G606" s="12">
        <v>1177.3376971737416</v>
      </c>
      <c r="H606" s="12">
        <v>1164.1014855637593</v>
      </c>
      <c r="I606" s="12">
        <v>1133.0819793675098</v>
      </c>
      <c r="J606" s="12">
        <v>1174.4150111142601</v>
      </c>
      <c r="K606" s="12">
        <v>1162.7197053320951</v>
      </c>
      <c r="L606" s="12">
        <v>1144.7772851496745</v>
      </c>
      <c r="M606" s="9">
        <v>84</v>
      </c>
      <c r="N606" s="9">
        <v>84</v>
      </c>
      <c r="O606" s="9">
        <v>39</v>
      </c>
      <c r="P606" s="9">
        <v>39</v>
      </c>
      <c r="Q606" s="9">
        <v>36.402000000000001</v>
      </c>
      <c r="R606" s="9">
        <v>37.051499999999997</v>
      </c>
      <c r="S606" s="9">
        <v>4</v>
      </c>
      <c r="T606" s="9">
        <v>3</v>
      </c>
      <c r="U606" s="9">
        <v>3</v>
      </c>
      <c r="V606" s="9">
        <v>2.5</v>
      </c>
    </row>
    <row r="607" spans="1:22" s="9" customFormat="1">
      <c r="B607" s="9" t="str">
        <f t="shared" si="8"/>
        <v>М39x105</v>
      </c>
      <c r="C607" s="10">
        <v>39</v>
      </c>
      <c r="D607" s="9">
        <v>105</v>
      </c>
      <c r="E607" s="12">
        <v>1201.8104309354326</v>
      </c>
      <c r="F607" s="12">
        <v>1235.9206842621115</v>
      </c>
      <c r="G607" s="12">
        <v>1224.2253784799466</v>
      </c>
      <c r="H607" s="12">
        <v>1210.9891668699643</v>
      </c>
      <c r="I607" s="12">
        <v>1173.9308480443133</v>
      </c>
      <c r="J607" s="12">
        <v>1216.7345699699506</v>
      </c>
      <c r="K607" s="12">
        <v>1205.0392641877861</v>
      </c>
      <c r="L607" s="12">
        <v>1185.6261538264785</v>
      </c>
      <c r="M607" s="9">
        <v>84</v>
      </c>
      <c r="N607" s="9">
        <v>84</v>
      </c>
      <c r="O607" s="9">
        <v>39</v>
      </c>
      <c r="P607" s="9">
        <v>39</v>
      </c>
      <c r="Q607" s="9">
        <v>36.402000000000001</v>
      </c>
      <c r="R607" s="9">
        <v>37.051499999999997</v>
      </c>
      <c r="S607" s="9">
        <v>4</v>
      </c>
      <c r="T607" s="9">
        <v>3</v>
      </c>
      <c r="U607" s="9">
        <v>3</v>
      </c>
      <c r="V607" s="9">
        <v>2.5</v>
      </c>
    </row>
    <row r="608" spans="1:22" s="9" customFormat="1">
      <c r="B608" s="9" t="str">
        <f t="shared" si="8"/>
        <v>М39x110</v>
      </c>
      <c r="C608" s="10">
        <v>39</v>
      </c>
      <c r="D608" s="9">
        <v>110</v>
      </c>
      <c r="E608" s="12">
        <v>1248.698112241638</v>
      </c>
      <c r="F608" s="12">
        <v>1282.8083655683165</v>
      </c>
      <c r="G608" s="12">
        <v>1271.1130597861518</v>
      </c>
      <c r="H608" s="12">
        <v>1257.8768481761695</v>
      </c>
      <c r="I608" s="12">
        <v>1214.779716721117</v>
      </c>
      <c r="J608" s="12">
        <v>1259.0541288256416</v>
      </c>
      <c r="K608" s="12">
        <v>1247.3588230434766</v>
      </c>
      <c r="L608" s="12">
        <v>1226.4750225032819</v>
      </c>
      <c r="M608" s="9">
        <v>84</v>
      </c>
      <c r="N608" s="9">
        <v>84</v>
      </c>
      <c r="O608" s="9">
        <v>39</v>
      </c>
      <c r="P608" s="9">
        <v>39</v>
      </c>
      <c r="Q608" s="9">
        <v>36.402000000000001</v>
      </c>
      <c r="R608" s="9">
        <v>37.051499999999997</v>
      </c>
      <c r="S608" s="9">
        <v>4</v>
      </c>
      <c r="T608" s="9">
        <v>3</v>
      </c>
      <c r="U608" s="9">
        <v>3</v>
      </c>
      <c r="V608" s="9">
        <v>2.5</v>
      </c>
    </row>
    <row r="609" spans="1:22" s="9" customFormat="1">
      <c r="B609" s="9" t="str">
        <f t="shared" si="8"/>
        <v>М39x115</v>
      </c>
      <c r="C609" s="10">
        <v>39</v>
      </c>
      <c r="D609" s="9">
        <v>115</v>
      </c>
      <c r="E609" s="12">
        <v>1295.5857935478427</v>
      </c>
      <c r="F609" s="12">
        <v>1329.6960468745215</v>
      </c>
      <c r="G609" s="12">
        <v>1318.0007410923567</v>
      </c>
      <c r="H609" s="12">
        <v>1304.7645294823742</v>
      </c>
      <c r="I609" s="12">
        <v>1255.6285853979209</v>
      </c>
      <c r="J609" s="12">
        <v>1301.3736876813323</v>
      </c>
      <c r="K609" s="12">
        <v>1289.6783818991673</v>
      </c>
      <c r="L609" s="12">
        <v>1267.3238911800856</v>
      </c>
      <c r="M609" s="9">
        <v>84</v>
      </c>
      <c r="N609" s="9">
        <v>84</v>
      </c>
      <c r="O609" s="9">
        <v>39</v>
      </c>
      <c r="P609" s="9">
        <v>39</v>
      </c>
      <c r="Q609" s="9">
        <v>36.402000000000001</v>
      </c>
      <c r="R609" s="9">
        <v>37.051499999999997</v>
      </c>
      <c r="S609" s="9">
        <v>4</v>
      </c>
      <c r="T609" s="9">
        <v>3</v>
      </c>
      <c r="U609" s="9">
        <v>3</v>
      </c>
      <c r="V609" s="9">
        <v>2.5</v>
      </c>
    </row>
    <row r="610" spans="1:22" s="9" customFormat="1">
      <c r="B610" s="9" t="str">
        <f t="shared" si="8"/>
        <v>М39x120</v>
      </c>
      <c r="C610" s="10">
        <v>39</v>
      </c>
      <c r="D610" s="9">
        <v>120</v>
      </c>
      <c r="E610" s="12">
        <v>1342.4734748540479</v>
      </c>
      <c r="F610" s="12">
        <v>1376.5837281807267</v>
      </c>
      <c r="G610" s="12">
        <v>1364.8884223985619</v>
      </c>
      <c r="H610" s="12">
        <v>1351.6522107885794</v>
      </c>
      <c r="I610" s="12">
        <v>1296.4774540747244</v>
      </c>
      <c r="J610" s="12">
        <v>1343.6932465370228</v>
      </c>
      <c r="K610" s="12">
        <v>1331.9979407548578</v>
      </c>
      <c r="L610" s="12">
        <v>1308.1727598568893</v>
      </c>
      <c r="M610" s="9">
        <v>84</v>
      </c>
      <c r="N610" s="9">
        <v>84</v>
      </c>
      <c r="O610" s="9">
        <v>39</v>
      </c>
      <c r="P610" s="9">
        <v>39</v>
      </c>
      <c r="Q610" s="9">
        <v>36.402000000000001</v>
      </c>
      <c r="R610" s="9">
        <v>37.051499999999997</v>
      </c>
      <c r="S610" s="9">
        <v>4</v>
      </c>
      <c r="T610" s="9">
        <v>3</v>
      </c>
      <c r="U610" s="9">
        <v>3</v>
      </c>
      <c r="V610" s="9">
        <v>2.5</v>
      </c>
    </row>
    <row r="611" spans="1:22" s="9" customFormat="1">
      <c r="B611" s="9" t="str">
        <f t="shared" si="8"/>
        <v>М39x130</v>
      </c>
      <c r="C611" s="10">
        <v>39</v>
      </c>
      <c r="D611" s="9">
        <v>130</v>
      </c>
      <c r="E611" s="12">
        <v>1429.0022623111763</v>
      </c>
      <c r="F611" s="12">
        <v>1464.8773438525195</v>
      </c>
      <c r="G611" s="12">
        <v>1453.1820380703548</v>
      </c>
      <c r="H611" s="12">
        <v>1438.180998245708</v>
      </c>
      <c r="I611" s="12">
        <v>1378.1751914283316</v>
      </c>
      <c r="J611" s="12">
        <v>1428.3323642484042</v>
      </c>
      <c r="K611" s="12">
        <v>1416.6370584662391</v>
      </c>
      <c r="L611" s="12">
        <v>1389.8704972104965</v>
      </c>
      <c r="M611" s="9">
        <v>90</v>
      </c>
      <c r="N611" s="9">
        <v>90</v>
      </c>
      <c r="O611" s="9">
        <v>39</v>
      </c>
      <c r="P611" s="9">
        <v>39</v>
      </c>
      <c r="Q611" s="9">
        <v>36.402000000000001</v>
      </c>
      <c r="R611" s="9">
        <v>37.051499999999997</v>
      </c>
      <c r="S611" s="9">
        <v>4</v>
      </c>
      <c r="T611" s="9">
        <v>3</v>
      </c>
      <c r="U611" s="9">
        <v>3</v>
      </c>
      <c r="V611" s="9">
        <v>2.5</v>
      </c>
    </row>
    <row r="612" spans="1:22" s="9" customFormat="1">
      <c r="B612" s="9" t="str">
        <f t="shared" si="8"/>
        <v>М39x140</v>
      </c>
      <c r="C612" s="10">
        <v>39</v>
      </c>
      <c r="D612" s="9">
        <v>140</v>
      </c>
      <c r="E612" s="12">
        <v>1522.7776249235867</v>
      </c>
      <c r="F612" s="12">
        <v>1558.6527064649299</v>
      </c>
      <c r="G612" s="12">
        <v>1546.957400682765</v>
      </c>
      <c r="H612" s="12">
        <v>1531.9563608581182</v>
      </c>
      <c r="I612" s="12">
        <v>1459.8729287819392</v>
      </c>
      <c r="J612" s="12">
        <v>1512.9714819597853</v>
      </c>
      <c r="K612" s="12">
        <v>1501.2761761776205</v>
      </c>
      <c r="L612" s="12">
        <v>1471.5682345641044</v>
      </c>
      <c r="M612" s="9">
        <v>90</v>
      </c>
      <c r="N612" s="9">
        <v>90</v>
      </c>
      <c r="O612" s="9">
        <v>39</v>
      </c>
      <c r="P612" s="9">
        <v>39</v>
      </c>
      <c r="Q612" s="9">
        <v>36.402000000000001</v>
      </c>
      <c r="R612" s="9">
        <v>37.051499999999997</v>
      </c>
      <c r="S612" s="9">
        <v>4</v>
      </c>
      <c r="T612" s="9">
        <v>3</v>
      </c>
      <c r="U612" s="9">
        <v>3</v>
      </c>
      <c r="V612" s="9">
        <v>2.5</v>
      </c>
    </row>
    <row r="613" spans="1:22" s="9" customFormat="1">
      <c r="B613" s="9" t="str">
        <f t="shared" si="8"/>
        <v>М39x150</v>
      </c>
      <c r="C613" s="10">
        <v>39</v>
      </c>
      <c r="D613" s="9">
        <v>150</v>
      </c>
      <c r="E613" s="12">
        <v>1616.5529875359969</v>
      </c>
      <c r="F613" s="12">
        <v>1652.4280690773403</v>
      </c>
      <c r="G613" s="12">
        <v>1640.7327632951751</v>
      </c>
      <c r="H613" s="12">
        <v>1625.7317234705286</v>
      </c>
      <c r="I613" s="12">
        <v>1541.5706661355468</v>
      </c>
      <c r="J613" s="12">
        <v>1597.6105996711669</v>
      </c>
      <c r="K613" s="12">
        <v>1585.9152938890018</v>
      </c>
      <c r="L613" s="12">
        <v>1553.2659719177116</v>
      </c>
      <c r="M613" s="9">
        <v>90</v>
      </c>
      <c r="N613" s="9">
        <v>90</v>
      </c>
      <c r="O613" s="9">
        <v>39</v>
      </c>
      <c r="P613" s="9">
        <v>39</v>
      </c>
      <c r="Q613" s="9">
        <v>36.402000000000001</v>
      </c>
      <c r="R613" s="9">
        <v>37.051499999999997</v>
      </c>
      <c r="S613" s="9">
        <v>4</v>
      </c>
      <c r="T613" s="9">
        <v>3</v>
      </c>
      <c r="U613" s="9">
        <v>3</v>
      </c>
      <c r="V613" s="9">
        <v>2.5</v>
      </c>
    </row>
    <row r="614" spans="1:22" s="9" customFormat="1">
      <c r="B614" s="9" t="str">
        <f t="shared" si="8"/>
        <v>М39x160</v>
      </c>
      <c r="C614" s="10">
        <v>39</v>
      </c>
      <c r="D614" s="9">
        <v>160</v>
      </c>
      <c r="E614" s="12">
        <v>1710.3283501484073</v>
      </c>
      <c r="F614" s="12">
        <v>1746.2034316897505</v>
      </c>
      <c r="G614" s="12">
        <v>1734.5081259075855</v>
      </c>
      <c r="H614" s="12">
        <v>1719.5070860829387</v>
      </c>
      <c r="I614" s="12">
        <v>1623.268403489154</v>
      </c>
      <c r="J614" s="12">
        <v>1682.2497173825482</v>
      </c>
      <c r="K614" s="12">
        <v>1670.5544116003832</v>
      </c>
      <c r="L614" s="12">
        <v>1634.963709271319</v>
      </c>
      <c r="M614" s="9">
        <v>90</v>
      </c>
      <c r="N614" s="9">
        <v>90</v>
      </c>
      <c r="O614" s="9">
        <v>39</v>
      </c>
      <c r="P614" s="9">
        <v>39</v>
      </c>
      <c r="Q614" s="9">
        <v>36.402000000000001</v>
      </c>
      <c r="R614" s="9">
        <v>37.051499999999997</v>
      </c>
      <c r="S614" s="9">
        <v>4</v>
      </c>
      <c r="T614" s="9">
        <v>3</v>
      </c>
      <c r="U614" s="9">
        <v>3</v>
      </c>
      <c r="V614" s="9">
        <v>2.5</v>
      </c>
    </row>
    <row r="615" spans="1:22" s="9" customFormat="1">
      <c r="B615" s="9" t="str">
        <f t="shared" si="8"/>
        <v>М39x170</v>
      </c>
      <c r="C615" s="10">
        <v>39</v>
      </c>
      <c r="D615" s="9">
        <v>170</v>
      </c>
      <c r="E615" s="12">
        <v>1804.1037127608174</v>
      </c>
      <c r="F615" s="12">
        <v>1839.9787943021606</v>
      </c>
      <c r="G615" s="12">
        <v>1828.2834885199957</v>
      </c>
      <c r="H615" s="12">
        <v>1813.2824486953491</v>
      </c>
      <c r="I615" s="12">
        <v>1704.9661408427617</v>
      </c>
      <c r="J615" s="12">
        <v>1766.8888350939294</v>
      </c>
      <c r="K615" s="12">
        <v>1755.1935293117642</v>
      </c>
      <c r="L615" s="12">
        <v>1716.6614466249264</v>
      </c>
      <c r="M615" s="9">
        <v>90</v>
      </c>
      <c r="N615" s="9">
        <v>90</v>
      </c>
      <c r="O615" s="9">
        <v>39</v>
      </c>
      <c r="P615" s="9">
        <v>39</v>
      </c>
      <c r="Q615" s="9">
        <v>36.402000000000001</v>
      </c>
      <c r="R615" s="9">
        <v>37.051499999999997</v>
      </c>
      <c r="S615" s="9">
        <v>4</v>
      </c>
      <c r="T615" s="9">
        <v>3</v>
      </c>
      <c r="U615" s="9">
        <v>3</v>
      </c>
      <c r="V615" s="9">
        <v>2.5</v>
      </c>
    </row>
    <row r="616" spans="1:22" s="9" customFormat="1">
      <c r="B616" s="9" t="str">
        <f t="shared" si="8"/>
        <v>М39x180</v>
      </c>
      <c r="C616" s="10">
        <v>39</v>
      </c>
      <c r="D616" s="9">
        <v>180</v>
      </c>
      <c r="E616" s="12">
        <v>1897.8790753732278</v>
      </c>
      <c r="F616" s="12">
        <v>1933.7541569145708</v>
      </c>
      <c r="G616" s="12">
        <v>1922.0588511324058</v>
      </c>
      <c r="H616" s="12">
        <v>1907.0578113077593</v>
      </c>
      <c r="I616" s="12">
        <v>1786.6638781963688</v>
      </c>
      <c r="J616" s="12">
        <v>1851.5279528053106</v>
      </c>
      <c r="K616" s="12">
        <v>1839.8326470231459</v>
      </c>
      <c r="L616" s="12">
        <v>1798.359183978534</v>
      </c>
      <c r="M616" s="9">
        <v>90</v>
      </c>
      <c r="N616" s="9">
        <v>90</v>
      </c>
      <c r="O616" s="9">
        <v>39</v>
      </c>
      <c r="P616" s="9">
        <v>39</v>
      </c>
      <c r="Q616" s="9">
        <v>36.402000000000001</v>
      </c>
      <c r="R616" s="9">
        <v>37.051499999999997</v>
      </c>
      <c r="S616" s="9">
        <v>4</v>
      </c>
      <c r="T616" s="9">
        <v>3</v>
      </c>
      <c r="U616" s="9">
        <v>3</v>
      </c>
      <c r="V616" s="9">
        <v>2.5</v>
      </c>
    </row>
    <row r="617" spans="1:22" s="9" customFormat="1">
      <c r="B617" s="9" t="str">
        <f t="shared" si="8"/>
        <v>М39x190</v>
      </c>
      <c r="C617" s="10">
        <v>39</v>
      </c>
      <c r="D617" s="9">
        <v>190</v>
      </c>
      <c r="E617" s="12">
        <v>1991.6544379856377</v>
      </c>
      <c r="F617" s="12">
        <v>2027.5295195269809</v>
      </c>
      <c r="G617" s="12">
        <v>2015.8342137448162</v>
      </c>
      <c r="H617" s="12">
        <v>2000.8331739201692</v>
      </c>
      <c r="I617" s="12">
        <v>1868.3616155499762</v>
      </c>
      <c r="J617" s="12">
        <v>1936.1670705166919</v>
      </c>
      <c r="K617" s="12">
        <v>1924.4717647345271</v>
      </c>
      <c r="L617" s="12">
        <v>1880.0569213321414</v>
      </c>
      <c r="M617" s="9">
        <v>90</v>
      </c>
      <c r="N617" s="9">
        <v>90</v>
      </c>
      <c r="O617" s="9">
        <v>39</v>
      </c>
      <c r="P617" s="9">
        <v>39</v>
      </c>
      <c r="Q617" s="9">
        <v>36.402000000000001</v>
      </c>
      <c r="R617" s="9">
        <v>37.051499999999997</v>
      </c>
      <c r="S617" s="9">
        <v>4</v>
      </c>
      <c r="T617" s="9">
        <v>3</v>
      </c>
      <c r="U617" s="9">
        <v>3</v>
      </c>
      <c r="V617" s="9">
        <v>2.5</v>
      </c>
    </row>
    <row r="618" spans="1:22" s="9" customFormat="1">
      <c r="B618" s="9" t="str">
        <f t="shared" si="8"/>
        <v>М39x200</v>
      </c>
      <c r="C618" s="10">
        <v>39</v>
      </c>
      <c r="D618" s="9">
        <v>200</v>
      </c>
      <c r="E618" s="12">
        <v>2085.4298005980481</v>
      </c>
      <c r="F618" s="12">
        <v>2121.3048821393913</v>
      </c>
      <c r="G618" s="12">
        <v>2109.6095763572266</v>
      </c>
      <c r="H618" s="12">
        <v>2094.6085365325798</v>
      </c>
      <c r="I618" s="12">
        <v>1950.0593529035837</v>
      </c>
      <c r="J618" s="12">
        <v>2020.8061882280731</v>
      </c>
      <c r="K618" s="12">
        <v>2009.1108824459084</v>
      </c>
      <c r="L618" s="12">
        <v>1961.7546586857486</v>
      </c>
      <c r="M618" s="9">
        <v>90</v>
      </c>
      <c r="N618" s="9">
        <v>90</v>
      </c>
      <c r="O618" s="9">
        <v>39</v>
      </c>
      <c r="P618" s="9">
        <v>39</v>
      </c>
      <c r="Q618" s="9">
        <v>36.402000000000001</v>
      </c>
      <c r="R618" s="9">
        <v>37.051499999999997</v>
      </c>
      <c r="S618" s="9">
        <v>4</v>
      </c>
      <c r="T618" s="9">
        <v>3</v>
      </c>
      <c r="U618" s="9">
        <v>3</v>
      </c>
      <c r="V618" s="9">
        <v>2.5</v>
      </c>
    </row>
    <row r="619" spans="1:22" s="9" customFormat="1">
      <c r="B619" s="9" t="str">
        <f t="shared" si="8"/>
        <v>М39x220</v>
      </c>
      <c r="C619" s="10">
        <v>39</v>
      </c>
      <c r="D619" s="9">
        <v>220</v>
      </c>
      <c r="E619" s="12">
        <v>2257.2796129864255</v>
      </c>
      <c r="F619" s="12">
        <v>2296.9784889928742</v>
      </c>
      <c r="G619" s="12">
        <v>2285.283183210709</v>
      </c>
      <c r="H619" s="12">
        <v>2266.4583489209567</v>
      </c>
      <c r="I619" s="12">
        <v>2113.4548276107985</v>
      </c>
      <c r="J619" s="12">
        <v>2190.0844236508356</v>
      </c>
      <c r="K619" s="12">
        <v>2178.3891178686713</v>
      </c>
      <c r="L619" s="12">
        <v>2125.1501333929641</v>
      </c>
      <c r="M619" s="9">
        <v>103</v>
      </c>
      <c r="N619" s="9">
        <v>103</v>
      </c>
      <c r="O619" s="9">
        <v>39</v>
      </c>
      <c r="P619" s="9">
        <v>39</v>
      </c>
      <c r="Q619" s="9">
        <v>36.402000000000001</v>
      </c>
      <c r="R619" s="9">
        <v>37.051499999999997</v>
      </c>
      <c r="S619" s="9">
        <v>4</v>
      </c>
      <c r="T619" s="9">
        <v>3</v>
      </c>
      <c r="U619" s="9">
        <v>3</v>
      </c>
      <c r="V619" s="9">
        <v>2.5</v>
      </c>
    </row>
    <row r="620" spans="1:22" s="9" customFormat="1">
      <c r="B620" s="9" t="str">
        <f t="shared" si="8"/>
        <v>М39x240</v>
      </c>
      <c r="C620" s="10">
        <v>39</v>
      </c>
      <c r="D620" s="9">
        <v>240</v>
      </c>
      <c r="E620" s="12">
        <v>2444.8303382112458</v>
      </c>
      <c r="F620" s="12">
        <v>2484.5292142176945</v>
      </c>
      <c r="G620" s="12">
        <v>2472.8339084355293</v>
      </c>
      <c r="H620" s="12">
        <v>2454.009074145777</v>
      </c>
      <c r="I620" s="12">
        <v>2276.8503023180133</v>
      </c>
      <c r="J620" s="12">
        <v>2359.3626590735985</v>
      </c>
      <c r="K620" s="12">
        <v>2347.6673532914338</v>
      </c>
      <c r="L620" s="12">
        <v>2288.5456081001785</v>
      </c>
      <c r="M620" s="9">
        <v>103</v>
      </c>
      <c r="N620" s="9">
        <v>103</v>
      </c>
      <c r="O620" s="9">
        <v>39</v>
      </c>
      <c r="P620" s="9">
        <v>39</v>
      </c>
      <c r="Q620" s="9">
        <v>36.402000000000001</v>
      </c>
      <c r="R620" s="9">
        <v>37.051499999999997</v>
      </c>
      <c r="S620" s="9">
        <v>4</v>
      </c>
      <c r="T620" s="9">
        <v>3</v>
      </c>
      <c r="U620" s="9">
        <v>3</v>
      </c>
      <c r="V620" s="9">
        <v>2.5</v>
      </c>
    </row>
    <row r="621" spans="1:22" s="9" customFormat="1">
      <c r="B621" s="9" t="str">
        <f t="shared" si="8"/>
        <v>М39x260</v>
      </c>
      <c r="C621" s="10">
        <v>39</v>
      </c>
      <c r="D621" s="9">
        <v>260</v>
      </c>
      <c r="E621" s="12">
        <v>2632.3810634360657</v>
      </c>
      <c r="F621" s="12">
        <v>2672.0799394425148</v>
      </c>
      <c r="G621" s="12">
        <v>2660.3846336603506</v>
      </c>
      <c r="H621" s="12">
        <v>2641.5597993705969</v>
      </c>
      <c r="I621" s="12">
        <v>2440.2457770252286</v>
      </c>
      <c r="J621" s="12">
        <v>2528.6408944963609</v>
      </c>
      <c r="K621" s="12">
        <v>2516.9455887141962</v>
      </c>
      <c r="L621" s="12">
        <v>2451.9410828073933</v>
      </c>
      <c r="M621" s="9">
        <v>103</v>
      </c>
      <c r="N621" s="9">
        <v>103</v>
      </c>
      <c r="O621" s="9">
        <v>39</v>
      </c>
      <c r="P621" s="9">
        <v>39</v>
      </c>
      <c r="Q621" s="9">
        <v>36.402000000000001</v>
      </c>
      <c r="R621" s="9">
        <v>37.051499999999997</v>
      </c>
      <c r="S621" s="9">
        <v>4</v>
      </c>
      <c r="T621" s="9">
        <v>3</v>
      </c>
      <c r="U621" s="9">
        <v>3</v>
      </c>
      <c r="V621" s="9">
        <v>2.5</v>
      </c>
    </row>
    <row r="622" spans="1:22" s="9" customFormat="1">
      <c r="B622" s="9" t="str">
        <f t="shared" si="8"/>
        <v>М39x280</v>
      </c>
      <c r="C622" s="10">
        <v>39</v>
      </c>
      <c r="D622" s="9">
        <v>280</v>
      </c>
      <c r="E622" s="12">
        <v>2819.9317886608869</v>
      </c>
      <c r="F622" s="12">
        <v>2859.6306646673356</v>
      </c>
      <c r="G622" s="12">
        <v>2847.9353588851709</v>
      </c>
      <c r="H622" s="12">
        <v>2829.1105245954182</v>
      </c>
      <c r="I622" s="12">
        <v>2603.6412517324429</v>
      </c>
      <c r="J622" s="12">
        <v>2697.9191299191239</v>
      </c>
      <c r="K622" s="12">
        <v>2686.2238241369587</v>
      </c>
      <c r="L622" s="12">
        <v>2615.3365575146086</v>
      </c>
      <c r="M622" s="9">
        <v>103</v>
      </c>
      <c r="N622" s="9">
        <v>103</v>
      </c>
      <c r="O622" s="9">
        <v>39</v>
      </c>
      <c r="P622" s="9">
        <v>39</v>
      </c>
      <c r="Q622" s="9">
        <v>36.402000000000001</v>
      </c>
      <c r="R622" s="9">
        <v>37.051499999999997</v>
      </c>
      <c r="S622" s="9">
        <v>4</v>
      </c>
      <c r="T622" s="9">
        <v>3</v>
      </c>
      <c r="U622" s="9">
        <v>3</v>
      </c>
      <c r="V622" s="9">
        <v>2.5</v>
      </c>
    </row>
    <row r="623" spans="1:22" s="9" customFormat="1">
      <c r="B623" s="9" t="str">
        <f t="shared" si="8"/>
        <v>М39x300</v>
      </c>
      <c r="C623" s="10">
        <v>39</v>
      </c>
      <c r="D623" s="9">
        <v>300</v>
      </c>
      <c r="E623" s="12">
        <v>3007.4825138857068</v>
      </c>
      <c r="F623" s="12">
        <v>3047.1813898921559</v>
      </c>
      <c r="G623" s="12">
        <v>3035.4860841099908</v>
      </c>
      <c r="H623" s="12">
        <v>3016.6612498202385</v>
      </c>
      <c r="I623" s="12">
        <v>2767.0367264396577</v>
      </c>
      <c r="J623" s="12">
        <v>2867.1973653418859</v>
      </c>
      <c r="K623" s="12">
        <v>2855.5020595597221</v>
      </c>
      <c r="L623" s="12">
        <v>2778.7320322218229</v>
      </c>
      <c r="M623" s="9">
        <v>103</v>
      </c>
      <c r="N623" s="9">
        <v>103</v>
      </c>
      <c r="O623" s="9">
        <v>39</v>
      </c>
      <c r="P623" s="9">
        <v>39</v>
      </c>
      <c r="Q623" s="9">
        <v>36.402000000000001</v>
      </c>
      <c r="R623" s="9">
        <v>37.051499999999997</v>
      </c>
      <c r="S623" s="9">
        <v>4</v>
      </c>
      <c r="T623" s="9">
        <v>3</v>
      </c>
      <c r="U623" s="9">
        <v>3</v>
      </c>
      <c r="V623" s="9">
        <v>2.5</v>
      </c>
    </row>
    <row r="624" spans="1:22">
      <c r="A624" s="9"/>
      <c r="B624" s="9" t="str">
        <f t="shared" si="8"/>
        <v>М42x80</v>
      </c>
      <c r="C624" s="10">
        <v>42</v>
      </c>
      <c r="D624" s="9">
        <v>80</v>
      </c>
      <c r="E624" s="12">
        <v>1192.4261480501189</v>
      </c>
      <c r="F624" s="12">
        <v>1230.9553236972599</v>
      </c>
      <c r="G624" s="12">
        <v>1209.1425051349179</v>
      </c>
      <c r="H624" s="12">
        <v>1208.2972479613461</v>
      </c>
      <c r="I624" s="12">
        <v>1142.6544292864648</v>
      </c>
      <c r="J624" s="12">
        <v>1204.3413185041832</v>
      </c>
      <c r="K624" s="12">
        <v>1182.5284999418407</v>
      </c>
      <c r="L624" s="12">
        <v>1164.4672478488071</v>
      </c>
      <c r="M624" s="11">
        <v>50</v>
      </c>
      <c r="N624" s="9">
        <v>53</v>
      </c>
      <c r="O624" s="9">
        <v>42</v>
      </c>
      <c r="P624" s="9">
        <v>42</v>
      </c>
      <c r="Q624" s="9">
        <v>39.077249999999999</v>
      </c>
      <c r="R624" s="9">
        <v>40.051499999999997</v>
      </c>
      <c r="S624" s="9">
        <v>4.5</v>
      </c>
      <c r="T624" s="9">
        <v>3</v>
      </c>
      <c r="U624" s="9">
        <v>4</v>
      </c>
      <c r="V624" s="9">
        <v>2.5</v>
      </c>
    </row>
    <row r="625" spans="1:22">
      <c r="A625" s="9"/>
      <c r="B625" s="9" t="str">
        <f t="shared" si="8"/>
        <v>М42x85</v>
      </c>
      <c r="C625" s="10">
        <v>42</v>
      </c>
      <c r="D625" s="9">
        <v>85</v>
      </c>
      <c r="E625" s="12">
        <v>1239.4997606705115</v>
      </c>
      <c r="F625" s="12">
        <v>1280.4054168562097</v>
      </c>
      <c r="G625" s="12">
        <v>1258.5925982938675</v>
      </c>
      <c r="H625" s="12">
        <v>1255.3708605817387</v>
      </c>
      <c r="I625" s="12">
        <v>1189.7280419068575</v>
      </c>
      <c r="J625" s="12">
        <v>1253.7914116631327</v>
      </c>
      <c r="K625" s="12">
        <v>1231.9785931007907</v>
      </c>
      <c r="L625" s="12">
        <v>1211.5408604691997</v>
      </c>
      <c r="M625" s="11">
        <v>55</v>
      </c>
      <c r="N625" s="9">
        <v>58</v>
      </c>
      <c r="O625" s="9">
        <v>42</v>
      </c>
      <c r="P625" s="9">
        <v>42</v>
      </c>
      <c r="Q625" s="9">
        <v>39.077249999999999</v>
      </c>
      <c r="R625" s="9">
        <v>40.051499999999997</v>
      </c>
      <c r="S625" s="9">
        <v>4.5</v>
      </c>
      <c r="T625" s="9">
        <v>3</v>
      </c>
      <c r="U625" s="9">
        <v>4</v>
      </c>
      <c r="V625" s="9">
        <v>2.5</v>
      </c>
    </row>
    <row r="626" spans="1:22">
      <c r="A626" s="9"/>
      <c r="B626" s="9" t="str">
        <f t="shared" si="8"/>
        <v>М42x90</v>
      </c>
      <c r="C626" s="10">
        <v>42</v>
      </c>
      <c r="D626" s="9">
        <v>90</v>
      </c>
      <c r="E626" s="12">
        <v>1286.5733732909043</v>
      </c>
      <c r="F626" s="12">
        <v>1329.8555100151591</v>
      </c>
      <c r="G626" s="12">
        <v>1308.0426914528171</v>
      </c>
      <c r="H626" s="12">
        <v>1302.4444732021311</v>
      </c>
      <c r="I626" s="12">
        <v>1236.8016545272503</v>
      </c>
      <c r="J626" s="12">
        <v>1303.2415048220823</v>
      </c>
      <c r="K626" s="12">
        <v>1281.4286862597403</v>
      </c>
      <c r="L626" s="12">
        <v>1258.6144730895924</v>
      </c>
      <c r="M626" s="11">
        <v>60</v>
      </c>
      <c r="N626" s="9">
        <v>63</v>
      </c>
      <c r="O626" s="9">
        <v>42</v>
      </c>
      <c r="P626" s="9">
        <v>42</v>
      </c>
      <c r="Q626" s="9">
        <v>39.077249999999999</v>
      </c>
      <c r="R626" s="9">
        <v>40.051499999999997</v>
      </c>
      <c r="S626" s="9">
        <v>4.5</v>
      </c>
      <c r="T626" s="9">
        <v>3</v>
      </c>
      <c r="U626" s="9">
        <v>4</v>
      </c>
      <c r="V626" s="9">
        <v>2.5</v>
      </c>
    </row>
    <row r="627" spans="1:22">
      <c r="A627" s="9"/>
      <c r="B627" s="9" t="str">
        <f t="shared" si="8"/>
        <v>М42x95</v>
      </c>
      <c r="C627" s="10">
        <v>42</v>
      </c>
      <c r="D627" s="9">
        <v>95</v>
      </c>
      <c r="E627" s="12">
        <v>1333.6469859112972</v>
      </c>
      <c r="F627" s="12">
        <v>1379.3056031741089</v>
      </c>
      <c r="G627" s="12">
        <v>1357.4927846117666</v>
      </c>
      <c r="H627" s="12">
        <v>1349.5180858225237</v>
      </c>
      <c r="I627" s="12">
        <v>1283.8752671476427</v>
      </c>
      <c r="J627" s="12">
        <v>1352.6915979810319</v>
      </c>
      <c r="K627" s="12">
        <v>1330.8787794186899</v>
      </c>
      <c r="L627" s="12">
        <v>1305.688085709985</v>
      </c>
      <c r="M627" s="11">
        <v>65</v>
      </c>
      <c r="N627" s="9">
        <v>68</v>
      </c>
      <c r="O627" s="9">
        <v>42</v>
      </c>
      <c r="P627" s="9">
        <v>42</v>
      </c>
      <c r="Q627" s="9">
        <v>39.077249999999999</v>
      </c>
      <c r="R627" s="9">
        <v>40.051499999999997</v>
      </c>
      <c r="S627" s="9">
        <v>4.5</v>
      </c>
      <c r="T627" s="9">
        <v>3</v>
      </c>
      <c r="U627" s="9">
        <v>4</v>
      </c>
      <c r="V627" s="9">
        <v>2.5</v>
      </c>
    </row>
    <row r="628" spans="1:22">
      <c r="A628" s="9"/>
      <c r="B628" s="9" t="str">
        <f t="shared" si="8"/>
        <v>М42x100</v>
      </c>
      <c r="C628" s="10">
        <v>42</v>
      </c>
      <c r="D628" s="9">
        <v>100</v>
      </c>
      <c r="E628" s="12">
        <v>1380.7205985316896</v>
      </c>
      <c r="F628" s="12">
        <v>1428.7556963330589</v>
      </c>
      <c r="G628" s="12">
        <v>1406.9428777707162</v>
      </c>
      <c r="H628" s="12">
        <v>1396.5916984429164</v>
      </c>
      <c r="I628" s="12">
        <v>1330.9488797680353</v>
      </c>
      <c r="J628" s="12">
        <v>1402.141691139982</v>
      </c>
      <c r="K628" s="12">
        <v>1380.3288725776395</v>
      </c>
      <c r="L628" s="12">
        <v>1352.7616983303774</v>
      </c>
      <c r="M628" s="11">
        <v>70</v>
      </c>
      <c r="N628" s="9">
        <v>73</v>
      </c>
      <c r="O628" s="9">
        <v>42</v>
      </c>
      <c r="P628" s="9">
        <v>42</v>
      </c>
      <c r="Q628" s="9">
        <v>39.077249999999999</v>
      </c>
      <c r="R628" s="9">
        <v>40.051499999999997</v>
      </c>
      <c r="S628" s="9">
        <v>4.5</v>
      </c>
      <c r="T628" s="9">
        <v>3</v>
      </c>
      <c r="U628" s="9">
        <v>4</v>
      </c>
      <c r="V628" s="9">
        <v>2.5</v>
      </c>
    </row>
    <row r="629" spans="1:22">
      <c r="A629" s="9"/>
      <c r="B629" s="9" t="str">
        <f t="shared" si="8"/>
        <v>М42x105</v>
      </c>
      <c r="C629" s="10">
        <v>42</v>
      </c>
      <c r="D629" s="9">
        <v>105</v>
      </c>
      <c r="E629" s="12">
        <v>1427.7942111520822</v>
      </c>
      <c r="F629" s="12">
        <v>1478.2057894920083</v>
      </c>
      <c r="G629" s="12">
        <v>1456.392970929666</v>
      </c>
      <c r="H629" s="12">
        <v>1443.6653110633092</v>
      </c>
      <c r="I629" s="12">
        <v>1378.022492388428</v>
      </c>
      <c r="J629" s="12">
        <v>1451.5917842989318</v>
      </c>
      <c r="K629" s="12">
        <v>1429.7789657365893</v>
      </c>
      <c r="L629" s="12">
        <v>1399.8353109507702</v>
      </c>
      <c r="M629" s="11">
        <v>75</v>
      </c>
      <c r="N629" s="9">
        <v>78</v>
      </c>
      <c r="O629" s="9">
        <v>42</v>
      </c>
      <c r="P629" s="9">
        <v>42</v>
      </c>
      <c r="Q629" s="9">
        <v>39.077249999999999</v>
      </c>
      <c r="R629" s="9">
        <v>40.051499999999997</v>
      </c>
      <c r="S629" s="9">
        <v>4.5</v>
      </c>
      <c r="T629" s="9">
        <v>3</v>
      </c>
      <c r="U629" s="9">
        <v>4</v>
      </c>
      <c r="V629" s="9">
        <v>2.5</v>
      </c>
    </row>
    <row r="630" spans="1:22">
      <c r="A630" s="9"/>
      <c r="B630" s="9" t="str">
        <f t="shared" si="8"/>
        <v>М42x110</v>
      </c>
      <c r="C630" s="10">
        <v>42</v>
      </c>
      <c r="D630" s="9">
        <v>110</v>
      </c>
      <c r="E630" s="12">
        <v>1460.2578237349621</v>
      </c>
      <c r="F630" s="12">
        <v>1520.7559553786791</v>
      </c>
      <c r="G630" s="12">
        <v>1498.9431368163368</v>
      </c>
      <c r="H630" s="12">
        <v>1476.1289236461887</v>
      </c>
      <c r="I630" s="12">
        <v>1425.0961050088204</v>
      </c>
      <c r="J630" s="12">
        <v>1501.0418774578811</v>
      </c>
      <c r="K630" s="12">
        <v>1479.2290588955391</v>
      </c>
      <c r="L630" s="12">
        <v>1446.9089235711629</v>
      </c>
      <c r="M630" s="9">
        <v>90</v>
      </c>
      <c r="N630" s="9">
        <v>90</v>
      </c>
      <c r="O630" s="9">
        <v>42</v>
      </c>
      <c r="P630" s="9">
        <v>42</v>
      </c>
      <c r="Q630" s="9">
        <v>39.077249999999999</v>
      </c>
      <c r="R630" s="9">
        <v>40.051499999999997</v>
      </c>
      <c r="S630" s="9">
        <v>4.5</v>
      </c>
      <c r="T630" s="9">
        <v>3</v>
      </c>
      <c r="U630" s="9">
        <v>4</v>
      </c>
      <c r="V630" s="9">
        <v>2.5</v>
      </c>
    </row>
    <row r="631" spans="1:22">
      <c r="A631" s="9"/>
      <c r="B631" s="9" t="str">
        <f t="shared" si="8"/>
        <v>М42x115</v>
      </c>
      <c r="C631" s="10">
        <v>42</v>
      </c>
      <c r="D631" s="9">
        <v>115</v>
      </c>
      <c r="E631" s="12">
        <v>1514.6364363741111</v>
      </c>
      <c r="F631" s="12">
        <v>1575.1345680178281</v>
      </c>
      <c r="G631" s="12">
        <v>1553.3217494554858</v>
      </c>
      <c r="H631" s="12">
        <v>1530.5075362853379</v>
      </c>
      <c r="I631" s="12">
        <v>1472.169717629213</v>
      </c>
      <c r="J631" s="12">
        <v>1550.4919706168307</v>
      </c>
      <c r="K631" s="12">
        <v>1528.6791520544887</v>
      </c>
      <c r="L631" s="12">
        <v>1493.9825361915555</v>
      </c>
      <c r="M631" s="9">
        <v>90</v>
      </c>
      <c r="N631" s="9">
        <v>90</v>
      </c>
      <c r="O631" s="9">
        <v>42</v>
      </c>
      <c r="P631" s="9">
        <v>42</v>
      </c>
      <c r="Q631" s="9">
        <v>39.077249999999999</v>
      </c>
      <c r="R631" s="9">
        <v>40.051499999999997</v>
      </c>
      <c r="S631" s="9">
        <v>4.5</v>
      </c>
      <c r="T631" s="9">
        <v>3</v>
      </c>
      <c r="U631" s="9">
        <v>4</v>
      </c>
      <c r="V631" s="9">
        <v>2.5</v>
      </c>
    </row>
    <row r="632" spans="1:22">
      <c r="A632" s="9"/>
      <c r="B632" s="9" t="str">
        <f t="shared" si="8"/>
        <v>М42x120</v>
      </c>
      <c r="C632" s="10">
        <v>42</v>
      </c>
      <c r="D632" s="9">
        <v>120</v>
      </c>
      <c r="E632" s="12">
        <v>1569.0150490132601</v>
      </c>
      <c r="F632" s="12">
        <v>1629.5131806569771</v>
      </c>
      <c r="G632" s="12">
        <v>1607.700362094635</v>
      </c>
      <c r="H632" s="12">
        <v>1584.8861489244869</v>
      </c>
      <c r="I632" s="12">
        <v>1519.2433302496058</v>
      </c>
      <c r="J632" s="12">
        <v>1599.9420637757803</v>
      </c>
      <c r="K632" s="12">
        <v>1578.1292452134383</v>
      </c>
      <c r="L632" s="12">
        <v>1541.0561488119481</v>
      </c>
      <c r="M632" s="9">
        <v>90</v>
      </c>
      <c r="N632" s="9">
        <v>90</v>
      </c>
      <c r="O632" s="9">
        <v>42</v>
      </c>
      <c r="P632" s="9">
        <v>42</v>
      </c>
      <c r="Q632" s="9">
        <v>39.077249999999999</v>
      </c>
      <c r="R632" s="9">
        <v>40.051499999999997</v>
      </c>
      <c r="S632" s="9">
        <v>4.5</v>
      </c>
      <c r="T632" s="9">
        <v>3</v>
      </c>
      <c r="U632" s="9">
        <v>4</v>
      </c>
      <c r="V632" s="9">
        <v>2.5</v>
      </c>
    </row>
    <row r="633" spans="1:22">
      <c r="A633" s="9"/>
      <c r="B633" s="9" t="str">
        <f t="shared" si="8"/>
        <v>М42x130</v>
      </c>
      <c r="C633" s="10">
        <v>42</v>
      </c>
      <c r="D633" s="9">
        <v>130</v>
      </c>
      <c r="E633" s="12">
        <v>1669.0062742690507</v>
      </c>
      <c r="F633" s="12">
        <v>1732.3561825590361</v>
      </c>
      <c r="G633" s="12">
        <v>1710.5433639966939</v>
      </c>
      <c r="H633" s="12">
        <v>1684.8773741802777</v>
      </c>
      <c r="I633" s="12">
        <v>1613.3905554903911</v>
      </c>
      <c r="J633" s="12">
        <v>1698.8422500936799</v>
      </c>
      <c r="K633" s="12">
        <v>1677.0294315313377</v>
      </c>
      <c r="L633" s="12">
        <v>1635.2033740527331</v>
      </c>
      <c r="M633" s="9">
        <v>96</v>
      </c>
      <c r="N633" s="9">
        <v>96</v>
      </c>
      <c r="O633" s="9">
        <v>42</v>
      </c>
      <c r="P633" s="9">
        <v>42</v>
      </c>
      <c r="Q633" s="9">
        <v>39.077249999999999</v>
      </c>
      <c r="R633" s="9">
        <v>40.051499999999997</v>
      </c>
      <c r="S633" s="9">
        <v>4.5</v>
      </c>
      <c r="T633" s="9">
        <v>3</v>
      </c>
      <c r="U633" s="9">
        <v>4</v>
      </c>
      <c r="V633" s="9">
        <v>2.5</v>
      </c>
    </row>
    <row r="634" spans="1:22">
      <c r="A634" s="9"/>
      <c r="B634" s="9" t="str">
        <f t="shared" si="8"/>
        <v>М42x140</v>
      </c>
      <c r="C634" s="10">
        <v>42</v>
      </c>
      <c r="D634" s="9">
        <v>140</v>
      </c>
      <c r="E634" s="12">
        <v>1777.7634995473491</v>
      </c>
      <c r="F634" s="12">
        <v>1841.1134078373345</v>
      </c>
      <c r="G634" s="12">
        <v>1819.300589274992</v>
      </c>
      <c r="H634" s="12">
        <v>1793.6345994585756</v>
      </c>
      <c r="I634" s="12">
        <v>1707.5377807311763</v>
      </c>
      <c r="J634" s="12">
        <v>1797.7424364115793</v>
      </c>
      <c r="K634" s="12">
        <v>1775.929617849237</v>
      </c>
      <c r="L634" s="12">
        <v>1729.3505992935186</v>
      </c>
      <c r="M634" s="9">
        <v>96</v>
      </c>
      <c r="N634" s="9">
        <v>96</v>
      </c>
      <c r="O634" s="9">
        <v>42</v>
      </c>
      <c r="P634" s="9">
        <v>42</v>
      </c>
      <c r="Q634" s="9">
        <v>39.077249999999999</v>
      </c>
      <c r="R634" s="9">
        <v>40.051499999999997</v>
      </c>
      <c r="S634" s="9">
        <v>4.5</v>
      </c>
      <c r="T634" s="9">
        <v>3</v>
      </c>
      <c r="U634" s="9">
        <v>4</v>
      </c>
      <c r="V634" s="9">
        <v>2.5</v>
      </c>
    </row>
    <row r="635" spans="1:22">
      <c r="A635" s="9"/>
      <c r="B635" s="9" t="str">
        <f t="shared" si="8"/>
        <v>М42x150</v>
      </c>
      <c r="C635" s="10">
        <v>42</v>
      </c>
      <c r="D635" s="9">
        <v>150</v>
      </c>
      <c r="E635" s="12">
        <v>1886.520724825647</v>
      </c>
      <c r="F635" s="12">
        <v>1949.8706331156327</v>
      </c>
      <c r="G635" s="12">
        <v>1928.0578145532904</v>
      </c>
      <c r="H635" s="12">
        <v>1902.391824736874</v>
      </c>
      <c r="I635" s="12">
        <v>1801.6850059719616</v>
      </c>
      <c r="J635" s="12">
        <v>1896.6426227294787</v>
      </c>
      <c r="K635" s="12">
        <v>1874.8298041671364</v>
      </c>
      <c r="L635" s="12">
        <v>1823.4978245343038</v>
      </c>
      <c r="M635" s="9">
        <v>96</v>
      </c>
      <c r="N635" s="9">
        <v>96</v>
      </c>
      <c r="O635" s="9">
        <v>42</v>
      </c>
      <c r="P635" s="9">
        <v>42</v>
      </c>
      <c r="Q635" s="9">
        <v>39.077249999999999</v>
      </c>
      <c r="R635" s="9">
        <v>40.051499999999997</v>
      </c>
      <c r="S635" s="9">
        <v>4.5</v>
      </c>
      <c r="T635" s="9">
        <v>3</v>
      </c>
      <c r="U635" s="9">
        <v>4</v>
      </c>
      <c r="V635" s="9">
        <v>2.5</v>
      </c>
    </row>
    <row r="636" spans="1:22">
      <c r="A636" s="9"/>
      <c r="B636" s="9" t="str">
        <f t="shared" si="8"/>
        <v>М42x160</v>
      </c>
      <c r="C636" s="10">
        <v>42</v>
      </c>
      <c r="D636" s="9">
        <v>160</v>
      </c>
      <c r="E636" s="12">
        <v>1995.2779501039456</v>
      </c>
      <c r="F636" s="12">
        <v>2058.6278583939306</v>
      </c>
      <c r="G636" s="12">
        <v>2036.8150398315886</v>
      </c>
      <c r="H636" s="12">
        <v>2011.1490500151722</v>
      </c>
      <c r="I636" s="12">
        <v>1895.8322312127468</v>
      </c>
      <c r="J636" s="12">
        <v>1995.5428090473781</v>
      </c>
      <c r="K636" s="12">
        <v>1973.7299904850358</v>
      </c>
      <c r="L636" s="12">
        <v>1917.6450497750889</v>
      </c>
      <c r="M636" s="9">
        <v>96</v>
      </c>
      <c r="N636" s="9">
        <v>96</v>
      </c>
      <c r="O636" s="9">
        <v>42</v>
      </c>
      <c r="P636" s="9">
        <v>42</v>
      </c>
      <c r="Q636" s="9">
        <v>39.077249999999999</v>
      </c>
      <c r="R636" s="9">
        <v>40.051499999999997</v>
      </c>
      <c r="S636" s="9">
        <v>4.5</v>
      </c>
      <c r="T636" s="9">
        <v>3</v>
      </c>
      <c r="U636" s="9">
        <v>4</v>
      </c>
      <c r="V636" s="9">
        <v>2.5</v>
      </c>
    </row>
    <row r="637" spans="1:22">
      <c r="A637" s="9"/>
      <c r="B637" s="9" t="str">
        <f t="shared" si="8"/>
        <v>М42x170</v>
      </c>
      <c r="C637" s="10">
        <v>42</v>
      </c>
      <c r="D637" s="9">
        <v>170</v>
      </c>
      <c r="E637" s="12">
        <v>2104.0351753822433</v>
      </c>
      <c r="F637" s="12">
        <v>2167.385083672229</v>
      </c>
      <c r="G637" s="12">
        <v>2145.5722651098872</v>
      </c>
      <c r="H637" s="12">
        <v>2119.9062752934715</v>
      </c>
      <c r="I637" s="12">
        <v>1989.9794564535321</v>
      </c>
      <c r="J637" s="12">
        <v>2094.4429953652775</v>
      </c>
      <c r="K637" s="12">
        <v>2072.6301768029357</v>
      </c>
      <c r="L637" s="12">
        <v>2011.7922750158743</v>
      </c>
      <c r="M637" s="9">
        <v>96</v>
      </c>
      <c r="N637" s="9">
        <v>96</v>
      </c>
      <c r="O637" s="9">
        <v>42</v>
      </c>
      <c r="P637" s="9">
        <v>42</v>
      </c>
      <c r="Q637" s="9">
        <v>39.077249999999999</v>
      </c>
      <c r="R637" s="9">
        <v>40.051499999999997</v>
      </c>
      <c r="S637" s="9">
        <v>4.5</v>
      </c>
      <c r="T637" s="9">
        <v>3</v>
      </c>
      <c r="U637" s="9">
        <v>4</v>
      </c>
      <c r="V637" s="9">
        <v>2.5</v>
      </c>
    </row>
    <row r="638" spans="1:22">
      <c r="A638" s="9"/>
      <c r="B638" s="9" t="str">
        <f t="shared" si="8"/>
        <v>М42x180</v>
      </c>
      <c r="C638" s="10">
        <v>42</v>
      </c>
      <c r="D638" s="9">
        <v>180</v>
      </c>
      <c r="E638" s="12">
        <v>2212.7924006605422</v>
      </c>
      <c r="F638" s="12">
        <v>2276.1423089505274</v>
      </c>
      <c r="G638" s="12">
        <v>2254.3294903881851</v>
      </c>
      <c r="H638" s="12">
        <v>2228.6635005717694</v>
      </c>
      <c r="I638" s="12">
        <v>2084.1266816943175</v>
      </c>
      <c r="J638" s="12">
        <v>2193.3431816831771</v>
      </c>
      <c r="K638" s="12">
        <v>2171.5303631208353</v>
      </c>
      <c r="L638" s="12">
        <v>2105.9395002566603</v>
      </c>
      <c r="M638" s="9">
        <v>96</v>
      </c>
      <c r="N638" s="9">
        <v>96</v>
      </c>
      <c r="O638" s="9">
        <v>42</v>
      </c>
      <c r="P638" s="9">
        <v>42</v>
      </c>
      <c r="Q638" s="9">
        <v>39.077249999999999</v>
      </c>
      <c r="R638" s="9">
        <v>40.051499999999997</v>
      </c>
      <c r="S638" s="9">
        <v>4.5</v>
      </c>
      <c r="T638" s="9">
        <v>3</v>
      </c>
      <c r="U638" s="9">
        <v>4</v>
      </c>
      <c r="V638" s="9">
        <v>2.5</v>
      </c>
    </row>
    <row r="639" spans="1:22">
      <c r="A639" s="9"/>
      <c r="B639" s="9" t="str">
        <f t="shared" si="8"/>
        <v>М42x190</v>
      </c>
      <c r="C639" s="10">
        <v>42</v>
      </c>
      <c r="D639" s="9">
        <v>190</v>
      </c>
      <c r="E639" s="12">
        <v>2321.5496259388401</v>
      </c>
      <c r="F639" s="12">
        <v>2384.8995342288258</v>
      </c>
      <c r="G639" s="12">
        <v>2363.086715666484</v>
      </c>
      <c r="H639" s="12">
        <v>2337.4207258500674</v>
      </c>
      <c r="I639" s="12">
        <v>2178.2739069351028</v>
      </c>
      <c r="J639" s="12">
        <v>2292.2433680010763</v>
      </c>
      <c r="K639" s="12">
        <v>2270.4305494387345</v>
      </c>
      <c r="L639" s="12">
        <v>2200.0867254974455</v>
      </c>
      <c r="M639" s="9">
        <v>96</v>
      </c>
      <c r="N639" s="9">
        <v>96</v>
      </c>
      <c r="O639" s="9">
        <v>42</v>
      </c>
      <c r="P639" s="9">
        <v>42</v>
      </c>
      <c r="Q639" s="9">
        <v>39.077249999999999</v>
      </c>
      <c r="R639" s="9">
        <v>40.051499999999997</v>
      </c>
      <c r="S639" s="9">
        <v>4.5</v>
      </c>
      <c r="T639" s="9">
        <v>3</v>
      </c>
      <c r="U639" s="9">
        <v>4</v>
      </c>
      <c r="V639" s="9">
        <v>2.5</v>
      </c>
    </row>
    <row r="640" spans="1:22">
      <c r="A640" s="9"/>
      <c r="B640" s="9" t="str">
        <f t="shared" si="8"/>
        <v>М42x200</v>
      </c>
      <c r="C640" s="10">
        <v>42</v>
      </c>
      <c r="D640" s="9">
        <v>200</v>
      </c>
      <c r="E640" s="12">
        <v>2430.3068512171385</v>
      </c>
      <c r="F640" s="12">
        <v>2493.6567595071238</v>
      </c>
      <c r="G640" s="12">
        <v>2471.8439409447819</v>
      </c>
      <c r="H640" s="12">
        <v>2446.1779511283657</v>
      </c>
      <c r="I640" s="12">
        <v>2272.421132175888</v>
      </c>
      <c r="J640" s="12">
        <v>2391.1435543189755</v>
      </c>
      <c r="K640" s="12">
        <v>2369.3307357566341</v>
      </c>
      <c r="L640" s="12">
        <v>2294.2339507382308</v>
      </c>
      <c r="M640" s="9">
        <v>96</v>
      </c>
      <c r="N640" s="9">
        <v>96</v>
      </c>
      <c r="O640" s="9">
        <v>42</v>
      </c>
      <c r="P640" s="9">
        <v>42</v>
      </c>
      <c r="Q640" s="9">
        <v>39.077249999999999</v>
      </c>
      <c r="R640" s="9">
        <v>40.051499999999997</v>
      </c>
      <c r="S640" s="9">
        <v>4.5</v>
      </c>
      <c r="T640" s="9">
        <v>3</v>
      </c>
      <c r="U640" s="9">
        <v>4</v>
      </c>
      <c r="V640" s="9">
        <v>2.5</v>
      </c>
    </row>
    <row r="641" spans="1:22">
      <c r="A641" s="9"/>
      <c r="B641" s="9" t="str">
        <f t="shared" si="8"/>
        <v>М42x220</v>
      </c>
      <c r="C641" s="10">
        <v>42</v>
      </c>
      <c r="D641" s="9">
        <v>220</v>
      </c>
      <c r="E641" s="12">
        <v>2628.8283017249678</v>
      </c>
      <c r="F641" s="12">
        <v>2698.3570594152015</v>
      </c>
      <c r="G641" s="12">
        <v>2676.5442408528602</v>
      </c>
      <c r="H641" s="12">
        <v>2644.6994016361955</v>
      </c>
      <c r="I641" s="12">
        <v>2460.7155826574581</v>
      </c>
      <c r="J641" s="12">
        <v>2588.9439269547747</v>
      </c>
      <c r="K641" s="12">
        <v>2567.1311083924329</v>
      </c>
      <c r="L641" s="12">
        <v>2482.5284012198017</v>
      </c>
      <c r="M641" s="9">
        <v>109</v>
      </c>
      <c r="N641" s="9">
        <v>109</v>
      </c>
      <c r="O641" s="9">
        <v>42</v>
      </c>
      <c r="P641" s="9">
        <v>42</v>
      </c>
      <c r="Q641" s="9">
        <v>39.077249999999999</v>
      </c>
      <c r="R641" s="9">
        <v>40.051499999999997</v>
      </c>
      <c r="S641" s="9">
        <v>4.5</v>
      </c>
      <c r="T641" s="9">
        <v>3</v>
      </c>
      <c r="U641" s="9">
        <v>4</v>
      </c>
      <c r="V641" s="9">
        <v>2.5</v>
      </c>
    </row>
    <row r="642" spans="1:22">
      <c r="A642" s="9"/>
      <c r="B642" s="9" t="str">
        <f t="shared" si="8"/>
        <v>М42x240</v>
      </c>
      <c r="C642" s="10">
        <v>42</v>
      </c>
      <c r="D642" s="9">
        <v>240</v>
      </c>
      <c r="E642" s="12">
        <v>2846.3427522815646</v>
      </c>
      <c r="F642" s="12">
        <v>2915.8715099717983</v>
      </c>
      <c r="G642" s="12">
        <v>2894.0586914094565</v>
      </c>
      <c r="H642" s="12">
        <v>2862.2138521927923</v>
      </c>
      <c r="I642" s="12">
        <v>2649.010033139029</v>
      </c>
      <c r="J642" s="12">
        <v>2786.7442995905731</v>
      </c>
      <c r="K642" s="12">
        <v>2764.9314810282312</v>
      </c>
      <c r="L642" s="12">
        <v>2670.8228517013717</v>
      </c>
      <c r="M642" s="9">
        <v>109</v>
      </c>
      <c r="N642" s="9">
        <v>109</v>
      </c>
      <c r="O642" s="9">
        <v>42</v>
      </c>
      <c r="P642" s="9">
        <v>42</v>
      </c>
      <c r="Q642" s="9">
        <v>39.077249999999999</v>
      </c>
      <c r="R642" s="9">
        <v>40.051499999999997</v>
      </c>
      <c r="S642" s="9">
        <v>4.5</v>
      </c>
      <c r="T642" s="9">
        <v>3</v>
      </c>
      <c r="U642" s="9">
        <v>4</v>
      </c>
      <c r="V642" s="9">
        <v>2.5</v>
      </c>
    </row>
    <row r="643" spans="1:22">
      <c r="A643" s="9"/>
      <c r="B643" s="9" t="str">
        <f t="shared" si="8"/>
        <v>М42x260</v>
      </c>
      <c r="C643" s="10">
        <v>42</v>
      </c>
      <c r="D643" s="9">
        <v>260</v>
      </c>
      <c r="E643" s="12">
        <v>3063.8572028381609</v>
      </c>
      <c r="F643" s="12">
        <v>3133.3859605283947</v>
      </c>
      <c r="G643" s="12">
        <v>3111.5731419660528</v>
      </c>
      <c r="H643" s="12">
        <v>3079.7283027493886</v>
      </c>
      <c r="I643" s="12">
        <v>2837.3044836205995</v>
      </c>
      <c r="J643" s="12">
        <v>2984.5446722263719</v>
      </c>
      <c r="K643" s="12">
        <v>2962.73185366403</v>
      </c>
      <c r="L643" s="12">
        <v>2859.1173021829422</v>
      </c>
      <c r="M643" s="9">
        <v>109</v>
      </c>
      <c r="N643" s="9">
        <v>109</v>
      </c>
      <c r="O643" s="9">
        <v>42</v>
      </c>
      <c r="P643" s="9">
        <v>42</v>
      </c>
      <c r="Q643" s="9">
        <v>39.077249999999999</v>
      </c>
      <c r="R643" s="9">
        <v>40.051499999999997</v>
      </c>
      <c r="S643" s="9">
        <v>4.5</v>
      </c>
      <c r="T643" s="9">
        <v>3</v>
      </c>
      <c r="U643" s="9">
        <v>4</v>
      </c>
      <c r="V643" s="9">
        <v>2.5</v>
      </c>
    </row>
    <row r="644" spans="1:22">
      <c r="A644" s="9"/>
      <c r="B644" s="9" t="str">
        <f t="shared" si="8"/>
        <v>М42x280</v>
      </c>
      <c r="C644" s="10">
        <v>42</v>
      </c>
      <c r="D644" s="9">
        <v>280</v>
      </c>
      <c r="E644" s="12">
        <v>3281.3716533947572</v>
      </c>
      <c r="F644" s="12">
        <v>3350.900411084991</v>
      </c>
      <c r="G644" s="12">
        <v>3329.0875925226496</v>
      </c>
      <c r="H644" s="12">
        <v>3297.2427533059845</v>
      </c>
      <c r="I644" s="12">
        <v>3025.5989341021696</v>
      </c>
      <c r="J644" s="12">
        <v>3182.3450448621707</v>
      </c>
      <c r="K644" s="12">
        <v>3160.5322262998288</v>
      </c>
      <c r="L644" s="12">
        <v>3047.4117526645127</v>
      </c>
      <c r="M644" s="9">
        <v>109</v>
      </c>
      <c r="N644" s="9">
        <v>109</v>
      </c>
      <c r="O644" s="9">
        <v>42</v>
      </c>
      <c r="P644" s="9">
        <v>42</v>
      </c>
      <c r="Q644" s="9">
        <v>39.077249999999999</v>
      </c>
      <c r="R644" s="9">
        <v>40.051499999999997</v>
      </c>
      <c r="S644" s="9">
        <v>4.5</v>
      </c>
      <c r="T644" s="9">
        <v>3</v>
      </c>
      <c r="U644" s="9">
        <v>4</v>
      </c>
      <c r="V644" s="9">
        <v>2.5</v>
      </c>
    </row>
    <row r="645" spans="1:22">
      <c r="A645" s="9"/>
      <c r="B645" s="9" t="str">
        <f t="shared" si="8"/>
        <v>М42x300</v>
      </c>
      <c r="C645" s="10">
        <v>42</v>
      </c>
      <c r="D645" s="9">
        <v>300</v>
      </c>
      <c r="E645" s="12">
        <v>3498.886103951354</v>
      </c>
      <c r="F645" s="12">
        <v>3568.4148616415878</v>
      </c>
      <c r="G645" s="12">
        <v>3546.6020430792464</v>
      </c>
      <c r="H645" s="12">
        <v>3514.7572038625817</v>
      </c>
      <c r="I645" s="12">
        <v>3213.8933845837405</v>
      </c>
      <c r="J645" s="12">
        <v>3380.1454174979699</v>
      </c>
      <c r="K645" s="12">
        <v>3358.3325989356276</v>
      </c>
      <c r="L645" s="12">
        <v>3235.7062031460832</v>
      </c>
      <c r="M645" s="9">
        <v>109</v>
      </c>
      <c r="N645" s="9">
        <v>109</v>
      </c>
      <c r="O645" s="9">
        <v>42</v>
      </c>
      <c r="P645" s="9">
        <v>42</v>
      </c>
      <c r="Q645" s="9">
        <v>39.077249999999999</v>
      </c>
      <c r="R645" s="9">
        <v>40.051499999999997</v>
      </c>
      <c r="S645" s="9">
        <v>4.5</v>
      </c>
      <c r="T645" s="9">
        <v>3</v>
      </c>
      <c r="U645" s="9">
        <v>4</v>
      </c>
      <c r="V645" s="9">
        <v>2.5</v>
      </c>
    </row>
    <row r="646" spans="1:22" s="9" customFormat="1">
      <c r="B646" s="9" t="str">
        <f t="shared" si="8"/>
        <v>М45x80</v>
      </c>
      <c r="C646" s="10">
        <v>45</v>
      </c>
      <c r="D646" s="9">
        <v>80</v>
      </c>
      <c r="E646" s="12">
        <v>1413.8980573299259</v>
      </c>
      <c r="F646" s="12">
        <v>1456.1214216481278</v>
      </c>
      <c r="G646" s="12">
        <v>1431.1086419774908</v>
      </c>
      <c r="H646" s="12">
        <v>1432.492316546042</v>
      </c>
      <c r="I646" s="12">
        <v>1358.0522848267162</v>
      </c>
      <c r="J646" s="12">
        <v>1425.9745975417868</v>
      </c>
      <c r="K646" s="12">
        <v>1400.9618178711501</v>
      </c>
      <c r="L646" s="12">
        <v>1383.065064497353</v>
      </c>
      <c r="M646" s="11">
        <v>48.5</v>
      </c>
      <c r="N646" s="9">
        <v>51.5</v>
      </c>
      <c r="O646" s="9">
        <v>45</v>
      </c>
      <c r="P646" s="9">
        <v>45</v>
      </c>
      <c r="Q646" s="9">
        <v>42.077249999999999</v>
      </c>
      <c r="R646" s="9">
        <v>43.051499999999997</v>
      </c>
      <c r="S646" s="9">
        <v>4.5</v>
      </c>
      <c r="T646" s="9">
        <v>3</v>
      </c>
      <c r="U646" s="9">
        <v>4</v>
      </c>
      <c r="V646" s="9">
        <v>2.5</v>
      </c>
    </row>
    <row r="647" spans="1:22" s="9" customFormat="1">
      <c r="B647" s="9" t="str">
        <f t="shared" ref="B647:B667" si="9">"М"&amp;C647&amp;"x"&amp;D647</f>
        <v>М45x85</v>
      </c>
      <c r="C647" s="10">
        <v>45</v>
      </c>
      <c r="D647" s="9">
        <v>85</v>
      </c>
      <c r="E647" s="12">
        <v>1468.4768895411753</v>
      </c>
      <c r="F647" s="12">
        <v>1513.2569329127768</v>
      </c>
      <c r="G647" s="12">
        <v>1488.2441532421399</v>
      </c>
      <c r="H647" s="12">
        <v>1487.0711487572912</v>
      </c>
      <c r="I647" s="12">
        <v>1412.6311170379656</v>
      </c>
      <c r="J647" s="12">
        <v>1483.1101088064356</v>
      </c>
      <c r="K647" s="12">
        <v>1458.0973291357991</v>
      </c>
      <c r="L647" s="12">
        <v>1437.6438967086028</v>
      </c>
      <c r="M647" s="11">
        <v>53.5</v>
      </c>
      <c r="N647" s="9">
        <v>56.5</v>
      </c>
      <c r="O647" s="9">
        <v>45</v>
      </c>
      <c r="P647" s="9">
        <v>45</v>
      </c>
      <c r="Q647" s="9">
        <v>42.077249999999999</v>
      </c>
      <c r="R647" s="9">
        <v>43.051499999999997</v>
      </c>
      <c r="S647" s="9">
        <v>4.5</v>
      </c>
      <c r="T647" s="9">
        <v>3</v>
      </c>
      <c r="U647" s="9">
        <v>4</v>
      </c>
      <c r="V647" s="9">
        <v>2.5</v>
      </c>
    </row>
    <row r="648" spans="1:22" s="9" customFormat="1">
      <c r="B648" s="9" t="str">
        <f t="shared" si="9"/>
        <v>М45x90</v>
      </c>
      <c r="C648" s="10">
        <v>45</v>
      </c>
      <c r="D648" s="9">
        <v>90</v>
      </c>
      <c r="E648" s="12">
        <v>1523.0557217524249</v>
      </c>
      <c r="F648" s="12">
        <v>1570.3924441774259</v>
      </c>
      <c r="G648" s="12">
        <v>1545.3796645067891</v>
      </c>
      <c r="H648" s="12">
        <v>1541.6499809685411</v>
      </c>
      <c r="I648" s="12">
        <v>1467.2099492492152</v>
      </c>
      <c r="J648" s="12">
        <v>1540.2456200710847</v>
      </c>
      <c r="K648" s="12">
        <v>1515.2328404004481</v>
      </c>
      <c r="L648" s="12">
        <v>1492.222728919852</v>
      </c>
      <c r="M648" s="11">
        <v>58.5</v>
      </c>
      <c r="N648" s="9">
        <v>61.5</v>
      </c>
      <c r="O648" s="9">
        <v>45</v>
      </c>
      <c r="P648" s="9">
        <v>45</v>
      </c>
      <c r="Q648" s="9">
        <v>42.077249999999999</v>
      </c>
      <c r="R648" s="9">
        <v>43.051499999999997</v>
      </c>
      <c r="S648" s="9">
        <v>4.5</v>
      </c>
      <c r="T648" s="9">
        <v>3</v>
      </c>
      <c r="U648" s="9">
        <v>4</v>
      </c>
      <c r="V648" s="9">
        <v>2.5</v>
      </c>
    </row>
    <row r="649" spans="1:22" s="9" customFormat="1">
      <c r="B649" s="9" t="str">
        <f t="shared" si="9"/>
        <v>М45x95</v>
      </c>
      <c r="C649" s="10">
        <v>45</v>
      </c>
      <c r="D649" s="9">
        <v>95</v>
      </c>
      <c r="E649" s="12">
        <v>1577.6345539636743</v>
      </c>
      <c r="F649" s="12">
        <v>1627.5279554420749</v>
      </c>
      <c r="G649" s="12">
        <v>1602.515175771438</v>
      </c>
      <c r="H649" s="12">
        <v>1596.2288131797907</v>
      </c>
      <c r="I649" s="12">
        <v>1521.7887814604646</v>
      </c>
      <c r="J649" s="12">
        <v>1597.3811313357339</v>
      </c>
      <c r="K649" s="12">
        <v>1572.3683516650967</v>
      </c>
      <c r="L649" s="12">
        <v>1546.8015611311014</v>
      </c>
      <c r="M649" s="11">
        <v>63.5</v>
      </c>
      <c r="N649" s="9">
        <v>66.5</v>
      </c>
      <c r="O649" s="9">
        <v>45</v>
      </c>
      <c r="P649" s="9">
        <v>45</v>
      </c>
      <c r="Q649" s="9">
        <v>42.077249999999999</v>
      </c>
      <c r="R649" s="9">
        <v>43.051499999999997</v>
      </c>
      <c r="S649" s="9">
        <v>4.5</v>
      </c>
      <c r="T649" s="9">
        <v>3</v>
      </c>
      <c r="U649" s="9">
        <v>4</v>
      </c>
      <c r="V649" s="9">
        <v>2.5</v>
      </c>
    </row>
    <row r="650" spans="1:22" s="9" customFormat="1">
      <c r="B650" s="9" t="str">
        <f t="shared" si="9"/>
        <v>М45x100</v>
      </c>
      <c r="C650" s="10">
        <v>45</v>
      </c>
      <c r="D650" s="9">
        <v>100</v>
      </c>
      <c r="E650" s="12">
        <v>1632.2133861749239</v>
      </c>
      <c r="F650" s="12">
        <v>1684.6634667067242</v>
      </c>
      <c r="G650" s="12">
        <v>1659.650687036087</v>
      </c>
      <c r="H650" s="12">
        <v>1650.8076453910401</v>
      </c>
      <c r="I650" s="12">
        <v>1576.3676136717143</v>
      </c>
      <c r="J650" s="12">
        <v>1654.516642600383</v>
      </c>
      <c r="K650" s="12">
        <v>1629.503862929746</v>
      </c>
      <c r="L650" s="12">
        <v>1601.3803933423508</v>
      </c>
      <c r="M650" s="11">
        <v>68.5</v>
      </c>
      <c r="N650" s="9">
        <v>71.5</v>
      </c>
      <c r="O650" s="9">
        <v>45</v>
      </c>
      <c r="P650" s="9">
        <v>45</v>
      </c>
      <c r="Q650" s="9">
        <v>42.077249999999999</v>
      </c>
      <c r="R650" s="9">
        <v>43.051499999999997</v>
      </c>
      <c r="S650" s="9">
        <v>4.5</v>
      </c>
      <c r="T650" s="9">
        <v>3</v>
      </c>
      <c r="U650" s="9">
        <v>4</v>
      </c>
      <c r="V650" s="9">
        <v>2.5</v>
      </c>
    </row>
    <row r="651" spans="1:22" s="9" customFormat="1">
      <c r="B651" s="9" t="str">
        <f t="shared" si="9"/>
        <v>М45x105</v>
      </c>
      <c r="C651" s="10">
        <v>45</v>
      </c>
      <c r="D651" s="9">
        <v>105</v>
      </c>
      <c r="E651" s="12">
        <v>1686.7922183861731</v>
      </c>
      <c r="F651" s="12">
        <v>1741.7989779713732</v>
      </c>
      <c r="G651" s="12">
        <v>1716.7861983007363</v>
      </c>
      <c r="H651" s="12">
        <v>1705.3864776022895</v>
      </c>
      <c r="I651" s="12">
        <v>1630.9464458829636</v>
      </c>
      <c r="J651" s="12">
        <v>1711.652153865032</v>
      </c>
      <c r="K651" s="12">
        <v>1686.639374194395</v>
      </c>
      <c r="L651" s="12">
        <v>1655.9592255536006</v>
      </c>
      <c r="M651" s="11">
        <v>73.5</v>
      </c>
      <c r="N651" s="9">
        <v>76.5</v>
      </c>
      <c r="O651" s="9">
        <v>45</v>
      </c>
      <c r="P651" s="9">
        <v>45</v>
      </c>
      <c r="Q651" s="9">
        <v>42.077249999999999</v>
      </c>
      <c r="R651" s="9">
        <v>43.051499999999997</v>
      </c>
      <c r="S651" s="9">
        <v>4.5</v>
      </c>
      <c r="T651" s="9">
        <v>3</v>
      </c>
      <c r="U651" s="9">
        <v>4</v>
      </c>
      <c r="V651" s="9">
        <v>2.5</v>
      </c>
    </row>
    <row r="652" spans="1:22" s="9" customFormat="1">
      <c r="B652" s="9" t="str">
        <f t="shared" si="9"/>
        <v>М45x110</v>
      </c>
      <c r="C652" s="10">
        <v>45</v>
      </c>
      <c r="D652" s="9">
        <v>110</v>
      </c>
      <c r="E652" s="12">
        <v>1713.9114661259291</v>
      </c>
      <c r="F652" s="12">
        <v>1783.5966313573572</v>
      </c>
      <c r="G652" s="12">
        <v>1758.5838516867204</v>
      </c>
      <c r="H652" s="12">
        <v>1732.505725342045</v>
      </c>
      <c r="I652" s="12">
        <v>1685.5252780942133</v>
      </c>
      <c r="J652" s="12">
        <v>1768.787665129681</v>
      </c>
      <c r="K652" s="12">
        <v>1743.7748854590441</v>
      </c>
      <c r="L652" s="12">
        <v>1710.53805776485</v>
      </c>
      <c r="M652" s="9">
        <v>96</v>
      </c>
      <c r="N652" s="9">
        <v>96</v>
      </c>
      <c r="O652" s="9">
        <v>45</v>
      </c>
      <c r="P652" s="9">
        <v>45</v>
      </c>
      <c r="Q652" s="9">
        <v>42.077249999999999</v>
      </c>
      <c r="R652" s="9">
        <v>43.051499999999997</v>
      </c>
      <c r="S652" s="9">
        <v>4.5</v>
      </c>
      <c r="T652" s="9">
        <v>3</v>
      </c>
      <c r="U652" s="9">
        <v>4</v>
      </c>
      <c r="V652" s="9">
        <v>2.5</v>
      </c>
    </row>
    <row r="653" spans="1:22" s="9" customFormat="1">
      <c r="B653" s="9" t="str">
        <f t="shared" si="9"/>
        <v>М45x115</v>
      </c>
      <c r="C653" s="10">
        <v>45</v>
      </c>
      <c r="D653" s="9">
        <v>115</v>
      </c>
      <c r="E653" s="12">
        <v>1776.3358939004625</v>
      </c>
      <c r="F653" s="12">
        <v>1846.0210591318905</v>
      </c>
      <c r="G653" s="12">
        <v>1821.008279461254</v>
      </c>
      <c r="H653" s="12">
        <v>1794.9301531165784</v>
      </c>
      <c r="I653" s="12">
        <v>1740.1041103054627</v>
      </c>
      <c r="J653" s="12">
        <v>1825.9231763943301</v>
      </c>
      <c r="K653" s="12">
        <v>1800.9103967236933</v>
      </c>
      <c r="L653" s="12">
        <v>1765.1168899760996</v>
      </c>
      <c r="M653" s="9">
        <v>96</v>
      </c>
      <c r="N653" s="9">
        <v>96</v>
      </c>
      <c r="O653" s="9">
        <v>45</v>
      </c>
      <c r="P653" s="9">
        <v>45</v>
      </c>
      <c r="Q653" s="9">
        <v>42.077249999999999</v>
      </c>
      <c r="R653" s="9">
        <v>43.051499999999997</v>
      </c>
      <c r="S653" s="9">
        <v>4.5</v>
      </c>
      <c r="T653" s="9">
        <v>3</v>
      </c>
      <c r="U653" s="9">
        <v>4</v>
      </c>
      <c r="V653" s="9">
        <v>2.5</v>
      </c>
    </row>
    <row r="654" spans="1:22" s="9" customFormat="1">
      <c r="B654" s="9" t="str">
        <f t="shared" si="9"/>
        <v>М45x120</v>
      </c>
      <c r="C654" s="10">
        <v>45</v>
      </c>
      <c r="D654" s="9">
        <v>120</v>
      </c>
      <c r="E654" s="12">
        <v>1838.7603216749958</v>
      </c>
      <c r="F654" s="12">
        <v>1908.4454869064239</v>
      </c>
      <c r="G654" s="12">
        <v>1883.4327072357873</v>
      </c>
      <c r="H654" s="12">
        <v>1857.3545808911119</v>
      </c>
      <c r="I654" s="12">
        <v>1794.682942516712</v>
      </c>
      <c r="J654" s="12">
        <v>1883.0586876589789</v>
      </c>
      <c r="K654" s="12">
        <v>1858.0459079883419</v>
      </c>
      <c r="L654" s="12">
        <v>1819.6957221873488</v>
      </c>
      <c r="M654" s="9">
        <v>96</v>
      </c>
      <c r="N654" s="9">
        <v>96</v>
      </c>
      <c r="O654" s="9">
        <v>45</v>
      </c>
      <c r="P654" s="9">
        <v>45</v>
      </c>
      <c r="Q654" s="9">
        <v>42.077249999999999</v>
      </c>
      <c r="R654" s="9">
        <v>43.051499999999997</v>
      </c>
      <c r="S654" s="9">
        <v>4.5</v>
      </c>
      <c r="T654" s="9">
        <v>3</v>
      </c>
      <c r="U654" s="9">
        <v>4</v>
      </c>
      <c r="V654" s="9">
        <v>2.5</v>
      </c>
    </row>
    <row r="655" spans="1:22" s="9" customFormat="1">
      <c r="B655" s="9" t="str">
        <f t="shared" si="9"/>
        <v>М45x130</v>
      </c>
      <c r="C655" s="10">
        <v>45</v>
      </c>
      <c r="D655" s="9">
        <v>130</v>
      </c>
      <c r="E655" s="12">
        <v>1954.1944625481221</v>
      </c>
      <c r="F655" s="12">
        <v>2026.9476426436299</v>
      </c>
      <c r="G655" s="12">
        <v>2001.9348629729927</v>
      </c>
      <c r="H655" s="12">
        <v>1972.7887217642378</v>
      </c>
      <c r="I655" s="12">
        <v>1903.8406069392111</v>
      </c>
      <c r="J655" s="12">
        <v>1997.329710188277</v>
      </c>
      <c r="K655" s="12">
        <v>1972.31693051764</v>
      </c>
      <c r="L655" s="12">
        <v>1928.8533866098476</v>
      </c>
      <c r="M655" s="9">
        <v>102</v>
      </c>
      <c r="N655" s="9">
        <v>102</v>
      </c>
      <c r="O655" s="9">
        <v>45</v>
      </c>
      <c r="P655" s="9">
        <v>45</v>
      </c>
      <c r="Q655" s="9">
        <v>42.077249999999999</v>
      </c>
      <c r="R655" s="9">
        <v>43.051499999999997</v>
      </c>
      <c r="S655" s="9">
        <v>4.5</v>
      </c>
      <c r="T655" s="9">
        <v>3</v>
      </c>
      <c r="U655" s="9">
        <v>4</v>
      </c>
      <c r="V655" s="9">
        <v>2.5</v>
      </c>
    </row>
    <row r="656" spans="1:22" s="9" customFormat="1">
      <c r="B656" s="9" t="str">
        <f t="shared" si="9"/>
        <v>М45x140</v>
      </c>
      <c r="C656" s="10">
        <v>45</v>
      </c>
      <c r="D656" s="9">
        <v>140</v>
      </c>
      <c r="E656" s="12">
        <v>2079.0433180971891</v>
      </c>
      <c r="F656" s="12">
        <v>2151.7964981926966</v>
      </c>
      <c r="G656" s="12">
        <v>2126.7837185220596</v>
      </c>
      <c r="H656" s="12">
        <v>2097.637577313305</v>
      </c>
      <c r="I656" s="12">
        <v>2012.9982713617101</v>
      </c>
      <c r="J656" s="12">
        <v>2111.6007327175748</v>
      </c>
      <c r="K656" s="12">
        <v>2086.5879530469383</v>
      </c>
      <c r="L656" s="12">
        <v>2038.0110510323466</v>
      </c>
      <c r="M656" s="9">
        <v>102</v>
      </c>
      <c r="N656" s="9">
        <v>102</v>
      </c>
      <c r="O656" s="9">
        <v>45</v>
      </c>
      <c r="P656" s="9">
        <v>45</v>
      </c>
      <c r="Q656" s="9">
        <v>42.077249999999999</v>
      </c>
      <c r="R656" s="9">
        <v>43.051499999999997</v>
      </c>
      <c r="S656" s="9">
        <v>4.5</v>
      </c>
      <c r="T656" s="9">
        <v>3</v>
      </c>
      <c r="U656" s="9">
        <v>4</v>
      </c>
      <c r="V656" s="9">
        <v>2.5</v>
      </c>
    </row>
    <row r="657" spans="1:22" s="9" customFormat="1">
      <c r="B657" s="9" t="str">
        <f t="shared" si="9"/>
        <v>М45x150</v>
      </c>
      <c r="C657" s="10">
        <v>45</v>
      </c>
      <c r="D657" s="9">
        <v>150</v>
      </c>
      <c r="E657" s="12">
        <v>2203.8921736462557</v>
      </c>
      <c r="F657" s="12">
        <v>2276.6453537417638</v>
      </c>
      <c r="G657" s="12">
        <v>2251.6325740711263</v>
      </c>
      <c r="H657" s="12">
        <v>2222.4864328623717</v>
      </c>
      <c r="I657" s="12">
        <v>2122.1559357842084</v>
      </c>
      <c r="J657" s="12">
        <v>2225.8717552468729</v>
      </c>
      <c r="K657" s="12">
        <v>2200.8589755762364</v>
      </c>
      <c r="L657" s="12">
        <v>2147.1687154548463</v>
      </c>
      <c r="M657" s="9">
        <v>102</v>
      </c>
      <c r="N657" s="9">
        <v>102</v>
      </c>
      <c r="O657" s="9">
        <v>45</v>
      </c>
      <c r="P657" s="9">
        <v>45</v>
      </c>
      <c r="Q657" s="9">
        <v>42.077249999999999</v>
      </c>
      <c r="R657" s="9">
        <v>43.051499999999997</v>
      </c>
      <c r="S657" s="9">
        <v>4.5</v>
      </c>
      <c r="T657" s="9">
        <v>3</v>
      </c>
      <c r="U657" s="9">
        <v>4</v>
      </c>
      <c r="V657" s="9">
        <v>2.5</v>
      </c>
    </row>
    <row r="658" spans="1:22" s="9" customFormat="1">
      <c r="B658" s="9" t="str">
        <f t="shared" si="9"/>
        <v>М45x160</v>
      </c>
      <c r="C658" s="10">
        <v>45</v>
      </c>
      <c r="D658" s="9">
        <v>160</v>
      </c>
      <c r="E658" s="12">
        <v>2328.7410291953229</v>
      </c>
      <c r="F658" s="12">
        <v>2401.4942092908309</v>
      </c>
      <c r="G658" s="12">
        <v>2376.4814296201939</v>
      </c>
      <c r="H658" s="12">
        <v>2347.3352884114383</v>
      </c>
      <c r="I658" s="12">
        <v>2231.3136002067081</v>
      </c>
      <c r="J658" s="12">
        <v>2340.1427777761714</v>
      </c>
      <c r="K658" s="12">
        <v>2315.1299981055349</v>
      </c>
      <c r="L658" s="12">
        <v>2256.3263798773451</v>
      </c>
      <c r="M658" s="9">
        <v>102</v>
      </c>
      <c r="N658" s="9">
        <v>102</v>
      </c>
      <c r="O658" s="9">
        <v>45</v>
      </c>
      <c r="P658" s="9">
        <v>45</v>
      </c>
      <c r="Q658" s="9">
        <v>42.077249999999999</v>
      </c>
      <c r="R658" s="9">
        <v>43.051499999999997</v>
      </c>
      <c r="S658" s="9">
        <v>4.5</v>
      </c>
      <c r="T658" s="9">
        <v>3</v>
      </c>
      <c r="U658" s="9">
        <v>4</v>
      </c>
      <c r="V658" s="9">
        <v>2.5</v>
      </c>
    </row>
    <row r="659" spans="1:22" s="9" customFormat="1">
      <c r="B659" s="9" t="str">
        <f t="shared" si="9"/>
        <v>М45x170</v>
      </c>
      <c r="C659" s="10">
        <v>45</v>
      </c>
      <c r="D659" s="9">
        <v>170</v>
      </c>
      <c r="E659" s="12">
        <v>2453.58988474439</v>
      </c>
      <c r="F659" s="12">
        <v>2526.3430648398976</v>
      </c>
      <c r="G659" s="12">
        <v>2501.3302851692606</v>
      </c>
      <c r="H659" s="12">
        <v>2472.1841439605059</v>
      </c>
      <c r="I659" s="12">
        <v>2340.4712646292069</v>
      </c>
      <c r="J659" s="12">
        <v>2454.4138003054695</v>
      </c>
      <c r="K659" s="12">
        <v>2429.401020634833</v>
      </c>
      <c r="L659" s="12">
        <v>2365.4840442998443</v>
      </c>
      <c r="M659" s="9">
        <v>102</v>
      </c>
      <c r="N659" s="9">
        <v>102</v>
      </c>
      <c r="O659" s="9">
        <v>45</v>
      </c>
      <c r="P659" s="9">
        <v>45</v>
      </c>
      <c r="Q659" s="9">
        <v>42.077249999999999</v>
      </c>
      <c r="R659" s="9">
        <v>43.051499999999997</v>
      </c>
      <c r="S659" s="9">
        <v>4.5</v>
      </c>
      <c r="T659" s="9">
        <v>3</v>
      </c>
      <c r="U659" s="9">
        <v>4</v>
      </c>
      <c r="V659" s="9">
        <v>2.5</v>
      </c>
    </row>
    <row r="660" spans="1:22" s="9" customFormat="1">
      <c r="B660" s="9" t="str">
        <f t="shared" si="9"/>
        <v>М45x180</v>
      </c>
      <c r="C660" s="10">
        <v>45</v>
      </c>
      <c r="D660" s="9">
        <v>180</v>
      </c>
      <c r="E660" s="12">
        <v>2578.4387402934562</v>
      </c>
      <c r="F660" s="12">
        <v>2651.1919203889638</v>
      </c>
      <c r="G660" s="12">
        <v>2626.1791407183273</v>
      </c>
      <c r="H660" s="12">
        <v>2597.0329995095726</v>
      </c>
      <c r="I660" s="12">
        <v>2449.6289290517057</v>
      </c>
      <c r="J660" s="12">
        <v>2568.6848228347676</v>
      </c>
      <c r="K660" s="12">
        <v>2543.6720431641306</v>
      </c>
      <c r="L660" s="12">
        <v>2474.6417087223431</v>
      </c>
      <c r="M660" s="9">
        <v>102</v>
      </c>
      <c r="N660" s="9">
        <v>102</v>
      </c>
      <c r="O660" s="9">
        <v>45</v>
      </c>
      <c r="P660" s="9">
        <v>45</v>
      </c>
      <c r="Q660" s="9">
        <v>42.077249999999999</v>
      </c>
      <c r="R660" s="9">
        <v>43.051499999999997</v>
      </c>
      <c r="S660" s="9">
        <v>4.5</v>
      </c>
      <c r="T660" s="9">
        <v>3</v>
      </c>
      <c r="U660" s="9">
        <v>4</v>
      </c>
      <c r="V660" s="9">
        <v>2.5</v>
      </c>
    </row>
    <row r="661" spans="1:22" s="9" customFormat="1">
      <c r="B661" s="9" t="str">
        <f t="shared" si="9"/>
        <v>М45x190</v>
      </c>
      <c r="C661" s="10">
        <v>45</v>
      </c>
      <c r="D661" s="9">
        <v>190</v>
      </c>
      <c r="E661" s="12">
        <v>2703.2875958425229</v>
      </c>
      <c r="F661" s="12">
        <v>2776.0407759380314</v>
      </c>
      <c r="G661" s="12">
        <v>2751.0279962673935</v>
      </c>
      <c r="H661" s="12">
        <v>2721.8818550586388</v>
      </c>
      <c r="I661" s="12">
        <v>2558.7865934742044</v>
      </c>
      <c r="J661" s="12">
        <v>2682.9558453640657</v>
      </c>
      <c r="K661" s="12">
        <v>2657.9430656934287</v>
      </c>
      <c r="L661" s="12">
        <v>2583.7993731448419</v>
      </c>
      <c r="M661" s="9">
        <v>102</v>
      </c>
      <c r="N661" s="9">
        <v>102</v>
      </c>
      <c r="O661" s="9">
        <v>45</v>
      </c>
      <c r="P661" s="9">
        <v>45</v>
      </c>
      <c r="Q661" s="9">
        <v>42.077249999999999</v>
      </c>
      <c r="R661" s="9">
        <v>43.051499999999997</v>
      </c>
      <c r="S661" s="9">
        <v>4.5</v>
      </c>
      <c r="T661" s="9">
        <v>3</v>
      </c>
      <c r="U661" s="9">
        <v>4</v>
      </c>
      <c r="V661" s="9">
        <v>2.5</v>
      </c>
    </row>
    <row r="662" spans="1:22" s="9" customFormat="1">
      <c r="B662" s="9" t="str">
        <f t="shared" si="9"/>
        <v>М45x200</v>
      </c>
      <c r="C662" s="10">
        <v>45</v>
      </c>
      <c r="D662" s="9">
        <v>200</v>
      </c>
      <c r="E662" s="12">
        <v>2828.1364513915901</v>
      </c>
      <c r="F662" s="12">
        <v>2900.8896314870981</v>
      </c>
      <c r="G662" s="12">
        <v>2875.8768518164616</v>
      </c>
      <c r="H662" s="12">
        <v>2846.7307106077064</v>
      </c>
      <c r="I662" s="12">
        <v>2667.9442578967037</v>
      </c>
      <c r="J662" s="12">
        <v>2797.2268678933638</v>
      </c>
      <c r="K662" s="12">
        <v>2772.2140882227272</v>
      </c>
      <c r="L662" s="12">
        <v>2692.9570375673406</v>
      </c>
      <c r="M662" s="9">
        <v>102</v>
      </c>
      <c r="N662" s="9">
        <v>102</v>
      </c>
      <c r="O662" s="9">
        <v>45</v>
      </c>
      <c r="P662" s="9">
        <v>45</v>
      </c>
      <c r="Q662" s="9">
        <v>42.077249999999999</v>
      </c>
      <c r="R662" s="9">
        <v>43.051499999999997</v>
      </c>
      <c r="S662" s="9">
        <v>4.5</v>
      </c>
      <c r="T662" s="9">
        <v>3</v>
      </c>
      <c r="U662" s="9">
        <v>4</v>
      </c>
      <c r="V662" s="9">
        <v>2.5</v>
      </c>
    </row>
    <row r="663" spans="1:22" s="9" customFormat="1">
      <c r="B663" s="9" t="str">
        <f t="shared" si="9"/>
        <v>М45x220</v>
      </c>
      <c r="C663" s="10">
        <v>45</v>
      </c>
      <c r="D663" s="9">
        <v>220</v>
      </c>
      <c r="E663" s="12">
        <v>3057.4356140251853</v>
      </c>
      <c r="F663" s="12">
        <v>3136.8361596595323</v>
      </c>
      <c r="G663" s="12">
        <v>3111.8233799888958</v>
      </c>
      <c r="H663" s="12">
        <v>3076.0298732413021</v>
      </c>
      <c r="I663" s="12">
        <v>2886.2595867417017</v>
      </c>
      <c r="J663" s="12">
        <v>3025.7689129519595</v>
      </c>
      <c r="K663" s="12">
        <v>3000.7561332813229</v>
      </c>
      <c r="L663" s="12">
        <v>2911.2723664123391</v>
      </c>
      <c r="M663" s="9">
        <v>115</v>
      </c>
      <c r="N663" s="9">
        <v>115</v>
      </c>
      <c r="O663" s="9">
        <v>45</v>
      </c>
      <c r="P663" s="9">
        <v>45</v>
      </c>
      <c r="Q663" s="9">
        <v>42.077249999999999</v>
      </c>
      <c r="R663" s="9">
        <v>43.051499999999997</v>
      </c>
      <c r="S663" s="9">
        <v>4.5</v>
      </c>
      <c r="T663" s="9">
        <v>3</v>
      </c>
      <c r="U663" s="9">
        <v>4</v>
      </c>
      <c r="V663" s="9">
        <v>2.5</v>
      </c>
    </row>
    <row r="664" spans="1:22" s="9" customFormat="1">
      <c r="B664" s="9" t="str">
        <f t="shared" si="9"/>
        <v>М45x240</v>
      </c>
      <c r="C664" s="10">
        <v>45</v>
      </c>
      <c r="D664" s="9">
        <v>240</v>
      </c>
      <c r="E664" s="12">
        <v>3307.1333251233191</v>
      </c>
      <c r="F664" s="12">
        <v>3386.5338707576657</v>
      </c>
      <c r="G664" s="12">
        <v>3361.5210910870287</v>
      </c>
      <c r="H664" s="12">
        <v>3325.727584339435</v>
      </c>
      <c r="I664" s="12">
        <v>3104.5749155866997</v>
      </c>
      <c r="J664" s="12">
        <v>3254.3109580105556</v>
      </c>
      <c r="K664" s="12">
        <v>3229.2981783399191</v>
      </c>
      <c r="L664" s="12">
        <v>3129.5876952573367</v>
      </c>
      <c r="M664" s="9">
        <v>115</v>
      </c>
      <c r="N664" s="9">
        <v>115</v>
      </c>
      <c r="O664" s="9">
        <v>45</v>
      </c>
      <c r="P664" s="9">
        <v>45</v>
      </c>
      <c r="Q664" s="9">
        <v>42.077249999999999</v>
      </c>
      <c r="R664" s="9">
        <v>43.051499999999997</v>
      </c>
      <c r="S664" s="9">
        <v>4.5</v>
      </c>
      <c r="T664" s="9">
        <v>3</v>
      </c>
      <c r="U664" s="9">
        <v>4</v>
      </c>
      <c r="V664" s="9">
        <v>2.5</v>
      </c>
    </row>
    <row r="665" spans="1:22" s="9" customFormat="1">
      <c r="B665" s="9" t="str">
        <f t="shared" si="9"/>
        <v>М45x260</v>
      </c>
      <c r="C665" s="10">
        <v>45</v>
      </c>
      <c r="D665" s="9">
        <v>260</v>
      </c>
      <c r="E665" s="12">
        <v>3556.8310362214529</v>
      </c>
      <c r="F665" s="12">
        <v>3636.2315818557995</v>
      </c>
      <c r="G665" s="12">
        <v>3611.218802185163</v>
      </c>
      <c r="H665" s="12">
        <v>3575.4252954375693</v>
      </c>
      <c r="I665" s="12">
        <v>3322.8902444316973</v>
      </c>
      <c r="J665" s="12">
        <v>3482.8530030691518</v>
      </c>
      <c r="K665" s="12">
        <v>3457.8402233985148</v>
      </c>
      <c r="L665" s="12">
        <v>3347.9030241023347</v>
      </c>
      <c r="M665" s="9">
        <v>115</v>
      </c>
      <c r="N665" s="9">
        <v>115</v>
      </c>
      <c r="O665" s="9">
        <v>45</v>
      </c>
      <c r="P665" s="9">
        <v>45</v>
      </c>
      <c r="Q665" s="9">
        <v>42.077249999999999</v>
      </c>
      <c r="R665" s="9">
        <v>43.051499999999997</v>
      </c>
      <c r="S665" s="9">
        <v>4.5</v>
      </c>
      <c r="T665" s="9">
        <v>3</v>
      </c>
      <c r="U665" s="9">
        <v>4</v>
      </c>
      <c r="V665" s="9">
        <v>2.5</v>
      </c>
    </row>
    <row r="666" spans="1:22" s="9" customFormat="1">
      <c r="B666" s="9" t="str">
        <f t="shared" si="9"/>
        <v>М45x280</v>
      </c>
      <c r="C666" s="10">
        <v>45</v>
      </c>
      <c r="D666" s="9">
        <v>280</v>
      </c>
      <c r="E666" s="12">
        <v>3806.5287473195867</v>
      </c>
      <c r="F666" s="12">
        <v>3885.9292929539338</v>
      </c>
      <c r="G666" s="12">
        <v>3860.9165132832964</v>
      </c>
      <c r="H666" s="12">
        <v>3825.1230065357031</v>
      </c>
      <c r="I666" s="12">
        <v>3541.2055732766948</v>
      </c>
      <c r="J666" s="12">
        <v>3711.3950481277475</v>
      </c>
      <c r="K666" s="12">
        <v>3686.3822684571114</v>
      </c>
      <c r="L666" s="12">
        <v>3566.2183529473323</v>
      </c>
      <c r="M666" s="9">
        <v>115</v>
      </c>
      <c r="N666" s="9">
        <v>115</v>
      </c>
      <c r="O666" s="9">
        <v>45</v>
      </c>
      <c r="P666" s="9">
        <v>45</v>
      </c>
      <c r="Q666" s="9">
        <v>42.077249999999999</v>
      </c>
      <c r="R666" s="9">
        <v>43.051499999999997</v>
      </c>
      <c r="S666" s="9">
        <v>4.5</v>
      </c>
      <c r="T666" s="9">
        <v>3</v>
      </c>
      <c r="U666" s="9">
        <v>4</v>
      </c>
      <c r="V666" s="9">
        <v>2.5</v>
      </c>
    </row>
    <row r="667" spans="1:22" s="9" customFormat="1">
      <c r="B667" s="9" t="str">
        <f t="shared" si="9"/>
        <v>М45x300</v>
      </c>
      <c r="C667" s="10">
        <v>45</v>
      </c>
      <c r="D667" s="9">
        <v>300</v>
      </c>
      <c r="E667" s="12">
        <v>4056.2264584177201</v>
      </c>
      <c r="F667" s="12">
        <v>4135.6270040520676</v>
      </c>
      <c r="G667" s="12">
        <v>4110.6142243814302</v>
      </c>
      <c r="H667" s="12">
        <v>4074.8207176338369</v>
      </c>
      <c r="I667" s="12">
        <v>3759.5209021216933</v>
      </c>
      <c r="J667" s="12">
        <v>3939.9370931863446</v>
      </c>
      <c r="K667" s="12">
        <v>3914.9243135157076</v>
      </c>
      <c r="L667" s="12">
        <v>3784.5336817923303</v>
      </c>
      <c r="M667" s="9">
        <v>115</v>
      </c>
      <c r="N667" s="9">
        <v>115</v>
      </c>
      <c r="O667" s="9">
        <v>45</v>
      </c>
      <c r="P667" s="9">
        <v>45</v>
      </c>
      <c r="Q667" s="9">
        <v>42.077249999999999</v>
      </c>
      <c r="R667" s="9">
        <v>43.051499999999997</v>
      </c>
      <c r="S667" s="9">
        <v>4.5</v>
      </c>
      <c r="T667" s="9">
        <v>3</v>
      </c>
      <c r="U667" s="9">
        <v>4</v>
      </c>
      <c r="V667" s="9">
        <v>2.5</v>
      </c>
    </row>
    <row r="668" spans="1:22">
      <c r="A668" s="9"/>
      <c r="B668" s="9" t="str">
        <f t="shared" ref="B668:B689" si="10">"М"&amp;C668&amp;"x"&amp;D668</f>
        <v>М48x80</v>
      </c>
      <c r="C668" s="10">
        <v>48</v>
      </c>
      <c r="D668" s="9">
        <v>80</v>
      </c>
      <c r="E668" s="12">
        <v>1643.6762329135652</v>
      </c>
      <c r="F668" s="12">
        <v>1704.9312848861177</v>
      </c>
      <c r="G668" s="12">
        <v>1668.3111457060852</v>
      </c>
      <c r="H668" s="12">
        <v>1674.285062843675</v>
      </c>
      <c r="I668" s="12">
        <v>1574.5236643936928</v>
      </c>
      <c r="J668" s="12">
        <v>1671.0354036487015</v>
      </c>
      <c r="K668" s="12">
        <v>1634.415264468669</v>
      </c>
      <c r="L668" s="12">
        <v>1611.1438035737256</v>
      </c>
      <c r="M668" s="11">
        <v>46</v>
      </c>
      <c r="N668" s="9">
        <v>50</v>
      </c>
      <c r="O668" s="9">
        <v>48</v>
      </c>
      <c r="P668" s="9">
        <v>48</v>
      </c>
      <c r="Q668" s="9">
        <v>44.752499999999998</v>
      </c>
      <c r="R668" s="9">
        <v>46.051499999999997</v>
      </c>
      <c r="S668" s="9">
        <v>5</v>
      </c>
      <c r="T668" s="9">
        <v>3</v>
      </c>
      <c r="U668" s="9">
        <v>4</v>
      </c>
      <c r="V668" s="9">
        <v>2.5</v>
      </c>
    </row>
    <row r="669" spans="1:22">
      <c r="A669" s="9"/>
      <c r="B669" s="9" t="str">
        <f t="shared" si="10"/>
        <v>М48x85</v>
      </c>
      <c r="C669" s="10">
        <v>48</v>
      </c>
      <c r="D669" s="9">
        <v>85</v>
      </c>
      <c r="E669" s="12">
        <v>1705.4158803215189</v>
      </c>
      <c r="F669" s="12">
        <v>1770.3070980589064</v>
      </c>
      <c r="G669" s="12">
        <v>1733.6869588788738</v>
      </c>
      <c r="H669" s="12">
        <v>1736.0247102516287</v>
      </c>
      <c r="I669" s="12">
        <v>1636.2633118016468</v>
      </c>
      <c r="J669" s="12">
        <v>1736.4112168214904</v>
      </c>
      <c r="K669" s="12">
        <v>1699.7910776414576</v>
      </c>
      <c r="L669" s="12">
        <v>1672.8834509816791</v>
      </c>
      <c r="M669" s="11">
        <v>51</v>
      </c>
      <c r="N669" s="9">
        <v>55</v>
      </c>
      <c r="O669" s="9">
        <v>48</v>
      </c>
      <c r="P669" s="9">
        <v>48</v>
      </c>
      <c r="Q669" s="9">
        <v>44.752499999999998</v>
      </c>
      <c r="R669" s="9">
        <v>46.051499999999997</v>
      </c>
      <c r="S669" s="9">
        <v>5</v>
      </c>
      <c r="T669" s="9">
        <v>3</v>
      </c>
      <c r="U669" s="9">
        <v>4</v>
      </c>
      <c r="V669" s="9">
        <v>2.5</v>
      </c>
    </row>
    <row r="670" spans="1:22">
      <c r="A670" s="9"/>
      <c r="B670" s="9" t="str">
        <f t="shared" si="10"/>
        <v>М48x90</v>
      </c>
      <c r="C670" s="10">
        <v>48</v>
      </c>
      <c r="D670" s="9">
        <v>90</v>
      </c>
      <c r="E670" s="12">
        <v>1767.1555277294726</v>
      </c>
      <c r="F670" s="12">
        <v>1835.682911231695</v>
      </c>
      <c r="G670" s="12">
        <v>1799.0627720516625</v>
      </c>
      <c r="H670" s="12">
        <v>1797.7643576595822</v>
      </c>
      <c r="I670" s="12">
        <v>1698.0029592096005</v>
      </c>
      <c r="J670" s="12">
        <v>1801.7870299942788</v>
      </c>
      <c r="K670" s="12">
        <v>1765.1668908142462</v>
      </c>
      <c r="L670" s="12">
        <v>1734.623098389633</v>
      </c>
      <c r="M670" s="11">
        <v>56</v>
      </c>
      <c r="N670" s="9">
        <v>60</v>
      </c>
      <c r="O670" s="9">
        <v>48</v>
      </c>
      <c r="P670" s="9">
        <v>48</v>
      </c>
      <c r="Q670" s="9">
        <v>44.752499999999998</v>
      </c>
      <c r="R670" s="9">
        <v>46.051499999999997</v>
      </c>
      <c r="S670" s="9">
        <v>5</v>
      </c>
      <c r="T670" s="9">
        <v>3</v>
      </c>
      <c r="U670" s="9">
        <v>4</v>
      </c>
      <c r="V670" s="9">
        <v>2.5</v>
      </c>
    </row>
    <row r="671" spans="1:22">
      <c r="A671" s="9"/>
      <c r="B671" s="9" t="str">
        <f t="shared" si="10"/>
        <v>М48x95</v>
      </c>
      <c r="C671" s="10">
        <v>48</v>
      </c>
      <c r="D671" s="9">
        <v>95</v>
      </c>
      <c r="E671" s="12">
        <v>1828.8951751374263</v>
      </c>
      <c r="F671" s="12">
        <v>1901.0587244044839</v>
      </c>
      <c r="G671" s="12">
        <v>1864.4385852244513</v>
      </c>
      <c r="H671" s="12">
        <v>1859.5040050675361</v>
      </c>
      <c r="I671" s="12">
        <v>1759.7426066175544</v>
      </c>
      <c r="J671" s="12">
        <v>1867.1628431670674</v>
      </c>
      <c r="K671" s="12">
        <v>1830.5427039870349</v>
      </c>
      <c r="L671" s="12">
        <v>1796.3627457975867</v>
      </c>
      <c r="M671" s="11">
        <v>61</v>
      </c>
      <c r="N671" s="9">
        <v>65</v>
      </c>
      <c r="O671" s="9">
        <v>48</v>
      </c>
      <c r="P671" s="9">
        <v>48</v>
      </c>
      <c r="Q671" s="9">
        <v>44.752499999999998</v>
      </c>
      <c r="R671" s="9">
        <v>46.051499999999997</v>
      </c>
      <c r="S671" s="9">
        <v>5</v>
      </c>
      <c r="T671" s="9">
        <v>3</v>
      </c>
      <c r="U671" s="9">
        <v>4</v>
      </c>
      <c r="V671" s="9">
        <v>2.5</v>
      </c>
    </row>
    <row r="672" spans="1:22">
      <c r="A672" s="9"/>
      <c r="B672" s="9" t="str">
        <f t="shared" si="10"/>
        <v>М48x100</v>
      </c>
      <c r="C672" s="10">
        <v>48</v>
      </c>
      <c r="D672" s="9">
        <v>100</v>
      </c>
      <c r="E672" s="12">
        <v>1890.6348225453798</v>
      </c>
      <c r="F672" s="12">
        <v>1966.4345375772723</v>
      </c>
      <c r="G672" s="12">
        <v>1929.8143983972398</v>
      </c>
      <c r="H672" s="12">
        <v>1921.2436524754899</v>
      </c>
      <c r="I672" s="12">
        <v>1821.4822540255079</v>
      </c>
      <c r="J672" s="12">
        <v>1932.5386563398563</v>
      </c>
      <c r="K672" s="12">
        <v>1895.9185171598235</v>
      </c>
      <c r="L672" s="12">
        <v>1858.1023932055405</v>
      </c>
      <c r="M672" s="11">
        <v>66</v>
      </c>
      <c r="N672" s="9">
        <v>70</v>
      </c>
      <c r="O672" s="9">
        <v>48</v>
      </c>
      <c r="P672" s="9">
        <v>48</v>
      </c>
      <c r="Q672" s="9">
        <v>44.752499999999998</v>
      </c>
      <c r="R672" s="9">
        <v>46.051499999999997</v>
      </c>
      <c r="S672" s="9">
        <v>5</v>
      </c>
      <c r="T672" s="9">
        <v>3</v>
      </c>
      <c r="U672" s="9">
        <v>4</v>
      </c>
      <c r="V672" s="9">
        <v>2.5</v>
      </c>
    </row>
    <row r="673" spans="1:22">
      <c r="A673" s="9"/>
      <c r="B673" s="9" t="str">
        <f t="shared" si="10"/>
        <v>М48x105</v>
      </c>
      <c r="C673" s="10">
        <v>48</v>
      </c>
      <c r="D673" s="9">
        <v>105</v>
      </c>
      <c r="E673" s="12">
        <v>1952.3744699533338</v>
      </c>
      <c r="F673" s="12">
        <v>2031.8103507500609</v>
      </c>
      <c r="G673" s="12">
        <v>1995.1902115700286</v>
      </c>
      <c r="H673" s="12">
        <v>1982.9832998834434</v>
      </c>
      <c r="I673" s="12">
        <v>1883.2219014334619</v>
      </c>
      <c r="J673" s="12">
        <v>1997.9144695126447</v>
      </c>
      <c r="K673" s="12">
        <v>1961.2943303326122</v>
      </c>
      <c r="L673" s="12">
        <v>1919.8420406134942</v>
      </c>
      <c r="M673" s="11">
        <v>71</v>
      </c>
      <c r="N673" s="9">
        <v>75</v>
      </c>
      <c r="O673" s="9">
        <v>48</v>
      </c>
      <c r="P673" s="9">
        <v>48</v>
      </c>
      <c r="Q673" s="9">
        <v>44.752499999999998</v>
      </c>
      <c r="R673" s="9">
        <v>46.051499999999997</v>
      </c>
      <c r="S673" s="9">
        <v>5</v>
      </c>
      <c r="T673" s="9">
        <v>3</v>
      </c>
      <c r="U673" s="9">
        <v>4</v>
      </c>
      <c r="V673" s="9">
        <v>2.5</v>
      </c>
    </row>
    <row r="674" spans="1:22">
      <c r="A674" s="9"/>
      <c r="B674" s="9" t="str">
        <f t="shared" si="10"/>
        <v>М48x110</v>
      </c>
      <c r="C674" s="10">
        <v>48</v>
      </c>
      <c r="D674" s="9">
        <v>110</v>
      </c>
      <c r="E674" s="12">
        <v>2014.1141173612873</v>
      </c>
      <c r="F674" s="12">
        <v>2097.1861639228491</v>
      </c>
      <c r="G674" s="12">
        <v>2060.5660247428177</v>
      </c>
      <c r="H674" s="12">
        <v>2044.7229472913973</v>
      </c>
      <c r="I674" s="12">
        <v>1944.9615488414154</v>
      </c>
      <c r="J674" s="12">
        <v>2063.2902826854329</v>
      </c>
      <c r="K674" s="12">
        <v>2026.670143505401</v>
      </c>
      <c r="L674" s="12">
        <v>1981.5816880214479</v>
      </c>
      <c r="M674" s="11">
        <v>76</v>
      </c>
      <c r="N674" s="9">
        <v>80</v>
      </c>
      <c r="O674" s="9">
        <v>48</v>
      </c>
      <c r="P674" s="9">
        <v>48</v>
      </c>
      <c r="Q674" s="9">
        <v>44.752499999999998</v>
      </c>
      <c r="R674" s="9">
        <v>46.051499999999997</v>
      </c>
      <c r="S674" s="9">
        <v>5</v>
      </c>
      <c r="T674" s="9">
        <v>3</v>
      </c>
      <c r="U674" s="9">
        <v>4</v>
      </c>
      <c r="V674" s="9">
        <v>2.5</v>
      </c>
    </row>
    <row r="675" spans="1:22">
      <c r="A675" s="9"/>
      <c r="B675" s="9" t="str">
        <f t="shared" si="10"/>
        <v>М48x115</v>
      </c>
      <c r="C675" s="10">
        <v>48</v>
      </c>
      <c r="D675" s="9">
        <v>115</v>
      </c>
      <c r="E675" s="12">
        <v>2036.8547516907431</v>
      </c>
      <c r="F675" s="12">
        <v>2143.3543110611026</v>
      </c>
      <c r="G675" s="12">
        <v>2106.7341718810703</v>
      </c>
      <c r="H675" s="12">
        <v>2067.4635816208533</v>
      </c>
      <c r="I675" s="12">
        <v>2006.7011962493691</v>
      </c>
      <c r="J675" s="12">
        <v>2128.6660958582215</v>
      </c>
      <c r="K675" s="12">
        <v>2092.0459566781897</v>
      </c>
      <c r="L675" s="12">
        <v>2043.3213354294016</v>
      </c>
      <c r="M675" s="11">
        <v>102</v>
      </c>
      <c r="N675" s="9">
        <v>102</v>
      </c>
      <c r="O675" s="9">
        <v>48</v>
      </c>
      <c r="P675" s="9">
        <v>48</v>
      </c>
      <c r="Q675" s="9">
        <v>44.752499999999998</v>
      </c>
      <c r="R675" s="9">
        <v>46.051499999999997</v>
      </c>
      <c r="S675" s="9">
        <v>5</v>
      </c>
      <c r="T675" s="9">
        <v>3</v>
      </c>
      <c r="U675" s="9">
        <v>4</v>
      </c>
      <c r="V675" s="9">
        <v>2.5</v>
      </c>
    </row>
    <row r="676" spans="1:22">
      <c r="A676" s="9"/>
      <c r="B676" s="9" t="str">
        <f t="shared" si="10"/>
        <v>М48x120</v>
      </c>
      <c r="C676" s="10">
        <v>48</v>
      </c>
      <c r="D676" s="9">
        <v>120</v>
      </c>
      <c r="E676" s="12">
        <v>2107.879878403101</v>
      </c>
      <c r="F676" s="12">
        <v>2214.3794377734607</v>
      </c>
      <c r="G676" s="12">
        <v>2177.7592985934284</v>
      </c>
      <c r="H676" s="12">
        <v>2138.4887083332114</v>
      </c>
      <c r="I676" s="12">
        <v>2068.4408436573231</v>
      </c>
      <c r="J676" s="12">
        <v>2194.0419090310106</v>
      </c>
      <c r="K676" s="12">
        <v>2157.4217698509783</v>
      </c>
      <c r="L676" s="12">
        <v>2105.0609828373554</v>
      </c>
      <c r="M676" s="11">
        <v>102</v>
      </c>
      <c r="N676" s="9">
        <v>102</v>
      </c>
      <c r="O676" s="9">
        <v>48</v>
      </c>
      <c r="P676" s="9">
        <v>48</v>
      </c>
      <c r="Q676" s="9">
        <v>44.752499999999998</v>
      </c>
      <c r="R676" s="9">
        <v>46.051499999999997</v>
      </c>
      <c r="S676" s="9">
        <v>5</v>
      </c>
      <c r="T676" s="9">
        <v>3</v>
      </c>
      <c r="U676" s="9">
        <v>4</v>
      </c>
      <c r="V676" s="9">
        <v>2.5</v>
      </c>
    </row>
    <row r="677" spans="1:22">
      <c r="A677" s="9"/>
      <c r="B677" s="9" t="str">
        <f t="shared" si="10"/>
        <v>М48x130</v>
      </c>
      <c r="C677" s="10">
        <v>48</v>
      </c>
      <c r="D677" s="9">
        <v>130</v>
      </c>
      <c r="E677" s="12">
        <v>2238.7875566625321</v>
      </c>
      <c r="F677" s="12">
        <v>2349.6505149506925</v>
      </c>
      <c r="G677" s="12">
        <v>2313.0303757706611</v>
      </c>
      <c r="H677" s="12">
        <v>2269.3963865926421</v>
      </c>
      <c r="I677" s="12">
        <v>2191.920138473231</v>
      </c>
      <c r="J677" s="12">
        <v>2324.7935353765879</v>
      </c>
      <c r="K677" s="12">
        <v>2288.1733961965556</v>
      </c>
      <c r="L677" s="12">
        <v>2228.5402776532628</v>
      </c>
      <c r="M677" s="9">
        <v>108</v>
      </c>
      <c r="N677" s="9">
        <v>108</v>
      </c>
      <c r="O677" s="9">
        <v>48</v>
      </c>
      <c r="P677" s="9">
        <v>48</v>
      </c>
      <c r="Q677" s="9">
        <v>44.752499999999998</v>
      </c>
      <c r="R677" s="9">
        <v>46.051499999999997</v>
      </c>
      <c r="S677" s="9">
        <v>5</v>
      </c>
      <c r="T677" s="9">
        <v>3</v>
      </c>
      <c r="U677" s="9">
        <v>4</v>
      </c>
      <c r="V677" s="9">
        <v>2.5</v>
      </c>
    </row>
    <row r="678" spans="1:22">
      <c r="A678" s="9"/>
      <c r="B678" s="9" t="str">
        <f t="shared" si="10"/>
        <v>М48x140</v>
      </c>
      <c r="C678" s="10">
        <v>48</v>
      </c>
      <c r="D678" s="9">
        <v>140</v>
      </c>
      <c r="E678" s="12">
        <v>2380.8378100872478</v>
      </c>
      <c r="F678" s="12">
        <v>2491.7007683754091</v>
      </c>
      <c r="G678" s="12">
        <v>2455.0806291953768</v>
      </c>
      <c r="H678" s="12">
        <v>2411.4466400173583</v>
      </c>
      <c r="I678" s="12">
        <v>2315.399433289138</v>
      </c>
      <c r="J678" s="12">
        <v>2455.5451617221656</v>
      </c>
      <c r="K678" s="12">
        <v>2418.9250225421329</v>
      </c>
      <c r="L678" s="12">
        <v>2352.0195724691707</v>
      </c>
      <c r="M678" s="9">
        <v>108</v>
      </c>
      <c r="N678" s="9">
        <v>108</v>
      </c>
      <c r="O678" s="9">
        <v>48</v>
      </c>
      <c r="P678" s="9">
        <v>48</v>
      </c>
      <c r="Q678" s="9">
        <v>44.752499999999998</v>
      </c>
      <c r="R678" s="9">
        <v>46.051499999999997</v>
      </c>
      <c r="S678" s="9">
        <v>5</v>
      </c>
      <c r="T678" s="9">
        <v>3</v>
      </c>
      <c r="U678" s="9">
        <v>4</v>
      </c>
      <c r="V678" s="9">
        <v>2.5</v>
      </c>
    </row>
    <row r="679" spans="1:22">
      <c r="A679" s="9"/>
      <c r="B679" s="9" t="str">
        <f t="shared" si="10"/>
        <v>М48x150</v>
      </c>
      <c r="C679" s="10">
        <v>48</v>
      </c>
      <c r="D679" s="9">
        <v>150</v>
      </c>
      <c r="E679" s="12">
        <v>2522.8880635119644</v>
      </c>
      <c r="F679" s="12">
        <v>2633.7510218001248</v>
      </c>
      <c r="G679" s="12">
        <v>2597.1308826200934</v>
      </c>
      <c r="H679" s="12">
        <v>2553.496893442074</v>
      </c>
      <c r="I679" s="12">
        <v>2438.8787281050459</v>
      </c>
      <c r="J679" s="12">
        <v>2586.2967880677425</v>
      </c>
      <c r="K679" s="12">
        <v>2549.6766488877101</v>
      </c>
      <c r="L679" s="12">
        <v>2475.4988672850777</v>
      </c>
      <c r="M679" s="9">
        <v>108</v>
      </c>
      <c r="N679" s="9">
        <v>108</v>
      </c>
      <c r="O679" s="9">
        <v>48</v>
      </c>
      <c r="P679" s="9">
        <v>48</v>
      </c>
      <c r="Q679" s="9">
        <v>44.752499999999998</v>
      </c>
      <c r="R679" s="9">
        <v>46.051499999999997</v>
      </c>
      <c r="S679" s="9">
        <v>5</v>
      </c>
      <c r="T679" s="9">
        <v>3</v>
      </c>
      <c r="U679" s="9">
        <v>4</v>
      </c>
      <c r="V679" s="9">
        <v>2.5</v>
      </c>
    </row>
    <row r="680" spans="1:22">
      <c r="A680" s="9"/>
      <c r="B680" s="9" t="str">
        <f t="shared" si="10"/>
        <v>М48x160</v>
      </c>
      <c r="C680" s="10">
        <v>48</v>
      </c>
      <c r="D680" s="9">
        <v>160</v>
      </c>
      <c r="E680" s="12">
        <v>2664.9383169366802</v>
      </c>
      <c r="F680" s="12">
        <v>2775.801275224841</v>
      </c>
      <c r="G680" s="12">
        <v>2739.1811360448091</v>
      </c>
      <c r="H680" s="12">
        <v>2695.5471468667906</v>
      </c>
      <c r="I680" s="12">
        <v>2562.3580229209533</v>
      </c>
      <c r="J680" s="12">
        <v>2717.0484144133197</v>
      </c>
      <c r="K680" s="12">
        <v>2680.4282752332879</v>
      </c>
      <c r="L680" s="12">
        <v>2598.9781621009852</v>
      </c>
      <c r="M680" s="9">
        <v>108</v>
      </c>
      <c r="N680" s="9">
        <v>108</v>
      </c>
      <c r="O680" s="9">
        <v>48</v>
      </c>
      <c r="P680" s="9">
        <v>48</v>
      </c>
      <c r="Q680" s="9">
        <v>44.752499999999998</v>
      </c>
      <c r="R680" s="9">
        <v>46.051499999999997</v>
      </c>
      <c r="S680" s="9">
        <v>5</v>
      </c>
      <c r="T680" s="9">
        <v>3</v>
      </c>
      <c r="U680" s="9">
        <v>4</v>
      </c>
      <c r="V680" s="9">
        <v>2.5</v>
      </c>
    </row>
    <row r="681" spans="1:22">
      <c r="A681" s="9"/>
      <c r="B681" s="9" t="str">
        <f t="shared" si="10"/>
        <v>М48x170</v>
      </c>
      <c r="C681" s="10">
        <v>48</v>
      </c>
      <c r="D681" s="9">
        <v>170</v>
      </c>
      <c r="E681" s="12">
        <v>2806.9885703613963</v>
      </c>
      <c r="F681" s="12">
        <v>2917.8515286495572</v>
      </c>
      <c r="G681" s="12">
        <v>2881.2313894695253</v>
      </c>
      <c r="H681" s="12">
        <v>2837.5974002915063</v>
      </c>
      <c r="I681" s="12">
        <v>2685.8373177368603</v>
      </c>
      <c r="J681" s="12">
        <v>2847.800040758897</v>
      </c>
      <c r="K681" s="12">
        <v>2811.1799015788652</v>
      </c>
      <c r="L681" s="12">
        <v>2722.4574569168931</v>
      </c>
      <c r="M681" s="9">
        <v>108</v>
      </c>
      <c r="N681" s="9">
        <v>108</v>
      </c>
      <c r="O681" s="9">
        <v>48</v>
      </c>
      <c r="P681" s="9">
        <v>48</v>
      </c>
      <c r="Q681" s="9">
        <v>44.752499999999998</v>
      </c>
      <c r="R681" s="9">
        <v>46.051499999999997</v>
      </c>
      <c r="S681" s="9">
        <v>5</v>
      </c>
      <c r="T681" s="9">
        <v>3</v>
      </c>
      <c r="U681" s="9">
        <v>4</v>
      </c>
      <c r="V681" s="9">
        <v>2.5</v>
      </c>
    </row>
    <row r="682" spans="1:22">
      <c r="A682" s="9"/>
      <c r="B682" s="9" t="str">
        <f t="shared" si="10"/>
        <v>М48x180</v>
      </c>
      <c r="C682" s="10">
        <v>48</v>
      </c>
      <c r="D682" s="9">
        <v>180</v>
      </c>
      <c r="E682" s="12">
        <v>2949.0388237861121</v>
      </c>
      <c r="F682" s="12">
        <v>3059.9017820742733</v>
      </c>
      <c r="G682" s="12">
        <v>3023.2816428942415</v>
      </c>
      <c r="H682" s="12">
        <v>2979.6476537162225</v>
      </c>
      <c r="I682" s="12">
        <v>2809.3166125527678</v>
      </c>
      <c r="J682" s="12">
        <v>2978.5516671044738</v>
      </c>
      <c r="K682" s="12">
        <v>2941.931527924442</v>
      </c>
      <c r="L682" s="12">
        <v>2845.9367517328005</v>
      </c>
      <c r="M682" s="9">
        <v>108</v>
      </c>
      <c r="N682" s="9">
        <v>108</v>
      </c>
      <c r="O682" s="9">
        <v>48</v>
      </c>
      <c r="P682" s="9">
        <v>48</v>
      </c>
      <c r="Q682" s="9">
        <v>44.752499999999998</v>
      </c>
      <c r="R682" s="9">
        <v>46.051499999999997</v>
      </c>
      <c r="S682" s="9">
        <v>5</v>
      </c>
      <c r="T682" s="9">
        <v>3</v>
      </c>
      <c r="U682" s="9">
        <v>4</v>
      </c>
      <c r="V682" s="9">
        <v>2.5</v>
      </c>
    </row>
    <row r="683" spans="1:22">
      <c r="A683" s="9"/>
      <c r="B683" s="9" t="str">
        <f t="shared" si="10"/>
        <v>М48x190</v>
      </c>
      <c r="C683" s="10">
        <v>48</v>
      </c>
      <c r="D683" s="9">
        <v>190</v>
      </c>
      <c r="E683" s="12">
        <v>3091.0890772108287</v>
      </c>
      <c r="F683" s="12">
        <v>3201.9520354989891</v>
      </c>
      <c r="G683" s="12">
        <v>3165.3318963189572</v>
      </c>
      <c r="H683" s="12">
        <v>3121.6979071409382</v>
      </c>
      <c r="I683" s="12">
        <v>2932.7959073686752</v>
      </c>
      <c r="J683" s="12">
        <v>3109.3032934500516</v>
      </c>
      <c r="K683" s="12">
        <v>3072.6831542700197</v>
      </c>
      <c r="L683" s="12">
        <v>2969.4160465487075</v>
      </c>
      <c r="M683" s="9">
        <v>108</v>
      </c>
      <c r="N683" s="9">
        <v>108</v>
      </c>
      <c r="O683" s="9">
        <v>48</v>
      </c>
      <c r="P683" s="9">
        <v>48</v>
      </c>
      <c r="Q683" s="9">
        <v>44.752499999999998</v>
      </c>
      <c r="R683" s="9">
        <v>46.051499999999997</v>
      </c>
      <c r="S683" s="9">
        <v>5</v>
      </c>
      <c r="T683" s="9">
        <v>3</v>
      </c>
      <c r="U683" s="9">
        <v>4</v>
      </c>
      <c r="V683" s="9">
        <v>2.5</v>
      </c>
    </row>
    <row r="684" spans="1:22">
      <c r="A684" s="9"/>
      <c r="B684" s="9" t="str">
        <f t="shared" si="10"/>
        <v>М48x200</v>
      </c>
      <c r="C684" s="10">
        <v>48</v>
      </c>
      <c r="D684" s="9">
        <v>200</v>
      </c>
      <c r="E684" s="12">
        <v>3233.1393306355444</v>
      </c>
      <c r="F684" s="12">
        <v>3344.0022889237061</v>
      </c>
      <c r="G684" s="12">
        <v>3307.3821497436734</v>
      </c>
      <c r="H684" s="12">
        <v>3263.7481605656544</v>
      </c>
      <c r="I684" s="12">
        <v>3056.2752021845827</v>
      </c>
      <c r="J684" s="12">
        <v>3240.0549197956293</v>
      </c>
      <c r="K684" s="12">
        <v>3203.434780615597</v>
      </c>
      <c r="L684" s="12">
        <v>3092.895341364615</v>
      </c>
      <c r="M684" s="9">
        <v>108</v>
      </c>
      <c r="N684" s="9">
        <v>108</v>
      </c>
      <c r="O684" s="9">
        <v>48</v>
      </c>
      <c r="P684" s="9">
        <v>48</v>
      </c>
      <c r="Q684" s="9">
        <v>44.752499999999998</v>
      </c>
      <c r="R684" s="9">
        <v>46.051499999999997</v>
      </c>
      <c r="S684" s="9">
        <v>5</v>
      </c>
      <c r="T684" s="9">
        <v>3</v>
      </c>
      <c r="U684" s="9">
        <v>4</v>
      </c>
      <c r="V684" s="9">
        <v>2.5</v>
      </c>
    </row>
    <row r="685" spans="1:22">
      <c r="A685" s="9"/>
      <c r="B685" s="9" t="str">
        <f t="shared" si="10"/>
        <v>М48x220</v>
      </c>
      <c r="C685" s="10">
        <v>48</v>
      </c>
      <c r="D685" s="9">
        <v>220</v>
      </c>
      <c r="E685" s="12">
        <v>3493.097591293526</v>
      </c>
      <c r="F685" s="12">
        <v>3613.4145805702578</v>
      </c>
      <c r="G685" s="12">
        <v>3576.7944413902255</v>
      </c>
      <c r="H685" s="12">
        <v>3523.7064212236355</v>
      </c>
      <c r="I685" s="12">
        <v>3303.2337918163976</v>
      </c>
      <c r="J685" s="12">
        <v>3501.5581724867834</v>
      </c>
      <c r="K685" s="12">
        <v>3464.938033306752</v>
      </c>
      <c r="L685" s="12">
        <v>3339.8539309964308</v>
      </c>
      <c r="M685" s="9">
        <v>121</v>
      </c>
      <c r="N685" s="9">
        <v>121</v>
      </c>
      <c r="O685" s="9">
        <v>48</v>
      </c>
      <c r="P685" s="9">
        <v>48</v>
      </c>
      <c r="Q685" s="9">
        <v>44.752499999999998</v>
      </c>
      <c r="R685" s="9">
        <v>46.051499999999997</v>
      </c>
      <c r="S685" s="9">
        <v>5</v>
      </c>
      <c r="T685" s="9">
        <v>3</v>
      </c>
      <c r="U685" s="9">
        <v>4</v>
      </c>
      <c r="V685" s="9">
        <v>2.5</v>
      </c>
    </row>
    <row r="686" spans="1:22">
      <c r="A686" s="9"/>
      <c r="B686" s="9" t="str">
        <f t="shared" si="10"/>
        <v>М48x240</v>
      </c>
      <c r="C686" s="10">
        <v>48</v>
      </c>
      <c r="D686" s="9">
        <v>240</v>
      </c>
      <c r="E686" s="12">
        <v>3777.1980981429579</v>
      </c>
      <c r="F686" s="12">
        <v>3897.5150874196897</v>
      </c>
      <c r="G686" s="12">
        <v>3860.8949482396574</v>
      </c>
      <c r="H686" s="12">
        <v>3807.8069280730679</v>
      </c>
      <c r="I686" s="12">
        <v>3550.1923814482125</v>
      </c>
      <c r="J686" s="12">
        <v>3763.061425177938</v>
      </c>
      <c r="K686" s="12">
        <v>3726.4412859979057</v>
      </c>
      <c r="L686" s="12">
        <v>3586.8125206282457</v>
      </c>
      <c r="M686" s="9">
        <v>121</v>
      </c>
      <c r="N686" s="9">
        <v>121</v>
      </c>
      <c r="O686" s="9">
        <v>48</v>
      </c>
      <c r="P686" s="9">
        <v>48</v>
      </c>
      <c r="Q686" s="9">
        <v>44.752499999999998</v>
      </c>
      <c r="R686" s="9">
        <v>46.051499999999997</v>
      </c>
      <c r="S686" s="9">
        <v>5</v>
      </c>
      <c r="T686" s="9">
        <v>3</v>
      </c>
      <c r="U686" s="9">
        <v>4</v>
      </c>
      <c r="V686" s="9">
        <v>2.5</v>
      </c>
    </row>
    <row r="687" spans="1:22">
      <c r="A687" s="9"/>
      <c r="B687" s="9" t="str">
        <f t="shared" si="10"/>
        <v>М48x260</v>
      </c>
      <c r="C687" s="10">
        <v>48</v>
      </c>
      <c r="D687" s="9">
        <v>260</v>
      </c>
      <c r="E687" s="12">
        <v>4061.2986049923898</v>
      </c>
      <c r="F687" s="12">
        <v>4181.6155942691221</v>
      </c>
      <c r="G687" s="12">
        <v>4144.9954550890898</v>
      </c>
      <c r="H687" s="12">
        <v>4091.9074349225002</v>
      </c>
      <c r="I687" s="12">
        <v>3797.1509710800274</v>
      </c>
      <c r="J687" s="12">
        <v>4024.5646778690925</v>
      </c>
      <c r="K687" s="12">
        <v>3987.9445386890607</v>
      </c>
      <c r="L687" s="12">
        <v>3833.7711102600601</v>
      </c>
      <c r="M687" s="9">
        <v>121</v>
      </c>
      <c r="N687" s="9">
        <v>121</v>
      </c>
      <c r="O687" s="9">
        <v>48</v>
      </c>
      <c r="P687" s="9">
        <v>48</v>
      </c>
      <c r="Q687" s="9">
        <v>44.752499999999998</v>
      </c>
      <c r="R687" s="9">
        <v>46.051499999999997</v>
      </c>
      <c r="S687" s="9">
        <v>5</v>
      </c>
      <c r="T687" s="9">
        <v>3</v>
      </c>
      <c r="U687" s="9">
        <v>4</v>
      </c>
      <c r="V687" s="9">
        <v>2.5</v>
      </c>
    </row>
    <row r="688" spans="1:22">
      <c r="A688" s="9"/>
      <c r="B688" s="9" t="str">
        <f t="shared" si="10"/>
        <v>М48x280</v>
      </c>
      <c r="C688" s="10">
        <v>48</v>
      </c>
      <c r="D688" s="9">
        <v>280</v>
      </c>
      <c r="E688" s="12">
        <v>4345.3991118418226</v>
      </c>
      <c r="F688" s="12">
        <v>4465.7161011185535</v>
      </c>
      <c r="G688" s="12">
        <v>4429.0959619385221</v>
      </c>
      <c r="H688" s="12">
        <v>4376.0079417719317</v>
      </c>
      <c r="I688" s="12">
        <v>4044.1095607118418</v>
      </c>
      <c r="J688" s="12">
        <v>4286.0679305602471</v>
      </c>
      <c r="K688" s="12">
        <v>4249.4477913802148</v>
      </c>
      <c r="L688" s="12">
        <v>4080.7296998918755</v>
      </c>
      <c r="M688" s="9">
        <v>121</v>
      </c>
      <c r="N688" s="9">
        <v>121</v>
      </c>
      <c r="O688" s="9">
        <v>48</v>
      </c>
      <c r="P688" s="9">
        <v>48</v>
      </c>
      <c r="Q688" s="9">
        <v>44.752499999999998</v>
      </c>
      <c r="R688" s="9">
        <v>46.051499999999997</v>
      </c>
      <c r="S688" s="9">
        <v>5</v>
      </c>
      <c r="T688" s="9">
        <v>3</v>
      </c>
      <c r="U688" s="9">
        <v>4</v>
      </c>
      <c r="V688" s="9">
        <v>2.5</v>
      </c>
    </row>
    <row r="689" spans="1:22">
      <c r="A689" s="9"/>
      <c r="B689" s="9" t="str">
        <f t="shared" si="10"/>
        <v>М48x300</v>
      </c>
      <c r="C689" s="10">
        <v>48</v>
      </c>
      <c r="D689" s="9">
        <v>300</v>
      </c>
      <c r="E689" s="12">
        <v>4629.499618691254</v>
      </c>
      <c r="F689" s="12">
        <v>4749.8166079679868</v>
      </c>
      <c r="G689" s="12">
        <v>4713.1964687879545</v>
      </c>
      <c r="H689" s="12">
        <v>4660.108448621364</v>
      </c>
      <c r="I689" s="12">
        <v>4291.0681503436572</v>
      </c>
      <c r="J689" s="12">
        <v>4547.5711832514025</v>
      </c>
      <c r="K689" s="12">
        <v>4510.9510440713702</v>
      </c>
      <c r="L689" s="12">
        <v>4327.6882895236904</v>
      </c>
      <c r="M689" s="9">
        <v>121</v>
      </c>
      <c r="N689" s="9">
        <v>121</v>
      </c>
      <c r="O689" s="9">
        <v>48</v>
      </c>
      <c r="P689" s="9">
        <v>48</v>
      </c>
      <c r="Q689" s="9">
        <v>44.752499999999998</v>
      </c>
      <c r="R689" s="9">
        <v>46.051499999999997</v>
      </c>
      <c r="S689" s="9">
        <v>5</v>
      </c>
      <c r="T689" s="9">
        <v>3</v>
      </c>
      <c r="U689" s="9">
        <v>4</v>
      </c>
      <c r="V689" s="9">
        <v>2.5</v>
      </c>
    </row>
  </sheetData>
  <mergeCells count="5">
    <mergeCell ref="A1:O2"/>
    <mergeCell ref="A3:D3"/>
    <mergeCell ref="W3:AB3"/>
    <mergeCell ref="E3:H3"/>
    <mergeCell ref="I3:L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B603"/>
  <sheetViews>
    <sheetView workbookViewId="0">
      <pane ySplit="4" topLeftCell="A5" activePane="bottomLeft" state="frozen"/>
      <selection activeCell="AA25" sqref="AA25"/>
      <selection pane="bottomLeft" activeCell="AA25" sqref="AA25"/>
    </sheetView>
  </sheetViews>
  <sheetFormatPr defaultRowHeight="18.75"/>
  <cols>
    <col min="5" max="6" width="0" hidden="1" customWidth="1"/>
    <col min="7" max="8" width="9.59765625" style="55" hidden="1" customWidth="1"/>
    <col min="9" max="10" width="0" hidden="1" customWidth="1"/>
    <col min="11" max="11" width="9.59765625" style="55" hidden="1" customWidth="1"/>
    <col min="12" max="12" width="9.796875" style="55" hidden="1" customWidth="1"/>
    <col min="13" max="22" width="0" hidden="1" customWidth="1"/>
  </cols>
  <sheetData>
    <row r="1" spans="1:28">
      <c r="A1" s="203" t="s">
        <v>32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15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15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1"/>
      <c r="B3" s="1"/>
      <c r="C3" s="1"/>
      <c r="D3" s="1"/>
      <c r="E3" s="206" t="s">
        <v>12</v>
      </c>
      <c r="F3" s="207"/>
      <c r="G3" s="207"/>
      <c r="H3" s="208"/>
      <c r="I3" s="206" t="s">
        <v>13</v>
      </c>
      <c r="J3" s="207"/>
      <c r="K3" s="207"/>
      <c r="L3" s="208"/>
      <c r="M3" s="16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</row>
    <row r="4" spans="1:28" ht="45">
      <c r="A4" s="2" t="s">
        <v>0</v>
      </c>
      <c r="B4" s="2" t="s">
        <v>1</v>
      </c>
      <c r="C4" s="6" t="s">
        <v>9</v>
      </c>
      <c r="D4" s="6" t="s">
        <v>8</v>
      </c>
      <c r="E4" s="6" t="s">
        <v>27</v>
      </c>
      <c r="F4" s="6" t="s">
        <v>28</v>
      </c>
      <c r="G4" s="6" t="s">
        <v>39</v>
      </c>
      <c r="H4" s="6" t="s">
        <v>40</v>
      </c>
      <c r="I4" s="6" t="s">
        <v>27</v>
      </c>
      <c r="J4" s="6" t="s">
        <v>28</v>
      </c>
      <c r="K4" s="6" t="s">
        <v>39</v>
      </c>
      <c r="L4" s="6" t="s">
        <v>40</v>
      </c>
      <c r="M4" s="6" t="s">
        <v>23</v>
      </c>
      <c r="N4" s="6" t="s">
        <v>24</v>
      </c>
      <c r="O4" s="6" t="s">
        <v>11</v>
      </c>
      <c r="P4" s="6" t="s">
        <v>10</v>
      </c>
      <c r="Q4" s="6" t="s">
        <v>26</v>
      </c>
      <c r="R4" s="6" t="s">
        <v>25</v>
      </c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</row>
    <row r="5" spans="1:28">
      <c r="A5" s="3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</row>
    <row r="6" spans="1:28">
      <c r="B6" s="9" t="str">
        <f>"М"&amp;C6&amp;"x"&amp;D6</f>
        <v>М2x10</v>
      </c>
      <c r="C6" s="9">
        <v>2</v>
      </c>
      <c r="D6" s="9">
        <v>10</v>
      </c>
      <c r="E6" s="12">
        <v>0.25234041461784307</v>
      </c>
      <c r="F6" s="9">
        <v>0</v>
      </c>
      <c r="G6" s="55">
        <v>0</v>
      </c>
      <c r="H6" s="55">
        <v>0</v>
      </c>
      <c r="I6" s="12">
        <v>0.24155675885442124</v>
      </c>
      <c r="J6" s="55">
        <v>0</v>
      </c>
      <c r="K6" s="55">
        <v>0</v>
      </c>
      <c r="L6" s="55">
        <v>0</v>
      </c>
      <c r="M6" s="9">
        <v>8.1999999999999993</v>
      </c>
      <c r="N6" s="9">
        <v>9</v>
      </c>
      <c r="O6" s="9">
        <v>3</v>
      </c>
      <c r="P6" s="9">
        <v>2</v>
      </c>
      <c r="Q6" s="9">
        <v>1.7402</v>
      </c>
      <c r="R6" s="9">
        <v>2</v>
      </c>
      <c r="S6" s="9">
        <v>0.4</v>
      </c>
      <c r="T6" s="9">
        <v>0</v>
      </c>
      <c r="U6" s="9">
        <v>0.3</v>
      </c>
      <c r="V6" s="9">
        <v>0</v>
      </c>
    </row>
    <row r="7" spans="1:28">
      <c r="B7" s="9" t="str">
        <f>"М"&amp;C7&amp;"x"&amp;D7</f>
        <v>М2x12</v>
      </c>
      <c r="C7" s="9">
        <v>2</v>
      </c>
      <c r="D7" s="9">
        <v>12</v>
      </c>
      <c r="E7" s="12">
        <v>0.29087976351578093</v>
      </c>
      <c r="F7" s="55">
        <v>0</v>
      </c>
      <c r="G7" s="55">
        <v>0</v>
      </c>
      <c r="H7" s="55">
        <v>0</v>
      </c>
      <c r="I7" s="12">
        <v>0.27889792377864553</v>
      </c>
      <c r="J7" s="55">
        <v>0</v>
      </c>
      <c r="K7" s="55">
        <v>0</v>
      </c>
      <c r="L7" s="55">
        <v>0</v>
      </c>
      <c r="M7" s="9">
        <v>10</v>
      </c>
      <c r="N7" s="9">
        <v>10</v>
      </c>
      <c r="O7" s="9">
        <v>3</v>
      </c>
      <c r="P7" s="9">
        <v>2</v>
      </c>
      <c r="Q7" s="9">
        <v>1.7402</v>
      </c>
      <c r="R7" s="9">
        <v>2</v>
      </c>
      <c r="S7" s="9">
        <v>0.4</v>
      </c>
      <c r="T7" s="9">
        <v>0</v>
      </c>
      <c r="U7" s="9">
        <v>0.3</v>
      </c>
      <c r="V7" s="9">
        <v>0</v>
      </c>
    </row>
    <row r="8" spans="1:28">
      <c r="B8" s="9" t="str">
        <f t="shared" ref="B8:B71" si="0">"М"&amp;C8&amp;"x"&amp;D8</f>
        <v>М2x14</v>
      </c>
      <c r="C8" s="9">
        <v>2</v>
      </c>
      <c r="D8" s="9">
        <v>14</v>
      </c>
      <c r="E8" s="12">
        <v>0.34020276817714074</v>
      </c>
      <c r="F8" s="55">
        <v>0</v>
      </c>
      <c r="G8" s="55">
        <v>0</v>
      </c>
      <c r="H8" s="55">
        <v>0</v>
      </c>
      <c r="I8" s="12">
        <v>0.31623908870286987</v>
      </c>
      <c r="J8" s="55">
        <v>0</v>
      </c>
      <c r="K8" s="55">
        <v>0</v>
      </c>
      <c r="L8" s="55">
        <v>0</v>
      </c>
      <c r="M8" s="9">
        <v>10</v>
      </c>
      <c r="N8" s="9">
        <v>10</v>
      </c>
      <c r="O8" s="9">
        <v>3</v>
      </c>
      <c r="P8" s="9">
        <v>2</v>
      </c>
      <c r="Q8" s="9">
        <v>1.7402</v>
      </c>
      <c r="R8" s="9">
        <v>2</v>
      </c>
      <c r="S8" s="9">
        <v>0.4</v>
      </c>
      <c r="T8" s="9">
        <v>0</v>
      </c>
      <c r="U8" s="9">
        <v>0.3</v>
      </c>
      <c r="V8" s="9">
        <v>0</v>
      </c>
    </row>
    <row r="9" spans="1:28">
      <c r="A9" s="9"/>
      <c r="B9" s="9" t="str">
        <f t="shared" si="0"/>
        <v>М2x16</v>
      </c>
      <c r="C9" s="9">
        <v>2</v>
      </c>
      <c r="D9" s="9">
        <v>16</v>
      </c>
      <c r="E9" s="12">
        <v>0.38952577283850048</v>
      </c>
      <c r="F9" s="55">
        <v>0</v>
      </c>
      <c r="G9" s="55">
        <v>0</v>
      </c>
      <c r="H9" s="55">
        <v>0</v>
      </c>
      <c r="I9" s="12">
        <v>0.35358025362709411</v>
      </c>
      <c r="J9" s="55">
        <v>0</v>
      </c>
      <c r="K9" s="55">
        <v>0</v>
      </c>
      <c r="L9" s="55">
        <v>0</v>
      </c>
      <c r="M9" s="9">
        <v>10</v>
      </c>
      <c r="N9" s="9">
        <v>10</v>
      </c>
      <c r="O9" s="9">
        <v>3</v>
      </c>
      <c r="P9" s="9">
        <v>2</v>
      </c>
      <c r="Q9" s="9">
        <v>1.7402</v>
      </c>
      <c r="R9" s="9">
        <v>2</v>
      </c>
      <c r="S9" s="9">
        <v>0.4</v>
      </c>
      <c r="T9" s="9">
        <v>0</v>
      </c>
      <c r="U9" s="9">
        <v>0.3</v>
      </c>
      <c r="V9" s="9">
        <v>0</v>
      </c>
    </row>
    <row r="10" spans="1:28">
      <c r="A10" s="9"/>
      <c r="B10" s="9" t="str">
        <f t="shared" si="0"/>
        <v>М2x18</v>
      </c>
      <c r="C10" s="9">
        <v>2</v>
      </c>
      <c r="D10" s="9">
        <v>18</v>
      </c>
      <c r="E10" s="12">
        <v>0.43884877749986023</v>
      </c>
      <c r="F10" s="55">
        <v>0</v>
      </c>
      <c r="G10" s="55">
        <v>0</v>
      </c>
      <c r="H10" s="55">
        <v>0</v>
      </c>
      <c r="I10" s="12">
        <v>0.39092141855131846</v>
      </c>
      <c r="J10" s="55">
        <v>0</v>
      </c>
      <c r="K10" s="55">
        <v>0</v>
      </c>
      <c r="L10" s="55">
        <v>0</v>
      </c>
      <c r="M10" s="9">
        <v>10</v>
      </c>
      <c r="N10" s="9">
        <v>10</v>
      </c>
      <c r="O10" s="9">
        <v>3</v>
      </c>
      <c r="P10" s="9">
        <v>2</v>
      </c>
      <c r="Q10" s="9">
        <v>1.7402</v>
      </c>
      <c r="R10" s="9">
        <v>2</v>
      </c>
      <c r="S10" s="9">
        <v>0.4</v>
      </c>
      <c r="T10" s="9">
        <v>0</v>
      </c>
      <c r="U10" s="9">
        <v>0.3</v>
      </c>
      <c r="V10" s="9">
        <v>0</v>
      </c>
    </row>
    <row r="11" spans="1:28">
      <c r="A11" s="9"/>
      <c r="B11" s="9" t="str">
        <f t="shared" si="0"/>
        <v>М2x20</v>
      </c>
      <c r="C11" s="9">
        <v>2</v>
      </c>
      <c r="D11" s="9">
        <v>20</v>
      </c>
      <c r="E11" s="12">
        <v>0.48817178216121998</v>
      </c>
      <c r="F11" s="55">
        <v>0</v>
      </c>
      <c r="G11" s="55">
        <v>0</v>
      </c>
      <c r="H11" s="55">
        <v>0</v>
      </c>
      <c r="I11" s="12">
        <v>0.4282625834755428</v>
      </c>
      <c r="J11" s="55">
        <v>0</v>
      </c>
      <c r="K11" s="55">
        <v>0</v>
      </c>
      <c r="L11" s="55">
        <v>0</v>
      </c>
      <c r="M11" s="9">
        <v>10</v>
      </c>
      <c r="N11" s="9">
        <v>10</v>
      </c>
      <c r="O11" s="9">
        <v>3</v>
      </c>
      <c r="P11" s="9">
        <v>2</v>
      </c>
      <c r="Q11" s="9">
        <v>1.7402</v>
      </c>
      <c r="R11" s="9">
        <v>2</v>
      </c>
      <c r="S11" s="9">
        <v>0.4</v>
      </c>
      <c r="T11" s="9">
        <v>0</v>
      </c>
      <c r="U11" s="9">
        <v>0.3</v>
      </c>
      <c r="V11" s="9">
        <v>0</v>
      </c>
    </row>
    <row r="12" spans="1:28">
      <c r="A12" s="9"/>
      <c r="B12" s="9" t="str">
        <f t="shared" si="0"/>
        <v>М2x22</v>
      </c>
      <c r="C12" s="9">
        <v>2</v>
      </c>
      <c r="D12" s="9">
        <v>22</v>
      </c>
      <c r="E12" s="12">
        <v>0.53749478682257956</v>
      </c>
      <c r="F12" s="55">
        <v>0</v>
      </c>
      <c r="G12" s="55">
        <v>0</v>
      </c>
      <c r="H12" s="55">
        <v>0</v>
      </c>
      <c r="I12" s="12">
        <v>0.46560374839976709</v>
      </c>
      <c r="J12" s="55">
        <v>0</v>
      </c>
      <c r="K12" s="55">
        <v>0</v>
      </c>
      <c r="L12" s="55">
        <v>0</v>
      </c>
      <c r="M12" s="9">
        <v>10</v>
      </c>
      <c r="N12" s="9">
        <v>10</v>
      </c>
      <c r="O12" s="9">
        <v>3</v>
      </c>
      <c r="P12" s="9">
        <v>2</v>
      </c>
      <c r="Q12" s="9">
        <v>1.7402</v>
      </c>
      <c r="R12" s="9">
        <v>2</v>
      </c>
      <c r="S12" s="9">
        <v>0.4</v>
      </c>
      <c r="T12" s="9">
        <v>0</v>
      </c>
      <c r="U12" s="9">
        <v>0.3</v>
      </c>
      <c r="V12" s="9">
        <v>0</v>
      </c>
    </row>
    <row r="13" spans="1:28">
      <c r="A13" s="9"/>
      <c r="B13" s="9" t="str">
        <f t="shared" si="0"/>
        <v>М2x25</v>
      </c>
      <c r="C13" s="9">
        <v>2</v>
      </c>
      <c r="D13" s="9">
        <v>25</v>
      </c>
      <c r="E13" s="12">
        <v>0.6114792938146193</v>
      </c>
      <c r="F13" s="55">
        <v>0</v>
      </c>
      <c r="G13" s="55">
        <v>0</v>
      </c>
      <c r="H13" s="55">
        <v>0</v>
      </c>
      <c r="I13" s="12">
        <v>0.52161549578610356</v>
      </c>
      <c r="J13" s="55">
        <v>0</v>
      </c>
      <c r="K13" s="55">
        <v>0</v>
      </c>
      <c r="L13" s="55">
        <v>0</v>
      </c>
      <c r="M13" s="9">
        <v>10</v>
      </c>
      <c r="N13" s="9">
        <v>10</v>
      </c>
      <c r="O13" s="9">
        <v>3</v>
      </c>
      <c r="P13" s="9">
        <v>2</v>
      </c>
      <c r="Q13" s="9">
        <v>1.7402</v>
      </c>
      <c r="R13" s="9">
        <v>2</v>
      </c>
      <c r="S13" s="9">
        <v>0.4</v>
      </c>
      <c r="T13" s="9">
        <v>0</v>
      </c>
      <c r="U13" s="9">
        <v>0.3</v>
      </c>
      <c r="V13" s="9">
        <v>0</v>
      </c>
    </row>
    <row r="14" spans="1:28">
      <c r="A14" s="9"/>
      <c r="B14" s="9" t="str">
        <f t="shared" si="0"/>
        <v>М2x28</v>
      </c>
      <c r="C14" s="9">
        <v>2</v>
      </c>
      <c r="D14" s="9">
        <v>28</v>
      </c>
      <c r="E14" s="12">
        <v>0.68546380080665892</v>
      </c>
      <c r="F14" s="55">
        <v>0</v>
      </c>
      <c r="G14" s="55">
        <v>0</v>
      </c>
      <c r="H14" s="55">
        <v>0</v>
      </c>
      <c r="I14" s="12">
        <v>0.57762724317244007</v>
      </c>
      <c r="J14" s="55">
        <v>0</v>
      </c>
      <c r="K14" s="55">
        <v>0</v>
      </c>
      <c r="L14" s="55">
        <v>0</v>
      </c>
      <c r="M14" s="9">
        <v>10</v>
      </c>
      <c r="N14" s="9">
        <v>10</v>
      </c>
      <c r="O14" s="9">
        <v>3</v>
      </c>
      <c r="P14" s="9">
        <v>2</v>
      </c>
      <c r="Q14" s="9">
        <v>1.7402</v>
      </c>
      <c r="R14" s="9">
        <v>2</v>
      </c>
      <c r="S14" s="9">
        <v>0.4</v>
      </c>
      <c r="T14" s="9">
        <v>0</v>
      </c>
      <c r="U14" s="9">
        <v>0.3</v>
      </c>
      <c r="V14" s="9">
        <v>0</v>
      </c>
    </row>
    <row r="15" spans="1:28">
      <c r="A15" s="9"/>
      <c r="B15" s="9" t="str">
        <f t="shared" si="0"/>
        <v>М2x30</v>
      </c>
      <c r="C15" s="9">
        <v>2</v>
      </c>
      <c r="D15" s="9">
        <v>30</v>
      </c>
      <c r="E15" s="12">
        <v>0.73478680546801867</v>
      </c>
      <c r="F15" s="55">
        <v>0</v>
      </c>
      <c r="G15" s="55">
        <v>0</v>
      </c>
      <c r="H15" s="55">
        <v>0</v>
      </c>
      <c r="I15" s="12">
        <v>0.61496840809666431</v>
      </c>
      <c r="J15" s="55">
        <v>0</v>
      </c>
      <c r="K15" s="55">
        <v>0</v>
      </c>
      <c r="L15" s="55">
        <v>0</v>
      </c>
      <c r="M15" s="9">
        <v>10</v>
      </c>
      <c r="N15" s="9">
        <v>10</v>
      </c>
      <c r="O15" s="9">
        <v>3</v>
      </c>
      <c r="P15" s="9">
        <v>2</v>
      </c>
      <c r="Q15" s="9">
        <v>1.7402</v>
      </c>
      <c r="R15" s="9">
        <v>2</v>
      </c>
      <c r="S15" s="9">
        <v>0.4</v>
      </c>
      <c r="T15" s="9">
        <v>0</v>
      </c>
      <c r="U15" s="9">
        <v>0.3</v>
      </c>
      <c r="V15" s="9">
        <v>0</v>
      </c>
    </row>
    <row r="16" spans="1:28">
      <c r="A16" s="9"/>
      <c r="B16" s="9" t="str">
        <f t="shared" si="0"/>
        <v>М2x32</v>
      </c>
      <c r="C16" s="9">
        <v>2</v>
      </c>
      <c r="D16" s="9">
        <v>32</v>
      </c>
      <c r="E16" s="12">
        <v>0.78410981012937853</v>
      </c>
      <c r="F16" s="55">
        <v>0</v>
      </c>
      <c r="G16" s="55">
        <v>0</v>
      </c>
      <c r="H16" s="55">
        <v>0</v>
      </c>
      <c r="I16" s="12">
        <v>0.65230957302088854</v>
      </c>
      <c r="J16" s="55">
        <v>0</v>
      </c>
      <c r="K16" s="55">
        <v>0</v>
      </c>
      <c r="L16" s="55">
        <v>0</v>
      </c>
      <c r="M16" s="9">
        <v>10</v>
      </c>
      <c r="N16" s="9">
        <v>10</v>
      </c>
      <c r="O16" s="9">
        <v>3</v>
      </c>
      <c r="P16" s="9">
        <v>2</v>
      </c>
      <c r="Q16" s="9">
        <v>1.7402</v>
      </c>
      <c r="R16" s="9">
        <v>2</v>
      </c>
      <c r="S16" s="9">
        <v>0.4</v>
      </c>
      <c r="T16" s="9">
        <v>0</v>
      </c>
      <c r="U16" s="9">
        <v>0.3</v>
      </c>
      <c r="V16" s="9">
        <v>0</v>
      </c>
    </row>
    <row r="17" spans="1:22">
      <c r="A17" s="9"/>
      <c r="B17" s="9" t="str">
        <f t="shared" si="0"/>
        <v>М2x35</v>
      </c>
      <c r="C17" s="9">
        <v>2</v>
      </c>
      <c r="D17" s="9">
        <v>35</v>
      </c>
      <c r="E17" s="12">
        <v>0.85809431712141804</v>
      </c>
      <c r="F17" s="55">
        <v>0</v>
      </c>
      <c r="G17" s="55">
        <v>0</v>
      </c>
      <c r="H17" s="55">
        <v>0</v>
      </c>
      <c r="I17" s="12">
        <v>0.70832132040722517</v>
      </c>
      <c r="J17" s="55">
        <v>0</v>
      </c>
      <c r="K17" s="55">
        <v>0</v>
      </c>
      <c r="L17" s="55">
        <v>0</v>
      </c>
      <c r="M17" s="9">
        <v>10</v>
      </c>
      <c r="N17" s="9">
        <v>10</v>
      </c>
      <c r="O17" s="9">
        <v>3</v>
      </c>
      <c r="P17" s="9">
        <v>2</v>
      </c>
      <c r="Q17" s="9">
        <v>1.7402</v>
      </c>
      <c r="R17" s="9">
        <v>2</v>
      </c>
      <c r="S17" s="9">
        <v>0.4</v>
      </c>
      <c r="T17" s="9">
        <v>0</v>
      </c>
      <c r="U17" s="9">
        <v>0.3</v>
      </c>
      <c r="V17" s="9">
        <v>0</v>
      </c>
    </row>
    <row r="18" spans="1:22">
      <c r="A18" s="9"/>
      <c r="B18" s="9" t="str">
        <f t="shared" si="0"/>
        <v>М2x38</v>
      </c>
      <c r="C18" s="9">
        <v>2</v>
      </c>
      <c r="D18" s="9">
        <v>38</v>
      </c>
      <c r="E18" s="12">
        <v>0.93207882411345766</v>
      </c>
      <c r="F18" s="55">
        <v>0</v>
      </c>
      <c r="G18" s="55">
        <v>0</v>
      </c>
      <c r="H18" s="55">
        <v>0</v>
      </c>
      <c r="I18" s="12">
        <v>0.76433306779356158</v>
      </c>
      <c r="J18" s="55">
        <v>0</v>
      </c>
      <c r="K18" s="55">
        <v>0</v>
      </c>
      <c r="L18" s="55">
        <v>0</v>
      </c>
      <c r="M18" s="9">
        <v>10</v>
      </c>
      <c r="N18" s="9">
        <v>10</v>
      </c>
      <c r="O18" s="9">
        <v>3</v>
      </c>
      <c r="P18" s="9">
        <v>2</v>
      </c>
      <c r="Q18" s="9">
        <v>1.7402</v>
      </c>
      <c r="R18" s="9">
        <v>2</v>
      </c>
      <c r="S18" s="9">
        <v>0.4</v>
      </c>
      <c r="T18" s="9">
        <v>0</v>
      </c>
      <c r="U18" s="9">
        <v>0.3</v>
      </c>
      <c r="V18" s="9">
        <v>0</v>
      </c>
    </row>
    <row r="19" spans="1:22">
      <c r="A19" s="9"/>
      <c r="B19" s="9" t="str">
        <f t="shared" si="0"/>
        <v>М2x40</v>
      </c>
      <c r="C19" s="9">
        <v>2</v>
      </c>
      <c r="D19" s="9">
        <v>40</v>
      </c>
      <c r="E19" s="12">
        <v>0.98140182877481741</v>
      </c>
      <c r="F19" s="55">
        <v>0</v>
      </c>
      <c r="G19" s="55">
        <v>0</v>
      </c>
      <c r="H19" s="55">
        <v>0</v>
      </c>
      <c r="I19" s="12">
        <v>0.80167423271778593</v>
      </c>
      <c r="J19" s="55">
        <v>0</v>
      </c>
      <c r="K19" s="55">
        <v>0</v>
      </c>
      <c r="L19" s="55">
        <v>0</v>
      </c>
      <c r="M19" s="9">
        <v>10</v>
      </c>
      <c r="N19" s="9">
        <v>10</v>
      </c>
      <c r="O19" s="9">
        <v>3</v>
      </c>
      <c r="P19" s="9">
        <v>2</v>
      </c>
      <c r="Q19" s="9">
        <v>1.7402</v>
      </c>
      <c r="R19" s="9">
        <v>2</v>
      </c>
      <c r="S19" s="9">
        <v>0.4</v>
      </c>
      <c r="T19" s="9">
        <v>0</v>
      </c>
      <c r="U19" s="9">
        <v>0.3</v>
      </c>
      <c r="V19" s="9">
        <v>0</v>
      </c>
    </row>
    <row r="20" spans="1:22">
      <c r="A20" s="9"/>
      <c r="B20" s="9" t="str">
        <f t="shared" si="0"/>
        <v>М2x42</v>
      </c>
      <c r="C20" s="9">
        <v>2</v>
      </c>
      <c r="D20" s="9">
        <v>42</v>
      </c>
      <c r="E20" s="12">
        <v>1.0307248334361774</v>
      </c>
      <c r="F20" s="55">
        <v>0</v>
      </c>
      <c r="G20" s="55">
        <v>0</v>
      </c>
      <c r="H20" s="55">
        <v>0</v>
      </c>
      <c r="I20" s="12">
        <v>0.83901539764201027</v>
      </c>
      <c r="J20" s="55">
        <v>0</v>
      </c>
      <c r="K20" s="55">
        <v>0</v>
      </c>
      <c r="L20" s="55">
        <v>0</v>
      </c>
      <c r="M20" s="9">
        <v>10</v>
      </c>
      <c r="N20" s="9">
        <v>10</v>
      </c>
      <c r="O20" s="9">
        <v>3</v>
      </c>
      <c r="P20" s="9">
        <v>2</v>
      </c>
      <c r="Q20" s="9">
        <v>1.7402</v>
      </c>
      <c r="R20" s="9">
        <v>2</v>
      </c>
      <c r="S20" s="9">
        <v>0.4</v>
      </c>
      <c r="T20" s="9">
        <v>0</v>
      </c>
      <c r="U20" s="9">
        <v>0.3</v>
      </c>
      <c r="V20" s="9">
        <v>0</v>
      </c>
    </row>
    <row r="21" spans="1:22">
      <c r="A21" s="9"/>
      <c r="B21" s="9" t="str">
        <f t="shared" si="0"/>
        <v>М2x45</v>
      </c>
      <c r="C21" s="9">
        <v>2</v>
      </c>
      <c r="D21" s="9">
        <v>45</v>
      </c>
      <c r="E21" s="12">
        <v>1.1047093404282169</v>
      </c>
      <c r="F21" s="55">
        <v>0</v>
      </c>
      <c r="G21" s="55">
        <v>0</v>
      </c>
      <c r="H21" s="55">
        <v>0</v>
      </c>
      <c r="I21" s="12">
        <v>0.89502714502834679</v>
      </c>
      <c r="J21" s="55">
        <v>0</v>
      </c>
      <c r="K21" s="55">
        <v>0</v>
      </c>
      <c r="L21" s="55">
        <v>0</v>
      </c>
      <c r="M21" s="9">
        <v>10</v>
      </c>
      <c r="N21" s="9">
        <v>10</v>
      </c>
      <c r="O21" s="9">
        <v>3</v>
      </c>
      <c r="P21" s="9">
        <v>2</v>
      </c>
      <c r="Q21" s="9">
        <v>1.7402</v>
      </c>
      <c r="R21" s="9">
        <v>2</v>
      </c>
      <c r="S21" s="9">
        <v>0.4</v>
      </c>
      <c r="T21" s="9">
        <v>0</v>
      </c>
      <c r="U21" s="9">
        <v>0.3</v>
      </c>
      <c r="V21" s="9">
        <v>0</v>
      </c>
    </row>
    <row r="22" spans="1:22">
      <c r="A22" s="9"/>
      <c r="B22" s="9" t="str">
        <f t="shared" si="0"/>
        <v>М2x48</v>
      </c>
      <c r="C22" s="9">
        <v>2</v>
      </c>
      <c r="D22" s="9">
        <v>48</v>
      </c>
      <c r="E22" s="12">
        <v>1.1786938474202564</v>
      </c>
      <c r="F22" s="55">
        <v>0</v>
      </c>
      <c r="G22" s="55">
        <v>0</v>
      </c>
      <c r="H22" s="55">
        <v>0</v>
      </c>
      <c r="I22" s="12">
        <v>0.95103889241468309</v>
      </c>
      <c r="J22" s="55">
        <v>0</v>
      </c>
      <c r="K22" s="55">
        <v>0</v>
      </c>
      <c r="L22" s="55">
        <v>0</v>
      </c>
      <c r="M22" s="9">
        <v>10</v>
      </c>
      <c r="N22" s="9">
        <v>10</v>
      </c>
      <c r="O22" s="9">
        <v>3</v>
      </c>
      <c r="P22" s="9">
        <v>2</v>
      </c>
      <c r="Q22" s="9">
        <v>1.7402</v>
      </c>
      <c r="R22" s="9">
        <v>2</v>
      </c>
      <c r="S22" s="9">
        <v>0.4</v>
      </c>
      <c r="T22" s="9">
        <v>0</v>
      </c>
      <c r="U22" s="9">
        <v>0.3</v>
      </c>
      <c r="V22" s="9">
        <v>0</v>
      </c>
    </row>
    <row r="23" spans="1:22">
      <c r="A23" s="9"/>
      <c r="B23" s="9" t="str">
        <f t="shared" si="0"/>
        <v>М2x50</v>
      </c>
      <c r="C23" s="9">
        <v>2</v>
      </c>
      <c r="D23" s="9">
        <v>50</v>
      </c>
      <c r="E23" s="12">
        <v>1.2280168520816162</v>
      </c>
      <c r="F23" s="55">
        <v>0</v>
      </c>
      <c r="G23" s="55">
        <v>0</v>
      </c>
      <c r="H23" s="55">
        <v>0</v>
      </c>
      <c r="I23" s="12">
        <v>0.98838005733890755</v>
      </c>
      <c r="J23" s="55">
        <v>0</v>
      </c>
      <c r="K23" s="55">
        <v>0</v>
      </c>
      <c r="L23" s="55">
        <v>0</v>
      </c>
      <c r="M23" s="9">
        <v>10</v>
      </c>
      <c r="N23" s="9">
        <v>10</v>
      </c>
      <c r="O23" s="9">
        <v>3</v>
      </c>
      <c r="P23" s="9">
        <v>2</v>
      </c>
      <c r="Q23" s="9">
        <v>1.7402</v>
      </c>
      <c r="R23" s="9">
        <v>2</v>
      </c>
      <c r="S23" s="9">
        <v>0.4</v>
      </c>
      <c r="T23" s="9">
        <v>0</v>
      </c>
      <c r="U23" s="9">
        <v>0.3</v>
      </c>
      <c r="V23" s="9">
        <v>0</v>
      </c>
    </row>
    <row r="24" spans="1:22">
      <c r="A24" s="9"/>
      <c r="B24" s="9" t="str">
        <f t="shared" si="0"/>
        <v>М2x55</v>
      </c>
      <c r="C24" s="9">
        <v>2</v>
      </c>
      <c r="D24" s="9">
        <v>55</v>
      </c>
      <c r="E24" s="12">
        <v>1.3513243637350156</v>
      </c>
      <c r="F24" s="55">
        <v>0</v>
      </c>
      <c r="G24" s="55">
        <v>0</v>
      </c>
      <c r="H24" s="55">
        <v>0</v>
      </c>
      <c r="I24" s="12">
        <v>1.0817329696494684</v>
      </c>
      <c r="J24" s="55">
        <v>0</v>
      </c>
      <c r="K24" s="55">
        <v>0</v>
      </c>
      <c r="L24" s="55">
        <v>0</v>
      </c>
      <c r="M24" s="9">
        <v>10</v>
      </c>
      <c r="N24" s="9">
        <v>10</v>
      </c>
      <c r="O24" s="9">
        <v>3</v>
      </c>
      <c r="P24" s="9">
        <v>2</v>
      </c>
      <c r="Q24" s="9">
        <v>1.7402</v>
      </c>
      <c r="R24" s="9">
        <v>2</v>
      </c>
      <c r="S24" s="9">
        <v>0.4</v>
      </c>
      <c r="T24" s="9">
        <v>0</v>
      </c>
      <c r="U24" s="9">
        <v>0.3</v>
      </c>
      <c r="V24" s="9">
        <v>0</v>
      </c>
    </row>
    <row r="25" spans="1:22">
      <c r="A25" s="9"/>
      <c r="B25" s="9" t="str">
        <f t="shared" si="0"/>
        <v>М2x60</v>
      </c>
      <c r="C25" s="9">
        <v>2</v>
      </c>
      <c r="D25" s="9">
        <v>60</v>
      </c>
      <c r="E25" s="12">
        <v>1.4746318753884149</v>
      </c>
      <c r="F25" s="55">
        <v>0</v>
      </c>
      <c r="G25" s="55">
        <v>0</v>
      </c>
      <c r="H25" s="55">
        <v>0</v>
      </c>
      <c r="I25" s="12">
        <v>1.1750858819600292</v>
      </c>
      <c r="J25" s="55">
        <v>0</v>
      </c>
      <c r="K25" s="55">
        <v>0</v>
      </c>
      <c r="L25" s="55">
        <v>0</v>
      </c>
      <c r="M25" s="9">
        <v>10</v>
      </c>
      <c r="N25" s="9">
        <v>10</v>
      </c>
      <c r="O25" s="9">
        <v>3</v>
      </c>
      <c r="P25" s="9">
        <v>2</v>
      </c>
      <c r="Q25" s="9">
        <v>1.7402</v>
      </c>
      <c r="R25" s="9">
        <v>2</v>
      </c>
      <c r="S25" s="9">
        <v>0.4</v>
      </c>
      <c r="T25" s="9">
        <v>0</v>
      </c>
      <c r="U25" s="9">
        <v>0.3</v>
      </c>
      <c r="V25" s="9">
        <v>0</v>
      </c>
    </row>
    <row r="26" spans="1:22">
      <c r="A26" s="9"/>
      <c r="B26" s="9" t="str">
        <f t="shared" si="0"/>
        <v>М2x65</v>
      </c>
      <c r="C26" s="9">
        <v>2</v>
      </c>
      <c r="D26" s="9">
        <v>65</v>
      </c>
      <c r="E26" s="12">
        <v>1.5979393870418144</v>
      </c>
      <c r="F26" s="55">
        <v>0</v>
      </c>
      <c r="G26" s="55">
        <v>0</v>
      </c>
      <c r="H26" s="55">
        <v>0</v>
      </c>
      <c r="I26" s="12">
        <v>1.2684387942705901</v>
      </c>
      <c r="J26" s="55">
        <v>0</v>
      </c>
      <c r="K26" s="55">
        <v>0</v>
      </c>
      <c r="L26" s="55">
        <v>0</v>
      </c>
      <c r="M26" s="9">
        <v>10</v>
      </c>
      <c r="N26" s="9">
        <v>10</v>
      </c>
      <c r="O26" s="9">
        <v>3</v>
      </c>
      <c r="P26" s="9">
        <v>2</v>
      </c>
      <c r="Q26" s="9">
        <v>1.7402</v>
      </c>
      <c r="R26" s="9">
        <v>2</v>
      </c>
      <c r="S26" s="9">
        <v>0.4</v>
      </c>
      <c r="T26" s="9">
        <v>0</v>
      </c>
      <c r="U26" s="9">
        <v>0.3</v>
      </c>
      <c r="V26" s="9">
        <v>0</v>
      </c>
    </row>
    <row r="27" spans="1:22">
      <c r="A27" s="9"/>
      <c r="B27" s="9" t="str">
        <f t="shared" si="0"/>
        <v>М2x70</v>
      </c>
      <c r="C27" s="9">
        <v>2</v>
      </c>
      <c r="D27" s="9">
        <v>70</v>
      </c>
      <c r="E27" s="12">
        <v>1.7212468986952139</v>
      </c>
      <c r="F27" s="55">
        <v>0</v>
      </c>
      <c r="G27" s="55">
        <v>0</v>
      </c>
      <c r="H27" s="55">
        <v>0</v>
      </c>
      <c r="I27" s="12">
        <v>1.3617917065811507</v>
      </c>
      <c r="J27" s="55">
        <v>0</v>
      </c>
      <c r="K27" s="55">
        <v>0</v>
      </c>
      <c r="L27" s="55">
        <v>0</v>
      </c>
      <c r="M27" s="9">
        <v>10</v>
      </c>
      <c r="N27" s="9">
        <v>10</v>
      </c>
      <c r="O27" s="9">
        <v>3</v>
      </c>
      <c r="P27" s="9">
        <v>2</v>
      </c>
      <c r="Q27" s="9">
        <v>1.7402</v>
      </c>
      <c r="R27" s="9">
        <v>2</v>
      </c>
      <c r="S27" s="9">
        <v>0.4</v>
      </c>
      <c r="T27" s="9">
        <v>0</v>
      </c>
      <c r="U27" s="9">
        <v>0.3</v>
      </c>
      <c r="V27" s="9">
        <v>0</v>
      </c>
    </row>
    <row r="28" spans="1:22">
      <c r="A28" s="9"/>
      <c r="B28" s="9" t="str">
        <f t="shared" si="0"/>
        <v>М2x75</v>
      </c>
      <c r="C28" s="9">
        <v>2</v>
      </c>
      <c r="D28" s="9">
        <v>75</v>
      </c>
      <c r="E28" s="12">
        <v>1.8445544103486131</v>
      </c>
      <c r="F28" s="55">
        <v>0</v>
      </c>
      <c r="G28" s="55">
        <v>0</v>
      </c>
      <c r="H28" s="55">
        <v>0</v>
      </c>
      <c r="I28" s="12">
        <v>1.4551446188917114</v>
      </c>
      <c r="J28" s="55">
        <v>0</v>
      </c>
      <c r="K28" s="55">
        <v>0</v>
      </c>
      <c r="L28" s="55">
        <v>0</v>
      </c>
      <c r="M28" s="9">
        <v>10</v>
      </c>
      <c r="N28" s="9">
        <v>10</v>
      </c>
      <c r="O28" s="9">
        <v>3</v>
      </c>
      <c r="P28" s="9">
        <v>2</v>
      </c>
      <c r="Q28" s="9">
        <v>1.7402</v>
      </c>
      <c r="R28" s="9">
        <v>2</v>
      </c>
      <c r="S28" s="9">
        <v>0.4</v>
      </c>
      <c r="T28" s="9">
        <v>0</v>
      </c>
      <c r="U28" s="9">
        <v>0.3</v>
      </c>
      <c r="V28" s="9">
        <v>0</v>
      </c>
    </row>
    <row r="29" spans="1:22">
      <c r="A29" s="9"/>
      <c r="B29" s="9" t="str">
        <f t="shared" si="0"/>
        <v>М2x80</v>
      </c>
      <c r="C29" s="9">
        <v>2</v>
      </c>
      <c r="D29" s="9">
        <v>80</v>
      </c>
      <c r="E29" s="12">
        <v>1.9678619220020126</v>
      </c>
      <c r="F29" s="55">
        <v>0</v>
      </c>
      <c r="G29" s="55">
        <v>0</v>
      </c>
      <c r="H29" s="55">
        <v>0</v>
      </c>
      <c r="I29" s="12">
        <v>1.5484975312022724</v>
      </c>
      <c r="J29" s="55">
        <v>0</v>
      </c>
      <c r="K29" s="55">
        <v>0</v>
      </c>
      <c r="L29" s="55">
        <v>0</v>
      </c>
      <c r="M29" s="9">
        <v>10</v>
      </c>
      <c r="N29" s="9">
        <v>10</v>
      </c>
      <c r="O29" s="9">
        <v>3</v>
      </c>
      <c r="P29" s="9">
        <v>2</v>
      </c>
      <c r="Q29" s="9">
        <v>1.7402</v>
      </c>
      <c r="R29" s="9">
        <v>2</v>
      </c>
      <c r="S29" s="9">
        <v>0.4</v>
      </c>
      <c r="T29" s="9">
        <v>0</v>
      </c>
      <c r="U29" s="9">
        <v>0.3</v>
      </c>
      <c r="V29" s="9">
        <v>0</v>
      </c>
    </row>
    <row r="30" spans="1:22">
      <c r="A30" s="9"/>
      <c r="B30" s="9" t="str">
        <f t="shared" si="0"/>
        <v>М2,5x10</v>
      </c>
      <c r="C30" s="10">
        <v>2.5</v>
      </c>
      <c r="D30" s="9">
        <v>10</v>
      </c>
      <c r="E30" s="12">
        <v>0.43771479864778523</v>
      </c>
      <c r="F30" s="55">
        <v>0</v>
      </c>
      <c r="G30" s="55">
        <v>0</v>
      </c>
      <c r="H30" s="55">
        <v>0</v>
      </c>
      <c r="I30" s="12">
        <v>0.41947581000211814</v>
      </c>
      <c r="J30" s="55">
        <v>0</v>
      </c>
      <c r="K30" s="55">
        <v>0</v>
      </c>
      <c r="L30" s="55">
        <v>0</v>
      </c>
      <c r="M30" s="11">
        <v>7.85</v>
      </c>
      <c r="N30" s="9">
        <v>8.75</v>
      </c>
      <c r="O30" s="9">
        <v>4</v>
      </c>
      <c r="P30" s="9">
        <v>2.5</v>
      </c>
      <c r="Q30" s="9">
        <v>2.2077249999999999</v>
      </c>
      <c r="R30" s="9">
        <v>2.5</v>
      </c>
      <c r="S30" s="11">
        <v>0.45</v>
      </c>
      <c r="T30" s="9">
        <v>0</v>
      </c>
      <c r="U30" s="9">
        <v>0.3</v>
      </c>
      <c r="V30" s="9">
        <v>0</v>
      </c>
    </row>
    <row r="31" spans="1:22">
      <c r="A31" s="9"/>
      <c r="B31" s="9" t="str">
        <f t="shared" si="0"/>
        <v>М2,5x12</v>
      </c>
      <c r="C31" s="10">
        <v>2.5</v>
      </c>
      <c r="D31" s="9">
        <v>12</v>
      </c>
      <c r="E31" s="12">
        <v>0.497815492365423</v>
      </c>
      <c r="F31" s="55">
        <v>0</v>
      </c>
      <c r="G31" s="55">
        <v>0</v>
      </c>
      <c r="H31" s="55">
        <v>0</v>
      </c>
      <c r="I31" s="12">
        <v>0.4795765037197558</v>
      </c>
      <c r="J31" s="55">
        <v>0</v>
      </c>
      <c r="K31" s="55">
        <v>0</v>
      </c>
      <c r="L31" s="55">
        <v>0</v>
      </c>
      <c r="M31" s="9">
        <v>9.85</v>
      </c>
      <c r="N31" s="9">
        <v>10.75</v>
      </c>
      <c r="O31" s="9">
        <v>4</v>
      </c>
      <c r="P31" s="9">
        <v>2.5</v>
      </c>
      <c r="Q31" s="9">
        <v>2.2077249999999999</v>
      </c>
      <c r="R31" s="9">
        <v>2.5</v>
      </c>
      <c r="S31" s="9">
        <v>0.45</v>
      </c>
      <c r="T31" s="9">
        <v>0</v>
      </c>
      <c r="U31" s="9">
        <v>0.3</v>
      </c>
      <c r="V31" s="9">
        <v>0</v>
      </c>
    </row>
    <row r="32" spans="1:22">
      <c r="A32" s="9"/>
      <c r="B32" s="9" t="str">
        <f t="shared" si="0"/>
        <v>М2,5x14</v>
      </c>
      <c r="C32" s="10">
        <v>2.5</v>
      </c>
      <c r="D32" s="9">
        <v>14</v>
      </c>
      <c r="E32" s="12">
        <v>0.5651269490359988</v>
      </c>
      <c r="F32" s="55">
        <v>0</v>
      </c>
      <c r="G32" s="55">
        <v>0</v>
      </c>
      <c r="H32" s="55">
        <v>0</v>
      </c>
      <c r="I32" s="12">
        <v>0.53967719743739351</v>
      </c>
      <c r="J32" s="55">
        <v>0</v>
      </c>
      <c r="K32" s="55">
        <v>0</v>
      </c>
      <c r="L32" s="55">
        <v>0</v>
      </c>
      <c r="M32" s="9">
        <v>11</v>
      </c>
      <c r="N32" s="9">
        <v>11</v>
      </c>
      <c r="O32" s="9">
        <v>4</v>
      </c>
      <c r="P32" s="9">
        <v>2.5</v>
      </c>
      <c r="Q32" s="9">
        <v>2.2077249999999999</v>
      </c>
      <c r="R32" s="9">
        <v>2.5</v>
      </c>
      <c r="S32" s="9">
        <v>0.45</v>
      </c>
      <c r="T32" s="9">
        <v>0</v>
      </c>
      <c r="U32" s="9">
        <v>0.3</v>
      </c>
      <c r="V32" s="9">
        <v>0</v>
      </c>
    </row>
    <row r="33" spans="1:22">
      <c r="A33" s="9"/>
      <c r="B33" s="9" t="str">
        <f t="shared" si="0"/>
        <v>М2,5x16</v>
      </c>
      <c r="C33" s="10">
        <v>2.5</v>
      </c>
      <c r="D33" s="9">
        <v>16</v>
      </c>
      <c r="E33" s="12">
        <v>0.64219414381937334</v>
      </c>
      <c r="F33" s="55">
        <v>0</v>
      </c>
      <c r="G33" s="55">
        <v>0</v>
      </c>
      <c r="H33" s="55">
        <v>0</v>
      </c>
      <c r="I33" s="12">
        <v>0.59977789115503122</v>
      </c>
      <c r="J33" s="55">
        <v>0</v>
      </c>
      <c r="K33" s="55">
        <v>0</v>
      </c>
      <c r="L33" s="55">
        <v>0</v>
      </c>
      <c r="M33" s="9">
        <v>11</v>
      </c>
      <c r="N33" s="9">
        <v>11</v>
      </c>
      <c r="O33" s="9">
        <v>4</v>
      </c>
      <c r="P33" s="9">
        <v>2.5</v>
      </c>
      <c r="Q33" s="9">
        <v>2.2077249999999999</v>
      </c>
      <c r="R33" s="9">
        <v>2.5</v>
      </c>
      <c r="S33" s="9">
        <v>0.45</v>
      </c>
      <c r="T33" s="9">
        <v>0</v>
      </c>
      <c r="U33" s="9">
        <v>0.3</v>
      </c>
      <c r="V33" s="9">
        <v>0</v>
      </c>
    </row>
    <row r="34" spans="1:22">
      <c r="A34" s="9"/>
      <c r="B34" s="9" t="str">
        <f t="shared" si="0"/>
        <v>М2,5x18</v>
      </c>
      <c r="C34" s="10">
        <v>2.5</v>
      </c>
      <c r="D34" s="9">
        <v>18</v>
      </c>
      <c r="E34" s="12">
        <v>0.71926133860274799</v>
      </c>
      <c r="F34" s="55">
        <v>0</v>
      </c>
      <c r="G34" s="55">
        <v>0</v>
      </c>
      <c r="H34" s="55">
        <v>0</v>
      </c>
      <c r="I34" s="12">
        <v>0.65987858487266882</v>
      </c>
      <c r="J34" s="55">
        <v>0</v>
      </c>
      <c r="K34" s="55">
        <v>0</v>
      </c>
      <c r="L34" s="55">
        <v>0</v>
      </c>
      <c r="M34" s="9">
        <v>11</v>
      </c>
      <c r="N34" s="9">
        <v>11</v>
      </c>
      <c r="O34" s="9">
        <v>4</v>
      </c>
      <c r="P34" s="9">
        <v>2.5</v>
      </c>
      <c r="Q34" s="9">
        <v>2.2077249999999999</v>
      </c>
      <c r="R34" s="9">
        <v>2.5</v>
      </c>
      <c r="S34" s="9">
        <v>0.45</v>
      </c>
      <c r="T34" s="9">
        <v>0</v>
      </c>
      <c r="U34" s="9">
        <v>0.3</v>
      </c>
      <c r="V34" s="9">
        <v>0</v>
      </c>
    </row>
    <row r="35" spans="1:22">
      <c r="A35" s="9"/>
      <c r="B35" s="9" t="str">
        <f t="shared" si="0"/>
        <v>М2,5x20</v>
      </c>
      <c r="C35" s="10">
        <v>2.5</v>
      </c>
      <c r="D35" s="9">
        <v>20</v>
      </c>
      <c r="E35" s="12">
        <v>0.79632853338612264</v>
      </c>
      <c r="F35" s="55">
        <v>0</v>
      </c>
      <c r="G35" s="55">
        <v>0</v>
      </c>
      <c r="H35" s="55">
        <v>0</v>
      </c>
      <c r="I35" s="12">
        <v>0.71997927859030664</v>
      </c>
      <c r="J35" s="55">
        <v>0</v>
      </c>
      <c r="K35" s="55">
        <v>0</v>
      </c>
      <c r="L35" s="55">
        <v>0</v>
      </c>
      <c r="M35" s="9">
        <v>11</v>
      </c>
      <c r="N35" s="9">
        <v>11</v>
      </c>
      <c r="O35" s="9">
        <v>4</v>
      </c>
      <c r="P35" s="9">
        <v>2.5</v>
      </c>
      <c r="Q35" s="9">
        <v>2.2077249999999999</v>
      </c>
      <c r="R35" s="9">
        <v>2.5</v>
      </c>
      <c r="S35" s="9">
        <v>0.45</v>
      </c>
      <c r="T35" s="9">
        <v>0</v>
      </c>
      <c r="U35" s="9">
        <v>0.3</v>
      </c>
      <c r="V35" s="9">
        <v>0</v>
      </c>
    </row>
    <row r="36" spans="1:22">
      <c r="A36" s="9"/>
      <c r="B36" s="9" t="str">
        <f t="shared" si="0"/>
        <v>М2,5x22</v>
      </c>
      <c r="C36" s="10">
        <v>2.5</v>
      </c>
      <c r="D36" s="9">
        <v>22</v>
      </c>
      <c r="E36" s="12">
        <v>0.87339572816949718</v>
      </c>
      <c r="F36" s="55">
        <v>0</v>
      </c>
      <c r="G36" s="55">
        <v>0</v>
      </c>
      <c r="H36" s="55">
        <v>0</v>
      </c>
      <c r="I36" s="12">
        <v>0.78007997230794446</v>
      </c>
      <c r="J36" s="55">
        <v>0</v>
      </c>
      <c r="K36" s="55">
        <v>0</v>
      </c>
      <c r="L36" s="55">
        <v>0</v>
      </c>
      <c r="M36" s="9">
        <v>11</v>
      </c>
      <c r="N36" s="9">
        <v>11</v>
      </c>
      <c r="O36" s="9">
        <v>4</v>
      </c>
      <c r="P36" s="9">
        <v>2.5</v>
      </c>
      <c r="Q36" s="9">
        <v>2.2077249999999999</v>
      </c>
      <c r="R36" s="9">
        <v>2.5</v>
      </c>
      <c r="S36" s="9">
        <v>0.45</v>
      </c>
      <c r="T36" s="9">
        <v>0</v>
      </c>
      <c r="U36" s="9">
        <v>0.3</v>
      </c>
      <c r="V36" s="9">
        <v>0</v>
      </c>
    </row>
    <row r="37" spans="1:22">
      <c r="A37" s="9"/>
      <c r="B37" s="9" t="str">
        <f t="shared" si="0"/>
        <v>М2,5x25</v>
      </c>
      <c r="C37" s="10">
        <v>2.5</v>
      </c>
      <c r="D37" s="9">
        <v>25</v>
      </c>
      <c r="E37" s="12">
        <v>0.98899652034455909</v>
      </c>
      <c r="F37" s="55">
        <v>0</v>
      </c>
      <c r="G37" s="55">
        <v>0</v>
      </c>
      <c r="H37" s="55">
        <v>0</v>
      </c>
      <c r="I37" s="12">
        <v>0.87023101288440086</v>
      </c>
      <c r="J37" s="55">
        <v>0</v>
      </c>
      <c r="K37" s="55">
        <v>0</v>
      </c>
      <c r="L37" s="55">
        <v>0</v>
      </c>
      <c r="M37" s="9">
        <v>11</v>
      </c>
      <c r="N37" s="9">
        <v>11</v>
      </c>
      <c r="O37" s="9">
        <v>4</v>
      </c>
      <c r="P37" s="9">
        <v>2.5</v>
      </c>
      <c r="Q37" s="9">
        <v>2.2077249999999999</v>
      </c>
      <c r="R37" s="9">
        <v>2.5</v>
      </c>
      <c r="S37" s="9">
        <v>0.45</v>
      </c>
      <c r="T37" s="9">
        <v>0</v>
      </c>
      <c r="U37" s="9">
        <v>0.3</v>
      </c>
      <c r="V37" s="9">
        <v>0</v>
      </c>
    </row>
    <row r="38" spans="1:22">
      <c r="A38" s="9"/>
      <c r="B38" s="9" t="str">
        <f t="shared" si="0"/>
        <v>М2,5x28</v>
      </c>
      <c r="C38" s="10">
        <v>2.5</v>
      </c>
      <c r="D38" s="9">
        <v>28</v>
      </c>
      <c r="E38" s="12">
        <v>1.1045973125196213</v>
      </c>
      <c r="F38" s="55">
        <v>0</v>
      </c>
      <c r="G38" s="55">
        <v>0</v>
      </c>
      <c r="H38" s="55">
        <v>0</v>
      </c>
      <c r="I38" s="12">
        <v>0.96038205346085737</v>
      </c>
      <c r="J38" s="55">
        <v>0</v>
      </c>
      <c r="K38" s="55">
        <v>0</v>
      </c>
      <c r="L38" s="55">
        <v>0</v>
      </c>
      <c r="M38" s="9">
        <v>11</v>
      </c>
      <c r="N38" s="9">
        <v>11</v>
      </c>
      <c r="O38" s="9">
        <v>4</v>
      </c>
      <c r="P38" s="9">
        <v>2.5</v>
      </c>
      <c r="Q38" s="9">
        <v>2.2077249999999999</v>
      </c>
      <c r="R38" s="9">
        <v>2.5</v>
      </c>
      <c r="S38" s="9">
        <v>0.45</v>
      </c>
      <c r="T38" s="9">
        <v>0</v>
      </c>
      <c r="U38" s="9">
        <v>0.3</v>
      </c>
      <c r="V38" s="9">
        <v>0</v>
      </c>
    </row>
    <row r="39" spans="1:22">
      <c r="A39" s="9"/>
      <c r="B39" s="9" t="str">
        <f t="shared" si="0"/>
        <v>М2,5x30</v>
      </c>
      <c r="C39" s="10">
        <v>2.5</v>
      </c>
      <c r="D39" s="9">
        <v>30</v>
      </c>
      <c r="E39" s="12">
        <v>1.1816645073029959</v>
      </c>
      <c r="F39" s="55">
        <v>0</v>
      </c>
      <c r="G39" s="55">
        <v>0</v>
      </c>
      <c r="H39" s="55">
        <v>0</v>
      </c>
      <c r="I39" s="12">
        <v>1.0204827471784954</v>
      </c>
      <c r="J39" s="55">
        <v>0</v>
      </c>
      <c r="K39" s="55">
        <v>0</v>
      </c>
      <c r="L39" s="55">
        <v>0</v>
      </c>
      <c r="M39" s="9">
        <v>11</v>
      </c>
      <c r="N39" s="9">
        <v>11</v>
      </c>
      <c r="O39" s="9">
        <v>4</v>
      </c>
      <c r="P39" s="9">
        <v>2.5</v>
      </c>
      <c r="Q39" s="9">
        <v>2.2077249999999999</v>
      </c>
      <c r="R39" s="9">
        <v>2.5</v>
      </c>
      <c r="S39" s="9">
        <v>0.45</v>
      </c>
      <c r="T39" s="9">
        <v>0</v>
      </c>
      <c r="U39" s="9">
        <v>0.3</v>
      </c>
      <c r="V39" s="9">
        <v>0</v>
      </c>
    </row>
    <row r="40" spans="1:22">
      <c r="A40" s="9"/>
      <c r="B40" s="9" t="str">
        <f t="shared" si="0"/>
        <v>М2,5x32</v>
      </c>
      <c r="C40" s="10">
        <v>2.5</v>
      </c>
      <c r="D40" s="9">
        <v>32</v>
      </c>
      <c r="E40" s="12">
        <v>1.2587317020863704</v>
      </c>
      <c r="F40" s="55">
        <v>0</v>
      </c>
      <c r="G40" s="55">
        <v>0</v>
      </c>
      <c r="H40" s="55">
        <v>0</v>
      </c>
      <c r="I40" s="12">
        <v>1.080583440896133</v>
      </c>
      <c r="J40" s="55">
        <v>0</v>
      </c>
      <c r="K40" s="55">
        <v>0</v>
      </c>
      <c r="L40" s="55">
        <v>0</v>
      </c>
      <c r="M40" s="9">
        <v>11</v>
      </c>
      <c r="N40" s="9">
        <v>11</v>
      </c>
      <c r="O40" s="9">
        <v>4</v>
      </c>
      <c r="P40" s="9">
        <v>2.5</v>
      </c>
      <c r="Q40" s="9">
        <v>2.2077249999999999</v>
      </c>
      <c r="R40" s="9">
        <v>2.5</v>
      </c>
      <c r="S40" s="9">
        <v>0.45</v>
      </c>
      <c r="T40" s="9">
        <v>0</v>
      </c>
      <c r="U40" s="9">
        <v>0.3</v>
      </c>
      <c r="V40" s="9">
        <v>0</v>
      </c>
    </row>
    <row r="41" spans="1:22">
      <c r="A41" s="9"/>
      <c r="B41" s="9" t="str">
        <f t="shared" si="0"/>
        <v>М2,5x35</v>
      </c>
      <c r="C41" s="10">
        <v>2.5</v>
      </c>
      <c r="D41" s="9">
        <v>35</v>
      </c>
      <c r="E41" s="12">
        <v>1.3743324942614321</v>
      </c>
      <c r="F41" s="55">
        <v>0</v>
      </c>
      <c r="G41" s="55">
        <v>0</v>
      </c>
      <c r="H41" s="55">
        <v>0</v>
      </c>
      <c r="I41" s="12">
        <v>1.1707344814725895</v>
      </c>
      <c r="J41" s="55">
        <v>0</v>
      </c>
      <c r="K41" s="55">
        <v>0</v>
      </c>
      <c r="L41" s="55">
        <v>0</v>
      </c>
      <c r="M41" s="9">
        <v>11</v>
      </c>
      <c r="N41" s="9">
        <v>11</v>
      </c>
      <c r="O41" s="9">
        <v>4</v>
      </c>
      <c r="P41" s="9">
        <v>2.5</v>
      </c>
      <c r="Q41" s="9">
        <v>2.2077249999999999</v>
      </c>
      <c r="R41" s="9">
        <v>2.5</v>
      </c>
      <c r="S41" s="9">
        <v>0.45</v>
      </c>
      <c r="T41" s="9">
        <v>0</v>
      </c>
      <c r="U41" s="9">
        <v>0.3</v>
      </c>
      <c r="V41" s="9">
        <v>0</v>
      </c>
    </row>
    <row r="42" spans="1:22">
      <c r="A42" s="9"/>
      <c r="B42" s="9" t="str">
        <f t="shared" si="0"/>
        <v>М2,5x38</v>
      </c>
      <c r="C42" s="10">
        <v>2.5</v>
      </c>
      <c r="D42" s="9">
        <v>38</v>
      </c>
      <c r="E42" s="12">
        <v>1.489933286436494</v>
      </c>
      <c r="F42" s="55">
        <v>0</v>
      </c>
      <c r="G42" s="55">
        <v>0</v>
      </c>
      <c r="H42" s="55">
        <v>0</v>
      </c>
      <c r="I42" s="12">
        <v>1.2608855220490462</v>
      </c>
      <c r="J42" s="55">
        <v>0</v>
      </c>
      <c r="K42" s="55">
        <v>0</v>
      </c>
      <c r="L42" s="55">
        <v>0</v>
      </c>
      <c r="M42" s="9">
        <v>11</v>
      </c>
      <c r="N42" s="9">
        <v>11</v>
      </c>
      <c r="O42" s="9">
        <v>4</v>
      </c>
      <c r="P42" s="9">
        <v>2.5</v>
      </c>
      <c r="Q42" s="9">
        <v>2.2077249999999999</v>
      </c>
      <c r="R42" s="9">
        <v>2.5</v>
      </c>
      <c r="S42" s="9">
        <v>0.45</v>
      </c>
      <c r="T42" s="9">
        <v>0</v>
      </c>
      <c r="U42" s="9">
        <v>0.3</v>
      </c>
      <c r="V42" s="9">
        <v>0</v>
      </c>
    </row>
    <row r="43" spans="1:22">
      <c r="A43" s="9"/>
      <c r="B43" s="9" t="str">
        <f t="shared" si="0"/>
        <v>М2,5x40</v>
      </c>
      <c r="C43" s="10">
        <v>2.5</v>
      </c>
      <c r="D43" s="9">
        <v>40</v>
      </c>
      <c r="E43" s="12">
        <v>1.5670004812198688</v>
      </c>
      <c r="F43" s="55">
        <v>0</v>
      </c>
      <c r="G43" s="55">
        <v>0</v>
      </c>
      <c r="H43" s="55">
        <v>0</v>
      </c>
      <c r="I43" s="12">
        <v>1.3209862157666836</v>
      </c>
      <c r="J43" s="55">
        <v>0</v>
      </c>
      <c r="K43" s="55">
        <v>0</v>
      </c>
      <c r="L43" s="55">
        <v>0</v>
      </c>
      <c r="M43" s="9">
        <v>11</v>
      </c>
      <c r="N43" s="9">
        <v>11</v>
      </c>
      <c r="O43" s="9">
        <v>4</v>
      </c>
      <c r="P43" s="9">
        <v>2.5</v>
      </c>
      <c r="Q43" s="9">
        <v>2.2077249999999999</v>
      </c>
      <c r="R43" s="9">
        <v>2.5</v>
      </c>
      <c r="S43" s="9">
        <v>0.45</v>
      </c>
      <c r="T43" s="9">
        <v>0</v>
      </c>
      <c r="U43" s="9">
        <v>0.3</v>
      </c>
      <c r="V43" s="9">
        <v>0</v>
      </c>
    </row>
    <row r="44" spans="1:22">
      <c r="A44" s="9"/>
      <c r="B44" s="9" t="str">
        <f t="shared" si="0"/>
        <v>М2,5x42</v>
      </c>
      <c r="C44" s="10">
        <v>2.5</v>
      </c>
      <c r="D44" s="9">
        <v>42</v>
      </c>
      <c r="E44" s="12">
        <v>1.6440676760032433</v>
      </c>
      <c r="F44" s="55">
        <v>0</v>
      </c>
      <c r="G44" s="55">
        <v>0</v>
      </c>
      <c r="H44" s="55">
        <v>0</v>
      </c>
      <c r="I44" s="12">
        <v>1.3810869094843214</v>
      </c>
      <c r="J44" s="55">
        <v>0</v>
      </c>
      <c r="K44" s="55">
        <v>0</v>
      </c>
      <c r="L44" s="55">
        <v>0</v>
      </c>
      <c r="M44" s="9">
        <v>11</v>
      </c>
      <c r="N44" s="9">
        <v>11</v>
      </c>
      <c r="O44" s="9">
        <v>4</v>
      </c>
      <c r="P44" s="9">
        <v>2.5</v>
      </c>
      <c r="Q44" s="9">
        <v>2.2077249999999999</v>
      </c>
      <c r="R44" s="9">
        <v>2.5</v>
      </c>
      <c r="S44" s="9">
        <v>0.45</v>
      </c>
      <c r="T44" s="9">
        <v>0</v>
      </c>
      <c r="U44" s="9">
        <v>0.3</v>
      </c>
      <c r="V44" s="9">
        <v>0</v>
      </c>
    </row>
    <row r="45" spans="1:22">
      <c r="A45" s="9"/>
      <c r="B45" s="9" t="str">
        <f t="shared" si="0"/>
        <v>М2,5x45</v>
      </c>
      <c r="C45" s="10">
        <v>2.5</v>
      </c>
      <c r="D45" s="9">
        <v>45</v>
      </c>
      <c r="E45" s="12">
        <v>1.7596684681783055</v>
      </c>
      <c r="F45" s="55">
        <v>0</v>
      </c>
      <c r="G45" s="55">
        <v>0</v>
      </c>
      <c r="H45" s="55">
        <v>0</v>
      </c>
      <c r="I45" s="12">
        <v>1.471237950060778</v>
      </c>
      <c r="J45" s="55">
        <v>0</v>
      </c>
      <c r="K45" s="55">
        <v>0</v>
      </c>
      <c r="L45" s="55">
        <v>0</v>
      </c>
      <c r="M45" s="9">
        <v>11</v>
      </c>
      <c r="N45" s="9">
        <v>11</v>
      </c>
      <c r="O45" s="9">
        <v>4</v>
      </c>
      <c r="P45" s="9">
        <v>2.5</v>
      </c>
      <c r="Q45" s="9">
        <v>2.2077249999999999</v>
      </c>
      <c r="R45" s="9">
        <v>2.5</v>
      </c>
      <c r="S45" s="9">
        <v>0.45</v>
      </c>
      <c r="T45" s="9">
        <v>0</v>
      </c>
      <c r="U45" s="9">
        <v>0.3</v>
      </c>
      <c r="V45" s="9">
        <v>0</v>
      </c>
    </row>
    <row r="46" spans="1:22">
      <c r="A46" s="9"/>
      <c r="B46" s="9" t="str">
        <f t="shared" si="0"/>
        <v>М2,5x48</v>
      </c>
      <c r="C46" s="10">
        <v>2.5</v>
      </c>
      <c r="D46" s="9">
        <v>48</v>
      </c>
      <c r="E46" s="12">
        <v>1.8752692603533672</v>
      </c>
      <c r="F46" s="55">
        <v>0</v>
      </c>
      <c r="G46" s="55">
        <v>0</v>
      </c>
      <c r="H46" s="55">
        <v>0</v>
      </c>
      <c r="I46" s="12">
        <v>1.5613889906372349</v>
      </c>
      <c r="J46" s="55">
        <v>0</v>
      </c>
      <c r="K46" s="55">
        <v>0</v>
      </c>
      <c r="L46" s="55">
        <v>0</v>
      </c>
      <c r="M46" s="9">
        <v>11</v>
      </c>
      <c r="N46" s="9">
        <v>11</v>
      </c>
      <c r="O46" s="9">
        <v>4</v>
      </c>
      <c r="P46" s="9">
        <v>2.5</v>
      </c>
      <c r="Q46" s="9">
        <v>2.2077249999999999</v>
      </c>
      <c r="R46" s="9">
        <v>2.5</v>
      </c>
      <c r="S46" s="9">
        <v>0.45</v>
      </c>
      <c r="T46" s="9">
        <v>0</v>
      </c>
      <c r="U46" s="9">
        <v>0.3</v>
      </c>
      <c r="V46" s="9">
        <v>0</v>
      </c>
    </row>
    <row r="47" spans="1:22">
      <c r="A47" s="9"/>
      <c r="B47" s="9" t="str">
        <f t="shared" si="0"/>
        <v>М2,5x50</v>
      </c>
      <c r="C47" s="10">
        <v>2.5</v>
      </c>
      <c r="D47" s="9">
        <v>50</v>
      </c>
      <c r="E47" s="12">
        <v>1.9523364551367417</v>
      </c>
      <c r="F47" s="55">
        <v>0</v>
      </c>
      <c r="G47" s="55">
        <v>0</v>
      </c>
      <c r="H47" s="55">
        <v>0</v>
      </c>
      <c r="I47" s="12">
        <v>1.6214896843548723</v>
      </c>
      <c r="J47" s="55">
        <v>0</v>
      </c>
      <c r="K47" s="55">
        <v>0</v>
      </c>
      <c r="L47" s="55">
        <v>0</v>
      </c>
      <c r="M47" s="9">
        <v>11</v>
      </c>
      <c r="N47" s="9">
        <v>11</v>
      </c>
      <c r="O47" s="9">
        <v>4</v>
      </c>
      <c r="P47" s="9">
        <v>2.5</v>
      </c>
      <c r="Q47" s="9">
        <v>2.2077249999999999</v>
      </c>
      <c r="R47" s="9">
        <v>2.5</v>
      </c>
      <c r="S47" s="9">
        <v>0.45</v>
      </c>
      <c r="T47" s="9">
        <v>0</v>
      </c>
      <c r="U47" s="9">
        <v>0.3</v>
      </c>
      <c r="V47" s="9">
        <v>0</v>
      </c>
    </row>
    <row r="48" spans="1:22">
      <c r="A48" s="9"/>
      <c r="B48" s="9" t="str">
        <f t="shared" si="0"/>
        <v>М2,5x55</v>
      </c>
      <c r="C48" s="10">
        <v>2.5</v>
      </c>
      <c r="D48" s="9">
        <v>55</v>
      </c>
      <c r="E48" s="12">
        <v>2.1450044420951779</v>
      </c>
      <c r="F48" s="55">
        <v>0</v>
      </c>
      <c r="G48" s="55">
        <v>0</v>
      </c>
      <c r="H48" s="55">
        <v>0</v>
      </c>
      <c r="I48" s="12">
        <v>1.7717414186489666</v>
      </c>
      <c r="J48" s="55">
        <v>0</v>
      </c>
      <c r="K48" s="55">
        <v>0</v>
      </c>
      <c r="L48" s="55">
        <v>0</v>
      </c>
      <c r="M48" s="9">
        <v>11</v>
      </c>
      <c r="N48" s="9">
        <v>11</v>
      </c>
      <c r="O48" s="9">
        <v>4</v>
      </c>
      <c r="P48" s="9">
        <v>2.5</v>
      </c>
      <c r="Q48" s="9">
        <v>2.2077249999999999</v>
      </c>
      <c r="R48" s="9">
        <v>2.5</v>
      </c>
      <c r="S48" s="9">
        <v>0.45</v>
      </c>
      <c r="T48" s="9">
        <v>0</v>
      </c>
      <c r="U48" s="9">
        <v>0.3</v>
      </c>
      <c r="V48" s="9">
        <v>0</v>
      </c>
    </row>
    <row r="49" spans="1:22">
      <c r="A49" s="9"/>
      <c r="B49" s="9" t="str">
        <f t="shared" si="0"/>
        <v>М2,5x60</v>
      </c>
      <c r="C49" s="10">
        <v>2.5</v>
      </c>
      <c r="D49" s="9">
        <v>60</v>
      </c>
      <c r="E49" s="12">
        <v>2.3376724290536148</v>
      </c>
      <c r="F49" s="55">
        <v>0</v>
      </c>
      <c r="G49" s="55">
        <v>0</v>
      </c>
      <c r="H49" s="55">
        <v>0</v>
      </c>
      <c r="I49" s="12">
        <v>1.9219931529430607</v>
      </c>
      <c r="J49" s="55">
        <v>0</v>
      </c>
      <c r="K49" s="55">
        <v>0</v>
      </c>
      <c r="L49" s="55">
        <v>0</v>
      </c>
      <c r="M49" s="9">
        <v>11</v>
      </c>
      <c r="N49" s="9">
        <v>11</v>
      </c>
      <c r="O49" s="9">
        <v>4</v>
      </c>
      <c r="P49" s="9">
        <v>2.5</v>
      </c>
      <c r="Q49" s="9">
        <v>2.2077249999999999</v>
      </c>
      <c r="R49" s="9">
        <v>2.5</v>
      </c>
      <c r="S49" s="9">
        <v>0.45</v>
      </c>
      <c r="T49" s="9">
        <v>0</v>
      </c>
      <c r="U49" s="9">
        <v>0.3</v>
      </c>
      <c r="V49" s="9">
        <v>0</v>
      </c>
    </row>
    <row r="50" spans="1:22">
      <c r="A50" s="9"/>
      <c r="B50" s="9" t="str">
        <f t="shared" si="0"/>
        <v>М2,5x65</v>
      </c>
      <c r="C50" s="10">
        <v>2.5</v>
      </c>
      <c r="D50" s="9">
        <v>65</v>
      </c>
      <c r="E50" s="12">
        <v>2.5303404160120513</v>
      </c>
      <c r="F50" s="55">
        <v>0</v>
      </c>
      <c r="G50" s="55">
        <v>0</v>
      </c>
      <c r="H50" s="55">
        <v>0</v>
      </c>
      <c r="I50" s="12">
        <v>2.0722448872371553</v>
      </c>
      <c r="J50" s="55">
        <v>0</v>
      </c>
      <c r="K50" s="55">
        <v>0</v>
      </c>
      <c r="L50" s="55">
        <v>0</v>
      </c>
      <c r="M50" s="9">
        <v>11</v>
      </c>
      <c r="N50" s="9">
        <v>11</v>
      </c>
      <c r="O50" s="9">
        <v>4</v>
      </c>
      <c r="P50" s="9">
        <v>2.5</v>
      </c>
      <c r="Q50" s="9">
        <v>2.2077249999999999</v>
      </c>
      <c r="R50" s="9">
        <v>2.5</v>
      </c>
      <c r="S50" s="9">
        <v>0.45</v>
      </c>
      <c r="T50" s="9">
        <v>0</v>
      </c>
      <c r="U50" s="9">
        <v>0.3</v>
      </c>
      <c r="V50" s="9">
        <v>0</v>
      </c>
    </row>
    <row r="51" spans="1:22">
      <c r="A51" s="9"/>
      <c r="B51" s="9" t="str">
        <f t="shared" si="0"/>
        <v>М2,5x70</v>
      </c>
      <c r="C51" s="10">
        <v>2.5</v>
      </c>
      <c r="D51" s="9">
        <v>70</v>
      </c>
      <c r="E51" s="12">
        <v>2.7230084029704877</v>
      </c>
      <c r="F51" s="55">
        <v>0</v>
      </c>
      <c r="G51" s="55">
        <v>0</v>
      </c>
      <c r="H51" s="55">
        <v>0</v>
      </c>
      <c r="I51" s="12">
        <v>2.2224966215312496</v>
      </c>
      <c r="J51" s="55">
        <v>0</v>
      </c>
      <c r="K51" s="55">
        <v>0</v>
      </c>
      <c r="L51" s="55">
        <v>0</v>
      </c>
      <c r="M51" s="9">
        <v>11</v>
      </c>
      <c r="N51" s="9">
        <v>11</v>
      </c>
      <c r="O51" s="9">
        <v>4</v>
      </c>
      <c r="P51" s="9">
        <v>2.5</v>
      </c>
      <c r="Q51" s="9">
        <v>2.2077249999999999</v>
      </c>
      <c r="R51" s="9">
        <v>2.5</v>
      </c>
      <c r="S51" s="9">
        <v>0.45</v>
      </c>
      <c r="T51" s="9">
        <v>0</v>
      </c>
      <c r="U51" s="9">
        <v>0.3</v>
      </c>
      <c r="V51" s="9">
        <v>0</v>
      </c>
    </row>
    <row r="52" spans="1:22">
      <c r="A52" s="9"/>
      <c r="B52" s="9" t="str">
        <f t="shared" si="0"/>
        <v>М2,5x75</v>
      </c>
      <c r="C52" s="10">
        <v>2.5</v>
      </c>
      <c r="D52" s="9">
        <v>75</v>
      </c>
      <c r="E52" s="12">
        <v>2.9156763899289246</v>
      </c>
      <c r="F52" s="55">
        <v>0</v>
      </c>
      <c r="G52" s="55">
        <v>0</v>
      </c>
      <c r="H52" s="55">
        <v>0</v>
      </c>
      <c r="I52" s="12">
        <v>2.3727483558253439</v>
      </c>
      <c r="J52" s="55">
        <v>0</v>
      </c>
      <c r="K52" s="55">
        <v>0</v>
      </c>
      <c r="L52" s="55">
        <v>0</v>
      </c>
      <c r="M52" s="9">
        <v>11</v>
      </c>
      <c r="N52" s="9">
        <v>11</v>
      </c>
      <c r="O52" s="9">
        <v>4</v>
      </c>
      <c r="P52" s="9">
        <v>2.5</v>
      </c>
      <c r="Q52" s="9">
        <v>2.2077249999999999</v>
      </c>
      <c r="R52" s="9">
        <v>2.5</v>
      </c>
      <c r="S52" s="9">
        <v>0.45</v>
      </c>
      <c r="T52" s="9">
        <v>0</v>
      </c>
      <c r="U52" s="9">
        <v>0.3</v>
      </c>
      <c r="V52" s="9">
        <v>0</v>
      </c>
    </row>
    <row r="53" spans="1:22">
      <c r="A53" s="9"/>
      <c r="B53" s="9" t="str">
        <f t="shared" si="0"/>
        <v>М2,5x80</v>
      </c>
      <c r="C53" s="10">
        <v>2.5</v>
      </c>
      <c r="D53" s="9">
        <v>80</v>
      </c>
      <c r="E53" s="12">
        <v>3.1083443768873606</v>
      </c>
      <c r="F53" s="55">
        <v>0</v>
      </c>
      <c r="G53" s="55">
        <v>0</v>
      </c>
      <c r="H53" s="55">
        <v>0</v>
      </c>
      <c r="I53" s="12">
        <v>2.5230000901194383</v>
      </c>
      <c r="J53" s="55">
        <v>0</v>
      </c>
      <c r="K53" s="55">
        <v>0</v>
      </c>
      <c r="L53" s="55">
        <v>0</v>
      </c>
      <c r="M53" s="9">
        <v>11</v>
      </c>
      <c r="N53" s="9">
        <v>11</v>
      </c>
      <c r="O53" s="9">
        <v>4</v>
      </c>
      <c r="P53" s="9">
        <v>2.5</v>
      </c>
      <c r="Q53" s="9">
        <v>2.2077249999999999</v>
      </c>
      <c r="R53" s="9">
        <v>2.5</v>
      </c>
      <c r="S53" s="9">
        <v>0.45</v>
      </c>
      <c r="T53" s="9">
        <v>0</v>
      </c>
      <c r="U53" s="9">
        <v>0.3</v>
      </c>
      <c r="V53" s="9">
        <v>0</v>
      </c>
    </row>
    <row r="54" spans="1:22">
      <c r="A54" s="9"/>
      <c r="B54" s="9" t="str">
        <f t="shared" si="0"/>
        <v>М2,5x85</v>
      </c>
      <c r="C54" s="10">
        <v>2.5</v>
      </c>
      <c r="D54" s="9">
        <v>85</v>
      </c>
      <c r="E54" s="12">
        <v>3.3010123638457975</v>
      </c>
      <c r="F54" s="55">
        <v>0</v>
      </c>
      <c r="G54" s="55">
        <v>0</v>
      </c>
      <c r="H54" s="55">
        <v>0</v>
      </c>
      <c r="I54" s="12">
        <v>2.6732518244135322</v>
      </c>
      <c r="J54" s="55">
        <v>0</v>
      </c>
      <c r="K54" s="55">
        <v>0</v>
      </c>
      <c r="L54" s="55">
        <v>0</v>
      </c>
      <c r="M54" s="9">
        <v>11</v>
      </c>
      <c r="N54" s="9">
        <v>11</v>
      </c>
      <c r="O54" s="9">
        <v>4</v>
      </c>
      <c r="P54" s="9">
        <v>2.5</v>
      </c>
      <c r="Q54" s="9">
        <v>2.2077249999999999</v>
      </c>
      <c r="R54" s="9">
        <v>2.5</v>
      </c>
      <c r="S54" s="9">
        <v>0.45</v>
      </c>
      <c r="T54" s="9">
        <v>0</v>
      </c>
      <c r="U54" s="9">
        <v>0.3</v>
      </c>
      <c r="V54" s="9">
        <v>0</v>
      </c>
    </row>
    <row r="55" spans="1:22">
      <c r="A55" s="9"/>
      <c r="B55" s="9" t="str">
        <f t="shared" si="0"/>
        <v>М2,5x90</v>
      </c>
      <c r="C55" s="10">
        <v>2.5</v>
      </c>
      <c r="D55" s="9">
        <v>90</v>
      </c>
      <c r="E55" s="12">
        <v>3.493680350804234</v>
      </c>
      <c r="F55" s="55">
        <v>0</v>
      </c>
      <c r="G55" s="55">
        <v>0</v>
      </c>
      <c r="H55" s="55">
        <v>0</v>
      </c>
      <c r="I55" s="12">
        <v>2.8235035587076269</v>
      </c>
      <c r="J55" s="55">
        <v>0</v>
      </c>
      <c r="K55" s="55">
        <v>0</v>
      </c>
      <c r="L55" s="55">
        <v>0</v>
      </c>
      <c r="M55" s="9">
        <v>11</v>
      </c>
      <c r="N55" s="9">
        <v>11</v>
      </c>
      <c r="O55" s="9">
        <v>4</v>
      </c>
      <c r="P55" s="9">
        <v>2.5</v>
      </c>
      <c r="Q55" s="9">
        <v>2.2077249999999999</v>
      </c>
      <c r="R55" s="9">
        <v>2.5</v>
      </c>
      <c r="S55" s="9">
        <v>0.45</v>
      </c>
      <c r="T55" s="9">
        <v>0</v>
      </c>
      <c r="U55" s="9">
        <v>0.3</v>
      </c>
      <c r="V55" s="9">
        <v>0</v>
      </c>
    </row>
    <row r="56" spans="1:22">
      <c r="A56" s="9"/>
      <c r="B56" s="9" t="str">
        <f t="shared" si="0"/>
        <v>М2,5x95</v>
      </c>
      <c r="C56" s="10">
        <v>2.5</v>
      </c>
      <c r="D56" s="9">
        <v>95</v>
      </c>
      <c r="E56" s="12">
        <v>3.6863483377626709</v>
      </c>
      <c r="F56" s="55">
        <v>0</v>
      </c>
      <c r="G56" s="55">
        <v>0</v>
      </c>
      <c r="H56" s="55">
        <v>0</v>
      </c>
      <c r="I56" s="12">
        <v>2.9737552930017208</v>
      </c>
      <c r="J56" s="55">
        <v>0</v>
      </c>
      <c r="K56" s="55">
        <v>0</v>
      </c>
      <c r="L56" s="55">
        <v>0</v>
      </c>
      <c r="M56" s="9">
        <v>11</v>
      </c>
      <c r="N56" s="9">
        <v>11</v>
      </c>
      <c r="O56" s="9">
        <v>4</v>
      </c>
      <c r="P56" s="9">
        <v>2.5</v>
      </c>
      <c r="Q56" s="9">
        <v>2.2077249999999999</v>
      </c>
      <c r="R56" s="9">
        <v>2.5</v>
      </c>
      <c r="S56" s="9">
        <v>0.45</v>
      </c>
      <c r="T56" s="9">
        <v>0</v>
      </c>
      <c r="U56" s="9">
        <v>0.3</v>
      </c>
      <c r="V56" s="9">
        <v>0</v>
      </c>
    </row>
    <row r="57" spans="1:22">
      <c r="A57" s="9"/>
      <c r="B57" s="9" t="str">
        <f t="shared" si="0"/>
        <v>М2,5x100</v>
      </c>
      <c r="C57" s="10">
        <v>2.5</v>
      </c>
      <c r="D57" s="9">
        <v>100</v>
      </c>
      <c r="E57" s="12">
        <v>3.8790163247211074</v>
      </c>
      <c r="F57" s="55">
        <v>0</v>
      </c>
      <c r="G57" s="55">
        <v>0</v>
      </c>
      <c r="H57" s="55">
        <v>0</v>
      </c>
      <c r="I57" s="12">
        <v>3.1240070272958156</v>
      </c>
      <c r="J57" s="55">
        <v>0</v>
      </c>
      <c r="K57" s="55">
        <v>0</v>
      </c>
      <c r="L57" s="55">
        <v>0</v>
      </c>
      <c r="M57" s="9">
        <v>11</v>
      </c>
      <c r="N57" s="9">
        <v>11</v>
      </c>
      <c r="O57" s="9">
        <v>4</v>
      </c>
      <c r="P57" s="9">
        <v>2.5</v>
      </c>
      <c r="Q57" s="9">
        <v>2.2077249999999999</v>
      </c>
      <c r="R57" s="9">
        <v>2.5</v>
      </c>
      <c r="S57" s="9">
        <v>0.45</v>
      </c>
      <c r="T57" s="9">
        <v>0</v>
      </c>
      <c r="U57" s="9">
        <v>0.3</v>
      </c>
      <c r="V57" s="9">
        <v>0</v>
      </c>
    </row>
    <row r="58" spans="1:22">
      <c r="A58" s="9"/>
      <c r="B58" s="9" t="str">
        <f t="shared" si="0"/>
        <v>М2,5x105</v>
      </c>
      <c r="C58" s="10">
        <v>2.5</v>
      </c>
      <c r="D58" s="9">
        <v>105</v>
      </c>
      <c r="E58" s="12">
        <v>4.0716843116795438</v>
      </c>
      <c r="F58" s="55">
        <v>0</v>
      </c>
      <c r="G58" s="55">
        <v>0</v>
      </c>
      <c r="H58" s="55">
        <v>0</v>
      </c>
      <c r="I58" s="12">
        <v>3.2742587615899086</v>
      </c>
      <c r="J58" s="55">
        <v>0</v>
      </c>
      <c r="K58" s="55">
        <v>0</v>
      </c>
      <c r="L58" s="55">
        <v>0</v>
      </c>
      <c r="M58" s="9">
        <v>11</v>
      </c>
      <c r="N58" s="9">
        <v>11</v>
      </c>
      <c r="O58" s="9">
        <v>4</v>
      </c>
      <c r="P58" s="9">
        <v>2.5</v>
      </c>
      <c r="Q58" s="9">
        <v>2.2077249999999999</v>
      </c>
      <c r="R58" s="9">
        <v>2.5</v>
      </c>
      <c r="S58" s="9">
        <v>0.45</v>
      </c>
      <c r="T58" s="9">
        <v>0</v>
      </c>
      <c r="U58" s="9">
        <v>0.3</v>
      </c>
      <c r="V58" s="9">
        <v>0</v>
      </c>
    </row>
    <row r="59" spans="1:22">
      <c r="A59" s="9"/>
      <c r="B59" s="9" t="str">
        <f t="shared" si="0"/>
        <v>М2,5x110</v>
      </c>
      <c r="C59" s="10">
        <v>2.5</v>
      </c>
      <c r="D59" s="9">
        <v>110</v>
      </c>
      <c r="E59" s="12">
        <v>4.2643522986379807</v>
      </c>
      <c r="F59" s="55">
        <v>0</v>
      </c>
      <c r="G59" s="55">
        <v>0</v>
      </c>
      <c r="H59" s="55">
        <v>0</v>
      </c>
      <c r="I59" s="12">
        <v>3.4245104958840034</v>
      </c>
      <c r="J59" s="55">
        <v>0</v>
      </c>
      <c r="K59" s="55">
        <v>0</v>
      </c>
      <c r="L59" s="55">
        <v>0</v>
      </c>
      <c r="M59" s="9">
        <v>11</v>
      </c>
      <c r="N59" s="9">
        <v>11</v>
      </c>
      <c r="O59" s="9">
        <v>4</v>
      </c>
      <c r="P59" s="9">
        <v>2.5</v>
      </c>
      <c r="Q59" s="9">
        <v>2.2077249999999999</v>
      </c>
      <c r="R59" s="9">
        <v>2.5</v>
      </c>
      <c r="S59" s="9">
        <v>0.45</v>
      </c>
      <c r="T59" s="9">
        <v>0</v>
      </c>
      <c r="U59" s="9">
        <v>0.3</v>
      </c>
      <c r="V59" s="9">
        <v>0</v>
      </c>
    </row>
    <row r="60" spans="1:22">
      <c r="A60" s="9"/>
      <c r="B60" s="9" t="str">
        <f t="shared" si="0"/>
        <v>М2,5x115</v>
      </c>
      <c r="C60" s="10">
        <v>2.5</v>
      </c>
      <c r="D60" s="9">
        <v>115</v>
      </c>
      <c r="E60" s="12">
        <v>4.4570202855964167</v>
      </c>
      <c r="F60" s="55">
        <v>0</v>
      </c>
      <c r="G60" s="55">
        <v>0</v>
      </c>
      <c r="H60" s="55">
        <v>0</v>
      </c>
      <c r="I60" s="12">
        <v>3.5747622301780981</v>
      </c>
      <c r="J60" s="55">
        <v>0</v>
      </c>
      <c r="K60" s="55">
        <v>0</v>
      </c>
      <c r="L60" s="55">
        <v>0</v>
      </c>
      <c r="M60" s="9">
        <v>11</v>
      </c>
      <c r="N60" s="9">
        <v>11</v>
      </c>
      <c r="O60" s="9">
        <v>4</v>
      </c>
      <c r="P60" s="9">
        <v>2.5</v>
      </c>
      <c r="Q60" s="9">
        <v>2.2077249999999999</v>
      </c>
      <c r="R60" s="9">
        <v>2.5</v>
      </c>
      <c r="S60" s="9">
        <v>0.45</v>
      </c>
      <c r="T60" s="9">
        <v>0</v>
      </c>
      <c r="U60" s="9">
        <v>0.3</v>
      </c>
      <c r="V60" s="9">
        <v>0</v>
      </c>
    </row>
    <row r="61" spans="1:22">
      <c r="A61" s="9"/>
      <c r="B61" s="9" t="str">
        <f t="shared" si="0"/>
        <v>М2,5x120</v>
      </c>
      <c r="C61" s="10">
        <v>2.5</v>
      </c>
      <c r="D61" s="9">
        <v>120</v>
      </c>
      <c r="E61" s="12">
        <v>4.6496882725548527</v>
      </c>
      <c r="F61" s="55">
        <v>0</v>
      </c>
      <c r="G61" s="55">
        <v>0</v>
      </c>
      <c r="H61" s="55">
        <v>0</v>
      </c>
      <c r="I61" s="12">
        <v>3.725013964472192</v>
      </c>
      <c r="J61" s="55">
        <v>0</v>
      </c>
      <c r="K61" s="55">
        <v>0</v>
      </c>
      <c r="L61" s="55">
        <v>0</v>
      </c>
      <c r="M61" s="9">
        <v>11</v>
      </c>
      <c r="N61" s="9">
        <v>11</v>
      </c>
      <c r="O61" s="9">
        <v>4</v>
      </c>
      <c r="P61" s="9">
        <v>2.5</v>
      </c>
      <c r="Q61" s="9">
        <v>2.2077249999999999</v>
      </c>
      <c r="R61" s="9">
        <v>2.5</v>
      </c>
      <c r="S61" s="9">
        <v>0.45</v>
      </c>
      <c r="T61" s="9">
        <v>0</v>
      </c>
      <c r="U61" s="9">
        <v>0.3</v>
      </c>
      <c r="V61" s="9">
        <v>0</v>
      </c>
    </row>
    <row r="62" spans="1:22">
      <c r="A62" s="9"/>
      <c r="B62" s="9" t="str">
        <f t="shared" si="0"/>
        <v>М2,5x130</v>
      </c>
      <c r="C62" s="10">
        <v>2.5</v>
      </c>
      <c r="D62" s="9">
        <v>130</v>
      </c>
      <c r="E62" s="12">
        <v>5.0350242464717256</v>
      </c>
      <c r="F62" s="55">
        <v>0</v>
      </c>
      <c r="G62" s="55">
        <v>0</v>
      </c>
      <c r="H62" s="55">
        <v>0</v>
      </c>
      <c r="I62" s="12">
        <v>4.0255174330603802</v>
      </c>
      <c r="J62" s="55">
        <v>0</v>
      </c>
      <c r="K62" s="55">
        <v>0</v>
      </c>
      <c r="L62" s="55">
        <v>0</v>
      </c>
      <c r="M62" s="9">
        <v>11</v>
      </c>
      <c r="N62" s="9">
        <v>11</v>
      </c>
      <c r="O62" s="9">
        <v>4</v>
      </c>
      <c r="P62" s="9">
        <v>2.5</v>
      </c>
      <c r="Q62" s="9">
        <v>2.2077249999999999</v>
      </c>
      <c r="R62" s="9">
        <v>2.5</v>
      </c>
      <c r="S62" s="9">
        <v>0.45</v>
      </c>
      <c r="T62" s="9">
        <v>0</v>
      </c>
      <c r="U62" s="9">
        <v>0.3</v>
      </c>
      <c r="V62" s="9">
        <v>0</v>
      </c>
    </row>
    <row r="63" spans="1:22">
      <c r="A63" s="9"/>
      <c r="B63" s="9" t="str">
        <f t="shared" si="0"/>
        <v>М2,5x140</v>
      </c>
      <c r="C63" s="10">
        <v>2.5</v>
      </c>
      <c r="D63" s="9">
        <v>140</v>
      </c>
      <c r="E63" s="12">
        <v>5.4203602203885994</v>
      </c>
      <c r="F63" s="55">
        <v>0</v>
      </c>
      <c r="G63" s="55">
        <v>0</v>
      </c>
      <c r="H63" s="55">
        <v>0</v>
      </c>
      <c r="I63" s="12">
        <v>4.3260209016485698</v>
      </c>
      <c r="J63" s="55">
        <v>0</v>
      </c>
      <c r="K63" s="55">
        <v>0</v>
      </c>
      <c r="L63" s="55">
        <v>0</v>
      </c>
      <c r="M63" s="9">
        <v>11</v>
      </c>
      <c r="N63" s="9">
        <v>11</v>
      </c>
      <c r="O63" s="9">
        <v>4</v>
      </c>
      <c r="P63" s="9">
        <v>2.5</v>
      </c>
      <c r="Q63" s="9">
        <v>2.2077249999999999</v>
      </c>
      <c r="R63" s="9">
        <v>2.5</v>
      </c>
      <c r="S63" s="9">
        <v>0.45</v>
      </c>
      <c r="T63" s="9">
        <v>0</v>
      </c>
      <c r="U63" s="9">
        <v>0.3</v>
      </c>
      <c r="V63" s="9">
        <v>0</v>
      </c>
    </row>
    <row r="64" spans="1:22">
      <c r="A64" s="9"/>
      <c r="B64" s="9" t="str">
        <f t="shared" si="0"/>
        <v>М2,5x150</v>
      </c>
      <c r="C64" s="10">
        <v>2.5</v>
      </c>
      <c r="D64" s="9">
        <v>150</v>
      </c>
      <c r="E64" s="12">
        <v>5.8056961943054723</v>
      </c>
      <c r="F64" s="55">
        <v>0</v>
      </c>
      <c r="G64" s="55">
        <v>0</v>
      </c>
      <c r="H64" s="55">
        <v>0</v>
      </c>
      <c r="I64" s="12">
        <v>4.6265243702367567</v>
      </c>
      <c r="J64" s="55">
        <v>0</v>
      </c>
      <c r="K64" s="55">
        <v>0</v>
      </c>
      <c r="L64" s="55">
        <v>0</v>
      </c>
      <c r="M64" s="9">
        <v>11</v>
      </c>
      <c r="N64" s="9">
        <v>11</v>
      </c>
      <c r="O64" s="9">
        <v>4</v>
      </c>
      <c r="P64" s="9">
        <v>2.5</v>
      </c>
      <c r="Q64" s="9">
        <v>2.2077249999999999</v>
      </c>
      <c r="R64" s="9">
        <v>2.5</v>
      </c>
      <c r="S64" s="9">
        <v>0.45</v>
      </c>
      <c r="T64" s="9">
        <v>0</v>
      </c>
      <c r="U64" s="9">
        <v>0.3</v>
      </c>
      <c r="V64" s="9">
        <v>0</v>
      </c>
    </row>
    <row r="65" spans="1:22">
      <c r="A65" s="9"/>
      <c r="B65" s="9" t="str">
        <f t="shared" si="0"/>
        <v>М2,5x160</v>
      </c>
      <c r="C65" s="10">
        <v>2.5</v>
      </c>
      <c r="D65" s="9">
        <v>160</v>
      </c>
      <c r="E65" s="12">
        <v>6.1910321682223444</v>
      </c>
      <c r="F65" s="55">
        <v>0</v>
      </c>
      <c r="G65" s="55">
        <v>0</v>
      </c>
      <c r="H65" s="55">
        <v>0</v>
      </c>
      <c r="I65" s="12">
        <v>4.9270278388249462</v>
      </c>
      <c r="J65" s="55">
        <v>0</v>
      </c>
      <c r="K65" s="55">
        <v>0</v>
      </c>
      <c r="L65" s="55">
        <v>0</v>
      </c>
      <c r="M65" s="9">
        <v>11</v>
      </c>
      <c r="N65" s="9">
        <v>11</v>
      </c>
      <c r="O65" s="9">
        <v>4</v>
      </c>
      <c r="P65" s="9">
        <v>2.5</v>
      </c>
      <c r="Q65" s="9">
        <v>2.2077249999999999</v>
      </c>
      <c r="R65" s="9">
        <v>2.5</v>
      </c>
      <c r="S65" s="9">
        <v>0.45</v>
      </c>
      <c r="T65" s="9">
        <v>0</v>
      </c>
      <c r="U65" s="9">
        <v>0.3</v>
      </c>
      <c r="V65" s="9">
        <v>0</v>
      </c>
    </row>
    <row r="66" spans="1:22">
      <c r="A66" s="9"/>
      <c r="B66" s="9" t="str">
        <f t="shared" si="0"/>
        <v>М3x10</v>
      </c>
      <c r="C66" s="10">
        <v>3</v>
      </c>
      <c r="D66" s="9">
        <v>10</v>
      </c>
      <c r="E66" s="12">
        <v>0.63927475561143565</v>
      </c>
      <c r="F66" s="55">
        <v>0</v>
      </c>
      <c r="G66" s="55">
        <v>0</v>
      </c>
      <c r="H66" s="55">
        <v>0</v>
      </c>
      <c r="I66" s="12">
        <v>0.610867210573663</v>
      </c>
      <c r="J66" s="55">
        <v>0</v>
      </c>
      <c r="K66" s="55">
        <v>0</v>
      </c>
      <c r="L66" s="55">
        <v>0</v>
      </c>
      <c r="M66" s="11">
        <v>7.5</v>
      </c>
      <c r="N66" s="9">
        <v>8.5</v>
      </c>
      <c r="O66" s="9">
        <v>4</v>
      </c>
      <c r="P66" s="9">
        <v>3</v>
      </c>
      <c r="Q66" s="9">
        <v>2.6752500000000001</v>
      </c>
      <c r="R66" s="9">
        <v>3</v>
      </c>
      <c r="S66" s="9">
        <v>0.5</v>
      </c>
      <c r="T66" s="9">
        <v>0</v>
      </c>
      <c r="U66" s="9">
        <v>0.5</v>
      </c>
      <c r="V66" s="9">
        <v>0</v>
      </c>
    </row>
    <row r="67" spans="1:22">
      <c r="A67" s="9"/>
      <c r="B67" s="9" t="str">
        <f t="shared" si="0"/>
        <v>М3x12</v>
      </c>
      <c r="C67" s="10">
        <v>3</v>
      </c>
      <c r="D67" s="9">
        <v>12</v>
      </c>
      <c r="E67" s="12">
        <v>0.72752548006927686</v>
      </c>
      <c r="F67" s="55">
        <v>0</v>
      </c>
      <c r="G67" s="55">
        <v>0</v>
      </c>
      <c r="H67" s="55">
        <v>0</v>
      </c>
      <c r="I67" s="12">
        <v>0.6991179350315041</v>
      </c>
      <c r="J67" s="55">
        <v>0</v>
      </c>
      <c r="K67" s="55">
        <v>0</v>
      </c>
      <c r="L67" s="55">
        <v>0</v>
      </c>
      <c r="M67" s="11">
        <v>9.5</v>
      </c>
      <c r="N67" s="9">
        <v>10.5</v>
      </c>
      <c r="O67" s="9">
        <v>4</v>
      </c>
      <c r="P67" s="9">
        <v>3</v>
      </c>
      <c r="Q67" s="9">
        <v>2.6752500000000001</v>
      </c>
      <c r="R67" s="9">
        <v>3</v>
      </c>
      <c r="S67" s="9">
        <v>0.5</v>
      </c>
      <c r="T67" s="9">
        <v>0</v>
      </c>
      <c r="U67" s="9">
        <v>0.5</v>
      </c>
      <c r="V67" s="9">
        <v>0</v>
      </c>
    </row>
    <row r="68" spans="1:22">
      <c r="A68" s="9"/>
      <c r="B68" s="9" t="str">
        <f t="shared" si="0"/>
        <v>М3x14</v>
      </c>
      <c r="C68" s="10">
        <v>3</v>
      </c>
      <c r="D68" s="9">
        <v>14</v>
      </c>
      <c r="E68" s="12">
        <v>0.81577620452711808</v>
      </c>
      <c r="F68" s="55">
        <v>0</v>
      </c>
      <c r="G68" s="55">
        <v>0</v>
      </c>
      <c r="H68" s="55">
        <v>0</v>
      </c>
      <c r="I68" s="12">
        <v>0.78736865948934531</v>
      </c>
      <c r="J68" s="55">
        <v>0</v>
      </c>
      <c r="K68" s="55">
        <v>0</v>
      </c>
      <c r="L68" s="55">
        <v>0</v>
      </c>
      <c r="M68" s="11">
        <v>11.5</v>
      </c>
      <c r="N68" s="9">
        <v>12.5</v>
      </c>
      <c r="O68" s="9">
        <v>4</v>
      </c>
      <c r="P68" s="9">
        <v>3</v>
      </c>
      <c r="Q68" s="9">
        <v>2.6752500000000001</v>
      </c>
      <c r="R68" s="9">
        <v>3</v>
      </c>
      <c r="S68" s="9">
        <v>0.5</v>
      </c>
      <c r="T68" s="9">
        <v>0</v>
      </c>
      <c r="U68" s="9">
        <v>0.5</v>
      </c>
      <c r="V68" s="9">
        <v>0</v>
      </c>
    </row>
    <row r="69" spans="1:22">
      <c r="A69" s="9"/>
      <c r="B69" s="9" t="str">
        <f t="shared" si="0"/>
        <v>М3x16</v>
      </c>
      <c r="C69" s="10">
        <v>3</v>
      </c>
      <c r="D69" s="9">
        <v>16</v>
      </c>
      <c r="E69" s="12">
        <v>0.92107145600762308</v>
      </c>
      <c r="F69" s="55">
        <v>0</v>
      </c>
      <c r="G69" s="55">
        <v>0</v>
      </c>
      <c r="H69" s="55">
        <v>0</v>
      </c>
      <c r="I69" s="12">
        <v>0.87561938394718652</v>
      </c>
      <c r="J69" s="55">
        <v>0</v>
      </c>
      <c r="K69" s="55">
        <v>0</v>
      </c>
      <c r="L69" s="55">
        <v>0</v>
      </c>
      <c r="M69" s="9">
        <v>12</v>
      </c>
      <c r="N69" s="9">
        <v>12</v>
      </c>
      <c r="O69" s="9">
        <v>4</v>
      </c>
      <c r="P69" s="9">
        <v>3</v>
      </c>
      <c r="Q69" s="9">
        <v>2.6752500000000001</v>
      </c>
      <c r="R69" s="9">
        <v>3</v>
      </c>
      <c r="S69" s="9">
        <v>0.5</v>
      </c>
      <c r="T69" s="9">
        <v>0</v>
      </c>
      <c r="U69" s="9">
        <v>0.5</v>
      </c>
      <c r="V69" s="9">
        <v>0</v>
      </c>
    </row>
    <row r="70" spans="1:22">
      <c r="A70" s="9"/>
      <c r="B70" s="9" t="str">
        <f t="shared" si="0"/>
        <v>М3x18</v>
      </c>
      <c r="C70" s="10">
        <v>3</v>
      </c>
      <c r="D70" s="9">
        <v>18</v>
      </c>
      <c r="E70" s="12">
        <v>1.0320482164956826</v>
      </c>
      <c r="F70" s="55">
        <v>0</v>
      </c>
      <c r="G70" s="55">
        <v>0</v>
      </c>
      <c r="H70" s="55">
        <v>0</v>
      </c>
      <c r="I70" s="12">
        <v>0.96387010840502763</v>
      </c>
      <c r="J70" s="55">
        <v>0</v>
      </c>
      <c r="K70" s="55">
        <v>0</v>
      </c>
      <c r="L70" s="55">
        <v>0</v>
      </c>
      <c r="M70" s="9">
        <v>12</v>
      </c>
      <c r="N70" s="9">
        <v>12</v>
      </c>
      <c r="O70" s="9">
        <v>4</v>
      </c>
      <c r="P70" s="9">
        <v>3</v>
      </c>
      <c r="Q70" s="9">
        <v>2.6752500000000001</v>
      </c>
      <c r="R70" s="9">
        <v>3</v>
      </c>
      <c r="S70" s="9">
        <v>0.5</v>
      </c>
      <c r="T70" s="9">
        <v>0</v>
      </c>
      <c r="U70" s="9">
        <v>0.5</v>
      </c>
      <c r="V70" s="9">
        <v>0</v>
      </c>
    </row>
    <row r="71" spans="1:22">
      <c r="A71" s="9"/>
      <c r="B71" s="9" t="str">
        <f t="shared" si="0"/>
        <v>М3x20</v>
      </c>
      <c r="C71" s="10">
        <v>3</v>
      </c>
      <c r="D71" s="9">
        <v>20</v>
      </c>
      <c r="E71" s="12">
        <v>1.1430249769837419</v>
      </c>
      <c r="F71" s="55">
        <v>0</v>
      </c>
      <c r="G71" s="55">
        <v>0</v>
      </c>
      <c r="H71" s="55">
        <v>0</v>
      </c>
      <c r="I71" s="12">
        <v>1.0521208328628688</v>
      </c>
      <c r="J71" s="55">
        <v>0</v>
      </c>
      <c r="K71" s="55">
        <v>0</v>
      </c>
      <c r="L71" s="55">
        <v>0</v>
      </c>
      <c r="M71" s="9">
        <v>12</v>
      </c>
      <c r="N71" s="9">
        <v>12</v>
      </c>
      <c r="O71" s="9">
        <v>4</v>
      </c>
      <c r="P71" s="9">
        <v>3</v>
      </c>
      <c r="Q71" s="9">
        <v>2.6752500000000001</v>
      </c>
      <c r="R71" s="9">
        <v>3</v>
      </c>
      <c r="S71" s="9">
        <v>0.5</v>
      </c>
      <c r="T71" s="9">
        <v>0</v>
      </c>
      <c r="U71" s="9">
        <v>0.5</v>
      </c>
      <c r="V71" s="9">
        <v>0</v>
      </c>
    </row>
    <row r="72" spans="1:22">
      <c r="A72" s="9"/>
      <c r="B72" s="9" t="str">
        <f t="shared" ref="B72:B135" si="1">"М"&amp;C72&amp;"x"&amp;D72</f>
        <v>М3x22</v>
      </c>
      <c r="C72" s="10">
        <v>3</v>
      </c>
      <c r="D72" s="9">
        <v>22</v>
      </c>
      <c r="E72" s="12">
        <v>1.2540017374718013</v>
      </c>
      <c r="F72" s="55">
        <v>0</v>
      </c>
      <c r="G72" s="55">
        <v>0</v>
      </c>
      <c r="H72" s="55">
        <v>0</v>
      </c>
      <c r="I72" s="12">
        <v>1.1403715573207103</v>
      </c>
      <c r="J72" s="55">
        <v>0</v>
      </c>
      <c r="K72" s="55">
        <v>0</v>
      </c>
      <c r="L72" s="55">
        <v>0</v>
      </c>
      <c r="M72" s="9">
        <v>12</v>
      </c>
      <c r="N72" s="9">
        <v>12</v>
      </c>
      <c r="O72" s="9">
        <v>4</v>
      </c>
      <c r="P72" s="9">
        <v>3</v>
      </c>
      <c r="Q72" s="9">
        <v>2.6752500000000001</v>
      </c>
      <c r="R72" s="9">
        <v>3</v>
      </c>
      <c r="S72" s="9">
        <v>0.5</v>
      </c>
      <c r="T72" s="9">
        <v>0</v>
      </c>
      <c r="U72" s="9">
        <v>0.5</v>
      </c>
      <c r="V72" s="9">
        <v>0</v>
      </c>
    </row>
    <row r="73" spans="1:22">
      <c r="A73" s="9"/>
      <c r="B73" s="9" t="str">
        <f t="shared" si="1"/>
        <v>М3x25</v>
      </c>
      <c r="C73" s="10">
        <v>3</v>
      </c>
      <c r="D73" s="9">
        <v>25</v>
      </c>
      <c r="E73" s="12">
        <v>1.4204668782038907</v>
      </c>
      <c r="F73" s="55">
        <v>0</v>
      </c>
      <c r="G73" s="55">
        <v>0</v>
      </c>
      <c r="H73" s="55">
        <v>0</v>
      </c>
      <c r="I73" s="12">
        <v>1.2727476440074723</v>
      </c>
      <c r="J73" s="55">
        <v>0</v>
      </c>
      <c r="K73" s="55">
        <v>0</v>
      </c>
      <c r="L73" s="55">
        <v>0</v>
      </c>
      <c r="M73" s="9">
        <v>12</v>
      </c>
      <c r="N73" s="9">
        <v>12</v>
      </c>
      <c r="O73" s="9">
        <v>4</v>
      </c>
      <c r="P73" s="9">
        <v>3</v>
      </c>
      <c r="Q73" s="9">
        <v>2.6752500000000001</v>
      </c>
      <c r="R73" s="9">
        <v>3</v>
      </c>
      <c r="S73" s="9">
        <v>0.5</v>
      </c>
      <c r="T73" s="9">
        <v>0</v>
      </c>
      <c r="U73" s="9">
        <v>0.5</v>
      </c>
      <c r="V73" s="9">
        <v>0</v>
      </c>
    </row>
    <row r="74" spans="1:22">
      <c r="A74" s="9"/>
      <c r="B74" s="9" t="str">
        <f t="shared" si="1"/>
        <v>М3x28</v>
      </c>
      <c r="C74" s="10">
        <v>3</v>
      </c>
      <c r="D74" s="9">
        <v>28</v>
      </c>
      <c r="E74" s="12">
        <v>1.5869320189359799</v>
      </c>
      <c r="F74" s="55">
        <v>0</v>
      </c>
      <c r="G74" s="55">
        <v>0</v>
      </c>
      <c r="H74" s="55">
        <v>0</v>
      </c>
      <c r="I74" s="12">
        <v>1.4051237306942337</v>
      </c>
      <c r="J74" s="55">
        <v>0</v>
      </c>
      <c r="K74" s="55">
        <v>0</v>
      </c>
      <c r="L74" s="55">
        <v>0</v>
      </c>
      <c r="M74" s="9">
        <v>12</v>
      </c>
      <c r="N74" s="9">
        <v>12</v>
      </c>
      <c r="O74" s="9">
        <v>4</v>
      </c>
      <c r="P74" s="9">
        <v>3</v>
      </c>
      <c r="Q74" s="9">
        <v>2.6752500000000001</v>
      </c>
      <c r="R74" s="9">
        <v>3</v>
      </c>
      <c r="S74" s="9">
        <v>0.5</v>
      </c>
      <c r="T74" s="9">
        <v>0</v>
      </c>
      <c r="U74" s="9">
        <v>0.5</v>
      </c>
      <c r="V74" s="9">
        <v>0</v>
      </c>
    </row>
    <row r="75" spans="1:22">
      <c r="A75" s="9"/>
      <c r="B75" s="9" t="str">
        <f t="shared" si="1"/>
        <v>М3x30</v>
      </c>
      <c r="C75" s="10">
        <v>3</v>
      </c>
      <c r="D75" s="9">
        <v>30</v>
      </c>
      <c r="E75" s="12">
        <v>1.6979087794240391</v>
      </c>
      <c r="F75" s="55">
        <v>0</v>
      </c>
      <c r="G75" s="55">
        <v>0</v>
      </c>
      <c r="H75" s="55">
        <v>0</v>
      </c>
      <c r="I75" s="12">
        <v>1.4933744551520751</v>
      </c>
      <c r="J75" s="55">
        <v>0</v>
      </c>
      <c r="K75" s="55">
        <v>0</v>
      </c>
      <c r="L75" s="55">
        <v>0</v>
      </c>
      <c r="M75" s="9">
        <v>12</v>
      </c>
      <c r="N75" s="9">
        <v>12</v>
      </c>
      <c r="O75" s="9">
        <v>4</v>
      </c>
      <c r="P75" s="9">
        <v>3</v>
      </c>
      <c r="Q75" s="9">
        <v>2.6752500000000001</v>
      </c>
      <c r="R75" s="9">
        <v>3</v>
      </c>
      <c r="S75" s="9">
        <v>0.5</v>
      </c>
      <c r="T75" s="9">
        <v>0</v>
      </c>
      <c r="U75" s="9">
        <v>0.5</v>
      </c>
      <c r="V75" s="9">
        <v>0</v>
      </c>
    </row>
    <row r="76" spans="1:22">
      <c r="A76" s="9"/>
      <c r="B76" s="9" t="str">
        <f t="shared" si="1"/>
        <v>М3x32</v>
      </c>
      <c r="C76" s="10">
        <v>3</v>
      </c>
      <c r="D76" s="9">
        <v>32</v>
      </c>
      <c r="E76" s="12">
        <v>1.8088855399120984</v>
      </c>
      <c r="F76" s="55">
        <v>0</v>
      </c>
      <c r="G76" s="55">
        <v>0</v>
      </c>
      <c r="H76" s="55">
        <v>0</v>
      </c>
      <c r="I76" s="12">
        <v>1.5816251796099161</v>
      </c>
      <c r="J76" s="55">
        <v>0</v>
      </c>
      <c r="K76" s="55">
        <v>0</v>
      </c>
      <c r="L76" s="55">
        <v>0</v>
      </c>
      <c r="M76" s="9">
        <v>12</v>
      </c>
      <c r="N76" s="9">
        <v>12</v>
      </c>
      <c r="O76" s="9">
        <v>4</v>
      </c>
      <c r="P76" s="9">
        <v>3</v>
      </c>
      <c r="Q76" s="9">
        <v>2.6752500000000001</v>
      </c>
      <c r="R76" s="9">
        <v>3</v>
      </c>
      <c r="S76" s="9">
        <v>0.5</v>
      </c>
      <c r="T76" s="9">
        <v>0</v>
      </c>
      <c r="U76" s="9">
        <v>0.5</v>
      </c>
      <c r="V76" s="9">
        <v>0</v>
      </c>
    </row>
    <row r="77" spans="1:22">
      <c r="A77" s="9"/>
      <c r="B77" s="9" t="str">
        <f t="shared" si="1"/>
        <v>М3x35</v>
      </c>
      <c r="C77" s="10">
        <v>3</v>
      </c>
      <c r="D77" s="9">
        <v>35</v>
      </c>
      <c r="E77" s="12">
        <v>1.9753506806441878</v>
      </c>
      <c r="F77" s="55">
        <v>0</v>
      </c>
      <c r="G77" s="55">
        <v>0</v>
      </c>
      <c r="H77" s="55">
        <v>0</v>
      </c>
      <c r="I77" s="12">
        <v>1.7140012662966779</v>
      </c>
      <c r="J77" s="55">
        <v>0</v>
      </c>
      <c r="K77" s="55">
        <v>0</v>
      </c>
      <c r="L77" s="55">
        <v>0</v>
      </c>
      <c r="M77" s="9">
        <v>12</v>
      </c>
      <c r="N77" s="9">
        <v>12</v>
      </c>
      <c r="O77" s="9">
        <v>4</v>
      </c>
      <c r="P77" s="9">
        <v>3</v>
      </c>
      <c r="Q77" s="9">
        <v>2.6752500000000001</v>
      </c>
      <c r="R77" s="9">
        <v>3</v>
      </c>
      <c r="S77" s="9">
        <v>0.5</v>
      </c>
      <c r="T77" s="9">
        <v>0</v>
      </c>
      <c r="U77" s="9">
        <v>0.5</v>
      </c>
      <c r="V77" s="9">
        <v>0</v>
      </c>
    </row>
    <row r="78" spans="1:22">
      <c r="A78" s="9"/>
      <c r="B78" s="9" t="str">
        <f t="shared" si="1"/>
        <v>М3x38</v>
      </c>
      <c r="C78" s="10">
        <v>3</v>
      </c>
      <c r="D78" s="9">
        <v>38</v>
      </c>
      <c r="E78" s="12">
        <v>2.1418158213762766</v>
      </c>
      <c r="F78" s="55">
        <v>0</v>
      </c>
      <c r="G78" s="55">
        <v>0</v>
      </c>
      <c r="H78" s="55">
        <v>0</v>
      </c>
      <c r="I78" s="12">
        <v>1.8463773529834397</v>
      </c>
      <c r="J78" s="55">
        <v>0</v>
      </c>
      <c r="K78" s="55">
        <v>0</v>
      </c>
      <c r="L78" s="55">
        <v>0</v>
      </c>
      <c r="M78" s="9">
        <v>12</v>
      </c>
      <c r="N78" s="9">
        <v>12</v>
      </c>
      <c r="O78" s="9">
        <v>4</v>
      </c>
      <c r="P78" s="9">
        <v>3</v>
      </c>
      <c r="Q78" s="9">
        <v>2.6752500000000001</v>
      </c>
      <c r="R78" s="9">
        <v>3</v>
      </c>
      <c r="S78" s="9">
        <v>0.5</v>
      </c>
      <c r="T78" s="9">
        <v>0</v>
      </c>
      <c r="U78" s="9">
        <v>0.5</v>
      </c>
      <c r="V78" s="9">
        <v>0</v>
      </c>
    </row>
    <row r="79" spans="1:22">
      <c r="A79" s="9"/>
      <c r="B79" s="9" t="str">
        <f t="shared" si="1"/>
        <v>М3x40</v>
      </c>
      <c r="C79" s="10">
        <v>3</v>
      </c>
      <c r="D79" s="9">
        <v>40</v>
      </c>
      <c r="E79" s="12">
        <v>2.2527925818643362</v>
      </c>
      <c r="F79" s="55">
        <v>0</v>
      </c>
      <c r="G79" s="55">
        <v>0</v>
      </c>
      <c r="H79" s="55">
        <v>0</v>
      </c>
      <c r="I79" s="12">
        <v>1.9346280774412805</v>
      </c>
      <c r="J79" s="55">
        <v>0</v>
      </c>
      <c r="K79" s="55">
        <v>0</v>
      </c>
      <c r="L79" s="55">
        <v>0</v>
      </c>
      <c r="M79" s="9">
        <v>12</v>
      </c>
      <c r="N79" s="9">
        <v>12</v>
      </c>
      <c r="O79" s="9">
        <v>4</v>
      </c>
      <c r="P79" s="9">
        <v>3</v>
      </c>
      <c r="Q79" s="9">
        <v>2.6752500000000001</v>
      </c>
      <c r="R79" s="9">
        <v>3</v>
      </c>
      <c r="S79" s="9">
        <v>0.5</v>
      </c>
      <c r="T79" s="9">
        <v>0</v>
      </c>
      <c r="U79" s="9">
        <v>0.5</v>
      </c>
      <c r="V79" s="9">
        <v>0</v>
      </c>
    </row>
    <row r="80" spans="1:22">
      <c r="A80" s="9"/>
      <c r="B80" s="9" t="str">
        <f t="shared" si="1"/>
        <v>М3x42</v>
      </c>
      <c r="C80" s="10">
        <v>3</v>
      </c>
      <c r="D80" s="9">
        <v>42</v>
      </c>
      <c r="E80" s="12">
        <v>2.3637693423523958</v>
      </c>
      <c r="F80" s="55">
        <v>0</v>
      </c>
      <c r="G80" s="55">
        <v>0</v>
      </c>
      <c r="H80" s="55">
        <v>0</v>
      </c>
      <c r="I80" s="12">
        <v>2.0228788018991217</v>
      </c>
      <c r="J80" s="55">
        <v>0</v>
      </c>
      <c r="K80" s="55">
        <v>0</v>
      </c>
      <c r="L80" s="55">
        <v>0</v>
      </c>
      <c r="M80" s="9">
        <v>12</v>
      </c>
      <c r="N80" s="9">
        <v>12</v>
      </c>
      <c r="O80" s="9">
        <v>4</v>
      </c>
      <c r="P80" s="9">
        <v>3</v>
      </c>
      <c r="Q80" s="9">
        <v>2.6752500000000001</v>
      </c>
      <c r="R80" s="9">
        <v>3</v>
      </c>
      <c r="S80" s="9">
        <v>0.5</v>
      </c>
      <c r="T80" s="9">
        <v>0</v>
      </c>
      <c r="U80" s="9">
        <v>0.5</v>
      </c>
      <c r="V80" s="9">
        <v>0</v>
      </c>
    </row>
    <row r="81" spans="1:22">
      <c r="A81" s="9"/>
      <c r="B81" s="9" t="str">
        <f t="shared" si="1"/>
        <v>М3x45</v>
      </c>
      <c r="C81" s="10">
        <v>3</v>
      </c>
      <c r="D81" s="9">
        <v>45</v>
      </c>
      <c r="E81" s="12">
        <v>2.5302344830844845</v>
      </c>
      <c r="F81" s="55">
        <v>0</v>
      </c>
      <c r="G81" s="55">
        <v>0</v>
      </c>
      <c r="H81" s="55">
        <v>0</v>
      </c>
      <c r="I81" s="12">
        <v>2.1552548885858833</v>
      </c>
      <c r="J81" s="55">
        <v>0</v>
      </c>
      <c r="K81" s="55">
        <v>0</v>
      </c>
      <c r="L81" s="55">
        <v>0</v>
      </c>
      <c r="M81" s="9">
        <v>12</v>
      </c>
      <c r="N81" s="9">
        <v>12</v>
      </c>
      <c r="O81" s="9">
        <v>4</v>
      </c>
      <c r="P81" s="9">
        <v>3</v>
      </c>
      <c r="Q81" s="9">
        <v>2.6752500000000001</v>
      </c>
      <c r="R81" s="9">
        <v>3</v>
      </c>
      <c r="S81" s="9">
        <v>0.5</v>
      </c>
      <c r="T81" s="9">
        <v>0</v>
      </c>
      <c r="U81" s="9">
        <v>0.5</v>
      </c>
      <c r="V81" s="9">
        <v>0</v>
      </c>
    </row>
    <row r="82" spans="1:22">
      <c r="A82" s="9"/>
      <c r="B82" s="9" t="str">
        <f t="shared" si="1"/>
        <v>М3x48</v>
      </c>
      <c r="C82" s="10">
        <v>3</v>
      </c>
      <c r="D82" s="9">
        <v>48</v>
      </c>
      <c r="E82" s="12">
        <v>2.6966996238165737</v>
      </c>
      <c r="F82" s="55">
        <v>0</v>
      </c>
      <c r="G82" s="55">
        <v>0</v>
      </c>
      <c r="H82" s="55">
        <v>0</v>
      </c>
      <c r="I82" s="12">
        <v>2.2876309752726458</v>
      </c>
      <c r="J82" s="55">
        <v>0</v>
      </c>
      <c r="K82" s="55">
        <v>0</v>
      </c>
      <c r="L82" s="55">
        <v>0</v>
      </c>
      <c r="M82" s="9">
        <v>12</v>
      </c>
      <c r="N82" s="9">
        <v>12</v>
      </c>
      <c r="O82" s="9">
        <v>4</v>
      </c>
      <c r="P82" s="9">
        <v>3</v>
      </c>
      <c r="Q82" s="9">
        <v>2.6752500000000001</v>
      </c>
      <c r="R82" s="9">
        <v>3</v>
      </c>
      <c r="S82" s="9">
        <v>0.5</v>
      </c>
      <c r="T82" s="9">
        <v>0</v>
      </c>
      <c r="U82" s="9">
        <v>0.5</v>
      </c>
      <c r="V82" s="9">
        <v>0</v>
      </c>
    </row>
    <row r="83" spans="1:22">
      <c r="A83" s="9"/>
      <c r="B83" s="9" t="str">
        <f t="shared" si="1"/>
        <v>М3x50</v>
      </c>
      <c r="C83" s="10">
        <v>3</v>
      </c>
      <c r="D83" s="9">
        <v>50</v>
      </c>
      <c r="E83" s="12">
        <v>2.8076763843046333</v>
      </c>
      <c r="F83" s="55">
        <v>0</v>
      </c>
      <c r="G83" s="55">
        <v>0</v>
      </c>
      <c r="H83" s="55">
        <v>0</v>
      </c>
      <c r="I83" s="12">
        <v>2.3758816997304861</v>
      </c>
      <c r="J83" s="55">
        <v>0</v>
      </c>
      <c r="K83" s="55">
        <v>0</v>
      </c>
      <c r="L83" s="55">
        <v>0</v>
      </c>
      <c r="M83" s="9">
        <v>12</v>
      </c>
      <c r="N83" s="9">
        <v>12</v>
      </c>
      <c r="O83" s="9">
        <v>4</v>
      </c>
      <c r="P83" s="9">
        <v>3</v>
      </c>
      <c r="Q83" s="9">
        <v>2.6752500000000001</v>
      </c>
      <c r="R83" s="9">
        <v>3</v>
      </c>
      <c r="S83" s="9">
        <v>0.5</v>
      </c>
      <c r="T83" s="9">
        <v>0</v>
      </c>
      <c r="U83" s="9">
        <v>0.5</v>
      </c>
      <c r="V83" s="9">
        <v>0</v>
      </c>
    </row>
    <row r="84" spans="1:22">
      <c r="A84" s="9"/>
      <c r="B84" s="9" t="str">
        <f t="shared" si="1"/>
        <v>М3x55</v>
      </c>
      <c r="C84" s="10">
        <v>3</v>
      </c>
      <c r="D84" s="9">
        <v>55</v>
      </c>
      <c r="E84" s="12">
        <v>3.0851182855247821</v>
      </c>
      <c r="F84" s="55">
        <v>0</v>
      </c>
      <c r="G84" s="55">
        <v>0</v>
      </c>
      <c r="H84" s="55">
        <v>0</v>
      </c>
      <c r="I84" s="12">
        <v>2.5965085108750894</v>
      </c>
      <c r="J84" s="55">
        <v>0</v>
      </c>
      <c r="K84" s="55">
        <v>0</v>
      </c>
      <c r="L84" s="55">
        <v>0</v>
      </c>
      <c r="M84" s="9">
        <v>12</v>
      </c>
      <c r="N84" s="9">
        <v>12</v>
      </c>
      <c r="O84" s="9">
        <v>4</v>
      </c>
      <c r="P84" s="9">
        <v>3</v>
      </c>
      <c r="Q84" s="9">
        <v>2.6752500000000001</v>
      </c>
      <c r="R84" s="9">
        <v>3</v>
      </c>
      <c r="S84" s="9">
        <v>0.5</v>
      </c>
      <c r="T84" s="9">
        <v>0</v>
      </c>
      <c r="U84" s="9">
        <v>0.5</v>
      </c>
      <c r="V84" s="9">
        <v>0</v>
      </c>
    </row>
    <row r="85" spans="1:22">
      <c r="A85" s="9"/>
      <c r="B85" s="9" t="str">
        <f t="shared" si="1"/>
        <v>М3x60</v>
      </c>
      <c r="C85" s="10">
        <v>3</v>
      </c>
      <c r="D85" s="9">
        <v>60</v>
      </c>
      <c r="E85" s="12">
        <v>3.3625601867449304</v>
      </c>
      <c r="F85" s="55">
        <v>0</v>
      </c>
      <c r="G85" s="55">
        <v>0</v>
      </c>
      <c r="H85" s="55">
        <v>0</v>
      </c>
      <c r="I85" s="12">
        <v>2.8171353220196926</v>
      </c>
      <c r="J85" s="55">
        <v>0</v>
      </c>
      <c r="K85" s="55">
        <v>0</v>
      </c>
      <c r="L85" s="55">
        <v>0</v>
      </c>
      <c r="M85" s="9">
        <v>12</v>
      </c>
      <c r="N85" s="9">
        <v>12</v>
      </c>
      <c r="O85" s="9">
        <v>4</v>
      </c>
      <c r="P85" s="9">
        <v>3</v>
      </c>
      <c r="Q85" s="9">
        <v>2.6752500000000001</v>
      </c>
      <c r="R85" s="9">
        <v>3</v>
      </c>
      <c r="S85" s="9">
        <v>0.5</v>
      </c>
      <c r="T85" s="9">
        <v>0</v>
      </c>
      <c r="U85" s="9">
        <v>0.5</v>
      </c>
      <c r="V85" s="9">
        <v>0</v>
      </c>
    </row>
    <row r="86" spans="1:22">
      <c r="A86" s="9"/>
      <c r="B86" s="9" t="str">
        <f t="shared" si="1"/>
        <v>М3x65</v>
      </c>
      <c r="C86" s="10">
        <v>3</v>
      </c>
      <c r="D86" s="9">
        <v>65</v>
      </c>
      <c r="E86" s="12">
        <v>3.6400020879650792</v>
      </c>
      <c r="F86" s="55">
        <v>0</v>
      </c>
      <c r="G86" s="55">
        <v>0</v>
      </c>
      <c r="H86" s="55">
        <v>0</v>
      </c>
      <c r="I86" s="12">
        <v>3.0377621331642954</v>
      </c>
      <c r="J86" s="55">
        <v>0</v>
      </c>
      <c r="K86" s="55">
        <v>0</v>
      </c>
      <c r="L86" s="55">
        <v>0</v>
      </c>
      <c r="M86" s="9">
        <v>12</v>
      </c>
      <c r="N86" s="9">
        <v>12</v>
      </c>
      <c r="O86" s="9">
        <v>4</v>
      </c>
      <c r="P86" s="9">
        <v>3</v>
      </c>
      <c r="Q86" s="9">
        <v>2.6752500000000001</v>
      </c>
      <c r="R86" s="9">
        <v>3</v>
      </c>
      <c r="S86" s="9">
        <v>0.5</v>
      </c>
      <c r="T86" s="9">
        <v>0</v>
      </c>
      <c r="U86" s="9">
        <v>0.5</v>
      </c>
      <c r="V86" s="9">
        <v>0</v>
      </c>
    </row>
    <row r="87" spans="1:22">
      <c r="A87" s="9"/>
      <c r="B87" s="9" t="str">
        <f t="shared" si="1"/>
        <v>М3x70</v>
      </c>
      <c r="C87" s="10">
        <v>3</v>
      </c>
      <c r="D87" s="9">
        <v>70</v>
      </c>
      <c r="E87" s="12">
        <v>3.917443989185228</v>
      </c>
      <c r="F87" s="55">
        <v>0</v>
      </c>
      <c r="G87" s="55">
        <v>0</v>
      </c>
      <c r="H87" s="55">
        <v>0</v>
      </c>
      <c r="I87" s="12">
        <v>3.2583889443088982</v>
      </c>
      <c r="J87" s="55">
        <v>0</v>
      </c>
      <c r="K87" s="55">
        <v>0</v>
      </c>
      <c r="L87" s="55">
        <v>0</v>
      </c>
      <c r="M87" s="9">
        <v>12</v>
      </c>
      <c r="N87" s="9">
        <v>12</v>
      </c>
      <c r="O87" s="9">
        <v>4</v>
      </c>
      <c r="P87" s="9">
        <v>3</v>
      </c>
      <c r="Q87" s="9">
        <v>2.6752500000000001</v>
      </c>
      <c r="R87" s="9">
        <v>3</v>
      </c>
      <c r="S87" s="9">
        <v>0.5</v>
      </c>
      <c r="T87" s="9">
        <v>0</v>
      </c>
      <c r="U87" s="9">
        <v>0.5</v>
      </c>
      <c r="V87" s="9">
        <v>0</v>
      </c>
    </row>
    <row r="88" spans="1:22">
      <c r="A88" s="9"/>
      <c r="B88" s="9" t="str">
        <f t="shared" si="1"/>
        <v>М3x75</v>
      </c>
      <c r="C88" s="10">
        <v>3</v>
      </c>
      <c r="D88" s="9">
        <v>75</v>
      </c>
      <c r="E88" s="12">
        <v>4.1948858904053772</v>
      </c>
      <c r="F88" s="55">
        <v>0</v>
      </c>
      <c r="G88" s="55">
        <v>0</v>
      </c>
      <c r="H88" s="55">
        <v>0</v>
      </c>
      <c r="I88" s="12">
        <v>3.4790157554535011</v>
      </c>
      <c r="J88" s="55">
        <v>0</v>
      </c>
      <c r="K88" s="55">
        <v>0</v>
      </c>
      <c r="L88" s="55">
        <v>0</v>
      </c>
      <c r="M88" s="9">
        <v>12</v>
      </c>
      <c r="N88" s="9">
        <v>12</v>
      </c>
      <c r="O88" s="9">
        <v>4</v>
      </c>
      <c r="P88" s="9">
        <v>3</v>
      </c>
      <c r="Q88" s="9">
        <v>2.6752500000000001</v>
      </c>
      <c r="R88" s="9">
        <v>3</v>
      </c>
      <c r="S88" s="9">
        <v>0.5</v>
      </c>
      <c r="T88" s="9">
        <v>0</v>
      </c>
      <c r="U88" s="9">
        <v>0.5</v>
      </c>
      <c r="V88" s="9">
        <v>0</v>
      </c>
    </row>
    <row r="89" spans="1:22">
      <c r="A89" s="9"/>
      <c r="B89" s="9" t="str">
        <f t="shared" si="1"/>
        <v>М3x80</v>
      </c>
      <c r="C89" s="10">
        <v>3</v>
      </c>
      <c r="D89" s="9">
        <v>80</v>
      </c>
      <c r="E89" s="12">
        <v>4.4723277916255251</v>
      </c>
      <c r="F89" s="55">
        <v>0</v>
      </c>
      <c r="G89" s="55">
        <v>0</v>
      </c>
      <c r="H89" s="55">
        <v>0</v>
      </c>
      <c r="I89" s="12">
        <v>3.6996425665981048</v>
      </c>
      <c r="J89" s="55">
        <v>0</v>
      </c>
      <c r="K89" s="55">
        <v>0</v>
      </c>
      <c r="L89" s="55">
        <v>0</v>
      </c>
      <c r="M89" s="9">
        <v>12</v>
      </c>
      <c r="N89" s="9">
        <v>12</v>
      </c>
      <c r="O89" s="9">
        <v>4</v>
      </c>
      <c r="P89" s="9">
        <v>3</v>
      </c>
      <c r="Q89" s="9">
        <v>2.6752500000000001</v>
      </c>
      <c r="R89" s="9">
        <v>3</v>
      </c>
      <c r="S89" s="9">
        <v>0.5</v>
      </c>
      <c r="T89" s="9">
        <v>0</v>
      </c>
      <c r="U89" s="9">
        <v>0.5</v>
      </c>
      <c r="V89" s="9">
        <v>0</v>
      </c>
    </row>
    <row r="90" spans="1:22">
      <c r="A90" s="9"/>
      <c r="B90" s="9" t="str">
        <f t="shared" si="1"/>
        <v>М3x85</v>
      </c>
      <c r="C90" s="10">
        <v>3</v>
      </c>
      <c r="D90" s="9">
        <v>85</v>
      </c>
      <c r="E90" s="12">
        <v>4.749769692845673</v>
      </c>
      <c r="F90" s="55">
        <v>0</v>
      </c>
      <c r="G90" s="55">
        <v>0</v>
      </c>
      <c r="H90" s="55">
        <v>0</v>
      </c>
      <c r="I90" s="12">
        <v>3.9202693777427076</v>
      </c>
      <c r="J90" s="55">
        <v>0</v>
      </c>
      <c r="K90" s="55">
        <v>0</v>
      </c>
      <c r="L90" s="55">
        <v>0</v>
      </c>
      <c r="M90" s="9">
        <v>12</v>
      </c>
      <c r="N90" s="9">
        <v>12</v>
      </c>
      <c r="O90" s="9">
        <v>4</v>
      </c>
      <c r="P90" s="9">
        <v>3</v>
      </c>
      <c r="Q90" s="9">
        <v>2.6752500000000001</v>
      </c>
      <c r="R90" s="9">
        <v>3</v>
      </c>
      <c r="S90" s="9">
        <v>0.5</v>
      </c>
      <c r="T90" s="9">
        <v>0</v>
      </c>
      <c r="U90" s="9">
        <v>0.5</v>
      </c>
      <c r="V90" s="9">
        <v>0</v>
      </c>
    </row>
    <row r="91" spans="1:22">
      <c r="A91" s="9"/>
      <c r="B91" s="9" t="str">
        <f t="shared" si="1"/>
        <v>М3x90</v>
      </c>
      <c r="C91" s="10">
        <v>3</v>
      </c>
      <c r="D91" s="9">
        <v>90</v>
      </c>
      <c r="E91" s="12">
        <v>5.0272115940658226</v>
      </c>
      <c r="F91" s="55">
        <v>0</v>
      </c>
      <c r="G91" s="55">
        <v>0</v>
      </c>
      <c r="H91" s="55">
        <v>0</v>
      </c>
      <c r="I91" s="12">
        <v>4.1408961888873108</v>
      </c>
      <c r="J91" s="55">
        <v>0</v>
      </c>
      <c r="K91" s="55">
        <v>0</v>
      </c>
      <c r="L91" s="55">
        <v>0</v>
      </c>
      <c r="M91" s="9">
        <v>12</v>
      </c>
      <c r="N91" s="9">
        <v>12</v>
      </c>
      <c r="O91" s="9">
        <v>4</v>
      </c>
      <c r="P91" s="9">
        <v>3</v>
      </c>
      <c r="Q91" s="9">
        <v>2.6752500000000001</v>
      </c>
      <c r="R91" s="9">
        <v>3</v>
      </c>
      <c r="S91" s="9">
        <v>0.5</v>
      </c>
      <c r="T91" s="9">
        <v>0</v>
      </c>
      <c r="U91" s="9">
        <v>0.5</v>
      </c>
      <c r="V91" s="9">
        <v>0</v>
      </c>
    </row>
    <row r="92" spans="1:22">
      <c r="A92" s="9"/>
      <c r="B92" s="9" t="str">
        <f t="shared" si="1"/>
        <v>М3x95</v>
      </c>
      <c r="C92" s="10">
        <v>3</v>
      </c>
      <c r="D92" s="9">
        <v>95</v>
      </c>
      <c r="E92" s="12">
        <v>5.3046534952859714</v>
      </c>
      <c r="F92" s="55">
        <v>0</v>
      </c>
      <c r="G92" s="55">
        <v>0</v>
      </c>
      <c r="H92" s="55">
        <v>0</v>
      </c>
      <c r="I92" s="12">
        <v>4.3615230000319132</v>
      </c>
      <c r="J92" s="55">
        <v>0</v>
      </c>
      <c r="K92" s="55">
        <v>0</v>
      </c>
      <c r="L92" s="55">
        <v>0</v>
      </c>
      <c r="M92" s="9">
        <v>12</v>
      </c>
      <c r="N92" s="9">
        <v>12</v>
      </c>
      <c r="O92" s="9">
        <v>4</v>
      </c>
      <c r="P92" s="9">
        <v>3</v>
      </c>
      <c r="Q92" s="9">
        <v>2.6752500000000001</v>
      </c>
      <c r="R92" s="9">
        <v>3</v>
      </c>
      <c r="S92" s="9">
        <v>0.5</v>
      </c>
      <c r="T92" s="9">
        <v>0</v>
      </c>
      <c r="U92" s="9">
        <v>0.5</v>
      </c>
      <c r="V92" s="9">
        <v>0</v>
      </c>
    </row>
    <row r="93" spans="1:22">
      <c r="A93" s="9"/>
      <c r="B93" s="9" t="str">
        <f t="shared" si="1"/>
        <v>М3x100</v>
      </c>
      <c r="C93" s="10">
        <v>3</v>
      </c>
      <c r="D93" s="9">
        <v>100</v>
      </c>
      <c r="E93" s="12">
        <v>5.5820953965061193</v>
      </c>
      <c r="F93" s="55">
        <v>0</v>
      </c>
      <c r="G93" s="55">
        <v>0</v>
      </c>
      <c r="H93" s="55">
        <v>0</v>
      </c>
      <c r="I93" s="12">
        <v>4.5821498111765164</v>
      </c>
      <c r="J93" s="55">
        <v>0</v>
      </c>
      <c r="K93" s="55">
        <v>0</v>
      </c>
      <c r="L93" s="55">
        <v>0</v>
      </c>
      <c r="M93" s="9">
        <v>12</v>
      </c>
      <c r="N93" s="9">
        <v>12</v>
      </c>
      <c r="O93" s="9">
        <v>4</v>
      </c>
      <c r="P93" s="9">
        <v>3</v>
      </c>
      <c r="Q93" s="9">
        <v>2.6752500000000001</v>
      </c>
      <c r="R93" s="9">
        <v>3</v>
      </c>
      <c r="S93" s="9">
        <v>0.5</v>
      </c>
      <c r="T93" s="9">
        <v>0</v>
      </c>
      <c r="U93" s="9">
        <v>0.5</v>
      </c>
      <c r="V93" s="9">
        <v>0</v>
      </c>
    </row>
    <row r="94" spans="1:22">
      <c r="A94" s="9"/>
      <c r="B94" s="9" t="str">
        <f t="shared" si="1"/>
        <v>М3x105</v>
      </c>
      <c r="C94" s="10">
        <v>3</v>
      </c>
      <c r="D94" s="9">
        <v>105</v>
      </c>
      <c r="E94" s="12">
        <v>5.8595372977262672</v>
      </c>
      <c r="F94" s="55">
        <v>0</v>
      </c>
      <c r="G94" s="55">
        <v>0</v>
      </c>
      <c r="H94" s="55">
        <v>0</v>
      </c>
      <c r="I94" s="12">
        <v>4.8027766223211197</v>
      </c>
      <c r="J94" s="55">
        <v>0</v>
      </c>
      <c r="K94" s="55">
        <v>0</v>
      </c>
      <c r="L94" s="55">
        <v>0</v>
      </c>
      <c r="M94" s="9">
        <v>12</v>
      </c>
      <c r="N94" s="9">
        <v>12</v>
      </c>
      <c r="O94" s="9">
        <v>4</v>
      </c>
      <c r="P94" s="9">
        <v>3</v>
      </c>
      <c r="Q94" s="9">
        <v>2.6752500000000001</v>
      </c>
      <c r="R94" s="9">
        <v>3</v>
      </c>
      <c r="S94" s="9">
        <v>0.5</v>
      </c>
      <c r="T94" s="9">
        <v>0</v>
      </c>
      <c r="U94" s="9">
        <v>0.5</v>
      </c>
      <c r="V94" s="9">
        <v>0</v>
      </c>
    </row>
    <row r="95" spans="1:22">
      <c r="A95" s="9"/>
      <c r="B95" s="9" t="str">
        <f t="shared" si="1"/>
        <v>М3x110</v>
      </c>
      <c r="C95" s="10">
        <v>3</v>
      </c>
      <c r="D95" s="9">
        <v>110</v>
      </c>
      <c r="E95" s="12">
        <v>6.1369791989464169</v>
      </c>
      <c r="F95" s="55">
        <v>0</v>
      </c>
      <c r="G95" s="55">
        <v>0</v>
      </c>
      <c r="H95" s="55">
        <v>0</v>
      </c>
      <c r="I95" s="12">
        <v>5.023403433465722</v>
      </c>
      <c r="J95" s="55">
        <v>0</v>
      </c>
      <c r="K95" s="55">
        <v>0</v>
      </c>
      <c r="L95" s="55">
        <v>0</v>
      </c>
      <c r="M95" s="9">
        <v>12</v>
      </c>
      <c r="N95" s="9">
        <v>12</v>
      </c>
      <c r="O95" s="9">
        <v>4</v>
      </c>
      <c r="P95" s="9">
        <v>3</v>
      </c>
      <c r="Q95" s="9">
        <v>2.6752500000000001</v>
      </c>
      <c r="R95" s="9">
        <v>3</v>
      </c>
      <c r="S95" s="9">
        <v>0.5</v>
      </c>
      <c r="T95" s="9">
        <v>0</v>
      </c>
      <c r="U95" s="9">
        <v>0.5</v>
      </c>
      <c r="V95" s="9">
        <v>0</v>
      </c>
    </row>
    <row r="96" spans="1:22">
      <c r="A96" s="9"/>
      <c r="B96" s="9" t="str">
        <f t="shared" si="1"/>
        <v>М3x115</v>
      </c>
      <c r="C96" s="10">
        <v>3</v>
      </c>
      <c r="D96" s="9">
        <v>115</v>
      </c>
      <c r="E96" s="12">
        <v>6.4144211001665647</v>
      </c>
      <c r="F96" s="55">
        <v>0</v>
      </c>
      <c r="G96" s="55">
        <v>0</v>
      </c>
      <c r="H96" s="55">
        <v>0</v>
      </c>
      <c r="I96" s="12">
        <v>5.2440302446103253</v>
      </c>
      <c r="J96" s="55">
        <v>0</v>
      </c>
      <c r="K96" s="55">
        <v>0</v>
      </c>
      <c r="L96" s="55">
        <v>0</v>
      </c>
      <c r="M96" s="9">
        <v>12</v>
      </c>
      <c r="N96" s="9">
        <v>12</v>
      </c>
      <c r="O96" s="9">
        <v>4</v>
      </c>
      <c r="P96" s="9">
        <v>3</v>
      </c>
      <c r="Q96" s="9">
        <v>2.6752500000000001</v>
      </c>
      <c r="R96" s="9">
        <v>3</v>
      </c>
      <c r="S96" s="9">
        <v>0.5</v>
      </c>
      <c r="T96" s="9">
        <v>0</v>
      </c>
      <c r="U96" s="9">
        <v>0.5</v>
      </c>
      <c r="V96" s="9">
        <v>0</v>
      </c>
    </row>
    <row r="97" spans="1:22">
      <c r="A97" s="9"/>
      <c r="B97" s="9" t="str">
        <f t="shared" si="1"/>
        <v>М3x120</v>
      </c>
      <c r="C97" s="10">
        <v>3</v>
      </c>
      <c r="D97" s="9">
        <v>120</v>
      </c>
      <c r="E97" s="12">
        <v>6.6918630013867144</v>
      </c>
      <c r="F97" s="55">
        <v>0</v>
      </c>
      <c r="G97" s="55">
        <v>0</v>
      </c>
      <c r="H97" s="55">
        <v>0</v>
      </c>
      <c r="I97" s="12">
        <v>5.4646570557549277</v>
      </c>
      <c r="J97" s="55">
        <v>0</v>
      </c>
      <c r="K97" s="55">
        <v>0</v>
      </c>
      <c r="L97" s="55">
        <v>0</v>
      </c>
      <c r="M97" s="9">
        <v>12</v>
      </c>
      <c r="N97" s="9">
        <v>12</v>
      </c>
      <c r="O97" s="9">
        <v>4</v>
      </c>
      <c r="P97" s="9">
        <v>3</v>
      </c>
      <c r="Q97" s="9">
        <v>2.6752500000000001</v>
      </c>
      <c r="R97" s="9">
        <v>3</v>
      </c>
      <c r="S97" s="9">
        <v>0.5</v>
      </c>
      <c r="T97" s="9">
        <v>0</v>
      </c>
      <c r="U97" s="9">
        <v>0.5</v>
      </c>
      <c r="V97" s="9">
        <v>0</v>
      </c>
    </row>
    <row r="98" spans="1:22">
      <c r="A98" s="9"/>
      <c r="B98" s="9" t="str">
        <f t="shared" si="1"/>
        <v>М3x130</v>
      </c>
      <c r="C98" s="10">
        <v>3</v>
      </c>
      <c r="D98" s="9">
        <v>130</v>
      </c>
      <c r="E98" s="12">
        <v>7.1785686957363568</v>
      </c>
      <c r="F98" s="55">
        <v>0</v>
      </c>
      <c r="G98" s="55">
        <v>0</v>
      </c>
      <c r="H98" s="55">
        <v>0</v>
      </c>
      <c r="I98" s="12">
        <v>5.9059106780441333</v>
      </c>
      <c r="J98" s="55">
        <v>0</v>
      </c>
      <c r="K98" s="55">
        <v>0</v>
      </c>
      <c r="L98" s="55">
        <v>0</v>
      </c>
      <c r="M98" s="9">
        <v>18</v>
      </c>
      <c r="N98" s="9">
        <v>18</v>
      </c>
      <c r="O98" s="9">
        <v>4</v>
      </c>
      <c r="P98" s="9">
        <v>3</v>
      </c>
      <c r="Q98" s="9">
        <v>2.6752500000000001</v>
      </c>
      <c r="R98" s="9">
        <v>3</v>
      </c>
      <c r="S98" s="9">
        <v>0.5</v>
      </c>
      <c r="T98" s="9">
        <v>0</v>
      </c>
      <c r="U98" s="9">
        <v>0.5</v>
      </c>
      <c r="V98" s="9">
        <v>0</v>
      </c>
    </row>
    <row r="99" spans="1:22">
      <c r="A99" s="9"/>
      <c r="B99" s="9" t="str">
        <f t="shared" si="1"/>
        <v>М3x140</v>
      </c>
      <c r="C99" s="10">
        <v>3</v>
      </c>
      <c r="D99" s="9">
        <v>140</v>
      </c>
      <c r="E99" s="12">
        <v>7.7334524981766535</v>
      </c>
      <c r="F99" s="55">
        <v>0</v>
      </c>
      <c r="G99" s="55">
        <v>0</v>
      </c>
      <c r="H99" s="55">
        <v>0</v>
      </c>
      <c r="I99" s="12">
        <v>6.3471643003333389</v>
      </c>
      <c r="J99" s="55">
        <v>0</v>
      </c>
      <c r="K99" s="55">
        <v>0</v>
      </c>
      <c r="L99" s="55">
        <v>0</v>
      </c>
      <c r="M99" s="9">
        <v>18</v>
      </c>
      <c r="N99" s="9">
        <v>18</v>
      </c>
      <c r="O99" s="9">
        <v>4</v>
      </c>
      <c r="P99" s="9">
        <v>3</v>
      </c>
      <c r="Q99" s="9">
        <v>2.6752500000000001</v>
      </c>
      <c r="R99" s="9">
        <v>3</v>
      </c>
      <c r="S99" s="9">
        <v>0.5</v>
      </c>
      <c r="T99" s="9">
        <v>0</v>
      </c>
      <c r="U99" s="9">
        <v>0.5</v>
      </c>
      <c r="V99" s="9">
        <v>0</v>
      </c>
    </row>
    <row r="100" spans="1:22">
      <c r="A100" s="9"/>
      <c r="B100" s="9" t="str">
        <f t="shared" si="1"/>
        <v>М3x150</v>
      </c>
      <c r="C100" s="10">
        <v>3</v>
      </c>
      <c r="D100" s="9">
        <v>150</v>
      </c>
      <c r="E100" s="12">
        <v>8.288336300616951</v>
      </c>
      <c r="F100" s="55">
        <v>0</v>
      </c>
      <c r="G100" s="55">
        <v>0</v>
      </c>
      <c r="H100" s="55">
        <v>0</v>
      </c>
      <c r="I100" s="12">
        <v>6.7884179226225463</v>
      </c>
      <c r="J100" s="55">
        <v>0</v>
      </c>
      <c r="K100" s="55">
        <v>0</v>
      </c>
      <c r="L100" s="55">
        <v>0</v>
      </c>
      <c r="M100" s="9">
        <v>18</v>
      </c>
      <c r="N100" s="9">
        <v>18</v>
      </c>
      <c r="O100" s="9">
        <v>4</v>
      </c>
      <c r="P100" s="9">
        <v>3</v>
      </c>
      <c r="Q100" s="9">
        <v>2.6752500000000001</v>
      </c>
      <c r="R100" s="9">
        <v>3</v>
      </c>
      <c r="S100" s="9">
        <v>0.5</v>
      </c>
      <c r="T100" s="9">
        <v>0</v>
      </c>
      <c r="U100" s="9">
        <v>0.5</v>
      </c>
      <c r="V100" s="9">
        <v>0</v>
      </c>
    </row>
    <row r="101" spans="1:22">
      <c r="A101" s="9"/>
      <c r="B101" s="9" t="str">
        <f t="shared" si="1"/>
        <v>М3x160</v>
      </c>
      <c r="C101" s="10">
        <v>3</v>
      </c>
      <c r="D101" s="9">
        <v>160</v>
      </c>
      <c r="E101" s="12">
        <v>8.8432201030572468</v>
      </c>
      <c r="F101" s="55">
        <v>0</v>
      </c>
      <c r="G101" s="55">
        <v>0</v>
      </c>
      <c r="H101" s="55">
        <v>0</v>
      </c>
      <c r="I101" s="12">
        <v>7.229671544911751</v>
      </c>
      <c r="J101" s="55">
        <v>0</v>
      </c>
      <c r="K101" s="55">
        <v>0</v>
      </c>
      <c r="L101" s="55">
        <v>0</v>
      </c>
      <c r="M101" s="9">
        <v>18</v>
      </c>
      <c r="N101" s="9">
        <v>18</v>
      </c>
      <c r="O101" s="9">
        <v>4</v>
      </c>
      <c r="P101" s="9">
        <v>3</v>
      </c>
      <c r="Q101" s="9">
        <v>2.6752500000000001</v>
      </c>
      <c r="R101" s="9">
        <v>3</v>
      </c>
      <c r="S101" s="9">
        <v>0.5</v>
      </c>
      <c r="T101" s="9">
        <v>0</v>
      </c>
      <c r="U101" s="9">
        <v>0.5</v>
      </c>
      <c r="V101" s="9">
        <v>0</v>
      </c>
    </row>
    <row r="102" spans="1:22">
      <c r="A102" s="9"/>
      <c r="B102" s="9" t="str">
        <f t="shared" si="1"/>
        <v>М4x14</v>
      </c>
      <c r="C102" s="10">
        <v>4</v>
      </c>
      <c r="D102" s="9">
        <v>14</v>
      </c>
      <c r="E102" s="12">
        <v>1.5381622924961074</v>
      </c>
      <c r="F102" s="55">
        <v>0</v>
      </c>
      <c r="G102" s="55">
        <v>0</v>
      </c>
      <c r="H102" s="55">
        <v>0</v>
      </c>
      <c r="I102" s="12">
        <v>1.4662513401351986</v>
      </c>
      <c r="J102" s="55">
        <v>0</v>
      </c>
      <c r="K102" s="55">
        <v>0</v>
      </c>
      <c r="L102" s="55">
        <v>0</v>
      </c>
      <c r="M102" s="11">
        <v>10.6</v>
      </c>
      <c r="N102" s="9">
        <v>12</v>
      </c>
      <c r="O102" s="9">
        <v>5</v>
      </c>
      <c r="P102" s="9">
        <v>4</v>
      </c>
      <c r="Q102" s="9">
        <v>3.54535</v>
      </c>
      <c r="R102" s="9">
        <v>4</v>
      </c>
      <c r="S102" s="9">
        <v>0.7</v>
      </c>
      <c r="T102" s="9">
        <v>0</v>
      </c>
      <c r="U102" s="9">
        <v>0.5</v>
      </c>
      <c r="V102" s="9">
        <v>0</v>
      </c>
    </row>
    <row r="103" spans="1:22">
      <c r="A103" s="9"/>
      <c r="B103" s="9" t="str">
        <f t="shared" si="1"/>
        <v>М4x16</v>
      </c>
      <c r="C103" s="10">
        <v>4</v>
      </c>
      <c r="D103" s="9">
        <v>16</v>
      </c>
      <c r="E103" s="12">
        <v>1.6931537509292474</v>
      </c>
      <c r="F103" s="55">
        <v>0</v>
      </c>
      <c r="G103" s="55">
        <v>0</v>
      </c>
      <c r="H103" s="55">
        <v>0</v>
      </c>
      <c r="I103" s="12">
        <v>1.6212427985683386</v>
      </c>
      <c r="J103" s="55">
        <v>0</v>
      </c>
      <c r="K103" s="55">
        <v>0</v>
      </c>
      <c r="L103" s="55">
        <v>0</v>
      </c>
      <c r="M103" s="11">
        <v>12.6</v>
      </c>
      <c r="N103" s="9">
        <v>14</v>
      </c>
      <c r="O103" s="9">
        <v>5</v>
      </c>
      <c r="P103" s="9">
        <v>4</v>
      </c>
      <c r="Q103" s="9">
        <v>3.54535</v>
      </c>
      <c r="R103" s="9">
        <v>4</v>
      </c>
      <c r="S103" s="9">
        <v>0.7</v>
      </c>
      <c r="T103" s="9">
        <v>0</v>
      </c>
      <c r="U103" s="9">
        <v>0.5</v>
      </c>
      <c r="V103" s="9">
        <v>0</v>
      </c>
    </row>
    <row r="104" spans="1:22">
      <c r="A104" s="9"/>
      <c r="B104" s="9" t="str">
        <f t="shared" si="1"/>
        <v>М4x18</v>
      </c>
      <c r="C104" s="10">
        <v>4</v>
      </c>
      <c r="D104" s="9">
        <v>18</v>
      </c>
      <c r="E104" s="12">
        <v>1.8608353774260766</v>
      </c>
      <c r="F104" s="55">
        <v>0</v>
      </c>
      <c r="G104" s="55">
        <v>0</v>
      </c>
      <c r="H104" s="55">
        <v>0</v>
      </c>
      <c r="I104" s="12">
        <v>1.7762342570014784</v>
      </c>
      <c r="J104" s="55">
        <v>0</v>
      </c>
      <c r="K104" s="55">
        <v>0</v>
      </c>
      <c r="L104" s="55">
        <v>0</v>
      </c>
      <c r="M104" s="9">
        <v>14</v>
      </c>
      <c r="N104" s="9">
        <v>14</v>
      </c>
      <c r="O104" s="9">
        <v>5</v>
      </c>
      <c r="P104" s="9">
        <v>4</v>
      </c>
      <c r="Q104" s="9">
        <v>3.54535</v>
      </c>
      <c r="R104" s="9">
        <v>4</v>
      </c>
      <c r="S104" s="9">
        <v>0.7</v>
      </c>
      <c r="T104" s="9">
        <v>0</v>
      </c>
      <c r="U104" s="9">
        <v>0.5</v>
      </c>
      <c r="V104" s="9">
        <v>0</v>
      </c>
    </row>
    <row r="105" spans="1:22">
      <c r="A105" s="9"/>
      <c r="B105" s="9" t="str">
        <f t="shared" si="1"/>
        <v>М4x20</v>
      </c>
      <c r="C105" s="10">
        <v>4</v>
      </c>
      <c r="D105" s="9">
        <v>20</v>
      </c>
      <c r="E105" s="12">
        <v>2.0581273960715158</v>
      </c>
      <c r="F105" s="55">
        <v>0</v>
      </c>
      <c r="G105" s="55">
        <v>0</v>
      </c>
      <c r="H105" s="55">
        <v>0</v>
      </c>
      <c r="I105" s="12">
        <v>1.9312257154346184</v>
      </c>
      <c r="J105" s="55">
        <v>0</v>
      </c>
      <c r="K105" s="55">
        <v>0</v>
      </c>
      <c r="L105" s="55">
        <v>0</v>
      </c>
      <c r="M105" s="9">
        <v>14</v>
      </c>
      <c r="N105" s="9">
        <v>14</v>
      </c>
      <c r="O105" s="9">
        <v>5</v>
      </c>
      <c r="P105" s="9">
        <v>4</v>
      </c>
      <c r="Q105" s="9">
        <v>3.54535</v>
      </c>
      <c r="R105" s="9">
        <v>4</v>
      </c>
      <c r="S105" s="9">
        <v>0.7</v>
      </c>
      <c r="T105" s="9">
        <v>0</v>
      </c>
      <c r="U105" s="9">
        <v>0.5</v>
      </c>
      <c r="V105" s="9">
        <v>0</v>
      </c>
    </row>
    <row r="106" spans="1:22">
      <c r="A106" s="9"/>
      <c r="B106" s="9" t="str">
        <f t="shared" si="1"/>
        <v>М4x22</v>
      </c>
      <c r="C106" s="10">
        <v>4</v>
      </c>
      <c r="D106" s="9">
        <v>22</v>
      </c>
      <c r="E106" s="12">
        <v>2.2554194147169548</v>
      </c>
      <c r="F106" s="55">
        <v>0</v>
      </c>
      <c r="G106" s="55">
        <v>0</v>
      </c>
      <c r="H106" s="55">
        <v>0</v>
      </c>
      <c r="I106" s="12">
        <v>2.0862171738677584</v>
      </c>
      <c r="J106" s="55">
        <v>0</v>
      </c>
      <c r="K106" s="55">
        <v>0</v>
      </c>
      <c r="L106" s="55">
        <v>0</v>
      </c>
      <c r="M106" s="9">
        <v>14</v>
      </c>
      <c r="N106" s="9">
        <v>14</v>
      </c>
      <c r="O106" s="9">
        <v>5</v>
      </c>
      <c r="P106" s="9">
        <v>4</v>
      </c>
      <c r="Q106" s="9">
        <v>3.54535</v>
      </c>
      <c r="R106" s="9">
        <v>4</v>
      </c>
      <c r="S106" s="9">
        <v>0.7</v>
      </c>
      <c r="T106" s="9">
        <v>0</v>
      </c>
      <c r="U106" s="9">
        <v>0.5</v>
      </c>
      <c r="V106" s="9">
        <v>0</v>
      </c>
    </row>
    <row r="107" spans="1:22">
      <c r="A107" s="9"/>
      <c r="B107" s="9" t="str">
        <f t="shared" si="1"/>
        <v>М4x25</v>
      </c>
      <c r="C107" s="10">
        <v>4</v>
      </c>
      <c r="D107" s="9">
        <v>25</v>
      </c>
      <c r="E107" s="12">
        <v>2.5513574426851129</v>
      </c>
      <c r="F107" s="55">
        <v>0</v>
      </c>
      <c r="G107" s="55">
        <v>0</v>
      </c>
      <c r="H107" s="55">
        <v>0</v>
      </c>
      <c r="I107" s="12">
        <v>2.3187043615174683</v>
      </c>
      <c r="J107" s="55">
        <v>0</v>
      </c>
      <c r="K107" s="55">
        <v>0</v>
      </c>
      <c r="L107" s="55">
        <v>0</v>
      </c>
      <c r="M107" s="9">
        <v>14</v>
      </c>
      <c r="N107" s="9">
        <v>14</v>
      </c>
      <c r="O107" s="9">
        <v>5</v>
      </c>
      <c r="P107" s="9">
        <v>4</v>
      </c>
      <c r="Q107" s="9">
        <v>3.54535</v>
      </c>
      <c r="R107" s="9">
        <v>4</v>
      </c>
      <c r="S107" s="9">
        <v>0.7</v>
      </c>
      <c r="T107" s="9">
        <v>0</v>
      </c>
      <c r="U107" s="9">
        <v>0.5</v>
      </c>
      <c r="V107" s="9">
        <v>0</v>
      </c>
    </row>
    <row r="108" spans="1:22">
      <c r="A108" s="9"/>
      <c r="B108" s="9" t="str">
        <f t="shared" si="1"/>
        <v>М4x28</v>
      </c>
      <c r="C108" s="10">
        <v>4</v>
      </c>
      <c r="D108" s="9">
        <v>28</v>
      </c>
      <c r="E108" s="12">
        <v>2.8472954706532718</v>
      </c>
      <c r="F108" s="55">
        <v>0</v>
      </c>
      <c r="G108" s="55">
        <v>0</v>
      </c>
      <c r="H108" s="55">
        <v>0</v>
      </c>
      <c r="I108" s="12">
        <v>2.5511915491671786</v>
      </c>
      <c r="J108" s="55">
        <v>0</v>
      </c>
      <c r="K108" s="55">
        <v>0</v>
      </c>
      <c r="L108" s="55">
        <v>0</v>
      </c>
      <c r="M108" s="9">
        <v>14</v>
      </c>
      <c r="N108" s="9">
        <v>14</v>
      </c>
      <c r="O108" s="9">
        <v>5</v>
      </c>
      <c r="P108" s="9">
        <v>4</v>
      </c>
      <c r="Q108" s="9">
        <v>3.54535</v>
      </c>
      <c r="R108" s="9">
        <v>4</v>
      </c>
      <c r="S108" s="9">
        <v>0.7</v>
      </c>
      <c r="T108" s="9">
        <v>0</v>
      </c>
      <c r="U108" s="9">
        <v>0.5</v>
      </c>
      <c r="V108" s="9">
        <v>0</v>
      </c>
    </row>
    <row r="109" spans="1:22">
      <c r="A109" s="9"/>
      <c r="B109" s="9" t="str">
        <f t="shared" si="1"/>
        <v>М4x30</v>
      </c>
      <c r="C109" s="10">
        <v>4</v>
      </c>
      <c r="D109" s="9">
        <v>30</v>
      </c>
      <c r="E109" s="12">
        <v>3.0445874892987104</v>
      </c>
      <c r="F109" s="55">
        <v>0</v>
      </c>
      <c r="G109" s="55">
        <v>0</v>
      </c>
      <c r="H109" s="55">
        <v>0</v>
      </c>
      <c r="I109" s="12">
        <v>2.7061830076003179</v>
      </c>
      <c r="J109" s="55">
        <v>0</v>
      </c>
      <c r="K109" s="55">
        <v>0</v>
      </c>
      <c r="L109" s="55">
        <v>0</v>
      </c>
      <c r="M109" s="9">
        <v>14</v>
      </c>
      <c r="N109" s="9">
        <v>14</v>
      </c>
      <c r="O109" s="9">
        <v>5</v>
      </c>
      <c r="P109" s="9">
        <v>4</v>
      </c>
      <c r="Q109" s="9">
        <v>3.54535</v>
      </c>
      <c r="R109" s="9">
        <v>4</v>
      </c>
      <c r="S109" s="9">
        <v>0.7</v>
      </c>
      <c r="T109" s="9">
        <v>0</v>
      </c>
      <c r="U109" s="9">
        <v>0.5</v>
      </c>
      <c r="V109" s="9">
        <v>0</v>
      </c>
    </row>
    <row r="110" spans="1:22">
      <c r="A110" s="9"/>
      <c r="B110" s="9" t="str">
        <f t="shared" si="1"/>
        <v>М4x32</v>
      </c>
      <c r="C110" s="10">
        <v>4</v>
      </c>
      <c r="D110" s="9">
        <v>32</v>
      </c>
      <c r="E110" s="12">
        <v>3.2418795079441498</v>
      </c>
      <c r="F110" s="55">
        <v>0</v>
      </c>
      <c r="G110" s="55">
        <v>0</v>
      </c>
      <c r="H110" s="55">
        <v>0</v>
      </c>
      <c r="I110" s="12">
        <v>2.8611744660334586</v>
      </c>
      <c r="J110" s="55">
        <v>0</v>
      </c>
      <c r="K110" s="55">
        <v>0</v>
      </c>
      <c r="L110" s="55">
        <v>0</v>
      </c>
      <c r="M110" s="9">
        <v>14</v>
      </c>
      <c r="N110" s="9">
        <v>14</v>
      </c>
      <c r="O110" s="9">
        <v>5</v>
      </c>
      <c r="P110" s="9">
        <v>4</v>
      </c>
      <c r="Q110" s="9">
        <v>3.54535</v>
      </c>
      <c r="R110" s="9">
        <v>4</v>
      </c>
      <c r="S110" s="9">
        <v>0.7</v>
      </c>
      <c r="T110" s="9">
        <v>0</v>
      </c>
      <c r="U110" s="9">
        <v>0.5</v>
      </c>
      <c r="V110" s="9">
        <v>0</v>
      </c>
    </row>
    <row r="111" spans="1:22">
      <c r="A111" s="9"/>
      <c r="B111" s="9" t="str">
        <f t="shared" si="1"/>
        <v>М4x35</v>
      </c>
      <c r="C111" s="10">
        <v>4</v>
      </c>
      <c r="D111" s="9">
        <v>35</v>
      </c>
      <c r="E111" s="12">
        <v>3.5378175359123083</v>
      </c>
      <c r="F111" s="55">
        <v>0</v>
      </c>
      <c r="G111" s="55">
        <v>0</v>
      </c>
      <c r="H111" s="55">
        <v>0</v>
      </c>
      <c r="I111" s="12">
        <v>3.0936616536831685</v>
      </c>
      <c r="J111" s="55">
        <v>0</v>
      </c>
      <c r="K111" s="55">
        <v>0</v>
      </c>
      <c r="L111" s="55">
        <v>0</v>
      </c>
      <c r="M111" s="9">
        <v>14</v>
      </c>
      <c r="N111" s="9">
        <v>14</v>
      </c>
      <c r="O111" s="9">
        <v>5</v>
      </c>
      <c r="P111" s="9">
        <v>4</v>
      </c>
      <c r="Q111" s="9">
        <v>3.54535</v>
      </c>
      <c r="R111" s="9">
        <v>4</v>
      </c>
      <c r="S111" s="9">
        <v>0.7</v>
      </c>
      <c r="T111" s="9">
        <v>0</v>
      </c>
      <c r="U111" s="9">
        <v>0.5</v>
      </c>
      <c r="V111" s="9">
        <v>0</v>
      </c>
    </row>
    <row r="112" spans="1:22">
      <c r="A112" s="9"/>
      <c r="B112" s="9" t="str">
        <f t="shared" si="1"/>
        <v>М4x38</v>
      </c>
      <c r="C112" s="10">
        <v>4</v>
      </c>
      <c r="D112" s="9">
        <v>38</v>
      </c>
      <c r="E112" s="12">
        <v>3.8337555638804663</v>
      </c>
      <c r="F112" s="55">
        <v>0</v>
      </c>
      <c r="G112" s="55">
        <v>0</v>
      </c>
      <c r="H112" s="55">
        <v>0</v>
      </c>
      <c r="I112" s="12">
        <v>3.3261488413328784</v>
      </c>
      <c r="J112" s="55">
        <v>0</v>
      </c>
      <c r="K112" s="55">
        <v>0</v>
      </c>
      <c r="L112" s="55">
        <v>0</v>
      </c>
      <c r="M112" s="9">
        <v>14</v>
      </c>
      <c r="N112" s="9">
        <v>14</v>
      </c>
      <c r="O112" s="9">
        <v>5</v>
      </c>
      <c r="P112" s="9">
        <v>4</v>
      </c>
      <c r="Q112" s="9">
        <v>3.54535</v>
      </c>
      <c r="R112" s="9">
        <v>4</v>
      </c>
      <c r="S112" s="9">
        <v>0.7</v>
      </c>
      <c r="T112" s="9">
        <v>0</v>
      </c>
      <c r="U112" s="9">
        <v>0.5</v>
      </c>
      <c r="V112" s="9">
        <v>0</v>
      </c>
    </row>
    <row r="113" spans="1:22">
      <c r="A113" s="9"/>
      <c r="B113" s="9" t="str">
        <f t="shared" si="1"/>
        <v>М4x40</v>
      </c>
      <c r="C113" s="10">
        <v>4</v>
      </c>
      <c r="D113" s="9">
        <v>40</v>
      </c>
      <c r="E113" s="12">
        <v>4.0310475825259058</v>
      </c>
      <c r="F113" s="55">
        <v>0</v>
      </c>
      <c r="G113" s="55">
        <v>0</v>
      </c>
      <c r="H113" s="55">
        <v>0</v>
      </c>
      <c r="I113" s="12">
        <v>3.4811402997660186</v>
      </c>
      <c r="J113" s="55">
        <v>0</v>
      </c>
      <c r="K113" s="55">
        <v>0</v>
      </c>
      <c r="L113" s="55">
        <v>0</v>
      </c>
      <c r="M113" s="9">
        <v>14</v>
      </c>
      <c r="N113" s="9">
        <v>14</v>
      </c>
      <c r="O113" s="9">
        <v>5</v>
      </c>
      <c r="P113" s="9">
        <v>4</v>
      </c>
      <c r="Q113" s="9">
        <v>3.54535</v>
      </c>
      <c r="R113" s="9">
        <v>4</v>
      </c>
      <c r="S113" s="9">
        <v>0.7</v>
      </c>
      <c r="T113" s="9">
        <v>0</v>
      </c>
      <c r="U113" s="9">
        <v>0.5</v>
      </c>
      <c r="V113" s="9">
        <v>0</v>
      </c>
    </row>
    <row r="114" spans="1:22">
      <c r="A114" s="9"/>
      <c r="B114" s="9" t="str">
        <f t="shared" si="1"/>
        <v>М4x42</v>
      </c>
      <c r="C114" s="10">
        <v>4</v>
      </c>
      <c r="D114" s="9">
        <v>42</v>
      </c>
      <c r="E114" s="12">
        <v>4.2283396011713448</v>
      </c>
      <c r="F114" s="55">
        <v>0</v>
      </c>
      <c r="G114" s="55">
        <v>0</v>
      </c>
      <c r="H114" s="55">
        <v>0</v>
      </c>
      <c r="I114" s="12">
        <v>3.6361317581991583</v>
      </c>
      <c r="J114" s="55">
        <v>0</v>
      </c>
      <c r="K114" s="55">
        <v>0</v>
      </c>
      <c r="L114" s="55">
        <v>0</v>
      </c>
      <c r="M114" s="9">
        <v>14</v>
      </c>
      <c r="N114" s="9">
        <v>14</v>
      </c>
      <c r="O114" s="9">
        <v>5</v>
      </c>
      <c r="P114" s="9">
        <v>4</v>
      </c>
      <c r="Q114" s="9">
        <v>3.54535</v>
      </c>
      <c r="R114" s="9">
        <v>4</v>
      </c>
      <c r="S114" s="9">
        <v>0.7</v>
      </c>
      <c r="T114" s="9">
        <v>0</v>
      </c>
      <c r="U114" s="9">
        <v>0.5</v>
      </c>
      <c r="V114" s="9">
        <v>0</v>
      </c>
    </row>
    <row r="115" spans="1:22">
      <c r="A115" s="9"/>
      <c r="B115" s="9" t="str">
        <f t="shared" si="1"/>
        <v>М4x45</v>
      </c>
      <c r="C115" s="10">
        <v>4</v>
      </c>
      <c r="D115" s="9">
        <v>45</v>
      </c>
      <c r="E115" s="12">
        <v>4.5242776291395028</v>
      </c>
      <c r="F115" s="55">
        <v>0</v>
      </c>
      <c r="G115" s="55">
        <v>0</v>
      </c>
      <c r="H115" s="55">
        <v>0</v>
      </c>
      <c r="I115" s="12">
        <v>3.8686189458488678</v>
      </c>
      <c r="J115" s="55">
        <v>0</v>
      </c>
      <c r="K115" s="55">
        <v>0</v>
      </c>
      <c r="L115" s="55">
        <v>0</v>
      </c>
      <c r="M115" s="9">
        <v>14</v>
      </c>
      <c r="N115" s="9">
        <v>14</v>
      </c>
      <c r="O115" s="9">
        <v>5</v>
      </c>
      <c r="P115" s="9">
        <v>4</v>
      </c>
      <c r="Q115" s="9">
        <v>3.54535</v>
      </c>
      <c r="R115" s="9">
        <v>4</v>
      </c>
      <c r="S115" s="9">
        <v>0.7</v>
      </c>
      <c r="T115" s="9">
        <v>0</v>
      </c>
      <c r="U115" s="9">
        <v>0.5</v>
      </c>
      <c r="V115" s="9">
        <v>0</v>
      </c>
    </row>
    <row r="116" spans="1:22">
      <c r="A116" s="9"/>
      <c r="B116" s="9" t="str">
        <f t="shared" si="1"/>
        <v>М4x48</v>
      </c>
      <c r="C116" s="10">
        <v>4</v>
      </c>
      <c r="D116" s="9">
        <v>48</v>
      </c>
      <c r="E116" s="12">
        <v>4.8202156571076609</v>
      </c>
      <c r="F116" s="55">
        <v>0</v>
      </c>
      <c r="G116" s="55">
        <v>0</v>
      </c>
      <c r="H116" s="55">
        <v>0</v>
      </c>
      <c r="I116" s="12">
        <v>4.1011061334985772</v>
      </c>
      <c r="J116" s="55">
        <v>0</v>
      </c>
      <c r="K116" s="55">
        <v>0</v>
      </c>
      <c r="L116" s="55">
        <v>0</v>
      </c>
      <c r="M116" s="9">
        <v>14</v>
      </c>
      <c r="N116" s="9">
        <v>14</v>
      </c>
      <c r="O116" s="9">
        <v>5</v>
      </c>
      <c r="P116" s="9">
        <v>4</v>
      </c>
      <c r="Q116" s="9">
        <v>3.54535</v>
      </c>
      <c r="R116" s="9">
        <v>4</v>
      </c>
      <c r="S116" s="9">
        <v>0.7</v>
      </c>
      <c r="T116" s="9">
        <v>0</v>
      </c>
      <c r="U116" s="9">
        <v>0.5</v>
      </c>
      <c r="V116" s="9">
        <v>0</v>
      </c>
    </row>
    <row r="117" spans="1:22">
      <c r="A117" s="9"/>
      <c r="B117" s="9" t="str">
        <f t="shared" si="1"/>
        <v>М4x50</v>
      </c>
      <c r="C117" s="10">
        <v>4</v>
      </c>
      <c r="D117" s="9">
        <v>50</v>
      </c>
      <c r="E117" s="12">
        <v>5.0175076757531007</v>
      </c>
      <c r="F117" s="55">
        <v>0</v>
      </c>
      <c r="G117" s="55">
        <v>0</v>
      </c>
      <c r="H117" s="55">
        <v>0</v>
      </c>
      <c r="I117" s="12">
        <v>4.2560975919317174</v>
      </c>
      <c r="J117" s="55">
        <v>0</v>
      </c>
      <c r="K117" s="55">
        <v>0</v>
      </c>
      <c r="L117" s="55">
        <v>0</v>
      </c>
      <c r="M117" s="9">
        <v>14</v>
      </c>
      <c r="N117" s="9">
        <v>14</v>
      </c>
      <c r="O117" s="9">
        <v>5</v>
      </c>
      <c r="P117" s="9">
        <v>4</v>
      </c>
      <c r="Q117" s="9">
        <v>3.54535</v>
      </c>
      <c r="R117" s="9">
        <v>4</v>
      </c>
      <c r="S117" s="9">
        <v>0.7</v>
      </c>
      <c r="T117" s="9">
        <v>0</v>
      </c>
      <c r="U117" s="9">
        <v>0.5</v>
      </c>
      <c r="V117" s="9">
        <v>0</v>
      </c>
    </row>
    <row r="118" spans="1:22">
      <c r="A118" s="9"/>
      <c r="B118" s="9" t="str">
        <f t="shared" si="1"/>
        <v>М4x55</v>
      </c>
      <c r="C118" s="10">
        <v>4</v>
      </c>
      <c r="D118" s="9">
        <v>55</v>
      </c>
      <c r="E118" s="12">
        <v>5.5107377223666969</v>
      </c>
      <c r="F118" s="55">
        <v>0</v>
      </c>
      <c r="G118" s="55">
        <v>0</v>
      </c>
      <c r="H118" s="55">
        <v>0</v>
      </c>
      <c r="I118" s="12">
        <v>4.6435762380145666</v>
      </c>
      <c r="J118" s="55">
        <v>0</v>
      </c>
      <c r="K118" s="55">
        <v>0</v>
      </c>
      <c r="L118" s="55">
        <v>0</v>
      </c>
      <c r="M118" s="9">
        <v>14</v>
      </c>
      <c r="N118" s="9">
        <v>14</v>
      </c>
      <c r="O118" s="9">
        <v>5</v>
      </c>
      <c r="P118" s="9">
        <v>4</v>
      </c>
      <c r="Q118" s="9">
        <v>3.54535</v>
      </c>
      <c r="R118" s="9">
        <v>4</v>
      </c>
      <c r="S118" s="9">
        <v>0.7</v>
      </c>
      <c r="T118" s="9">
        <v>0</v>
      </c>
      <c r="U118" s="9">
        <v>0.5</v>
      </c>
      <c r="V118" s="9">
        <v>0</v>
      </c>
    </row>
    <row r="119" spans="1:22">
      <c r="A119" s="9"/>
      <c r="B119" s="9" t="str">
        <f t="shared" si="1"/>
        <v>М4x60</v>
      </c>
      <c r="C119" s="10">
        <v>4</v>
      </c>
      <c r="D119" s="9">
        <v>60</v>
      </c>
      <c r="E119" s="12">
        <v>6.0039677689802948</v>
      </c>
      <c r="F119" s="55">
        <v>0</v>
      </c>
      <c r="G119" s="55">
        <v>0</v>
      </c>
      <c r="H119" s="55">
        <v>0</v>
      </c>
      <c r="I119" s="12">
        <v>5.0310548840974167</v>
      </c>
      <c r="J119" s="55">
        <v>0</v>
      </c>
      <c r="K119" s="55">
        <v>0</v>
      </c>
      <c r="L119" s="55">
        <v>0</v>
      </c>
      <c r="M119" s="9">
        <v>14</v>
      </c>
      <c r="N119" s="9">
        <v>14</v>
      </c>
      <c r="O119" s="9">
        <v>5</v>
      </c>
      <c r="P119" s="9">
        <v>4</v>
      </c>
      <c r="Q119" s="9">
        <v>3.54535</v>
      </c>
      <c r="R119" s="9">
        <v>4</v>
      </c>
      <c r="S119" s="9">
        <v>0.7</v>
      </c>
      <c r="T119" s="9">
        <v>0</v>
      </c>
      <c r="U119" s="9">
        <v>0.5</v>
      </c>
      <c r="V119" s="9">
        <v>0</v>
      </c>
    </row>
    <row r="120" spans="1:22">
      <c r="A120" s="9"/>
      <c r="B120" s="9" t="str">
        <f t="shared" si="1"/>
        <v>М4x65</v>
      </c>
      <c r="C120" s="10">
        <v>4</v>
      </c>
      <c r="D120" s="9">
        <v>65</v>
      </c>
      <c r="E120" s="12">
        <v>6.4971978155938919</v>
      </c>
      <c r="F120" s="55">
        <v>0</v>
      </c>
      <c r="G120" s="55">
        <v>0</v>
      </c>
      <c r="H120" s="55">
        <v>0</v>
      </c>
      <c r="I120" s="12">
        <v>5.418533530180266</v>
      </c>
      <c r="J120" s="55">
        <v>0</v>
      </c>
      <c r="K120" s="55">
        <v>0</v>
      </c>
      <c r="L120" s="55">
        <v>0</v>
      </c>
      <c r="M120" s="9">
        <v>14</v>
      </c>
      <c r="N120" s="9">
        <v>14</v>
      </c>
      <c r="O120" s="9">
        <v>5</v>
      </c>
      <c r="P120" s="9">
        <v>4</v>
      </c>
      <c r="Q120" s="9">
        <v>3.54535</v>
      </c>
      <c r="R120" s="9">
        <v>4</v>
      </c>
      <c r="S120" s="9">
        <v>0.7</v>
      </c>
      <c r="T120" s="9">
        <v>0</v>
      </c>
      <c r="U120" s="9">
        <v>0.5</v>
      </c>
      <c r="V120" s="9">
        <v>0</v>
      </c>
    </row>
    <row r="121" spans="1:22">
      <c r="A121" s="9"/>
      <c r="B121" s="9" t="str">
        <f t="shared" si="1"/>
        <v>М4x70</v>
      </c>
      <c r="C121" s="10">
        <v>4</v>
      </c>
      <c r="D121" s="9">
        <v>70</v>
      </c>
      <c r="E121" s="12">
        <v>6.9904278622074898</v>
      </c>
      <c r="F121" s="55">
        <v>0</v>
      </c>
      <c r="G121" s="55">
        <v>0</v>
      </c>
      <c r="H121" s="55">
        <v>0</v>
      </c>
      <c r="I121" s="12">
        <v>5.8060121762631169</v>
      </c>
      <c r="J121" s="55">
        <v>0</v>
      </c>
      <c r="K121" s="55">
        <v>0</v>
      </c>
      <c r="L121" s="55">
        <v>0</v>
      </c>
      <c r="M121" s="9">
        <v>14</v>
      </c>
      <c r="N121" s="9">
        <v>14</v>
      </c>
      <c r="O121" s="9">
        <v>5</v>
      </c>
      <c r="P121" s="9">
        <v>4</v>
      </c>
      <c r="Q121" s="9">
        <v>3.54535</v>
      </c>
      <c r="R121" s="9">
        <v>4</v>
      </c>
      <c r="S121" s="9">
        <v>0.7</v>
      </c>
      <c r="T121" s="9">
        <v>0</v>
      </c>
      <c r="U121" s="9">
        <v>0.5</v>
      </c>
      <c r="V121" s="9">
        <v>0</v>
      </c>
    </row>
    <row r="122" spans="1:22">
      <c r="A122" s="9"/>
      <c r="B122" s="9" t="str">
        <f t="shared" si="1"/>
        <v>М4x75</v>
      </c>
      <c r="C122" s="10">
        <v>4</v>
      </c>
      <c r="D122" s="9">
        <v>75</v>
      </c>
      <c r="E122" s="12">
        <v>7.4836579088210877</v>
      </c>
      <c r="F122" s="55">
        <v>0</v>
      </c>
      <c r="G122" s="55">
        <v>0</v>
      </c>
      <c r="H122" s="55">
        <v>0</v>
      </c>
      <c r="I122" s="12">
        <v>6.193490822345967</v>
      </c>
      <c r="J122" s="55">
        <v>0</v>
      </c>
      <c r="K122" s="55">
        <v>0</v>
      </c>
      <c r="L122" s="55">
        <v>0</v>
      </c>
      <c r="M122" s="9">
        <v>14</v>
      </c>
      <c r="N122" s="9">
        <v>14</v>
      </c>
      <c r="O122" s="9">
        <v>5</v>
      </c>
      <c r="P122" s="9">
        <v>4</v>
      </c>
      <c r="Q122" s="9">
        <v>3.54535</v>
      </c>
      <c r="R122" s="9">
        <v>4</v>
      </c>
      <c r="S122" s="9">
        <v>0.7</v>
      </c>
      <c r="T122" s="9">
        <v>0</v>
      </c>
      <c r="U122" s="9">
        <v>0.5</v>
      </c>
      <c r="V122" s="9">
        <v>0</v>
      </c>
    </row>
    <row r="123" spans="1:22">
      <c r="A123" s="9"/>
      <c r="B123" s="9" t="str">
        <f t="shared" si="1"/>
        <v>М4x80</v>
      </c>
      <c r="C123" s="10">
        <v>4</v>
      </c>
      <c r="D123" s="9">
        <v>80</v>
      </c>
      <c r="E123" s="12">
        <v>7.9768879554346848</v>
      </c>
      <c r="F123" s="55">
        <v>0</v>
      </c>
      <c r="G123" s="55">
        <v>0</v>
      </c>
      <c r="H123" s="55">
        <v>0</v>
      </c>
      <c r="I123" s="12">
        <v>6.5809694684288162</v>
      </c>
      <c r="J123" s="55">
        <v>0</v>
      </c>
      <c r="K123" s="55">
        <v>0</v>
      </c>
      <c r="L123" s="55">
        <v>0</v>
      </c>
      <c r="M123" s="9">
        <v>14</v>
      </c>
      <c r="N123" s="9">
        <v>14</v>
      </c>
      <c r="O123" s="9">
        <v>5</v>
      </c>
      <c r="P123" s="9">
        <v>4</v>
      </c>
      <c r="Q123" s="9">
        <v>3.54535</v>
      </c>
      <c r="R123" s="9">
        <v>4</v>
      </c>
      <c r="S123" s="9">
        <v>0.7</v>
      </c>
      <c r="T123" s="9">
        <v>0</v>
      </c>
      <c r="U123" s="9">
        <v>0.5</v>
      </c>
      <c r="V123" s="9">
        <v>0</v>
      </c>
    </row>
    <row r="124" spans="1:22">
      <c r="A124" s="9"/>
      <c r="B124" s="9" t="str">
        <f t="shared" si="1"/>
        <v>М4x85</v>
      </c>
      <c r="C124" s="10">
        <v>4</v>
      </c>
      <c r="D124" s="9">
        <v>85</v>
      </c>
      <c r="E124" s="12">
        <v>8.4701180020482827</v>
      </c>
      <c r="F124" s="55">
        <v>0</v>
      </c>
      <c r="G124" s="55">
        <v>0</v>
      </c>
      <c r="H124" s="55">
        <v>0</v>
      </c>
      <c r="I124" s="12">
        <v>6.9684481145116672</v>
      </c>
      <c r="J124" s="55">
        <v>0</v>
      </c>
      <c r="K124" s="55">
        <v>0</v>
      </c>
      <c r="L124" s="55">
        <v>0</v>
      </c>
      <c r="M124" s="9">
        <v>14</v>
      </c>
      <c r="N124" s="9">
        <v>14</v>
      </c>
      <c r="O124" s="9">
        <v>5</v>
      </c>
      <c r="P124" s="9">
        <v>4</v>
      </c>
      <c r="Q124" s="9">
        <v>3.54535</v>
      </c>
      <c r="R124" s="9">
        <v>4</v>
      </c>
      <c r="S124" s="9">
        <v>0.7</v>
      </c>
      <c r="T124" s="9">
        <v>0</v>
      </c>
      <c r="U124" s="9">
        <v>0.5</v>
      </c>
      <c r="V124" s="9">
        <v>0</v>
      </c>
    </row>
    <row r="125" spans="1:22">
      <c r="A125" s="9"/>
      <c r="B125" s="9" t="str">
        <f t="shared" si="1"/>
        <v>М4x90</v>
      </c>
      <c r="C125" s="10">
        <v>4</v>
      </c>
      <c r="D125" s="9">
        <v>90</v>
      </c>
      <c r="E125" s="12">
        <v>8.9633480486618815</v>
      </c>
      <c r="F125" s="55">
        <v>0</v>
      </c>
      <c r="G125" s="55">
        <v>0</v>
      </c>
      <c r="H125" s="55">
        <v>0</v>
      </c>
      <c r="I125" s="12">
        <v>7.3559267605945173</v>
      </c>
      <c r="J125" s="55">
        <v>0</v>
      </c>
      <c r="K125" s="55">
        <v>0</v>
      </c>
      <c r="L125" s="55">
        <v>0</v>
      </c>
      <c r="M125" s="9">
        <v>14</v>
      </c>
      <c r="N125" s="9">
        <v>14</v>
      </c>
      <c r="O125" s="9">
        <v>5</v>
      </c>
      <c r="P125" s="9">
        <v>4</v>
      </c>
      <c r="Q125" s="9">
        <v>3.54535</v>
      </c>
      <c r="R125" s="9">
        <v>4</v>
      </c>
      <c r="S125" s="9">
        <v>0.7</v>
      </c>
      <c r="T125" s="9">
        <v>0</v>
      </c>
      <c r="U125" s="9">
        <v>0.5</v>
      </c>
      <c r="V125" s="9">
        <v>0</v>
      </c>
    </row>
    <row r="126" spans="1:22">
      <c r="A126" s="9"/>
      <c r="B126" s="9" t="str">
        <f t="shared" si="1"/>
        <v>М4x95</v>
      </c>
      <c r="C126" s="10">
        <v>4</v>
      </c>
      <c r="D126" s="9">
        <v>95</v>
      </c>
      <c r="E126" s="12">
        <v>9.4565780952754768</v>
      </c>
      <c r="F126" s="55">
        <v>0</v>
      </c>
      <c r="G126" s="55">
        <v>0</v>
      </c>
      <c r="H126" s="55">
        <v>0</v>
      </c>
      <c r="I126" s="12">
        <v>7.7434054066773657</v>
      </c>
      <c r="J126" s="55">
        <v>0</v>
      </c>
      <c r="K126" s="55">
        <v>0</v>
      </c>
      <c r="L126" s="55">
        <v>0</v>
      </c>
      <c r="M126" s="9">
        <v>14</v>
      </c>
      <c r="N126" s="9">
        <v>14</v>
      </c>
      <c r="O126" s="9">
        <v>5</v>
      </c>
      <c r="P126" s="9">
        <v>4</v>
      </c>
      <c r="Q126" s="9">
        <v>3.54535</v>
      </c>
      <c r="R126" s="9">
        <v>4</v>
      </c>
      <c r="S126" s="9">
        <v>0.7</v>
      </c>
      <c r="T126" s="9">
        <v>0</v>
      </c>
      <c r="U126" s="9">
        <v>0.5</v>
      </c>
      <c r="V126" s="9">
        <v>0</v>
      </c>
    </row>
    <row r="127" spans="1:22">
      <c r="A127" s="9"/>
      <c r="B127" s="9" t="str">
        <f t="shared" si="1"/>
        <v>М4x100</v>
      </c>
      <c r="C127" s="10">
        <v>4</v>
      </c>
      <c r="D127" s="9">
        <v>100</v>
      </c>
      <c r="E127" s="12">
        <v>9.9498081418890756</v>
      </c>
      <c r="F127" s="55">
        <v>0</v>
      </c>
      <c r="G127" s="55">
        <v>0</v>
      </c>
      <c r="H127" s="55">
        <v>0</v>
      </c>
      <c r="I127" s="12">
        <v>8.1308840527602175</v>
      </c>
      <c r="J127" s="55">
        <v>0</v>
      </c>
      <c r="K127" s="55">
        <v>0</v>
      </c>
      <c r="L127" s="55">
        <v>0</v>
      </c>
      <c r="M127" s="9">
        <v>14</v>
      </c>
      <c r="N127" s="9">
        <v>14</v>
      </c>
      <c r="O127" s="9">
        <v>5</v>
      </c>
      <c r="P127" s="9">
        <v>4</v>
      </c>
      <c r="Q127" s="9">
        <v>3.54535</v>
      </c>
      <c r="R127" s="9">
        <v>4</v>
      </c>
      <c r="S127" s="9">
        <v>0.7</v>
      </c>
      <c r="T127" s="9">
        <v>0</v>
      </c>
      <c r="U127" s="9">
        <v>0.5</v>
      </c>
      <c r="V127" s="9">
        <v>0</v>
      </c>
    </row>
    <row r="128" spans="1:22">
      <c r="A128" s="9"/>
      <c r="B128" s="9" t="str">
        <f t="shared" si="1"/>
        <v>М4x105</v>
      </c>
      <c r="C128" s="10">
        <v>4</v>
      </c>
      <c r="D128" s="9">
        <v>105</v>
      </c>
      <c r="E128" s="12">
        <v>10.443038188502673</v>
      </c>
      <c r="F128" s="55">
        <v>0</v>
      </c>
      <c r="G128" s="55">
        <v>0</v>
      </c>
      <c r="H128" s="55">
        <v>0</v>
      </c>
      <c r="I128" s="12">
        <v>8.5183626988430667</v>
      </c>
      <c r="J128" s="55">
        <v>0</v>
      </c>
      <c r="K128" s="55">
        <v>0</v>
      </c>
      <c r="L128" s="55">
        <v>0</v>
      </c>
      <c r="M128" s="9">
        <v>14</v>
      </c>
      <c r="N128" s="9">
        <v>14</v>
      </c>
      <c r="O128" s="9">
        <v>5</v>
      </c>
      <c r="P128" s="9">
        <v>4</v>
      </c>
      <c r="Q128" s="9">
        <v>3.54535</v>
      </c>
      <c r="R128" s="9">
        <v>4</v>
      </c>
      <c r="S128" s="9">
        <v>0.7</v>
      </c>
      <c r="T128" s="9">
        <v>0</v>
      </c>
      <c r="U128" s="9">
        <v>0.5</v>
      </c>
      <c r="V128" s="9">
        <v>0</v>
      </c>
    </row>
    <row r="129" spans="1:22">
      <c r="A129" s="9"/>
      <c r="B129" s="9" t="str">
        <f t="shared" si="1"/>
        <v>М4x110</v>
      </c>
      <c r="C129" s="10">
        <v>4</v>
      </c>
      <c r="D129" s="9">
        <v>110</v>
      </c>
      <c r="E129" s="12">
        <v>10.936268235116271</v>
      </c>
      <c r="F129" s="55">
        <v>0</v>
      </c>
      <c r="G129" s="55">
        <v>0</v>
      </c>
      <c r="H129" s="55">
        <v>0</v>
      </c>
      <c r="I129" s="12">
        <v>8.9058413449259177</v>
      </c>
      <c r="J129" s="55">
        <v>0</v>
      </c>
      <c r="K129" s="55">
        <v>0</v>
      </c>
      <c r="L129" s="55">
        <v>0</v>
      </c>
      <c r="M129" s="9">
        <v>14</v>
      </c>
      <c r="N129" s="9">
        <v>14</v>
      </c>
      <c r="O129" s="9">
        <v>5</v>
      </c>
      <c r="P129" s="9">
        <v>4</v>
      </c>
      <c r="Q129" s="9">
        <v>3.54535</v>
      </c>
      <c r="R129" s="9">
        <v>4</v>
      </c>
      <c r="S129" s="9">
        <v>0.7</v>
      </c>
      <c r="T129" s="9">
        <v>0</v>
      </c>
      <c r="U129" s="9">
        <v>0.5</v>
      </c>
      <c r="V129" s="9">
        <v>0</v>
      </c>
    </row>
    <row r="130" spans="1:22">
      <c r="A130" s="9"/>
      <c r="B130" s="9" t="str">
        <f t="shared" si="1"/>
        <v>М4x115</v>
      </c>
      <c r="C130" s="10">
        <v>4</v>
      </c>
      <c r="D130" s="9">
        <v>115</v>
      </c>
      <c r="E130" s="12">
        <v>11.429498281729868</v>
      </c>
      <c r="F130" s="55">
        <v>0</v>
      </c>
      <c r="G130" s="55">
        <v>0</v>
      </c>
      <c r="H130" s="55">
        <v>0</v>
      </c>
      <c r="I130" s="12">
        <v>9.2933199910087634</v>
      </c>
      <c r="J130" s="55">
        <v>0</v>
      </c>
      <c r="K130" s="55">
        <v>0</v>
      </c>
      <c r="L130" s="55">
        <v>0</v>
      </c>
      <c r="M130" s="9">
        <v>14</v>
      </c>
      <c r="N130" s="9">
        <v>14</v>
      </c>
      <c r="O130" s="9">
        <v>5</v>
      </c>
      <c r="P130" s="9">
        <v>4</v>
      </c>
      <c r="Q130" s="9">
        <v>3.54535</v>
      </c>
      <c r="R130" s="9">
        <v>4</v>
      </c>
      <c r="S130" s="9">
        <v>0.7</v>
      </c>
      <c r="T130" s="9">
        <v>0</v>
      </c>
      <c r="U130" s="9">
        <v>0.5</v>
      </c>
      <c r="V130" s="9">
        <v>0</v>
      </c>
    </row>
    <row r="131" spans="1:22">
      <c r="A131" s="9"/>
      <c r="B131" s="9" t="str">
        <f t="shared" si="1"/>
        <v>М4x120</v>
      </c>
      <c r="C131" s="10">
        <v>4</v>
      </c>
      <c r="D131" s="9">
        <v>120</v>
      </c>
      <c r="E131" s="12">
        <v>11.922728328343466</v>
      </c>
      <c r="F131" s="55">
        <v>0</v>
      </c>
      <c r="G131" s="55">
        <v>0</v>
      </c>
      <c r="H131" s="55">
        <v>0</v>
      </c>
      <c r="I131" s="12">
        <v>9.6807986370916144</v>
      </c>
      <c r="J131" s="55">
        <v>0</v>
      </c>
      <c r="K131" s="55">
        <v>0</v>
      </c>
      <c r="L131" s="55">
        <v>0</v>
      </c>
      <c r="M131" s="9">
        <v>14</v>
      </c>
      <c r="N131" s="9">
        <v>14</v>
      </c>
      <c r="O131" s="9">
        <v>5</v>
      </c>
      <c r="P131" s="9">
        <v>4</v>
      </c>
      <c r="Q131" s="9">
        <v>3.54535</v>
      </c>
      <c r="R131" s="9">
        <v>4</v>
      </c>
      <c r="S131" s="9">
        <v>0.7</v>
      </c>
      <c r="T131" s="9">
        <v>0</v>
      </c>
      <c r="U131" s="9">
        <v>0.5</v>
      </c>
      <c r="V131" s="9">
        <v>0</v>
      </c>
    </row>
    <row r="132" spans="1:22">
      <c r="A132" s="9"/>
      <c r="B132" s="9" t="str">
        <f t="shared" si="1"/>
        <v>М4x130</v>
      </c>
      <c r="C132" s="10">
        <v>4</v>
      </c>
      <c r="D132" s="9">
        <v>130</v>
      </c>
      <c r="E132" s="12">
        <v>12.782286740933763</v>
      </c>
      <c r="F132" s="55">
        <v>0</v>
      </c>
      <c r="G132" s="55">
        <v>0</v>
      </c>
      <c r="H132" s="55">
        <v>0</v>
      </c>
      <c r="I132" s="12">
        <v>10.455755929257315</v>
      </c>
      <c r="J132" s="55">
        <v>0</v>
      </c>
      <c r="K132" s="55">
        <v>0</v>
      </c>
      <c r="L132" s="55">
        <v>0</v>
      </c>
      <c r="M132" s="9">
        <v>20</v>
      </c>
      <c r="N132" s="9">
        <v>20</v>
      </c>
      <c r="O132" s="9">
        <v>5</v>
      </c>
      <c r="P132" s="9">
        <v>4</v>
      </c>
      <c r="Q132" s="9">
        <v>3.54535</v>
      </c>
      <c r="R132" s="9">
        <v>4</v>
      </c>
      <c r="S132" s="9">
        <v>0.7</v>
      </c>
      <c r="T132" s="9">
        <v>0</v>
      </c>
      <c r="U132" s="9">
        <v>0.5</v>
      </c>
      <c r="V132" s="9">
        <v>0</v>
      </c>
    </row>
    <row r="133" spans="1:22">
      <c r="A133" s="9"/>
      <c r="B133" s="9" t="str">
        <f t="shared" si="1"/>
        <v>М4x140</v>
      </c>
      <c r="C133" s="10">
        <v>4</v>
      </c>
      <c r="D133" s="9">
        <v>140</v>
      </c>
      <c r="E133" s="12">
        <v>13.768746834160957</v>
      </c>
      <c r="F133" s="55">
        <v>0</v>
      </c>
      <c r="G133" s="55">
        <v>0</v>
      </c>
      <c r="H133" s="55">
        <v>0</v>
      </c>
      <c r="I133" s="12">
        <v>11.230713221423015</v>
      </c>
      <c r="J133" s="55">
        <v>0</v>
      </c>
      <c r="K133" s="55">
        <v>0</v>
      </c>
      <c r="L133" s="55">
        <v>0</v>
      </c>
      <c r="M133" s="9">
        <v>20</v>
      </c>
      <c r="N133" s="9">
        <v>20</v>
      </c>
      <c r="O133" s="9">
        <v>5</v>
      </c>
      <c r="P133" s="9">
        <v>4</v>
      </c>
      <c r="Q133" s="9">
        <v>3.54535</v>
      </c>
      <c r="R133" s="9">
        <v>4</v>
      </c>
      <c r="S133" s="9">
        <v>0.7</v>
      </c>
      <c r="T133" s="9">
        <v>0</v>
      </c>
      <c r="U133" s="9">
        <v>0.5</v>
      </c>
      <c r="V133" s="9">
        <v>0</v>
      </c>
    </row>
    <row r="134" spans="1:22">
      <c r="A134" s="9"/>
      <c r="B134" s="9" t="str">
        <f t="shared" si="1"/>
        <v>М4x150</v>
      </c>
      <c r="C134" s="10">
        <v>4</v>
      </c>
      <c r="D134" s="9">
        <v>150</v>
      </c>
      <c r="E134" s="12">
        <v>14.755206927388153</v>
      </c>
      <c r="F134" s="55">
        <v>0</v>
      </c>
      <c r="G134" s="55">
        <v>0</v>
      </c>
      <c r="H134" s="55">
        <v>0</v>
      </c>
      <c r="I134" s="12">
        <v>12.005670513588713</v>
      </c>
      <c r="J134" s="55">
        <v>0</v>
      </c>
      <c r="K134" s="55">
        <v>0</v>
      </c>
      <c r="L134" s="55">
        <v>0</v>
      </c>
      <c r="M134" s="9">
        <v>20</v>
      </c>
      <c r="N134" s="9">
        <v>20</v>
      </c>
      <c r="O134" s="9">
        <v>5</v>
      </c>
      <c r="P134" s="9">
        <v>4</v>
      </c>
      <c r="Q134" s="9">
        <v>3.54535</v>
      </c>
      <c r="R134" s="9">
        <v>4</v>
      </c>
      <c r="S134" s="9">
        <v>0.7</v>
      </c>
      <c r="T134" s="9">
        <v>0</v>
      </c>
      <c r="U134" s="9">
        <v>0.5</v>
      </c>
      <c r="V134" s="9">
        <v>0</v>
      </c>
    </row>
    <row r="135" spans="1:22">
      <c r="A135" s="9"/>
      <c r="B135" s="9" t="str">
        <f t="shared" si="1"/>
        <v>М4x160</v>
      </c>
      <c r="C135" s="10">
        <v>4</v>
      </c>
      <c r="D135" s="9">
        <v>160</v>
      </c>
      <c r="E135" s="12">
        <v>15.741667020615349</v>
      </c>
      <c r="F135" s="55">
        <v>0</v>
      </c>
      <c r="G135" s="55">
        <v>0</v>
      </c>
      <c r="H135" s="55">
        <v>0</v>
      </c>
      <c r="I135" s="12">
        <v>12.780627805754413</v>
      </c>
      <c r="J135" s="55">
        <v>0</v>
      </c>
      <c r="K135" s="55">
        <v>0</v>
      </c>
      <c r="L135" s="55">
        <v>0</v>
      </c>
      <c r="M135" s="9">
        <v>20</v>
      </c>
      <c r="N135" s="9">
        <v>20</v>
      </c>
      <c r="O135" s="9">
        <v>5</v>
      </c>
      <c r="P135" s="9">
        <v>4</v>
      </c>
      <c r="Q135" s="9">
        <v>3.54535</v>
      </c>
      <c r="R135" s="9">
        <v>4</v>
      </c>
      <c r="S135" s="9">
        <v>0.7</v>
      </c>
      <c r="T135" s="9">
        <v>0</v>
      </c>
      <c r="U135" s="9">
        <v>0.5</v>
      </c>
      <c r="V135" s="9">
        <v>0</v>
      </c>
    </row>
    <row r="136" spans="1:22">
      <c r="A136" s="9"/>
      <c r="B136" s="9" t="str">
        <f t="shared" ref="B136:B199" si="2">"М"&amp;C136&amp;"x"&amp;D136</f>
        <v>М5x16</v>
      </c>
      <c r="C136" s="10">
        <v>5</v>
      </c>
      <c r="D136" s="9">
        <v>16</v>
      </c>
      <c r="E136" s="12">
        <v>2.8553309882431979</v>
      </c>
      <c r="F136" s="55">
        <v>0</v>
      </c>
      <c r="G136" s="55">
        <v>0</v>
      </c>
      <c r="H136" s="55">
        <v>0</v>
      </c>
      <c r="I136" s="12">
        <v>2.7308109633460944</v>
      </c>
      <c r="J136" s="55">
        <v>0</v>
      </c>
      <c r="K136" s="55">
        <v>0</v>
      </c>
      <c r="L136" s="55">
        <v>0</v>
      </c>
      <c r="M136" s="11">
        <v>11.9</v>
      </c>
      <c r="N136" s="9">
        <v>13.5</v>
      </c>
      <c r="O136" s="9">
        <v>6.5</v>
      </c>
      <c r="P136" s="9">
        <v>5</v>
      </c>
      <c r="Q136" s="9">
        <v>4.4804000000000004</v>
      </c>
      <c r="R136" s="9">
        <v>5</v>
      </c>
      <c r="S136" s="9">
        <v>0.8</v>
      </c>
      <c r="T136" s="9">
        <v>0</v>
      </c>
      <c r="U136" s="9">
        <v>1</v>
      </c>
      <c r="V136" s="9">
        <v>0</v>
      </c>
    </row>
    <row r="137" spans="1:22">
      <c r="A137" s="9"/>
      <c r="B137" s="9" t="str">
        <f t="shared" si="2"/>
        <v>М5x18</v>
      </c>
      <c r="C137" s="10">
        <v>5</v>
      </c>
      <c r="D137" s="9">
        <v>18</v>
      </c>
      <c r="E137" s="12">
        <v>3.1028582918171335</v>
      </c>
      <c r="F137" s="55">
        <v>0</v>
      </c>
      <c r="G137" s="55">
        <v>0</v>
      </c>
      <c r="H137" s="55">
        <v>0</v>
      </c>
      <c r="I137" s="12">
        <v>2.9783382669200296</v>
      </c>
      <c r="J137" s="55">
        <v>0</v>
      </c>
      <c r="K137" s="55">
        <v>0</v>
      </c>
      <c r="L137" s="55">
        <v>0</v>
      </c>
      <c r="M137" s="11">
        <v>13.9</v>
      </c>
      <c r="N137" s="9">
        <v>15.5</v>
      </c>
      <c r="O137" s="9">
        <v>6.5</v>
      </c>
      <c r="P137" s="9">
        <v>5</v>
      </c>
      <c r="Q137" s="9">
        <v>4.4804000000000004</v>
      </c>
      <c r="R137" s="9">
        <v>5</v>
      </c>
      <c r="S137" s="9">
        <v>0.8</v>
      </c>
      <c r="T137" s="9">
        <v>0</v>
      </c>
      <c r="U137" s="9">
        <v>1</v>
      </c>
      <c r="V137" s="9">
        <v>0</v>
      </c>
    </row>
    <row r="138" spans="1:22">
      <c r="A138" s="9"/>
      <c r="B138" s="9" t="str">
        <f t="shared" si="2"/>
        <v>М5x20</v>
      </c>
      <c r="C138" s="10">
        <v>5</v>
      </c>
      <c r="D138" s="9">
        <v>20</v>
      </c>
      <c r="E138" s="12">
        <v>3.3473485216130912</v>
      </c>
      <c r="F138" s="55">
        <v>0</v>
      </c>
      <c r="G138" s="55">
        <v>0</v>
      </c>
      <c r="H138" s="55">
        <v>0</v>
      </c>
      <c r="I138" s="12">
        <v>3.2258655704939652</v>
      </c>
      <c r="J138" s="55">
        <v>0</v>
      </c>
      <c r="K138" s="55">
        <v>0</v>
      </c>
      <c r="L138" s="55">
        <v>0</v>
      </c>
      <c r="M138" s="9">
        <v>16</v>
      </c>
      <c r="N138" s="9">
        <v>16</v>
      </c>
      <c r="O138" s="9">
        <v>6.5</v>
      </c>
      <c r="P138" s="9">
        <v>5</v>
      </c>
      <c r="Q138" s="9">
        <v>4.4804000000000004</v>
      </c>
      <c r="R138" s="9">
        <v>5</v>
      </c>
      <c r="S138" s="9">
        <v>0.8</v>
      </c>
      <c r="T138" s="9">
        <v>0</v>
      </c>
      <c r="U138" s="9">
        <v>1</v>
      </c>
      <c r="V138" s="9">
        <v>0</v>
      </c>
    </row>
    <row r="139" spans="1:22">
      <c r="A139" s="9"/>
      <c r="B139" s="9" t="str">
        <f t="shared" si="2"/>
        <v>М5x22</v>
      </c>
      <c r="C139" s="10">
        <v>5</v>
      </c>
      <c r="D139" s="9">
        <v>22</v>
      </c>
      <c r="E139" s="12">
        <v>3.6556173007465897</v>
      </c>
      <c r="F139" s="55">
        <v>0</v>
      </c>
      <c r="G139" s="55">
        <v>0</v>
      </c>
      <c r="H139" s="55">
        <v>0</v>
      </c>
      <c r="I139" s="12">
        <v>3.4733928740679003</v>
      </c>
      <c r="J139" s="55">
        <v>0</v>
      </c>
      <c r="K139" s="55">
        <v>0</v>
      </c>
      <c r="L139" s="55">
        <v>0</v>
      </c>
      <c r="M139" s="9">
        <v>16</v>
      </c>
      <c r="N139" s="9">
        <v>16</v>
      </c>
      <c r="O139" s="9">
        <v>6.5</v>
      </c>
      <c r="P139" s="9">
        <v>5</v>
      </c>
      <c r="Q139" s="9">
        <v>4.4804000000000004</v>
      </c>
      <c r="R139" s="9">
        <v>5</v>
      </c>
      <c r="S139" s="9">
        <v>0.8</v>
      </c>
      <c r="T139" s="9">
        <v>0</v>
      </c>
      <c r="U139" s="9">
        <v>1</v>
      </c>
      <c r="V139" s="9">
        <v>0</v>
      </c>
    </row>
    <row r="140" spans="1:22">
      <c r="A140" s="9"/>
      <c r="B140" s="9" t="str">
        <f t="shared" si="2"/>
        <v>М5x25</v>
      </c>
      <c r="C140" s="10">
        <v>5</v>
      </c>
      <c r="D140" s="9">
        <v>25</v>
      </c>
      <c r="E140" s="12">
        <v>4.1180204694468365</v>
      </c>
      <c r="F140" s="55">
        <v>0</v>
      </c>
      <c r="G140" s="55">
        <v>0</v>
      </c>
      <c r="H140" s="55">
        <v>0</v>
      </c>
      <c r="I140" s="12">
        <v>3.8446838294288037</v>
      </c>
      <c r="J140" s="55">
        <v>0</v>
      </c>
      <c r="K140" s="55">
        <v>0</v>
      </c>
      <c r="L140" s="55">
        <v>0</v>
      </c>
      <c r="M140" s="9">
        <v>16</v>
      </c>
      <c r="N140" s="9">
        <v>16</v>
      </c>
      <c r="O140" s="9">
        <v>6.5</v>
      </c>
      <c r="P140" s="9">
        <v>5</v>
      </c>
      <c r="Q140" s="9">
        <v>4.4804000000000004</v>
      </c>
      <c r="R140" s="9">
        <v>5</v>
      </c>
      <c r="S140" s="9">
        <v>0.8</v>
      </c>
      <c r="T140" s="9">
        <v>0</v>
      </c>
      <c r="U140" s="9">
        <v>1</v>
      </c>
      <c r="V140" s="9">
        <v>0</v>
      </c>
    </row>
    <row r="141" spans="1:22">
      <c r="A141" s="9"/>
      <c r="B141" s="9" t="str">
        <f t="shared" si="2"/>
        <v>М5x28</v>
      </c>
      <c r="C141" s="10">
        <v>5</v>
      </c>
      <c r="D141" s="9">
        <v>28</v>
      </c>
      <c r="E141" s="12">
        <v>4.5804236381470842</v>
      </c>
      <c r="F141" s="55">
        <v>0</v>
      </c>
      <c r="G141" s="55">
        <v>0</v>
      </c>
      <c r="H141" s="55">
        <v>0</v>
      </c>
      <c r="I141" s="12">
        <v>4.2159747847897062</v>
      </c>
      <c r="J141" s="55">
        <v>0</v>
      </c>
      <c r="K141" s="55">
        <v>0</v>
      </c>
      <c r="L141" s="55">
        <v>0</v>
      </c>
      <c r="M141" s="9">
        <v>16</v>
      </c>
      <c r="N141" s="9">
        <v>16</v>
      </c>
      <c r="O141" s="9">
        <v>6.5</v>
      </c>
      <c r="P141" s="9">
        <v>5</v>
      </c>
      <c r="Q141" s="9">
        <v>4.4804000000000004</v>
      </c>
      <c r="R141" s="9">
        <v>5</v>
      </c>
      <c r="S141" s="9">
        <v>0.8</v>
      </c>
      <c r="T141" s="9">
        <v>0</v>
      </c>
      <c r="U141" s="9">
        <v>1</v>
      </c>
      <c r="V141" s="9">
        <v>0</v>
      </c>
    </row>
    <row r="142" spans="1:22">
      <c r="A142" s="9"/>
      <c r="B142" s="9" t="str">
        <f t="shared" si="2"/>
        <v>М5x30</v>
      </c>
      <c r="C142" s="10">
        <v>5</v>
      </c>
      <c r="D142" s="9">
        <v>30</v>
      </c>
      <c r="E142" s="12">
        <v>4.8886924172805832</v>
      </c>
      <c r="F142" s="55">
        <v>0</v>
      </c>
      <c r="G142" s="55">
        <v>0</v>
      </c>
      <c r="H142" s="55">
        <v>0</v>
      </c>
      <c r="I142" s="12">
        <v>4.4635020883636418</v>
      </c>
      <c r="J142" s="55">
        <v>0</v>
      </c>
      <c r="K142" s="55">
        <v>0</v>
      </c>
      <c r="L142" s="55">
        <v>0</v>
      </c>
      <c r="M142" s="9">
        <v>16</v>
      </c>
      <c r="N142" s="9">
        <v>16</v>
      </c>
      <c r="O142" s="9">
        <v>6.5</v>
      </c>
      <c r="P142" s="9">
        <v>5</v>
      </c>
      <c r="Q142" s="9">
        <v>4.4804000000000004</v>
      </c>
      <c r="R142" s="9">
        <v>5</v>
      </c>
      <c r="S142" s="9">
        <v>0.8</v>
      </c>
      <c r="T142" s="9">
        <v>0</v>
      </c>
      <c r="U142" s="9">
        <v>1</v>
      </c>
      <c r="V142" s="9">
        <v>0</v>
      </c>
    </row>
    <row r="143" spans="1:22">
      <c r="A143" s="9"/>
      <c r="B143" s="9" t="str">
        <f t="shared" si="2"/>
        <v>М5x32</v>
      </c>
      <c r="C143" s="10">
        <v>5</v>
      </c>
      <c r="D143" s="9">
        <v>32</v>
      </c>
      <c r="E143" s="12">
        <v>5.1969611964140823</v>
      </c>
      <c r="F143" s="55">
        <v>0</v>
      </c>
      <c r="G143" s="55">
        <v>0</v>
      </c>
      <c r="H143" s="55">
        <v>0</v>
      </c>
      <c r="I143" s="12">
        <v>4.7110293919375783</v>
      </c>
      <c r="J143" s="55">
        <v>0</v>
      </c>
      <c r="K143" s="55">
        <v>0</v>
      </c>
      <c r="L143" s="55">
        <v>0</v>
      </c>
      <c r="M143" s="9">
        <v>16</v>
      </c>
      <c r="N143" s="9">
        <v>16</v>
      </c>
      <c r="O143" s="9">
        <v>6.5</v>
      </c>
      <c r="P143" s="9">
        <v>5</v>
      </c>
      <c r="Q143" s="9">
        <v>4.4804000000000004</v>
      </c>
      <c r="R143" s="9">
        <v>5</v>
      </c>
      <c r="S143" s="9">
        <v>0.8</v>
      </c>
      <c r="T143" s="9">
        <v>0</v>
      </c>
      <c r="U143" s="9">
        <v>1</v>
      </c>
      <c r="V143" s="9">
        <v>0</v>
      </c>
    </row>
    <row r="144" spans="1:22">
      <c r="A144" s="9"/>
      <c r="B144" s="9" t="str">
        <f t="shared" si="2"/>
        <v>М5x35</v>
      </c>
      <c r="C144" s="10">
        <v>5</v>
      </c>
      <c r="D144" s="9">
        <v>35</v>
      </c>
      <c r="E144" s="12">
        <v>5.6593643651143282</v>
      </c>
      <c r="F144" s="55">
        <v>0</v>
      </c>
      <c r="G144" s="55">
        <v>0</v>
      </c>
      <c r="H144" s="55">
        <v>0</v>
      </c>
      <c r="I144" s="12">
        <v>5.0823203472984817</v>
      </c>
      <c r="J144" s="55">
        <v>0</v>
      </c>
      <c r="K144" s="55">
        <v>0</v>
      </c>
      <c r="L144" s="55">
        <v>0</v>
      </c>
      <c r="M144" s="9">
        <v>16</v>
      </c>
      <c r="N144" s="9">
        <v>16</v>
      </c>
      <c r="O144" s="9">
        <v>6.5</v>
      </c>
      <c r="P144" s="9">
        <v>5</v>
      </c>
      <c r="Q144" s="9">
        <v>4.4804000000000004</v>
      </c>
      <c r="R144" s="9">
        <v>5</v>
      </c>
      <c r="S144" s="9">
        <v>0.8</v>
      </c>
      <c r="T144" s="9">
        <v>0</v>
      </c>
      <c r="U144" s="9">
        <v>1</v>
      </c>
      <c r="V144" s="9">
        <v>0</v>
      </c>
    </row>
    <row r="145" spans="1:22">
      <c r="A145" s="9"/>
      <c r="B145" s="9" t="str">
        <f t="shared" si="2"/>
        <v>М5x38</v>
      </c>
      <c r="C145" s="10">
        <v>5</v>
      </c>
      <c r="D145" s="9">
        <v>38</v>
      </c>
      <c r="E145" s="12">
        <v>6.1217675338145767</v>
      </c>
      <c r="F145" s="55">
        <v>0</v>
      </c>
      <c r="G145" s="55">
        <v>0</v>
      </c>
      <c r="H145" s="55">
        <v>0</v>
      </c>
      <c r="I145" s="12">
        <v>5.4536113026593842</v>
      </c>
      <c r="J145" s="55">
        <v>0</v>
      </c>
      <c r="K145" s="55">
        <v>0</v>
      </c>
      <c r="L145" s="55">
        <v>0</v>
      </c>
      <c r="M145" s="9">
        <v>16</v>
      </c>
      <c r="N145" s="9">
        <v>16</v>
      </c>
      <c r="O145" s="9">
        <v>6.5</v>
      </c>
      <c r="P145" s="9">
        <v>5</v>
      </c>
      <c r="Q145" s="9">
        <v>4.4804000000000004</v>
      </c>
      <c r="R145" s="9">
        <v>5</v>
      </c>
      <c r="S145" s="9">
        <v>0.8</v>
      </c>
      <c r="T145" s="9">
        <v>0</v>
      </c>
      <c r="U145" s="9">
        <v>1</v>
      </c>
      <c r="V145" s="9">
        <v>0</v>
      </c>
    </row>
    <row r="146" spans="1:22">
      <c r="A146" s="9"/>
      <c r="B146" s="9" t="str">
        <f t="shared" si="2"/>
        <v>М5x40</v>
      </c>
      <c r="C146" s="10">
        <v>5</v>
      </c>
      <c r="D146" s="9">
        <v>40</v>
      </c>
      <c r="E146" s="12">
        <v>6.4300363129480749</v>
      </c>
      <c r="F146" s="55">
        <v>0</v>
      </c>
      <c r="G146" s="55">
        <v>0</v>
      </c>
      <c r="H146" s="55">
        <v>0</v>
      </c>
      <c r="I146" s="12">
        <v>5.7011386062333198</v>
      </c>
      <c r="J146" s="55">
        <v>0</v>
      </c>
      <c r="K146" s="55">
        <v>0</v>
      </c>
      <c r="L146" s="55">
        <v>0</v>
      </c>
      <c r="M146" s="9">
        <v>16</v>
      </c>
      <c r="N146" s="9">
        <v>16</v>
      </c>
      <c r="O146" s="9">
        <v>6.5</v>
      </c>
      <c r="P146" s="9">
        <v>5</v>
      </c>
      <c r="Q146" s="9">
        <v>4.4804000000000004</v>
      </c>
      <c r="R146" s="9">
        <v>5</v>
      </c>
      <c r="S146" s="9">
        <v>0.8</v>
      </c>
      <c r="T146" s="9">
        <v>0</v>
      </c>
      <c r="U146" s="9">
        <v>1</v>
      </c>
      <c r="V146" s="9">
        <v>0</v>
      </c>
    </row>
    <row r="147" spans="1:22">
      <c r="A147" s="9"/>
      <c r="B147" s="9" t="str">
        <f t="shared" si="2"/>
        <v>М5x42</v>
      </c>
      <c r="C147" s="10">
        <v>5</v>
      </c>
      <c r="D147" s="9">
        <v>42</v>
      </c>
      <c r="E147" s="12">
        <v>6.7383050920815739</v>
      </c>
      <c r="F147" s="55">
        <v>0</v>
      </c>
      <c r="G147" s="55">
        <v>0</v>
      </c>
      <c r="H147" s="55">
        <v>0</v>
      </c>
      <c r="I147" s="12">
        <v>5.9486659098072545</v>
      </c>
      <c r="J147" s="55">
        <v>0</v>
      </c>
      <c r="K147" s="55">
        <v>0</v>
      </c>
      <c r="L147" s="55">
        <v>0</v>
      </c>
      <c r="M147" s="9">
        <v>16</v>
      </c>
      <c r="N147" s="9">
        <v>16</v>
      </c>
      <c r="O147" s="9">
        <v>6.5</v>
      </c>
      <c r="P147" s="9">
        <v>5</v>
      </c>
      <c r="Q147" s="9">
        <v>4.4804000000000004</v>
      </c>
      <c r="R147" s="9">
        <v>5</v>
      </c>
      <c r="S147" s="9">
        <v>0.8</v>
      </c>
      <c r="T147" s="9">
        <v>0</v>
      </c>
      <c r="U147" s="9">
        <v>1</v>
      </c>
      <c r="V147" s="9">
        <v>0</v>
      </c>
    </row>
    <row r="148" spans="1:22">
      <c r="A148" s="9"/>
      <c r="B148" s="9" t="str">
        <f t="shared" si="2"/>
        <v>М5x45</v>
      </c>
      <c r="C148" s="10">
        <v>5</v>
      </c>
      <c r="D148" s="9">
        <v>45</v>
      </c>
      <c r="E148" s="12">
        <v>7.2007082607818207</v>
      </c>
      <c r="F148" s="55">
        <v>0</v>
      </c>
      <c r="G148" s="55">
        <v>0</v>
      </c>
      <c r="H148" s="55">
        <v>0</v>
      </c>
      <c r="I148" s="12">
        <v>6.3199568651681579</v>
      </c>
      <c r="J148" s="55">
        <v>0</v>
      </c>
      <c r="K148" s="55">
        <v>0</v>
      </c>
      <c r="L148" s="55">
        <v>0</v>
      </c>
      <c r="M148" s="9">
        <v>16</v>
      </c>
      <c r="N148" s="9">
        <v>16</v>
      </c>
      <c r="O148" s="9">
        <v>6.5</v>
      </c>
      <c r="P148" s="9">
        <v>5</v>
      </c>
      <c r="Q148" s="9">
        <v>4.4804000000000004</v>
      </c>
      <c r="R148" s="9">
        <v>5</v>
      </c>
      <c r="S148" s="9">
        <v>0.8</v>
      </c>
      <c r="T148" s="9">
        <v>0</v>
      </c>
      <c r="U148" s="9">
        <v>1</v>
      </c>
      <c r="V148" s="9">
        <v>0</v>
      </c>
    </row>
    <row r="149" spans="1:22">
      <c r="A149" s="9"/>
      <c r="B149" s="9" t="str">
        <f t="shared" si="2"/>
        <v>М5x48</v>
      </c>
      <c r="C149" s="10">
        <v>5</v>
      </c>
      <c r="D149" s="9">
        <v>48</v>
      </c>
      <c r="E149" s="12">
        <v>7.6631114294820692</v>
      </c>
      <c r="F149" s="55">
        <v>0</v>
      </c>
      <c r="G149" s="55">
        <v>0</v>
      </c>
      <c r="H149" s="55">
        <v>0</v>
      </c>
      <c r="I149" s="12">
        <v>6.6912478205290604</v>
      </c>
      <c r="J149" s="55">
        <v>0</v>
      </c>
      <c r="K149" s="55">
        <v>0</v>
      </c>
      <c r="L149" s="55">
        <v>0</v>
      </c>
      <c r="M149" s="9">
        <v>16</v>
      </c>
      <c r="N149" s="9">
        <v>16</v>
      </c>
      <c r="O149" s="9">
        <v>6.5</v>
      </c>
      <c r="P149" s="9">
        <v>5</v>
      </c>
      <c r="Q149" s="9">
        <v>4.4804000000000004</v>
      </c>
      <c r="R149" s="9">
        <v>5</v>
      </c>
      <c r="S149" s="9">
        <v>0.8</v>
      </c>
      <c r="T149" s="9">
        <v>0</v>
      </c>
      <c r="U149" s="9">
        <v>1</v>
      </c>
      <c r="V149" s="9">
        <v>0</v>
      </c>
    </row>
    <row r="150" spans="1:22">
      <c r="A150" s="9"/>
      <c r="B150" s="9" t="str">
        <f t="shared" si="2"/>
        <v>М5x50</v>
      </c>
      <c r="C150" s="10">
        <v>5</v>
      </c>
      <c r="D150" s="9">
        <v>50</v>
      </c>
      <c r="E150" s="12">
        <v>7.9713802086155674</v>
      </c>
      <c r="F150" s="55">
        <v>0</v>
      </c>
      <c r="G150" s="55">
        <v>0</v>
      </c>
      <c r="H150" s="55">
        <v>0</v>
      </c>
      <c r="I150" s="12">
        <v>6.938775124102996</v>
      </c>
      <c r="J150" s="55">
        <v>0</v>
      </c>
      <c r="K150" s="55">
        <v>0</v>
      </c>
      <c r="L150" s="55">
        <v>0</v>
      </c>
      <c r="M150" s="9">
        <v>16</v>
      </c>
      <c r="N150" s="9">
        <v>16</v>
      </c>
      <c r="O150" s="9">
        <v>6.5</v>
      </c>
      <c r="P150" s="9">
        <v>5</v>
      </c>
      <c r="Q150" s="9">
        <v>4.4804000000000004</v>
      </c>
      <c r="R150" s="9">
        <v>5</v>
      </c>
      <c r="S150" s="9">
        <v>0.8</v>
      </c>
      <c r="T150" s="9">
        <v>0</v>
      </c>
      <c r="U150" s="9">
        <v>1</v>
      </c>
      <c r="V150" s="9">
        <v>0</v>
      </c>
    </row>
    <row r="151" spans="1:22">
      <c r="A151" s="9"/>
      <c r="B151" s="9" t="str">
        <f t="shared" si="2"/>
        <v>М5x55</v>
      </c>
      <c r="C151" s="10">
        <v>5</v>
      </c>
      <c r="D151" s="9">
        <v>55</v>
      </c>
      <c r="E151" s="12">
        <v>8.7420521564493114</v>
      </c>
      <c r="F151" s="55">
        <v>0</v>
      </c>
      <c r="G151" s="55">
        <v>0</v>
      </c>
      <c r="H151" s="55">
        <v>0</v>
      </c>
      <c r="I151" s="12">
        <v>7.557593383037835</v>
      </c>
      <c r="J151" s="55">
        <v>0</v>
      </c>
      <c r="K151" s="55">
        <v>0</v>
      </c>
      <c r="L151" s="55">
        <v>0</v>
      </c>
      <c r="M151" s="9">
        <v>16</v>
      </c>
      <c r="N151" s="9">
        <v>16</v>
      </c>
      <c r="O151" s="9">
        <v>6.5</v>
      </c>
      <c r="P151" s="9">
        <v>5</v>
      </c>
      <c r="Q151" s="9">
        <v>4.4804000000000004</v>
      </c>
      <c r="R151" s="9">
        <v>5</v>
      </c>
      <c r="S151" s="9">
        <v>0.8</v>
      </c>
      <c r="T151" s="9">
        <v>0</v>
      </c>
      <c r="U151" s="9">
        <v>1</v>
      </c>
      <c r="V151" s="9">
        <v>0</v>
      </c>
    </row>
    <row r="152" spans="1:22">
      <c r="A152" s="9"/>
      <c r="B152" s="9" t="str">
        <f t="shared" si="2"/>
        <v>М5x60</v>
      </c>
      <c r="C152" s="10">
        <v>5</v>
      </c>
      <c r="D152" s="9">
        <v>60</v>
      </c>
      <c r="E152" s="12">
        <v>9.512724104283059</v>
      </c>
      <c r="F152" s="55">
        <v>0</v>
      </c>
      <c r="G152" s="55">
        <v>0</v>
      </c>
      <c r="H152" s="55">
        <v>0</v>
      </c>
      <c r="I152" s="12">
        <v>8.176411641972674</v>
      </c>
      <c r="J152" s="55">
        <v>0</v>
      </c>
      <c r="K152" s="55">
        <v>0</v>
      </c>
      <c r="L152" s="55">
        <v>0</v>
      </c>
      <c r="M152" s="9">
        <v>16</v>
      </c>
      <c r="N152" s="9">
        <v>16</v>
      </c>
      <c r="O152" s="9">
        <v>6.5</v>
      </c>
      <c r="P152" s="9">
        <v>5</v>
      </c>
      <c r="Q152" s="9">
        <v>4.4804000000000004</v>
      </c>
      <c r="R152" s="9">
        <v>5</v>
      </c>
      <c r="S152" s="9">
        <v>0.8</v>
      </c>
      <c r="T152" s="9">
        <v>0</v>
      </c>
      <c r="U152" s="9">
        <v>1</v>
      </c>
      <c r="V152" s="9">
        <v>0</v>
      </c>
    </row>
    <row r="153" spans="1:22">
      <c r="A153" s="9"/>
      <c r="B153" s="9" t="str">
        <f t="shared" si="2"/>
        <v>М5x65</v>
      </c>
      <c r="C153" s="10">
        <v>5</v>
      </c>
      <c r="D153" s="9">
        <v>65</v>
      </c>
      <c r="E153" s="12">
        <v>10.283396052116807</v>
      </c>
      <c r="F153" s="55">
        <v>0</v>
      </c>
      <c r="G153" s="55">
        <v>0</v>
      </c>
      <c r="H153" s="55">
        <v>0</v>
      </c>
      <c r="I153" s="12">
        <v>8.795229900907513</v>
      </c>
      <c r="J153" s="55">
        <v>0</v>
      </c>
      <c r="K153" s="55">
        <v>0</v>
      </c>
      <c r="L153" s="55">
        <v>0</v>
      </c>
      <c r="M153" s="9">
        <v>16</v>
      </c>
      <c r="N153" s="9">
        <v>16</v>
      </c>
      <c r="O153" s="9">
        <v>6.5</v>
      </c>
      <c r="P153" s="9">
        <v>5</v>
      </c>
      <c r="Q153" s="9">
        <v>4.4804000000000004</v>
      </c>
      <c r="R153" s="9">
        <v>5</v>
      </c>
      <c r="S153" s="9">
        <v>0.8</v>
      </c>
      <c r="T153" s="9">
        <v>0</v>
      </c>
      <c r="U153" s="9">
        <v>1</v>
      </c>
      <c r="V153" s="9">
        <v>0</v>
      </c>
    </row>
    <row r="154" spans="1:22">
      <c r="A154" s="9"/>
      <c r="B154" s="9" t="str">
        <f t="shared" si="2"/>
        <v>М5x70</v>
      </c>
      <c r="C154" s="10">
        <v>5</v>
      </c>
      <c r="D154" s="9">
        <v>70</v>
      </c>
      <c r="E154" s="12">
        <v>11.054067999950551</v>
      </c>
      <c r="F154" s="55">
        <v>0</v>
      </c>
      <c r="G154" s="55">
        <v>0</v>
      </c>
      <c r="H154" s="55">
        <v>0</v>
      </c>
      <c r="I154" s="12">
        <v>9.414048159842352</v>
      </c>
      <c r="J154" s="55">
        <v>0</v>
      </c>
      <c r="K154" s="55">
        <v>0</v>
      </c>
      <c r="L154" s="55">
        <v>0</v>
      </c>
      <c r="M154" s="9">
        <v>16</v>
      </c>
      <c r="N154" s="9">
        <v>16</v>
      </c>
      <c r="O154" s="9">
        <v>6.5</v>
      </c>
      <c r="P154" s="9">
        <v>5</v>
      </c>
      <c r="Q154" s="9">
        <v>4.4804000000000004</v>
      </c>
      <c r="R154" s="9">
        <v>5</v>
      </c>
      <c r="S154" s="9">
        <v>0.8</v>
      </c>
      <c r="T154" s="9">
        <v>0</v>
      </c>
      <c r="U154" s="9">
        <v>1</v>
      </c>
      <c r="V154" s="9">
        <v>0</v>
      </c>
    </row>
    <row r="155" spans="1:22">
      <c r="A155" s="9"/>
      <c r="B155" s="9" t="str">
        <f t="shared" si="2"/>
        <v>М5x75</v>
      </c>
      <c r="C155" s="10">
        <v>5</v>
      </c>
      <c r="D155" s="9">
        <v>75</v>
      </c>
      <c r="E155" s="12">
        <v>11.824739947784296</v>
      </c>
      <c r="F155" s="55">
        <v>0</v>
      </c>
      <c r="G155" s="55">
        <v>0</v>
      </c>
      <c r="H155" s="55">
        <v>0</v>
      </c>
      <c r="I155" s="12">
        <v>10.032866418777187</v>
      </c>
      <c r="J155" s="55">
        <v>0</v>
      </c>
      <c r="K155" s="55">
        <v>0</v>
      </c>
      <c r="L155" s="55">
        <v>0</v>
      </c>
      <c r="M155" s="9">
        <v>16</v>
      </c>
      <c r="N155" s="9">
        <v>16</v>
      </c>
      <c r="O155" s="9">
        <v>6.5</v>
      </c>
      <c r="P155" s="9">
        <v>5</v>
      </c>
      <c r="Q155" s="9">
        <v>4.4804000000000004</v>
      </c>
      <c r="R155" s="9">
        <v>5</v>
      </c>
      <c r="S155" s="9">
        <v>0.8</v>
      </c>
      <c r="T155" s="9">
        <v>0</v>
      </c>
      <c r="U155" s="9">
        <v>1</v>
      </c>
      <c r="V155" s="9">
        <v>0</v>
      </c>
    </row>
    <row r="156" spans="1:22">
      <c r="A156" s="9"/>
      <c r="B156" s="9" t="str">
        <f t="shared" si="2"/>
        <v>М5x80</v>
      </c>
      <c r="C156" s="10">
        <v>5</v>
      </c>
      <c r="D156" s="9">
        <v>80</v>
      </c>
      <c r="E156" s="12">
        <v>12.595411895618044</v>
      </c>
      <c r="F156" s="55">
        <v>0</v>
      </c>
      <c r="G156" s="55">
        <v>0</v>
      </c>
      <c r="H156" s="55">
        <v>0</v>
      </c>
      <c r="I156" s="12">
        <v>10.651684677712028</v>
      </c>
      <c r="J156" s="55">
        <v>0</v>
      </c>
      <c r="K156" s="55">
        <v>0</v>
      </c>
      <c r="L156" s="55">
        <v>0</v>
      </c>
      <c r="M156" s="9">
        <v>16</v>
      </c>
      <c r="N156" s="9">
        <v>16</v>
      </c>
      <c r="O156" s="9">
        <v>6.5</v>
      </c>
      <c r="P156" s="9">
        <v>5</v>
      </c>
      <c r="Q156" s="9">
        <v>4.4804000000000004</v>
      </c>
      <c r="R156" s="9">
        <v>5</v>
      </c>
      <c r="S156" s="9">
        <v>0.8</v>
      </c>
      <c r="T156" s="9">
        <v>0</v>
      </c>
      <c r="U156" s="9">
        <v>1</v>
      </c>
      <c r="V156" s="9">
        <v>0</v>
      </c>
    </row>
    <row r="157" spans="1:22">
      <c r="A157" s="9"/>
      <c r="B157" s="9" t="str">
        <f t="shared" si="2"/>
        <v>М5x85</v>
      </c>
      <c r="C157" s="10">
        <v>5</v>
      </c>
      <c r="D157" s="9">
        <v>85</v>
      </c>
      <c r="E157" s="12">
        <v>13.36608384345179</v>
      </c>
      <c r="F157" s="55">
        <v>0</v>
      </c>
      <c r="G157" s="55">
        <v>0</v>
      </c>
      <c r="H157" s="55">
        <v>0</v>
      </c>
      <c r="I157" s="12">
        <v>11.270502936646867</v>
      </c>
      <c r="J157" s="55">
        <v>0</v>
      </c>
      <c r="K157" s="55">
        <v>0</v>
      </c>
      <c r="L157" s="55">
        <v>0</v>
      </c>
      <c r="M157" s="9">
        <v>16</v>
      </c>
      <c r="N157" s="9">
        <v>16</v>
      </c>
      <c r="O157" s="9">
        <v>6.5</v>
      </c>
      <c r="P157" s="9">
        <v>5</v>
      </c>
      <c r="Q157" s="9">
        <v>4.4804000000000004</v>
      </c>
      <c r="R157" s="9">
        <v>5</v>
      </c>
      <c r="S157" s="9">
        <v>0.8</v>
      </c>
      <c r="T157" s="9">
        <v>0</v>
      </c>
      <c r="U157" s="9">
        <v>1</v>
      </c>
      <c r="V157" s="9">
        <v>0</v>
      </c>
    </row>
    <row r="158" spans="1:22">
      <c r="A158" s="9"/>
      <c r="B158" s="9" t="str">
        <f t="shared" si="2"/>
        <v>М5x90</v>
      </c>
      <c r="C158" s="10">
        <v>5</v>
      </c>
      <c r="D158" s="9">
        <v>90</v>
      </c>
      <c r="E158" s="12">
        <v>14.136755791285536</v>
      </c>
      <c r="F158" s="55">
        <v>0</v>
      </c>
      <c r="G158" s="55">
        <v>0</v>
      </c>
      <c r="H158" s="55">
        <v>0</v>
      </c>
      <c r="I158" s="12">
        <v>11.889321195581706</v>
      </c>
      <c r="J158" s="55">
        <v>0</v>
      </c>
      <c r="K158" s="55">
        <v>0</v>
      </c>
      <c r="L158" s="55">
        <v>0</v>
      </c>
      <c r="M158" s="9">
        <v>16</v>
      </c>
      <c r="N158" s="9">
        <v>16</v>
      </c>
      <c r="O158" s="9">
        <v>6.5</v>
      </c>
      <c r="P158" s="9">
        <v>5</v>
      </c>
      <c r="Q158" s="9">
        <v>4.4804000000000004</v>
      </c>
      <c r="R158" s="9">
        <v>5</v>
      </c>
      <c r="S158" s="9">
        <v>0.8</v>
      </c>
      <c r="T158" s="9">
        <v>0</v>
      </c>
      <c r="U158" s="9">
        <v>1</v>
      </c>
      <c r="V158" s="9">
        <v>0</v>
      </c>
    </row>
    <row r="159" spans="1:22">
      <c r="A159" s="9"/>
      <c r="B159" s="9" t="str">
        <f t="shared" si="2"/>
        <v>М5x95</v>
      </c>
      <c r="C159" s="10">
        <v>5</v>
      </c>
      <c r="D159" s="9">
        <v>95</v>
      </c>
      <c r="E159" s="12">
        <v>14.907427739119283</v>
      </c>
      <c r="F159" s="55">
        <v>0</v>
      </c>
      <c r="G159" s="55">
        <v>0</v>
      </c>
      <c r="H159" s="55">
        <v>0</v>
      </c>
      <c r="I159" s="12">
        <v>12.508139454516545</v>
      </c>
      <c r="J159" s="55">
        <v>0</v>
      </c>
      <c r="K159" s="55">
        <v>0</v>
      </c>
      <c r="L159" s="55">
        <v>0</v>
      </c>
      <c r="M159" s="9">
        <v>16</v>
      </c>
      <c r="N159" s="9">
        <v>16</v>
      </c>
      <c r="O159" s="9">
        <v>6.5</v>
      </c>
      <c r="P159" s="9">
        <v>5</v>
      </c>
      <c r="Q159" s="9">
        <v>4.4804000000000004</v>
      </c>
      <c r="R159" s="9">
        <v>5</v>
      </c>
      <c r="S159" s="9">
        <v>0.8</v>
      </c>
      <c r="T159" s="9">
        <v>0</v>
      </c>
      <c r="U159" s="9">
        <v>1</v>
      </c>
      <c r="V159" s="9">
        <v>0</v>
      </c>
    </row>
    <row r="160" spans="1:22">
      <c r="A160" s="9"/>
      <c r="B160" s="9" t="str">
        <f t="shared" si="2"/>
        <v>М5x100</v>
      </c>
      <c r="C160" s="10">
        <v>5</v>
      </c>
      <c r="D160" s="9">
        <v>100</v>
      </c>
      <c r="E160" s="12">
        <v>15.678099686953029</v>
      </c>
      <c r="F160" s="55">
        <v>0</v>
      </c>
      <c r="G160" s="55">
        <v>0</v>
      </c>
      <c r="H160" s="55">
        <v>0</v>
      </c>
      <c r="I160" s="12">
        <v>13.126957713451384</v>
      </c>
      <c r="J160" s="55">
        <v>0</v>
      </c>
      <c r="K160" s="55">
        <v>0</v>
      </c>
      <c r="L160" s="55">
        <v>0</v>
      </c>
      <c r="M160" s="9">
        <v>16</v>
      </c>
      <c r="N160" s="9">
        <v>16</v>
      </c>
      <c r="O160" s="9">
        <v>6.5</v>
      </c>
      <c r="P160" s="9">
        <v>5</v>
      </c>
      <c r="Q160" s="9">
        <v>4.4804000000000004</v>
      </c>
      <c r="R160" s="9">
        <v>5</v>
      </c>
      <c r="S160" s="9">
        <v>0.8</v>
      </c>
      <c r="T160" s="9">
        <v>0</v>
      </c>
      <c r="U160" s="9">
        <v>1</v>
      </c>
      <c r="V160" s="9">
        <v>0</v>
      </c>
    </row>
    <row r="161" spans="1:22">
      <c r="A161" s="9"/>
      <c r="B161" s="9" t="str">
        <f t="shared" si="2"/>
        <v>М5x105</v>
      </c>
      <c r="C161" s="10">
        <v>5</v>
      </c>
      <c r="D161" s="9">
        <v>105</v>
      </c>
      <c r="E161" s="12">
        <v>16.44877163478678</v>
      </c>
      <c r="F161" s="55">
        <v>0</v>
      </c>
      <c r="G161" s="55">
        <v>0</v>
      </c>
      <c r="H161" s="55">
        <v>0</v>
      </c>
      <c r="I161" s="12">
        <v>13.745775972386221</v>
      </c>
      <c r="J161" s="55">
        <v>0</v>
      </c>
      <c r="K161" s="55">
        <v>0</v>
      </c>
      <c r="L161" s="55">
        <v>0</v>
      </c>
      <c r="M161" s="9">
        <v>16</v>
      </c>
      <c r="N161" s="9">
        <v>16</v>
      </c>
      <c r="O161" s="9">
        <v>6.5</v>
      </c>
      <c r="P161" s="9">
        <v>5</v>
      </c>
      <c r="Q161" s="9">
        <v>4.4804000000000004</v>
      </c>
      <c r="R161" s="9">
        <v>5</v>
      </c>
      <c r="S161" s="9">
        <v>0.8</v>
      </c>
      <c r="T161" s="9">
        <v>0</v>
      </c>
      <c r="U161" s="9">
        <v>1</v>
      </c>
      <c r="V161" s="9">
        <v>0</v>
      </c>
    </row>
    <row r="162" spans="1:22">
      <c r="A162" s="9"/>
      <c r="B162" s="9" t="str">
        <f t="shared" si="2"/>
        <v>М5x110</v>
      </c>
      <c r="C162" s="10">
        <v>5</v>
      </c>
      <c r="D162" s="9">
        <v>110</v>
      </c>
      <c r="E162" s="12">
        <v>17.219443582620524</v>
      </c>
      <c r="F162" s="55">
        <v>0</v>
      </c>
      <c r="G162" s="55">
        <v>0</v>
      </c>
      <c r="H162" s="55">
        <v>0</v>
      </c>
      <c r="I162" s="12">
        <v>14.364594231321062</v>
      </c>
      <c r="J162" s="55">
        <v>0</v>
      </c>
      <c r="K162" s="55">
        <v>0</v>
      </c>
      <c r="L162" s="55">
        <v>0</v>
      </c>
      <c r="M162" s="9">
        <v>16</v>
      </c>
      <c r="N162" s="9">
        <v>16</v>
      </c>
      <c r="O162" s="9">
        <v>6.5</v>
      </c>
      <c r="P162" s="9">
        <v>5</v>
      </c>
      <c r="Q162" s="9">
        <v>4.4804000000000004</v>
      </c>
      <c r="R162" s="9">
        <v>5</v>
      </c>
      <c r="S162" s="9">
        <v>0.8</v>
      </c>
      <c r="T162" s="9">
        <v>0</v>
      </c>
      <c r="U162" s="9">
        <v>1</v>
      </c>
      <c r="V162" s="9">
        <v>0</v>
      </c>
    </row>
    <row r="163" spans="1:22">
      <c r="A163" s="9"/>
      <c r="B163" s="9" t="str">
        <f t="shared" si="2"/>
        <v>М5x115</v>
      </c>
      <c r="C163" s="10">
        <v>5</v>
      </c>
      <c r="D163" s="9">
        <v>115</v>
      </c>
      <c r="E163" s="12">
        <v>17.990115530454268</v>
      </c>
      <c r="F163" s="55">
        <v>0</v>
      </c>
      <c r="G163" s="55">
        <v>0</v>
      </c>
      <c r="H163" s="55">
        <v>0</v>
      </c>
      <c r="I163" s="12">
        <v>14.983412490255899</v>
      </c>
      <c r="J163" s="55">
        <v>0</v>
      </c>
      <c r="K163" s="55">
        <v>0</v>
      </c>
      <c r="L163" s="55">
        <v>0</v>
      </c>
      <c r="M163" s="9">
        <v>16</v>
      </c>
      <c r="N163" s="9">
        <v>16</v>
      </c>
      <c r="O163" s="9">
        <v>6.5</v>
      </c>
      <c r="P163" s="9">
        <v>5</v>
      </c>
      <c r="Q163" s="9">
        <v>4.4804000000000004</v>
      </c>
      <c r="R163" s="9">
        <v>5</v>
      </c>
      <c r="S163" s="9">
        <v>0.8</v>
      </c>
      <c r="T163" s="9">
        <v>0</v>
      </c>
      <c r="U163" s="9">
        <v>1</v>
      </c>
      <c r="V163" s="9">
        <v>0</v>
      </c>
    </row>
    <row r="164" spans="1:22">
      <c r="A164" s="9"/>
      <c r="B164" s="9" t="str">
        <f t="shared" si="2"/>
        <v>М5x120</v>
      </c>
      <c r="C164" s="10">
        <v>5</v>
      </c>
      <c r="D164" s="9">
        <v>120</v>
      </c>
      <c r="E164" s="12">
        <v>18.760787478288012</v>
      </c>
      <c r="F164" s="55">
        <v>0</v>
      </c>
      <c r="G164" s="55">
        <v>0</v>
      </c>
      <c r="H164" s="55">
        <v>0</v>
      </c>
      <c r="I164" s="12">
        <v>15.60223074919074</v>
      </c>
      <c r="J164" s="55">
        <v>0</v>
      </c>
      <c r="K164" s="55">
        <v>0</v>
      </c>
      <c r="L164" s="55">
        <v>0</v>
      </c>
      <c r="M164" s="9">
        <v>16</v>
      </c>
      <c r="N164" s="9">
        <v>16</v>
      </c>
      <c r="O164" s="9">
        <v>6.5</v>
      </c>
      <c r="P164" s="9">
        <v>5</v>
      </c>
      <c r="Q164" s="9">
        <v>4.4804000000000004</v>
      </c>
      <c r="R164" s="9">
        <v>5</v>
      </c>
      <c r="S164" s="9">
        <v>0.8</v>
      </c>
      <c r="T164" s="9">
        <v>0</v>
      </c>
      <c r="U164" s="9">
        <v>1</v>
      </c>
      <c r="V164" s="9">
        <v>0</v>
      </c>
    </row>
    <row r="165" spans="1:22">
      <c r="A165" s="9"/>
      <c r="B165" s="9" t="str">
        <f t="shared" si="2"/>
        <v>М5x130</v>
      </c>
      <c r="C165" s="10">
        <v>5</v>
      </c>
      <c r="D165" s="9">
        <v>130</v>
      </c>
      <c r="E165" s="12">
        <v>20.302131373955504</v>
      </c>
      <c r="F165" s="55">
        <v>0</v>
      </c>
      <c r="G165" s="55">
        <v>0</v>
      </c>
      <c r="H165" s="55">
        <v>0</v>
      </c>
      <c r="I165" s="12">
        <v>16.839867267060416</v>
      </c>
      <c r="J165" s="55">
        <v>0</v>
      </c>
      <c r="K165" s="55">
        <v>0</v>
      </c>
      <c r="L165" s="55">
        <v>0</v>
      </c>
      <c r="M165" s="9">
        <v>16</v>
      </c>
      <c r="N165" s="9">
        <v>16</v>
      </c>
      <c r="O165" s="9">
        <v>6.5</v>
      </c>
      <c r="P165" s="9">
        <v>5</v>
      </c>
      <c r="Q165" s="9">
        <v>4.4804000000000004</v>
      </c>
      <c r="R165" s="9">
        <v>5</v>
      </c>
      <c r="S165" s="9">
        <v>0.8</v>
      </c>
      <c r="T165" s="9">
        <v>0</v>
      </c>
      <c r="U165" s="9">
        <v>1</v>
      </c>
      <c r="V165" s="9">
        <v>0</v>
      </c>
    </row>
    <row r="166" spans="1:22">
      <c r="A166" s="9"/>
      <c r="B166" s="9" t="str">
        <f t="shared" si="2"/>
        <v>М5x140</v>
      </c>
      <c r="C166" s="10">
        <v>5</v>
      </c>
      <c r="D166" s="9">
        <v>140</v>
      </c>
      <c r="E166" s="12">
        <v>21.843475269623003</v>
      </c>
      <c r="F166" s="55">
        <v>0</v>
      </c>
      <c r="G166" s="55">
        <v>0</v>
      </c>
      <c r="H166" s="55">
        <v>0</v>
      </c>
      <c r="I166" s="12">
        <v>18.077503784930094</v>
      </c>
      <c r="J166" s="55">
        <v>0</v>
      </c>
      <c r="K166" s="55">
        <v>0</v>
      </c>
      <c r="L166" s="55">
        <v>0</v>
      </c>
      <c r="M166" s="9">
        <v>16</v>
      </c>
      <c r="N166" s="9">
        <v>16</v>
      </c>
      <c r="O166" s="9">
        <v>6.5</v>
      </c>
      <c r="P166" s="9">
        <v>5</v>
      </c>
      <c r="Q166" s="9">
        <v>4.4804000000000004</v>
      </c>
      <c r="R166" s="9">
        <v>5</v>
      </c>
      <c r="S166" s="9">
        <v>0.8</v>
      </c>
      <c r="T166" s="9">
        <v>0</v>
      </c>
      <c r="U166" s="9">
        <v>1</v>
      </c>
      <c r="V166" s="9">
        <v>0</v>
      </c>
    </row>
    <row r="167" spans="1:22">
      <c r="A167" s="9"/>
      <c r="B167" s="9" t="str">
        <f t="shared" si="2"/>
        <v>М5x150</v>
      </c>
      <c r="C167" s="10">
        <v>5</v>
      </c>
      <c r="D167" s="9">
        <v>150</v>
      </c>
      <c r="E167" s="12">
        <v>23.384819165290491</v>
      </c>
      <c r="F167" s="55">
        <v>0</v>
      </c>
      <c r="G167" s="55">
        <v>0</v>
      </c>
      <c r="H167" s="55">
        <v>0</v>
      </c>
      <c r="I167" s="12">
        <v>19.315140302799772</v>
      </c>
      <c r="J167" s="55">
        <v>0</v>
      </c>
      <c r="K167" s="55">
        <v>0</v>
      </c>
      <c r="L167" s="55">
        <v>0</v>
      </c>
      <c r="M167" s="9">
        <v>16</v>
      </c>
      <c r="N167" s="9">
        <v>16</v>
      </c>
      <c r="O167" s="9">
        <v>6.5</v>
      </c>
      <c r="P167" s="9">
        <v>5</v>
      </c>
      <c r="Q167" s="9">
        <v>4.4804000000000004</v>
      </c>
      <c r="R167" s="9">
        <v>5</v>
      </c>
      <c r="S167" s="9">
        <v>0.8</v>
      </c>
      <c r="T167" s="9">
        <v>0</v>
      </c>
      <c r="U167" s="9">
        <v>1</v>
      </c>
      <c r="V167" s="9">
        <v>0</v>
      </c>
    </row>
    <row r="168" spans="1:22">
      <c r="A168" s="9"/>
      <c r="B168" s="9" t="str">
        <f t="shared" si="2"/>
        <v>М5x160</v>
      </c>
      <c r="C168" s="10">
        <v>5</v>
      </c>
      <c r="D168" s="9">
        <v>160</v>
      </c>
      <c r="E168" s="12">
        <v>24.926163060957979</v>
      </c>
      <c r="F168" s="55">
        <v>0</v>
      </c>
      <c r="G168" s="55">
        <v>0</v>
      </c>
      <c r="H168" s="55">
        <v>0</v>
      </c>
      <c r="I168" s="12">
        <v>20.55277682066945</v>
      </c>
      <c r="J168" s="55">
        <v>0</v>
      </c>
      <c r="K168" s="55">
        <v>0</v>
      </c>
      <c r="L168" s="55">
        <v>0</v>
      </c>
      <c r="M168" s="9">
        <v>16</v>
      </c>
      <c r="N168" s="9">
        <v>16</v>
      </c>
      <c r="O168" s="9">
        <v>6.5</v>
      </c>
      <c r="P168" s="9">
        <v>5</v>
      </c>
      <c r="Q168" s="9">
        <v>4.4804000000000004</v>
      </c>
      <c r="R168" s="9">
        <v>5</v>
      </c>
      <c r="S168" s="9">
        <v>0.8</v>
      </c>
      <c r="T168" s="9">
        <v>0</v>
      </c>
      <c r="U168" s="9">
        <v>1</v>
      </c>
      <c r="V168" s="9">
        <v>0</v>
      </c>
    </row>
    <row r="169" spans="1:22">
      <c r="A169" s="9"/>
      <c r="B169" s="9" t="str">
        <f t="shared" si="2"/>
        <v>М6x16</v>
      </c>
      <c r="C169" s="10">
        <v>6</v>
      </c>
      <c r="D169" s="9">
        <v>16</v>
      </c>
      <c r="E169" s="12">
        <v>4.0926811644687335</v>
      </c>
      <c r="F169" s="55">
        <v>0</v>
      </c>
      <c r="G169" s="55">
        <v>0</v>
      </c>
      <c r="H169" s="55">
        <v>0</v>
      </c>
      <c r="I169" s="12">
        <v>4.0926811644687335</v>
      </c>
      <c r="J169" s="55">
        <v>0</v>
      </c>
      <c r="K169" s="55">
        <v>0</v>
      </c>
      <c r="L169" s="55">
        <v>0</v>
      </c>
      <c r="M169" s="9">
        <v>16</v>
      </c>
      <c r="N169" s="9">
        <v>16</v>
      </c>
      <c r="O169" s="9">
        <v>7.5</v>
      </c>
      <c r="P169" s="9">
        <v>6</v>
      </c>
      <c r="Q169" s="9">
        <v>5.3505000000000003</v>
      </c>
      <c r="R169" s="9">
        <v>6</v>
      </c>
      <c r="S169" s="9">
        <v>1</v>
      </c>
      <c r="T169" s="9">
        <v>0</v>
      </c>
      <c r="U169" s="9">
        <v>1</v>
      </c>
      <c r="V169" s="9">
        <v>0</v>
      </c>
    </row>
    <row r="170" spans="1:22">
      <c r="A170" s="9"/>
      <c r="B170" s="9" t="str">
        <f t="shared" si="2"/>
        <v>М6x18</v>
      </c>
      <c r="C170" s="10">
        <v>6</v>
      </c>
      <c r="D170" s="9">
        <v>18</v>
      </c>
      <c r="E170" s="12">
        <v>4.5365882064209719</v>
      </c>
      <c r="F170" s="55">
        <v>0</v>
      </c>
      <c r="G170" s="55">
        <v>0</v>
      </c>
      <c r="H170" s="55">
        <v>0</v>
      </c>
      <c r="I170" s="12">
        <v>4.4456840623000975</v>
      </c>
      <c r="J170" s="55">
        <v>0</v>
      </c>
      <c r="K170" s="55">
        <v>0</v>
      </c>
      <c r="L170" s="55">
        <v>0</v>
      </c>
      <c r="M170" s="9">
        <v>16</v>
      </c>
      <c r="N170" s="9">
        <v>16</v>
      </c>
      <c r="O170" s="9">
        <v>7.5</v>
      </c>
      <c r="P170" s="9">
        <v>6</v>
      </c>
      <c r="Q170" s="9">
        <v>5.3505000000000003</v>
      </c>
      <c r="R170" s="9">
        <v>6</v>
      </c>
      <c r="S170" s="9">
        <v>1</v>
      </c>
      <c r="T170" s="9">
        <v>0</v>
      </c>
      <c r="U170" s="9">
        <v>1</v>
      </c>
      <c r="V170" s="9">
        <v>0</v>
      </c>
    </row>
    <row r="171" spans="1:22">
      <c r="A171" s="9"/>
      <c r="B171" s="9" t="str">
        <f t="shared" si="2"/>
        <v>М6x20</v>
      </c>
      <c r="C171" s="10">
        <v>6</v>
      </c>
      <c r="D171" s="9">
        <v>20</v>
      </c>
      <c r="E171" s="12">
        <v>4.9804952483732086</v>
      </c>
      <c r="F171" s="55">
        <v>0</v>
      </c>
      <c r="G171" s="55">
        <v>0</v>
      </c>
      <c r="H171" s="55">
        <v>0</v>
      </c>
      <c r="I171" s="12">
        <v>4.7986869601314632</v>
      </c>
      <c r="J171" s="55">
        <v>0</v>
      </c>
      <c r="K171" s="55">
        <v>0</v>
      </c>
      <c r="L171" s="55">
        <v>0</v>
      </c>
      <c r="M171" s="9">
        <v>16</v>
      </c>
      <c r="N171" s="9">
        <v>16</v>
      </c>
      <c r="O171" s="9">
        <v>7.5</v>
      </c>
      <c r="P171" s="9">
        <v>6</v>
      </c>
      <c r="Q171" s="9">
        <v>5.3505000000000003</v>
      </c>
      <c r="R171" s="9">
        <v>6</v>
      </c>
      <c r="S171" s="9">
        <v>1</v>
      </c>
      <c r="T171" s="9">
        <v>0</v>
      </c>
      <c r="U171" s="9">
        <v>1</v>
      </c>
      <c r="V171" s="9">
        <v>0</v>
      </c>
    </row>
    <row r="172" spans="1:22">
      <c r="A172" s="9"/>
      <c r="B172" s="9" t="str">
        <f t="shared" si="2"/>
        <v>М6x22</v>
      </c>
      <c r="C172" s="10">
        <v>6</v>
      </c>
      <c r="D172" s="9">
        <v>22</v>
      </c>
      <c r="E172" s="12">
        <v>5.424402290325447</v>
      </c>
      <c r="F172" s="55">
        <v>0</v>
      </c>
      <c r="G172" s="55">
        <v>0</v>
      </c>
      <c r="H172" s="55">
        <v>0</v>
      </c>
      <c r="I172" s="12">
        <v>5.1516898579628272</v>
      </c>
      <c r="J172" s="55">
        <v>0</v>
      </c>
      <c r="K172" s="55">
        <v>0</v>
      </c>
      <c r="L172" s="55">
        <v>0</v>
      </c>
      <c r="M172" s="9">
        <v>16</v>
      </c>
      <c r="N172" s="9">
        <v>16</v>
      </c>
      <c r="O172" s="9">
        <v>7.5</v>
      </c>
      <c r="P172" s="9">
        <v>6</v>
      </c>
      <c r="Q172" s="9">
        <v>5.3505000000000003</v>
      </c>
      <c r="R172" s="9">
        <v>6</v>
      </c>
      <c r="S172" s="9">
        <v>1</v>
      </c>
      <c r="T172" s="9">
        <v>0</v>
      </c>
      <c r="U172" s="9">
        <v>1</v>
      </c>
      <c r="V172" s="9">
        <v>0</v>
      </c>
    </row>
    <row r="173" spans="1:22">
      <c r="A173" s="9"/>
      <c r="B173" s="9" t="str">
        <f t="shared" si="2"/>
        <v>М6x25</v>
      </c>
      <c r="C173" s="10">
        <v>6</v>
      </c>
      <c r="D173" s="9">
        <v>25</v>
      </c>
      <c r="E173" s="12">
        <v>6.0902628532538037</v>
      </c>
      <c r="F173" s="55">
        <v>0</v>
      </c>
      <c r="G173" s="55">
        <v>0</v>
      </c>
      <c r="H173" s="55">
        <v>0</v>
      </c>
      <c r="I173" s="12">
        <v>5.6811942047098745</v>
      </c>
      <c r="J173" s="55">
        <v>0</v>
      </c>
      <c r="K173" s="55">
        <v>0</v>
      </c>
      <c r="L173" s="55">
        <v>0</v>
      </c>
      <c r="M173" s="9">
        <v>16</v>
      </c>
      <c r="N173" s="9">
        <v>16</v>
      </c>
      <c r="O173" s="9">
        <v>7.5</v>
      </c>
      <c r="P173" s="9">
        <v>6</v>
      </c>
      <c r="Q173" s="9">
        <v>5.3505000000000003</v>
      </c>
      <c r="R173" s="9">
        <v>6</v>
      </c>
      <c r="S173" s="9">
        <v>1</v>
      </c>
      <c r="T173" s="9">
        <v>0</v>
      </c>
      <c r="U173" s="9">
        <v>1</v>
      </c>
      <c r="V173" s="9">
        <v>0</v>
      </c>
    </row>
    <row r="174" spans="1:22">
      <c r="A174" s="9"/>
      <c r="B174" s="9" t="str">
        <f t="shared" si="2"/>
        <v>М6x28</v>
      </c>
      <c r="C174" s="10">
        <v>6</v>
      </c>
      <c r="D174" s="9">
        <v>28</v>
      </c>
      <c r="E174" s="12">
        <v>6.7561234161821604</v>
      </c>
      <c r="F174" s="55">
        <v>0</v>
      </c>
      <c r="G174" s="55">
        <v>0</v>
      </c>
      <c r="H174" s="55">
        <v>0</v>
      </c>
      <c r="I174" s="12">
        <v>6.2106985514569226</v>
      </c>
      <c r="J174" s="55">
        <v>0</v>
      </c>
      <c r="K174" s="55">
        <v>0</v>
      </c>
      <c r="L174" s="55">
        <v>0</v>
      </c>
      <c r="M174" s="9">
        <v>16</v>
      </c>
      <c r="N174" s="9">
        <v>16</v>
      </c>
      <c r="O174" s="9">
        <v>7.5</v>
      </c>
      <c r="P174" s="9">
        <v>6</v>
      </c>
      <c r="Q174" s="9">
        <v>5.3505000000000003</v>
      </c>
      <c r="R174" s="9">
        <v>6</v>
      </c>
      <c r="S174" s="9">
        <v>1</v>
      </c>
      <c r="T174" s="9">
        <v>0</v>
      </c>
      <c r="U174" s="9">
        <v>1</v>
      </c>
      <c r="V174" s="9">
        <v>0</v>
      </c>
    </row>
    <row r="175" spans="1:22">
      <c r="A175" s="9"/>
      <c r="B175" s="9" t="str">
        <f t="shared" si="2"/>
        <v>М6x30</v>
      </c>
      <c r="C175" s="10">
        <v>6</v>
      </c>
      <c r="D175" s="9">
        <v>30</v>
      </c>
      <c r="E175" s="12">
        <v>7.2000304581343979</v>
      </c>
      <c r="F175" s="55">
        <v>0</v>
      </c>
      <c r="G175" s="55">
        <v>0</v>
      </c>
      <c r="H175" s="55">
        <v>0</v>
      </c>
      <c r="I175" s="12">
        <v>6.5637014492882866</v>
      </c>
      <c r="J175" s="55">
        <v>0</v>
      </c>
      <c r="K175" s="55">
        <v>0</v>
      </c>
      <c r="L175" s="55">
        <v>0</v>
      </c>
      <c r="M175" s="9">
        <v>16</v>
      </c>
      <c r="N175" s="9">
        <v>16</v>
      </c>
      <c r="O175" s="9">
        <v>7.5</v>
      </c>
      <c r="P175" s="9">
        <v>6</v>
      </c>
      <c r="Q175" s="9">
        <v>5.3505000000000003</v>
      </c>
      <c r="R175" s="9">
        <v>6</v>
      </c>
      <c r="S175" s="9">
        <v>1</v>
      </c>
      <c r="T175" s="9">
        <v>0</v>
      </c>
      <c r="U175" s="9">
        <v>1</v>
      </c>
      <c r="V175" s="9">
        <v>0</v>
      </c>
    </row>
    <row r="176" spans="1:22">
      <c r="A176" s="9"/>
      <c r="B176" s="9" t="str">
        <f t="shared" si="2"/>
        <v>М6x32</v>
      </c>
      <c r="C176" s="10">
        <v>6</v>
      </c>
      <c r="D176" s="9">
        <v>32</v>
      </c>
      <c r="E176" s="12">
        <v>7.6439375000866345</v>
      </c>
      <c r="F176" s="55">
        <v>0</v>
      </c>
      <c r="G176" s="55">
        <v>0</v>
      </c>
      <c r="H176" s="55">
        <v>0</v>
      </c>
      <c r="I176" s="12">
        <v>6.9167043471196514</v>
      </c>
      <c r="J176" s="55">
        <v>0</v>
      </c>
      <c r="K176" s="55">
        <v>0</v>
      </c>
      <c r="L176" s="55">
        <v>0</v>
      </c>
      <c r="M176" s="9">
        <v>16</v>
      </c>
      <c r="N176" s="9">
        <v>16</v>
      </c>
      <c r="O176" s="9">
        <v>7.5</v>
      </c>
      <c r="P176" s="9">
        <v>6</v>
      </c>
      <c r="Q176" s="9">
        <v>5.3505000000000003</v>
      </c>
      <c r="R176" s="9">
        <v>6</v>
      </c>
      <c r="S176" s="9">
        <v>1</v>
      </c>
      <c r="T176" s="9">
        <v>0</v>
      </c>
      <c r="U176" s="9">
        <v>1</v>
      </c>
      <c r="V176" s="9">
        <v>0</v>
      </c>
    </row>
    <row r="177" spans="1:22">
      <c r="A177" s="9"/>
      <c r="B177" s="9" t="str">
        <f t="shared" si="2"/>
        <v>М6x35</v>
      </c>
      <c r="C177" s="10">
        <v>6</v>
      </c>
      <c r="D177" s="9">
        <v>35</v>
      </c>
      <c r="E177" s="12">
        <v>8.309798063014993</v>
      </c>
      <c r="F177" s="55">
        <v>0</v>
      </c>
      <c r="G177" s="55">
        <v>0</v>
      </c>
      <c r="H177" s="55">
        <v>0</v>
      </c>
      <c r="I177" s="12">
        <v>7.4462086938666978</v>
      </c>
      <c r="J177" s="55">
        <v>0</v>
      </c>
      <c r="K177" s="55">
        <v>0</v>
      </c>
      <c r="L177" s="55">
        <v>0</v>
      </c>
      <c r="M177" s="9">
        <v>16</v>
      </c>
      <c r="N177" s="9">
        <v>16</v>
      </c>
      <c r="O177" s="9">
        <v>7.5</v>
      </c>
      <c r="P177" s="9">
        <v>6</v>
      </c>
      <c r="Q177" s="9">
        <v>5.3505000000000003</v>
      </c>
      <c r="R177" s="9">
        <v>6</v>
      </c>
      <c r="S177" s="9">
        <v>1</v>
      </c>
      <c r="T177" s="9">
        <v>0</v>
      </c>
      <c r="U177" s="9">
        <v>1</v>
      </c>
      <c r="V177" s="9">
        <v>0</v>
      </c>
    </row>
    <row r="178" spans="1:22">
      <c r="A178" s="9"/>
      <c r="B178" s="9" t="str">
        <f t="shared" si="2"/>
        <v>М6x38</v>
      </c>
      <c r="C178" s="10">
        <v>6</v>
      </c>
      <c r="D178" s="9">
        <v>38</v>
      </c>
      <c r="E178" s="12">
        <v>8.9756586259433497</v>
      </c>
      <c r="F178" s="55">
        <v>0</v>
      </c>
      <c r="G178" s="55">
        <v>0</v>
      </c>
      <c r="H178" s="55">
        <v>0</v>
      </c>
      <c r="I178" s="12">
        <v>7.975713040613746</v>
      </c>
      <c r="J178" s="55">
        <v>0</v>
      </c>
      <c r="K178" s="55">
        <v>0</v>
      </c>
      <c r="L178" s="55">
        <v>0</v>
      </c>
      <c r="M178" s="9">
        <v>16</v>
      </c>
      <c r="N178" s="9">
        <v>16</v>
      </c>
      <c r="O178" s="9">
        <v>7.5</v>
      </c>
      <c r="P178" s="9">
        <v>6</v>
      </c>
      <c r="Q178" s="9">
        <v>5.3505000000000003</v>
      </c>
      <c r="R178" s="9">
        <v>6</v>
      </c>
      <c r="S178" s="9">
        <v>1</v>
      </c>
      <c r="T178" s="9">
        <v>0</v>
      </c>
      <c r="U178" s="9">
        <v>1</v>
      </c>
      <c r="V178" s="9">
        <v>0</v>
      </c>
    </row>
    <row r="179" spans="1:22">
      <c r="A179" s="9"/>
      <c r="B179" s="9" t="str">
        <f t="shared" si="2"/>
        <v>М6x40</v>
      </c>
      <c r="C179" s="10">
        <v>6</v>
      </c>
      <c r="D179" s="9">
        <v>40</v>
      </c>
      <c r="E179" s="12">
        <v>9.4195656678955881</v>
      </c>
      <c r="F179" s="55">
        <v>0</v>
      </c>
      <c r="G179" s="55">
        <v>0</v>
      </c>
      <c r="H179" s="55">
        <v>0</v>
      </c>
      <c r="I179" s="12">
        <v>8.3287159384451108</v>
      </c>
      <c r="J179" s="55">
        <v>0</v>
      </c>
      <c r="K179" s="55">
        <v>0</v>
      </c>
      <c r="L179" s="55">
        <v>0</v>
      </c>
      <c r="M179" s="9">
        <v>16</v>
      </c>
      <c r="N179" s="9">
        <v>16</v>
      </c>
      <c r="O179" s="9">
        <v>7.5</v>
      </c>
      <c r="P179" s="9">
        <v>6</v>
      </c>
      <c r="Q179" s="9">
        <v>5.3505000000000003</v>
      </c>
      <c r="R179" s="9">
        <v>6</v>
      </c>
      <c r="S179" s="9">
        <v>1</v>
      </c>
      <c r="T179" s="9">
        <v>0</v>
      </c>
      <c r="U179" s="9">
        <v>1</v>
      </c>
      <c r="V179" s="9">
        <v>0</v>
      </c>
    </row>
    <row r="180" spans="1:22">
      <c r="A180" s="9"/>
      <c r="B180" s="9" t="str">
        <f t="shared" si="2"/>
        <v>М6x42</v>
      </c>
      <c r="C180" s="10">
        <v>6</v>
      </c>
      <c r="D180" s="9">
        <v>42</v>
      </c>
      <c r="E180" s="12">
        <v>9.8634727098478265</v>
      </c>
      <c r="F180" s="55">
        <v>0</v>
      </c>
      <c r="G180" s="55">
        <v>0</v>
      </c>
      <c r="H180" s="55">
        <v>0</v>
      </c>
      <c r="I180" s="12">
        <v>8.6817188362764757</v>
      </c>
      <c r="J180" s="55">
        <v>0</v>
      </c>
      <c r="K180" s="55">
        <v>0</v>
      </c>
      <c r="L180" s="55">
        <v>0</v>
      </c>
      <c r="M180" s="9">
        <v>16</v>
      </c>
      <c r="N180" s="9">
        <v>16</v>
      </c>
      <c r="O180" s="9">
        <v>7.5</v>
      </c>
      <c r="P180" s="9">
        <v>6</v>
      </c>
      <c r="Q180" s="9">
        <v>5.3505000000000003</v>
      </c>
      <c r="R180" s="9">
        <v>6</v>
      </c>
      <c r="S180" s="9">
        <v>1</v>
      </c>
      <c r="T180" s="9">
        <v>0</v>
      </c>
      <c r="U180" s="9">
        <v>1</v>
      </c>
      <c r="V180" s="9">
        <v>0</v>
      </c>
    </row>
    <row r="181" spans="1:22">
      <c r="A181" s="9"/>
      <c r="B181" s="9" t="str">
        <f t="shared" si="2"/>
        <v>М6x45</v>
      </c>
      <c r="C181" s="10">
        <v>6</v>
      </c>
      <c r="D181" s="9">
        <v>45</v>
      </c>
      <c r="E181" s="12">
        <v>10.529333272776181</v>
      </c>
      <c r="F181" s="55">
        <v>0</v>
      </c>
      <c r="G181" s="55">
        <v>0</v>
      </c>
      <c r="H181" s="55">
        <v>0</v>
      </c>
      <c r="I181" s="12">
        <v>9.2112231830235238</v>
      </c>
      <c r="J181" s="55">
        <v>0</v>
      </c>
      <c r="K181" s="55">
        <v>0</v>
      </c>
      <c r="L181" s="55">
        <v>0</v>
      </c>
      <c r="M181" s="9">
        <v>16</v>
      </c>
      <c r="N181" s="9">
        <v>16</v>
      </c>
      <c r="O181" s="9">
        <v>7.5</v>
      </c>
      <c r="P181" s="9">
        <v>6</v>
      </c>
      <c r="Q181" s="9">
        <v>5.3505000000000003</v>
      </c>
      <c r="R181" s="9">
        <v>6</v>
      </c>
      <c r="S181" s="9">
        <v>1</v>
      </c>
      <c r="T181" s="9">
        <v>0</v>
      </c>
      <c r="U181" s="9">
        <v>1</v>
      </c>
      <c r="V181" s="9">
        <v>0</v>
      </c>
    </row>
    <row r="182" spans="1:22">
      <c r="A182" s="9"/>
      <c r="B182" s="9" t="str">
        <f t="shared" si="2"/>
        <v>М6x48</v>
      </c>
      <c r="C182" s="10">
        <v>6</v>
      </c>
      <c r="D182" s="9">
        <v>48</v>
      </c>
      <c r="E182" s="12">
        <v>11.195193835704538</v>
      </c>
      <c r="F182" s="55">
        <v>0</v>
      </c>
      <c r="G182" s="55">
        <v>0</v>
      </c>
      <c r="H182" s="55">
        <v>0</v>
      </c>
      <c r="I182" s="12">
        <v>9.7407275297705702</v>
      </c>
      <c r="J182" s="55">
        <v>0</v>
      </c>
      <c r="K182" s="55">
        <v>0</v>
      </c>
      <c r="L182" s="55">
        <v>0</v>
      </c>
      <c r="M182" s="9">
        <v>16</v>
      </c>
      <c r="N182" s="9">
        <v>16</v>
      </c>
      <c r="O182" s="9">
        <v>7.5</v>
      </c>
      <c r="P182" s="9">
        <v>6</v>
      </c>
      <c r="Q182" s="9">
        <v>5.3505000000000003</v>
      </c>
      <c r="R182" s="9">
        <v>6</v>
      </c>
      <c r="S182" s="9">
        <v>1</v>
      </c>
      <c r="T182" s="9">
        <v>0</v>
      </c>
      <c r="U182" s="9">
        <v>1</v>
      </c>
      <c r="V182" s="9">
        <v>0</v>
      </c>
    </row>
    <row r="183" spans="1:22">
      <c r="A183" s="9"/>
      <c r="B183" s="9" t="str">
        <f t="shared" si="2"/>
        <v>М6x50</v>
      </c>
      <c r="C183" s="10">
        <v>6</v>
      </c>
      <c r="D183" s="9">
        <v>50</v>
      </c>
      <c r="E183" s="12">
        <v>11.639100877656777</v>
      </c>
      <c r="F183" s="55">
        <v>0</v>
      </c>
      <c r="G183" s="55">
        <v>0</v>
      </c>
      <c r="H183" s="55">
        <v>0</v>
      </c>
      <c r="I183" s="12">
        <v>10.093730427601935</v>
      </c>
      <c r="J183" s="55">
        <v>0</v>
      </c>
      <c r="K183" s="55">
        <v>0</v>
      </c>
      <c r="L183" s="55">
        <v>0</v>
      </c>
      <c r="M183" s="9">
        <v>16</v>
      </c>
      <c r="N183" s="9">
        <v>16</v>
      </c>
      <c r="O183" s="9">
        <v>7.5</v>
      </c>
      <c r="P183" s="9">
        <v>6</v>
      </c>
      <c r="Q183" s="9">
        <v>5.3505000000000003</v>
      </c>
      <c r="R183" s="9">
        <v>6</v>
      </c>
      <c r="S183" s="9">
        <v>1</v>
      </c>
      <c r="T183" s="9">
        <v>0</v>
      </c>
      <c r="U183" s="9">
        <v>1</v>
      </c>
      <c r="V183" s="9">
        <v>0</v>
      </c>
    </row>
    <row r="184" spans="1:22">
      <c r="A184" s="9"/>
      <c r="B184" s="9" t="str">
        <f t="shared" si="2"/>
        <v>М6x55</v>
      </c>
      <c r="C184" s="10">
        <v>6</v>
      </c>
      <c r="D184" s="9">
        <v>55</v>
      </c>
      <c r="E184" s="12">
        <v>12.748868482537372</v>
      </c>
      <c r="F184" s="55">
        <v>0</v>
      </c>
      <c r="G184" s="55">
        <v>0</v>
      </c>
      <c r="H184" s="55">
        <v>0</v>
      </c>
      <c r="I184" s="12">
        <v>10.976237672180345</v>
      </c>
      <c r="J184" s="55">
        <v>0</v>
      </c>
      <c r="K184" s="55">
        <v>0</v>
      </c>
      <c r="L184" s="55">
        <v>0</v>
      </c>
      <c r="M184" s="9">
        <v>16</v>
      </c>
      <c r="N184" s="9">
        <v>16</v>
      </c>
      <c r="O184" s="9">
        <v>7.5</v>
      </c>
      <c r="P184" s="9">
        <v>6</v>
      </c>
      <c r="Q184" s="9">
        <v>5.3505000000000003</v>
      </c>
      <c r="R184" s="9">
        <v>6</v>
      </c>
      <c r="S184" s="9">
        <v>1</v>
      </c>
      <c r="T184" s="9">
        <v>0</v>
      </c>
      <c r="U184" s="9">
        <v>1</v>
      </c>
      <c r="V184" s="9">
        <v>0</v>
      </c>
    </row>
    <row r="185" spans="1:22">
      <c r="A185" s="9"/>
      <c r="B185" s="9" t="str">
        <f t="shared" si="2"/>
        <v>М6x60</v>
      </c>
      <c r="C185" s="10">
        <v>6</v>
      </c>
      <c r="D185" s="9">
        <v>60</v>
      </c>
      <c r="E185" s="12">
        <v>13.858636087417965</v>
      </c>
      <c r="F185" s="55">
        <v>0</v>
      </c>
      <c r="G185" s="55">
        <v>0</v>
      </c>
      <c r="H185" s="55">
        <v>0</v>
      </c>
      <c r="I185" s="12">
        <v>11.858744916758756</v>
      </c>
      <c r="J185" s="55">
        <v>0</v>
      </c>
      <c r="K185" s="55">
        <v>0</v>
      </c>
      <c r="L185" s="55">
        <v>0</v>
      </c>
      <c r="M185" s="9">
        <v>16</v>
      </c>
      <c r="N185" s="9">
        <v>16</v>
      </c>
      <c r="O185" s="9">
        <v>7.5</v>
      </c>
      <c r="P185" s="9">
        <v>6</v>
      </c>
      <c r="Q185" s="9">
        <v>5.3505000000000003</v>
      </c>
      <c r="R185" s="9">
        <v>6</v>
      </c>
      <c r="S185" s="9">
        <v>1</v>
      </c>
      <c r="T185" s="9">
        <v>0</v>
      </c>
      <c r="U185" s="9">
        <v>1</v>
      </c>
      <c r="V185" s="9">
        <v>0</v>
      </c>
    </row>
    <row r="186" spans="1:22">
      <c r="A186" s="9"/>
      <c r="B186" s="9" t="str">
        <f t="shared" si="2"/>
        <v>М6x65</v>
      </c>
      <c r="C186" s="10">
        <v>6</v>
      </c>
      <c r="D186" s="9">
        <v>65</v>
      </c>
      <c r="E186" s="12">
        <v>14.968403692298558</v>
      </c>
      <c r="F186" s="55">
        <v>0</v>
      </c>
      <c r="G186" s="55">
        <v>0</v>
      </c>
      <c r="H186" s="55">
        <v>0</v>
      </c>
      <c r="I186" s="12">
        <v>12.741252161337171</v>
      </c>
      <c r="J186" s="55">
        <v>0</v>
      </c>
      <c r="K186" s="55">
        <v>0</v>
      </c>
      <c r="L186" s="55">
        <v>0</v>
      </c>
      <c r="M186" s="9">
        <v>16</v>
      </c>
      <c r="N186" s="9">
        <v>16</v>
      </c>
      <c r="O186" s="9">
        <v>7.5</v>
      </c>
      <c r="P186" s="9">
        <v>6</v>
      </c>
      <c r="Q186" s="9">
        <v>5.3505000000000003</v>
      </c>
      <c r="R186" s="9">
        <v>6</v>
      </c>
      <c r="S186" s="9">
        <v>1</v>
      </c>
      <c r="T186" s="9">
        <v>0</v>
      </c>
      <c r="U186" s="9">
        <v>1</v>
      </c>
      <c r="V186" s="9">
        <v>0</v>
      </c>
    </row>
    <row r="187" spans="1:22">
      <c r="A187" s="9"/>
      <c r="B187" s="9" t="str">
        <f t="shared" si="2"/>
        <v>М6x70</v>
      </c>
      <c r="C187" s="10">
        <v>6</v>
      </c>
      <c r="D187" s="9">
        <v>70</v>
      </c>
      <c r="E187" s="12">
        <v>16.078171297179153</v>
      </c>
      <c r="F187" s="55">
        <v>0</v>
      </c>
      <c r="G187" s="55">
        <v>0</v>
      </c>
      <c r="H187" s="55">
        <v>0</v>
      </c>
      <c r="I187" s="12">
        <v>13.623759405915584</v>
      </c>
      <c r="J187" s="55">
        <v>0</v>
      </c>
      <c r="K187" s="55">
        <v>0</v>
      </c>
      <c r="L187" s="55">
        <v>0</v>
      </c>
      <c r="M187" s="9">
        <v>16</v>
      </c>
      <c r="N187" s="9">
        <v>16</v>
      </c>
      <c r="O187" s="9">
        <v>7.5</v>
      </c>
      <c r="P187" s="9">
        <v>6</v>
      </c>
      <c r="Q187" s="9">
        <v>5.3505000000000003</v>
      </c>
      <c r="R187" s="9">
        <v>6</v>
      </c>
      <c r="S187" s="9">
        <v>1</v>
      </c>
      <c r="T187" s="9">
        <v>0</v>
      </c>
      <c r="U187" s="9">
        <v>1</v>
      </c>
      <c r="V187" s="9">
        <v>0</v>
      </c>
    </row>
    <row r="188" spans="1:22">
      <c r="A188" s="9"/>
      <c r="B188" s="9" t="str">
        <f t="shared" si="2"/>
        <v>М6x75</v>
      </c>
      <c r="C188" s="10">
        <v>6</v>
      </c>
      <c r="D188" s="9">
        <v>75</v>
      </c>
      <c r="E188" s="12">
        <v>17.187938902059749</v>
      </c>
      <c r="F188" s="55">
        <v>0</v>
      </c>
      <c r="G188" s="55">
        <v>0</v>
      </c>
      <c r="H188" s="55">
        <v>0</v>
      </c>
      <c r="I188" s="12">
        <v>14.506266650493993</v>
      </c>
      <c r="J188" s="55">
        <v>0</v>
      </c>
      <c r="K188" s="55">
        <v>0</v>
      </c>
      <c r="L188" s="55">
        <v>0</v>
      </c>
      <c r="M188" s="9">
        <v>16</v>
      </c>
      <c r="N188" s="9">
        <v>16</v>
      </c>
      <c r="O188" s="9">
        <v>7.5</v>
      </c>
      <c r="P188" s="9">
        <v>6</v>
      </c>
      <c r="Q188" s="9">
        <v>5.3505000000000003</v>
      </c>
      <c r="R188" s="9">
        <v>6</v>
      </c>
      <c r="S188" s="9">
        <v>1</v>
      </c>
      <c r="T188" s="9">
        <v>0</v>
      </c>
      <c r="U188" s="9">
        <v>1</v>
      </c>
      <c r="V188" s="9">
        <v>0</v>
      </c>
    </row>
    <row r="189" spans="1:22">
      <c r="A189" s="9"/>
      <c r="B189" s="9" t="str">
        <f t="shared" si="2"/>
        <v>М6x80</v>
      </c>
      <c r="C189" s="10">
        <v>6</v>
      </c>
      <c r="D189" s="9">
        <v>80</v>
      </c>
      <c r="E189" s="12">
        <v>18.29770650694034</v>
      </c>
      <c r="F189" s="55">
        <v>0</v>
      </c>
      <c r="G189" s="55">
        <v>0</v>
      </c>
      <c r="H189" s="55">
        <v>0</v>
      </c>
      <c r="I189" s="12">
        <v>15.388773895072406</v>
      </c>
      <c r="J189" s="55">
        <v>0</v>
      </c>
      <c r="K189" s="55">
        <v>0</v>
      </c>
      <c r="L189" s="55">
        <v>0</v>
      </c>
      <c r="M189" s="9">
        <v>16</v>
      </c>
      <c r="N189" s="9">
        <v>16</v>
      </c>
      <c r="O189" s="9">
        <v>7.5</v>
      </c>
      <c r="P189" s="9">
        <v>6</v>
      </c>
      <c r="Q189" s="9">
        <v>5.3505000000000003</v>
      </c>
      <c r="R189" s="9">
        <v>6</v>
      </c>
      <c r="S189" s="9">
        <v>1</v>
      </c>
      <c r="T189" s="9">
        <v>0</v>
      </c>
      <c r="U189" s="9">
        <v>1</v>
      </c>
      <c r="V189" s="9">
        <v>0</v>
      </c>
    </row>
    <row r="190" spans="1:22">
      <c r="A190" s="9"/>
      <c r="B190" s="9" t="str">
        <f t="shared" si="2"/>
        <v>М6x85</v>
      </c>
      <c r="C190" s="10">
        <v>6</v>
      </c>
      <c r="D190" s="9">
        <v>85</v>
      </c>
      <c r="E190" s="12">
        <v>19.407474111820935</v>
      </c>
      <c r="F190" s="55">
        <v>0</v>
      </c>
      <c r="G190" s="55">
        <v>0</v>
      </c>
      <c r="H190" s="55">
        <v>0</v>
      </c>
      <c r="I190" s="12">
        <v>16.271281139650814</v>
      </c>
      <c r="J190" s="55">
        <v>0</v>
      </c>
      <c r="K190" s="55">
        <v>0</v>
      </c>
      <c r="L190" s="55">
        <v>0</v>
      </c>
      <c r="M190" s="9">
        <v>16</v>
      </c>
      <c r="N190" s="9">
        <v>16</v>
      </c>
      <c r="O190" s="9">
        <v>7.5</v>
      </c>
      <c r="P190" s="9">
        <v>6</v>
      </c>
      <c r="Q190" s="9">
        <v>5.3505000000000003</v>
      </c>
      <c r="R190" s="9">
        <v>6</v>
      </c>
      <c r="S190" s="9">
        <v>1</v>
      </c>
      <c r="T190" s="9">
        <v>0</v>
      </c>
      <c r="U190" s="9">
        <v>1</v>
      </c>
      <c r="V190" s="9">
        <v>0</v>
      </c>
    </row>
    <row r="191" spans="1:22">
      <c r="A191" s="9"/>
      <c r="B191" s="9" t="str">
        <f t="shared" si="2"/>
        <v>М6x90</v>
      </c>
      <c r="C191" s="10">
        <v>6</v>
      </c>
      <c r="D191" s="9">
        <v>90</v>
      </c>
      <c r="E191" s="12">
        <v>20.51724171670153</v>
      </c>
      <c r="F191" s="55">
        <v>0</v>
      </c>
      <c r="G191" s="55">
        <v>0</v>
      </c>
      <c r="H191" s="55">
        <v>0</v>
      </c>
      <c r="I191" s="12">
        <v>17.15378838422923</v>
      </c>
      <c r="J191" s="55">
        <v>0</v>
      </c>
      <c r="K191" s="55">
        <v>0</v>
      </c>
      <c r="L191" s="55">
        <v>0</v>
      </c>
      <c r="M191" s="9">
        <v>16</v>
      </c>
      <c r="N191" s="9">
        <v>16</v>
      </c>
      <c r="O191" s="9">
        <v>7.5</v>
      </c>
      <c r="P191" s="9">
        <v>6</v>
      </c>
      <c r="Q191" s="9">
        <v>5.3505000000000003</v>
      </c>
      <c r="R191" s="9">
        <v>6</v>
      </c>
      <c r="S191" s="9">
        <v>1</v>
      </c>
      <c r="T191" s="9">
        <v>0</v>
      </c>
      <c r="U191" s="9">
        <v>1</v>
      </c>
      <c r="V191" s="9">
        <v>0</v>
      </c>
    </row>
    <row r="192" spans="1:22">
      <c r="A192" s="9"/>
      <c r="B192" s="9" t="str">
        <f t="shared" si="2"/>
        <v>М6x95</v>
      </c>
      <c r="C192" s="10">
        <v>6</v>
      </c>
      <c r="D192" s="9">
        <v>95</v>
      </c>
      <c r="E192" s="12">
        <v>21.627009321582126</v>
      </c>
      <c r="F192" s="55">
        <v>0</v>
      </c>
      <c r="G192" s="55">
        <v>0</v>
      </c>
      <c r="H192" s="55">
        <v>0</v>
      </c>
      <c r="I192" s="12">
        <v>18.03629562880764</v>
      </c>
      <c r="J192" s="55">
        <v>0</v>
      </c>
      <c r="K192" s="55">
        <v>0</v>
      </c>
      <c r="L192" s="55">
        <v>0</v>
      </c>
      <c r="M192" s="9">
        <v>16</v>
      </c>
      <c r="N192" s="9">
        <v>16</v>
      </c>
      <c r="O192" s="9">
        <v>7.5</v>
      </c>
      <c r="P192" s="9">
        <v>6</v>
      </c>
      <c r="Q192" s="9">
        <v>5.3505000000000003</v>
      </c>
      <c r="R192" s="9">
        <v>6</v>
      </c>
      <c r="S192" s="9">
        <v>1</v>
      </c>
      <c r="T192" s="9">
        <v>0</v>
      </c>
      <c r="U192" s="9">
        <v>1</v>
      </c>
      <c r="V192" s="9">
        <v>0</v>
      </c>
    </row>
    <row r="193" spans="1:22">
      <c r="A193" s="9"/>
      <c r="B193" s="9" t="str">
        <f t="shared" si="2"/>
        <v>М6x100</v>
      </c>
      <c r="C193" s="10">
        <v>6</v>
      </c>
      <c r="D193" s="9">
        <v>100</v>
      </c>
      <c r="E193" s="12">
        <v>22.736776926462721</v>
      </c>
      <c r="F193" s="55">
        <v>0</v>
      </c>
      <c r="G193" s="55">
        <v>0</v>
      </c>
      <c r="H193" s="55">
        <v>0</v>
      </c>
      <c r="I193" s="12">
        <v>18.918802873386053</v>
      </c>
      <c r="J193" s="55">
        <v>0</v>
      </c>
      <c r="K193" s="55">
        <v>0</v>
      </c>
      <c r="L193" s="55">
        <v>0</v>
      </c>
      <c r="M193" s="9">
        <v>16</v>
      </c>
      <c r="N193" s="9">
        <v>16</v>
      </c>
      <c r="O193" s="9">
        <v>7.5</v>
      </c>
      <c r="P193" s="9">
        <v>6</v>
      </c>
      <c r="Q193" s="9">
        <v>5.3505000000000003</v>
      </c>
      <c r="R193" s="9">
        <v>6</v>
      </c>
      <c r="S193" s="9">
        <v>1</v>
      </c>
      <c r="T193" s="9">
        <v>0</v>
      </c>
      <c r="U193" s="9">
        <v>1</v>
      </c>
      <c r="V193" s="9">
        <v>0</v>
      </c>
    </row>
    <row r="194" spans="1:22">
      <c r="A194" s="9"/>
      <c r="B194" s="9" t="str">
        <f t="shared" si="2"/>
        <v>М6x105</v>
      </c>
      <c r="C194" s="10">
        <v>6</v>
      </c>
      <c r="D194" s="9">
        <v>105</v>
      </c>
      <c r="E194" s="12">
        <v>23.846544531343312</v>
      </c>
      <c r="F194" s="55">
        <v>0</v>
      </c>
      <c r="G194" s="55">
        <v>0</v>
      </c>
      <c r="H194" s="55">
        <v>0</v>
      </c>
      <c r="I194" s="12">
        <v>19.801310117964466</v>
      </c>
      <c r="J194" s="55">
        <v>0</v>
      </c>
      <c r="K194" s="55">
        <v>0</v>
      </c>
      <c r="L194" s="55">
        <v>0</v>
      </c>
      <c r="M194" s="9">
        <v>16</v>
      </c>
      <c r="N194" s="9">
        <v>16</v>
      </c>
      <c r="O194" s="9">
        <v>7.5</v>
      </c>
      <c r="P194" s="9">
        <v>6</v>
      </c>
      <c r="Q194" s="9">
        <v>5.3505000000000003</v>
      </c>
      <c r="R194" s="9">
        <v>6</v>
      </c>
      <c r="S194" s="9">
        <v>1</v>
      </c>
      <c r="T194" s="9">
        <v>0</v>
      </c>
      <c r="U194" s="9">
        <v>1</v>
      </c>
      <c r="V194" s="9">
        <v>0</v>
      </c>
    </row>
    <row r="195" spans="1:22">
      <c r="A195" s="9"/>
      <c r="B195" s="9" t="str">
        <f t="shared" si="2"/>
        <v>М6x110</v>
      </c>
      <c r="C195" s="10">
        <v>6</v>
      </c>
      <c r="D195" s="9">
        <v>110</v>
      </c>
      <c r="E195" s="12">
        <v>24.956312136223911</v>
      </c>
      <c r="F195" s="55">
        <v>0</v>
      </c>
      <c r="G195" s="55">
        <v>0</v>
      </c>
      <c r="H195" s="55">
        <v>0</v>
      </c>
      <c r="I195" s="12">
        <v>20.683817362542875</v>
      </c>
      <c r="J195" s="55">
        <v>0</v>
      </c>
      <c r="K195" s="55">
        <v>0</v>
      </c>
      <c r="L195" s="55">
        <v>0</v>
      </c>
      <c r="M195" s="9">
        <v>16</v>
      </c>
      <c r="N195" s="9">
        <v>16</v>
      </c>
      <c r="O195" s="9">
        <v>7.5</v>
      </c>
      <c r="P195" s="9">
        <v>6</v>
      </c>
      <c r="Q195" s="9">
        <v>5.3505000000000003</v>
      </c>
      <c r="R195" s="9">
        <v>6</v>
      </c>
      <c r="S195" s="9">
        <v>1</v>
      </c>
      <c r="T195" s="9">
        <v>0</v>
      </c>
      <c r="U195" s="9">
        <v>1</v>
      </c>
      <c r="V195" s="9">
        <v>0</v>
      </c>
    </row>
    <row r="196" spans="1:22">
      <c r="A196" s="9"/>
      <c r="B196" s="9" t="str">
        <f t="shared" si="2"/>
        <v>М6x115</v>
      </c>
      <c r="C196" s="10">
        <v>6</v>
      </c>
      <c r="D196" s="9">
        <v>115</v>
      </c>
      <c r="E196" s="12">
        <v>26.066079741104502</v>
      </c>
      <c r="F196" s="55">
        <v>0</v>
      </c>
      <c r="G196" s="55">
        <v>0</v>
      </c>
      <c r="H196" s="55">
        <v>0</v>
      </c>
      <c r="I196" s="12">
        <v>21.566324607121288</v>
      </c>
      <c r="J196" s="55">
        <v>0</v>
      </c>
      <c r="K196" s="55">
        <v>0</v>
      </c>
      <c r="L196" s="55">
        <v>0</v>
      </c>
      <c r="M196" s="9">
        <v>16</v>
      </c>
      <c r="N196" s="9">
        <v>16</v>
      </c>
      <c r="O196" s="9">
        <v>7.5</v>
      </c>
      <c r="P196" s="9">
        <v>6</v>
      </c>
      <c r="Q196" s="9">
        <v>5.3505000000000003</v>
      </c>
      <c r="R196" s="9">
        <v>6</v>
      </c>
      <c r="S196" s="9">
        <v>1</v>
      </c>
      <c r="T196" s="9">
        <v>0</v>
      </c>
      <c r="U196" s="9">
        <v>1</v>
      </c>
      <c r="V196" s="9">
        <v>0</v>
      </c>
    </row>
    <row r="197" spans="1:22">
      <c r="A197" s="9"/>
      <c r="B197" s="9" t="str">
        <f t="shared" si="2"/>
        <v>М6x120</v>
      </c>
      <c r="C197" s="10">
        <v>6</v>
      </c>
      <c r="D197" s="9">
        <v>120</v>
      </c>
      <c r="E197" s="12">
        <v>27.175847345985098</v>
      </c>
      <c r="F197" s="55">
        <v>0</v>
      </c>
      <c r="G197" s="55">
        <v>0</v>
      </c>
      <c r="H197" s="55">
        <v>0</v>
      </c>
      <c r="I197" s="12">
        <v>22.448831851699698</v>
      </c>
      <c r="J197" s="55">
        <v>0</v>
      </c>
      <c r="K197" s="55">
        <v>0</v>
      </c>
      <c r="L197" s="55">
        <v>0</v>
      </c>
      <c r="M197" s="9">
        <v>16</v>
      </c>
      <c r="N197" s="9">
        <v>16</v>
      </c>
      <c r="O197" s="9">
        <v>7.5</v>
      </c>
      <c r="P197" s="9">
        <v>6</v>
      </c>
      <c r="Q197" s="9">
        <v>5.3505000000000003</v>
      </c>
      <c r="R197" s="9">
        <v>6</v>
      </c>
      <c r="S197" s="9">
        <v>1</v>
      </c>
      <c r="T197" s="9">
        <v>0</v>
      </c>
      <c r="U197" s="9">
        <v>1</v>
      </c>
      <c r="V197" s="9">
        <v>0</v>
      </c>
    </row>
    <row r="198" spans="1:22">
      <c r="A198" s="9"/>
      <c r="B198" s="9" t="str">
        <f t="shared" si="2"/>
        <v>М6x130</v>
      </c>
      <c r="C198" s="10">
        <v>6</v>
      </c>
      <c r="D198" s="9">
        <v>130</v>
      </c>
      <c r="E198" s="12">
        <v>29.122670123383664</v>
      </c>
      <c r="F198" s="55">
        <v>0</v>
      </c>
      <c r="G198" s="55">
        <v>0</v>
      </c>
      <c r="H198" s="55">
        <v>0</v>
      </c>
      <c r="I198" s="12">
        <v>24.213846340856524</v>
      </c>
      <c r="J198" s="55">
        <v>0</v>
      </c>
      <c r="K198" s="55">
        <v>0</v>
      </c>
      <c r="L198" s="55">
        <v>0</v>
      </c>
      <c r="M198" s="9">
        <v>22</v>
      </c>
      <c r="N198" s="9">
        <v>22</v>
      </c>
      <c r="O198" s="9">
        <v>7.5</v>
      </c>
      <c r="P198" s="9">
        <v>6</v>
      </c>
      <c r="Q198" s="9">
        <v>5.3505000000000003</v>
      </c>
      <c r="R198" s="9">
        <v>6</v>
      </c>
      <c r="S198" s="9">
        <v>1</v>
      </c>
      <c r="T198" s="9">
        <v>0</v>
      </c>
      <c r="U198" s="9">
        <v>1</v>
      </c>
      <c r="V198" s="9">
        <v>0</v>
      </c>
    </row>
    <row r="199" spans="1:22">
      <c r="A199" s="9"/>
      <c r="B199" s="9" t="str">
        <f t="shared" si="2"/>
        <v>М6x140</v>
      </c>
      <c r="C199" s="10">
        <v>6</v>
      </c>
      <c r="D199" s="9">
        <v>140</v>
      </c>
      <c r="E199" s="12">
        <v>31.34220533314485</v>
      </c>
      <c r="F199" s="55">
        <v>0</v>
      </c>
      <c r="G199" s="55">
        <v>0</v>
      </c>
      <c r="H199" s="55">
        <v>0</v>
      </c>
      <c r="I199" s="12">
        <v>25.978860830013346</v>
      </c>
      <c r="J199" s="55">
        <v>0</v>
      </c>
      <c r="K199" s="55">
        <v>0</v>
      </c>
      <c r="L199" s="55">
        <v>0</v>
      </c>
      <c r="M199" s="9">
        <v>22</v>
      </c>
      <c r="N199" s="9">
        <v>22</v>
      </c>
      <c r="O199" s="9">
        <v>7.5</v>
      </c>
      <c r="P199" s="9">
        <v>6</v>
      </c>
      <c r="Q199" s="9">
        <v>5.3505000000000003</v>
      </c>
      <c r="R199" s="9">
        <v>6</v>
      </c>
      <c r="S199" s="9">
        <v>1</v>
      </c>
      <c r="T199" s="9">
        <v>0</v>
      </c>
      <c r="U199" s="9">
        <v>1</v>
      </c>
      <c r="V199" s="9">
        <v>0</v>
      </c>
    </row>
    <row r="200" spans="1:22">
      <c r="A200" s="9"/>
      <c r="B200" s="9" t="str">
        <f t="shared" ref="B200:B263" si="3">"М"&amp;C200&amp;"x"&amp;D200</f>
        <v>М6x150</v>
      </c>
      <c r="C200" s="10">
        <v>6</v>
      </c>
      <c r="D200" s="9">
        <v>150</v>
      </c>
      <c r="E200" s="12">
        <v>33.561740542906044</v>
      </c>
      <c r="F200" s="55">
        <v>0</v>
      </c>
      <c r="G200" s="55">
        <v>0</v>
      </c>
      <c r="H200" s="55">
        <v>0</v>
      </c>
      <c r="I200" s="12">
        <v>27.743875319170169</v>
      </c>
      <c r="J200" s="55">
        <v>0</v>
      </c>
      <c r="K200" s="55">
        <v>0</v>
      </c>
      <c r="L200" s="55">
        <v>0</v>
      </c>
      <c r="M200" s="9">
        <v>22</v>
      </c>
      <c r="N200" s="9">
        <v>22</v>
      </c>
      <c r="O200" s="9">
        <v>7.5</v>
      </c>
      <c r="P200" s="9">
        <v>6</v>
      </c>
      <c r="Q200" s="9">
        <v>5.3505000000000003</v>
      </c>
      <c r="R200" s="9">
        <v>6</v>
      </c>
      <c r="S200" s="9">
        <v>1</v>
      </c>
      <c r="T200" s="9">
        <v>0</v>
      </c>
      <c r="U200" s="9">
        <v>1</v>
      </c>
      <c r="V200" s="9">
        <v>0</v>
      </c>
    </row>
    <row r="201" spans="1:22">
      <c r="A201" s="9"/>
      <c r="B201" s="9" t="str">
        <f t="shared" si="3"/>
        <v>М6x160</v>
      </c>
      <c r="C201" s="10">
        <v>6</v>
      </c>
      <c r="D201" s="9">
        <v>160</v>
      </c>
      <c r="E201" s="12">
        <v>35.781275752667227</v>
      </c>
      <c r="F201" s="55">
        <v>0</v>
      </c>
      <c r="G201" s="55">
        <v>0</v>
      </c>
      <c r="H201" s="55">
        <v>0</v>
      </c>
      <c r="I201" s="12">
        <v>29.508889808326991</v>
      </c>
      <c r="J201" s="55">
        <v>0</v>
      </c>
      <c r="K201" s="55">
        <v>0</v>
      </c>
      <c r="L201" s="55">
        <v>0</v>
      </c>
      <c r="M201" s="9">
        <v>22</v>
      </c>
      <c r="N201" s="9">
        <v>22</v>
      </c>
      <c r="O201" s="9">
        <v>7.5</v>
      </c>
      <c r="P201" s="9">
        <v>6</v>
      </c>
      <c r="Q201" s="9">
        <v>5.3505000000000003</v>
      </c>
      <c r="R201" s="9">
        <v>6</v>
      </c>
      <c r="S201" s="9">
        <v>1</v>
      </c>
      <c r="T201" s="9">
        <v>0</v>
      </c>
      <c r="U201" s="9">
        <v>1</v>
      </c>
      <c r="V201" s="9">
        <v>0</v>
      </c>
    </row>
    <row r="202" spans="1:22">
      <c r="A202" s="9"/>
      <c r="B202" s="9" t="str">
        <f t="shared" si="3"/>
        <v>М8x16</v>
      </c>
      <c r="C202" s="10">
        <v>8</v>
      </c>
      <c r="D202" s="9">
        <v>16</v>
      </c>
      <c r="E202" s="12">
        <v>7.9148318244731071</v>
      </c>
      <c r="F202" s="12">
        <v>8.2859696454998417</v>
      </c>
      <c r="G202" s="12">
        <v>8.0959492998339684</v>
      </c>
      <c r="H202" s="12">
        <v>8.1048521701389777</v>
      </c>
      <c r="I202" s="12">
        <v>7.4206733746516296</v>
      </c>
      <c r="J202" s="12">
        <v>7.9171513385545635</v>
      </c>
      <c r="K202" s="12">
        <v>7.727130992888692</v>
      </c>
      <c r="L202" s="12">
        <v>7.6106937203174994</v>
      </c>
      <c r="M202" s="11">
        <v>9.5</v>
      </c>
      <c r="N202" s="9">
        <v>10</v>
      </c>
      <c r="O202" s="9">
        <v>8</v>
      </c>
      <c r="P202" s="9">
        <v>8</v>
      </c>
      <c r="Q202" s="9">
        <v>7.1881250000000003</v>
      </c>
      <c r="R202" s="9">
        <v>7.3505000000000003</v>
      </c>
      <c r="S202" s="9">
        <v>1.25</v>
      </c>
      <c r="T202" s="9">
        <v>1</v>
      </c>
      <c r="U202" s="9">
        <v>1.6</v>
      </c>
      <c r="V202" s="9">
        <v>1</v>
      </c>
    </row>
    <row r="203" spans="1:22">
      <c r="A203" s="9"/>
      <c r="B203" s="9" t="str">
        <f t="shared" si="3"/>
        <v>М8x18</v>
      </c>
      <c r="C203" s="10">
        <v>8</v>
      </c>
      <c r="D203" s="9">
        <v>18</v>
      </c>
      <c r="E203" s="12">
        <v>8.5519511452636383</v>
      </c>
      <c r="F203" s="12">
        <v>8.9521982844331713</v>
      </c>
      <c r="G203" s="12">
        <v>8.7621779387672998</v>
      </c>
      <c r="H203" s="12">
        <v>8.7419714909295081</v>
      </c>
      <c r="I203" s="12">
        <v>8.0577926954421599</v>
      </c>
      <c r="J203" s="12">
        <v>8.5833799774878941</v>
      </c>
      <c r="K203" s="12">
        <v>8.3933596318220207</v>
      </c>
      <c r="L203" s="12">
        <v>8.2478130411080297</v>
      </c>
      <c r="M203" s="11">
        <v>11.5</v>
      </c>
      <c r="N203" s="9">
        <v>12</v>
      </c>
      <c r="O203" s="9">
        <v>8</v>
      </c>
      <c r="P203" s="9">
        <v>8</v>
      </c>
      <c r="Q203" s="9">
        <v>7.1881250000000003</v>
      </c>
      <c r="R203" s="9">
        <v>7.3505000000000003</v>
      </c>
      <c r="S203" s="9">
        <v>1.25</v>
      </c>
      <c r="T203" s="9">
        <v>1</v>
      </c>
      <c r="U203" s="9">
        <v>1.6</v>
      </c>
      <c r="V203" s="9">
        <v>1</v>
      </c>
    </row>
    <row r="204" spans="1:22">
      <c r="A204" s="9"/>
      <c r="B204" s="9" t="str">
        <f t="shared" si="3"/>
        <v>М8x20</v>
      </c>
      <c r="C204" s="10">
        <v>8</v>
      </c>
      <c r="D204" s="9">
        <v>20</v>
      </c>
      <c r="E204" s="12">
        <v>9.1890704660541704</v>
      </c>
      <c r="F204" s="12">
        <v>9.6184269233664992</v>
      </c>
      <c r="G204" s="12">
        <v>9.4284065777006294</v>
      </c>
      <c r="H204" s="12">
        <v>9.3790908117200402</v>
      </c>
      <c r="I204" s="12">
        <v>8.6949120162326903</v>
      </c>
      <c r="J204" s="12">
        <v>9.2496086164212237</v>
      </c>
      <c r="K204" s="12">
        <v>9.0595882707553503</v>
      </c>
      <c r="L204" s="12">
        <v>8.8849323618985618</v>
      </c>
      <c r="M204" s="11">
        <v>13.5</v>
      </c>
      <c r="N204" s="9">
        <v>14</v>
      </c>
      <c r="O204" s="9">
        <v>8</v>
      </c>
      <c r="P204" s="9">
        <v>8</v>
      </c>
      <c r="Q204" s="9">
        <v>7.1881250000000003</v>
      </c>
      <c r="R204" s="9">
        <v>7.3505000000000003</v>
      </c>
      <c r="S204" s="9">
        <v>1.25</v>
      </c>
      <c r="T204" s="9">
        <v>1</v>
      </c>
      <c r="U204" s="9">
        <v>1.6</v>
      </c>
      <c r="V204" s="9">
        <v>1</v>
      </c>
    </row>
    <row r="205" spans="1:22">
      <c r="A205" s="9"/>
      <c r="B205" s="9" t="str">
        <f t="shared" si="3"/>
        <v>М8x22</v>
      </c>
      <c r="C205" s="10">
        <v>8</v>
      </c>
      <c r="D205" s="9">
        <v>22</v>
      </c>
      <c r="E205" s="12">
        <v>9.8261897868447008</v>
      </c>
      <c r="F205" s="12">
        <v>10.284655562299831</v>
      </c>
      <c r="G205" s="12">
        <v>10.094635216633959</v>
      </c>
      <c r="H205" s="12">
        <v>10.016210132510572</v>
      </c>
      <c r="I205" s="12">
        <v>9.3320313370232224</v>
      </c>
      <c r="J205" s="12">
        <v>9.9158372553545515</v>
      </c>
      <c r="K205" s="12">
        <v>9.7258169096886817</v>
      </c>
      <c r="L205" s="12">
        <v>9.5220516826890904</v>
      </c>
      <c r="M205" s="11">
        <v>15.5</v>
      </c>
      <c r="N205" s="9">
        <v>16</v>
      </c>
      <c r="O205" s="9">
        <v>8</v>
      </c>
      <c r="P205" s="9">
        <v>8</v>
      </c>
      <c r="Q205" s="9">
        <v>7.1881250000000003</v>
      </c>
      <c r="R205" s="9">
        <v>7.3505000000000003</v>
      </c>
      <c r="S205" s="9">
        <v>1.25</v>
      </c>
      <c r="T205" s="9">
        <v>1</v>
      </c>
      <c r="U205" s="9">
        <v>1.6</v>
      </c>
      <c r="V205" s="9">
        <v>1</v>
      </c>
    </row>
    <row r="206" spans="1:22">
      <c r="A206" s="9"/>
      <c r="B206" s="9" t="str">
        <f t="shared" si="3"/>
        <v>М8x25</v>
      </c>
      <c r="C206" s="10">
        <v>8</v>
      </c>
      <c r="D206" s="9">
        <v>25</v>
      </c>
      <c r="E206" s="12">
        <v>10.781868768030501</v>
      </c>
      <c r="F206" s="12">
        <v>11.283998520699827</v>
      </c>
      <c r="G206" s="12">
        <v>11.093978175033952</v>
      </c>
      <c r="H206" s="12">
        <v>10.971889113696371</v>
      </c>
      <c r="I206" s="12">
        <v>10.287710318209019</v>
      </c>
      <c r="J206" s="12">
        <v>10.915180213754549</v>
      </c>
      <c r="K206" s="12">
        <v>10.725159868088676</v>
      </c>
      <c r="L206" s="12">
        <v>10.477730663874889</v>
      </c>
      <c r="M206" s="11">
        <v>18.5</v>
      </c>
      <c r="N206" s="9">
        <v>19</v>
      </c>
      <c r="O206" s="9">
        <v>8</v>
      </c>
      <c r="P206" s="9">
        <v>8</v>
      </c>
      <c r="Q206" s="9">
        <v>7.1881250000000003</v>
      </c>
      <c r="R206" s="9">
        <v>7.3505000000000003</v>
      </c>
      <c r="S206" s="9">
        <v>1.25</v>
      </c>
      <c r="T206" s="9">
        <v>1</v>
      </c>
      <c r="U206" s="9">
        <v>1.6</v>
      </c>
      <c r="V206" s="9">
        <v>1</v>
      </c>
    </row>
    <row r="207" spans="1:22">
      <c r="A207" s="9"/>
      <c r="B207" s="9" t="str">
        <f t="shared" si="3"/>
        <v>М8x28</v>
      </c>
      <c r="C207" s="10">
        <v>8</v>
      </c>
      <c r="D207" s="9">
        <v>28</v>
      </c>
      <c r="E207" s="12">
        <v>11.699535560768489</v>
      </c>
      <c r="F207" s="12">
        <v>12.283341479099819</v>
      </c>
      <c r="G207" s="12">
        <v>12.093321133433948</v>
      </c>
      <c r="H207" s="12">
        <v>11.889555906434358</v>
      </c>
      <c r="I207" s="12">
        <v>11.243389299394815</v>
      </c>
      <c r="J207" s="12">
        <v>11.91452317215454</v>
      </c>
      <c r="K207" s="12">
        <v>11.724502826488669</v>
      </c>
      <c r="L207" s="12">
        <v>11.433409645060687</v>
      </c>
      <c r="M207" s="9">
        <v>22</v>
      </c>
      <c r="N207" s="9">
        <v>22</v>
      </c>
      <c r="O207" s="9">
        <v>8</v>
      </c>
      <c r="P207" s="9">
        <v>8</v>
      </c>
      <c r="Q207" s="9">
        <v>7.1881250000000003</v>
      </c>
      <c r="R207" s="9">
        <v>7.3505000000000003</v>
      </c>
      <c r="S207" s="9">
        <v>1.25</v>
      </c>
      <c r="T207" s="9">
        <v>1</v>
      </c>
      <c r="U207" s="9">
        <v>1.6</v>
      </c>
      <c r="V207" s="9">
        <v>1</v>
      </c>
    </row>
    <row r="208" spans="1:22">
      <c r="A208" s="9"/>
      <c r="B208" s="9" t="str">
        <f t="shared" si="3"/>
        <v>М8x30</v>
      </c>
      <c r="C208" s="10">
        <v>8</v>
      </c>
      <c r="D208" s="9">
        <v>30</v>
      </c>
      <c r="E208" s="12">
        <v>12.488703635350246</v>
      </c>
      <c r="F208" s="12">
        <v>13.072509553681575</v>
      </c>
      <c r="G208" s="12">
        <v>12.882489208015704</v>
      </c>
      <c r="H208" s="12">
        <v>12.678723981016116</v>
      </c>
      <c r="I208" s="12">
        <v>11.880508620185349</v>
      </c>
      <c r="J208" s="12">
        <v>12.58075181108787</v>
      </c>
      <c r="K208" s="12">
        <v>12.390731465421998</v>
      </c>
      <c r="L208" s="12">
        <v>12.070528965851219</v>
      </c>
      <c r="M208" s="9">
        <v>22</v>
      </c>
      <c r="N208" s="9">
        <v>22</v>
      </c>
      <c r="O208" s="9">
        <v>8</v>
      </c>
      <c r="P208" s="9">
        <v>8</v>
      </c>
      <c r="Q208" s="9">
        <v>7.1881250000000003</v>
      </c>
      <c r="R208" s="9">
        <v>7.3505000000000003</v>
      </c>
      <c r="S208" s="9">
        <v>1.25</v>
      </c>
      <c r="T208" s="9">
        <v>1</v>
      </c>
      <c r="U208" s="9">
        <v>1.6</v>
      </c>
      <c r="V208" s="9">
        <v>1</v>
      </c>
    </row>
    <row r="209" spans="1:22">
      <c r="A209" s="9"/>
      <c r="B209" s="9" t="str">
        <f t="shared" si="3"/>
        <v>М8x32</v>
      </c>
      <c r="C209" s="10">
        <v>8</v>
      </c>
      <c r="D209" s="9">
        <v>32</v>
      </c>
      <c r="E209" s="12">
        <v>13.277871709932004</v>
      </c>
      <c r="F209" s="12">
        <v>13.861677628263333</v>
      </c>
      <c r="G209" s="12">
        <v>13.671657282597462</v>
      </c>
      <c r="H209" s="12">
        <v>13.467892055597874</v>
      </c>
      <c r="I209" s="12">
        <v>12.517627940975881</v>
      </c>
      <c r="J209" s="12">
        <v>13.246980450021201</v>
      </c>
      <c r="K209" s="12">
        <v>13.05696010435533</v>
      </c>
      <c r="L209" s="12">
        <v>12.707648286641751</v>
      </c>
      <c r="M209" s="9">
        <v>22</v>
      </c>
      <c r="N209" s="9">
        <v>22</v>
      </c>
      <c r="O209" s="9">
        <v>8</v>
      </c>
      <c r="P209" s="9">
        <v>8</v>
      </c>
      <c r="Q209" s="9">
        <v>7.1881250000000003</v>
      </c>
      <c r="R209" s="9">
        <v>7.3505000000000003</v>
      </c>
      <c r="S209" s="9">
        <v>1.25</v>
      </c>
      <c r="T209" s="9">
        <v>1</v>
      </c>
      <c r="U209" s="9">
        <v>1.6</v>
      </c>
      <c r="V209" s="9">
        <v>1</v>
      </c>
    </row>
    <row r="210" spans="1:22">
      <c r="A210" s="9"/>
      <c r="B210" s="9" t="str">
        <f t="shared" si="3"/>
        <v>М8x35</v>
      </c>
      <c r="C210" s="10">
        <v>8</v>
      </c>
      <c r="D210" s="9">
        <v>35</v>
      </c>
      <c r="E210" s="12">
        <v>14.461623821804636</v>
      </c>
      <c r="F210" s="12">
        <v>15.045429740135965</v>
      </c>
      <c r="G210" s="12">
        <v>14.855409394470094</v>
      </c>
      <c r="H210" s="12">
        <v>14.651644167470506</v>
      </c>
      <c r="I210" s="12">
        <v>13.473306922161678</v>
      </c>
      <c r="J210" s="12">
        <v>14.246323408421196</v>
      </c>
      <c r="K210" s="12">
        <v>14.056303062755326</v>
      </c>
      <c r="L210" s="12">
        <v>13.663327267827546</v>
      </c>
      <c r="M210" s="9">
        <v>22</v>
      </c>
      <c r="N210" s="9">
        <v>22</v>
      </c>
      <c r="O210" s="9">
        <v>8</v>
      </c>
      <c r="P210" s="9">
        <v>8</v>
      </c>
      <c r="Q210" s="9">
        <v>7.1881250000000003</v>
      </c>
      <c r="R210" s="9">
        <v>7.3505000000000003</v>
      </c>
      <c r="S210" s="9">
        <v>1.25</v>
      </c>
      <c r="T210" s="9">
        <v>1</v>
      </c>
      <c r="U210" s="9">
        <v>1.6</v>
      </c>
      <c r="V210" s="9">
        <v>1</v>
      </c>
    </row>
    <row r="211" spans="1:22">
      <c r="A211" s="9"/>
      <c r="B211" s="9" t="str">
        <f t="shared" si="3"/>
        <v>М8x38</v>
      </c>
      <c r="C211" s="10">
        <v>8</v>
      </c>
      <c r="D211" s="9">
        <v>38</v>
      </c>
      <c r="E211" s="12">
        <v>15.64537593367727</v>
      </c>
      <c r="F211" s="12">
        <v>16.229181852008598</v>
      </c>
      <c r="G211" s="12">
        <v>16.03916150634273</v>
      </c>
      <c r="H211" s="12">
        <v>15.83539627934314</v>
      </c>
      <c r="I211" s="12">
        <v>14.428985903347474</v>
      </c>
      <c r="J211" s="12">
        <v>15.245666366821192</v>
      </c>
      <c r="K211" s="12">
        <v>15.055646021155319</v>
      </c>
      <c r="L211" s="12">
        <v>14.619006249013344</v>
      </c>
      <c r="M211" s="9">
        <v>22</v>
      </c>
      <c r="N211" s="9">
        <v>22</v>
      </c>
      <c r="O211" s="9">
        <v>8</v>
      </c>
      <c r="P211" s="9">
        <v>8</v>
      </c>
      <c r="Q211" s="9">
        <v>7.1881250000000003</v>
      </c>
      <c r="R211" s="9">
        <v>7.3505000000000003</v>
      </c>
      <c r="S211" s="9">
        <v>1.25</v>
      </c>
      <c r="T211" s="9">
        <v>1</v>
      </c>
      <c r="U211" s="9">
        <v>1.6</v>
      </c>
      <c r="V211" s="9">
        <v>1</v>
      </c>
    </row>
    <row r="212" spans="1:22">
      <c r="A212" s="9"/>
      <c r="B212" s="9" t="str">
        <f t="shared" si="3"/>
        <v>М8x40</v>
      </c>
      <c r="C212" s="10">
        <v>8</v>
      </c>
      <c r="D212" s="9">
        <v>40</v>
      </c>
      <c r="E212" s="12">
        <v>16.434544008259028</v>
      </c>
      <c r="F212" s="12">
        <v>17.018349926590357</v>
      </c>
      <c r="G212" s="12">
        <v>16.828329580924489</v>
      </c>
      <c r="H212" s="12">
        <v>16.6245643539249</v>
      </c>
      <c r="I212" s="12">
        <v>15.066105224138008</v>
      </c>
      <c r="J212" s="12">
        <v>15.911895005754523</v>
      </c>
      <c r="K212" s="12">
        <v>15.72187466008865</v>
      </c>
      <c r="L212" s="12">
        <v>15.256125569803876</v>
      </c>
      <c r="M212" s="9">
        <v>22</v>
      </c>
      <c r="N212" s="9">
        <v>22</v>
      </c>
      <c r="O212" s="9">
        <v>8</v>
      </c>
      <c r="P212" s="9">
        <v>8</v>
      </c>
      <c r="Q212" s="9">
        <v>7.1881250000000003</v>
      </c>
      <c r="R212" s="9">
        <v>7.3505000000000003</v>
      </c>
      <c r="S212" s="9">
        <v>1.25</v>
      </c>
      <c r="T212" s="9">
        <v>1</v>
      </c>
      <c r="U212" s="9">
        <v>1.6</v>
      </c>
      <c r="V212" s="9">
        <v>1</v>
      </c>
    </row>
    <row r="213" spans="1:22">
      <c r="A213" s="9"/>
      <c r="B213" s="9" t="str">
        <f t="shared" si="3"/>
        <v>М8x42</v>
      </c>
      <c r="C213" s="10">
        <v>8</v>
      </c>
      <c r="D213" s="9">
        <v>42</v>
      </c>
      <c r="E213" s="12">
        <v>17.223712082840784</v>
      </c>
      <c r="F213" s="12">
        <v>17.807518001172109</v>
      </c>
      <c r="G213" s="12">
        <v>17.617497655506245</v>
      </c>
      <c r="H213" s="12">
        <v>17.413732428506652</v>
      </c>
      <c r="I213" s="12">
        <v>15.703224544928538</v>
      </c>
      <c r="J213" s="12">
        <v>16.578123644687849</v>
      </c>
      <c r="K213" s="12">
        <v>16.388103299021981</v>
      </c>
      <c r="L213" s="12">
        <v>15.893244890594408</v>
      </c>
      <c r="M213" s="9">
        <v>22</v>
      </c>
      <c r="N213" s="9">
        <v>22</v>
      </c>
      <c r="O213" s="9">
        <v>8</v>
      </c>
      <c r="P213" s="9">
        <v>8</v>
      </c>
      <c r="Q213" s="9">
        <v>7.1881250000000003</v>
      </c>
      <c r="R213" s="9">
        <v>7.3505000000000003</v>
      </c>
      <c r="S213" s="9">
        <v>1.25</v>
      </c>
      <c r="T213" s="9">
        <v>1</v>
      </c>
      <c r="U213" s="9">
        <v>1.6</v>
      </c>
      <c r="V213" s="9">
        <v>1</v>
      </c>
    </row>
    <row r="214" spans="1:22">
      <c r="A214" s="9"/>
      <c r="B214" s="9" t="str">
        <f t="shared" si="3"/>
        <v>М8x45</v>
      </c>
      <c r="C214" s="10">
        <v>8</v>
      </c>
      <c r="D214" s="9">
        <v>45</v>
      </c>
      <c r="E214" s="12">
        <v>18.407464194713416</v>
      </c>
      <c r="F214" s="12">
        <v>18.991270113044745</v>
      </c>
      <c r="G214" s="12">
        <v>18.801249767378874</v>
      </c>
      <c r="H214" s="12">
        <v>18.597484540379291</v>
      </c>
      <c r="I214" s="12">
        <v>16.658903526114337</v>
      </c>
      <c r="J214" s="12">
        <v>17.577466603087846</v>
      </c>
      <c r="K214" s="12">
        <v>17.387446257421981</v>
      </c>
      <c r="L214" s="12">
        <v>16.848923871780212</v>
      </c>
      <c r="M214" s="9">
        <v>22</v>
      </c>
      <c r="N214" s="9">
        <v>22</v>
      </c>
      <c r="O214" s="9">
        <v>8</v>
      </c>
      <c r="P214" s="9">
        <v>8</v>
      </c>
      <c r="Q214" s="9">
        <v>7.1881250000000003</v>
      </c>
      <c r="R214" s="9">
        <v>7.3505000000000003</v>
      </c>
      <c r="S214" s="9">
        <v>1.25</v>
      </c>
      <c r="T214" s="9">
        <v>1</v>
      </c>
      <c r="U214" s="9">
        <v>1.6</v>
      </c>
      <c r="V214" s="9">
        <v>1</v>
      </c>
    </row>
    <row r="215" spans="1:22">
      <c r="A215" s="9"/>
      <c r="B215" s="9" t="str">
        <f t="shared" si="3"/>
        <v>М8x48</v>
      </c>
      <c r="C215" s="10">
        <v>8</v>
      </c>
      <c r="D215" s="9">
        <v>48</v>
      </c>
      <c r="E215" s="12">
        <v>19.591216306586052</v>
      </c>
      <c r="F215" s="12">
        <v>20.175022224917377</v>
      </c>
      <c r="G215" s="12">
        <v>19.985001879251516</v>
      </c>
      <c r="H215" s="12">
        <v>19.781236652251923</v>
      </c>
      <c r="I215" s="12">
        <v>17.614582507300131</v>
      </c>
      <c r="J215" s="12">
        <v>18.576809561487842</v>
      </c>
      <c r="K215" s="12">
        <v>18.386789215821974</v>
      </c>
      <c r="L215" s="12">
        <v>17.804602852966006</v>
      </c>
      <c r="M215" s="9">
        <v>22</v>
      </c>
      <c r="N215" s="9">
        <v>22</v>
      </c>
      <c r="O215" s="9">
        <v>8</v>
      </c>
      <c r="P215" s="9">
        <v>8</v>
      </c>
      <c r="Q215" s="9">
        <v>7.1881250000000003</v>
      </c>
      <c r="R215" s="9">
        <v>7.3505000000000003</v>
      </c>
      <c r="S215" s="9">
        <v>1.25</v>
      </c>
      <c r="T215" s="9">
        <v>1</v>
      </c>
      <c r="U215" s="9">
        <v>1.6</v>
      </c>
      <c r="V215" s="9">
        <v>1</v>
      </c>
    </row>
    <row r="216" spans="1:22">
      <c r="A216" s="9"/>
      <c r="B216" s="9" t="str">
        <f t="shared" si="3"/>
        <v>М8x50</v>
      </c>
      <c r="C216" s="10">
        <v>8</v>
      </c>
      <c r="D216" s="9">
        <v>50</v>
      </c>
      <c r="E216" s="12">
        <v>20.380384381167804</v>
      </c>
      <c r="F216" s="12">
        <v>20.964190299499137</v>
      </c>
      <c r="G216" s="12">
        <v>20.774169953833265</v>
      </c>
      <c r="H216" s="12">
        <v>20.570404726833679</v>
      </c>
      <c r="I216" s="12">
        <v>18.251701828090663</v>
      </c>
      <c r="J216" s="12">
        <v>19.243038200421168</v>
      </c>
      <c r="K216" s="12">
        <v>19.053017854755304</v>
      </c>
      <c r="L216" s="12">
        <v>18.441722173756542</v>
      </c>
      <c r="M216" s="9">
        <v>22</v>
      </c>
      <c r="N216" s="9">
        <v>22</v>
      </c>
      <c r="O216" s="9">
        <v>8</v>
      </c>
      <c r="P216" s="9">
        <v>8</v>
      </c>
      <c r="Q216" s="9">
        <v>7.1881250000000003</v>
      </c>
      <c r="R216" s="9">
        <v>7.3505000000000003</v>
      </c>
      <c r="S216" s="9">
        <v>1.25</v>
      </c>
      <c r="T216" s="9">
        <v>1</v>
      </c>
      <c r="U216" s="9">
        <v>1.6</v>
      </c>
      <c r="V216" s="9">
        <v>1</v>
      </c>
    </row>
    <row r="217" spans="1:22">
      <c r="A217" s="9"/>
      <c r="B217" s="9" t="str">
        <f t="shared" si="3"/>
        <v>М8x55</v>
      </c>
      <c r="C217" s="10">
        <v>8</v>
      </c>
      <c r="D217" s="9">
        <v>55</v>
      </c>
      <c r="E217" s="12">
        <v>22.353304567622196</v>
      </c>
      <c r="F217" s="12">
        <v>22.937110485953525</v>
      </c>
      <c r="G217" s="12">
        <v>22.747090140287654</v>
      </c>
      <c r="H217" s="12">
        <v>22.543324913288071</v>
      </c>
      <c r="I217" s="12">
        <v>19.844500130066994</v>
      </c>
      <c r="J217" s="12">
        <v>20.908609797754494</v>
      </c>
      <c r="K217" s="12">
        <v>20.718589452088629</v>
      </c>
      <c r="L217" s="12">
        <v>20.034520475732869</v>
      </c>
      <c r="M217" s="9">
        <v>22</v>
      </c>
      <c r="N217" s="9">
        <v>22</v>
      </c>
      <c r="O217" s="9">
        <v>8</v>
      </c>
      <c r="P217" s="9">
        <v>8</v>
      </c>
      <c r="Q217" s="9">
        <v>7.1881250000000003</v>
      </c>
      <c r="R217" s="9">
        <v>7.3505000000000003</v>
      </c>
      <c r="S217" s="9">
        <v>1.25</v>
      </c>
      <c r="T217" s="9">
        <v>1</v>
      </c>
      <c r="U217" s="9">
        <v>1.6</v>
      </c>
      <c r="V217" s="9">
        <v>1</v>
      </c>
    </row>
    <row r="218" spans="1:22">
      <c r="A218" s="9"/>
      <c r="B218" s="9" t="str">
        <f t="shared" si="3"/>
        <v>М8x60</v>
      </c>
      <c r="C218" s="10">
        <v>8</v>
      </c>
      <c r="D218" s="9">
        <v>60</v>
      </c>
      <c r="E218" s="12">
        <v>24.326224754076584</v>
      </c>
      <c r="F218" s="12">
        <v>24.910030672407913</v>
      </c>
      <c r="G218" s="12">
        <v>24.720010326742049</v>
      </c>
      <c r="H218" s="12">
        <v>24.516245099742456</v>
      </c>
      <c r="I218" s="12">
        <v>21.437298432043324</v>
      </c>
      <c r="J218" s="12">
        <v>22.57418139508782</v>
      </c>
      <c r="K218" s="12">
        <v>22.384161049421952</v>
      </c>
      <c r="L218" s="12">
        <v>21.627318777709196</v>
      </c>
      <c r="M218" s="9">
        <v>22</v>
      </c>
      <c r="N218" s="9">
        <v>22</v>
      </c>
      <c r="O218" s="9">
        <v>8</v>
      </c>
      <c r="P218" s="9">
        <v>8</v>
      </c>
      <c r="Q218" s="9">
        <v>7.1881250000000003</v>
      </c>
      <c r="R218" s="9">
        <v>7.3505000000000003</v>
      </c>
      <c r="S218" s="9">
        <v>1.25</v>
      </c>
      <c r="T218" s="9">
        <v>1</v>
      </c>
      <c r="U218" s="9">
        <v>1.6</v>
      </c>
      <c r="V218" s="9">
        <v>1</v>
      </c>
    </row>
    <row r="219" spans="1:22">
      <c r="A219" s="9"/>
      <c r="B219" s="9" t="str">
        <f t="shared" si="3"/>
        <v>М8x65</v>
      </c>
      <c r="C219" s="10">
        <v>8</v>
      </c>
      <c r="D219" s="9">
        <v>65</v>
      </c>
      <c r="E219" s="12">
        <v>26.299144940530976</v>
      </c>
      <c r="F219" s="12">
        <v>26.882950858862301</v>
      </c>
      <c r="G219" s="12">
        <v>26.692930513196441</v>
      </c>
      <c r="H219" s="12">
        <v>26.489165286196847</v>
      </c>
      <c r="I219" s="12">
        <v>23.030096734019651</v>
      </c>
      <c r="J219" s="12">
        <v>24.239752992421142</v>
      </c>
      <c r="K219" s="12">
        <v>24.049732646755274</v>
      </c>
      <c r="L219" s="12">
        <v>23.220117079685522</v>
      </c>
      <c r="M219" s="9">
        <v>22</v>
      </c>
      <c r="N219" s="9">
        <v>22</v>
      </c>
      <c r="O219" s="9">
        <v>8</v>
      </c>
      <c r="P219" s="9">
        <v>8</v>
      </c>
      <c r="Q219" s="9">
        <v>7.1881250000000003</v>
      </c>
      <c r="R219" s="9">
        <v>7.3505000000000003</v>
      </c>
      <c r="S219" s="9">
        <v>1.25</v>
      </c>
      <c r="T219" s="9">
        <v>1</v>
      </c>
      <c r="U219" s="9">
        <v>1.6</v>
      </c>
      <c r="V219" s="9">
        <v>1</v>
      </c>
    </row>
    <row r="220" spans="1:22">
      <c r="A220" s="9"/>
      <c r="B220" s="9" t="str">
        <f t="shared" si="3"/>
        <v>М8x70</v>
      </c>
      <c r="C220" s="10">
        <v>8</v>
      </c>
      <c r="D220" s="9">
        <v>70</v>
      </c>
      <c r="E220" s="12">
        <v>28.272065126985368</v>
      </c>
      <c r="F220" s="12">
        <v>28.855871045316693</v>
      </c>
      <c r="G220" s="12">
        <v>28.665850699650829</v>
      </c>
      <c r="H220" s="12">
        <v>28.462085472651239</v>
      </c>
      <c r="I220" s="12">
        <v>24.622895035995978</v>
      </c>
      <c r="J220" s="12">
        <v>25.905324589754464</v>
      </c>
      <c r="K220" s="12">
        <v>25.7153042440886</v>
      </c>
      <c r="L220" s="12">
        <v>24.812915381661853</v>
      </c>
      <c r="M220" s="9">
        <v>22</v>
      </c>
      <c r="N220" s="9">
        <v>22</v>
      </c>
      <c r="O220" s="9">
        <v>8</v>
      </c>
      <c r="P220" s="9">
        <v>8</v>
      </c>
      <c r="Q220" s="9">
        <v>7.1881250000000003</v>
      </c>
      <c r="R220" s="9">
        <v>7.3505000000000003</v>
      </c>
      <c r="S220" s="9">
        <v>1.25</v>
      </c>
      <c r="T220" s="9">
        <v>1</v>
      </c>
      <c r="U220" s="9">
        <v>1.6</v>
      </c>
      <c r="V220" s="9">
        <v>1</v>
      </c>
    </row>
    <row r="221" spans="1:22">
      <c r="A221" s="9"/>
      <c r="B221" s="9" t="str">
        <f t="shared" si="3"/>
        <v>М8x75</v>
      </c>
      <c r="C221" s="10">
        <v>8</v>
      </c>
      <c r="D221" s="9">
        <v>75</v>
      </c>
      <c r="E221" s="12">
        <v>30.244985313439756</v>
      </c>
      <c r="F221" s="12">
        <v>30.828791231771085</v>
      </c>
      <c r="G221" s="12">
        <v>30.63877088610522</v>
      </c>
      <c r="H221" s="12">
        <v>30.435005659105631</v>
      </c>
      <c r="I221" s="12">
        <v>26.215693337972308</v>
      </c>
      <c r="J221" s="12">
        <v>27.570896187087794</v>
      </c>
      <c r="K221" s="12">
        <v>27.380875841421922</v>
      </c>
      <c r="L221" s="12">
        <v>26.405713683638183</v>
      </c>
      <c r="M221" s="9">
        <v>22</v>
      </c>
      <c r="N221" s="9">
        <v>22</v>
      </c>
      <c r="O221" s="9">
        <v>8</v>
      </c>
      <c r="P221" s="9">
        <v>8</v>
      </c>
      <c r="Q221" s="9">
        <v>7.1881250000000003</v>
      </c>
      <c r="R221" s="9">
        <v>7.3505000000000003</v>
      </c>
      <c r="S221" s="9">
        <v>1.25</v>
      </c>
      <c r="T221" s="9">
        <v>1</v>
      </c>
      <c r="U221" s="9">
        <v>1.6</v>
      </c>
      <c r="V221" s="9">
        <v>1</v>
      </c>
    </row>
    <row r="222" spans="1:22">
      <c r="A222" s="9"/>
      <c r="B222" s="9" t="str">
        <f t="shared" si="3"/>
        <v>М8x80</v>
      </c>
      <c r="C222" s="10">
        <v>8</v>
      </c>
      <c r="D222" s="9">
        <v>80</v>
      </c>
      <c r="E222" s="12">
        <v>32.217905499894151</v>
      </c>
      <c r="F222" s="12">
        <v>32.80171141822548</v>
      </c>
      <c r="G222" s="12">
        <v>32.611691072559601</v>
      </c>
      <c r="H222" s="12">
        <v>32.407925845560015</v>
      </c>
      <c r="I222" s="12">
        <v>27.808491639948631</v>
      </c>
      <c r="J222" s="12">
        <v>29.236467784421116</v>
      </c>
      <c r="K222" s="12">
        <v>29.046447438755248</v>
      </c>
      <c r="L222" s="12">
        <v>27.998511985614513</v>
      </c>
      <c r="M222" s="9">
        <v>22</v>
      </c>
      <c r="N222" s="9">
        <v>22</v>
      </c>
      <c r="O222" s="9">
        <v>8</v>
      </c>
      <c r="P222" s="9">
        <v>8</v>
      </c>
      <c r="Q222" s="9">
        <v>7.1881250000000003</v>
      </c>
      <c r="R222" s="9">
        <v>7.3505000000000003</v>
      </c>
      <c r="S222" s="9">
        <v>1.25</v>
      </c>
      <c r="T222" s="9">
        <v>1</v>
      </c>
      <c r="U222" s="9">
        <v>1.6</v>
      </c>
      <c r="V222" s="9">
        <v>1</v>
      </c>
    </row>
    <row r="223" spans="1:22">
      <c r="A223" s="9"/>
      <c r="B223" s="9" t="str">
        <f t="shared" si="3"/>
        <v>М8x85</v>
      </c>
      <c r="C223" s="10">
        <v>8</v>
      </c>
      <c r="D223" s="9">
        <v>85</v>
      </c>
      <c r="E223" s="12">
        <v>34.190825686348546</v>
      </c>
      <c r="F223" s="12">
        <v>34.774631604679868</v>
      </c>
      <c r="G223" s="12">
        <v>34.58461125901399</v>
      </c>
      <c r="H223" s="12">
        <v>34.380846032014404</v>
      </c>
      <c r="I223" s="12">
        <v>29.401289941924961</v>
      </c>
      <c r="J223" s="12">
        <v>30.902039381754435</v>
      </c>
      <c r="K223" s="12">
        <v>30.712019036088581</v>
      </c>
      <c r="L223" s="12">
        <v>29.591310287590844</v>
      </c>
      <c r="M223" s="9">
        <v>22</v>
      </c>
      <c r="N223" s="9">
        <v>22</v>
      </c>
      <c r="O223" s="9">
        <v>8</v>
      </c>
      <c r="P223" s="9">
        <v>8</v>
      </c>
      <c r="Q223" s="9">
        <v>7.1881250000000003</v>
      </c>
      <c r="R223" s="9">
        <v>7.3505000000000003</v>
      </c>
      <c r="S223" s="9">
        <v>1.25</v>
      </c>
      <c r="T223" s="9">
        <v>1</v>
      </c>
      <c r="U223" s="9">
        <v>1.6</v>
      </c>
      <c r="V223" s="9">
        <v>1</v>
      </c>
    </row>
    <row r="224" spans="1:22">
      <c r="A224" s="9"/>
      <c r="B224" s="9" t="str">
        <f t="shared" si="3"/>
        <v>М8x90</v>
      </c>
      <c r="C224" s="10">
        <v>8</v>
      </c>
      <c r="D224" s="9">
        <v>90</v>
      </c>
      <c r="E224" s="12">
        <v>36.163745872802927</v>
      </c>
      <c r="F224" s="12">
        <v>36.747551791134264</v>
      </c>
      <c r="G224" s="12">
        <v>36.557531445468385</v>
      </c>
      <c r="H224" s="12">
        <v>36.353766218468792</v>
      </c>
      <c r="I224" s="12">
        <v>30.994088243901292</v>
      </c>
      <c r="J224" s="12">
        <v>32.567610979087767</v>
      </c>
      <c r="K224" s="12">
        <v>32.377590633421896</v>
      </c>
      <c r="L224" s="12">
        <v>31.184108589567167</v>
      </c>
      <c r="M224" s="9">
        <v>22</v>
      </c>
      <c r="N224" s="9">
        <v>22</v>
      </c>
      <c r="O224" s="9">
        <v>8</v>
      </c>
      <c r="P224" s="9">
        <v>8</v>
      </c>
      <c r="Q224" s="9">
        <v>7.1881250000000003</v>
      </c>
      <c r="R224" s="9">
        <v>7.3505000000000003</v>
      </c>
      <c r="S224" s="9">
        <v>1.25</v>
      </c>
      <c r="T224" s="9">
        <v>1</v>
      </c>
      <c r="U224" s="9">
        <v>1.6</v>
      </c>
      <c r="V224" s="9">
        <v>1</v>
      </c>
    </row>
    <row r="225" spans="1:22">
      <c r="A225" s="9"/>
      <c r="B225" s="9" t="str">
        <f t="shared" si="3"/>
        <v>М8x95</v>
      </c>
      <c r="C225" s="10">
        <v>8</v>
      </c>
      <c r="D225" s="9">
        <v>95</v>
      </c>
      <c r="E225" s="12">
        <v>38.136666059257315</v>
      </c>
      <c r="F225" s="12">
        <v>38.720471977588645</v>
      </c>
      <c r="G225" s="12">
        <v>38.530451631922773</v>
      </c>
      <c r="H225" s="12">
        <v>38.32668640492318</v>
      </c>
      <c r="I225" s="12">
        <v>32.586886545877626</v>
      </c>
      <c r="J225" s="12">
        <v>34.233182576421093</v>
      </c>
      <c r="K225" s="12">
        <v>34.043162230755215</v>
      </c>
      <c r="L225" s="12">
        <v>32.77690689154349</v>
      </c>
      <c r="M225" s="9">
        <v>22</v>
      </c>
      <c r="N225" s="9">
        <v>22</v>
      </c>
      <c r="O225" s="9">
        <v>8</v>
      </c>
      <c r="P225" s="9">
        <v>8</v>
      </c>
      <c r="Q225" s="9">
        <v>7.1881250000000003</v>
      </c>
      <c r="R225" s="9">
        <v>7.3505000000000003</v>
      </c>
      <c r="S225" s="9">
        <v>1.25</v>
      </c>
      <c r="T225" s="9">
        <v>1</v>
      </c>
      <c r="U225" s="9">
        <v>1.6</v>
      </c>
      <c r="V225" s="9">
        <v>1</v>
      </c>
    </row>
    <row r="226" spans="1:22">
      <c r="A226" s="9"/>
      <c r="B226" s="9" t="str">
        <f t="shared" si="3"/>
        <v>М8x100</v>
      </c>
      <c r="C226" s="10">
        <v>8</v>
      </c>
      <c r="D226" s="9">
        <v>100</v>
      </c>
      <c r="E226" s="12">
        <v>40.109586245711711</v>
      </c>
      <c r="F226" s="12">
        <v>40.693392164043033</v>
      </c>
      <c r="G226" s="12">
        <v>40.503371818377161</v>
      </c>
      <c r="H226" s="12">
        <v>40.299606591377568</v>
      </c>
      <c r="I226" s="12">
        <v>34.179684847853956</v>
      </c>
      <c r="J226" s="12">
        <v>35.898754173754419</v>
      </c>
      <c r="K226" s="12">
        <v>35.708733828088548</v>
      </c>
      <c r="L226" s="12">
        <v>34.36970519351982</v>
      </c>
      <c r="M226" s="9">
        <v>22</v>
      </c>
      <c r="N226" s="9">
        <v>22</v>
      </c>
      <c r="O226" s="9">
        <v>8</v>
      </c>
      <c r="P226" s="9">
        <v>8</v>
      </c>
      <c r="Q226" s="9">
        <v>7.1881250000000003</v>
      </c>
      <c r="R226" s="9">
        <v>7.3505000000000003</v>
      </c>
      <c r="S226" s="9">
        <v>1.25</v>
      </c>
      <c r="T226" s="9">
        <v>1</v>
      </c>
      <c r="U226" s="9">
        <v>1.6</v>
      </c>
      <c r="V226" s="9">
        <v>1</v>
      </c>
    </row>
    <row r="227" spans="1:22">
      <c r="A227" s="9"/>
      <c r="B227" s="9" t="str">
        <f t="shared" si="3"/>
        <v>М8x105</v>
      </c>
      <c r="C227" s="10">
        <v>8</v>
      </c>
      <c r="D227" s="9">
        <v>105</v>
      </c>
      <c r="E227" s="12">
        <v>42.082506432166106</v>
      </c>
      <c r="F227" s="12">
        <v>42.666312350497428</v>
      </c>
      <c r="G227" s="12">
        <v>42.476292004831556</v>
      </c>
      <c r="H227" s="12">
        <v>42.272526777831963</v>
      </c>
      <c r="I227" s="12">
        <v>35.772483149830279</v>
      </c>
      <c r="J227" s="12">
        <v>37.564325771087738</v>
      </c>
      <c r="K227" s="12">
        <v>37.374305425421866</v>
      </c>
      <c r="L227" s="12">
        <v>35.962503495496151</v>
      </c>
      <c r="M227" s="9">
        <v>22</v>
      </c>
      <c r="N227" s="9">
        <v>22</v>
      </c>
      <c r="O227" s="9">
        <v>8</v>
      </c>
      <c r="P227" s="9">
        <v>8</v>
      </c>
      <c r="Q227" s="9">
        <v>7.1881250000000003</v>
      </c>
      <c r="R227" s="9">
        <v>7.3505000000000003</v>
      </c>
      <c r="S227" s="9">
        <v>1.25</v>
      </c>
      <c r="T227" s="9">
        <v>1</v>
      </c>
      <c r="U227" s="9">
        <v>1.6</v>
      </c>
      <c r="V227" s="9">
        <v>1</v>
      </c>
    </row>
    <row r="228" spans="1:22">
      <c r="A228" s="9"/>
      <c r="B228" s="9" t="str">
        <f t="shared" si="3"/>
        <v>М8x110</v>
      </c>
      <c r="C228" s="10">
        <v>8</v>
      </c>
      <c r="D228" s="9">
        <v>110</v>
      </c>
      <c r="E228" s="12">
        <v>44.055426618620487</v>
      </c>
      <c r="F228" s="12">
        <v>44.639232536951809</v>
      </c>
      <c r="G228" s="12">
        <v>44.449212191285937</v>
      </c>
      <c r="H228" s="12">
        <v>44.245446964286344</v>
      </c>
      <c r="I228" s="12">
        <v>37.365281451806617</v>
      </c>
      <c r="J228" s="12">
        <v>39.229897368421064</v>
      </c>
      <c r="K228" s="12">
        <v>39.039877022755192</v>
      </c>
      <c r="L228" s="12">
        <v>37.555301797472481</v>
      </c>
      <c r="M228" s="9">
        <v>22</v>
      </c>
      <c r="N228" s="9">
        <v>22</v>
      </c>
      <c r="O228" s="9">
        <v>8</v>
      </c>
      <c r="P228" s="9">
        <v>8</v>
      </c>
      <c r="Q228" s="9">
        <v>7.1881250000000003</v>
      </c>
      <c r="R228" s="9">
        <v>7.3505000000000003</v>
      </c>
      <c r="S228" s="9">
        <v>1.25</v>
      </c>
      <c r="T228" s="9">
        <v>1</v>
      </c>
      <c r="U228" s="9">
        <v>1.6</v>
      </c>
      <c r="V228" s="9">
        <v>1</v>
      </c>
    </row>
    <row r="229" spans="1:22">
      <c r="A229" s="9"/>
      <c r="B229" s="9" t="str">
        <f t="shared" si="3"/>
        <v>М8x115</v>
      </c>
      <c r="C229" s="10">
        <v>8</v>
      </c>
      <c r="D229" s="9">
        <v>115</v>
      </c>
      <c r="E229" s="12">
        <v>46.028346805074875</v>
      </c>
      <c r="F229" s="12">
        <v>46.612152723406211</v>
      </c>
      <c r="G229" s="12">
        <v>46.422132377740333</v>
      </c>
      <c r="H229" s="12">
        <v>46.21836715074074</v>
      </c>
      <c r="I229" s="12">
        <v>38.95807975378294</v>
      </c>
      <c r="J229" s="12">
        <v>40.895468965754397</v>
      </c>
      <c r="K229" s="12">
        <v>40.705448620088525</v>
      </c>
      <c r="L229" s="12">
        <v>39.148100099448804</v>
      </c>
      <c r="M229" s="9">
        <v>22</v>
      </c>
      <c r="N229" s="9">
        <v>22</v>
      </c>
      <c r="O229" s="9">
        <v>8</v>
      </c>
      <c r="P229" s="9">
        <v>8</v>
      </c>
      <c r="Q229" s="9">
        <v>7.1881250000000003</v>
      </c>
      <c r="R229" s="9">
        <v>7.3505000000000003</v>
      </c>
      <c r="S229" s="9">
        <v>1.25</v>
      </c>
      <c r="T229" s="9">
        <v>1</v>
      </c>
      <c r="U229" s="9">
        <v>1.6</v>
      </c>
      <c r="V229" s="9">
        <v>1</v>
      </c>
    </row>
    <row r="230" spans="1:22">
      <c r="A230" s="9"/>
      <c r="B230" s="9" t="str">
        <f t="shared" si="3"/>
        <v>М8x120</v>
      </c>
      <c r="C230" s="10">
        <v>8</v>
      </c>
      <c r="D230" s="9">
        <v>120</v>
      </c>
      <c r="E230" s="12">
        <v>48.001266991529263</v>
      </c>
      <c r="F230" s="12">
        <v>48.585072909860585</v>
      </c>
      <c r="G230" s="12">
        <v>48.395052564194714</v>
      </c>
      <c r="H230" s="12">
        <v>48.191287337195128</v>
      </c>
      <c r="I230" s="12">
        <v>40.550878055759277</v>
      </c>
      <c r="J230" s="12">
        <v>42.561040563087722</v>
      </c>
      <c r="K230" s="12">
        <v>42.371020217421837</v>
      </c>
      <c r="L230" s="12">
        <v>40.740898401425135</v>
      </c>
      <c r="M230" s="9">
        <v>22</v>
      </c>
      <c r="N230" s="9">
        <v>22</v>
      </c>
      <c r="O230" s="9">
        <v>8</v>
      </c>
      <c r="P230" s="9">
        <v>8</v>
      </c>
      <c r="Q230" s="9">
        <v>7.1881250000000003</v>
      </c>
      <c r="R230" s="9">
        <v>7.3505000000000003</v>
      </c>
      <c r="S230" s="9">
        <v>1.25</v>
      </c>
      <c r="T230" s="9">
        <v>1</v>
      </c>
      <c r="U230" s="9">
        <v>1.6</v>
      </c>
      <c r="V230" s="9">
        <v>1</v>
      </c>
    </row>
    <row r="231" spans="1:22">
      <c r="A231" s="9"/>
      <c r="B231" s="9" t="str">
        <f t="shared" si="3"/>
        <v>М8x130</v>
      </c>
      <c r="C231" s="10">
        <v>8</v>
      </c>
      <c r="D231" s="9">
        <v>130</v>
      </c>
      <c r="E231" s="12">
        <v>51.490961103064379</v>
      </c>
      <c r="F231" s="12">
        <v>52.162094975824097</v>
      </c>
      <c r="G231" s="12">
        <v>51.972074630158218</v>
      </c>
      <c r="H231" s="12">
        <v>51.680981448730243</v>
      </c>
      <c r="I231" s="12">
        <v>43.736474659711931</v>
      </c>
      <c r="J231" s="12">
        <v>45.89218375775436</v>
      </c>
      <c r="K231" s="12">
        <v>45.702163412088481</v>
      </c>
      <c r="L231" s="12">
        <v>43.926495005377788</v>
      </c>
      <c r="M231" s="9">
        <v>28</v>
      </c>
      <c r="N231" s="9">
        <v>28</v>
      </c>
      <c r="O231" s="9">
        <v>8</v>
      </c>
      <c r="P231" s="9">
        <v>8</v>
      </c>
      <c r="Q231" s="9">
        <v>7.1881250000000003</v>
      </c>
      <c r="R231" s="9">
        <v>7.3505000000000003</v>
      </c>
      <c r="S231" s="9">
        <v>1.25</v>
      </c>
      <c r="T231" s="9">
        <v>1</v>
      </c>
      <c r="U231" s="9">
        <v>1.6</v>
      </c>
      <c r="V231" s="9">
        <v>1</v>
      </c>
    </row>
    <row r="232" spans="1:22">
      <c r="A232" s="9"/>
      <c r="B232" s="9" t="str">
        <f t="shared" si="3"/>
        <v>М8x140</v>
      </c>
      <c r="C232" s="10">
        <v>8</v>
      </c>
      <c r="D232" s="9">
        <v>140</v>
      </c>
      <c r="E232" s="12">
        <v>55.436801475973162</v>
      </c>
      <c r="F232" s="12">
        <v>56.10793534873288</v>
      </c>
      <c r="G232" s="12">
        <v>55.917915003067002</v>
      </c>
      <c r="H232" s="12">
        <v>55.626821821639027</v>
      </c>
      <c r="I232" s="12">
        <v>46.922071263664584</v>
      </c>
      <c r="J232" s="12">
        <v>49.223326952421012</v>
      </c>
      <c r="K232" s="12">
        <v>49.03330660675514</v>
      </c>
      <c r="L232" s="12">
        <v>47.112091609330449</v>
      </c>
      <c r="M232" s="9">
        <v>28</v>
      </c>
      <c r="N232" s="9">
        <v>28</v>
      </c>
      <c r="O232" s="9">
        <v>8</v>
      </c>
      <c r="P232" s="9">
        <v>8</v>
      </c>
      <c r="Q232" s="9">
        <v>7.1881250000000003</v>
      </c>
      <c r="R232" s="9">
        <v>7.3505000000000003</v>
      </c>
      <c r="S232" s="9">
        <v>1.25</v>
      </c>
      <c r="T232" s="9">
        <v>1</v>
      </c>
      <c r="U232" s="9">
        <v>1.6</v>
      </c>
      <c r="V232" s="9">
        <v>1</v>
      </c>
    </row>
    <row r="233" spans="1:22">
      <c r="A233" s="9"/>
      <c r="B233" s="9" t="str">
        <f t="shared" si="3"/>
        <v>М8x150</v>
      </c>
      <c r="C233" s="10">
        <v>8</v>
      </c>
      <c r="D233" s="9">
        <v>150</v>
      </c>
      <c r="E233" s="12">
        <v>59.382641848881939</v>
      </c>
      <c r="F233" s="12">
        <v>60.053775721641657</v>
      </c>
      <c r="G233" s="12">
        <v>59.863755375975778</v>
      </c>
      <c r="H233" s="12">
        <v>59.572662194547803</v>
      </c>
      <c r="I233" s="12">
        <v>50.107667867617245</v>
      </c>
      <c r="J233" s="12">
        <v>52.55447014708767</v>
      </c>
      <c r="K233" s="12">
        <v>52.364449801421792</v>
      </c>
      <c r="L233" s="12">
        <v>50.297688213283102</v>
      </c>
      <c r="M233" s="9">
        <v>28</v>
      </c>
      <c r="N233" s="9">
        <v>28</v>
      </c>
      <c r="O233" s="9">
        <v>8</v>
      </c>
      <c r="P233" s="9">
        <v>8</v>
      </c>
      <c r="Q233" s="9">
        <v>7.1881250000000003</v>
      </c>
      <c r="R233" s="9">
        <v>7.3505000000000003</v>
      </c>
      <c r="S233" s="9">
        <v>1.25</v>
      </c>
      <c r="T233" s="9">
        <v>1</v>
      </c>
      <c r="U233" s="9">
        <v>1.6</v>
      </c>
      <c r="V233" s="9">
        <v>1</v>
      </c>
    </row>
    <row r="234" spans="1:22">
      <c r="A234" s="9"/>
      <c r="B234" s="9" t="str">
        <f t="shared" si="3"/>
        <v>М8x160</v>
      </c>
      <c r="C234" s="10">
        <v>8</v>
      </c>
      <c r="D234" s="9">
        <v>160</v>
      </c>
      <c r="E234" s="12">
        <v>63.328482221790722</v>
      </c>
      <c r="F234" s="12">
        <v>63.99961609455044</v>
      </c>
      <c r="G234" s="12">
        <v>63.809595748884561</v>
      </c>
      <c r="H234" s="12">
        <v>63.518502567456586</v>
      </c>
      <c r="I234" s="12">
        <v>53.293264471569906</v>
      </c>
      <c r="J234" s="12">
        <v>55.885613341754315</v>
      </c>
      <c r="K234" s="12">
        <v>55.695592996088436</v>
      </c>
      <c r="L234" s="12">
        <v>53.483284817235763</v>
      </c>
      <c r="M234" s="9">
        <v>28</v>
      </c>
      <c r="N234" s="9">
        <v>28</v>
      </c>
      <c r="O234" s="9">
        <v>8</v>
      </c>
      <c r="P234" s="9">
        <v>8</v>
      </c>
      <c r="Q234" s="9">
        <v>7.1881250000000003</v>
      </c>
      <c r="R234" s="9">
        <v>7.3505000000000003</v>
      </c>
      <c r="S234" s="9">
        <v>1.25</v>
      </c>
      <c r="T234" s="9">
        <v>1</v>
      </c>
      <c r="U234" s="9">
        <v>1.6</v>
      </c>
      <c r="V234" s="9">
        <v>1</v>
      </c>
    </row>
    <row r="235" spans="1:22">
      <c r="A235" s="9"/>
      <c r="B235" s="9" t="str">
        <f t="shared" si="3"/>
        <v>М8x170</v>
      </c>
      <c r="C235" s="10">
        <v>8</v>
      </c>
      <c r="D235" s="9">
        <v>170</v>
      </c>
      <c r="E235" s="12">
        <v>67.274322594699498</v>
      </c>
      <c r="F235" s="12">
        <v>67.945456467459209</v>
      </c>
      <c r="G235" s="12">
        <v>67.755436121793366</v>
      </c>
      <c r="H235" s="12">
        <v>67.464342940365384</v>
      </c>
      <c r="I235" s="12">
        <v>56.478861075522566</v>
      </c>
      <c r="J235" s="12">
        <v>59.216756536420966</v>
      </c>
      <c r="K235" s="12">
        <v>59.026736190755095</v>
      </c>
      <c r="L235" s="12">
        <v>56.668881421188424</v>
      </c>
      <c r="M235" s="9">
        <v>28</v>
      </c>
      <c r="N235" s="9">
        <v>28</v>
      </c>
      <c r="O235" s="9">
        <v>8</v>
      </c>
      <c r="P235" s="9">
        <v>8</v>
      </c>
      <c r="Q235" s="9">
        <v>7.1881250000000003</v>
      </c>
      <c r="R235" s="9">
        <v>7.3505000000000003</v>
      </c>
      <c r="S235" s="9">
        <v>1.25</v>
      </c>
      <c r="T235" s="9">
        <v>1</v>
      </c>
      <c r="U235" s="9">
        <v>1.6</v>
      </c>
      <c r="V235" s="9">
        <v>1</v>
      </c>
    </row>
    <row r="236" spans="1:22">
      <c r="A236" s="9"/>
      <c r="B236" s="9" t="str">
        <f t="shared" si="3"/>
        <v>М8x180</v>
      </c>
      <c r="C236" s="10">
        <v>8</v>
      </c>
      <c r="D236" s="9">
        <v>180</v>
      </c>
      <c r="E236" s="12">
        <v>71.22016296760826</v>
      </c>
      <c r="F236" s="12">
        <v>71.891296840368</v>
      </c>
      <c r="G236" s="12">
        <v>71.701276494702128</v>
      </c>
      <c r="H236" s="12">
        <v>71.410183313274146</v>
      </c>
      <c r="I236" s="12">
        <v>59.66445767947522</v>
      </c>
      <c r="J236" s="12">
        <v>62.547899731087625</v>
      </c>
      <c r="K236" s="12">
        <v>62.357879385421739</v>
      </c>
      <c r="L236" s="12">
        <v>59.854478025141077</v>
      </c>
      <c r="M236" s="9">
        <v>28</v>
      </c>
      <c r="N236" s="9">
        <v>28</v>
      </c>
      <c r="O236" s="9">
        <v>8</v>
      </c>
      <c r="P236" s="9">
        <v>8</v>
      </c>
      <c r="Q236" s="9">
        <v>7.1881250000000003</v>
      </c>
      <c r="R236" s="9">
        <v>7.3505000000000003</v>
      </c>
      <c r="S236" s="9">
        <v>1.25</v>
      </c>
      <c r="T236" s="9">
        <v>1</v>
      </c>
      <c r="U236" s="9">
        <v>1.6</v>
      </c>
      <c r="V236" s="9">
        <v>1</v>
      </c>
    </row>
    <row r="237" spans="1:22">
      <c r="A237" s="9"/>
      <c r="B237" s="9" t="str">
        <f t="shared" si="3"/>
        <v>М8x190</v>
      </c>
      <c r="C237" s="10">
        <v>8</v>
      </c>
      <c r="D237" s="9">
        <v>190</v>
      </c>
      <c r="E237" s="12">
        <v>75.166003340517037</v>
      </c>
      <c r="F237" s="12">
        <v>75.837137213276762</v>
      </c>
      <c r="G237" s="12">
        <v>75.647116867610919</v>
      </c>
      <c r="H237" s="12">
        <v>75.356023686182937</v>
      </c>
      <c r="I237" s="12">
        <v>62.85005428342788</v>
      </c>
      <c r="J237" s="12">
        <v>65.879042925754263</v>
      </c>
      <c r="K237" s="12">
        <v>65.689022580088405</v>
      </c>
      <c r="L237" s="12">
        <v>63.040074629093738</v>
      </c>
      <c r="M237" s="9">
        <v>28</v>
      </c>
      <c r="N237" s="9">
        <v>28</v>
      </c>
      <c r="O237" s="9">
        <v>8</v>
      </c>
      <c r="P237" s="9">
        <v>8</v>
      </c>
      <c r="Q237" s="9">
        <v>7.1881250000000003</v>
      </c>
      <c r="R237" s="9">
        <v>7.3505000000000003</v>
      </c>
      <c r="S237" s="9">
        <v>1.25</v>
      </c>
      <c r="T237" s="9">
        <v>1</v>
      </c>
      <c r="U237" s="9">
        <v>1.6</v>
      </c>
      <c r="V237" s="9">
        <v>1</v>
      </c>
    </row>
    <row r="238" spans="1:22">
      <c r="A238" s="9"/>
      <c r="B238" s="9" t="str">
        <f t="shared" si="3"/>
        <v>М8x200</v>
      </c>
      <c r="C238" s="10">
        <v>8</v>
      </c>
      <c r="D238" s="9">
        <v>200</v>
      </c>
      <c r="E238" s="12">
        <v>79.111843713425827</v>
      </c>
      <c r="F238" s="12">
        <v>79.782977586185567</v>
      </c>
      <c r="G238" s="12">
        <v>79.592957240519695</v>
      </c>
      <c r="H238" s="12">
        <v>79.301864059091699</v>
      </c>
      <c r="I238" s="12">
        <v>66.035650887380527</v>
      </c>
      <c r="J238" s="12">
        <v>69.210186120420914</v>
      </c>
      <c r="K238" s="12">
        <v>69.020165774755043</v>
      </c>
      <c r="L238" s="12">
        <v>66.225671233046427</v>
      </c>
      <c r="M238" s="9">
        <v>28</v>
      </c>
      <c r="N238" s="9">
        <v>28</v>
      </c>
      <c r="O238" s="9">
        <v>8</v>
      </c>
      <c r="P238" s="9">
        <v>8</v>
      </c>
      <c r="Q238" s="9">
        <v>7.1881250000000003</v>
      </c>
      <c r="R238" s="9">
        <v>7.3505000000000003</v>
      </c>
      <c r="S238" s="9">
        <v>1.25</v>
      </c>
      <c r="T238" s="9">
        <v>1</v>
      </c>
      <c r="U238" s="9">
        <v>1.6</v>
      </c>
      <c r="V238" s="9">
        <v>1</v>
      </c>
    </row>
    <row r="239" spans="1:22">
      <c r="A239" s="9"/>
      <c r="B239" s="9" t="str">
        <f t="shared" si="3"/>
        <v>М10x16</v>
      </c>
      <c r="C239" s="10">
        <v>10</v>
      </c>
      <c r="D239" s="9">
        <v>16</v>
      </c>
      <c r="E239" s="12">
        <v>14.724430225398436</v>
      </c>
      <c r="F239" s="12">
        <v>14.999017244859816</v>
      </c>
      <c r="G239" s="12">
        <v>14.801244201887082</v>
      </c>
      <c r="H239" s="12">
        <v>14.922203268371172</v>
      </c>
      <c r="I239" s="12">
        <v>13.810187053727915</v>
      </c>
      <c r="J239" s="12">
        <v>14.278668989107322</v>
      </c>
      <c r="K239" s="12">
        <v>14.080895946134582</v>
      </c>
      <c r="L239" s="12">
        <v>14.007960096700655</v>
      </c>
      <c r="M239" s="11">
        <v>8</v>
      </c>
      <c r="N239" s="9">
        <v>8.5</v>
      </c>
      <c r="O239" s="9">
        <v>12</v>
      </c>
      <c r="P239" s="9">
        <v>10</v>
      </c>
      <c r="Q239" s="9">
        <v>9.0257500000000004</v>
      </c>
      <c r="R239" s="9">
        <v>9.1881249999999994</v>
      </c>
      <c r="S239" s="9">
        <v>1.5</v>
      </c>
      <c r="T239" s="9">
        <v>1.25</v>
      </c>
      <c r="U239" s="9">
        <v>1.6</v>
      </c>
      <c r="V239" s="9">
        <v>1.6</v>
      </c>
    </row>
    <row r="240" spans="1:22">
      <c r="A240" s="9"/>
      <c r="B240" s="9" t="str">
        <f t="shared" si="3"/>
        <v>М10x18</v>
      </c>
      <c r="C240" s="10">
        <v>10</v>
      </c>
      <c r="D240" s="9">
        <v>18</v>
      </c>
      <c r="E240" s="12">
        <v>15.728944549014797</v>
      </c>
      <c r="F240" s="12">
        <v>16.039999493193147</v>
      </c>
      <c r="G240" s="12">
        <v>15.842226450220409</v>
      </c>
      <c r="H240" s="12">
        <v>15.926717591987536</v>
      </c>
      <c r="I240" s="12">
        <v>14.814701377344281</v>
      </c>
      <c r="J240" s="12">
        <v>15.319651237440649</v>
      </c>
      <c r="K240" s="12">
        <v>15.121878194467913</v>
      </c>
      <c r="L240" s="12">
        <v>15.012474420317021</v>
      </c>
      <c r="M240" s="11">
        <v>10</v>
      </c>
      <c r="N240" s="9">
        <v>10.5</v>
      </c>
      <c r="O240" s="9">
        <v>12</v>
      </c>
      <c r="P240" s="9">
        <v>10</v>
      </c>
      <c r="Q240" s="9">
        <v>9.0257500000000004</v>
      </c>
      <c r="R240" s="9">
        <v>9.1881249999999994</v>
      </c>
      <c r="S240" s="9">
        <v>1.5</v>
      </c>
      <c r="T240" s="9">
        <v>1.25</v>
      </c>
      <c r="U240" s="9">
        <v>1.6</v>
      </c>
      <c r="V240" s="9">
        <v>1.6</v>
      </c>
    </row>
    <row r="241" spans="1:22">
      <c r="A241" s="9"/>
      <c r="B241" s="9" t="str">
        <f t="shared" si="3"/>
        <v>М10x20</v>
      </c>
      <c r="C241" s="10">
        <v>10</v>
      </c>
      <c r="D241" s="9">
        <v>20</v>
      </c>
      <c r="E241" s="12">
        <v>16.733458872631161</v>
      </c>
      <c r="F241" s="12">
        <v>17.080981741526472</v>
      </c>
      <c r="G241" s="12">
        <v>16.88320869855373</v>
      </c>
      <c r="H241" s="12">
        <v>16.931231915603899</v>
      </c>
      <c r="I241" s="12">
        <v>15.819215700960646</v>
      </c>
      <c r="J241" s="12">
        <v>16.360633485773977</v>
      </c>
      <c r="K241" s="12">
        <v>16.162860442801236</v>
      </c>
      <c r="L241" s="12">
        <v>16.016988743933386</v>
      </c>
      <c r="M241" s="11">
        <v>12</v>
      </c>
      <c r="N241" s="9">
        <v>12.5</v>
      </c>
      <c r="O241" s="9">
        <v>12</v>
      </c>
      <c r="P241" s="9">
        <v>10</v>
      </c>
      <c r="Q241" s="9">
        <v>9.0257500000000004</v>
      </c>
      <c r="R241" s="9">
        <v>9.1881249999999994</v>
      </c>
      <c r="S241" s="9">
        <v>1.5</v>
      </c>
      <c r="T241" s="9">
        <v>1.25</v>
      </c>
      <c r="U241" s="9">
        <v>1.6</v>
      </c>
      <c r="V241" s="9">
        <v>1.6</v>
      </c>
    </row>
    <row r="242" spans="1:22">
      <c r="A242" s="9"/>
      <c r="B242" s="9" t="str">
        <f t="shared" si="3"/>
        <v>М10x22</v>
      </c>
      <c r="C242" s="10">
        <v>10</v>
      </c>
      <c r="D242" s="9">
        <v>22</v>
      </c>
      <c r="E242" s="12">
        <v>17.737973196247527</v>
      </c>
      <c r="F242" s="12">
        <v>18.121963989859804</v>
      </c>
      <c r="G242" s="12">
        <v>17.924190946887062</v>
      </c>
      <c r="H242" s="12">
        <v>17.935746239220265</v>
      </c>
      <c r="I242" s="12">
        <v>16.82373002457701</v>
      </c>
      <c r="J242" s="12">
        <v>17.40161573410731</v>
      </c>
      <c r="K242" s="12">
        <v>17.203842691134561</v>
      </c>
      <c r="L242" s="12">
        <v>17.021503067549748</v>
      </c>
      <c r="M242" s="11">
        <v>14</v>
      </c>
      <c r="N242" s="9">
        <v>14.5</v>
      </c>
      <c r="O242" s="9">
        <v>12</v>
      </c>
      <c r="P242" s="9">
        <v>10</v>
      </c>
      <c r="Q242" s="9">
        <v>9.0257500000000004</v>
      </c>
      <c r="R242" s="9">
        <v>9.1881249999999994</v>
      </c>
      <c r="S242" s="9">
        <v>1.5</v>
      </c>
      <c r="T242" s="9">
        <v>1.25</v>
      </c>
      <c r="U242" s="9">
        <v>1.6</v>
      </c>
      <c r="V242" s="9">
        <v>1.6</v>
      </c>
    </row>
    <row r="243" spans="1:22">
      <c r="A243" s="9"/>
      <c r="B243" s="9" t="str">
        <f t="shared" si="3"/>
        <v>М10x25</v>
      </c>
      <c r="C243" s="10">
        <v>10</v>
      </c>
      <c r="D243" s="9">
        <v>25</v>
      </c>
      <c r="E243" s="12">
        <v>19.244744681672078</v>
      </c>
      <c r="F243" s="12">
        <v>19.683437362359793</v>
      </c>
      <c r="G243" s="12">
        <v>19.485664319387052</v>
      </c>
      <c r="H243" s="12">
        <v>19.442517724644812</v>
      </c>
      <c r="I243" s="12">
        <v>18.330501510001557</v>
      </c>
      <c r="J243" s="12">
        <v>18.963089106607299</v>
      </c>
      <c r="K243" s="12">
        <v>18.765316063634554</v>
      </c>
      <c r="L243" s="12">
        <v>18.528274552974292</v>
      </c>
      <c r="M243" s="11">
        <v>17</v>
      </c>
      <c r="N243" s="9">
        <v>17.5</v>
      </c>
      <c r="O243" s="9">
        <v>12</v>
      </c>
      <c r="P243" s="9">
        <v>10</v>
      </c>
      <c r="Q243" s="9">
        <v>9.0257500000000004</v>
      </c>
      <c r="R243" s="9">
        <v>9.1881249999999994</v>
      </c>
      <c r="S243" s="9">
        <v>1.5</v>
      </c>
      <c r="T243" s="9">
        <v>1.25</v>
      </c>
      <c r="U243" s="9">
        <v>1.6</v>
      </c>
      <c r="V243" s="9">
        <v>1.6</v>
      </c>
    </row>
    <row r="244" spans="1:22">
      <c r="A244" s="9"/>
      <c r="B244" s="9" t="str">
        <f t="shared" si="3"/>
        <v>М10x28</v>
      </c>
      <c r="C244" s="10">
        <v>10</v>
      </c>
      <c r="D244" s="9">
        <v>28</v>
      </c>
      <c r="E244" s="12">
        <v>20.751516167096618</v>
      </c>
      <c r="F244" s="12">
        <v>21.24491073485979</v>
      </c>
      <c r="G244" s="12">
        <v>21.047137691887041</v>
      </c>
      <c r="H244" s="12">
        <v>20.94928921006936</v>
      </c>
      <c r="I244" s="12">
        <v>19.837272995426105</v>
      </c>
      <c r="J244" s="12">
        <v>20.524562479107288</v>
      </c>
      <c r="K244" s="12">
        <v>20.326789436134543</v>
      </c>
      <c r="L244" s="12">
        <v>20.035046038398839</v>
      </c>
      <c r="M244" s="11">
        <v>20</v>
      </c>
      <c r="N244" s="9">
        <v>20.5</v>
      </c>
      <c r="O244" s="9">
        <v>12</v>
      </c>
      <c r="P244" s="9">
        <v>10</v>
      </c>
      <c r="Q244" s="9">
        <v>9.0257500000000004</v>
      </c>
      <c r="R244" s="9">
        <v>9.1881249999999994</v>
      </c>
      <c r="S244" s="9">
        <v>1.5</v>
      </c>
      <c r="T244" s="9">
        <v>1.25</v>
      </c>
      <c r="U244" s="9">
        <v>1.6</v>
      </c>
      <c r="V244" s="9">
        <v>1.6</v>
      </c>
    </row>
    <row r="245" spans="1:22">
      <c r="A245" s="9"/>
      <c r="B245" s="9" t="str">
        <f t="shared" si="3"/>
        <v>М10x30</v>
      </c>
      <c r="C245" s="10">
        <v>10</v>
      </c>
      <c r="D245" s="9">
        <v>30</v>
      </c>
      <c r="E245" s="12">
        <v>21.756030490712988</v>
      </c>
      <c r="F245" s="12">
        <v>22.285892983193115</v>
      </c>
      <c r="G245" s="12">
        <v>22.08811994022037</v>
      </c>
      <c r="H245" s="12">
        <v>21.953803533685722</v>
      </c>
      <c r="I245" s="12">
        <v>20.841787319042467</v>
      </c>
      <c r="J245" s="12">
        <v>21.565544727440617</v>
      </c>
      <c r="K245" s="12">
        <v>21.367771684467872</v>
      </c>
      <c r="L245" s="12">
        <v>21.039560362015205</v>
      </c>
      <c r="M245" s="11">
        <v>22</v>
      </c>
      <c r="N245" s="9">
        <v>22.5</v>
      </c>
      <c r="O245" s="9">
        <v>12</v>
      </c>
      <c r="P245" s="9">
        <v>10</v>
      </c>
      <c r="Q245" s="9">
        <v>9.0257500000000004</v>
      </c>
      <c r="R245" s="9">
        <v>9.1881249999999994</v>
      </c>
      <c r="S245" s="9">
        <v>1.5</v>
      </c>
      <c r="T245" s="9">
        <v>1.25</v>
      </c>
      <c r="U245" s="9">
        <v>1.6</v>
      </c>
      <c r="V245" s="9">
        <v>1.6</v>
      </c>
    </row>
    <row r="246" spans="1:22">
      <c r="A246" s="9"/>
      <c r="B246" s="9" t="str">
        <f t="shared" si="3"/>
        <v>М10x32</v>
      </c>
      <c r="C246" s="10">
        <v>10</v>
      </c>
      <c r="D246" s="9">
        <v>32</v>
      </c>
      <c r="E246" s="12">
        <v>22.760544814329354</v>
      </c>
      <c r="F246" s="12">
        <v>23.326875231526444</v>
      </c>
      <c r="G246" s="12">
        <v>23.129102188553698</v>
      </c>
      <c r="H246" s="12">
        <v>22.958317857302085</v>
      </c>
      <c r="I246" s="12">
        <v>21.846301642658833</v>
      </c>
      <c r="J246" s="12">
        <v>22.606526975773942</v>
      </c>
      <c r="K246" s="12">
        <v>22.408753932801204</v>
      </c>
      <c r="L246" s="12">
        <v>22.044074685631568</v>
      </c>
      <c r="M246" s="11">
        <v>24</v>
      </c>
      <c r="N246" s="9">
        <v>24.5</v>
      </c>
      <c r="O246" s="9">
        <v>12</v>
      </c>
      <c r="P246" s="9">
        <v>10</v>
      </c>
      <c r="Q246" s="9">
        <v>9.0257500000000004</v>
      </c>
      <c r="R246" s="9">
        <v>9.1881249999999994</v>
      </c>
      <c r="S246" s="9">
        <v>1.5</v>
      </c>
      <c r="T246" s="9">
        <v>1.25</v>
      </c>
      <c r="U246" s="9">
        <v>1.6</v>
      </c>
      <c r="V246" s="9">
        <v>1.6</v>
      </c>
    </row>
    <row r="247" spans="1:22">
      <c r="A247" s="9"/>
      <c r="B247" s="9" t="str">
        <f t="shared" si="3"/>
        <v>М10x35</v>
      </c>
      <c r="C247" s="10">
        <v>10</v>
      </c>
      <c r="D247" s="9">
        <v>35</v>
      </c>
      <c r="E247" s="12">
        <v>24.381596696212714</v>
      </c>
      <c r="F247" s="12">
        <v>25.032418255176932</v>
      </c>
      <c r="G247" s="12">
        <v>24.834645212204187</v>
      </c>
      <c r="H247" s="12">
        <v>24.579369739185449</v>
      </c>
      <c r="I247" s="12">
        <v>23.353073128083384</v>
      </c>
      <c r="J247" s="12">
        <v>24.168000348273939</v>
      </c>
      <c r="K247" s="12">
        <v>23.970227305301194</v>
      </c>
      <c r="L247" s="12">
        <v>23.550846171056119</v>
      </c>
      <c r="M247" s="9">
        <v>26</v>
      </c>
      <c r="N247" s="9">
        <v>26</v>
      </c>
      <c r="O247" s="9">
        <v>12</v>
      </c>
      <c r="P247" s="9">
        <v>10</v>
      </c>
      <c r="Q247" s="9">
        <v>9.0257500000000004</v>
      </c>
      <c r="R247" s="9">
        <v>9.1881249999999994</v>
      </c>
      <c r="S247" s="9">
        <v>1.5</v>
      </c>
      <c r="T247" s="9">
        <v>1.25</v>
      </c>
      <c r="U247" s="9">
        <v>1.6</v>
      </c>
      <c r="V247" s="9">
        <v>1.6</v>
      </c>
    </row>
    <row r="248" spans="1:22">
      <c r="A248" s="9"/>
      <c r="B248" s="9" t="str">
        <f t="shared" si="3"/>
        <v>М10x38</v>
      </c>
      <c r="C248" s="10">
        <v>10</v>
      </c>
      <c r="D248" s="9">
        <v>38</v>
      </c>
      <c r="E248" s="12">
        <v>26.231209371013701</v>
      </c>
      <c r="F248" s="12">
        <v>26.882030929977926</v>
      </c>
      <c r="G248" s="12">
        <v>26.684257887005181</v>
      </c>
      <c r="H248" s="12">
        <v>26.428982413986439</v>
      </c>
      <c r="I248" s="12">
        <v>24.859844613507928</v>
      </c>
      <c r="J248" s="12">
        <v>25.729473720773928</v>
      </c>
      <c r="K248" s="12">
        <v>25.531700677801187</v>
      </c>
      <c r="L248" s="12">
        <v>25.057617656480662</v>
      </c>
      <c r="M248" s="9">
        <v>26</v>
      </c>
      <c r="N248" s="9">
        <v>26</v>
      </c>
      <c r="O248" s="9">
        <v>12</v>
      </c>
      <c r="P248" s="9">
        <v>10</v>
      </c>
      <c r="Q248" s="9">
        <v>9.0257500000000004</v>
      </c>
      <c r="R248" s="9">
        <v>9.1881249999999994</v>
      </c>
      <c r="S248" s="9">
        <v>1.5</v>
      </c>
      <c r="T248" s="9">
        <v>1.25</v>
      </c>
      <c r="U248" s="9">
        <v>1.6</v>
      </c>
      <c r="V248" s="9">
        <v>1.6</v>
      </c>
    </row>
    <row r="249" spans="1:22">
      <c r="A249" s="9"/>
      <c r="B249" s="9" t="str">
        <f t="shared" si="3"/>
        <v>М10x40</v>
      </c>
      <c r="C249" s="10">
        <v>10</v>
      </c>
      <c r="D249" s="9">
        <v>40</v>
      </c>
      <c r="E249" s="12">
        <v>27.464284487547694</v>
      </c>
      <c r="F249" s="12">
        <v>28.115106046511915</v>
      </c>
      <c r="G249" s="12">
        <v>27.917333003539174</v>
      </c>
      <c r="H249" s="12">
        <v>27.662057530520432</v>
      </c>
      <c r="I249" s="12">
        <v>25.864358937124294</v>
      </c>
      <c r="J249" s="12">
        <v>26.770455969107257</v>
      </c>
      <c r="K249" s="12">
        <v>26.572682926134512</v>
      </c>
      <c r="L249" s="12">
        <v>26.062131980097032</v>
      </c>
      <c r="M249" s="9">
        <v>26</v>
      </c>
      <c r="N249" s="9">
        <v>26</v>
      </c>
      <c r="O249" s="9">
        <v>12</v>
      </c>
      <c r="P249" s="9">
        <v>10</v>
      </c>
      <c r="Q249" s="9">
        <v>9.0257500000000004</v>
      </c>
      <c r="R249" s="9">
        <v>9.1881249999999994</v>
      </c>
      <c r="S249" s="9">
        <v>1.5</v>
      </c>
      <c r="T249" s="9">
        <v>1.25</v>
      </c>
      <c r="U249" s="9">
        <v>1.6</v>
      </c>
      <c r="V249" s="9">
        <v>1.6</v>
      </c>
    </row>
    <row r="250" spans="1:22">
      <c r="A250" s="9"/>
      <c r="B250" s="9" t="str">
        <f t="shared" si="3"/>
        <v>М10x42</v>
      </c>
      <c r="C250" s="10">
        <v>10</v>
      </c>
      <c r="D250" s="9">
        <v>42</v>
      </c>
      <c r="E250" s="12">
        <v>28.69735960408169</v>
      </c>
      <c r="F250" s="12">
        <v>29.348181163045908</v>
      </c>
      <c r="G250" s="12">
        <v>29.15040812007317</v>
      </c>
      <c r="H250" s="12">
        <v>28.895132647054432</v>
      </c>
      <c r="I250" s="12">
        <v>26.868873260740656</v>
      </c>
      <c r="J250" s="12">
        <v>27.811438217440578</v>
      </c>
      <c r="K250" s="12">
        <v>27.61366517446784</v>
      </c>
      <c r="L250" s="12">
        <v>27.066646303713394</v>
      </c>
      <c r="M250" s="9">
        <v>26</v>
      </c>
      <c r="N250" s="9">
        <v>26</v>
      </c>
      <c r="O250" s="9">
        <v>12</v>
      </c>
      <c r="P250" s="9">
        <v>10</v>
      </c>
      <c r="Q250" s="9">
        <v>9.0257500000000004</v>
      </c>
      <c r="R250" s="9">
        <v>9.1881249999999994</v>
      </c>
      <c r="S250" s="9">
        <v>1.5</v>
      </c>
      <c r="T250" s="9">
        <v>1.25</v>
      </c>
      <c r="U250" s="9">
        <v>1.6</v>
      </c>
      <c r="V250" s="9">
        <v>1.6</v>
      </c>
    </row>
    <row r="251" spans="1:22">
      <c r="A251" s="9"/>
      <c r="B251" s="9" t="str">
        <f t="shared" si="3"/>
        <v>М10x45</v>
      </c>
      <c r="C251" s="10">
        <v>10</v>
      </c>
      <c r="D251" s="9">
        <v>45</v>
      </c>
      <c r="E251" s="12">
        <v>30.546972278882681</v>
      </c>
      <c r="F251" s="12">
        <v>31.197793837846902</v>
      </c>
      <c r="G251" s="12">
        <v>31.000020794874157</v>
      </c>
      <c r="H251" s="12">
        <v>30.744745321855415</v>
      </c>
      <c r="I251" s="12">
        <v>28.375644746165204</v>
      </c>
      <c r="J251" s="12">
        <v>29.372911589940575</v>
      </c>
      <c r="K251" s="12">
        <v>29.175138546967833</v>
      </c>
      <c r="L251" s="12">
        <v>28.573417789137942</v>
      </c>
      <c r="M251" s="9">
        <v>26</v>
      </c>
      <c r="N251" s="9">
        <v>26</v>
      </c>
      <c r="O251" s="9">
        <v>12</v>
      </c>
      <c r="P251" s="9">
        <v>10</v>
      </c>
      <c r="Q251" s="9">
        <v>9.0257500000000004</v>
      </c>
      <c r="R251" s="9">
        <v>9.1881249999999994</v>
      </c>
      <c r="S251" s="9">
        <v>1.5</v>
      </c>
      <c r="T251" s="9">
        <v>1.25</v>
      </c>
      <c r="U251" s="9">
        <v>1.6</v>
      </c>
      <c r="V251" s="9">
        <v>1.6</v>
      </c>
    </row>
    <row r="252" spans="1:22">
      <c r="A252" s="9"/>
      <c r="B252" s="9" t="str">
        <f t="shared" si="3"/>
        <v>М10x48</v>
      </c>
      <c r="C252" s="10">
        <v>10</v>
      </c>
      <c r="D252" s="9">
        <v>48</v>
      </c>
      <c r="E252" s="12">
        <v>32.396584953683664</v>
      </c>
      <c r="F252" s="12">
        <v>33.047406512647889</v>
      </c>
      <c r="G252" s="12">
        <v>32.849633469675148</v>
      </c>
      <c r="H252" s="12">
        <v>32.594357996656406</v>
      </c>
      <c r="I252" s="12">
        <v>29.882416231589747</v>
      </c>
      <c r="J252" s="12">
        <v>30.934384962440564</v>
      </c>
      <c r="K252" s="12">
        <v>30.736611919467823</v>
      </c>
      <c r="L252" s="12">
        <v>30.080189274562485</v>
      </c>
      <c r="M252" s="9">
        <v>26</v>
      </c>
      <c r="N252" s="9">
        <v>26</v>
      </c>
      <c r="O252" s="9">
        <v>12</v>
      </c>
      <c r="P252" s="9">
        <v>10</v>
      </c>
      <c r="Q252" s="9">
        <v>9.0257500000000004</v>
      </c>
      <c r="R252" s="9">
        <v>9.1881249999999994</v>
      </c>
      <c r="S252" s="9">
        <v>1.5</v>
      </c>
      <c r="T252" s="9">
        <v>1.25</v>
      </c>
      <c r="U252" s="9">
        <v>1.6</v>
      </c>
      <c r="V252" s="9">
        <v>1.6</v>
      </c>
    </row>
    <row r="253" spans="1:22">
      <c r="A253" s="9"/>
      <c r="B253" s="9" t="str">
        <f t="shared" si="3"/>
        <v>М10x50</v>
      </c>
      <c r="C253" s="10">
        <v>10</v>
      </c>
      <c r="D253" s="9">
        <v>50</v>
      </c>
      <c r="E253" s="12">
        <v>33.62966007021766</v>
      </c>
      <c r="F253" s="12">
        <v>34.280481629181885</v>
      </c>
      <c r="G253" s="12">
        <v>34.082708586209144</v>
      </c>
      <c r="H253" s="12">
        <v>33.827433113190402</v>
      </c>
      <c r="I253" s="12">
        <v>30.886930555206114</v>
      </c>
      <c r="J253" s="12">
        <v>31.975367210773889</v>
      </c>
      <c r="K253" s="12">
        <v>31.777594167801151</v>
      </c>
      <c r="L253" s="12">
        <v>31.084703598178855</v>
      </c>
      <c r="M253" s="9">
        <v>26</v>
      </c>
      <c r="N253" s="9">
        <v>26</v>
      </c>
      <c r="O253" s="9">
        <v>12</v>
      </c>
      <c r="P253" s="9">
        <v>10</v>
      </c>
      <c r="Q253" s="9">
        <v>9.0257500000000004</v>
      </c>
      <c r="R253" s="9">
        <v>9.1881249999999994</v>
      </c>
      <c r="S253" s="9">
        <v>1.5</v>
      </c>
      <c r="T253" s="9">
        <v>1.25</v>
      </c>
      <c r="U253" s="9">
        <v>1.6</v>
      </c>
      <c r="V253" s="9">
        <v>1.6</v>
      </c>
    </row>
    <row r="254" spans="1:22">
      <c r="A254" s="9"/>
      <c r="B254" s="9" t="str">
        <f t="shared" si="3"/>
        <v>М10x55</v>
      </c>
      <c r="C254" s="10">
        <v>10</v>
      </c>
      <c r="D254" s="9">
        <v>55</v>
      </c>
      <c r="E254" s="12">
        <v>36.712347861552651</v>
      </c>
      <c r="F254" s="12">
        <v>37.363169420516869</v>
      </c>
      <c r="G254" s="12">
        <v>37.165396377544127</v>
      </c>
      <c r="H254" s="12">
        <v>36.910120904525385</v>
      </c>
      <c r="I254" s="12">
        <v>33.398216364247027</v>
      </c>
      <c r="J254" s="12">
        <v>34.577822831607207</v>
      </c>
      <c r="K254" s="12">
        <v>34.380049788634466</v>
      </c>
      <c r="L254" s="12">
        <v>33.595989407219761</v>
      </c>
      <c r="M254" s="9">
        <v>26</v>
      </c>
      <c r="N254" s="9">
        <v>26</v>
      </c>
      <c r="O254" s="9">
        <v>12</v>
      </c>
      <c r="P254" s="9">
        <v>10</v>
      </c>
      <c r="Q254" s="9">
        <v>9.0257500000000004</v>
      </c>
      <c r="R254" s="9">
        <v>9.1881249999999994</v>
      </c>
      <c r="S254" s="9">
        <v>1.5</v>
      </c>
      <c r="T254" s="9">
        <v>1.25</v>
      </c>
      <c r="U254" s="9">
        <v>1.6</v>
      </c>
      <c r="V254" s="9">
        <v>1.6</v>
      </c>
    </row>
    <row r="255" spans="1:22">
      <c r="A255" s="9"/>
      <c r="B255" s="9" t="str">
        <f t="shared" si="3"/>
        <v>М10x60</v>
      </c>
      <c r="C255" s="10">
        <v>10</v>
      </c>
      <c r="D255" s="9">
        <v>60</v>
      </c>
      <c r="E255" s="12">
        <v>39.795035652887627</v>
      </c>
      <c r="F255" s="12">
        <v>40.445857211851859</v>
      </c>
      <c r="G255" s="12">
        <v>40.24808416887911</v>
      </c>
      <c r="H255" s="12">
        <v>39.992808695860369</v>
      </c>
      <c r="I255" s="12">
        <v>35.90950217328794</v>
      </c>
      <c r="J255" s="12">
        <v>37.180278452440525</v>
      </c>
      <c r="K255" s="12">
        <v>36.982505409467784</v>
      </c>
      <c r="L255" s="12">
        <v>36.107275216260675</v>
      </c>
      <c r="M255" s="9">
        <v>26</v>
      </c>
      <c r="N255" s="9">
        <v>26</v>
      </c>
      <c r="O255" s="9">
        <v>12</v>
      </c>
      <c r="P255" s="9">
        <v>10</v>
      </c>
      <c r="Q255" s="9">
        <v>9.0257500000000004</v>
      </c>
      <c r="R255" s="9">
        <v>9.1881249999999994</v>
      </c>
      <c r="S255" s="9">
        <v>1.5</v>
      </c>
      <c r="T255" s="9">
        <v>1.25</v>
      </c>
      <c r="U255" s="9">
        <v>1.6</v>
      </c>
      <c r="V255" s="9">
        <v>1.6</v>
      </c>
    </row>
    <row r="256" spans="1:22">
      <c r="A256" s="9"/>
      <c r="B256" s="9" t="str">
        <f t="shared" si="3"/>
        <v>М10x65</v>
      </c>
      <c r="C256" s="10">
        <v>10</v>
      </c>
      <c r="D256" s="9">
        <v>65</v>
      </c>
      <c r="E256" s="12">
        <v>42.87772344422261</v>
      </c>
      <c r="F256" s="12">
        <v>43.528545003186828</v>
      </c>
      <c r="G256" s="12">
        <v>43.330771960214093</v>
      </c>
      <c r="H256" s="12">
        <v>43.075496487195352</v>
      </c>
      <c r="I256" s="12">
        <v>38.420787982328847</v>
      </c>
      <c r="J256" s="12">
        <v>39.782734073273851</v>
      </c>
      <c r="K256" s="12">
        <v>39.584961030301109</v>
      </c>
      <c r="L256" s="12">
        <v>38.618561025301588</v>
      </c>
      <c r="M256" s="9">
        <v>26</v>
      </c>
      <c r="N256" s="9">
        <v>26</v>
      </c>
      <c r="O256" s="9">
        <v>12</v>
      </c>
      <c r="P256" s="9">
        <v>10</v>
      </c>
      <c r="Q256" s="9">
        <v>9.0257500000000004</v>
      </c>
      <c r="R256" s="9">
        <v>9.1881249999999994</v>
      </c>
      <c r="S256" s="9">
        <v>1.5</v>
      </c>
      <c r="T256" s="9">
        <v>1.25</v>
      </c>
      <c r="U256" s="9">
        <v>1.6</v>
      </c>
      <c r="V256" s="9">
        <v>1.6</v>
      </c>
    </row>
    <row r="257" spans="1:22">
      <c r="A257" s="9"/>
      <c r="B257" s="9" t="str">
        <f t="shared" si="3"/>
        <v>М10x70</v>
      </c>
      <c r="C257" s="10">
        <v>10</v>
      </c>
      <c r="D257" s="9">
        <v>70</v>
      </c>
      <c r="E257" s="12">
        <v>45.960411235557594</v>
      </c>
      <c r="F257" s="12">
        <v>46.611232794521818</v>
      </c>
      <c r="G257" s="12">
        <v>46.413459751549077</v>
      </c>
      <c r="H257" s="12">
        <v>46.158184278530335</v>
      </c>
      <c r="I257" s="12">
        <v>40.932073791369753</v>
      </c>
      <c r="J257" s="12">
        <v>42.385189694107162</v>
      </c>
      <c r="K257" s="12">
        <v>42.18741665113442</v>
      </c>
      <c r="L257" s="12">
        <v>41.129846834342494</v>
      </c>
      <c r="M257" s="9">
        <v>26</v>
      </c>
      <c r="N257" s="9">
        <v>26</v>
      </c>
      <c r="O257" s="9">
        <v>12</v>
      </c>
      <c r="P257" s="9">
        <v>10</v>
      </c>
      <c r="Q257" s="9">
        <v>9.0257500000000004</v>
      </c>
      <c r="R257" s="9">
        <v>9.1881249999999994</v>
      </c>
      <c r="S257" s="9">
        <v>1.5</v>
      </c>
      <c r="T257" s="9">
        <v>1.25</v>
      </c>
      <c r="U257" s="9">
        <v>1.6</v>
      </c>
      <c r="V257" s="9">
        <v>1.6</v>
      </c>
    </row>
    <row r="258" spans="1:22">
      <c r="A258" s="9"/>
      <c r="B258" s="9" t="str">
        <f t="shared" si="3"/>
        <v>М10x75</v>
      </c>
      <c r="C258" s="10">
        <v>10</v>
      </c>
      <c r="D258" s="9">
        <v>75</v>
      </c>
      <c r="E258" s="12">
        <v>49.043099026892584</v>
      </c>
      <c r="F258" s="12">
        <v>49.693920585856802</v>
      </c>
      <c r="G258" s="12">
        <v>49.496147542884067</v>
      </c>
      <c r="H258" s="12">
        <v>49.240872069865318</v>
      </c>
      <c r="I258" s="12">
        <v>43.443359600410666</v>
      </c>
      <c r="J258" s="12">
        <v>44.987645314940487</v>
      </c>
      <c r="K258" s="12">
        <v>44.789872271967738</v>
      </c>
      <c r="L258" s="12">
        <v>43.641132643383408</v>
      </c>
      <c r="M258" s="9">
        <v>26</v>
      </c>
      <c r="N258" s="9">
        <v>26</v>
      </c>
      <c r="O258" s="9">
        <v>12</v>
      </c>
      <c r="P258" s="9">
        <v>10</v>
      </c>
      <c r="Q258" s="9">
        <v>9.0257500000000004</v>
      </c>
      <c r="R258" s="9">
        <v>9.1881249999999994</v>
      </c>
      <c r="S258" s="9">
        <v>1.5</v>
      </c>
      <c r="T258" s="9">
        <v>1.25</v>
      </c>
      <c r="U258" s="9">
        <v>1.6</v>
      </c>
      <c r="V258" s="9">
        <v>1.6</v>
      </c>
    </row>
    <row r="259" spans="1:22">
      <c r="A259" s="9"/>
      <c r="B259" s="9" t="str">
        <f t="shared" si="3"/>
        <v>М10x80</v>
      </c>
      <c r="C259" s="10">
        <v>10</v>
      </c>
      <c r="D259" s="9">
        <v>80</v>
      </c>
      <c r="E259" s="12">
        <v>52.12578681822756</v>
      </c>
      <c r="F259" s="12">
        <v>52.776608377191785</v>
      </c>
      <c r="G259" s="12">
        <v>52.578835334219043</v>
      </c>
      <c r="H259" s="12">
        <v>52.323559861200302</v>
      </c>
      <c r="I259" s="12">
        <v>45.954645409451579</v>
      </c>
      <c r="J259" s="12">
        <v>47.590100935773798</v>
      </c>
      <c r="K259" s="12">
        <v>47.392327892801063</v>
      </c>
      <c r="L259" s="12">
        <v>46.152418452424328</v>
      </c>
      <c r="M259" s="9">
        <v>26</v>
      </c>
      <c r="N259" s="9">
        <v>26</v>
      </c>
      <c r="O259" s="9">
        <v>12</v>
      </c>
      <c r="P259" s="9">
        <v>10</v>
      </c>
      <c r="Q259" s="9">
        <v>9.0257500000000004</v>
      </c>
      <c r="R259" s="9">
        <v>9.1881249999999994</v>
      </c>
      <c r="S259" s="9">
        <v>1.5</v>
      </c>
      <c r="T259" s="9">
        <v>1.25</v>
      </c>
      <c r="U259" s="9">
        <v>1.6</v>
      </c>
      <c r="V259" s="9">
        <v>1.6</v>
      </c>
    </row>
    <row r="260" spans="1:22">
      <c r="A260" s="9"/>
      <c r="B260" s="9" t="str">
        <f t="shared" si="3"/>
        <v>М10x85</v>
      </c>
      <c r="C260" s="10">
        <v>10</v>
      </c>
      <c r="D260" s="9">
        <v>85</v>
      </c>
      <c r="E260" s="12">
        <v>55.208474609562543</v>
      </c>
      <c r="F260" s="12">
        <v>55.859296168526775</v>
      </c>
      <c r="G260" s="12">
        <v>55.661523125554034</v>
      </c>
      <c r="H260" s="12">
        <v>55.406247652535292</v>
      </c>
      <c r="I260" s="12">
        <v>48.465931218492486</v>
      </c>
      <c r="J260" s="12">
        <v>50.192556556607123</v>
      </c>
      <c r="K260" s="12">
        <v>49.994783513634381</v>
      </c>
      <c r="L260" s="12">
        <v>48.663704261465234</v>
      </c>
      <c r="M260" s="9">
        <v>26</v>
      </c>
      <c r="N260" s="9">
        <v>26</v>
      </c>
      <c r="O260" s="9">
        <v>12</v>
      </c>
      <c r="P260" s="9">
        <v>10</v>
      </c>
      <c r="Q260" s="9">
        <v>9.0257500000000004</v>
      </c>
      <c r="R260" s="9">
        <v>9.1881249999999994</v>
      </c>
      <c r="S260" s="9">
        <v>1.5</v>
      </c>
      <c r="T260" s="9">
        <v>1.25</v>
      </c>
      <c r="U260" s="9">
        <v>1.6</v>
      </c>
      <c r="V260" s="9">
        <v>1.6</v>
      </c>
    </row>
    <row r="261" spans="1:22">
      <c r="A261" s="9"/>
      <c r="B261" s="9" t="str">
        <f t="shared" si="3"/>
        <v>М10x90</v>
      </c>
      <c r="C261" s="10">
        <v>10</v>
      </c>
      <c r="D261" s="9">
        <v>90</v>
      </c>
      <c r="E261" s="12">
        <v>58.291162400897541</v>
      </c>
      <c r="F261" s="12">
        <v>58.941983959861751</v>
      </c>
      <c r="G261" s="12">
        <v>58.744210916889017</v>
      </c>
      <c r="H261" s="12">
        <v>58.488935443870282</v>
      </c>
      <c r="I261" s="12">
        <v>50.977217027533406</v>
      </c>
      <c r="J261" s="12">
        <v>52.795012177440441</v>
      </c>
      <c r="K261" s="12">
        <v>52.597239134467699</v>
      </c>
      <c r="L261" s="12">
        <v>51.174990070506148</v>
      </c>
      <c r="M261" s="9">
        <v>26</v>
      </c>
      <c r="N261" s="9">
        <v>26</v>
      </c>
      <c r="O261" s="9">
        <v>12</v>
      </c>
      <c r="P261" s="9">
        <v>10</v>
      </c>
      <c r="Q261" s="9">
        <v>9.0257500000000004</v>
      </c>
      <c r="R261" s="9">
        <v>9.1881249999999994</v>
      </c>
      <c r="S261" s="9">
        <v>1.5</v>
      </c>
      <c r="T261" s="9">
        <v>1.25</v>
      </c>
      <c r="U261" s="9">
        <v>1.6</v>
      </c>
      <c r="V261" s="9">
        <v>1.6</v>
      </c>
    </row>
    <row r="262" spans="1:22">
      <c r="A262" s="9"/>
      <c r="B262" s="9" t="str">
        <f t="shared" si="3"/>
        <v>М10x95</v>
      </c>
      <c r="C262" s="10">
        <v>10</v>
      </c>
      <c r="D262" s="9">
        <v>95</v>
      </c>
      <c r="E262" s="12">
        <v>61.373850192232524</v>
      </c>
      <c r="F262" s="12">
        <v>62.024671751196735</v>
      </c>
      <c r="G262" s="12">
        <v>61.826898708224</v>
      </c>
      <c r="H262" s="12">
        <v>61.571623235205259</v>
      </c>
      <c r="I262" s="12">
        <v>53.48850283657432</v>
      </c>
      <c r="J262" s="12">
        <v>55.397467798273759</v>
      </c>
      <c r="K262" s="12">
        <v>55.199694755301017</v>
      </c>
      <c r="L262" s="12">
        <v>53.686275879547061</v>
      </c>
      <c r="M262" s="9">
        <v>26</v>
      </c>
      <c r="N262" s="9">
        <v>26</v>
      </c>
      <c r="O262" s="9">
        <v>12</v>
      </c>
      <c r="P262" s="9">
        <v>10</v>
      </c>
      <c r="Q262" s="9">
        <v>9.0257500000000004</v>
      </c>
      <c r="R262" s="9">
        <v>9.1881249999999994</v>
      </c>
      <c r="S262" s="9">
        <v>1.5</v>
      </c>
      <c r="T262" s="9">
        <v>1.25</v>
      </c>
      <c r="U262" s="9">
        <v>1.6</v>
      </c>
      <c r="V262" s="9">
        <v>1.6</v>
      </c>
    </row>
    <row r="263" spans="1:22">
      <c r="A263" s="9"/>
      <c r="B263" s="9" t="str">
        <f t="shared" si="3"/>
        <v>М10x100</v>
      </c>
      <c r="C263" s="10">
        <v>10</v>
      </c>
      <c r="D263" s="9">
        <v>100</v>
      </c>
      <c r="E263" s="12">
        <v>64.4565379835675</v>
      </c>
      <c r="F263" s="12">
        <v>65.107359542531739</v>
      </c>
      <c r="G263" s="12">
        <v>64.909586499559012</v>
      </c>
      <c r="H263" s="12">
        <v>64.65431102654027</v>
      </c>
      <c r="I263" s="12">
        <v>55.999788645615226</v>
      </c>
      <c r="J263" s="12">
        <v>57.999923419107077</v>
      </c>
      <c r="K263" s="12">
        <v>57.802150376134342</v>
      </c>
      <c r="L263" s="12">
        <v>56.197561688587975</v>
      </c>
      <c r="M263" s="9">
        <v>26</v>
      </c>
      <c r="N263" s="9">
        <v>26</v>
      </c>
      <c r="O263" s="9">
        <v>12</v>
      </c>
      <c r="P263" s="9">
        <v>10</v>
      </c>
      <c r="Q263" s="9">
        <v>9.0257500000000004</v>
      </c>
      <c r="R263" s="9">
        <v>9.1881249999999994</v>
      </c>
      <c r="S263" s="9">
        <v>1.5</v>
      </c>
      <c r="T263" s="9">
        <v>1.25</v>
      </c>
      <c r="U263" s="9">
        <v>1.6</v>
      </c>
      <c r="V263" s="9">
        <v>1.6</v>
      </c>
    </row>
    <row r="264" spans="1:22">
      <c r="A264" s="9"/>
      <c r="B264" s="9" t="str">
        <f t="shared" ref="B264:B327" si="4">"М"&amp;C264&amp;"x"&amp;D264</f>
        <v>М10x105</v>
      </c>
      <c r="C264" s="10">
        <v>10</v>
      </c>
      <c r="D264" s="9">
        <v>105</v>
      </c>
      <c r="E264" s="12">
        <v>67.539225774902505</v>
      </c>
      <c r="F264" s="12">
        <v>68.190047333866701</v>
      </c>
      <c r="G264" s="12">
        <v>67.992274290893988</v>
      </c>
      <c r="H264" s="12">
        <v>67.736998817875261</v>
      </c>
      <c r="I264" s="12">
        <v>58.511074454656139</v>
      </c>
      <c r="J264" s="12">
        <v>60.602379039940402</v>
      </c>
      <c r="K264" s="12">
        <v>60.404605996967661</v>
      </c>
      <c r="L264" s="12">
        <v>58.708847497628888</v>
      </c>
      <c r="M264" s="9">
        <v>26</v>
      </c>
      <c r="N264" s="9">
        <v>26</v>
      </c>
      <c r="O264" s="9">
        <v>12</v>
      </c>
      <c r="P264" s="9">
        <v>10</v>
      </c>
      <c r="Q264" s="9">
        <v>9.0257500000000004</v>
      </c>
      <c r="R264" s="9">
        <v>9.1881249999999994</v>
      </c>
      <c r="S264" s="9">
        <v>1.5</v>
      </c>
      <c r="T264" s="9">
        <v>1.25</v>
      </c>
      <c r="U264" s="9">
        <v>1.6</v>
      </c>
      <c r="V264" s="9">
        <v>1.6</v>
      </c>
    </row>
    <row r="265" spans="1:22">
      <c r="A265" s="9"/>
      <c r="B265" s="9" t="str">
        <f t="shared" si="4"/>
        <v>М10x110</v>
      </c>
      <c r="C265" s="10">
        <v>10</v>
      </c>
      <c r="D265" s="9">
        <v>110</v>
      </c>
      <c r="E265" s="12">
        <v>70.621913566237481</v>
      </c>
      <c r="F265" s="12">
        <v>71.272735125201706</v>
      </c>
      <c r="G265" s="12">
        <v>71.074962082228978</v>
      </c>
      <c r="H265" s="12">
        <v>70.819686609210223</v>
      </c>
      <c r="I265" s="12">
        <v>61.022360263697053</v>
      </c>
      <c r="J265" s="12">
        <v>63.20483466077372</v>
      </c>
      <c r="K265" s="12">
        <v>63.007061617800979</v>
      </c>
      <c r="L265" s="12">
        <v>61.220133306669801</v>
      </c>
      <c r="M265" s="9">
        <v>26</v>
      </c>
      <c r="N265" s="9">
        <v>26</v>
      </c>
      <c r="O265" s="9">
        <v>12</v>
      </c>
      <c r="P265" s="9">
        <v>10</v>
      </c>
      <c r="Q265" s="9">
        <v>9.0257500000000004</v>
      </c>
      <c r="R265" s="9">
        <v>9.1881249999999994</v>
      </c>
      <c r="S265" s="9">
        <v>1.5</v>
      </c>
      <c r="T265" s="9">
        <v>1.25</v>
      </c>
      <c r="U265" s="9">
        <v>1.6</v>
      </c>
      <c r="V265" s="9">
        <v>1.6</v>
      </c>
    </row>
    <row r="266" spans="1:22">
      <c r="A266" s="9"/>
      <c r="B266" s="9" t="str">
        <f t="shared" si="4"/>
        <v>М10x115</v>
      </c>
      <c r="C266" s="10">
        <v>10</v>
      </c>
      <c r="D266" s="9">
        <v>115</v>
      </c>
      <c r="E266" s="12">
        <v>73.704601357572443</v>
      </c>
      <c r="F266" s="12">
        <v>74.355422916536682</v>
      </c>
      <c r="G266" s="12">
        <v>74.15764987356394</v>
      </c>
      <c r="H266" s="12">
        <v>73.902374400545199</v>
      </c>
      <c r="I266" s="12">
        <v>63.533646072737959</v>
      </c>
      <c r="J266" s="12">
        <v>65.807290281607038</v>
      </c>
      <c r="K266" s="12">
        <v>65.609517238634325</v>
      </c>
      <c r="L266" s="12">
        <v>63.731419115710708</v>
      </c>
      <c r="M266" s="9">
        <v>26</v>
      </c>
      <c r="N266" s="9">
        <v>26</v>
      </c>
      <c r="O266" s="9">
        <v>12</v>
      </c>
      <c r="P266" s="9">
        <v>10</v>
      </c>
      <c r="Q266" s="9">
        <v>9.0257500000000004</v>
      </c>
      <c r="R266" s="9">
        <v>9.1881249999999994</v>
      </c>
      <c r="S266" s="9">
        <v>1.5</v>
      </c>
      <c r="T266" s="9">
        <v>1.25</v>
      </c>
      <c r="U266" s="9">
        <v>1.6</v>
      </c>
      <c r="V266" s="9">
        <v>1.6</v>
      </c>
    </row>
    <row r="267" spans="1:22">
      <c r="A267" s="9"/>
      <c r="B267" s="9" t="str">
        <f t="shared" si="4"/>
        <v>М10x120</v>
      </c>
      <c r="C267" s="10">
        <v>10</v>
      </c>
      <c r="D267" s="9">
        <v>120</v>
      </c>
      <c r="E267" s="12">
        <v>76.787289148907448</v>
      </c>
      <c r="F267" s="12">
        <v>77.438110707871658</v>
      </c>
      <c r="G267" s="12">
        <v>77.240337664898931</v>
      </c>
      <c r="H267" s="12">
        <v>76.985062191880203</v>
      </c>
      <c r="I267" s="12">
        <v>66.044931881778879</v>
      </c>
      <c r="J267" s="12">
        <v>68.409745902440363</v>
      </c>
      <c r="K267" s="12">
        <v>68.211972859467622</v>
      </c>
      <c r="L267" s="12">
        <v>66.242704924751621</v>
      </c>
      <c r="M267" s="9">
        <v>26</v>
      </c>
      <c r="N267" s="9">
        <v>26</v>
      </c>
      <c r="O267" s="9">
        <v>12</v>
      </c>
      <c r="P267" s="9">
        <v>10</v>
      </c>
      <c r="Q267" s="9">
        <v>9.0257500000000004</v>
      </c>
      <c r="R267" s="9">
        <v>9.1881249999999994</v>
      </c>
      <c r="S267" s="9">
        <v>1.5</v>
      </c>
      <c r="T267" s="9">
        <v>1.25</v>
      </c>
      <c r="U267" s="9">
        <v>1.6</v>
      </c>
      <c r="V267" s="9">
        <v>1.6</v>
      </c>
    </row>
    <row r="268" spans="1:22">
      <c r="A268" s="9"/>
      <c r="B268" s="9" t="str">
        <f t="shared" si="4"/>
        <v>М10x130</v>
      </c>
      <c r="C268" s="10">
        <v>10</v>
      </c>
      <c r="D268" s="9">
        <v>130</v>
      </c>
      <c r="E268" s="12">
        <v>82.266982352824513</v>
      </c>
      <c r="F268" s="12">
        <v>83.027207685939615</v>
      </c>
      <c r="G268" s="12">
        <v>82.829434642966902</v>
      </c>
      <c r="H268" s="12">
        <v>82.464755395797269</v>
      </c>
      <c r="I268" s="12">
        <v>71.067503499860706</v>
      </c>
      <c r="J268" s="12">
        <v>73.614657144106999</v>
      </c>
      <c r="K268" s="12">
        <v>73.416884101134272</v>
      </c>
      <c r="L268" s="12">
        <v>71.265276542833448</v>
      </c>
      <c r="M268" s="9">
        <v>32</v>
      </c>
      <c r="N268" s="9">
        <v>32</v>
      </c>
      <c r="O268" s="9">
        <v>12</v>
      </c>
      <c r="P268" s="9">
        <v>10</v>
      </c>
      <c r="Q268" s="9">
        <v>9.0257500000000004</v>
      </c>
      <c r="R268" s="9">
        <v>9.1881249999999994</v>
      </c>
      <c r="S268" s="9">
        <v>1.5</v>
      </c>
      <c r="T268" s="9">
        <v>1.25</v>
      </c>
      <c r="U268" s="9">
        <v>1.6</v>
      </c>
      <c r="V268" s="9">
        <v>1.6</v>
      </c>
    </row>
    <row r="269" spans="1:22">
      <c r="A269" s="9"/>
      <c r="B269" s="9" t="str">
        <f t="shared" si="4"/>
        <v>М10x140</v>
      </c>
      <c r="C269" s="10">
        <v>10</v>
      </c>
      <c r="D269" s="9">
        <v>140</v>
      </c>
      <c r="E269" s="12">
        <v>88.432357935494494</v>
      </c>
      <c r="F269" s="12">
        <v>89.192583268609596</v>
      </c>
      <c r="G269" s="12">
        <v>88.994810225636868</v>
      </c>
      <c r="H269" s="12">
        <v>88.630130978467236</v>
      </c>
      <c r="I269" s="12">
        <v>76.090075117942519</v>
      </c>
      <c r="J269" s="12">
        <v>78.819568385773636</v>
      </c>
      <c r="K269" s="12">
        <v>78.621795342800908</v>
      </c>
      <c r="L269" s="12">
        <v>76.28784816091526</v>
      </c>
      <c r="M269" s="9">
        <v>32</v>
      </c>
      <c r="N269" s="9">
        <v>32</v>
      </c>
      <c r="O269" s="9">
        <v>12</v>
      </c>
      <c r="P269" s="9">
        <v>10</v>
      </c>
      <c r="Q269" s="9">
        <v>9.0257500000000004</v>
      </c>
      <c r="R269" s="9">
        <v>9.1881249999999994</v>
      </c>
      <c r="S269" s="9">
        <v>1.5</v>
      </c>
      <c r="T269" s="9">
        <v>1.25</v>
      </c>
      <c r="U269" s="9">
        <v>1.6</v>
      </c>
      <c r="V269" s="9">
        <v>1.6</v>
      </c>
    </row>
    <row r="270" spans="1:22">
      <c r="A270" s="9"/>
      <c r="B270" s="9" t="str">
        <f t="shared" si="4"/>
        <v>М10x150</v>
      </c>
      <c r="C270" s="10">
        <v>10</v>
      </c>
      <c r="D270" s="9">
        <v>150</v>
      </c>
      <c r="E270" s="12">
        <v>94.597733518164446</v>
      </c>
      <c r="F270" s="12">
        <v>95.357958851279562</v>
      </c>
      <c r="G270" s="12">
        <v>95.160185808306835</v>
      </c>
      <c r="H270" s="12">
        <v>94.795506561137216</v>
      </c>
      <c r="I270" s="12">
        <v>81.112646736024345</v>
      </c>
      <c r="J270" s="12">
        <v>84.024479627440272</v>
      </c>
      <c r="K270" s="12">
        <v>83.826706584467559</v>
      </c>
      <c r="L270" s="12">
        <v>81.310419778997087</v>
      </c>
      <c r="M270" s="9">
        <v>32</v>
      </c>
      <c r="N270" s="9">
        <v>32</v>
      </c>
      <c r="O270" s="9">
        <v>12</v>
      </c>
      <c r="P270" s="9">
        <v>10</v>
      </c>
      <c r="Q270" s="9">
        <v>9.0257500000000004</v>
      </c>
      <c r="R270" s="9">
        <v>9.1881249999999994</v>
      </c>
      <c r="S270" s="9">
        <v>1.5</v>
      </c>
      <c r="T270" s="9">
        <v>1.25</v>
      </c>
      <c r="U270" s="9">
        <v>1.6</v>
      </c>
      <c r="V270" s="9">
        <v>1.6</v>
      </c>
    </row>
    <row r="271" spans="1:22">
      <c r="A271" s="9"/>
      <c r="B271" s="9" t="str">
        <f t="shared" si="4"/>
        <v>М10x160</v>
      </c>
      <c r="C271" s="10">
        <v>10</v>
      </c>
      <c r="D271" s="9">
        <v>160</v>
      </c>
      <c r="E271" s="12">
        <v>100.76310910083444</v>
      </c>
      <c r="F271" s="12">
        <v>101.52333443394954</v>
      </c>
      <c r="G271" s="12">
        <v>101.32556139097682</v>
      </c>
      <c r="H271" s="12">
        <v>100.9608821438072</v>
      </c>
      <c r="I271" s="12">
        <v>86.135218354106172</v>
      </c>
      <c r="J271" s="12">
        <v>89.229390869106908</v>
      </c>
      <c r="K271" s="12">
        <v>89.03161782613418</v>
      </c>
      <c r="L271" s="12">
        <v>86.332991397078928</v>
      </c>
      <c r="M271" s="9">
        <v>32</v>
      </c>
      <c r="N271" s="9">
        <v>32</v>
      </c>
      <c r="O271" s="9">
        <v>12</v>
      </c>
      <c r="P271" s="9">
        <v>10</v>
      </c>
      <c r="Q271" s="9">
        <v>9.0257500000000004</v>
      </c>
      <c r="R271" s="9">
        <v>9.1881249999999994</v>
      </c>
      <c r="S271" s="9">
        <v>1.5</v>
      </c>
      <c r="T271" s="9">
        <v>1.25</v>
      </c>
      <c r="U271" s="9">
        <v>1.6</v>
      </c>
      <c r="V271" s="9">
        <v>1.6</v>
      </c>
    </row>
    <row r="272" spans="1:22">
      <c r="A272" s="9"/>
      <c r="B272" s="9" t="str">
        <f t="shared" si="4"/>
        <v>М10x170</v>
      </c>
      <c r="C272" s="10">
        <v>10</v>
      </c>
      <c r="D272" s="9">
        <v>170</v>
      </c>
      <c r="E272" s="12">
        <v>106.92848468350441</v>
      </c>
      <c r="F272" s="12">
        <v>107.6887100166195</v>
      </c>
      <c r="G272" s="12">
        <v>107.49093697364678</v>
      </c>
      <c r="H272" s="12">
        <v>107.12625772647715</v>
      </c>
      <c r="I272" s="12">
        <v>91.157789972187999</v>
      </c>
      <c r="J272" s="12">
        <v>94.434302110773544</v>
      </c>
      <c r="K272" s="12">
        <v>94.236529067800817</v>
      </c>
      <c r="L272" s="12">
        <v>91.355563015160755</v>
      </c>
      <c r="M272" s="9">
        <v>32</v>
      </c>
      <c r="N272" s="9">
        <v>32</v>
      </c>
      <c r="O272" s="9">
        <v>12</v>
      </c>
      <c r="P272" s="9">
        <v>10</v>
      </c>
      <c r="Q272" s="9">
        <v>9.0257500000000004</v>
      </c>
      <c r="R272" s="9">
        <v>9.1881249999999994</v>
      </c>
      <c r="S272" s="9">
        <v>1.5</v>
      </c>
      <c r="T272" s="9">
        <v>1.25</v>
      </c>
      <c r="U272" s="9">
        <v>1.6</v>
      </c>
      <c r="V272" s="9">
        <v>1.6</v>
      </c>
    </row>
    <row r="273" spans="1:22">
      <c r="A273" s="9"/>
      <c r="B273" s="9" t="str">
        <f t="shared" si="4"/>
        <v>М10x180</v>
      </c>
      <c r="C273" s="10">
        <v>10</v>
      </c>
      <c r="D273" s="9">
        <v>180</v>
      </c>
      <c r="E273" s="12">
        <v>113.09386026617436</v>
      </c>
      <c r="F273" s="12">
        <v>113.85408559928948</v>
      </c>
      <c r="G273" s="12">
        <v>113.65631255631675</v>
      </c>
      <c r="H273" s="12">
        <v>113.29163330914712</v>
      </c>
      <c r="I273" s="12">
        <v>96.180361590269811</v>
      </c>
      <c r="J273" s="12">
        <v>99.63921335244018</v>
      </c>
      <c r="K273" s="12">
        <v>99.441440309467481</v>
      </c>
      <c r="L273" s="12">
        <v>96.378134633242581</v>
      </c>
      <c r="M273" s="9">
        <v>32</v>
      </c>
      <c r="N273" s="9">
        <v>32</v>
      </c>
      <c r="O273" s="9">
        <v>12</v>
      </c>
      <c r="P273" s="9">
        <v>10</v>
      </c>
      <c r="Q273" s="9">
        <v>9.0257500000000004</v>
      </c>
      <c r="R273" s="9">
        <v>9.1881249999999994</v>
      </c>
      <c r="S273" s="9">
        <v>1.5</v>
      </c>
      <c r="T273" s="9">
        <v>1.25</v>
      </c>
      <c r="U273" s="9">
        <v>1.6</v>
      </c>
      <c r="V273" s="9">
        <v>1.6</v>
      </c>
    </row>
    <row r="274" spans="1:22">
      <c r="A274" s="9"/>
      <c r="B274" s="9" t="str">
        <f t="shared" si="4"/>
        <v>М10x190</v>
      </c>
      <c r="C274" s="10">
        <v>10</v>
      </c>
      <c r="D274" s="9">
        <v>190</v>
      </c>
      <c r="E274" s="12">
        <v>119.25923584884434</v>
      </c>
      <c r="F274" s="12">
        <v>120.01946118195944</v>
      </c>
      <c r="G274" s="12">
        <v>119.82168813898673</v>
      </c>
      <c r="H274" s="12">
        <v>119.4570088918171</v>
      </c>
      <c r="I274" s="12">
        <v>101.20293320835164</v>
      </c>
      <c r="J274" s="12">
        <v>104.84412459410683</v>
      </c>
      <c r="K274" s="12">
        <v>104.64635155113412</v>
      </c>
      <c r="L274" s="12">
        <v>101.40070625132441</v>
      </c>
      <c r="M274" s="9">
        <v>32</v>
      </c>
      <c r="N274" s="9">
        <v>32</v>
      </c>
      <c r="O274" s="9">
        <v>12</v>
      </c>
      <c r="P274" s="9">
        <v>10</v>
      </c>
      <c r="Q274" s="9">
        <v>9.0257500000000004</v>
      </c>
      <c r="R274" s="9">
        <v>9.1881249999999994</v>
      </c>
      <c r="S274" s="9">
        <v>1.5</v>
      </c>
      <c r="T274" s="9">
        <v>1.25</v>
      </c>
      <c r="U274" s="9">
        <v>1.6</v>
      </c>
      <c r="V274" s="9">
        <v>1.6</v>
      </c>
    </row>
    <row r="275" spans="1:22">
      <c r="A275" s="9"/>
      <c r="B275" s="9" t="str">
        <f t="shared" si="4"/>
        <v>М10x200</v>
      </c>
      <c r="C275" s="10">
        <v>10</v>
      </c>
      <c r="D275" s="9">
        <v>200</v>
      </c>
      <c r="E275" s="12">
        <v>125.42461143151431</v>
      </c>
      <c r="F275" s="12">
        <v>126.18483676462942</v>
      </c>
      <c r="G275" s="12">
        <v>125.9870637216567</v>
      </c>
      <c r="H275" s="12">
        <v>125.62238447448708</v>
      </c>
      <c r="I275" s="12">
        <v>106.22550482643346</v>
      </c>
      <c r="J275" s="12">
        <v>110.04903583577347</v>
      </c>
      <c r="K275" s="12">
        <v>109.85126279280074</v>
      </c>
      <c r="L275" s="12">
        <v>106.42327786940622</v>
      </c>
      <c r="M275" s="9">
        <v>32</v>
      </c>
      <c r="N275" s="9">
        <v>32</v>
      </c>
      <c r="O275" s="9">
        <v>12</v>
      </c>
      <c r="P275" s="9">
        <v>10</v>
      </c>
      <c r="Q275" s="9">
        <v>9.0257500000000004</v>
      </c>
      <c r="R275" s="9">
        <v>9.1881249999999994</v>
      </c>
      <c r="S275" s="9">
        <v>1.5</v>
      </c>
      <c r="T275" s="9">
        <v>1.25</v>
      </c>
      <c r="U275" s="9">
        <v>1.6</v>
      </c>
      <c r="V275" s="9">
        <v>1.6</v>
      </c>
    </row>
    <row r="276" spans="1:22">
      <c r="A276" s="9"/>
      <c r="B276" s="9" t="str">
        <f t="shared" si="4"/>
        <v>М12x25</v>
      </c>
      <c r="C276" s="10">
        <v>12</v>
      </c>
      <c r="D276" s="9">
        <v>25</v>
      </c>
      <c r="E276" s="12">
        <v>30.358748572471249</v>
      </c>
      <c r="F276" s="12">
        <v>31.490999379786047</v>
      </c>
      <c r="G276" s="12">
        <v>30.877877640337367</v>
      </c>
      <c r="H276" s="12">
        <v>30.971870311919922</v>
      </c>
      <c r="I276" s="12">
        <v>28.836657330345837</v>
      </c>
      <c r="J276" s="12">
        <v>30.504417203693087</v>
      </c>
      <c r="K276" s="12">
        <v>29.891295464244411</v>
      </c>
      <c r="L276" s="12">
        <v>29.449779069794509</v>
      </c>
      <c r="M276" s="11">
        <v>15.5</v>
      </c>
      <c r="N276" s="9">
        <v>16.5</v>
      </c>
      <c r="O276" s="9">
        <v>15</v>
      </c>
      <c r="P276" s="9">
        <v>12</v>
      </c>
      <c r="Q276" s="9">
        <v>10.863375</v>
      </c>
      <c r="R276" s="9">
        <v>11.188124999999999</v>
      </c>
      <c r="S276" s="9">
        <v>1.75</v>
      </c>
      <c r="T276" s="9">
        <v>1.25</v>
      </c>
      <c r="U276" s="9">
        <v>1.6</v>
      </c>
      <c r="V276" s="9">
        <v>1.6</v>
      </c>
    </row>
    <row r="277" spans="1:22">
      <c r="A277" s="9"/>
      <c r="B277" s="9" t="str">
        <f t="shared" si="4"/>
        <v>М12x28</v>
      </c>
      <c r="C277" s="10">
        <v>12</v>
      </c>
      <c r="D277" s="9">
        <v>28</v>
      </c>
      <c r="E277" s="12">
        <v>32.54153043193454</v>
      </c>
      <c r="F277" s="12">
        <v>33.806236157584308</v>
      </c>
      <c r="G277" s="12">
        <v>33.193114418135636</v>
      </c>
      <c r="H277" s="12">
        <v>33.154652171383226</v>
      </c>
      <c r="I277" s="12">
        <v>31.01943918980913</v>
      </c>
      <c r="J277" s="12">
        <v>32.819653981491356</v>
      </c>
      <c r="K277" s="12">
        <v>32.206532242042677</v>
      </c>
      <c r="L277" s="12">
        <v>31.632560929257803</v>
      </c>
      <c r="M277" s="11">
        <v>18.5</v>
      </c>
      <c r="N277" s="9">
        <v>19.5</v>
      </c>
      <c r="O277" s="9">
        <v>15</v>
      </c>
      <c r="P277" s="9">
        <v>12</v>
      </c>
      <c r="Q277" s="9">
        <v>10.863375</v>
      </c>
      <c r="R277" s="9">
        <v>11.188124999999999</v>
      </c>
      <c r="S277" s="9">
        <v>1.75</v>
      </c>
      <c r="T277" s="9">
        <v>1.25</v>
      </c>
      <c r="U277" s="9">
        <v>1.6</v>
      </c>
      <c r="V277" s="9">
        <v>1.6</v>
      </c>
    </row>
    <row r="278" spans="1:22">
      <c r="A278" s="9"/>
      <c r="B278" s="9" t="str">
        <f t="shared" si="4"/>
        <v>М12x30</v>
      </c>
      <c r="C278" s="10">
        <v>12</v>
      </c>
      <c r="D278" s="9">
        <v>30</v>
      </c>
      <c r="E278" s="12">
        <v>33.996718338243411</v>
      </c>
      <c r="F278" s="12">
        <v>35.349727342783154</v>
      </c>
      <c r="G278" s="12">
        <v>34.736605603334482</v>
      </c>
      <c r="H278" s="12">
        <v>34.609840077692091</v>
      </c>
      <c r="I278" s="12">
        <v>32.474627096117992</v>
      </c>
      <c r="J278" s="12">
        <v>34.363145166690202</v>
      </c>
      <c r="K278" s="12">
        <v>33.750023427241516</v>
      </c>
      <c r="L278" s="12">
        <v>33.087748835566671</v>
      </c>
      <c r="M278" s="11">
        <v>20.5</v>
      </c>
      <c r="N278" s="9">
        <v>21.5</v>
      </c>
      <c r="O278" s="9">
        <v>15</v>
      </c>
      <c r="P278" s="9">
        <v>12</v>
      </c>
      <c r="Q278" s="9">
        <v>10.863375</v>
      </c>
      <c r="R278" s="9">
        <v>11.188124999999999</v>
      </c>
      <c r="S278" s="9">
        <v>1.75</v>
      </c>
      <c r="T278" s="9">
        <v>1.25</v>
      </c>
      <c r="U278" s="9">
        <v>1.6</v>
      </c>
      <c r="V278" s="9">
        <v>1.6</v>
      </c>
    </row>
    <row r="279" spans="1:22">
      <c r="A279" s="9"/>
      <c r="B279" s="9" t="str">
        <f t="shared" si="4"/>
        <v>М12x32</v>
      </c>
      <c r="C279" s="10">
        <v>12</v>
      </c>
      <c r="D279" s="9">
        <v>32</v>
      </c>
      <c r="E279" s="12">
        <v>35.451906244552269</v>
      </c>
      <c r="F279" s="12">
        <v>36.893218527982</v>
      </c>
      <c r="G279" s="12">
        <v>36.280096788533321</v>
      </c>
      <c r="H279" s="12">
        <v>36.065027984000956</v>
      </c>
      <c r="I279" s="12">
        <v>33.929815002426857</v>
      </c>
      <c r="J279" s="12">
        <v>35.906636351889041</v>
      </c>
      <c r="K279" s="12">
        <v>35.293514612440362</v>
      </c>
      <c r="L279" s="12">
        <v>34.542936741875536</v>
      </c>
      <c r="M279" s="11">
        <v>22.5</v>
      </c>
      <c r="N279" s="9">
        <v>23.5</v>
      </c>
      <c r="O279" s="9">
        <v>15</v>
      </c>
      <c r="P279" s="9">
        <v>12</v>
      </c>
      <c r="Q279" s="9">
        <v>10.863375</v>
      </c>
      <c r="R279" s="9">
        <v>11.188124999999999</v>
      </c>
      <c r="S279" s="9">
        <v>1.75</v>
      </c>
      <c r="T279" s="9">
        <v>1.25</v>
      </c>
      <c r="U279" s="9">
        <v>1.6</v>
      </c>
      <c r="V279" s="9">
        <v>1.6</v>
      </c>
    </row>
    <row r="280" spans="1:22">
      <c r="A280" s="9"/>
      <c r="B280" s="9" t="str">
        <f t="shared" si="4"/>
        <v>М12x35</v>
      </c>
      <c r="C280" s="10">
        <v>12</v>
      </c>
      <c r="D280" s="9">
        <v>35</v>
      </c>
      <c r="E280" s="12">
        <v>37.634688104015574</v>
      </c>
      <c r="F280" s="12">
        <v>39.208455305780269</v>
      </c>
      <c r="G280" s="12">
        <v>38.59533356633159</v>
      </c>
      <c r="H280" s="12">
        <v>38.247809843464246</v>
      </c>
      <c r="I280" s="12">
        <v>36.112596861890154</v>
      </c>
      <c r="J280" s="12">
        <v>38.22187312968731</v>
      </c>
      <c r="K280" s="12">
        <v>37.608751390238631</v>
      </c>
      <c r="L280" s="12">
        <v>36.725718601338833</v>
      </c>
      <c r="M280" s="11">
        <v>25.5</v>
      </c>
      <c r="N280" s="9">
        <v>26.5</v>
      </c>
      <c r="O280" s="9">
        <v>15</v>
      </c>
      <c r="P280" s="9">
        <v>12</v>
      </c>
      <c r="Q280" s="9">
        <v>10.863375</v>
      </c>
      <c r="R280" s="9">
        <v>11.188124999999999</v>
      </c>
      <c r="S280" s="9">
        <v>1.75</v>
      </c>
      <c r="T280" s="9">
        <v>1.25</v>
      </c>
      <c r="U280" s="9">
        <v>1.6</v>
      </c>
      <c r="V280" s="9">
        <v>1.6</v>
      </c>
    </row>
    <row r="281" spans="1:22">
      <c r="A281" s="9"/>
      <c r="B281" s="9" t="str">
        <f t="shared" si="4"/>
        <v>М12x38</v>
      </c>
      <c r="C281" s="10">
        <v>12</v>
      </c>
      <c r="D281" s="9">
        <v>38</v>
      </c>
      <c r="E281" s="12">
        <v>39.577139767353792</v>
      </c>
      <c r="F281" s="12">
        <v>41.465657837925995</v>
      </c>
      <c r="G281" s="12">
        <v>40.852536098477323</v>
      </c>
      <c r="H281" s="12">
        <v>40.190261506802479</v>
      </c>
      <c r="I281" s="12">
        <v>38.295378721353444</v>
      </c>
      <c r="J281" s="12">
        <v>40.537109907485572</v>
      </c>
      <c r="K281" s="12">
        <v>39.923988168036892</v>
      </c>
      <c r="L281" s="12">
        <v>38.908500460802124</v>
      </c>
      <c r="M281" s="9">
        <v>30</v>
      </c>
      <c r="N281" s="9">
        <v>30</v>
      </c>
      <c r="O281" s="9">
        <v>15</v>
      </c>
      <c r="P281" s="9">
        <v>12</v>
      </c>
      <c r="Q281" s="9">
        <v>10.863375</v>
      </c>
      <c r="R281" s="9">
        <v>11.188124999999999</v>
      </c>
      <c r="S281" s="9">
        <v>1.75</v>
      </c>
      <c r="T281" s="9">
        <v>1.25</v>
      </c>
      <c r="U281" s="9">
        <v>1.6</v>
      </c>
      <c r="V281" s="9">
        <v>1.6</v>
      </c>
    </row>
    <row r="282" spans="1:22">
      <c r="A282" s="9"/>
      <c r="B282" s="9" t="str">
        <f t="shared" si="4"/>
        <v>М12x40</v>
      </c>
      <c r="C282" s="10">
        <v>12</v>
      </c>
      <c r="D282" s="9">
        <v>40</v>
      </c>
      <c r="E282" s="12">
        <v>41.352767935162753</v>
      </c>
      <c r="F282" s="12">
        <v>43.241286005734956</v>
      </c>
      <c r="G282" s="12">
        <v>42.628164266286269</v>
      </c>
      <c r="H282" s="12">
        <v>41.965889674611425</v>
      </c>
      <c r="I282" s="12">
        <v>39.750566627662316</v>
      </c>
      <c r="J282" s="12">
        <v>42.080601092684418</v>
      </c>
      <c r="K282" s="12">
        <v>41.467479353235738</v>
      </c>
      <c r="L282" s="12">
        <v>40.363688367110996</v>
      </c>
      <c r="M282" s="9">
        <v>30</v>
      </c>
      <c r="N282" s="9">
        <v>30</v>
      </c>
      <c r="O282" s="9">
        <v>15</v>
      </c>
      <c r="P282" s="9">
        <v>12</v>
      </c>
      <c r="Q282" s="9">
        <v>10.863375</v>
      </c>
      <c r="R282" s="9">
        <v>11.188124999999999</v>
      </c>
      <c r="S282" s="9">
        <v>1.75</v>
      </c>
      <c r="T282" s="9">
        <v>1.25</v>
      </c>
      <c r="U282" s="9">
        <v>1.6</v>
      </c>
      <c r="V282" s="9">
        <v>1.6</v>
      </c>
    </row>
    <row r="283" spans="1:22">
      <c r="A283" s="9"/>
      <c r="B283" s="9" t="str">
        <f t="shared" si="4"/>
        <v>М12x42</v>
      </c>
      <c r="C283" s="10">
        <v>12</v>
      </c>
      <c r="D283" s="9">
        <v>42</v>
      </c>
      <c r="E283" s="12">
        <v>43.128396102971706</v>
      </c>
      <c r="F283" s="12">
        <v>45.016914173543903</v>
      </c>
      <c r="G283" s="12">
        <v>44.403792434095223</v>
      </c>
      <c r="H283" s="12">
        <v>43.741517842420379</v>
      </c>
      <c r="I283" s="12">
        <v>41.205754533971181</v>
      </c>
      <c r="J283" s="12">
        <v>43.624092277883257</v>
      </c>
      <c r="K283" s="12">
        <v>43.010970538434577</v>
      </c>
      <c r="L283" s="12">
        <v>41.81887627341986</v>
      </c>
      <c r="M283" s="9">
        <v>30</v>
      </c>
      <c r="N283" s="9">
        <v>30</v>
      </c>
      <c r="O283" s="9">
        <v>15</v>
      </c>
      <c r="P283" s="9">
        <v>12</v>
      </c>
      <c r="Q283" s="9">
        <v>10.863375</v>
      </c>
      <c r="R283" s="9">
        <v>11.188124999999999</v>
      </c>
      <c r="S283" s="9">
        <v>1.75</v>
      </c>
      <c r="T283" s="9">
        <v>1.25</v>
      </c>
      <c r="U283" s="9">
        <v>1.6</v>
      </c>
      <c r="V283" s="9">
        <v>1.6</v>
      </c>
    </row>
    <row r="284" spans="1:22">
      <c r="A284" s="9"/>
      <c r="B284" s="9" t="str">
        <f t="shared" si="4"/>
        <v>М12x45</v>
      </c>
      <c r="C284" s="10">
        <v>12</v>
      </c>
      <c r="D284" s="9">
        <v>45</v>
      </c>
      <c r="E284" s="12">
        <v>45.791838354685126</v>
      </c>
      <c r="F284" s="12">
        <v>47.680356425257337</v>
      </c>
      <c r="G284" s="12">
        <v>47.06723468580865</v>
      </c>
      <c r="H284" s="12">
        <v>46.404960094133806</v>
      </c>
      <c r="I284" s="12">
        <v>43.388536393434471</v>
      </c>
      <c r="J284" s="12">
        <v>45.939329055681519</v>
      </c>
      <c r="K284" s="12">
        <v>45.326207316232846</v>
      </c>
      <c r="L284" s="12">
        <v>44.001658132883151</v>
      </c>
      <c r="M284" s="9">
        <v>30</v>
      </c>
      <c r="N284" s="9">
        <v>30</v>
      </c>
      <c r="O284" s="9">
        <v>15</v>
      </c>
      <c r="P284" s="9">
        <v>12</v>
      </c>
      <c r="Q284" s="9">
        <v>10.863375</v>
      </c>
      <c r="R284" s="9">
        <v>11.188124999999999</v>
      </c>
      <c r="S284" s="9">
        <v>1.75</v>
      </c>
      <c r="T284" s="9">
        <v>1.25</v>
      </c>
      <c r="U284" s="9">
        <v>1.6</v>
      </c>
      <c r="V284" s="9">
        <v>1.6</v>
      </c>
    </row>
    <row r="285" spans="1:22">
      <c r="A285" s="9"/>
      <c r="B285" s="9" t="str">
        <f t="shared" si="4"/>
        <v>М12x48</v>
      </c>
      <c r="C285" s="10">
        <v>12</v>
      </c>
      <c r="D285" s="9">
        <v>48</v>
      </c>
      <c r="E285" s="12">
        <v>48.455280606398546</v>
      </c>
      <c r="F285" s="12">
        <v>50.343798676970749</v>
      </c>
      <c r="G285" s="12">
        <v>49.730676937522077</v>
      </c>
      <c r="H285" s="12">
        <v>49.06840234584724</v>
      </c>
      <c r="I285" s="12">
        <v>45.571318252897768</v>
      </c>
      <c r="J285" s="12">
        <v>48.254565833479795</v>
      </c>
      <c r="K285" s="12">
        <v>47.641444094031108</v>
      </c>
      <c r="L285" s="12">
        <v>46.184439992346455</v>
      </c>
      <c r="M285" s="9">
        <v>30</v>
      </c>
      <c r="N285" s="9">
        <v>30</v>
      </c>
      <c r="O285" s="9">
        <v>15</v>
      </c>
      <c r="P285" s="9">
        <v>12</v>
      </c>
      <c r="Q285" s="9">
        <v>10.863375</v>
      </c>
      <c r="R285" s="9">
        <v>11.188124999999999</v>
      </c>
      <c r="S285" s="9">
        <v>1.75</v>
      </c>
      <c r="T285" s="9">
        <v>1.25</v>
      </c>
      <c r="U285" s="9">
        <v>1.6</v>
      </c>
      <c r="V285" s="9">
        <v>1.6</v>
      </c>
    </row>
    <row r="286" spans="1:22">
      <c r="A286" s="9"/>
      <c r="B286" s="9" t="str">
        <f t="shared" si="4"/>
        <v>М12x50</v>
      </c>
      <c r="C286" s="10">
        <v>12</v>
      </c>
      <c r="D286" s="9">
        <v>50</v>
      </c>
      <c r="E286" s="12">
        <v>50.230908774207499</v>
      </c>
      <c r="F286" s="12">
        <v>52.11942684477971</v>
      </c>
      <c r="G286" s="12">
        <v>51.506305105331023</v>
      </c>
      <c r="H286" s="12">
        <v>50.844030513656186</v>
      </c>
      <c r="I286" s="12">
        <v>47.026506159206626</v>
      </c>
      <c r="J286" s="12">
        <v>49.798057018678627</v>
      </c>
      <c r="K286" s="12">
        <v>49.184935279229954</v>
      </c>
      <c r="L286" s="12">
        <v>47.639627898655306</v>
      </c>
      <c r="M286" s="9">
        <v>30</v>
      </c>
      <c r="N286" s="9">
        <v>30</v>
      </c>
      <c r="O286" s="9">
        <v>15</v>
      </c>
      <c r="P286" s="9">
        <v>12</v>
      </c>
      <c r="Q286" s="9">
        <v>10.863375</v>
      </c>
      <c r="R286" s="9">
        <v>11.188124999999999</v>
      </c>
      <c r="S286" s="9">
        <v>1.75</v>
      </c>
      <c r="T286" s="9">
        <v>1.25</v>
      </c>
      <c r="U286" s="9">
        <v>1.6</v>
      </c>
      <c r="V286" s="9">
        <v>1.6</v>
      </c>
    </row>
    <row r="287" spans="1:22">
      <c r="A287" s="9"/>
      <c r="B287" s="9" t="str">
        <f t="shared" si="4"/>
        <v>М12x55</v>
      </c>
      <c r="C287" s="10">
        <v>12</v>
      </c>
      <c r="D287" s="9">
        <v>55</v>
      </c>
      <c r="E287" s="12">
        <v>54.66997919372988</v>
      </c>
      <c r="F287" s="12">
        <v>56.558497264302083</v>
      </c>
      <c r="G287" s="12">
        <v>55.945375524853404</v>
      </c>
      <c r="H287" s="12">
        <v>55.283100933178559</v>
      </c>
      <c r="I287" s="12">
        <v>50.664475924978788</v>
      </c>
      <c r="J287" s="12">
        <v>53.656784981675735</v>
      </c>
      <c r="K287" s="12">
        <v>53.043663242227062</v>
      </c>
      <c r="L287" s="12">
        <v>51.277597664427475</v>
      </c>
      <c r="M287" s="9">
        <v>30</v>
      </c>
      <c r="N287" s="9">
        <v>30</v>
      </c>
      <c r="O287" s="9">
        <v>15</v>
      </c>
      <c r="P287" s="9">
        <v>12</v>
      </c>
      <c r="Q287" s="9">
        <v>10.863375</v>
      </c>
      <c r="R287" s="9">
        <v>11.188124999999999</v>
      </c>
      <c r="S287" s="9">
        <v>1.75</v>
      </c>
      <c r="T287" s="9">
        <v>1.25</v>
      </c>
      <c r="U287" s="9">
        <v>1.6</v>
      </c>
      <c r="V287" s="9">
        <v>1.6</v>
      </c>
    </row>
    <row r="288" spans="1:22">
      <c r="A288" s="9"/>
      <c r="B288" s="9" t="str">
        <f t="shared" si="4"/>
        <v>М12x60</v>
      </c>
      <c r="C288" s="10">
        <v>12</v>
      </c>
      <c r="D288" s="9">
        <v>60</v>
      </c>
      <c r="E288" s="12">
        <v>59.10904961325226</v>
      </c>
      <c r="F288" s="12">
        <v>60.997567683824464</v>
      </c>
      <c r="G288" s="12">
        <v>60.384445944375791</v>
      </c>
      <c r="H288" s="12">
        <v>59.722171352700933</v>
      </c>
      <c r="I288" s="12">
        <v>54.302445690750943</v>
      </c>
      <c r="J288" s="12">
        <v>57.515512944672849</v>
      </c>
      <c r="K288" s="12">
        <v>56.90239120522417</v>
      </c>
      <c r="L288" s="12">
        <v>54.91556743019963</v>
      </c>
      <c r="M288" s="9">
        <v>30</v>
      </c>
      <c r="N288" s="9">
        <v>30</v>
      </c>
      <c r="O288" s="9">
        <v>15</v>
      </c>
      <c r="P288" s="9">
        <v>12</v>
      </c>
      <c r="Q288" s="9">
        <v>10.863375</v>
      </c>
      <c r="R288" s="9">
        <v>11.188124999999999</v>
      </c>
      <c r="S288" s="9">
        <v>1.75</v>
      </c>
      <c r="T288" s="9">
        <v>1.25</v>
      </c>
      <c r="U288" s="9">
        <v>1.6</v>
      </c>
      <c r="V288" s="9">
        <v>1.6</v>
      </c>
    </row>
    <row r="289" spans="1:22">
      <c r="A289" s="9"/>
      <c r="B289" s="9" t="str">
        <f t="shared" si="4"/>
        <v>М12x65</v>
      </c>
      <c r="C289" s="10">
        <v>12</v>
      </c>
      <c r="D289" s="9">
        <v>65</v>
      </c>
      <c r="E289" s="12">
        <v>63.548120032774634</v>
      </c>
      <c r="F289" s="12">
        <v>65.436638103346837</v>
      </c>
      <c r="G289" s="12">
        <v>64.82351636389815</v>
      </c>
      <c r="H289" s="12">
        <v>64.161241772223306</v>
      </c>
      <c r="I289" s="12">
        <v>57.940415456523112</v>
      </c>
      <c r="J289" s="12">
        <v>61.374240907669957</v>
      </c>
      <c r="K289" s="12">
        <v>60.761119168221278</v>
      </c>
      <c r="L289" s="12">
        <v>58.553537195971792</v>
      </c>
      <c r="M289" s="9">
        <v>30</v>
      </c>
      <c r="N289" s="9">
        <v>30</v>
      </c>
      <c r="O289" s="9">
        <v>15</v>
      </c>
      <c r="P289" s="9">
        <v>12</v>
      </c>
      <c r="Q289" s="9">
        <v>10.863375</v>
      </c>
      <c r="R289" s="9">
        <v>11.188124999999999</v>
      </c>
      <c r="S289" s="9">
        <v>1.75</v>
      </c>
      <c r="T289" s="9">
        <v>1.25</v>
      </c>
      <c r="U289" s="9">
        <v>1.6</v>
      </c>
      <c r="V289" s="9">
        <v>1.6</v>
      </c>
    </row>
    <row r="290" spans="1:22">
      <c r="A290" s="9"/>
      <c r="B290" s="9" t="str">
        <f t="shared" si="4"/>
        <v>М12x70</v>
      </c>
      <c r="C290" s="10">
        <v>12</v>
      </c>
      <c r="D290" s="9">
        <v>70</v>
      </c>
      <c r="E290" s="12">
        <v>67.987190452297028</v>
      </c>
      <c r="F290" s="12">
        <v>69.875708522869232</v>
      </c>
      <c r="G290" s="12">
        <v>69.262586783420531</v>
      </c>
      <c r="H290" s="12">
        <v>68.600312191745687</v>
      </c>
      <c r="I290" s="12">
        <v>61.578385222295267</v>
      </c>
      <c r="J290" s="12">
        <v>65.232968870667051</v>
      </c>
      <c r="K290" s="12">
        <v>64.619847131218393</v>
      </c>
      <c r="L290" s="12">
        <v>62.191506961743947</v>
      </c>
      <c r="M290" s="9">
        <v>30</v>
      </c>
      <c r="N290" s="9">
        <v>30</v>
      </c>
      <c r="O290" s="9">
        <v>15</v>
      </c>
      <c r="P290" s="9">
        <v>12</v>
      </c>
      <c r="Q290" s="9">
        <v>10.863375</v>
      </c>
      <c r="R290" s="9">
        <v>11.188124999999999</v>
      </c>
      <c r="S290" s="9">
        <v>1.75</v>
      </c>
      <c r="T290" s="9">
        <v>1.25</v>
      </c>
      <c r="U290" s="9">
        <v>1.6</v>
      </c>
      <c r="V290" s="9">
        <v>1.6</v>
      </c>
    </row>
    <row r="291" spans="1:22">
      <c r="A291" s="9"/>
      <c r="B291" s="9" t="str">
        <f t="shared" si="4"/>
        <v>М12x75</v>
      </c>
      <c r="C291" s="10">
        <v>12</v>
      </c>
      <c r="D291" s="9">
        <v>75</v>
      </c>
      <c r="E291" s="12">
        <v>72.426260871819409</v>
      </c>
      <c r="F291" s="12">
        <v>74.314778942391598</v>
      </c>
      <c r="G291" s="12">
        <v>73.701657202942911</v>
      </c>
      <c r="H291" s="12">
        <v>73.039382611268067</v>
      </c>
      <c r="I291" s="12">
        <v>65.216354988067437</v>
      </c>
      <c r="J291" s="12">
        <v>69.091696833664173</v>
      </c>
      <c r="K291" s="12">
        <v>68.478575094215486</v>
      </c>
      <c r="L291" s="12">
        <v>65.829476727516095</v>
      </c>
      <c r="M291" s="9">
        <v>30</v>
      </c>
      <c r="N291" s="9">
        <v>30</v>
      </c>
      <c r="O291" s="9">
        <v>15</v>
      </c>
      <c r="P291" s="9">
        <v>12</v>
      </c>
      <c r="Q291" s="9">
        <v>10.863375</v>
      </c>
      <c r="R291" s="9">
        <v>11.188124999999999</v>
      </c>
      <c r="S291" s="9">
        <v>1.75</v>
      </c>
      <c r="T291" s="9">
        <v>1.25</v>
      </c>
      <c r="U291" s="9">
        <v>1.6</v>
      </c>
      <c r="V291" s="9">
        <v>1.6</v>
      </c>
    </row>
    <row r="292" spans="1:22">
      <c r="A292" s="9"/>
      <c r="B292" s="9" t="str">
        <f t="shared" si="4"/>
        <v>М12x80</v>
      </c>
      <c r="C292" s="10">
        <v>12</v>
      </c>
      <c r="D292" s="9">
        <v>80</v>
      </c>
      <c r="E292" s="12">
        <v>76.865331291341775</v>
      </c>
      <c r="F292" s="12">
        <v>78.753849361913979</v>
      </c>
      <c r="G292" s="12">
        <v>78.140727622465292</v>
      </c>
      <c r="H292" s="12">
        <v>77.478453030790433</v>
      </c>
      <c r="I292" s="12">
        <v>68.854324753839592</v>
      </c>
      <c r="J292" s="12">
        <v>72.950424796661281</v>
      </c>
      <c r="K292" s="12">
        <v>72.337303057212594</v>
      </c>
      <c r="L292" s="12">
        <v>69.467446493288264</v>
      </c>
      <c r="M292" s="9">
        <v>30</v>
      </c>
      <c r="N292" s="9">
        <v>30</v>
      </c>
      <c r="O292" s="9">
        <v>15</v>
      </c>
      <c r="P292" s="9">
        <v>12</v>
      </c>
      <c r="Q292" s="9">
        <v>10.863375</v>
      </c>
      <c r="R292" s="9">
        <v>11.188124999999999</v>
      </c>
      <c r="S292" s="9">
        <v>1.75</v>
      </c>
      <c r="T292" s="9">
        <v>1.25</v>
      </c>
      <c r="U292" s="9">
        <v>1.6</v>
      </c>
      <c r="V292" s="9">
        <v>1.6</v>
      </c>
    </row>
    <row r="293" spans="1:22">
      <c r="A293" s="9"/>
      <c r="B293" s="9" t="str">
        <f t="shared" si="4"/>
        <v>М12x85</v>
      </c>
      <c r="C293" s="10">
        <v>12</v>
      </c>
      <c r="D293" s="9">
        <v>85</v>
      </c>
      <c r="E293" s="12">
        <v>81.30440171086417</v>
      </c>
      <c r="F293" s="12">
        <v>83.192919781436359</v>
      </c>
      <c r="G293" s="12">
        <v>82.579798041987658</v>
      </c>
      <c r="H293" s="12">
        <v>81.917523450312814</v>
      </c>
      <c r="I293" s="12">
        <v>72.492294519611747</v>
      </c>
      <c r="J293" s="12">
        <v>76.809152759658389</v>
      </c>
      <c r="K293" s="12">
        <v>76.196031020209702</v>
      </c>
      <c r="L293" s="12">
        <v>73.105416259060419</v>
      </c>
      <c r="M293" s="9">
        <v>30</v>
      </c>
      <c r="N293" s="9">
        <v>30</v>
      </c>
      <c r="O293" s="9">
        <v>15</v>
      </c>
      <c r="P293" s="9">
        <v>12</v>
      </c>
      <c r="Q293" s="9">
        <v>10.863375</v>
      </c>
      <c r="R293" s="9">
        <v>11.188124999999999</v>
      </c>
      <c r="S293" s="9">
        <v>1.75</v>
      </c>
      <c r="T293" s="9">
        <v>1.25</v>
      </c>
      <c r="U293" s="9">
        <v>1.6</v>
      </c>
      <c r="V293" s="9">
        <v>1.6</v>
      </c>
    </row>
    <row r="294" spans="1:22">
      <c r="A294" s="9"/>
      <c r="B294" s="9" t="str">
        <f t="shared" si="4"/>
        <v>М12x90</v>
      </c>
      <c r="C294" s="10">
        <v>12</v>
      </c>
      <c r="D294" s="9">
        <v>90</v>
      </c>
      <c r="E294" s="12">
        <v>85.743472130386522</v>
      </c>
      <c r="F294" s="12">
        <v>87.631990200958725</v>
      </c>
      <c r="G294" s="12">
        <v>87.018868461510053</v>
      </c>
      <c r="H294" s="12">
        <v>86.356593869835194</v>
      </c>
      <c r="I294" s="12">
        <v>76.130264285383916</v>
      </c>
      <c r="J294" s="12">
        <v>80.667880722655497</v>
      </c>
      <c r="K294" s="12">
        <v>80.054758983206824</v>
      </c>
      <c r="L294" s="12">
        <v>76.743386024832574</v>
      </c>
      <c r="M294" s="9">
        <v>30</v>
      </c>
      <c r="N294" s="9">
        <v>30</v>
      </c>
      <c r="O294" s="9">
        <v>15</v>
      </c>
      <c r="P294" s="9">
        <v>12</v>
      </c>
      <c r="Q294" s="9">
        <v>10.863375</v>
      </c>
      <c r="R294" s="9">
        <v>11.188124999999999</v>
      </c>
      <c r="S294" s="9">
        <v>1.75</v>
      </c>
      <c r="T294" s="9">
        <v>1.25</v>
      </c>
      <c r="U294" s="9">
        <v>1.6</v>
      </c>
      <c r="V294" s="9">
        <v>1.6</v>
      </c>
    </row>
    <row r="295" spans="1:22">
      <c r="A295" s="9"/>
      <c r="B295" s="9" t="str">
        <f t="shared" si="4"/>
        <v>М12x95</v>
      </c>
      <c r="C295" s="10">
        <v>12</v>
      </c>
      <c r="D295" s="9">
        <v>95</v>
      </c>
      <c r="E295" s="12">
        <v>90.182542549908902</v>
      </c>
      <c r="F295" s="12">
        <v>92.071060620481106</v>
      </c>
      <c r="G295" s="12">
        <v>91.457938881032419</v>
      </c>
      <c r="H295" s="12">
        <v>90.795664289357561</v>
      </c>
      <c r="I295" s="12">
        <v>79.768234051156071</v>
      </c>
      <c r="J295" s="12">
        <v>84.526608685652604</v>
      </c>
      <c r="K295" s="12">
        <v>83.913486946203932</v>
      </c>
      <c r="L295" s="12">
        <v>80.381355790604729</v>
      </c>
      <c r="M295" s="9">
        <v>30</v>
      </c>
      <c r="N295" s="9">
        <v>30</v>
      </c>
      <c r="O295" s="9">
        <v>15</v>
      </c>
      <c r="P295" s="9">
        <v>12</v>
      </c>
      <c r="Q295" s="9">
        <v>10.863375</v>
      </c>
      <c r="R295" s="9">
        <v>11.188124999999999</v>
      </c>
      <c r="S295" s="9">
        <v>1.75</v>
      </c>
      <c r="T295" s="9">
        <v>1.25</v>
      </c>
      <c r="U295" s="9">
        <v>1.6</v>
      </c>
      <c r="V295" s="9">
        <v>1.6</v>
      </c>
    </row>
    <row r="296" spans="1:22">
      <c r="A296" s="9"/>
      <c r="B296" s="9" t="str">
        <f t="shared" si="4"/>
        <v>М12x100</v>
      </c>
      <c r="C296" s="10">
        <v>12</v>
      </c>
      <c r="D296" s="9">
        <v>100</v>
      </c>
      <c r="E296" s="12">
        <v>94.621612969431283</v>
      </c>
      <c r="F296" s="12">
        <v>96.510131040003472</v>
      </c>
      <c r="G296" s="12">
        <v>95.897009300554799</v>
      </c>
      <c r="H296" s="12">
        <v>95.234734708879955</v>
      </c>
      <c r="I296" s="12">
        <v>83.406203816928226</v>
      </c>
      <c r="J296" s="12">
        <v>88.385336648649712</v>
      </c>
      <c r="K296" s="12">
        <v>87.772214909201054</v>
      </c>
      <c r="L296" s="12">
        <v>84.019325556376884</v>
      </c>
      <c r="M296" s="9">
        <v>30</v>
      </c>
      <c r="N296" s="9">
        <v>30</v>
      </c>
      <c r="O296" s="9">
        <v>15</v>
      </c>
      <c r="P296" s="9">
        <v>12</v>
      </c>
      <c r="Q296" s="9">
        <v>10.863375</v>
      </c>
      <c r="R296" s="9">
        <v>11.188124999999999</v>
      </c>
      <c r="S296" s="9">
        <v>1.75</v>
      </c>
      <c r="T296" s="9">
        <v>1.25</v>
      </c>
      <c r="U296" s="9">
        <v>1.6</v>
      </c>
      <c r="V296" s="9">
        <v>1.6</v>
      </c>
    </row>
    <row r="297" spans="1:22">
      <c r="A297" s="9"/>
      <c r="B297" s="9" t="str">
        <f t="shared" si="4"/>
        <v>М12x105</v>
      </c>
      <c r="C297" s="10">
        <v>12</v>
      </c>
      <c r="D297" s="9">
        <v>105</v>
      </c>
      <c r="E297" s="12">
        <v>99.060683388953663</v>
      </c>
      <c r="F297" s="12">
        <v>100.94920145952587</v>
      </c>
      <c r="G297" s="12">
        <v>100.33607972007718</v>
      </c>
      <c r="H297" s="12">
        <v>99.673805128402336</v>
      </c>
      <c r="I297" s="12">
        <v>87.044173582700381</v>
      </c>
      <c r="J297" s="12">
        <v>92.244064611646806</v>
      </c>
      <c r="K297" s="12">
        <v>91.630942872198148</v>
      </c>
      <c r="L297" s="12">
        <v>87.657295322149054</v>
      </c>
      <c r="M297" s="9">
        <v>30</v>
      </c>
      <c r="N297" s="9">
        <v>30</v>
      </c>
      <c r="O297" s="9">
        <v>15</v>
      </c>
      <c r="P297" s="9">
        <v>12</v>
      </c>
      <c r="Q297" s="9">
        <v>10.863375</v>
      </c>
      <c r="R297" s="9">
        <v>11.188124999999999</v>
      </c>
      <c r="S297" s="9">
        <v>1.75</v>
      </c>
      <c r="T297" s="9">
        <v>1.25</v>
      </c>
      <c r="U297" s="9">
        <v>1.6</v>
      </c>
      <c r="V297" s="9">
        <v>1.6</v>
      </c>
    </row>
    <row r="298" spans="1:22">
      <c r="A298" s="9"/>
      <c r="B298" s="9" t="str">
        <f t="shared" si="4"/>
        <v>М12x110</v>
      </c>
      <c r="C298" s="10">
        <v>12</v>
      </c>
      <c r="D298" s="9">
        <v>110</v>
      </c>
      <c r="E298" s="12">
        <v>103.49975380847604</v>
      </c>
      <c r="F298" s="12">
        <v>105.38827187904823</v>
      </c>
      <c r="G298" s="12">
        <v>104.77515013959956</v>
      </c>
      <c r="H298" s="12">
        <v>104.1128755479247</v>
      </c>
      <c r="I298" s="12">
        <v>90.682143348472536</v>
      </c>
      <c r="J298" s="12">
        <v>96.102792574643914</v>
      </c>
      <c r="K298" s="12">
        <v>95.48967083519527</v>
      </c>
      <c r="L298" s="12">
        <v>91.295265087921223</v>
      </c>
      <c r="M298" s="9">
        <v>30</v>
      </c>
      <c r="N298" s="9">
        <v>30</v>
      </c>
      <c r="O298" s="9">
        <v>15</v>
      </c>
      <c r="P298" s="9">
        <v>12</v>
      </c>
      <c r="Q298" s="9">
        <v>10.863375</v>
      </c>
      <c r="R298" s="9">
        <v>11.188124999999999</v>
      </c>
      <c r="S298" s="9">
        <v>1.75</v>
      </c>
      <c r="T298" s="9">
        <v>1.25</v>
      </c>
      <c r="U298" s="9">
        <v>1.6</v>
      </c>
      <c r="V298" s="9">
        <v>1.6</v>
      </c>
    </row>
    <row r="299" spans="1:22">
      <c r="A299" s="9"/>
      <c r="B299" s="9" t="str">
        <f t="shared" si="4"/>
        <v>М12x115</v>
      </c>
      <c r="C299" s="10">
        <v>12</v>
      </c>
      <c r="D299" s="9">
        <v>115</v>
      </c>
      <c r="E299" s="12">
        <v>107.93882422799841</v>
      </c>
      <c r="F299" s="12">
        <v>109.82734229857061</v>
      </c>
      <c r="G299" s="12">
        <v>109.21422055912193</v>
      </c>
      <c r="H299" s="12">
        <v>108.55194596744708</v>
      </c>
      <c r="I299" s="12">
        <v>94.320113114244691</v>
      </c>
      <c r="J299" s="12">
        <v>99.961520537641036</v>
      </c>
      <c r="K299" s="12">
        <v>99.348398798192378</v>
      </c>
      <c r="L299" s="12">
        <v>94.933234853693378</v>
      </c>
      <c r="M299" s="9">
        <v>30</v>
      </c>
      <c r="N299" s="9">
        <v>30</v>
      </c>
      <c r="O299" s="9">
        <v>15</v>
      </c>
      <c r="P299" s="9">
        <v>12</v>
      </c>
      <c r="Q299" s="9">
        <v>10.863375</v>
      </c>
      <c r="R299" s="9">
        <v>11.188124999999999</v>
      </c>
      <c r="S299" s="9">
        <v>1.75</v>
      </c>
      <c r="T299" s="9">
        <v>1.25</v>
      </c>
      <c r="U299" s="9">
        <v>1.6</v>
      </c>
      <c r="V299" s="9">
        <v>1.6</v>
      </c>
    </row>
    <row r="300" spans="1:22">
      <c r="A300" s="9"/>
      <c r="B300" s="9" t="str">
        <f t="shared" si="4"/>
        <v>М12x120</v>
      </c>
      <c r="C300" s="10">
        <v>12</v>
      </c>
      <c r="D300" s="9">
        <v>120</v>
      </c>
      <c r="E300" s="12">
        <v>112.3778946475208</v>
      </c>
      <c r="F300" s="12">
        <v>114.26641271809299</v>
      </c>
      <c r="G300" s="12">
        <v>113.65329097864432</v>
      </c>
      <c r="H300" s="12">
        <v>112.99101638696948</v>
      </c>
      <c r="I300" s="12">
        <v>97.95808288001686</v>
      </c>
      <c r="J300" s="12">
        <v>103.82024850063814</v>
      </c>
      <c r="K300" s="12">
        <v>103.20712676118947</v>
      </c>
      <c r="L300" s="12">
        <v>98.571204619465533</v>
      </c>
      <c r="M300" s="9">
        <v>30</v>
      </c>
      <c r="N300" s="9">
        <v>30</v>
      </c>
      <c r="O300" s="9">
        <v>15</v>
      </c>
      <c r="P300" s="9">
        <v>12</v>
      </c>
      <c r="Q300" s="9">
        <v>10.863375</v>
      </c>
      <c r="R300" s="9">
        <v>11.188124999999999</v>
      </c>
      <c r="S300" s="9">
        <v>1.75</v>
      </c>
      <c r="T300" s="9">
        <v>1.25</v>
      </c>
      <c r="U300" s="9">
        <v>1.6</v>
      </c>
      <c r="V300" s="9">
        <v>1.6</v>
      </c>
    </row>
    <row r="301" spans="1:22">
      <c r="A301" s="9"/>
      <c r="B301" s="9" t="str">
        <f t="shared" si="4"/>
        <v>М12x130</v>
      </c>
      <c r="C301" s="10">
        <v>12</v>
      </c>
      <c r="D301" s="9">
        <v>130</v>
      </c>
      <c r="E301" s="12">
        <v>120.29471470206529</v>
      </c>
      <c r="F301" s="12">
        <v>122.44814260930744</v>
      </c>
      <c r="G301" s="12">
        <v>121.83502086985875</v>
      </c>
      <c r="H301" s="12">
        <v>120.90783644151395</v>
      </c>
      <c r="I301" s="12">
        <v>105.2340224115612</v>
      </c>
      <c r="J301" s="12">
        <v>111.53770442663236</v>
      </c>
      <c r="K301" s="12">
        <v>110.92458268718369</v>
      </c>
      <c r="L301" s="12">
        <v>105.84714415100984</v>
      </c>
      <c r="M301" s="9">
        <v>36</v>
      </c>
      <c r="N301" s="9">
        <v>36</v>
      </c>
      <c r="O301" s="9">
        <v>15</v>
      </c>
      <c r="P301" s="9">
        <v>12</v>
      </c>
      <c r="Q301" s="9">
        <v>10.863375</v>
      </c>
      <c r="R301" s="9">
        <v>11.188124999999999</v>
      </c>
      <c r="S301" s="9">
        <v>1.75</v>
      </c>
      <c r="T301" s="9">
        <v>1.25</v>
      </c>
      <c r="U301" s="9">
        <v>1.6</v>
      </c>
      <c r="V301" s="9">
        <v>1.6</v>
      </c>
    </row>
    <row r="302" spans="1:22">
      <c r="A302" s="9"/>
      <c r="B302" s="9" t="str">
        <f t="shared" si="4"/>
        <v>М12x140</v>
      </c>
      <c r="C302" s="10">
        <v>12</v>
      </c>
      <c r="D302" s="9">
        <v>140</v>
      </c>
      <c r="E302" s="12">
        <v>129.17285554111004</v>
      </c>
      <c r="F302" s="12">
        <v>131.32628344835217</v>
      </c>
      <c r="G302" s="12">
        <v>130.71316170890347</v>
      </c>
      <c r="H302" s="12">
        <v>129.78597728055868</v>
      </c>
      <c r="I302" s="12">
        <v>112.50996194310551</v>
      </c>
      <c r="J302" s="12">
        <v>119.25516035262659</v>
      </c>
      <c r="K302" s="12">
        <v>118.6420386131779</v>
      </c>
      <c r="L302" s="12">
        <v>113.12308368255418</v>
      </c>
      <c r="M302" s="9">
        <v>36</v>
      </c>
      <c r="N302" s="9">
        <v>36</v>
      </c>
      <c r="O302" s="9">
        <v>15</v>
      </c>
      <c r="P302" s="9">
        <v>12</v>
      </c>
      <c r="Q302" s="9">
        <v>10.863375</v>
      </c>
      <c r="R302" s="9">
        <v>11.188124999999999</v>
      </c>
      <c r="S302" s="9">
        <v>1.75</v>
      </c>
      <c r="T302" s="9">
        <v>1.25</v>
      </c>
      <c r="U302" s="9">
        <v>1.6</v>
      </c>
      <c r="V302" s="9">
        <v>1.6</v>
      </c>
    </row>
    <row r="303" spans="1:22">
      <c r="A303" s="9"/>
      <c r="B303" s="9" t="str">
        <f t="shared" si="4"/>
        <v>М12x150</v>
      </c>
      <c r="C303" s="10">
        <v>12</v>
      </c>
      <c r="D303" s="9">
        <v>150</v>
      </c>
      <c r="E303" s="12">
        <v>138.0509963801548</v>
      </c>
      <c r="F303" s="12">
        <v>140.20442428739693</v>
      </c>
      <c r="G303" s="12">
        <v>139.59130254794823</v>
      </c>
      <c r="H303" s="12">
        <v>138.66411811960344</v>
      </c>
      <c r="I303" s="12">
        <v>119.78590147464982</v>
      </c>
      <c r="J303" s="12">
        <v>126.97261627862079</v>
      </c>
      <c r="K303" s="12">
        <v>126.35949453917213</v>
      </c>
      <c r="L303" s="12">
        <v>120.39902321409849</v>
      </c>
      <c r="M303" s="9">
        <v>36</v>
      </c>
      <c r="N303" s="9">
        <v>36</v>
      </c>
      <c r="O303" s="9">
        <v>15</v>
      </c>
      <c r="P303" s="9">
        <v>12</v>
      </c>
      <c r="Q303" s="9">
        <v>10.863375</v>
      </c>
      <c r="R303" s="9">
        <v>11.188124999999999</v>
      </c>
      <c r="S303" s="9">
        <v>1.75</v>
      </c>
      <c r="T303" s="9">
        <v>1.25</v>
      </c>
      <c r="U303" s="9">
        <v>1.6</v>
      </c>
      <c r="V303" s="9">
        <v>1.6</v>
      </c>
    </row>
    <row r="304" spans="1:22">
      <c r="A304" s="9"/>
      <c r="B304" s="9" t="str">
        <f t="shared" si="4"/>
        <v>М12x160</v>
      </c>
      <c r="C304" s="10">
        <v>12</v>
      </c>
      <c r="D304" s="9">
        <v>160</v>
      </c>
      <c r="E304" s="12">
        <v>146.92913721919956</v>
      </c>
      <c r="F304" s="12">
        <v>149.08256512644169</v>
      </c>
      <c r="G304" s="12">
        <v>148.46944338699299</v>
      </c>
      <c r="H304" s="12">
        <v>147.54225895864823</v>
      </c>
      <c r="I304" s="12">
        <v>127.06184100619414</v>
      </c>
      <c r="J304" s="12">
        <v>134.69007220461498</v>
      </c>
      <c r="K304" s="12">
        <v>134.07695046516633</v>
      </c>
      <c r="L304" s="12">
        <v>127.67496274564282</v>
      </c>
      <c r="M304" s="9">
        <v>36</v>
      </c>
      <c r="N304" s="9">
        <v>36</v>
      </c>
      <c r="O304" s="9">
        <v>15</v>
      </c>
      <c r="P304" s="9">
        <v>12</v>
      </c>
      <c r="Q304" s="9">
        <v>10.863375</v>
      </c>
      <c r="R304" s="9">
        <v>11.188124999999999</v>
      </c>
      <c r="S304" s="9">
        <v>1.75</v>
      </c>
      <c r="T304" s="9">
        <v>1.25</v>
      </c>
      <c r="U304" s="9">
        <v>1.6</v>
      </c>
      <c r="V304" s="9">
        <v>1.6</v>
      </c>
    </row>
    <row r="305" spans="1:22">
      <c r="A305" s="9"/>
      <c r="B305" s="9" t="str">
        <f t="shared" si="4"/>
        <v>М12x170</v>
      </c>
      <c r="C305" s="10">
        <v>12</v>
      </c>
      <c r="D305" s="9">
        <v>170</v>
      </c>
      <c r="E305" s="12">
        <v>155.80727805824432</v>
      </c>
      <c r="F305" s="12">
        <v>157.96070596548645</v>
      </c>
      <c r="G305" s="12">
        <v>157.34758422603772</v>
      </c>
      <c r="H305" s="12">
        <v>156.42039979769297</v>
      </c>
      <c r="I305" s="12">
        <v>134.33778053773847</v>
      </c>
      <c r="J305" s="12">
        <v>142.40752813060919</v>
      </c>
      <c r="K305" s="12">
        <v>141.79440639116052</v>
      </c>
      <c r="L305" s="12">
        <v>134.95090227718711</v>
      </c>
      <c r="M305" s="9">
        <v>36</v>
      </c>
      <c r="N305" s="9">
        <v>36</v>
      </c>
      <c r="O305" s="9">
        <v>15</v>
      </c>
      <c r="P305" s="9">
        <v>12</v>
      </c>
      <c r="Q305" s="9">
        <v>10.863375</v>
      </c>
      <c r="R305" s="9">
        <v>11.188124999999999</v>
      </c>
      <c r="S305" s="9">
        <v>1.75</v>
      </c>
      <c r="T305" s="9">
        <v>1.25</v>
      </c>
      <c r="U305" s="9">
        <v>1.6</v>
      </c>
      <c r="V305" s="9">
        <v>1.6</v>
      </c>
    </row>
    <row r="306" spans="1:22">
      <c r="A306" s="9"/>
      <c r="B306" s="9" t="str">
        <f t="shared" si="4"/>
        <v>М12x180</v>
      </c>
      <c r="C306" s="10">
        <v>12</v>
      </c>
      <c r="D306" s="9">
        <v>180</v>
      </c>
      <c r="E306" s="12">
        <v>164.68541889728905</v>
      </c>
      <c r="F306" s="12">
        <v>166.83884680453119</v>
      </c>
      <c r="G306" s="12">
        <v>166.22572506508251</v>
      </c>
      <c r="H306" s="12">
        <v>165.29854063673773</v>
      </c>
      <c r="I306" s="12">
        <v>141.61372006928278</v>
      </c>
      <c r="J306" s="12">
        <v>150.12498405660344</v>
      </c>
      <c r="K306" s="12">
        <v>149.51186231715477</v>
      </c>
      <c r="L306" s="12">
        <v>142.22684180873142</v>
      </c>
      <c r="M306" s="9">
        <v>36</v>
      </c>
      <c r="N306" s="9">
        <v>36</v>
      </c>
      <c r="O306" s="9">
        <v>15</v>
      </c>
      <c r="P306" s="9">
        <v>12</v>
      </c>
      <c r="Q306" s="9">
        <v>10.863375</v>
      </c>
      <c r="R306" s="9">
        <v>11.188124999999999</v>
      </c>
      <c r="S306" s="9">
        <v>1.75</v>
      </c>
      <c r="T306" s="9">
        <v>1.25</v>
      </c>
      <c r="U306" s="9">
        <v>1.6</v>
      </c>
      <c r="V306" s="9">
        <v>1.6</v>
      </c>
    </row>
    <row r="307" spans="1:22">
      <c r="A307" s="9"/>
      <c r="B307" s="9" t="str">
        <f t="shared" si="4"/>
        <v>М12x190</v>
      </c>
      <c r="C307" s="10">
        <v>12</v>
      </c>
      <c r="D307" s="9">
        <v>190</v>
      </c>
      <c r="E307" s="12">
        <v>173.56355973633384</v>
      </c>
      <c r="F307" s="12">
        <v>175.71698764357598</v>
      </c>
      <c r="G307" s="12">
        <v>175.10386590412728</v>
      </c>
      <c r="H307" s="12">
        <v>174.17668147578249</v>
      </c>
      <c r="I307" s="12">
        <v>148.88965960082712</v>
      </c>
      <c r="J307" s="12">
        <v>157.84243998259765</v>
      </c>
      <c r="K307" s="12">
        <v>157.22931824314898</v>
      </c>
      <c r="L307" s="12">
        <v>149.50278134027573</v>
      </c>
      <c r="M307" s="9">
        <v>36</v>
      </c>
      <c r="N307" s="9">
        <v>36</v>
      </c>
      <c r="O307" s="9">
        <v>15</v>
      </c>
      <c r="P307" s="9">
        <v>12</v>
      </c>
      <c r="Q307" s="9">
        <v>10.863375</v>
      </c>
      <c r="R307" s="9">
        <v>11.188124999999999</v>
      </c>
      <c r="S307" s="9">
        <v>1.75</v>
      </c>
      <c r="T307" s="9">
        <v>1.25</v>
      </c>
      <c r="U307" s="9">
        <v>1.6</v>
      </c>
      <c r="V307" s="9">
        <v>1.6</v>
      </c>
    </row>
    <row r="308" spans="1:22">
      <c r="A308" s="9"/>
      <c r="B308" s="9" t="str">
        <f t="shared" si="4"/>
        <v>М12x200</v>
      </c>
      <c r="C308" s="10">
        <v>12</v>
      </c>
      <c r="D308" s="9">
        <v>200</v>
      </c>
      <c r="E308" s="12">
        <v>182.44170057537855</v>
      </c>
      <c r="F308" s="12">
        <v>184.59512848262068</v>
      </c>
      <c r="G308" s="12">
        <v>183.98200674317201</v>
      </c>
      <c r="H308" s="12">
        <v>183.05482231482722</v>
      </c>
      <c r="I308" s="12">
        <v>156.16559913237143</v>
      </c>
      <c r="J308" s="12">
        <v>165.5598959085919</v>
      </c>
      <c r="K308" s="12">
        <v>164.9467741691432</v>
      </c>
      <c r="L308" s="12">
        <v>156.77872087182007</v>
      </c>
      <c r="M308" s="9">
        <v>36</v>
      </c>
      <c r="N308" s="9">
        <v>36</v>
      </c>
      <c r="O308" s="9">
        <v>15</v>
      </c>
      <c r="P308" s="9">
        <v>12</v>
      </c>
      <c r="Q308" s="9">
        <v>10.863375</v>
      </c>
      <c r="R308" s="9">
        <v>11.188124999999999</v>
      </c>
      <c r="S308" s="9">
        <v>1.75</v>
      </c>
      <c r="T308" s="9">
        <v>1.25</v>
      </c>
      <c r="U308" s="9">
        <v>1.6</v>
      </c>
      <c r="V308" s="9">
        <v>1.6</v>
      </c>
    </row>
    <row r="309" spans="1:22">
      <c r="A309" s="9"/>
      <c r="B309" s="9" t="str">
        <f t="shared" si="4"/>
        <v>М12x220</v>
      </c>
      <c r="C309" s="10">
        <v>12</v>
      </c>
      <c r="D309" s="9">
        <v>220</v>
      </c>
      <c r="E309" s="12">
        <v>198.1151205537175</v>
      </c>
      <c r="F309" s="12">
        <v>200.84251977374447</v>
      </c>
      <c r="G309" s="12">
        <v>200.22939803429583</v>
      </c>
      <c r="H309" s="12">
        <v>198.72824229316618</v>
      </c>
      <c r="I309" s="12">
        <v>170.71747819546005</v>
      </c>
      <c r="J309" s="12">
        <v>180.99480776058033</v>
      </c>
      <c r="K309" s="12">
        <v>180.38168602113163</v>
      </c>
      <c r="L309" s="12">
        <v>171.33059993490872</v>
      </c>
      <c r="M309" s="9">
        <v>49</v>
      </c>
      <c r="N309" s="9">
        <v>49</v>
      </c>
      <c r="O309" s="9">
        <v>15</v>
      </c>
      <c r="P309" s="9">
        <v>12</v>
      </c>
      <c r="Q309" s="9">
        <v>10.863375</v>
      </c>
      <c r="R309" s="9">
        <v>11.188124999999999</v>
      </c>
      <c r="S309" s="9">
        <v>1.75</v>
      </c>
      <c r="T309" s="9">
        <v>1.25</v>
      </c>
      <c r="U309" s="9">
        <v>1.6</v>
      </c>
      <c r="V309" s="9">
        <v>1.6</v>
      </c>
    </row>
    <row r="310" spans="1:22">
      <c r="A310" s="9"/>
      <c r="B310" s="9" t="str">
        <f t="shared" si="4"/>
        <v>М14x25</v>
      </c>
      <c r="C310" s="10">
        <v>14</v>
      </c>
      <c r="D310" s="9">
        <v>25</v>
      </c>
      <c r="E310" s="12">
        <v>44.588010003344124</v>
      </c>
      <c r="F310" s="12">
        <v>46.229599748474605</v>
      </c>
      <c r="G310" s="12">
        <v>45.224617716995994</v>
      </c>
      <c r="H310" s="12">
        <v>45.592992034822757</v>
      </c>
      <c r="I310" s="12">
        <v>42.235730625881835</v>
      </c>
      <c r="J310" s="12">
        <v>44.606266410973156</v>
      </c>
      <c r="K310" s="12">
        <v>43.601284379494551</v>
      </c>
      <c r="L310" s="12">
        <v>43.240712657360461</v>
      </c>
      <c r="M310" s="11">
        <v>14</v>
      </c>
      <c r="N310" s="9">
        <v>15</v>
      </c>
      <c r="O310" s="9">
        <v>18</v>
      </c>
      <c r="P310" s="9">
        <v>14</v>
      </c>
      <c r="Q310" s="9">
        <v>12.701000000000001</v>
      </c>
      <c r="R310" s="9">
        <v>13.02575</v>
      </c>
      <c r="S310" s="9">
        <v>2</v>
      </c>
      <c r="T310" s="9">
        <v>1.5</v>
      </c>
      <c r="U310" s="9">
        <v>2</v>
      </c>
      <c r="V310" s="9">
        <v>1.6</v>
      </c>
    </row>
    <row r="311" spans="1:22">
      <c r="A311" s="9"/>
      <c r="B311" s="9" t="str">
        <f t="shared" si="4"/>
        <v>М14x28</v>
      </c>
      <c r="C311" s="10">
        <v>14</v>
      </c>
      <c r="D311" s="9">
        <v>28</v>
      </c>
      <c r="E311" s="12">
        <v>47.571720106646168</v>
      </c>
      <c r="F311" s="12">
        <v>49.36784058983411</v>
      </c>
      <c r="G311" s="12">
        <v>48.362858558355498</v>
      </c>
      <c r="H311" s="12">
        <v>48.576702138124794</v>
      </c>
      <c r="I311" s="12">
        <v>45.21944072918388</v>
      </c>
      <c r="J311" s="12">
        <v>47.744507252332667</v>
      </c>
      <c r="K311" s="12">
        <v>46.739525220854055</v>
      </c>
      <c r="L311" s="12">
        <v>46.224422760662513</v>
      </c>
      <c r="M311" s="11">
        <v>17</v>
      </c>
      <c r="N311" s="9">
        <v>18</v>
      </c>
      <c r="O311" s="9">
        <v>18</v>
      </c>
      <c r="P311" s="9">
        <v>14</v>
      </c>
      <c r="Q311" s="9">
        <v>12.701000000000001</v>
      </c>
      <c r="R311" s="9">
        <v>13.02575</v>
      </c>
      <c r="S311" s="9">
        <v>2</v>
      </c>
      <c r="T311" s="9">
        <v>1.5</v>
      </c>
      <c r="U311" s="9">
        <v>2</v>
      </c>
      <c r="V311" s="9">
        <v>1.6</v>
      </c>
    </row>
    <row r="312" spans="1:22">
      <c r="A312" s="9"/>
      <c r="B312" s="9" t="str">
        <f t="shared" si="4"/>
        <v>М14x30</v>
      </c>
      <c r="C312" s="10">
        <v>14</v>
      </c>
      <c r="D312" s="9">
        <v>30</v>
      </c>
      <c r="E312" s="12">
        <v>49.5608601755142</v>
      </c>
      <c r="F312" s="12">
        <v>51.460001150740446</v>
      </c>
      <c r="G312" s="12">
        <v>50.455019119261841</v>
      </c>
      <c r="H312" s="12">
        <v>50.565842206992826</v>
      </c>
      <c r="I312" s="12">
        <v>47.208580798051919</v>
      </c>
      <c r="J312" s="12">
        <v>49.836667813239011</v>
      </c>
      <c r="K312" s="12">
        <v>48.831685781760399</v>
      </c>
      <c r="L312" s="12">
        <v>48.213562829530531</v>
      </c>
      <c r="M312" s="11">
        <v>19</v>
      </c>
      <c r="N312" s="9">
        <v>20</v>
      </c>
      <c r="O312" s="9">
        <v>18</v>
      </c>
      <c r="P312" s="9">
        <v>14</v>
      </c>
      <c r="Q312" s="9">
        <v>12.701000000000001</v>
      </c>
      <c r="R312" s="9">
        <v>13.02575</v>
      </c>
      <c r="S312" s="9">
        <v>2</v>
      </c>
      <c r="T312" s="9">
        <v>1.5</v>
      </c>
      <c r="U312" s="9">
        <v>2</v>
      </c>
      <c r="V312" s="9">
        <v>1.6</v>
      </c>
    </row>
    <row r="313" spans="1:22">
      <c r="A313" s="9"/>
      <c r="B313" s="9" t="str">
        <f t="shared" si="4"/>
        <v>М14x32</v>
      </c>
      <c r="C313" s="10">
        <v>14</v>
      </c>
      <c r="D313" s="9">
        <v>32</v>
      </c>
      <c r="E313" s="12">
        <v>51.550000244382232</v>
      </c>
      <c r="F313" s="12">
        <v>53.552161711646789</v>
      </c>
      <c r="G313" s="12">
        <v>52.547179680168171</v>
      </c>
      <c r="H313" s="12">
        <v>52.554982275860858</v>
      </c>
      <c r="I313" s="12">
        <v>49.197720866919937</v>
      </c>
      <c r="J313" s="12">
        <v>51.928828374145347</v>
      </c>
      <c r="K313" s="12">
        <v>50.923846342666735</v>
      </c>
      <c r="L313" s="12">
        <v>50.202702898398563</v>
      </c>
      <c r="M313" s="11">
        <v>21</v>
      </c>
      <c r="N313" s="9">
        <v>22</v>
      </c>
      <c r="O313" s="9">
        <v>18</v>
      </c>
      <c r="P313" s="9">
        <v>14</v>
      </c>
      <c r="Q313" s="9">
        <v>12.701000000000001</v>
      </c>
      <c r="R313" s="9">
        <v>13.02575</v>
      </c>
      <c r="S313" s="9">
        <v>2</v>
      </c>
      <c r="T313" s="9">
        <v>1.5</v>
      </c>
      <c r="U313" s="9">
        <v>2</v>
      </c>
      <c r="V313" s="9">
        <v>1.6</v>
      </c>
    </row>
    <row r="314" spans="1:22">
      <c r="A314" s="9"/>
      <c r="B314" s="9" t="str">
        <f t="shared" si="4"/>
        <v>М14x35</v>
      </c>
      <c r="C314" s="10">
        <v>14</v>
      </c>
      <c r="D314" s="9">
        <v>35</v>
      </c>
      <c r="E314" s="12">
        <v>54.533710347684284</v>
      </c>
      <c r="F314" s="12">
        <v>56.690402553006301</v>
      </c>
      <c r="G314" s="12">
        <v>55.685420521527689</v>
      </c>
      <c r="H314" s="12">
        <v>55.538692379162903</v>
      </c>
      <c r="I314" s="12">
        <v>52.181430970221982</v>
      </c>
      <c r="J314" s="12">
        <v>55.067069215504858</v>
      </c>
      <c r="K314" s="12">
        <v>54.06208718402624</v>
      </c>
      <c r="L314" s="12">
        <v>53.186413001700608</v>
      </c>
      <c r="M314" s="11">
        <v>24</v>
      </c>
      <c r="N314" s="9">
        <v>25</v>
      </c>
      <c r="O314" s="9">
        <v>18</v>
      </c>
      <c r="P314" s="9">
        <v>14</v>
      </c>
      <c r="Q314" s="9">
        <v>12.701000000000001</v>
      </c>
      <c r="R314" s="9">
        <v>13.02575</v>
      </c>
      <c r="S314" s="9">
        <v>2</v>
      </c>
      <c r="T314" s="9">
        <v>1.5</v>
      </c>
      <c r="U314" s="9">
        <v>2</v>
      </c>
      <c r="V314" s="9">
        <v>1.6</v>
      </c>
    </row>
    <row r="315" spans="1:22">
      <c r="A315" s="9"/>
      <c r="B315" s="9" t="str">
        <f t="shared" si="4"/>
        <v>М14x38</v>
      </c>
      <c r="C315" s="10">
        <v>14</v>
      </c>
      <c r="D315" s="9">
        <v>38</v>
      </c>
      <c r="E315" s="12">
        <v>57.517420450986329</v>
      </c>
      <c r="F315" s="12">
        <v>59.828643394365805</v>
      </c>
      <c r="G315" s="12">
        <v>58.823661362887194</v>
      </c>
      <c r="H315" s="12">
        <v>58.522402482464948</v>
      </c>
      <c r="I315" s="12">
        <v>55.165141073524026</v>
      </c>
      <c r="J315" s="12">
        <v>58.205310056864363</v>
      </c>
      <c r="K315" s="12">
        <v>57.200328025385758</v>
      </c>
      <c r="L315" s="12">
        <v>56.170123105002652</v>
      </c>
      <c r="M315" s="11">
        <v>27</v>
      </c>
      <c r="N315" s="9">
        <v>28</v>
      </c>
      <c r="O315" s="9">
        <v>18</v>
      </c>
      <c r="P315" s="9">
        <v>14</v>
      </c>
      <c r="Q315" s="9">
        <v>12.701000000000001</v>
      </c>
      <c r="R315" s="9">
        <v>13.02575</v>
      </c>
      <c r="S315" s="9">
        <v>2</v>
      </c>
      <c r="T315" s="9">
        <v>1.5</v>
      </c>
      <c r="U315" s="9">
        <v>2</v>
      </c>
      <c r="V315" s="9">
        <v>1.6</v>
      </c>
    </row>
    <row r="316" spans="1:22">
      <c r="A316" s="9"/>
      <c r="B316" s="9" t="str">
        <f t="shared" si="4"/>
        <v>М14x40</v>
      </c>
      <c r="C316" s="10">
        <v>14</v>
      </c>
      <c r="D316" s="9">
        <v>40</v>
      </c>
      <c r="E316" s="12">
        <v>59.506560519854347</v>
      </c>
      <c r="F316" s="12">
        <v>61.920803955272149</v>
      </c>
      <c r="G316" s="12">
        <v>60.915821923793537</v>
      </c>
      <c r="H316" s="12">
        <v>60.511542551332973</v>
      </c>
      <c r="I316" s="12">
        <v>57.154281142392065</v>
      </c>
      <c r="J316" s="12">
        <v>60.297470617770713</v>
      </c>
      <c r="K316" s="12">
        <v>59.292488586292087</v>
      </c>
      <c r="L316" s="12">
        <v>58.159263173870684</v>
      </c>
      <c r="M316" s="11">
        <v>29</v>
      </c>
      <c r="N316" s="9">
        <v>30</v>
      </c>
      <c r="O316" s="9">
        <v>18</v>
      </c>
      <c r="P316" s="9">
        <v>14</v>
      </c>
      <c r="Q316" s="9">
        <v>12.701000000000001</v>
      </c>
      <c r="R316" s="9">
        <v>13.02575</v>
      </c>
      <c r="S316" s="9">
        <v>2</v>
      </c>
      <c r="T316" s="9">
        <v>1.5</v>
      </c>
      <c r="U316" s="9">
        <v>2</v>
      </c>
      <c r="V316" s="9">
        <v>1.6</v>
      </c>
    </row>
    <row r="317" spans="1:22">
      <c r="A317" s="9"/>
      <c r="B317" s="9" t="str">
        <f t="shared" si="4"/>
        <v>М14x42</v>
      </c>
      <c r="C317" s="10">
        <v>14</v>
      </c>
      <c r="D317" s="9">
        <v>42</v>
      </c>
      <c r="E317" s="12">
        <v>61.495700588722379</v>
      </c>
      <c r="F317" s="12">
        <v>64.012964516178485</v>
      </c>
      <c r="G317" s="12">
        <v>63.007982484699873</v>
      </c>
      <c r="H317" s="12">
        <v>62.500682620200998</v>
      </c>
      <c r="I317" s="12">
        <v>59.143421211260083</v>
      </c>
      <c r="J317" s="12">
        <v>62.389631178677035</v>
      </c>
      <c r="K317" s="12">
        <v>61.384649147198431</v>
      </c>
      <c r="L317" s="12">
        <v>60.148403242738723</v>
      </c>
      <c r="M317" s="11">
        <v>31</v>
      </c>
      <c r="N317" s="9">
        <v>32</v>
      </c>
      <c r="O317" s="9">
        <v>18</v>
      </c>
      <c r="P317" s="9">
        <v>14</v>
      </c>
      <c r="Q317" s="9">
        <v>12.701000000000001</v>
      </c>
      <c r="R317" s="9">
        <v>13.02575</v>
      </c>
      <c r="S317" s="9">
        <v>2</v>
      </c>
      <c r="T317" s="9">
        <v>1.5</v>
      </c>
      <c r="U317" s="9">
        <v>2</v>
      </c>
      <c r="V317" s="9">
        <v>1.6</v>
      </c>
    </row>
    <row r="318" spans="1:22">
      <c r="A318" s="9"/>
      <c r="B318" s="9" t="str">
        <f t="shared" si="4"/>
        <v>М14x45</v>
      </c>
      <c r="C318" s="10">
        <v>14</v>
      </c>
      <c r="D318" s="9">
        <v>45</v>
      </c>
      <c r="E318" s="12">
        <v>64.479410692024445</v>
      </c>
      <c r="F318" s="12">
        <v>67.313538691288144</v>
      </c>
      <c r="G318" s="12">
        <v>66.308556659809526</v>
      </c>
      <c r="H318" s="12">
        <v>65.484392723503049</v>
      </c>
      <c r="I318" s="12">
        <v>62.127131314562135</v>
      </c>
      <c r="J318" s="12">
        <v>65.527872020036554</v>
      </c>
      <c r="K318" s="12">
        <v>64.522889988557935</v>
      </c>
      <c r="L318" s="12">
        <v>63.132113346040768</v>
      </c>
      <c r="M318" s="9">
        <v>34</v>
      </c>
      <c r="N318" s="9">
        <v>34</v>
      </c>
      <c r="O318" s="9">
        <v>18</v>
      </c>
      <c r="P318" s="9">
        <v>14</v>
      </c>
      <c r="Q318" s="9">
        <v>12.701000000000001</v>
      </c>
      <c r="R318" s="9">
        <v>13.02575</v>
      </c>
      <c r="S318" s="9">
        <v>2</v>
      </c>
      <c r="T318" s="9">
        <v>1.5</v>
      </c>
      <c r="U318" s="9">
        <v>2</v>
      </c>
      <c r="V318" s="9">
        <v>1.6</v>
      </c>
    </row>
    <row r="319" spans="1:22">
      <c r="A319" s="9"/>
      <c r="B319" s="9" t="str">
        <f t="shared" si="4"/>
        <v>М14x48</v>
      </c>
      <c r="C319" s="10">
        <v>14</v>
      </c>
      <c r="D319" s="9">
        <v>48</v>
      </c>
      <c r="E319" s="12">
        <v>68.104651534634385</v>
      </c>
      <c r="F319" s="12">
        <v>70.938779533898099</v>
      </c>
      <c r="G319" s="12">
        <v>69.93379750241948</v>
      </c>
      <c r="H319" s="12">
        <v>69.10963356611299</v>
      </c>
      <c r="I319" s="12">
        <v>65.110841417864179</v>
      </c>
      <c r="J319" s="12">
        <v>68.666112861396073</v>
      </c>
      <c r="K319" s="12">
        <v>67.661130829917454</v>
      </c>
      <c r="L319" s="12">
        <v>66.115823449342798</v>
      </c>
      <c r="M319" s="9">
        <v>34</v>
      </c>
      <c r="N319" s="9">
        <v>34</v>
      </c>
      <c r="O319" s="9">
        <v>18</v>
      </c>
      <c r="P319" s="9">
        <v>14</v>
      </c>
      <c r="Q319" s="9">
        <v>12.701000000000001</v>
      </c>
      <c r="R319" s="9">
        <v>13.02575</v>
      </c>
      <c r="S319" s="9">
        <v>2</v>
      </c>
      <c r="T319" s="9">
        <v>1.5</v>
      </c>
      <c r="U319" s="9">
        <v>2</v>
      </c>
      <c r="V319" s="9">
        <v>1.6</v>
      </c>
    </row>
    <row r="320" spans="1:22">
      <c r="A320" s="9"/>
      <c r="B320" s="9" t="str">
        <f t="shared" si="4"/>
        <v>М14x50</v>
      </c>
      <c r="C320" s="10">
        <v>14</v>
      </c>
      <c r="D320" s="9">
        <v>50</v>
      </c>
      <c r="E320" s="12">
        <v>70.521478763041003</v>
      </c>
      <c r="F320" s="12">
        <v>73.355606762304717</v>
      </c>
      <c r="G320" s="12">
        <v>72.350624730826112</v>
      </c>
      <c r="H320" s="12">
        <v>71.526460794519622</v>
      </c>
      <c r="I320" s="12">
        <v>67.099981486732219</v>
      </c>
      <c r="J320" s="12">
        <v>70.758273422302395</v>
      </c>
      <c r="K320" s="12">
        <v>69.753291390823776</v>
      </c>
      <c r="L320" s="12">
        <v>68.104963518210823</v>
      </c>
      <c r="M320" s="9">
        <v>34</v>
      </c>
      <c r="N320" s="9">
        <v>34</v>
      </c>
      <c r="O320" s="9">
        <v>18</v>
      </c>
      <c r="P320" s="9">
        <v>14</v>
      </c>
      <c r="Q320" s="9">
        <v>12.701000000000001</v>
      </c>
      <c r="R320" s="9">
        <v>13.02575</v>
      </c>
      <c r="S320" s="9">
        <v>2</v>
      </c>
      <c r="T320" s="9">
        <v>1.5</v>
      </c>
      <c r="U320" s="9">
        <v>2</v>
      </c>
      <c r="V320" s="9">
        <v>1.6</v>
      </c>
    </row>
    <row r="321" spans="1:22">
      <c r="A321" s="9"/>
      <c r="B321" s="9" t="str">
        <f t="shared" si="4"/>
        <v>М14x55</v>
      </c>
      <c r="C321" s="10">
        <v>14</v>
      </c>
      <c r="D321" s="9">
        <v>55</v>
      </c>
      <c r="E321" s="12">
        <v>76.563546834057576</v>
      </c>
      <c r="F321" s="12">
        <v>79.39767483332129</v>
      </c>
      <c r="G321" s="12">
        <v>78.392692801842671</v>
      </c>
      <c r="H321" s="12">
        <v>77.568528865536194</v>
      </c>
      <c r="I321" s="12">
        <v>72.072831658902288</v>
      </c>
      <c r="J321" s="12">
        <v>75.98867482456825</v>
      </c>
      <c r="K321" s="12">
        <v>74.983692793089631</v>
      </c>
      <c r="L321" s="12">
        <v>73.077813690380907</v>
      </c>
      <c r="M321" s="9">
        <v>34</v>
      </c>
      <c r="N321" s="9">
        <v>34</v>
      </c>
      <c r="O321" s="9">
        <v>18</v>
      </c>
      <c r="P321" s="9">
        <v>14</v>
      </c>
      <c r="Q321" s="9">
        <v>12.701000000000001</v>
      </c>
      <c r="R321" s="9">
        <v>13.02575</v>
      </c>
      <c r="S321" s="9">
        <v>2</v>
      </c>
      <c r="T321" s="9">
        <v>1.5</v>
      </c>
      <c r="U321" s="9">
        <v>2</v>
      </c>
      <c r="V321" s="9">
        <v>1.6</v>
      </c>
    </row>
    <row r="322" spans="1:22">
      <c r="A322" s="9"/>
      <c r="B322" s="9" t="str">
        <f t="shared" si="4"/>
        <v>М14x60</v>
      </c>
      <c r="C322" s="10">
        <v>14</v>
      </c>
      <c r="D322" s="9">
        <v>60</v>
      </c>
      <c r="E322" s="12">
        <v>82.605614905074134</v>
      </c>
      <c r="F322" s="12">
        <v>85.439742904337862</v>
      </c>
      <c r="G322" s="12">
        <v>84.434760872859243</v>
      </c>
      <c r="H322" s="12">
        <v>83.610596936552767</v>
      </c>
      <c r="I322" s="12">
        <v>77.045681831072358</v>
      </c>
      <c r="J322" s="12">
        <v>81.219076226834105</v>
      </c>
      <c r="K322" s="12">
        <v>80.214094195355486</v>
      </c>
      <c r="L322" s="12">
        <v>78.050663862550962</v>
      </c>
      <c r="M322" s="9">
        <v>34</v>
      </c>
      <c r="N322" s="9">
        <v>34</v>
      </c>
      <c r="O322" s="9">
        <v>18</v>
      </c>
      <c r="P322" s="9">
        <v>14</v>
      </c>
      <c r="Q322" s="9">
        <v>12.701000000000001</v>
      </c>
      <c r="R322" s="9">
        <v>13.02575</v>
      </c>
      <c r="S322" s="9">
        <v>2</v>
      </c>
      <c r="T322" s="9">
        <v>1.5</v>
      </c>
      <c r="U322" s="9">
        <v>2</v>
      </c>
      <c r="V322" s="9">
        <v>1.6</v>
      </c>
    </row>
    <row r="323" spans="1:22">
      <c r="A323" s="9"/>
      <c r="B323" s="9" t="str">
        <f t="shared" si="4"/>
        <v>М14x65</v>
      </c>
      <c r="C323" s="10">
        <v>14</v>
      </c>
      <c r="D323" s="9">
        <v>65</v>
      </c>
      <c r="E323" s="12">
        <v>88.647682976090707</v>
      </c>
      <c r="F323" s="12">
        <v>91.481810975354421</v>
      </c>
      <c r="G323" s="12">
        <v>90.476828943875802</v>
      </c>
      <c r="H323" s="12">
        <v>89.652665007569325</v>
      </c>
      <c r="I323" s="12">
        <v>82.018532003242441</v>
      </c>
      <c r="J323" s="12">
        <v>86.44947762909996</v>
      </c>
      <c r="K323" s="12">
        <v>85.444495597621327</v>
      </c>
      <c r="L323" s="12">
        <v>83.02351403472106</v>
      </c>
      <c r="M323" s="9">
        <v>34</v>
      </c>
      <c r="N323" s="9">
        <v>34</v>
      </c>
      <c r="O323" s="9">
        <v>18</v>
      </c>
      <c r="P323" s="9">
        <v>14</v>
      </c>
      <c r="Q323" s="9">
        <v>12.701000000000001</v>
      </c>
      <c r="R323" s="9">
        <v>13.02575</v>
      </c>
      <c r="S323" s="9">
        <v>2</v>
      </c>
      <c r="T323" s="9">
        <v>1.5</v>
      </c>
      <c r="U323" s="9">
        <v>2</v>
      </c>
      <c r="V323" s="9">
        <v>1.6</v>
      </c>
    </row>
    <row r="324" spans="1:22">
      <c r="A324" s="9"/>
      <c r="B324" s="9" t="str">
        <f t="shared" si="4"/>
        <v>М14x70</v>
      </c>
      <c r="C324" s="10">
        <v>14</v>
      </c>
      <c r="D324" s="9">
        <v>70</v>
      </c>
      <c r="E324" s="12">
        <v>94.689751047107279</v>
      </c>
      <c r="F324" s="12">
        <v>97.523879046370993</v>
      </c>
      <c r="G324" s="12">
        <v>96.518897014892389</v>
      </c>
      <c r="H324" s="12">
        <v>95.694733078585898</v>
      </c>
      <c r="I324" s="12">
        <v>86.991382175412497</v>
      </c>
      <c r="J324" s="12">
        <v>91.6798790313658</v>
      </c>
      <c r="K324" s="12">
        <v>90.674896999887181</v>
      </c>
      <c r="L324" s="12">
        <v>87.996364206891116</v>
      </c>
      <c r="M324" s="9">
        <v>34</v>
      </c>
      <c r="N324" s="9">
        <v>34</v>
      </c>
      <c r="O324" s="9">
        <v>18</v>
      </c>
      <c r="P324" s="9">
        <v>14</v>
      </c>
      <c r="Q324" s="9">
        <v>12.701000000000001</v>
      </c>
      <c r="R324" s="9">
        <v>13.02575</v>
      </c>
      <c r="S324" s="9">
        <v>2</v>
      </c>
      <c r="T324" s="9">
        <v>1.5</v>
      </c>
      <c r="U324" s="9">
        <v>2</v>
      </c>
      <c r="V324" s="9">
        <v>1.6</v>
      </c>
    </row>
    <row r="325" spans="1:22">
      <c r="A325" s="9"/>
      <c r="B325" s="9" t="str">
        <f t="shared" si="4"/>
        <v>М14x75</v>
      </c>
      <c r="C325" s="10">
        <v>14</v>
      </c>
      <c r="D325" s="9">
        <v>75</v>
      </c>
      <c r="E325" s="12">
        <v>100.73181911812385</v>
      </c>
      <c r="F325" s="12">
        <v>103.56594711738757</v>
      </c>
      <c r="G325" s="12">
        <v>102.56096508590895</v>
      </c>
      <c r="H325" s="12">
        <v>101.73680114960247</v>
      </c>
      <c r="I325" s="12">
        <v>91.964232347582566</v>
      </c>
      <c r="J325" s="12">
        <v>96.910280433631641</v>
      </c>
      <c r="K325" s="12">
        <v>95.905298402153022</v>
      </c>
      <c r="L325" s="12">
        <v>92.969214379061199</v>
      </c>
      <c r="M325" s="9">
        <v>34</v>
      </c>
      <c r="N325" s="9">
        <v>34</v>
      </c>
      <c r="O325" s="9">
        <v>18</v>
      </c>
      <c r="P325" s="9">
        <v>14</v>
      </c>
      <c r="Q325" s="9">
        <v>12.701000000000001</v>
      </c>
      <c r="R325" s="9">
        <v>13.02575</v>
      </c>
      <c r="S325" s="9">
        <v>2</v>
      </c>
      <c r="T325" s="9">
        <v>1.5</v>
      </c>
      <c r="U325" s="9">
        <v>2</v>
      </c>
      <c r="V325" s="9">
        <v>1.6</v>
      </c>
    </row>
    <row r="326" spans="1:22">
      <c r="A326" s="9"/>
      <c r="B326" s="9" t="str">
        <f t="shared" si="4"/>
        <v>М14x80</v>
      </c>
      <c r="C326" s="10">
        <v>14</v>
      </c>
      <c r="D326" s="9">
        <v>80</v>
      </c>
      <c r="E326" s="12">
        <v>106.77388718914042</v>
      </c>
      <c r="F326" s="12">
        <v>109.60801518840414</v>
      </c>
      <c r="G326" s="12">
        <v>108.60303315692551</v>
      </c>
      <c r="H326" s="12">
        <v>107.77886922061904</v>
      </c>
      <c r="I326" s="12">
        <v>96.937082519752664</v>
      </c>
      <c r="J326" s="12">
        <v>102.1406818358975</v>
      </c>
      <c r="K326" s="12">
        <v>101.13569980441886</v>
      </c>
      <c r="L326" s="12">
        <v>97.942064551231283</v>
      </c>
      <c r="M326" s="9">
        <v>34</v>
      </c>
      <c r="N326" s="9">
        <v>34</v>
      </c>
      <c r="O326" s="9">
        <v>18</v>
      </c>
      <c r="P326" s="9">
        <v>14</v>
      </c>
      <c r="Q326" s="9">
        <v>12.701000000000001</v>
      </c>
      <c r="R326" s="9">
        <v>13.02575</v>
      </c>
      <c r="S326" s="9">
        <v>2</v>
      </c>
      <c r="T326" s="9">
        <v>1.5</v>
      </c>
      <c r="U326" s="9">
        <v>2</v>
      </c>
      <c r="V326" s="9">
        <v>1.6</v>
      </c>
    </row>
    <row r="327" spans="1:22">
      <c r="A327" s="9"/>
      <c r="B327" s="9" t="str">
        <f t="shared" si="4"/>
        <v>М14x85</v>
      </c>
      <c r="C327" s="10">
        <v>14</v>
      </c>
      <c r="D327" s="9">
        <v>85</v>
      </c>
      <c r="E327" s="12">
        <v>112.815955260157</v>
      </c>
      <c r="F327" s="12">
        <v>115.6500832594207</v>
      </c>
      <c r="G327" s="12">
        <v>114.64510122794208</v>
      </c>
      <c r="H327" s="12">
        <v>113.8209372916356</v>
      </c>
      <c r="I327" s="12">
        <v>101.90993269192272</v>
      </c>
      <c r="J327" s="12">
        <v>107.37108323816334</v>
      </c>
      <c r="K327" s="12">
        <v>106.36610120668472</v>
      </c>
      <c r="L327" s="12">
        <v>102.91491472340135</v>
      </c>
      <c r="M327" s="9">
        <v>34</v>
      </c>
      <c r="N327" s="9">
        <v>34</v>
      </c>
      <c r="O327" s="9">
        <v>18</v>
      </c>
      <c r="P327" s="9">
        <v>14</v>
      </c>
      <c r="Q327" s="9">
        <v>12.701000000000001</v>
      </c>
      <c r="R327" s="9">
        <v>13.02575</v>
      </c>
      <c r="S327" s="9">
        <v>2</v>
      </c>
      <c r="T327" s="9">
        <v>1.5</v>
      </c>
      <c r="U327" s="9">
        <v>2</v>
      </c>
      <c r="V327" s="9">
        <v>1.6</v>
      </c>
    </row>
    <row r="328" spans="1:22">
      <c r="A328" s="9"/>
      <c r="B328" s="9" t="str">
        <f t="shared" ref="B328:B391" si="5">"М"&amp;C328&amp;"x"&amp;D328</f>
        <v>М14x90</v>
      </c>
      <c r="C328" s="10">
        <v>14</v>
      </c>
      <c r="D328" s="9">
        <v>90</v>
      </c>
      <c r="E328" s="12">
        <v>118.85802333117357</v>
      </c>
      <c r="F328" s="12">
        <v>121.69215133043728</v>
      </c>
      <c r="G328" s="12">
        <v>120.68716929895866</v>
      </c>
      <c r="H328" s="12">
        <v>119.86300536265219</v>
      </c>
      <c r="I328" s="12">
        <v>106.88278286409279</v>
      </c>
      <c r="J328" s="12">
        <v>112.60148464042919</v>
      </c>
      <c r="K328" s="12">
        <v>111.59650260895057</v>
      </c>
      <c r="L328" s="12">
        <v>107.88776489557142</v>
      </c>
      <c r="M328" s="9">
        <v>34</v>
      </c>
      <c r="N328" s="9">
        <v>34</v>
      </c>
      <c r="O328" s="9">
        <v>18</v>
      </c>
      <c r="P328" s="9">
        <v>14</v>
      </c>
      <c r="Q328" s="9">
        <v>12.701000000000001</v>
      </c>
      <c r="R328" s="9">
        <v>13.02575</v>
      </c>
      <c r="S328" s="9">
        <v>2</v>
      </c>
      <c r="T328" s="9">
        <v>1.5</v>
      </c>
      <c r="U328" s="9">
        <v>2</v>
      </c>
      <c r="V328" s="9">
        <v>1.6</v>
      </c>
    </row>
    <row r="329" spans="1:22">
      <c r="A329" s="9"/>
      <c r="B329" s="9" t="str">
        <f t="shared" si="5"/>
        <v>М14x95</v>
      </c>
      <c r="C329" s="10">
        <v>14</v>
      </c>
      <c r="D329" s="9">
        <v>95</v>
      </c>
      <c r="E329" s="12">
        <v>124.90009140219013</v>
      </c>
      <c r="F329" s="12">
        <v>127.73421940145384</v>
      </c>
      <c r="G329" s="12">
        <v>126.72923736997522</v>
      </c>
      <c r="H329" s="12">
        <v>125.90507343366875</v>
      </c>
      <c r="I329" s="12">
        <v>111.85563303626287</v>
      </c>
      <c r="J329" s="12">
        <v>117.83188604269505</v>
      </c>
      <c r="K329" s="12">
        <v>116.82690401121643</v>
      </c>
      <c r="L329" s="12">
        <v>112.86061506774151</v>
      </c>
      <c r="M329" s="9">
        <v>34</v>
      </c>
      <c r="N329" s="9">
        <v>34</v>
      </c>
      <c r="O329" s="9">
        <v>18</v>
      </c>
      <c r="P329" s="9">
        <v>14</v>
      </c>
      <c r="Q329" s="9">
        <v>12.701000000000001</v>
      </c>
      <c r="R329" s="9">
        <v>13.02575</v>
      </c>
      <c r="S329" s="9">
        <v>2</v>
      </c>
      <c r="T329" s="9">
        <v>1.5</v>
      </c>
      <c r="U329" s="9">
        <v>2</v>
      </c>
      <c r="V329" s="9">
        <v>1.6</v>
      </c>
    </row>
    <row r="330" spans="1:22">
      <c r="A330" s="9"/>
      <c r="B330" s="9" t="str">
        <f t="shared" si="5"/>
        <v>М14x100</v>
      </c>
      <c r="C330" s="10">
        <v>14</v>
      </c>
      <c r="D330" s="9">
        <v>100</v>
      </c>
      <c r="E330" s="12">
        <v>130.94215947320671</v>
      </c>
      <c r="F330" s="12">
        <v>133.77628747247044</v>
      </c>
      <c r="G330" s="12">
        <v>132.77130544099177</v>
      </c>
      <c r="H330" s="12">
        <v>131.94714150468528</v>
      </c>
      <c r="I330" s="12">
        <v>116.82848320843294</v>
      </c>
      <c r="J330" s="12">
        <v>123.06228744496089</v>
      </c>
      <c r="K330" s="12">
        <v>122.05730541348227</v>
      </c>
      <c r="L330" s="12">
        <v>117.83346523991158</v>
      </c>
      <c r="M330" s="9">
        <v>34</v>
      </c>
      <c r="N330" s="9">
        <v>34</v>
      </c>
      <c r="O330" s="9">
        <v>18</v>
      </c>
      <c r="P330" s="9">
        <v>14</v>
      </c>
      <c r="Q330" s="9">
        <v>12.701000000000001</v>
      </c>
      <c r="R330" s="9">
        <v>13.02575</v>
      </c>
      <c r="S330" s="9">
        <v>2</v>
      </c>
      <c r="T330" s="9">
        <v>1.5</v>
      </c>
      <c r="U330" s="9">
        <v>2</v>
      </c>
      <c r="V330" s="9">
        <v>1.6</v>
      </c>
    </row>
    <row r="331" spans="1:22">
      <c r="A331" s="9"/>
      <c r="B331" s="9" t="str">
        <f t="shared" si="5"/>
        <v>М14x105</v>
      </c>
      <c r="C331" s="10">
        <v>14</v>
      </c>
      <c r="D331" s="9">
        <v>105</v>
      </c>
      <c r="E331" s="12">
        <v>136.98422754422327</v>
      </c>
      <c r="F331" s="12">
        <v>139.81835554348697</v>
      </c>
      <c r="G331" s="12">
        <v>138.81337351200835</v>
      </c>
      <c r="H331" s="12">
        <v>137.98920957570186</v>
      </c>
      <c r="I331" s="12">
        <v>121.80133338060301</v>
      </c>
      <c r="J331" s="12">
        <v>128.29268884722674</v>
      </c>
      <c r="K331" s="12">
        <v>127.28770681574812</v>
      </c>
      <c r="L331" s="12">
        <v>122.80631541208164</v>
      </c>
      <c r="M331" s="9">
        <v>34</v>
      </c>
      <c r="N331" s="9">
        <v>34</v>
      </c>
      <c r="O331" s="9">
        <v>18</v>
      </c>
      <c r="P331" s="9">
        <v>14</v>
      </c>
      <c r="Q331" s="9">
        <v>12.701000000000001</v>
      </c>
      <c r="R331" s="9">
        <v>13.02575</v>
      </c>
      <c r="S331" s="9">
        <v>2</v>
      </c>
      <c r="T331" s="9">
        <v>1.5</v>
      </c>
      <c r="U331" s="9">
        <v>2</v>
      </c>
      <c r="V331" s="9">
        <v>1.6</v>
      </c>
    </row>
    <row r="332" spans="1:22">
      <c r="A332" s="9"/>
      <c r="B332" s="9" t="str">
        <f t="shared" si="5"/>
        <v>М14x110</v>
      </c>
      <c r="C332" s="10">
        <v>14</v>
      </c>
      <c r="D332" s="9">
        <v>110</v>
      </c>
      <c r="E332" s="12">
        <v>143.02629561523983</v>
      </c>
      <c r="F332" s="12">
        <v>145.86042361450356</v>
      </c>
      <c r="G332" s="12">
        <v>144.85544158302488</v>
      </c>
      <c r="H332" s="12">
        <v>144.03127764671839</v>
      </c>
      <c r="I332" s="12">
        <v>126.7741835527731</v>
      </c>
      <c r="J332" s="12">
        <v>133.52309024949258</v>
      </c>
      <c r="K332" s="12">
        <v>132.51810821801394</v>
      </c>
      <c r="L332" s="12">
        <v>127.77916558425171</v>
      </c>
      <c r="M332" s="9">
        <v>34</v>
      </c>
      <c r="N332" s="9">
        <v>34</v>
      </c>
      <c r="O332" s="9">
        <v>18</v>
      </c>
      <c r="P332" s="9">
        <v>14</v>
      </c>
      <c r="Q332" s="9">
        <v>12.701000000000001</v>
      </c>
      <c r="R332" s="9">
        <v>13.02575</v>
      </c>
      <c r="S332" s="9">
        <v>2</v>
      </c>
      <c r="T332" s="9">
        <v>1.5</v>
      </c>
      <c r="U332" s="9">
        <v>2</v>
      </c>
      <c r="V332" s="9">
        <v>1.6</v>
      </c>
    </row>
    <row r="333" spans="1:22">
      <c r="A333" s="9"/>
      <c r="B333" s="9" t="str">
        <f t="shared" si="5"/>
        <v>М14x115</v>
      </c>
      <c r="C333" s="10">
        <v>14</v>
      </c>
      <c r="D333" s="9">
        <v>115</v>
      </c>
      <c r="E333" s="12">
        <v>149.06836368625639</v>
      </c>
      <c r="F333" s="12">
        <v>151.90249168552012</v>
      </c>
      <c r="G333" s="12">
        <v>150.89750965404147</v>
      </c>
      <c r="H333" s="12">
        <v>150.07334571773498</v>
      </c>
      <c r="I333" s="12">
        <v>131.74703372494315</v>
      </c>
      <c r="J333" s="12">
        <v>138.75349165175842</v>
      </c>
      <c r="K333" s="12">
        <v>137.7485096202798</v>
      </c>
      <c r="L333" s="12">
        <v>132.75201575642174</v>
      </c>
      <c r="M333" s="9">
        <v>34</v>
      </c>
      <c r="N333" s="9">
        <v>34</v>
      </c>
      <c r="O333" s="9">
        <v>18</v>
      </c>
      <c r="P333" s="9">
        <v>14</v>
      </c>
      <c r="Q333" s="9">
        <v>12.701000000000001</v>
      </c>
      <c r="R333" s="9">
        <v>13.02575</v>
      </c>
      <c r="S333" s="9">
        <v>2</v>
      </c>
      <c r="T333" s="9">
        <v>1.5</v>
      </c>
      <c r="U333" s="9">
        <v>2</v>
      </c>
      <c r="V333" s="9">
        <v>1.6</v>
      </c>
    </row>
    <row r="334" spans="1:22">
      <c r="A334" s="9"/>
      <c r="B334" s="9" t="str">
        <f t="shared" si="5"/>
        <v>М14x120</v>
      </c>
      <c r="C334" s="10">
        <v>14</v>
      </c>
      <c r="D334" s="9">
        <v>120</v>
      </c>
      <c r="E334" s="12">
        <v>155.11043175727295</v>
      </c>
      <c r="F334" s="12">
        <v>157.94455975653668</v>
      </c>
      <c r="G334" s="12">
        <v>156.93957772505803</v>
      </c>
      <c r="H334" s="12">
        <v>156.1154137887516</v>
      </c>
      <c r="I334" s="12">
        <v>136.71988389711328</v>
      </c>
      <c r="J334" s="12">
        <v>143.98389305402429</v>
      </c>
      <c r="K334" s="12">
        <v>142.97891102254562</v>
      </c>
      <c r="L334" s="12">
        <v>137.72486592859184</v>
      </c>
      <c r="M334" s="9">
        <v>34</v>
      </c>
      <c r="N334" s="9">
        <v>34</v>
      </c>
      <c r="O334" s="9">
        <v>18</v>
      </c>
      <c r="P334" s="9">
        <v>14</v>
      </c>
      <c r="Q334" s="9">
        <v>12.701000000000001</v>
      </c>
      <c r="R334" s="9">
        <v>13.02575</v>
      </c>
      <c r="S334" s="9">
        <v>2</v>
      </c>
      <c r="T334" s="9">
        <v>1.5</v>
      </c>
      <c r="U334" s="9">
        <v>2</v>
      </c>
      <c r="V334" s="9">
        <v>1.6</v>
      </c>
    </row>
    <row r="335" spans="1:22">
      <c r="A335" s="9"/>
      <c r="B335" s="9" t="str">
        <f t="shared" si="5"/>
        <v>М14x130</v>
      </c>
      <c r="C335" s="10">
        <v>14</v>
      </c>
      <c r="D335" s="9">
        <v>130</v>
      </c>
      <c r="E335" s="12">
        <v>165.9115064206903</v>
      </c>
      <c r="F335" s="12">
        <v>169.05469589606898</v>
      </c>
      <c r="G335" s="12">
        <v>168.04971386459033</v>
      </c>
      <c r="H335" s="12">
        <v>166.91648845216889</v>
      </c>
      <c r="I335" s="12">
        <v>146.66558424145339</v>
      </c>
      <c r="J335" s="12">
        <v>154.444695858556</v>
      </c>
      <c r="K335" s="12">
        <v>153.43971382707733</v>
      </c>
      <c r="L335" s="12">
        <v>147.67056627293198</v>
      </c>
      <c r="M335" s="9">
        <v>40</v>
      </c>
      <c r="N335" s="9">
        <v>40</v>
      </c>
      <c r="O335" s="9">
        <v>18</v>
      </c>
      <c r="P335" s="9">
        <v>14</v>
      </c>
      <c r="Q335" s="9">
        <v>12.701000000000001</v>
      </c>
      <c r="R335" s="9">
        <v>13.02575</v>
      </c>
      <c r="S335" s="9">
        <v>2</v>
      </c>
      <c r="T335" s="9">
        <v>1.5</v>
      </c>
      <c r="U335" s="9">
        <v>2</v>
      </c>
      <c r="V335" s="9">
        <v>1.6</v>
      </c>
    </row>
    <row r="336" spans="1:22">
      <c r="A336" s="9"/>
      <c r="B336" s="9" t="str">
        <f t="shared" si="5"/>
        <v>М14x140</v>
      </c>
      <c r="C336" s="10">
        <v>14</v>
      </c>
      <c r="D336" s="9">
        <v>140</v>
      </c>
      <c r="E336" s="12">
        <v>177.99564256272345</v>
      </c>
      <c r="F336" s="12">
        <v>181.13883203810212</v>
      </c>
      <c r="G336" s="12">
        <v>180.13385000662345</v>
      </c>
      <c r="H336" s="12">
        <v>179.00062459420204</v>
      </c>
      <c r="I336" s="12">
        <v>156.61128458579353</v>
      </c>
      <c r="J336" s="12">
        <v>164.90549866308768</v>
      </c>
      <c r="K336" s="12">
        <v>163.90051663160904</v>
      </c>
      <c r="L336" s="12">
        <v>157.61626661727212</v>
      </c>
      <c r="M336" s="9">
        <v>40</v>
      </c>
      <c r="N336" s="9">
        <v>40</v>
      </c>
      <c r="O336" s="9">
        <v>18</v>
      </c>
      <c r="P336" s="9">
        <v>14</v>
      </c>
      <c r="Q336" s="9">
        <v>12.701000000000001</v>
      </c>
      <c r="R336" s="9">
        <v>13.02575</v>
      </c>
      <c r="S336" s="9">
        <v>2</v>
      </c>
      <c r="T336" s="9">
        <v>1.5</v>
      </c>
      <c r="U336" s="9">
        <v>2</v>
      </c>
      <c r="V336" s="9">
        <v>1.6</v>
      </c>
    </row>
    <row r="337" spans="1:22">
      <c r="A337" s="9"/>
      <c r="B337" s="9" t="str">
        <f t="shared" si="5"/>
        <v>М14x150</v>
      </c>
      <c r="C337" s="10">
        <v>14</v>
      </c>
      <c r="D337" s="9">
        <v>150</v>
      </c>
      <c r="E337" s="12">
        <v>190.07977870475662</v>
      </c>
      <c r="F337" s="12">
        <v>193.22296818013527</v>
      </c>
      <c r="G337" s="12">
        <v>192.21798614865662</v>
      </c>
      <c r="H337" s="12">
        <v>191.08476073623518</v>
      </c>
      <c r="I337" s="12">
        <v>166.55698493013372</v>
      </c>
      <c r="J337" s="12">
        <v>175.36630146761939</v>
      </c>
      <c r="K337" s="12">
        <v>174.36131943614075</v>
      </c>
      <c r="L337" s="12">
        <v>167.56196696161228</v>
      </c>
      <c r="M337" s="9">
        <v>40</v>
      </c>
      <c r="N337" s="9">
        <v>40</v>
      </c>
      <c r="O337" s="9">
        <v>18</v>
      </c>
      <c r="P337" s="9">
        <v>14</v>
      </c>
      <c r="Q337" s="9">
        <v>12.701000000000001</v>
      </c>
      <c r="R337" s="9">
        <v>13.02575</v>
      </c>
      <c r="S337" s="9">
        <v>2</v>
      </c>
      <c r="T337" s="9">
        <v>1.5</v>
      </c>
      <c r="U337" s="9">
        <v>2</v>
      </c>
      <c r="V337" s="9">
        <v>1.6</v>
      </c>
    </row>
    <row r="338" spans="1:22">
      <c r="A338" s="9"/>
      <c r="B338" s="9" t="str">
        <f t="shared" si="5"/>
        <v>М14x160</v>
      </c>
      <c r="C338" s="10">
        <v>14</v>
      </c>
      <c r="D338" s="9">
        <v>160</v>
      </c>
      <c r="E338" s="12">
        <v>202.16391484678974</v>
      </c>
      <c r="F338" s="12">
        <v>205.30710432216839</v>
      </c>
      <c r="G338" s="12">
        <v>204.30212229068974</v>
      </c>
      <c r="H338" s="12">
        <v>203.1688968782683</v>
      </c>
      <c r="I338" s="12">
        <v>176.50268527447386</v>
      </c>
      <c r="J338" s="12">
        <v>185.8271042721511</v>
      </c>
      <c r="K338" s="12">
        <v>184.82212224067243</v>
      </c>
      <c r="L338" s="12">
        <v>177.50766730595242</v>
      </c>
      <c r="M338" s="9">
        <v>40</v>
      </c>
      <c r="N338" s="9">
        <v>40</v>
      </c>
      <c r="O338" s="9">
        <v>18</v>
      </c>
      <c r="P338" s="9">
        <v>14</v>
      </c>
      <c r="Q338" s="9">
        <v>12.701000000000001</v>
      </c>
      <c r="R338" s="9">
        <v>13.02575</v>
      </c>
      <c r="S338" s="9">
        <v>2</v>
      </c>
      <c r="T338" s="9">
        <v>1.5</v>
      </c>
      <c r="U338" s="9">
        <v>2</v>
      </c>
      <c r="V338" s="9">
        <v>1.6</v>
      </c>
    </row>
    <row r="339" spans="1:22">
      <c r="A339" s="9"/>
      <c r="B339" s="9" t="str">
        <f t="shared" si="5"/>
        <v>М14x170</v>
      </c>
      <c r="C339" s="10">
        <v>14</v>
      </c>
      <c r="D339" s="9">
        <v>170</v>
      </c>
      <c r="E339" s="12">
        <v>214.24805098882285</v>
      </c>
      <c r="F339" s="12">
        <v>217.39124046420153</v>
      </c>
      <c r="G339" s="12">
        <v>216.38625843272285</v>
      </c>
      <c r="H339" s="12">
        <v>215.25303302030144</v>
      </c>
      <c r="I339" s="12">
        <v>186.44838561881397</v>
      </c>
      <c r="J339" s="12">
        <v>196.28790707668279</v>
      </c>
      <c r="K339" s="12">
        <v>195.28292504520411</v>
      </c>
      <c r="L339" s="12">
        <v>187.45336765029256</v>
      </c>
      <c r="M339" s="9">
        <v>40</v>
      </c>
      <c r="N339" s="9">
        <v>40</v>
      </c>
      <c r="O339" s="9">
        <v>18</v>
      </c>
      <c r="P339" s="9">
        <v>14</v>
      </c>
      <c r="Q339" s="9">
        <v>12.701000000000001</v>
      </c>
      <c r="R339" s="9">
        <v>13.02575</v>
      </c>
      <c r="S339" s="9">
        <v>2</v>
      </c>
      <c r="T339" s="9">
        <v>1.5</v>
      </c>
      <c r="U339" s="9">
        <v>2</v>
      </c>
      <c r="V339" s="9">
        <v>1.6</v>
      </c>
    </row>
    <row r="340" spans="1:22">
      <c r="A340" s="9"/>
      <c r="B340" s="9" t="str">
        <f t="shared" si="5"/>
        <v>М14x180</v>
      </c>
      <c r="C340" s="10">
        <v>14</v>
      </c>
      <c r="D340" s="9">
        <v>180</v>
      </c>
      <c r="E340" s="12">
        <v>226.332187130856</v>
      </c>
      <c r="F340" s="12">
        <v>229.47537660623468</v>
      </c>
      <c r="G340" s="12">
        <v>228.470394574756</v>
      </c>
      <c r="H340" s="12">
        <v>227.33716916233462</v>
      </c>
      <c r="I340" s="12">
        <v>196.39408596315414</v>
      </c>
      <c r="J340" s="12">
        <v>206.74870988121449</v>
      </c>
      <c r="K340" s="12">
        <v>205.74372784973582</v>
      </c>
      <c r="L340" s="12">
        <v>197.39906799463273</v>
      </c>
      <c r="M340" s="9">
        <v>40</v>
      </c>
      <c r="N340" s="9">
        <v>40</v>
      </c>
      <c r="O340" s="9">
        <v>18</v>
      </c>
      <c r="P340" s="9">
        <v>14</v>
      </c>
      <c r="Q340" s="9">
        <v>12.701000000000001</v>
      </c>
      <c r="R340" s="9">
        <v>13.02575</v>
      </c>
      <c r="S340" s="9">
        <v>2</v>
      </c>
      <c r="T340" s="9">
        <v>1.5</v>
      </c>
      <c r="U340" s="9">
        <v>2</v>
      </c>
      <c r="V340" s="9">
        <v>1.6</v>
      </c>
    </row>
    <row r="341" spans="1:22">
      <c r="A341" s="9"/>
      <c r="B341" s="9" t="str">
        <f t="shared" si="5"/>
        <v>М14x190</v>
      </c>
      <c r="C341" s="10">
        <v>14</v>
      </c>
      <c r="D341" s="9">
        <v>190</v>
      </c>
      <c r="E341" s="12">
        <v>238.41632327288914</v>
      </c>
      <c r="F341" s="12">
        <v>241.55951274826779</v>
      </c>
      <c r="G341" s="12">
        <v>240.55453071678912</v>
      </c>
      <c r="H341" s="12">
        <v>239.42130530436773</v>
      </c>
      <c r="I341" s="12">
        <v>206.33978630749431</v>
      </c>
      <c r="J341" s="12">
        <v>217.20951268574618</v>
      </c>
      <c r="K341" s="12">
        <v>216.20453065426753</v>
      </c>
      <c r="L341" s="12">
        <v>207.34476833897287</v>
      </c>
      <c r="M341" s="9">
        <v>40</v>
      </c>
      <c r="N341" s="9">
        <v>40</v>
      </c>
      <c r="O341" s="9">
        <v>18</v>
      </c>
      <c r="P341" s="9">
        <v>14</v>
      </c>
      <c r="Q341" s="9">
        <v>12.701000000000001</v>
      </c>
      <c r="R341" s="9">
        <v>13.02575</v>
      </c>
      <c r="S341" s="9">
        <v>2</v>
      </c>
      <c r="T341" s="9">
        <v>1.5</v>
      </c>
      <c r="U341" s="9">
        <v>2</v>
      </c>
      <c r="V341" s="9">
        <v>1.6</v>
      </c>
    </row>
    <row r="342" spans="1:22">
      <c r="A342" s="9"/>
      <c r="B342" s="9" t="str">
        <f t="shared" si="5"/>
        <v>М14x200</v>
      </c>
      <c r="C342" s="10">
        <v>14</v>
      </c>
      <c r="D342" s="9">
        <v>200</v>
      </c>
      <c r="E342" s="12">
        <v>250.50045941492229</v>
      </c>
      <c r="F342" s="12">
        <v>253.64364889030094</v>
      </c>
      <c r="G342" s="12">
        <v>252.63866685882229</v>
      </c>
      <c r="H342" s="12">
        <v>251.50544144640088</v>
      </c>
      <c r="I342" s="12">
        <v>216.28548665183439</v>
      </c>
      <c r="J342" s="12">
        <v>227.67031549027783</v>
      </c>
      <c r="K342" s="12">
        <v>226.66533345879924</v>
      </c>
      <c r="L342" s="12">
        <v>217.29046868331304</v>
      </c>
      <c r="M342" s="9">
        <v>40</v>
      </c>
      <c r="N342" s="9">
        <v>40</v>
      </c>
      <c r="O342" s="9">
        <v>18</v>
      </c>
      <c r="P342" s="9">
        <v>14</v>
      </c>
      <c r="Q342" s="9">
        <v>12.701000000000001</v>
      </c>
      <c r="R342" s="9">
        <v>13.02575</v>
      </c>
      <c r="S342" s="9">
        <v>2</v>
      </c>
      <c r="T342" s="9">
        <v>1.5</v>
      </c>
      <c r="U342" s="9">
        <v>2</v>
      </c>
      <c r="V342" s="9">
        <v>1.6</v>
      </c>
    </row>
    <row r="343" spans="1:22">
      <c r="A343" s="9"/>
      <c r="B343" s="9" t="str">
        <f t="shared" si="5"/>
        <v>М14x220</v>
      </c>
      <c r="C343" s="10">
        <v>14</v>
      </c>
      <c r="D343" s="9">
        <v>220</v>
      </c>
      <c r="E343" s="12">
        <v>271.88876516198769</v>
      </c>
      <c r="F343" s="12">
        <v>275.70158783561533</v>
      </c>
      <c r="G343" s="12">
        <v>274.69660580413677</v>
      </c>
      <c r="H343" s="12">
        <v>272.89374719346631</v>
      </c>
      <c r="I343" s="12">
        <v>236.17688734051472</v>
      </c>
      <c r="J343" s="12">
        <v>248.59192109934125</v>
      </c>
      <c r="K343" s="12">
        <v>247.58693906786263</v>
      </c>
      <c r="L343" s="12">
        <v>237.18186937199332</v>
      </c>
      <c r="M343" s="9">
        <v>53</v>
      </c>
      <c r="N343" s="9">
        <v>53</v>
      </c>
      <c r="O343" s="9">
        <v>18</v>
      </c>
      <c r="P343" s="9">
        <v>14</v>
      </c>
      <c r="Q343" s="9">
        <v>12.701000000000001</v>
      </c>
      <c r="R343" s="9">
        <v>13.02575</v>
      </c>
      <c r="S343" s="9">
        <v>2</v>
      </c>
      <c r="T343" s="9">
        <v>1.5</v>
      </c>
      <c r="U343" s="9">
        <v>2</v>
      </c>
      <c r="V343" s="9">
        <v>1.6</v>
      </c>
    </row>
    <row r="344" spans="1:22">
      <c r="A344" s="9"/>
      <c r="B344" s="9" t="str">
        <f t="shared" si="5"/>
        <v>М16x35</v>
      </c>
      <c r="C344" s="10">
        <v>16</v>
      </c>
      <c r="D344" s="9">
        <v>35</v>
      </c>
      <c r="E344" s="12">
        <v>75.614958109065341</v>
      </c>
      <c r="F344" s="12">
        <v>78.172385164258429</v>
      </c>
      <c r="G344" s="12">
        <v>76.889770338815552</v>
      </c>
      <c r="H344" s="12">
        <v>76.897572934508219</v>
      </c>
      <c r="I344" s="12">
        <v>72.664411653503137</v>
      </c>
      <c r="J344" s="12">
        <v>76.122427337904568</v>
      </c>
      <c r="K344" s="12">
        <v>74.839812512461648</v>
      </c>
      <c r="L344" s="12">
        <v>73.947026478946</v>
      </c>
      <c r="M344" s="11">
        <v>23</v>
      </c>
      <c r="N344" s="9">
        <v>24</v>
      </c>
      <c r="O344" s="9">
        <v>20</v>
      </c>
      <c r="P344" s="9">
        <v>16</v>
      </c>
      <c r="Q344" s="9">
        <v>14.701000000000001</v>
      </c>
      <c r="R344" s="9">
        <v>15.02575</v>
      </c>
      <c r="S344" s="9">
        <v>2</v>
      </c>
      <c r="T344" s="9">
        <v>1.5</v>
      </c>
      <c r="U344" s="9">
        <v>2</v>
      </c>
      <c r="V344" s="9">
        <v>1.6</v>
      </c>
    </row>
    <row r="345" spans="1:22">
      <c r="A345" s="9"/>
      <c r="B345" s="9" t="str">
        <f t="shared" si="5"/>
        <v>М16x38</v>
      </c>
      <c r="C345" s="10">
        <v>16</v>
      </c>
      <c r="D345" s="9">
        <v>38</v>
      </c>
      <c r="E345" s="12">
        <v>79.612329942665326</v>
      </c>
      <c r="F345" s="12">
        <v>82.348314204561561</v>
      </c>
      <c r="G345" s="12">
        <v>81.065699379118669</v>
      </c>
      <c r="H345" s="12">
        <v>80.894944768108218</v>
      </c>
      <c r="I345" s="12">
        <v>76.661783487103108</v>
      </c>
      <c r="J345" s="12">
        <v>80.298356378207671</v>
      </c>
      <c r="K345" s="12">
        <v>79.015741552764752</v>
      </c>
      <c r="L345" s="12">
        <v>77.944398312545985</v>
      </c>
      <c r="M345" s="11">
        <v>26</v>
      </c>
      <c r="N345" s="9">
        <v>27</v>
      </c>
      <c r="O345" s="9">
        <v>20</v>
      </c>
      <c r="P345" s="9">
        <v>16</v>
      </c>
      <c r="Q345" s="9">
        <v>14.701000000000001</v>
      </c>
      <c r="R345" s="9">
        <v>15.02575</v>
      </c>
      <c r="S345" s="9">
        <v>2</v>
      </c>
      <c r="T345" s="9">
        <v>1.5</v>
      </c>
      <c r="U345" s="9">
        <v>2</v>
      </c>
      <c r="V345" s="9">
        <v>1.6</v>
      </c>
    </row>
    <row r="346" spans="1:22">
      <c r="A346" s="9"/>
      <c r="B346" s="9" t="str">
        <f t="shared" si="5"/>
        <v>М16x40</v>
      </c>
      <c r="C346" s="10">
        <v>16</v>
      </c>
      <c r="D346" s="9">
        <v>40</v>
      </c>
      <c r="E346" s="12">
        <v>82.277244498398645</v>
      </c>
      <c r="F346" s="12">
        <v>85.132266898096958</v>
      </c>
      <c r="G346" s="12">
        <v>83.849652072654081</v>
      </c>
      <c r="H346" s="12">
        <v>83.559859323841522</v>
      </c>
      <c r="I346" s="12">
        <v>79.326698042836412</v>
      </c>
      <c r="J346" s="12">
        <v>83.082309071743055</v>
      </c>
      <c r="K346" s="12">
        <v>81.799694246300163</v>
      </c>
      <c r="L346" s="12">
        <v>80.609312868279304</v>
      </c>
      <c r="M346" s="11">
        <v>28</v>
      </c>
      <c r="N346" s="9">
        <v>29</v>
      </c>
      <c r="O346" s="9">
        <v>20</v>
      </c>
      <c r="P346" s="9">
        <v>16</v>
      </c>
      <c r="Q346" s="9">
        <v>14.701000000000001</v>
      </c>
      <c r="R346" s="9">
        <v>15.02575</v>
      </c>
      <c r="S346" s="9">
        <v>2</v>
      </c>
      <c r="T346" s="9">
        <v>1.5</v>
      </c>
      <c r="U346" s="9">
        <v>2</v>
      </c>
      <c r="V346" s="9">
        <v>1.6</v>
      </c>
    </row>
    <row r="347" spans="1:22">
      <c r="A347" s="9"/>
      <c r="B347" s="9" t="str">
        <f t="shared" si="5"/>
        <v>М16x42</v>
      </c>
      <c r="C347" s="10">
        <v>16</v>
      </c>
      <c r="D347" s="9">
        <v>42</v>
      </c>
      <c r="E347" s="12">
        <v>84.942159054131963</v>
      </c>
      <c r="F347" s="12">
        <v>87.91621959163237</v>
      </c>
      <c r="G347" s="12">
        <v>86.633604766189464</v>
      </c>
      <c r="H347" s="12">
        <v>86.22477387957484</v>
      </c>
      <c r="I347" s="12">
        <v>81.991612598569745</v>
      </c>
      <c r="J347" s="12">
        <v>85.866261765278452</v>
      </c>
      <c r="K347" s="12">
        <v>84.583646939835575</v>
      </c>
      <c r="L347" s="12">
        <v>83.274227424012622</v>
      </c>
      <c r="M347" s="11">
        <v>30</v>
      </c>
      <c r="N347" s="9">
        <v>31</v>
      </c>
      <c r="O347" s="9">
        <v>20</v>
      </c>
      <c r="P347" s="9">
        <v>16</v>
      </c>
      <c r="Q347" s="9">
        <v>14.701000000000001</v>
      </c>
      <c r="R347" s="9">
        <v>15.02575</v>
      </c>
      <c r="S347" s="9">
        <v>2</v>
      </c>
      <c r="T347" s="9">
        <v>1.5</v>
      </c>
      <c r="U347" s="9">
        <v>2</v>
      </c>
      <c r="V347" s="9">
        <v>1.6</v>
      </c>
    </row>
    <row r="348" spans="1:22">
      <c r="A348" s="9"/>
      <c r="B348" s="9" t="str">
        <f t="shared" si="5"/>
        <v>М16x45</v>
      </c>
      <c r="C348" s="10">
        <v>16</v>
      </c>
      <c r="D348" s="9">
        <v>45</v>
      </c>
      <c r="E348" s="12">
        <v>88.939530887731962</v>
      </c>
      <c r="F348" s="12">
        <v>92.092148631935473</v>
      </c>
      <c r="G348" s="12">
        <v>90.809533806492581</v>
      </c>
      <c r="H348" s="12">
        <v>90.222145713174854</v>
      </c>
      <c r="I348" s="12">
        <v>85.988984432169715</v>
      </c>
      <c r="J348" s="12">
        <v>90.042190805581569</v>
      </c>
      <c r="K348" s="12">
        <v>88.759575980138692</v>
      </c>
      <c r="L348" s="12">
        <v>87.271599257612621</v>
      </c>
      <c r="M348" s="11">
        <v>33</v>
      </c>
      <c r="N348" s="9">
        <v>34</v>
      </c>
      <c r="O348" s="9">
        <v>20</v>
      </c>
      <c r="P348" s="9">
        <v>16</v>
      </c>
      <c r="Q348" s="9">
        <v>14.701000000000001</v>
      </c>
      <c r="R348" s="9">
        <v>15.02575</v>
      </c>
      <c r="S348" s="9">
        <v>2</v>
      </c>
      <c r="T348" s="9">
        <v>1.5</v>
      </c>
      <c r="U348" s="9">
        <v>2</v>
      </c>
      <c r="V348" s="9">
        <v>1.6</v>
      </c>
    </row>
    <row r="349" spans="1:22">
      <c r="A349" s="9"/>
      <c r="B349" s="9" t="str">
        <f t="shared" si="5"/>
        <v>М16x48</v>
      </c>
      <c r="C349" s="10">
        <v>16</v>
      </c>
      <c r="D349" s="9">
        <v>48</v>
      </c>
      <c r="E349" s="12">
        <v>92.445144978738227</v>
      </c>
      <c r="F349" s="12">
        <v>96.081717869842791</v>
      </c>
      <c r="G349" s="12">
        <v>94.799103044399871</v>
      </c>
      <c r="H349" s="12">
        <v>93.727759804181105</v>
      </c>
      <c r="I349" s="12">
        <v>89.9863562657697</v>
      </c>
      <c r="J349" s="12">
        <v>94.218119845884686</v>
      </c>
      <c r="K349" s="12">
        <v>92.935505020441795</v>
      </c>
      <c r="L349" s="12">
        <v>91.268971091212592</v>
      </c>
      <c r="M349" s="9">
        <v>38</v>
      </c>
      <c r="N349" s="9">
        <v>38</v>
      </c>
      <c r="O349" s="9">
        <v>20</v>
      </c>
      <c r="P349" s="9">
        <v>16</v>
      </c>
      <c r="Q349" s="9">
        <v>14.701000000000001</v>
      </c>
      <c r="R349" s="9">
        <v>15.02575</v>
      </c>
      <c r="S349" s="9">
        <v>2</v>
      </c>
      <c r="T349" s="9">
        <v>1.5</v>
      </c>
      <c r="U349" s="9">
        <v>2</v>
      </c>
      <c r="V349" s="9">
        <v>1.6</v>
      </c>
    </row>
    <row r="350" spans="1:22">
      <c r="A350" s="9"/>
      <c r="B350" s="9" t="str">
        <f t="shared" si="5"/>
        <v>М16x50</v>
      </c>
      <c r="C350" s="10">
        <v>16</v>
      </c>
      <c r="D350" s="9">
        <v>50</v>
      </c>
      <c r="E350" s="12">
        <v>95.601817277065265</v>
      </c>
      <c r="F350" s="12">
        <v>99.238390168169801</v>
      </c>
      <c r="G350" s="12">
        <v>97.955775342726909</v>
      </c>
      <c r="H350" s="12">
        <v>96.884432102508114</v>
      </c>
      <c r="I350" s="12">
        <v>92.651270821503019</v>
      </c>
      <c r="J350" s="12">
        <v>97.002072539420084</v>
      </c>
      <c r="K350" s="12">
        <v>95.719457713977206</v>
      </c>
      <c r="L350" s="12">
        <v>93.933885646945896</v>
      </c>
      <c r="M350" s="9">
        <v>38</v>
      </c>
      <c r="N350" s="9">
        <v>38</v>
      </c>
      <c r="O350" s="9">
        <v>20</v>
      </c>
      <c r="P350" s="9">
        <v>16</v>
      </c>
      <c r="Q350" s="9">
        <v>14.701000000000001</v>
      </c>
      <c r="R350" s="9">
        <v>15.02575</v>
      </c>
      <c r="S350" s="9">
        <v>2</v>
      </c>
      <c r="T350" s="9">
        <v>1.5</v>
      </c>
      <c r="U350" s="9">
        <v>2</v>
      </c>
      <c r="V350" s="9">
        <v>1.6</v>
      </c>
    </row>
    <row r="351" spans="1:22">
      <c r="A351" s="9"/>
      <c r="B351" s="9" t="str">
        <f t="shared" si="5"/>
        <v>М16x55</v>
      </c>
      <c r="C351" s="10">
        <v>16</v>
      </c>
      <c r="D351" s="9">
        <v>55</v>
      </c>
      <c r="E351" s="12">
        <v>103.49349802288282</v>
      </c>
      <c r="F351" s="12">
        <v>107.13007091398737</v>
      </c>
      <c r="G351" s="12">
        <v>105.84745608854446</v>
      </c>
      <c r="H351" s="12">
        <v>104.77611284832568</v>
      </c>
      <c r="I351" s="12">
        <v>99.313557210836308</v>
      </c>
      <c r="J351" s="12">
        <v>103.96195427325861</v>
      </c>
      <c r="K351" s="12">
        <v>102.67933944781572</v>
      </c>
      <c r="L351" s="12">
        <v>100.59617203627921</v>
      </c>
      <c r="M351" s="9">
        <v>38</v>
      </c>
      <c r="N351" s="9">
        <v>38</v>
      </c>
      <c r="O351" s="9">
        <v>20</v>
      </c>
      <c r="P351" s="9">
        <v>16</v>
      </c>
      <c r="Q351" s="9">
        <v>14.701000000000001</v>
      </c>
      <c r="R351" s="9">
        <v>15.02575</v>
      </c>
      <c r="S351" s="9">
        <v>2</v>
      </c>
      <c r="T351" s="9">
        <v>1.5</v>
      </c>
      <c r="U351" s="9">
        <v>2</v>
      </c>
      <c r="V351" s="9">
        <v>1.6</v>
      </c>
    </row>
    <row r="352" spans="1:22">
      <c r="A352" s="9"/>
      <c r="B352" s="9" t="str">
        <f t="shared" si="5"/>
        <v>М16x60</v>
      </c>
      <c r="C352" s="10">
        <v>16</v>
      </c>
      <c r="D352" s="9">
        <v>60</v>
      </c>
      <c r="E352" s="12">
        <v>111.38517876870037</v>
      </c>
      <c r="F352" s="12">
        <v>115.02175165980492</v>
      </c>
      <c r="G352" s="12">
        <v>113.73913683436201</v>
      </c>
      <c r="H352" s="12">
        <v>112.66779359414323</v>
      </c>
      <c r="I352" s="12">
        <v>105.97584360016961</v>
      </c>
      <c r="J352" s="12">
        <v>110.92183600709713</v>
      </c>
      <c r="K352" s="12">
        <v>109.63922118165422</v>
      </c>
      <c r="L352" s="12">
        <v>107.25845842561249</v>
      </c>
      <c r="M352" s="9">
        <v>38</v>
      </c>
      <c r="N352" s="9">
        <v>38</v>
      </c>
      <c r="O352" s="9">
        <v>20</v>
      </c>
      <c r="P352" s="9">
        <v>16</v>
      </c>
      <c r="Q352" s="9">
        <v>14.701000000000001</v>
      </c>
      <c r="R352" s="9">
        <v>15.02575</v>
      </c>
      <c r="S352" s="9">
        <v>2</v>
      </c>
      <c r="T352" s="9">
        <v>1.5</v>
      </c>
      <c r="U352" s="9">
        <v>2</v>
      </c>
      <c r="V352" s="9">
        <v>1.6</v>
      </c>
    </row>
    <row r="353" spans="1:22">
      <c r="A353" s="9"/>
      <c r="B353" s="9" t="str">
        <f t="shared" si="5"/>
        <v>М16x65</v>
      </c>
      <c r="C353" s="10">
        <v>16</v>
      </c>
      <c r="D353" s="9">
        <v>65</v>
      </c>
      <c r="E353" s="12">
        <v>119.27685951451792</v>
      </c>
      <c r="F353" s="12">
        <v>122.91343240562249</v>
      </c>
      <c r="G353" s="12">
        <v>121.63081758017957</v>
      </c>
      <c r="H353" s="12">
        <v>120.5594743399608</v>
      </c>
      <c r="I353" s="12">
        <v>112.63812998950293</v>
      </c>
      <c r="J353" s="12">
        <v>117.88171774093563</v>
      </c>
      <c r="K353" s="12">
        <v>116.59910291549272</v>
      </c>
      <c r="L353" s="12">
        <v>113.92074481494579</v>
      </c>
      <c r="M353" s="9">
        <v>38</v>
      </c>
      <c r="N353" s="9">
        <v>38</v>
      </c>
      <c r="O353" s="9">
        <v>20</v>
      </c>
      <c r="P353" s="9">
        <v>16</v>
      </c>
      <c r="Q353" s="9">
        <v>14.701000000000001</v>
      </c>
      <c r="R353" s="9">
        <v>15.02575</v>
      </c>
      <c r="S353" s="9">
        <v>2</v>
      </c>
      <c r="T353" s="9">
        <v>1.5</v>
      </c>
      <c r="U353" s="9">
        <v>2</v>
      </c>
      <c r="V353" s="9">
        <v>1.6</v>
      </c>
    </row>
    <row r="354" spans="1:22">
      <c r="A354" s="9"/>
      <c r="B354" s="9" t="str">
        <f t="shared" si="5"/>
        <v>М16x70</v>
      </c>
      <c r="C354" s="10">
        <v>16</v>
      </c>
      <c r="D354" s="9">
        <v>70</v>
      </c>
      <c r="E354" s="12">
        <v>127.16854026033549</v>
      </c>
      <c r="F354" s="12">
        <v>130.80511315144005</v>
      </c>
      <c r="G354" s="12">
        <v>129.52249832599711</v>
      </c>
      <c r="H354" s="12">
        <v>128.45115508577834</v>
      </c>
      <c r="I354" s="12">
        <v>119.30041637883622</v>
      </c>
      <c r="J354" s="12">
        <v>124.84159947477416</v>
      </c>
      <c r="K354" s="12">
        <v>123.55898464933125</v>
      </c>
      <c r="L354" s="12">
        <v>120.58303120427911</v>
      </c>
      <c r="M354" s="9">
        <v>38</v>
      </c>
      <c r="N354" s="9">
        <v>38</v>
      </c>
      <c r="O354" s="9">
        <v>20</v>
      </c>
      <c r="P354" s="9">
        <v>16</v>
      </c>
      <c r="Q354" s="9">
        <v>14.701000000000001</v>
      </c>
      <c r="R354" s="9">
        <v>15.02575</v>
      </c>
      <c r="S354" s="9">
        <v>2</v>
      </c>
      <c r="T354" s="9">
        <v>1.5</v>
      </c>
      <c r="U354" s="9">
        <v>2</v>
      </c>
      <c r="V354" s="9">
        <v>1.6</v>
      </c>
    </row>
    <row r="355" spans="1:22">
      <c r="A355" s="9"/>
      <c r="B355" s="9" t="str">
        <f t="shared" si="5"/>
        <v>М16x75</v>
      </c>
      <c r="C355" s="10">
        <v>16</v>
      </c>
      <c r="D355" s="9">
        <v>75</v>
      </c>
      <c r="E355" s="12">
        <v>135.06022100615306</v>
      </c>
      <c r="F355" s="12">
        <v>138.69679389725763</v>
      </c>
      <c r="G355" s="12">
        <v>137.41417907181471</v>
      </c>
      <c r="H355" s="12">
        <v>136.34283583159592</v>
      </c>
      <c r="I355" s="12">
        <v>125.96270276816952</v>
      </c>
      <c r="J355" s="12">
        <v>131.80148120861267</v>
      </c>
      <c r="K355" s="12">
        <v>130.51886638316975</v>
      </c>
      <c r="L355" s="12">
        <v>127.2453175936124</v>
      </c>
      <c r="M355" s="9">
        <v>38</v>
      </c>
      <c r="N355" s="9">
        <v>38</v>
      </c>
      <c r="O355" s="9">
        <v>20</v>
      </c>
      <c r="P355" s="9">
        <v>16</v>
      </c>
      <c r="Q355" s="9">
        <v>14.701000000000001</v>
      </c>
      <c r="R355" s="9">
        <v>15.02575</v>
      </c>
      <c r="S355" s="9">
        <v>2</v>
      </c>
      <c r="T355" s="9">
        <v>1.5</v>
      </c>
      <c r="U355" s="9">
        <v>2</v>
      </c>
      <c r="V355" s="9">
        <v>1.6</v>
      </c>
    </row>
    <row r="356" spans="1:22">
      <c r="A356" s="9"/>
      <c r="B356" s="9" t="str">
        <f t="shared" si="5"/>
        <v>М16x80</v>
      </c>
      <c r="C356" s="10">
        <v>16</v>
      </c>
      <c r="D356" s="9">
        <v>80</v>
      </c>
      <c r="E356" s="12">
        <v>142.95190175197058</v>
      </c>
      <c r="F356" s="12">
        <v>146.58847464307516</v>
      </c>
      <c r="G356" s="12">
        <v>145.30585981763224</v>
      </c>
      <c r="H356" s="12">
        <v>144.23451657741347</v>
      </c>
      <c r="I356" s="12">
        <v>132.6249891575028</v>
      </c>
      <c r="J356" s="12">
        <v>138.76136294245117</v>
      </c>
      <c r="K356" s="12">
        <v>137.47874811700828</v>
      </c>
      <c r="L356" s="12">
        <v>133.90760398294569</v>
      </c>
      <c r="M356" s="9">
        <v>38</v>
      </c>
      <c r="N356" s="9">
        <v>38</v>
      </c>
      <c r="O356" s="9">
        <v>20</v>
      </c>
      <c r="P356" s="9">
        <v>16</v>
      </c>
      <c r="Q356" s="9">
        <v>14.701000000000001</v>
      </c>
      <c r="R356" s="9">
        <v>15.02575</v>
      </c>
      <c r="S356" s="9">
        <v>2</v>
      </c>
      <c r="T356" s="9">
        <v>1.5</v>
      </c>
      <c r="U356" s="9">
        <v>2</v>
      </c>
      <c r="V356" s="9">
        <v>1.6</v>
      </c>
    </row>
    <row r="357" spans="1:22">
      <c r="A357" s="9"/>
      <c r="B357" s="9" t="str">
        <f t="shared" si="5"/>
        <v>М16x85</v>
      </c>
      <c r="C357" s="10">
        <v>16</v>
      </c>
      <c r="D357" s="9">
        <v>85</v>
      </c>
      <c r="E357" s="12">
        <v>150.84358249778819</v>
      </c>
      <c r="F357" s="12">
        <v>154.48015538889274</v>
      </c>
      <c r="G357" s="12">
        <v>153.19754056344985</v>
      </c>
      <c r="H357" s="12">
        <v>152.12619732323105</v>
      </c>
      <c r="I357" s="12">
        <v>139.28727554683607</v>
      </c>
      <c r="J357" s="12">
        <v>145.7212446762897</v>
      </c>
      <c r="K357" s="12">
        <v>144.43862985084678</v>
      </c>
      <c r="L357" s="12">
        <v>140.56989037227899</v>
      </c>
      <c r="M357" s="9">
        <v>38</v>
      </c>
      <c r="N357" s="9">
        <v>38</v>
      </c>
      <c r="O357" s="9">
        <v>20</v>
      </c>
      <c r="P357" s="9">
        <v>16</v>
      </c>
      <c r="Q357" s="9">
        <v>14.701000000000001</v>
      </c>
      <c r="R357" s="9">
        <v>15.02575</v>
      </c>
      <c r="S357" s="9">
        <v>2</v>
      </c>
      <c r="T357" s="9">
        <v>1.5</v>
      </c>
      <c r="U357" s="9">
        <v>2</v>
      </c>
      <c r="V357" s="9">
        <v>1.6</v>
      </c>
    </row>
    <row r="358" spans="1:22">
      <c r="A358" s="9"/>
      <c r="B358" s="9" t="str">
        <f t="shared" si="5"/>
        <v>М16x90</v>
      </c>
      <c r="C358" s="10">
        <v>16</v>
      </c>
      <c r="D358" s="9">
        <v>90</v>
      </c>
      <c r="E358" s="12">
        <v>158.73526324360571</v>
      </c>
      <c r="F358" s="12">
        <v>162.37183613471029</v>
      </c>
      <c r="G358" s="12">
        <v>161.08922130926737</v>
      </c>
      <c r="H358" s="12">
        <v>160.01787806904861</v>
      </c>
      <c r="I358" s="12">
        <v>145.94956193616943</v>
      </c>
      <c r="J358" s="12">
        <v>152.68112641012823</v>
      </c>
      <c r="K358" s="12">
        <v>151.39851158468531</v>
      </c>
      <c r="L358" s="12">
        <v>147.23217676161229</v>
      </c>
      <c r="M358" s="9">
        <v>38</v>
      </c>
      <c r="N358" s="9">
        <v>38</v>
      </c>
      <c r="O358" s="9">
        <v>20</v>
      </c>
      <c r="P358" s="9">
        <v>16</v>
      </c>
      <c r="Q358" s="9">
        <v>14.701000000000001</v>
      </c>
      <c r="R358" s="9">
        <v>15.02575</v>
      </c>
      <c r="S358" s="9">
        <v>2</v>
      </c>
      <c r="T358" s="9">
        <v>1.5</v>
      </c>
      <c r="U358" s="9">
        <v>2</v>
      </c>
      <c r="V358" s="9">
        <v>1.6</v>
      </c>
    </row>
    <row r="359" spans="1:22">
      <c r="A359" s="9"/>
      <c r="B359" s="9" t="str">
        <f t="shared" si="5"/>
        <v>М16x95</v>
      </c>
      <c r="C359" s="10">
        <v>16</v>
      </c>
      <c r="D359" s="9">
        <v>95</v>
      </c>
      <c r="E359" s="12">
        <v>166.62694398942327</v>
      </c>
      <c r="F359" s="12">
        <v>170.26351688052785</v>
      </c>
      <c r="G359" s="12">
        <v>168.98090205508493</v>
      </c>
      <c r="H359" s="12">
        <v>167.90955881486619</v>
      </c>
      <c r="I359" s="12">
        <v>152.61184832550271</v>
      </c>
      <c r="J359" s="12">
        <v>159.64100814396676</v>
      </c>
      <c r="K359" s="12">
        <v>158.35839331852384</v>
      </c>
      <c r="L359" s="12">
        <v>153.89446315094557</v>
      </c>
      <c r="M359" s="9">
        <v>38</v>
      </c>
      <c r="N359" s="9">
        <v>38</v>
      </c>
      <c r="O359" s="9">
        <v>20</v>
      </c>
      <c r="P359" s="9">
        <v>16</v>
      </c>
      <c r="Q359" s="9">
        <v>14.701000000000001</v>
      </c>
      <c r="R359" s="9">
        <v>15.02575</v>
      </c>
      <c r="S359" s="9">
        <v>2</v>
      </c>
      <c r="T359" s="9">
        <v>1.5</v>
      </c>
      <c r="U359" s="9">
        <v>2</v>
      </c>
      <c r="V359" s="9">
        <v>1.6</v>
      </c>
    </row>
    <row r="360" spans="1:22">
      <c r="A360" s="9"/>
      <c r="B360" s="9" t="str">
        <f t="shared" si="5"/>
        <v>М16x100</v>
      </c>
      <c r="C360" s="10">
        <v>16</v>
      </c>
      <c r="D360" s="9">
        <v>100</v>
      </c>
      <c r="E360" s="12">
        <v>174.51862473524082</v>
      </c>
      <c r="F360" s="12">
        <v>178.15519762634543</v>
      </c>
      <c r="G360" s="12">
        <v>176.87258280090248</v>
      </c>
      <c r="H360" s="12">
        <v>175.80123956068368</v>
      </c>
      <c r="I360" s="12">
        <v>159.27413471483595</v>
      </c>
      <c r="J360" s="12">
        <v>166.60088987780523</v>
      </c>
      <c r="K360" s="12">
        <v>165.31827505236234</v>
      </c>
      <c r="L360" s="12">
        <v>160.55674954027887</v>
      </c>
      <c r="M360" s="9">
        <v>38</v>
      </c>
      <c r="N360" s="9">
        <v>38</v>
      </c>
      <c r="O360" s="9">
        <v>20</v>
      </c>
      <c r="P360" s="9">
        <v>16</v>
      </c>
      <c r="Q360" s="9">
        <v>14.701000000000001</v>
      </c>
      <c r="R360" s="9">
        <v>15.02575</v>
      </c>
      <c r="S360" s="9">
        <v>2</v>
      </c>
      <c r="T360" s="9">
        <v>1.5</v>
      </c>
      <c r="U360" s="9">
        <v>2</v>
      </c>
      <c r="V360" s="9">
        <v>1.6</v>
      </c>
    </row>
    <row r="361" spans="1:22">
      <c r="A361" s="9"/>
      <c r="B361" s="9" t="str">
        <f t="shared" si="5"/>
        <v>М16x105</v>
      </c>
      <c r="C361" s="10">
        <v>16</v>
      </c>
      <c r="D361" s="9">
        <v>105</v>
      </c>
      <c r="E361" s="12">
        <v>182.4103054810584</v>
      </c>
      <c r="F361" s="12">
        <v>186.04687837216295</v>
      </c>
      <c r="G361" s="12">
        <v>184.76426354672006</v>
      </c>
      <c r="H361" s="12">
        <v>183.69292030650129</v>
      </c>
      <c r="I361" s="12">
        <v>165.93642110416928</v>
      </c>
      <c r="J361" s="12">
        <v>173.56077161164373</v>
      </c>
      <c r="K361" s="12">
        <v>172.27815678620084</v>
      </c>
      <c r="L361" s="12">
        <v>167.21903592961218</v>
      </c>
      <c r="M361" s="9">
        <v>38</v>
      </c>
      <c r="N361" s="9">
        <v>38</v>
      </c>
      <c r="O361" s="9">
        <v>20</v>
      </c>
      <c r="P361" s="9">
        <v>16</v>
      </c>
      <c r="Q361" s="9">
        <v>14.701000000000001</v>
      </c>
      <c r="R361" s="9">
        <v>15.02575</v>
      </c>
      <c r="S361" s="9">
        <v>2</v>
      </c>
      <c r="T361" s="9">
        <v>1.5</v>
      </c>
      <c r="U361" s="9">
        <v>2</v>
      </c>
      <c r="V361" s="9">
        <v>1.6</v>
      </c>
    </row>
    <row r="362" spans="1:22">
      <c r="A362" s="9"/>
      <c r="B362" s="9" t="str">
        <f t="shared" si="5"/>
        <v>М16x110</v>
      </c>
      <c r="C362" s="10">
        <v>16</v>
      </c>
      <c r="D362" s="9">
        <v>110</v>
      </c>
      <c r="E362" s="12">
        <v>190.30198622687595</v>
      </c>
      <c r="F362" s="12">
        <v>193.93855911798053</v>
      </c>
      <c r="G362" s="12">
        <v>192.65594429253761</v>
      </c>
      <c r="H362" s="12">
        <v>191.58460105231882</v>
      </c>
      <c r="I362" s="12">
        <v>172.59870749350256</v>
      </c>
      <c r="J362" s="12">
        <v>180.52065334548226</v>
      </c>
      <c r="K362" s="12">
        <v>179.23803852003937</v>
      </c>
      <c r="L362" s="12">
        <v>173.88132231894548</v>
      </c>
      <c r="M362" s="9">
        <v>38</v>
      </c>
      <c r="N362" s="9">
        <v>38</v>
      </c>
      <c r="O362" s="9">
        <v>20</v>
      </c>
      <c r="P362" s="9">
        <v>16</v>
      </c>
      <c r="Q362" s="9">
        <v>14.701000000000001</v>
      </c>
      <c r="R362" s="9">
        <v>15.02575</v>
      </c>
      <c r="S362" s="9">
        <v>2</v>
      </c>
      <c r="T362" s="9">
        <v>1.5</v>
      </c>
      <c r="U362" s="9">
        <v>2</v>
      </c>
      <c r="V362" s="9">
        <v>1.6</v>
      </c>
    </row>
    <row r="363" spans="1:22">
      <c r="A363" s="9"/>
      <c r="B363" s="9" t="str">
        <f t="shared" si="5"/>
        <v>М16x115</v>
      </c>
      <c r="C363" s="10">
        <v>16</v>
      </c>
      <c r="D363" s="9">
        <v>115</v>
      </c>
      <c r="E363" s="12">
        <v>198.19366697269353</v>
      </c>
      <c r="F363" s="12">
        <v>201.83023986379808</v>
      </c>
      <c r="G363" s="12">
        <v>200.54762503835519</v>
      </c>
      <c r="H363" s="12">
        <v>199.47628179813643</v>
      </c>
      <c r="I363" s="12">
        <v>179.26099388283586</v>
      </c>
      <c r="J363" s="12">
        <v>187.48053507932076</v>
      </c>
      <c r="K363" s="12">
        <v>186.19792025387787</v>
      </c>
      <c r="L363" s="12">
        <v>180.54360870827881</v>
      </c>
      <c r="M363" s="9">
        <v>38</v>
      </c>
      <c r="N363" s="9">
        <v>38</v>
      </c>
      <c r="O363" s="9">
        <v>20</v>
      </c>
      <c r="P363" s="9">
        <v>16</v>
      </c>
      <c r="Q363" s="9">
        <v>14.701000000000001</v>
      </c>
      <c r="R363" s="9">
        <v>15.02575</v>
      </c>
      <c r="S363" s="9">
        <v>2</v>
      </c>
      <c r="T363" s="9">
        <v>1.5</v>
      </c>
      <c r="U363" s="9">
        <v>2</v>
      </c>
      <c r="V363" s="9">
        <v>1.6</v>
      </c>
    </row>
    <row r="364" spans="1:22">
      <c r="A364" s="9"/>
      <c r="B364" s="9" t="str">
        <f t="shared" si="5"/>
        <v>М16x120</v>
      </c>
      <c r="C364" s="10">
        <v>16</v>
      </c>
      <c r="D364" s="9">
        <v>120</v>
      </c>
      <c r="E364" s="12">
        <v>206.08534771851106</v>
      </c>
      <c r="F364" s="12">
        <v>209.72192060961564</v>
      </c>
      <c r="G364" s="12">
        <v>208.43930578417272</v>
      </c>
      <c r="H364" s="12">
        <v>207.36796254395395</v>
      </c>
      <c r="I364" s="12">
        <v>185.92328027216919</v>
      </c>
      <c r="J364" s="12">
        <v>194.44041681315929</v>
      </c>
      <c r="K364" s="12">
        <v>193.15780198771637</v>
      </c>
      <c r="L364" s="12">
        <v>187.20589509761206</v>
      </c>
      <c r="M364" s="9">
        <v>38</v>
      </c>
      <c r="N364" s="9">
        <v>38</v>
      </c>
      <c r="O364" s="9">
        <v>20</v>
      </c>
      <c r="P364" s="9">
        <v>16</v>
      </c>
      <c r="Q364" s="9">
        <v>14.701000000000001</v>
      </c>
      <c r="R364" s="9">
        <v>15.02575</v>
      </c>
      <c r="S364" s="9">
        <v>2</v>
      </c>
      <c r="T364" s="9">
        <v>1.5</v>
      </c>
      <c r="U364" s="9">
        <v>2</v>
      </c>
      <c r="V364" s="9">
        <v>1.6</v>
      </c>
    </row>
    <row r="365" spans="1:22">
      <c r="A365" s="9"/>
      <c r="B365" s="9" t="str">
        <f t="shared" si="5"/>
        <v>М16x130</v>
      </c>
      <c r="C365" s="10">
        <v>16</v>
      </c>
      <c r="D365" s="9">
        <v>130</v>
      </c>
      <c r="E365" s="12">
        <v>220.39343598236508</v>
      </c>
      <c r="F365" s="12">
        <v>224.38712328687589</v>
      </c>
      <c r="G365" s="12">
        <v>223.10450846143303</v>
      </c>
      <c r="H365" s="12">
        <v>221.67605080780797</v>
      </c>
      <c r="I365" s="12">
        <v>199.24785305083577</v>
      </c>
      <c r="J365" s="12">
        <v>208.36018028083632</v>
      </c>
      <c r="K365" s="12">
        <v>207.0775654553934</v>
      </c>
      <c r="L365" s="12">
        <v>200.53046787627866</v>
      </c>
      <c r="M365" s="9">
        <v>44</v>
      </c>
      <c r="N365" s="9">
        <v>44</v>
      </c>
      <c r="O365" s="9">
        <v>20</v>
      </c>
      <c r="P365" s="9">
        <v>16</v>
      </c>
      <c r="Q365" s="9">
        <v>14.701000000000001</v>
      </c>
      <c r="R365" s="9">
        <v>15.02575</v>
      </c>
      <c r="S365" s="9">
        <v>2</v>
      </c>
      <c r="T365" s="9">
        <v>1.5</v>
      </c>
      <c r="U365" s="9">
        <v>2</v>
      </c>
      <c r="V365" s="9">
        <v>1.6</v>
      </c>
    </row>
    <row r="366" spans="1:22">
      <c r="A366" s="9"/>
      <c r="B366" s="9" t="str">
        <f t="shared" si="5"/>
        <v>М16x140</v>
      </c>
      <c r="C366" s="10">
        <v>16</v>
      </c>
      <c r="D366" s="9">
        <v>140</v>
      </c>
      <c r="E366" s="12">
        <v>236.17679747400018</v>
      </c>
      <c r="F366" s="12">
        <v>240.17048477851102</v>
      </c>
      <c r="G366" s="12">
        <v>238.88786995306816</v>
      </c>
      <c r="H366" s="12">
        <v>237.4594122994431</v>
      </c>
      <c r="I366" s="12">
        <v>212.57242582950238</v>
      </c>
      <c r="J366" s="12">
        <v>222.27994374851335</v>
      </c>
      <c r="K366" s="12">
        <v>220.99732892307043</v>
      </c>
      <c r="L366" s="12">
        <v>213.85504065494527</v>
      </c>
      <c r="M366" s="9">
        <v>44</v>
      </c>
      <c r="N366" s="9">
        <v>44</v>
      </c>
      <c r="O366" s="9">
        <v>20</v>
      </c>
      <c r="P366" s="9">
        <v>16</v>
      </c>
      <c r="Q366" s="9">
        <v>14.701000000000001</v>
      </c>
      <c r="R366" s="9">
        <v>15.02575</v>
      </c>
      <c r="S366" s="9">
        <v>2</v>
      </c>
      <c r="T366" s="9">
        <v>1.5</v>
      </c>
      <c r="U366" s="9">
        <v>2</v>
      </c>
      <c r="V366" s="9">
        <v>1.6</v>
      </c>
    </row>
    <row r="367" spans="1:22">
      <c r="A367" s="9"/>
      <c r="B367" s="9" t="str">
        <f t="shared" si="5"/>
        <v>М16x150</v>
      </c>
      <c r="C367" s="10">
        <v>16</v>
      </c>
      <c r="D367" s="9">
        <v>150</v>
      </c>
      <c r="E367" s="12">
        <v>251.96015896563532</v>
      </c>
      <c r="F367" s="12">
        <v>255.95384627014613</v>
      </c>
      <c r="G367" s="12">
        <v>254.67123144470327</v>
      </c>
      <c r="H367" s="12">
        <v>253.24277379107821</v>
      </c>
      <c r="I367" s="12">
        <v>225.89699860816901</v>
      </c>
      <c r="J367" s="12">
        <v>236.19970721619038</v>
      </c>
      <c r="K367" s="12">
        <v>234.91709239074748</v>
      </c>
      <c r="L367" s="12">
        <v>227.17961343361188</v>
      </c>
      <c r="M367" s="9">
        <v>44</v>
      </c>
      <c r="N367" s="9">
        <v>44</v>
      </c>
      <c r="O367" s="9">
        <v>20</v>
      </c>
      <c r="P367" s="9">
        <v>16</v>
      </c>
      <c r="Q367" s="9">
        <v>14.701000000000001</v>
      </c>
      <c r="R367" s="9">
        <v>15.02575</v>
      </c>
      <c r="S367" s="9">
        <v>2</v>
      </c>
      <c r="T367" s="9">
        <v>1.5</v>
      </c>
      <c r="U367" s="9">
        <v>2</v>
      </c>
      <c r="V367" s="9">
        <v>1.6</v>
      </c>
    </row>
    <row r="368" spans="1:22">
      <c r="A368" s="9"/>
      <c r="B368" s="9" t="str">
        <f t="shared" si="5"/>
        <v>М16x160</v>
      </c>
      <c r="C368" s="10">
        <v>16</v>
      </c>
      <c r="D368" s="9">
        <v>160</v>
      </c>
      <c r="E368" s="12">
        <v>267.74352045727045</v>
      </c>
      <c r="F368" s="12">
        <v>271.73720776178124</v>
      </c>
      <c r="G368" s="12">
        <v>270.45459293633837</v>
      </c>
      <c r="H368" s="12">
        <v>269.02613528271331</v>
      </c>
      <c r="I368" s="12">
        <v>239.22157138683556</v>
      </c>
      <c r="J368" s="12">
        <v>250.11947068386741</v>
      </c>
      <c r="K368" s="12">
        <v>248.83685585842451</v>
      </c>
      <c r="L368" s="12">
        <v>240.50418621227843</v>
      </c>
      <c r="M368" s="9">
        <v>44</v>
      </c>
      <c r="N368" s="9">
        <v>44</v>
      </c>
      <c r="O368" s="9">
        <v>20</v>
      </c>
      <c r="P368" s="9">
        <v>16</v>
      </c>
      <c r="Q368" s="9">
        <v>14.701000000000001</v>
      </c>
      <c r="R368" s="9">
        <v>15.02575</v>
      </c>
      <c r="S368" s="9">
        <v>2</v>
      </c>
      <c r="T368" s="9">
        <v>1.5</v>
      </c>
      <c r="U368" s="9">
        <v>2</v>
      </c>
      <c r="V368" s="9">
        <v>1.6</v>
      </c>
    </row>
    <row r="369" spans="1:22">
      <c r="A369" s="9"/>
      <c r="B369" s="9" t="str">
        <f t="shared" si="5"/>
        <v>М16x170</v>
      </c>
      <c r="C369" s="10">
        <v>16</v>
      </c>
      <c r="D369" s="9">
        <v>170</v>
      </c>
      <c r="E369" s="12">
        <v>283.52688194890567</v>
      </c>
      <c r="F369" s="12">
        <v>287.52056925341634</v>
      </c>
      <c r="G369" s="12">
        <v>286.23795442797348</v>
      </c>
      <c r="H369" s="12">
        <v>284.80949677434847</v>
      </c>
      <c r="I369" s="12">
        <v>252.54614416550217</v>
      </c>
      <c r="J369" s="12">
        <v>264.03923415154441</v>
      </c>
      <c r="K369" s="12">
        <v>262.75661932610149</v>
      </c>
      <c r="L369" s="12">
        <v>253.82875899094506</v>
      </c>
      <c r="M369" s="9">
        <v>44</v>
      </c>
      <c r="N369" s="9">
        <v>44</v>
      </c>
      <c r="O369" s="9">
        <v>20</v>
      </c>
      <c r="P369" s="9">
        <v>16</v>
      </c>
      <c r="Q369" s="9">
        <v>14.701000000000001</v>
      </c>
      <c r="R369" s="9">
        <v>15.02575</v>
      </c>
      <c r="S369" s="9">
        <v>2</v>
      </c>
      <c r="T369" s="9">
        <v>1.5</v>
      </c>
      <c r="U369" s="9">
        <v>2</v>
      </c>
      <c r="V369" s="9">
        <v>1.6</v>
      </c>
    </row>
    <row r="370" spans="1:22">
      <c r="A370" s="9"/>
      <c r="B370" s="9" t="str">
        <f t="shared" si="5"/>
        <v>М16x180</v>
      </c>
      <c r="C370" s="10">
        <v>16</v>
      </c>
      <c r="D370" s="9">
        <v>180</v>
      </c>
      <c r="E370" s="12">
        <v>299.31024344054066</v>
      </c>
      <c r="F370" s="12">
        <v>303.3039307450515</v>
      </c>
      <c r="G370" s="12">
        <v>302.02131591960864</v>
      </c>
      <c r="H370" s="12">
        <v>300.59285826598358</v>
      </c>
      <c r="I370" s="12">
        <v>265.87071694416881</v>
      </c>
      <c r="J370" s="12">
        <v>277.95899761922146</v>
      </c>
      <c r="K370" s="12">
        <v>276.67638279377854</v>
      </c>
      <c r="L370" s="12">
        <v>267.15333176961167</v>
      </c>
      <c r="M370" s="9">
        <v>44</v>
      </c>
      <c r="N370" s="9">
        <v>44</v>
      </c>
      <c r="O370" s="9">
        <v>20</v>
      </c>
      <c r="P370" s="9">
        <v>16</v>
      </c>
      <c r="Q370" s="9">
        <v>14.701000000000001</v>
      </c>
      <c r="R370" s="9">
        <v>15.02575</v>
      </c>
      <c r="S370" s="9">
        <v>2</v>
      </c>
      <c r="T370" s="9">
        <v>1.5</v>
      </c>
      <c r="U370" s="9">
        <v>2</v>
      </c>
      <c r="V370" s="9">
        <v>1.6</v>
      </c>
    </row>
    <row r="371" spans="1:22">
      <c r="A371" s="9"/>
      <c r="B371" s="9" t="str">
        <f t="shared" si="5"/>
        <v>М16x190</v>
      </c>
      <c r="C371" s="10">
        <v>16</v>
      </c>
      <c r="D371" s="9">
        <v>190</v>
      </c>
      <c r="E371" s="12">
        <v>315.09360493217582</v>
      </c>
      <c r="F371" s="12">
        <v>319.08729223668655</v>
      </c>
      <c r="G371" s="12">
        <v>317.80467741124369</v>
      </c>
      <c r="H371" s="12">
        <v>316.37621975761868</v>
      </c>
      <c r="I371" s="12">
        <v>279.19528972283535</v>
      </c>
      <c r="J371" s="12">
        <v>291.87876108689852</v>
      </c>
      <c r="K371" s="12">
        <v>290.5961462614556</v>
      </c>
      <c r="L371" s="12">
        <v>280.47790454827827</v>
      </c>
      <c r="M371" s="9">
        <v>44</v>
      </c>
      <c r="N371" s="9">
        <v>44</v>
      </c>
      <c r="O371" s="9">
        <v>20</v>
      </c>
      <c r="P371" s="9">
        <v>16</v>
      </c>
      <c r="Q371" s="9">
        <v>14.701000000000001</v>
      </c>
      <c r="R371" s="9">
        <v>15.02575</v>
      </c>
      <c r="S371" s="9">
        <v>2</v>
      </c>
      <c r="T371" s="9">
        <v>1.5</v>
      </c>
      <c r="U371" s="9">
        <v>2</v>
      </c>
      <c r="V371" s="9">
        <v>1.6</v>
      </c>
    </row>
    <row r="372" spans="1:22">
      <c r="A372" s="9"/>
      <c r="B372" s="9" t="str">
        <f t="shared" si="5"/>
        <v>М16x200</v>
      </c>
      <c r="C372" s="10">
        <v>16</v>
      </c>
      <c r="D372" s="9">
        <v>200</v>
      </c>
      <c r="E372" s="12">
        <v>330.87696642381093</v>
      </c>
      <c r="F372" s="12">
        <v>334.87065372832171</v>
      </c>
      <c r="G372" s="12">
        <v>333.58803890287879</v>
      </c>
      <c r="H372" s="12">
        <v>332.15958124925379</v>
      </c>
      <c r="I372" s="12">
        <v>292.51986250150202</v>
      </c>
      <c r="J372" s="12">
        <v>305.79852455457552</v>
      </c>
      <c r="K372" s="12">
        <v>304.5159097291326</v>
      </c>
      <c r="L372" s="12">
        <v>293.80247732694488</v>
      </c>
      <c r="M372" s="9">
        <v>44</v>
      </c>
      <c r="N372" s="9">
        <v>44</v>
      </c>
      <c r="O372" s="9">
        <v>20</v>
      </c>
      <c r="P372" s="9">
        <v>16</v>
      </c>
      <c r="Q372" s="9">
        <v>14.701000000000001</v>
      </c>
      <c r="R372" s="9">
        <v>15.02575</v>
      </c>
      <c r="S372" s="9">
        <v>2</v>
      </c>
      <c r="T372" s="9">
        <v>1.5</v>
      </c>
      <c r="U372" s="9">
        <v>2</v>
      </c>
      <c r="V372" s="9">
        <v>1.6</v>
      </c>
    </row>
    <row r="373" spans="1:22">
      <c r="A373" s="9"/>
      <c r="B373" s="9" t="str">
        <f t="shared" si="5"/>
        <v>М16x220</v>
      </c>
      <c r="C373" s="10">
        <v>16</v>
      </c>
      <c r="D373" s="9">
        <v>220</v>
      </c>
      <c r="E373" s="12">
        <v>359.24726408022212</v>
      </c>
      <c r="F373" s="12">
        <v>364.01469928044639</v>
      </c>
      <c r="G373" s="12">
        <v>362.73208445500353</v>
      </c>
      <c r="H373" s="12">
        <v>360.52987890566493</v>
      </c>
      <c r="I373" s="12">
        <v>319.16900805883517</v>
      </c>
      <c r="J373" s="12">
        <v>333.63805148992958</v>
      </c>
      <c r="K373" s="12">
        <v>332.35543666448672</v>
      </c>
      <c r="L373" s="12">
        <v>320.45162288427815</v>
      </c>
      <c r="M373" s="9">
        <v>57</v>
      </c>
      <c r="N373" s="9">
        <v>57</v>
      </c>
      <c r="O373" s="9">
        <v>20</v>
      </c>
      <c r="P373" s="9">
        <v>16</v>
      </c>
      <c r="Q373" s="9">
        <v>14.701000000000001</v>
      </c>
      <c r="R373" s="9">
        <v>15.02575</v>
      </c>
      <c r="S373" s="9">
        <v>2</v>
      </c>
      <c r="T373" s="9">
        <v>1.5</v>
      </c>
      <c r="U373" s="9">
        <v>2</v>
      </c>
      <c r="V373" s="9">
        <v>1.6</v>
      </c>
    </row>
    <row r="374" spans="1:22">
      <c r="A374" s="9"/>
      <c r="B374" s="9" t="str">
        <f t="shared" si="5"/>
        <v>М18x35</v>
      </c>
      <c r="C374" s="10">
        <v>18</v>
      </c>
      <c r="D374" s="9">
        <v>35</v>
      </c>
      <c r="E374" s="12">
        <v>98.521531988038859</v>
      </c>
      <c r="F374" s="12">
        <v>103.89741624375756</v>
      </c>
      <c r="G374" s="12">
        <v>100.93221016938153</v>
      </c>
      <c r="H374" s="12">
        <v>101.48673806241487</v>
      </c>
      <c r="I374" s="12">
        <v>93.703549280152387</v>
      </c>
      <c r="J374" s="12">
        <v>101.37278099125984</v>
      </c>
      <c r="K374" s="12">
        <v>98.407574916883831</v>
      </c>
      <c r="L374" s="12">
        <v>96.6687553545284</v>
      </c>
      <c r="M374" s="11">
        <v>21</v>
      </c>
      <c r="N374" s="9">
        <v>23</v>
      </c>
      <c r="O374" s="9">
        <v>22</v>
      </c>
      <c r="P374" s="9">
        <v>18</v>
      </c>
      <c r="Q374" s="9">
        <v>16.376249999999999</v>
      </c>
      <c r="R374" s="9">
        <v>17.025749999999999</v>
      </c>
      <c r="S374" s="9">
        <v>2.5</v>
      </c>
      <c r="T374" s="9">
        <v>1.5</v>
      </c>
      <c r="U374" s="9">
        <v>2</v>
      </c>
      <c r="V374" s="9">
        <v>1.6</v>
      </c>
    </row>
    <row r="375" spans="1:22">
      <c r="A375" s="9"/>
      <c r="B375" s="9" t="str">
        <f t="shared" si="5"/>
        <v>М18x38</v>
      </c>
      <c r="C375" s="10">
        <v>18</v>
      </c>
      <c r="D375" s="9">
        <v>38</v>
      </c>
      <c r="E375" s="12">
        <v>103.48185218841839</v>
      </c>
      <c r="F375" s="12">
        <v>109.25900249698834</v>
      </c>
      <c r="G375" s="12">
        <v>106.29379642261232</v>
      </c>
      <c r="H375" s="12">
        <v>106.44705826279443</v>
      </c>
      <c r="I375" s="12">
        <v>98.663869480531915</v>
      </c>
      <c r="J375" s="12">
        <v>106.73436724449063</v>
      </c>
      <c r="K375" s="12">
        <v>103.7691611701146</v>
      </c>
      <c r="L375" s="12">
        <v>101.62907555490794</v>
      </c>
      <c r="M375" s="11">
        <v>24</v>
      </c>
      <c r="N375" s="9">
        <v>26</v>
      </c>
      <c r="O375" s="9">
        <v>22</v>
      </c>
      <c r="P375" s="9">
        <v>18</v>
      </c>
      <c r="Q375" s="9">
        <v>16.376249999999999</v>
      </c>
      <c r="R375" s="9">
        <v>17.025749999999999</v>
      </c>
      <c r="S375" s="9">
        <v>2.5</v>
      </c>
      <c r="T375" s="9">
        <v>1.5</v>
      </c>
      <c r="U375" s="9">
        <v>2</v>
      </c>
      <c r="V375" s="9">
        <v>1.6</v>
      </c>
    </row>
    <row r="376" spans="1:22">
      <c r="A376" s="9"/>
      <c r="B376" s="9" t="str">
        <f t="shared" si="5"/>
        <v>М18x40</v>
      </c>
      <c r="C376" s="10">
        <v>18</v>
      </c>
      <c r="D376" s="9">
        <v>40</v>
      </c>
      <c r="E376" s="12">
        <v>106.78873232200475</v>
      </c>
      <c r="F376" s="12">
        <v>112.83339333247552</v>
      </c>
      <c r="G376" s="12">
        <v>109.86818725809948</v>
      </c>
      <c r="H376" s="12">
        <v>109.75393839638078</v>
      </c>
      <c r="I376" s="12">
        <v>101.97074961411829</v>
      </c>
      <c r="J376" s="12">
        <v>110.30875807997784</v>
      </c>
      <c r="K376" s="12">
        <v>107.34355200560179</v>
      </c>
      <c r="L376" s="12">
        <v>104.93595568849432</v>
      </c>
      <c r="M376" s="11">
        <v>26</v>
      </c>
      <c r="N376" s="9">
        <v>28</v>
      </c>
      <c r="O376" s="9">
        <v>22</v>
      </c>
      <c r="P376" s="9">
        <v>18</v>
      </c>
      <c r="Q376" s="9">
        <v>16.376249999999999</v>
      </c>
      <c r="R376" s="9">
        <v>17.025749999999999</v>
      </c>
      <c r="S376" s="9">
        <v>2.5</v>
      </c>
      <c r="T376" s="9">
        <v>1.5</v>
      </c>
      <c r="U376" s="9">
        <v>2</v>
      </c>
      <c r="V376" s="9">
        <v>1.6</v>
      </c>
    </row>
    <row r="377" spans="1:22">
      <c r="A377" s="9"/>
      <c r="B377" s="9" t="str">
        <f t="shared" si="5"/>
        <v>М18x42</v>
      </c>
      <c r="C377" s="10">
        <v>18</v>
      </c>
      <c r="D377" s="9">
        <v>42</v>
      </c>
      <c r="E377" s="12">
        <v>110.09561245559111</v>
      </c>
      <c r="F377" s="12">
        <v>116.40778416796273</v>
      </c>
      <c r="G377" s="12">
        <v>113.44257809358669</v>
      </c>
      <c r="H377" s="12">
        <v>113.06081852996715</v>
      </c>
      <c r="I377" s="12">
        <v>105.27762974770465</v>
      </c>
      <c r="J377" s="12">
        <v>113.88314891546501</v>
      </c>
      <c r="K377" s="12">
        <v>110.917942841089</v>
      </c>
      <c r="L377" s="12">
        <v>108.24283582208068</v>
      </c>
      <c r="M377" s="11">
        <v>28</v>
      </c>
      <c r="N377" s="9">
        <v>30</v>
      </c>
      <c r="O377" s="9">
        <v>22</v>
      </c>
      <c r="P377" s="9">
        <v>18</v>
      </c>
      <c r="Q377" s="9">
        <v>16.376249999999999</v>
      </c>
      <c r="R377" s="9">
        <v>17.025749999999999</v>
      </c>
      <c r="S377" s="9">
        <v>2.5</v>
      </c>
      <c r="T377" s="9">
        <v>1.5</v>
      </c>
      <c r="U377" s="9">
        <v>2</v>
      </c>
      <c r="V377" s="9">
        <v>1.6</v>
      </c>
    </row>
    <row r="378" spans="1:22">
      <c r="A378" s="9"/>
      <c r="B378" s="9" t="str">
        <f t="shared" si="5"/>
        <v>М18x45</v>
      </c>
      <c r="C378" s="10">
        <v>18</v>
      </c>
      <c r="D378" s="9">
        <v>45</v>
      </c>
      <c r="E378" s="12">
        <v>115.05593265597065</v>
      </c>
      <c r="F378" s="12">
        <v>121.76937042119351</v>
      </c>
      <c r="G378" s="12">
        <v>118.80416434681747</v>
      </c>
      <c r="H378" s="12">
        <v>118.02113873034668</v>
      </c>
      <c r="I378" s="12">
        <v>110.23794994808418</v>
      </c>
      <c r="J378" s="12">
        <v>119.2447351686958</v>
      </c>
      <c r="K378" s="12">
        <v>116.27952909431978</v>
      </c>
      <c r="L378" s="12">
        <v>113.20315602246022</v>
      </c>
      <c r="M378" s="11">
        <v>31</v>
      </c>
      <c r="N378" s="9">
        <v>33</v>
      </c>
      <c r="O378" s="9">
        <v>22</v>
      </c>
      <c r="P378" s="9">
        <v>18</v>
      </c>
      <c r="Q378" s="9">
        <v>16.376249999999999</v>
      </c>
      <c r="R378" s="9">
        <v>17.025749999999999</v>
      </c>
      <c r="S378" s="9">
        <v>2.5</v>
      </c>
      <c r="T378" s="9">
        <v>1.5</v>
      </c>
      <c r="U378" s="9">
        <v>2</v>
      </c>
      <c r="V378" s="9">
        <v>1.6</v>
      </c>
    </row>
    <row r="379" spans="1:22">
      <c r="A379" s="9"/>
      <c r="B379" s="9" t="str">
        <f t="shared" si="5"/>
        <v>М18x48</v>
      </c>
      <c r="C379" s="10">
        <v>18</v>
      </c>
      <c r="D379" s="9">
        <v>48</v>
      </c>
      <c r="E379" s="12">
        <v>120.01625285635018</v>
      </c>
      <c r="F379" s="12">
        <v>127.13095667442428</v>
      </c>
      <c r="G379" s="12">
        <v>124.16575060004826</v>
      </c>
      <c r="H379" s="12">
        <v>122.98145893072622</v>
      </c>
      <c r="I379" s="12">
        <v>115.19827014846371</v>
      </c>
      <c r="J379" s="12">
        <v>124.60632142192659</v>
      </c>
      <c r="K379" s="12">
        <v>121.64111534755057</v>
      </c>
      <c r="L379" s="12">
        <v>118.16347622283973</v>
      </c>
      <c r="M379" s="11">
        <v>34</v>
      </c>
      <c r="N379" s="9">
        <v>36</v>
      </c>
      <c r="O379" s="9">
        <v>22</v>
      </c>
      <c r="P379" s="9">
        <v>18</v>
      </c>
      <c r="Q379" s="9">
        <v>16.376249999999999</v>
      </c>
      <c r="R379" s="9">
        <v>17.025749999999999</v>
      </c>
      <c r="S379" s="9">
        <v>2.5</v>
      </c>
      <c r="T379" s="9">
        <v>1.5</v>
      </c>
      <c r="U379" s="9">
        <v>2</v>
      </c>
      <c r="V379" s="9">
        <v>1.6</v>
      </c>
    </row>
    <row r="380" spans="1:22">
      <c r="A380" s="9"/>
      <c r="B380" s="9" t="str">
        <f t="shared" si="5"/>
        <v>М18x50</v>
      </c>
      <c r="C380" s="10">
        <v>18</v>
      </c>
      <c r="D380" s="9">
        <v>50</v>
      </c>
      <c r="E380" s="12">
        <v>123.32313298993655</v>
      </c>
      <c r="F380" s="12">
        <v>130.70534750991146</v>
      </c>
      <c r="G380" s="12">
        <v>127.74014143553545</v>
      </c>
      <c r="H380" s="12">
        <v>126.28833906431257</v>
      </c>
      <c r="I380" s="12">
        <v>118.50515028205008</v>
      </c>
      <c r="J380" s="12">
        <v>128.1807122574138</v>
      </c>
      <c r="K380" s="12">
        <v>125.21550618303775</v>
      </c>
      <c r="L380" s="12">
        <v>121.47035635642608</v>
      </c>
      <c r="M380" s="11">
        <v>36</v>
      </c>
      <c r="N380" s="9">
        <v>38</v>
      </c>
      <c r="O380" s="9">
        <v>22</v>
      </c>
      <c r="P380" s="9">
        <v>18</v>
      </c>
      <c r="Q380" s="9">
        <v>16.376249999999999</v>
      </c>
      <c r="R380" s="9">
        <v>17.025749999999999</v>
      </c>
      <c r="S380" s="9">
        <v>2.5</v>
      </c>
      <c r="T380" s="9">
        <v>1.5</v>
      </c>
      <c r="U380" s="9">
        <v>2</v>
      </c>
      <c r="V380" s="9">
        <v>1.6</v>
      </c>
    </row>
    <row r="381" spans="1:22">
      <c r="A381" s="9"/>
      <c r="B381" s="9" t="str">
        <f t="shared" si="5"/>
        <v>М18x55</v>
      </c>
      <c r="C381" s="10">
        <v>18</v>
      </c>
      <c r="D381" s="9">
        <v>55</v>
      </c>
      <c r="E381" s="12">
        <v>131.24619170191053</v>
      </c>
      <c r="F381" s="12">
        <v>139.85171086967094</v>
      </c>
      <c r="G381" s="12">
        <v>136.88650479529491</v>
      </c>
      <c r="H381" s="12">
        <v>134.21139777628662</v>
      </c>
      <c r="I381" s="12">
        <v>126.77235061601596</v>
      </c>
      <c r="J381" s="12">
        <v>137.11668934613178</v>
      </c>
      <c r="K381" s="12">
        <v>134.15148327175578</v>
      </c>
      <c r="L381" s="12">
        <v>129.73755669039201</v>
      </c>
      <c r="M381" s="9">
        <v>42</v>
      </c>
      <c r="N381" s="9">
        <v>42</v>
      </c>
      <c r="O381" s="9">
        <v>22</v>
      </c>
      <c r="P381" s="9">
        <v>18</v>
      </c>
      <c r="Q381" s="9">
        <v>16.376249999999999</v>
      </c>
      <c r="R381" s="9">
        <v>17.025749999999999</v>
      </c>
      <c r="S381" s="9">
        <v>2.5</v>
      </c>
      <c r="T381" s="9">
        <v>1.5</v>
      </c>
      <c r="U381" s="9">
        <v>2</v>
      </c>
      <c r="V381" s="9">
        <v>1.6</v>
      </c>
    </row>
    <row r="382" spans="1:22">
      <c r="A382" s="9"/>
      <c r="B382" s="9" t="str">
        <f t="shared" si="5"/>
        <v>М18x60</v>
      </c>
      <c r="C382" s="10">
        <v>18</v>
      </c>
      <c r="D382" s="9">
        <v>60</v>
      </c>
      <c r="E382" s="12">
        <v>141.23410014583592</v>
      </c>
      <c r="F382" s="12">
        <v>149.83961931359624</v>
      </c>
      <c r="G382" s="12">
        <v>146.8744132392203</v>
      </c>
      <c r="H382" s="12">
        <v>144.19930622021192</v>
      </c>
      <c r="I382" s="12">
        <v>135.03955094998184</v>
      </c>
      <c r="J382" s="12">
        <v>146.05266643484973</v>
      </c>
      <c r="K382" s="12">
        <v>143.08746036047373</v>
      </c>
      <c r="L382" s="12">
        <v>138.0047570243579</v>
      </c>
      <c r="M382" s="9">
        <v>42</v>
      </c>
      <c r="N382" s="9">
        <v>42</v>
      </c>
      <c r="O382" s="9">
        <v>22</v>
      </c>
      <c r="P382" s="9">
        <v>18</v>
      </c>
      <c r="Q382" s="9">
        <v>16.376249999999999</v>
      </c>
      <c r="R382" s="9">
        <v>17.025749999999999</v>
      </c>
      <c r="S382" s="9">
        <v>2.5</v>
      </c>
      <c r="T382" s="9">
        <v>1.5</v>
      </c>
      <c r="U382" s="9">
        <v>2</v>
      </c>
      <c r="V382" s="9">
        <v>1.6</v>
      </c>
    </row>
    <row r="383" spans="1:22">
      <c r="A383" s="9"/>
      <c r="B383" s="9" t="str">
        <f t="shared" si="5"/>
        <v>М18x65</v>
      </c>
      <c r="C383" s="10">
        <v>18</v>
      </c>
      <c r="D383" s="9">
        <v>65</v>
      </c>
      <c r="E383" s="12">
        <v>151.22200858976123</v>
      </c>
      <c r="F383" s="12">
        <v>159.82752775752164</v>
      </c>
      <c r="G383" s="12">
        <v>156.86232168314561</v>
      </c>
      <c r="H383" s="12">
        <v>154.18721466413731</v>
      </c>
      <c r="I383" s="12">
        <v>143.30675128394776</v>
      </c>
      <c r="J383" s="12">
        <v>154.9886435235677</v>
      </c>
      <c r="K383" s="12">
        <v>152.0234374491917</v>
      </c>
      <c r="L383" s="12">
        <v>146.27195735832379</v>
      </c>
      <c r="M383" s="9">
        <v>42</v>
      </c>
      <c r="N383" s="9">
        <v>42</v>
      </c>
      <c r="O383" s="9">
        <v>22</v>
      </c>
      <c r="P383" s="9">
        <v>18</v>
      </c>
      <c r="Q383" s="9">
        <v>16.376249999999999</v>
      </c>
      <c r="R383" s="9">
        <v>17.025749999999999</v>
      </c>
      <c r="S383" s="9">
        <v>2.5</v>
      </c>
      <c r="T383" s="9">
        <v>1.5</v>
      </c>
      <c r="U383" s="9">
        <v>2</v>
      </c>
      <c r="V383" s="9">
        <v>1.6</v>
      </c>
    </row>
    <row r="384" spans="1:22">
      <c r="A384" s="9"/>
      <c r="B384" s="9" t="str">
        <f t="shared" si="5"/>
        <v>М18x70</v>
      </c>
      <c r="C384" s="10">
        <v>18</v>
      </c>
      <c r="D384" s="9">
        <v>70</v>
      </c>
      <c r="E384" s="12">
        <v>161.20991703368659</v>
      </c>
      <c r="F384" s="12">
        <v>169.81543620144697</v>
      </c>
      <c r="G384" s="12">
        <v>166.85023012707097</v>
      </c>
      <c r="H384" s="12">
        <v>164.17512310806265</v>
      </c>
      <c r="I384" s="12">
        <v>151.57395161791365</v>
      </c>
      <c r="J384" s="12">
        <v>163.92462061228568</v>
      </c>
      <c r="K384" s="12">
        <v>160.95941453790971</v>
      </c>
      <c r="L384" s="12">
        <v>154.53915769228971</v>
      </c>
      <c r="M384" s="9">
        <v>42</v>
      </c>
      <c r="N384" s="9">
        <v>42</v>
      </c>
      <c r="O384" s="9">
        <v>22</v>
      </c>
      <c r="P384" s="9">
        <v>18</v>
      </c>
      <c r="Q384" s="9">
        <v>16.376249999999999</v>
      </c>
      <c r="R384" s="9">
        <v>17.025749999999999</v>
      </c>
      <c r="S384" s="9">
        <v>2.5</v>
      </c>
      <c r="T384" s="9">
        <v>1.5</v>
      </c>
      <c r="U384" s="9">
        <v>2</v>
      </c>
      <c r="V384" s="9">
        <v>1.6</v>
      </c>
    </row>
    <row r="385" spans="1:22">
      <c r="A385" s="9"/>
      <c r="B385" s="9" t="str">
        <f t="shared" si="5"/>
        <v>М18x75</v>
      </c>
      <c r="C385" s="10">
        <v>18</v>
      </c>
      <c r="D385" s="9">
        <v>75</v>
      </c>
      <c r="E385" s="12">
        <v>171.19782547761199</v>
      </c>
      <c r="F385" s="12">
        <v>179.80334464537233</v>
      </c>
      <c r="G385" s="12">
        <v>176.83813857099634</v>
      </c>
      <c r="H385" s="12">
        <v>174.16303155198801</v>
      </c>
      <c r="I385" s="12">
        <v>159.84115195187957</v>
      </c>
      <c r="J385" s="12">
        <v>172.86059770100366</v>
      </c>
      <c r="K385" s="12">
        <v>169.89539162662766</v>
      </c>
      <c r="L385" s="12">
        <v>162.80635802625559</v>
      </c>
      <c r="M385" s="9">
        <v>42</v>
      </c>
      <c r="N385" s="9">
        <v>42</v>
      </c>
      <c r="O385" s="9">
        <v>22</v>
      </c>
      <c r="P385" s="9">
        <v>18</v>
      </c>
      <c r="Q385" s="9">
        <v>16.376249999999999</v>
      </c>
      <c r="R385" s="9">
        <v>17.025749999999999</v>
      </c>
      <c r="S385" s="9">
        <v>2.5</v>
      </c>
      <c r="T385" s="9">
        <v>1.5</v>
      </c>
      <c r="U385" s="9">
        <v>2</v>
      </c>
      <c r="V385" s="9">
        <v>1.6</v>
      </c>
    </row>
    <row r="386" spans="1:22">
      <c r="A386" s="9"/>
      <c r="B386" s="9" t="str">
        <f t="shared" si="5"/>
        <v>М18x80</v>
      </c>
      <c r="C386" s="10">
        <v>18</v>
      </c>
      <c r="D386" s="9">
        <v>80</v>
      </c>
      <c r="E386" s="12">
        <v>181.18573392153729</v>
      </c>
      <c r="F386" s="12">
        <v>189.79125308929767</v>
      </c>
      <c r="G386" s="12">
        <v>186.82604701492167</v>
      </c>
      <c r="H386" s="12">
        <v>184.15093999591338</v>
      </c>
      <c r="I386" s="12">
        <v>168.10835228584543</v>
      </c>
      <c r="J386" s="12">
        <v>181.79657478972163</v>
      </c>
      <c r="K386" s="12">
        <v>178.83136871534566</v>
      </c>
      <c r="L386" s="12">
        <v>171.07355836022151</v>
      </c>
      <c r="M386" s="9">
        <v>42</v>
      </c>
      <c r="N386" s="9">
        <v>42</v>
      </c>
      <c r="O386" s="9">
        <v>22</v>
      </c>
      <c r="P386" s="9">
        <v>18</v>
      </c>
      <c r="Q386" s="9">
        <v>16.376249999999999</v>
      </c>
      <c r="R386" s="9">
        <v>17.025749999999999</v>
      </c>
      <c r="S386" s="9">
        <v>2.5</v>
      </c>
      <c r="T386" s="9">
        <v>1.5</v>
      </c>
      <c r="U386" s="9">
        <v>2</v>
      </c>
      <c r="V386" s="9">
        <v>1.6</v>
      </c>
    </row>
    <row r="387" spans="1:22">
      <c r="A387" s="9"/>
      <c r="B387" s="9" t="str">
        <f t="shared" si="5"/>
        <v>М18x85</v>
      </c>
      <c r="C387" s="10">
        <v>18</v>
      </c>
      <c r="D387" s="9">
        <v>85</v>
      </c>
      <c r="E387" s="12">
        <v>191.17364236546265</v>
      </c>
      <c r="F387" s="12">
        <v>199.77916153322303</v>
      </c>
      <c r="G387" s="12">
        <v>196.81395545884703</v>
      </c>
      <c r="H387" s="12">
        <v>194.13884843983871</v>
      </c>
      <c r="I387" s="12">
        <v>176.37555261981134</v>
      </c>
      <c r="J387" s="12">
        <v>190.73255187843961</v>
      </c>
      <c r="K387" s="12">
        <v>187.76734580406361</v>
      </c>
      <c r="L387" s="12">
        <v>179.3407586941874</v>
      </c>
      <c r="M387" s="9">
        <v>42</v>
      </c>
      <c r="N387" s="9">
        <v>42</v>
      </c>
      <c r="O387" s="9">
        <v>22</v>
      </c>
      <c r="P387" s="9">
        <v>18</v>
      </c>
      <c r="Q387" s="9">
        <v>16.376249999999999</v>
      </c>
      <c r="R387" s="9">
        <v>17.025749999999999</v>
      </c>
      <c r="S387" s="9">
        <v>2.5</v>
      </c>
      <c r="T387" s="9">
        <v>1.5</v>
      </c>
      <c r="U387" s="9">
        <v>2</v>
      </c>
      <c r="V387" s="9">
        <v>1.6</v>
      </c>
    </row>
    <row r="388" spans="1:22">
      <c r="A388" s="9"/>
      <c r="B388" s="9" t="str">
        <f t="shared" si="5"/>
        <v>М18x90</v>
      </c>
      <c r="C388" s="10">
        <v>18</v>
      </c>
      <c r="D388" s="9">
        <v>90</v>
      </c>
      <c r="E388" s="12">
        <v>201.16155080938799</v>
      </c>
      <c r="F388" s="12">
        <v>209.76706997714837</v>
      </c>
      <c r="G388" s="12">
        <v>206.80186390277237</v>
      </c>
      <c r="H388" s="12">
        <v>204.12675688376405</v>
      </c>
      <c r="I388" s="12">
        <v>184.64275295377723</v>
      </c>
      <c r="J388" s="12">
        <v>199.66852896715758</v>
      </c>
      <c r="K388" s="12">
        <v>196.70332289278164</v>
      </c>
      <c r="L388" s="12">
        <v>187.60795902815329</v>
      </c>
      <c r="M388" s="9">
        <v>42</v>
      </c>
      <c r="N388" s="9">
        <v>42</v>
      </c>
      <c r="O388" s="9">
        <v>22</v>
      </c>
      <c r="P388" s="9">
        <v>18</v>
      </c>
      <c r="Q388" s="9">
        <v>16.376249999999999</v>
      </c>
      <c r="R388" s="9">
        <v>17.025749999999999</v>
      </c>
      <c r="S388" s="9">
        <v>2.5</v>
      </c>
      <c r="T388" s="9">
        <v>1.5</v>
      </c>
      <c r="U388" s="9">
        <v>2</v>
      </c>
      <c r="V388" s="9">
        <v>1.6</v>
      </c>
    </row>
    <row r="389" spans="1:22">
      <c r="A389" s="9"/>
      <c r="B389" s="9" t="str">
        <f t="shared" si="5"/>
        <v>М18x95</v>
      </c>
      <c r="C389" s="10">
        <v>18</v>
      </c>
      <c r="D389" s="9">
        <v>95</v>
      </c>
      <c r="E389" s="12">
        <v>211.14945925331335</v>
      </c>
      <c r="F389" s="12">
        <v>219.75497842107373</v>
      </c>
      <c r="G389" s="12">
        <v>216.78977234669773</v>
      </c>
      <c r="H389" s="12">
        <v>214.11466532768941</v>
      </c>
      <c r="I389" s="12">
        <v>192.90995328774315</v>
      </c>
      <c r="J389" s="12">
        <v>208.60450605587559</v>
      </c>
      <c r="K389" s="12">
        <v>205.63929998149959</v>
      </c>
      <c r="L389" s="12">
        <v>195.87515936211918</v>
      </c>
      <c r="M389" s="9">
        <v>42</v>
      </c>
      <c r="N389" s="9">
        <v>42</v>
      </c>
      <c r="O389" s="9">
        <v>22</v>
      </c>
      <c r="P389" s="9">
        <v>18</v>
      </c>
      <c r="Q389" s="9">
        <v>16.376249999999999</v>
      </c>
      <c r="R389" s="9">
        <v>17.025749999999999</v>
      </c>
      <c r="S389" s="9">
        <v>2.5</v>
      </c>
      <c r="T389" s="9">
        <v>1.5</v>
      </c>
      <c r="U389" s="9">
        <v>2</v>
      </c>
      <c r="V389" s="9">
        <v>1.6</v>
      </c>
    </row>
    <row r="390" spans="1:22">
      <c r="A390" s="9"/>
      <c r="B390" s="9" t="str">
        <f t="shared" si="5"/>
        <v>М18x100</v>
      </c>
      <c r="C390" s="10">
        <v>18</v>
      </c>
      <c r="D390" s="9">
        <v>100</v>
      </c>
      <c r="E390" s="12">
        <v>221.13736769723872</v>
      </c>
      <c r="F390" s="12">
        <v>229.74288686499906</v>
      </c>
      <c r="G390" s="12">
        <v>226.77768079062309</v>
      </c>
      <c r="H390" s="12">
        <v>224.10257377161474</v>
      </c>
      <c r="I390" s="12">
        <v>201.17715362170904</v>
      </c>
      <c r="J390" s="12">
        <v>217.54048314459357</v>
      </c>
      <c r="K390" s="12">
        <v>214.57527707021754</v>
      </c>
      <c r="L390" s="12">
        <v>204.14235969608507</v>
      </c>
      <c r="M390" s="9">
        <v>42</v>
      </c>
      <c r="N390" s="9">
        <v>42</v>
      </c>
      <c r="O390" s="9">
        <v>22</v>
      </c>
      <c r="P390" s="9">
        <v>18</v>
      </c>
      <c r="Q390" s="9">
        <v>16.376249999999999</v>
      </c>
      <c r="R390" s="9">
        <v>17.025749999999999</v>
      </c>
      <c r="S390" s="9">
        <v>2.5</v>
      </c>
      <c r="T390" s="9">
        <v>1.5</v>
      </c>
      <c r="U390" s="9">
        <v>2</v>
      </c>
      <c r="V390" s="9">
        <v>1.6</v>
      </c>
    </row>
    <row r="391" spans="1:22">
      <c r="A391" s="9"/>
      <c r="B391" s="9" t="str">
        <f t="shared" si="5"/>
        <v>М18x105</v>
      </c>
      <c r="C391" s="10">
        <v>18</v>
      </c>
      <c r="D391" s="9">
        <v>105</v>
      </c>
      <c r="E391" s="12">
        <v>231.12527614116405</v>
      </c>
      <c r="F391" s="12">
        <v>239.73079530892446</v>
      </c>
      <c r="G391" s="12">
        <v>236.76558923454843</v>
      </c>
      <c r="H391" s="12">
        <v>234.09048221554013</v>
      </c>
      <c r="I391" s="12">
        <v>209.44435395567496</v>
      </c>
      <c r="J391" s="12">
        <v>226.47646023331151</v>
      </c>
      <c r="K391" s="12">
        <v>223.51125415893554</v>
      </c>
      <c r="L391" s="12">
        <v>212.40956003005095</v>
      </c>
      <c r="M391" s="9">
        <v>42</v>
      </c>
      <c r="N391" s="9">
        <v>42</v>
      </c>
      <c r="O391" s="9">
        <v>22</v>
      </c>
      <c r="P391" s="9">
        <v>18</v>
      </c>
      <c r="Q391" s="9">
        <v>16.376249999999999</v>
      </c>
      <c r="R391" s="9">
        <v>17.025749999999999</v>
      </c>
      <c r="S391" s="9">
        <v>2.5</v>
      </c>
      <c r="T391" s="9">
        <v>1.5</v>
      </c>
      <c r="U391" s="9">
        <v>2</v>
      </c>
      <c r="V391" s="9">
        <v>1.6</v>
      </c>
    </row>
    <row r="392" spans="1:22">
      <c r="A392" s="9"/>
      <c r="B392" s="9" t="str">
        <f t="shared" ref="B392:B455" si="6">"М"&amp;C392&amp;"x"&amp;D392</f>
        <v>М18x110</v>
      </c>
      <c r="C392" s="10">
        <v>18</v>
      </c>
      <c r="D392" s="9">
        <v>110</v>
      </c>
      <c r="E392" s="12">
        <v>241.11318458508941</v>
      </c>
      <c r="F392" s="12">
        <v>249.71870375284976</v>
      </c>
      <c r="G392" s="12">
        <v>246.75349767847376</v>
      </c>
      <c r="H392" s="12">
        <v>244.07839065946544</v>
      </c>
      <c r="I392" s="12">
        <v>217.71155428964082</v>
      </c>
      <c r="J392" s="12">
        <v>235.41243732202949</v>
      </c>
      <c r="K392" s="12">
        <v>232.44723124765352</v>
      </c>
      <c r="L392" s="12">
        <v>220.67676036401687</v>
      </c>
      <c r="M392" s="9">
        <v>42</v>
      </c>
      <c r="N392" s="9">
        <v>42</v>
      </c>
      <c r="O392" s="9">
        <v>22</v>
      </c>
      <c r="P392" s="9">
        <v>18</v>
      </c>
      <c r="Q392" s="9">
        <v>16.376249999999999</v>
      </c>
      <c r="R392" s="9">
        <v>17.025749999999999</v>
      </c>
      <c r="S392" s="9">
        <v>2.5</v>
      </c>
      <c r="T392" s="9">
        <v>1.5</v>
      </c>
      <c r="U392" s="9">
        <v>2</v>
      </c>
      <c r="V392" s="9">
        <v>1.6</v>
      </c>
    </row>
    <row r="393" spans="1:22">
      <c r="A393" s="9"/>
      <c r="B393" s="9" t="str">
        <f t="shared" si="6"/>
        <v>М18x115</v>
      </c>
      <c r="C393" s="10">
        <v>18</v>
      </c>
      <c r="D393" s="9">
        <v>115</v>
      </c>
      <c r="E393" s="12">
        <v>251.10109302901475</v>
      </c>
      <c r="F393" s="12">
        <v>259.7066121967751</v>
      </c>
      <c r="G393" s="12">
        <v>256.7414061223991</v>
      </c>
      <c r="H393" s="12">
        <v>254.0662991033908</v>
      </c>
      <c r="I393" s="12">
        <v>225.97875462360673</v>
      </c>
      <c r="J393" s="12">
        <v>244.34841441074749</v>
      </c>
      <c r="K393" s="12">
        <v>241.38320833637152</v>
      </c>
      <c r="L393" s="12">
        <v>228.94396069798276</v>
      </c>
      <c r="M393" s="9">
        <v>42</v>
      </c>
      <c r="N393" s="9">
        <v>42</v>
      </c>
      <c r="O393" s="9">
        <v>22</v>
      </c>
      <c r="P393" s="9">
        <v>18</v>
      </c>
      <c r="Q393" s="9">
        <v>16.376249999999999</v>
      </c>
      <c r="R393" s="9">
        <v>17.025749999999999</v>
      </c>
      <c r="S393" s="9">
        <v>2.5</v>
      </c>
      <c r="T393" s="9">
        <v>1.5</v>
      </c>
      <c r="U393" s="9">
        <v>2</v>
      </c>
      <c r="V393" s="9">
        <v>1.6</v>
      </c>
    </row>
    <row r="394" spans="1:22">
      <c r="A394" s="9"/>
      <c r="B394" s="9" t="str">
        <f t="shared" si="6"/>
        <v>М18x120</v>
      </c>
      <c r="C394" s="10">
        <v>18</v>
      </c>
      <c r="D394" s="9">
        <v>120</v>
      </c>
      <c r="E394" s="12">
        <v>261.08900147294014</v>
      </c>
      <c r="F394" s="12">
        <v>269.69452064070055</v>
      </c>
      <c r="G394" s="12">
        <v>266.72931456632443</v>
      </c>
      <c r="H394" s="12">
        <v>264.05420754731608</v>
      </c>
      <c r="I394" s="12">
        <v>234.24595495757262</v>
      </c>
      <c r="J394" s="12">
        <v>253.28439149946547</v>
      </c>
      <c r="K394" s="12">
        <v>250.31918542508942</v>
      </c>
      <c r="L394" s="12">
        <v>237.21116103194865</v>
      </c>
      <c r="M394" s="9">
        <v>42</v>
      </c>
      <c r="N394" s="9">
        <v>42</v>
      </c>
      <c r="O394" s="9">
        <v>22</v>
      </c>
      <c r="P394" s="9">
        <v>18</v>
      </c>
      <c r="Q394" s="9">
        <v>16.376249999999999</v>
      </c>
      <c r="R394" s="9">
        <v>17.025749999999999</v>
      </c>
      <c r="S394" s="9">
        <v>2.5</v>
      </c>
      <c r="T394" s="9">
        <v>1.5</v>
      </c>
      <c r="U394" s="9">
        <v>2</v>
      </c>
      <c r="V394" s="9">
        <v>1.6</v>
      </c>
    </row>
    <row r="395" spans="1:22">
      <c r="A395" s="9"/>
      <c r="B395" s="9" t="str">
        <f t="shared" si="6"/>
        <v>М18x130</v>
      </c>
      <c r="C395" s="10">
        <v>18</v>
      </c>
      <c r="D395" s="9">
        <v>130</v>
      </c>
      <c r="E395" s="12">
        <v>278.9999686288395</v>
      </c>
      <c r="F395" s="12">
        <v>288.40801990230239</v>
      </c>
      <c r="G395" s="12">
        <v>285.44281382792622</v>
      </c>
      <c r="H395" s="12">
        <v>281.96517470321544</v>
      </c>
      <c r="I395" s="12">
        <v>250.7803556255044</v>
      </c>
      <c r="J395" s="12">
        <v>271.15634567690148</v>
      </c>
      <c r="K395" s="12">
        <v>268.19113960252531</v>
      </c>
      <c r="L395" s="12">
        <v>253.74556169988043</v>
      </c>
      <c r="M395" s="9">
        <v>48</v>
      </c>
      <c r="N395" s="9">
        <v>48</v>
      </c>
      <c r="O395" s="9">
        <v>22</v>
      </c>
      <c r="P395" s="9">
        <v>18</v>
      </c>
      <c r="Q395" s="9">
        <v>16.376249999999999</v>
      </c>
      <c r="R395" s="9">
        <v>17.025749999999999</v>
      </c>
      <c r="S395" s="9">
        <v>2.5</v>
      </c>
      <c r="T395" s="9">
        <v>1.5</v>
      </c>
      <c r="U395" s="9">
        <v>2</v>
      </c>
      <c r="V395" s="9">
        <v>1.6</v>
      </c>
    </row>
    <row r="396" spans="1:22">
      <c r="A396" s="9"/>
      <c r="B396" s="9" t="str">
        <f t="shared" si="6"/>
        <v>М18x140</v>
      </c>
      <c r="C396" s="10">
        <v>18</v>
      </c>
      <c r="D396" s="9">
        <v>140</v>
      </c>
      <c r="E396" s="12">
        <v>298.97578551669017</v>
      </c>
      <c r="F396" s="12">
        <v>308.38383679015305</v>
      </c>
      <c r="G396" s="12">
        <v>305.418630715777</v>
      </c>
      <c r="H396" s="12">
        <v>301.94099159106611</v>
      </c>
      <c r="I396" s="12">
        <v>267.31475629343623</v>
      </c>
      <c r="J396" s="12">
        <v>289.02829985433738</v>
      </c>
      <c r="K396" s="12">
        <v>286.06309377996132</v>
      </c>
      <c r="L396" s="12">
        <v>270.27996236781223</v>
      </c>
      <c r="M396" s="9">
        <v>48</v>
      </c>
      <c r="N396" s="9">
        <v>48</v>
      </c>
      <c r="O396" s="9">
        <v>22</v>
      </c>
      <c r="P396" s="9">
        <v>18</v>
      </c>
      <c r="Q396" s="9">
        <v>16.376249999999999</v>
      </c>
      <c r="R396" s="9">
        <v>17.025749999999999</v>
      </c>
      <c r="S396" s="9">
        <v>2.5</v>
      </c>
      <c r="T396" s="9">
        <v>1.5</v>
      </c>
      <c r="U396" s="9">
        <v>2</v>
      </c>
      <c r="V396" s="9">
        <v>1.6</v>
      </c>
    </row>
    <row r="397" spans="1:22">
      <c r="A397" s="9"/>
      <c r="B397" s="9" t="str">
        <f t="shared" si="6"/>
        <v>М18x150</v>
      </c>
      <c r="C397" s="10">
        <v>18</v>
      </c>
      <c r="D397" s="9">
        <v>150</v>
      </c>
      <c r="E397" s="12">
        <v>318.95160240454084</v>
      </c>
      <c r="F397" s="12">
        <v>328.35965367800372</v>
      </c>
      <c r="G397" s="12">
        <v>325.39444760362767</v>
      </c>
      <c r="H397" s="12">
        <v>321.91680847891689</v>
      </c>
      <c r="I397" s="12">
        <v>283.84915696136801</v>
      </c>
      <c r="J397" s="12">
        <v>306.90025403177333</v>
      </c>
      <c r="K397" s="12">
        <v>303.93504795739727</v>
      </c>
      <c r="L397" s="12">
        <v>286.81436303574401</v>
      </c>
      <c r="M397" s="9">
        <v>48</v>
      </c>
      <c r="N397" s="9">
        <v>48</v>
      </c>
      <c r="O397" s="9">
        <v>22</v>
      </c>
      <c r="P397" s="9">
        <v>18</v>
      </c>
      <c r="Q397" s="9">
        <v>16.376249999999999</v>
      </c>
      <c r="R397" s="9">
        <v>17.025749999999999</v>
      </c>
      <c r="S397" s="9">
        <v>2.5</v>
      </c>
      <c r="T397" s="9">
        <v>1.5</v>
      </c>
      <c r="U397" s="9">
        <v>2</v>
      </c>
      <c r="V397" s="9">
        <v>1.6</v>
      </c>
    </row>
    <row r="398" spans="1:22">
      <c r="A398" s="9"/>
      <c r="B398" s="9" t="str">
        <f t="shared" si="6"/>
        <v>М18x160</v>
      </c>
      <c r="C398" s="10">
        <v>18</v>
      </c>
      <c r="D398" s="9">
        <v>160</v>
      </c>
      <c r="E398" s="12">
        <v>338.92741929239156</v>
      </c>
      <c r="F398" s="12">
        <v>348.33547056585445</v>
      </c>
      <c r="G398" s="12">
        <v>345.37026449147839</v>
      </c>
      <c r="H398" s="12">
        <v>341.8926253667675</v>
      </c>
      <c r="I398" s="12">
        <v>300.38355762929973</v>
      </c>
      <c r="J398" s="12">
        <v>324.77220820920934</v>
      </c>
      <c r="K398" s="12">
        <v>321.80700213483323</v>
      </c>
      <c r="L398" s="12">
        <v>303.34876370367584</v>
      </c>
      <c r="M398" s="9">
        <v>48</v>
      </c>
      <c r="N398" s="9">
        <v>48</v>
      </c>
      <c r="O398" s="9">
        <v>22</v>
      </c>
      <c r="P398" s="9">
        <v>18</v>
      </c>
      <c r="Q398" s="9">
        <v>16.376249999999999</v>
      </c>
      <c r="R398" s="9">
        <v>17.025749999999999</v>
      </c>
      <c r="S398" s="9">
        <v>2.5</v>
      </c>
      <c r="T398" s="9">
        <v>1.5</v>
      </c>
      <c r="U398" s="9">
        <v>2</v>
      </c>
      <c r="V398" s="9">
        <v>1.6</v>
      </c>
    </row>
    <row r="399" spans="1:22">
      <c r="A399" s="9"/>
      <c r="B399" s="9" t="str">
        <f t="shared" si="6"/>
        <v>М18x170</v>
      </c>
      <c r="C399" s="10">
        <v>18</v>
      </c>
      <c r="D399" s="9">
        <v>170</v>
      </c>
      <c r="E399" s="12">
        <v>358.90323618024229</v>
      </c>
      <c r="F399" s="12">
        <v>368.31128745370518</v>
      </c>
      <c r="G399" s="12">
        <v>365.34608137932906</v>
      </c>
      <c r="H399" s="12">
        <v>361.86844225461829</v>
      </c>
      <c r="I399" s="12">
        <v>316.91795829723156</v>
      </c>
      <c r="J399" s="12">
        <v>342.64416238664529</v>
      </c>
      <c r="K399" s="12">
        <v>339.67895631226918</v>
      </c>
      <c r="L399" s="12">
        <v>319.88316437160762</v>
      </c>
      <c r="M399" s="9">
        <v>48</v>
      </c>
      <c r="N399" s="9">
        <v>48</v>
      </c>
      <c r="O399" s="9">
        <v>22</v>
      </c>
      <c r="P399" s="9">
        <v>18</v>
      </c>
      <c r="Q399" s="9">
        <v>16.376249999999999</v>
      </c>
      <c r="R399" s="9">
        <v>17.025749999999999</v>
      </c>
      <c r="S399" s="9">
        <v>2.5</v>
      </c>
      <c r="T399" s="9">
        <v>1.5</v>
      </c>
      <c r="U399" s="9">
        <v>2</v>
      </c>
      <c r="V399" s="9">
        <v>1.6</v>
      </c>
    </row>
    <row r="400" spans="1:22">
      <c r="A400" s="9"/>
      <c r="B400" s="9" t="str">
        <f t="shared" si="6"/>
        <v>М18x180</v>
      </c>
      <c r="C400" s="10">
        <v>18</v>
      </c>
      <c r="D400" s="9">
        <v>180</v>
      </c>
      <c r="E400" s="12">
        <v>378.87905306809296</v>
      </c>
      <c r="F400" s="12">
        <v>388.28710434155585</v>
      </c>
      <c r="G400" s="12">
        <v>385.32189826717985</v>
      </c>
      <c r="H400" s="12">
        <v>381.84425914246896</v>
      </c>
      <c r="I400" s="12">
        <v>333.45235896516334</v>
      </c>
      <c r="J400" s="12">
        <v>360.51611656408124</v>
      </c>
      <c r="K400" s="12">
        <v>357.55091048970519</v>
      </c>
      <c r="L400" s="12">
        <v>336.4175650395394</v>
      </c>
      <c r="M400" s="9">
        <v>48</v>
      </c>
      <c r="N400" s="9">
        <v>48</v>
      </c>
      <c r="O400" s="9">
        <v>22</v>
      </c>
      <c r="P400" s="9">
        <v>18</v>
      </c>
      <c r="Q400" s="9">
        <v>16.376249999999999</v>
      </c>
      <c r="R400" s="9">
        <v>17.025749999999999</v>
      </c>
      <c r="S400" s="9">
        <v>2.5</v>
      </c>
      <c r="T400" s="9">
        <v>1.5</v>
      </c>
      <c r="U400" s="9">
        <v>2</v>
      </c>
      <c r="V400" s="9">
        <v>1.6</v>
      </c>
    </row>
    <row r="401" spans="1:22">
      <c r="A401" s="9"/>
      <c r="B401" s="9" t="str">
        <f t="shared" si="6"/>
        <v>М18x190</v>
      </c>
      <c r="C401" s="10">
        <v>18</v>
      </c>
      <c r="D401" s="9">
        <v>190</v>
      </c>
      <c r="E401" s="12">
        <v>398.85486995594363</v>
      </c>
      <c r="F401" s="12">
        <v>408.26292122940652</v>
      </c>
      <c r="G401" s="12">
        <v>405.29771515503046</v>
      </c>
      <c r="H401" s="12">
        <v>401.82007603031963</v>
      </c>
      <c r="I401" s="12">
        <v>349.98675963309518</v>
      </c>
      <c r="J401" s="12">
        <v>378.3880707415172</v>
      </c>
      <c r="K401" s="12">
        <v>375.42286466714108</v>
      </c>
      <c r="L401" s="12">
        <v>352.95196570747117</v>
      </c>
      <c r="M401" s="9">
        <v>48</v>
      </c>
      <c r="N401" s="9">
        <v>48</v>
      </c>
      <c r="O401" s="9">
        <v>22</v>
      </c>
      <c r="P401" s="9">
        <v>18</v>
      </c>
      <c r="Q401" s="9">
        <v>16.376249999999999</v>
      </c>
      <c r="R401" s="9">
        <v>17.025749999999999</v>
      </c>
      <c r="S401" s="9">
        <v>2.5</v>
      </c>
      <c r="T401" s="9">
        <v>1.5</v>
      </c>
      <c r="U401" s="9">
        <v>2</v>
      </c>
      <c r="V401" s="9">
        <v>1.6</v>
      </c>
    </row>
    <row r="402" spans="1:22">
      <c r="A402" s="9"/>
      <c r="B402" s="9" t="str">
        <f t="shared" si="6"/>
        <v>М18x200</v>
      </c>
      <c r="C402" s="10">
        <v>18</v>
      </c>
      <c r="D402" s="9">
        <v>200</v>
      </c>
      <c r="E402" s="12">
        <v>418.83068684379435</v>
      </c>
      <c r="F402" s="12">
        <v>428.23873811725724</v>
      </c>
      <c r="G402" s="12">
        <v>425.27353204288119</v>
      </c>
      <c r="H402" s="12">
        <v>421.79589291817035</v>
      </c>
      <c r="I402" s="12">
        <v>366.52116030102695</v>
      </c>
      <c r="J402" s="12">
        <v>396.26002491895315</v>
      </c>
      <c r="K402" s="12">
        <v>393.29481884457704</v>
      </c>
      <c r="L402" s="12">
        <v>369.48636637540295</v>
      </c>
      <c r="M402" s="9">
        <v>48</v>
      </c>
      <c r="N402" s="9">
        <v>48</v>
      </c>
      <c r="O402" s="9">
        <v>22</v>
      </c>
      <c r="P402" s="9">
        <v>18</v>
      </c>
      <c r="Q402" s="9">
        <v>16.376249999999999</v>
      </c>
      <c r="R402" s="9">
        <v>17.025749999999999</v>
      </c>
      <c r="S402" s="9">
        <v>2.5</v>
      </c>
      <c r="T402" s="9">
        <v>1.5</v>
      </c>
      <c r="U402" s="9">
        <v>2</v>
      </c>
      <c r="V402" s="9">
        <v>1.6</v>
      </c>
    </row>
    <row r="403" spans="1:22">
      <c r="A403" s="9"/>
      <c r="B403" s="9" t="str">
        <f t="shared" si="6"/>
        <v>М18x220</v>
      </c>
      <c r="C403" s="10">
        <v>18</v>
      </c>
      <c r="D403" s="9">
        <v>220</v>
      </c>
      <c r="E403" s="12">
        <v>454.3084795336012</v>
      </c>
      <c r="F403" s="12">
        <v>465.45535036941953</v>
      </c>
      <c r="G403" s="12">
        <v>462.49014429504342</v>
      </c>
      <c r="H403" s="12">
        <v>457.2736856079772</v>
      </c>
      <c r="I403" s="12">
        <v>399.58996163689056</v>
      </c>
      <c r="J403" s="12">
        <v>432.00393327382506</v>
      </c>
      <c r="K403" s="12">
        <v>429.03872719944906</v>
      </c>
      <c r="L403" s="12">
        <v>402.55516771126656</v>
      </c>
      <c r="M403" s="9">
        <v>61</v>
      </c>
      <c r="N403" s="9">
        <v>61</v>
      </c>
      <c r="O403" s="9">
        <v>22</v>
      </c>
      <c r="P403" s="9">
        <v>18</v>
      </c>
      <c r="Q403" s="9">
        <v>16.376249999999999</v>
      </c>
      <c r="R403" s="9">
        <v>17.025749999999999</v>
      </c>
      <c r="S403" s="9">
        <v>2.5</v>
      </c>
      <c r="T403" s="9">
        <v>1.5</v>
      </c>
      <c r="U403" s="9">
        <v>2</v>
      </c>
      <c r="V403" s="9">
        <v>1.6</v>
      </c>
    </row>
    <row r="404" spans="1:22">
      <c r="A404" s="9"/>
      <c r="B404" s="9" t="str">
        <f t="shared" si="6"/>
        <v>М20x40</v>
      </c>
      <c r="C404" s="10">
        <v>20</v>
      </c>
      <c r="D404" s="9">
        <v>40</v>
      </c>
      <c r="E404" s="12">
        <v>139.87809819426826</v>
      </c>
      <c r="F404" s="12">
        <v>147.55185877975691</v>
      </c>
      <c r="G404" s="12">
        <v>143.48056574732544</v>
      </c>
      <c r="H404" s="12">
        <v>143.94939122669976</v>
      </c>
      <c r="I404" s="12">
        <v>134.11531214824828</v>
      </c>
      <c r="J404" s="12">
        <v>144.50449316382409</v>
      </c>
      <c r="K404" s="12">
        <v>140.43320013139262</v>
      </c>
      <c r="L404" s="12">
        <v>138.18660518067972</v>
      </c>
      <c r="M404" s="11">
        <v>25</v>
      </c>
      <c r="N404" s="9">
        <v>27</v>
      </c>
      <c r="O404" s="9">
        <v>25</v>
      </c>
      <c r="P404" s="9">
        <v>20</v>
      </c>
      <c r="Q404" s="9">
        <v>18.376249999999999</v>
      </c>
      <c r="R404" s="9">
        <v>19.025749999999999</v>
      </c>
      <c r="S404" s="9">
        <v>2.5</v>
      </c>
      <c r="T404" s="9">
        <v>1.5</v>
      </c>
      <c r="U404" s="9">
        <v>2.5</v>
      </c>
      <c r="V404" s="9">
        <v>1.6</v>
      </c>
    </row>
    <row r="405" spans="1:22">
      <c r="A405" s="9"/>
      <c r="B405" s="9" t="str">
        <f t="shared" si="6"/>
        <v>М20x42</v>
      </c>
      <c r="C405" s="10">
        <v>20</v>
      </c>
      <c r="D405" s="9">
        <v>42</v>
      </c>
      <c r="E405" s="12">
        <v>144.04202718760158</v>
      </c>
      <c r="F405" s="12">
        <v>152.01533376651858</v>
      </c>
      <c r="G405" s="12">
        <v>147.94404073408717</v>
      </c>
      <c r="H405" s="12">
        <v>148.11332022003302</v>
      </c>
      <c r="I405" s="12">
        <v>138.27924114158159</v>
      </c>
      <c r="J405" s="12">
        <v>148.96796815058576</v>
      </c>
      <c r="K405" s="12">
        <v>144.89667511815435</v>
      </c>
      <c r="L405" s="12">
        <v>142.35053417401306</v>
      </c>
      <c r="M405" s="11">
        <v>27</v>
      </c>
      <c r="N405" s="9">
        <v>29</v>
      </c>
      <c r="O405" s="9">
        <v>25</v>
      </c>
      <c r="P405" s="9">
        <v>20</v>
      </c>
      <c r="Q405" s="9">
        <v>18.376249999999999</v>
      </c>
      <c r="R405" s="9">
        <v>19.025749999999999</v>
      </c>
      <c r="S405" s="9">
        <v>2.5</v>
      </c>
      <c r="T405" s="9">
        <v>1.5</v>
      </c>
      <c r="U405" s="9">
        <v>2.5</v>
      </c>
      <c r="V405" s="9">
        <v>1.6</v>
      </c>
    </row>
    <row r="406" spans="1:22">
      <c r="A406" s="9"/>
      <c r="B406" s="9" t="str">
        <f t="shared" si="6"/>
        <v>М20x45</v>
      </c>
      <c r="C406" s="10">
        <v>20</v>
      </c>
      <c r="D406" s="9">
        <v>45</v>
      </c>
      <c r="E406" s="12">
        <v>150.28792067760156</v>
      </c>
      <c r="F406" s="12">
        <v>158.71054624666112</v>
      </c>
      <c r="G406" s="12">
        <v>154.63925321422968</v>
      </c>
      <c r="H406" s="12">
        <v>154.359213710033</v>
      </c>
      <c r="I406" s="12">
        <v>144.52513463158158</v>
      </c>
      <c r="J406" s="12">
        <v>155.66318063072831</v>
      </c>
      <c r="K406" s="12">
        <v>151.59188759829686</v>
      </c>
      <c r="L406" s="12">
        <v>148.59642766401302</v>
      </c>
      <c r="M406" s="11">
        <v>30</v>
      </c>
      <c r="N406" s="9">
        <v>32</v>
      </c>
      <c r="O406" s="9">
        <v>25</v>
      </c>
      <c r="P406" s="9">
        <v>20</v>
      </c>
      <c r="Q406" s="9">
        <v>18.376249999999999</v>
      </c>
      <c r="R406" s="9">
        <v>19.025749999999999</v>
      </c>
      <c r="S406" s="9">
        <v>2.5</v>
      </c>
      <c r="T406" s="9">
        <v>1.5</v>
      </c>
      <c r="U406" s="9">
        <v>2.5</v>
      </c>
      <c r="V406" s="9">
        <v>1.6</v>
      </c>
    </row>
    <row r="407" spans="1:22">
      <c r="A407" s="9"/>
      <c r="B407" s="9" t="str">
        <f t="shared" si="6"/>
        <v>М20x48</v>
      </c>
      <c r="C407" s="10">
        <v>20</v>
      </c>
      <c r="D407" s="9">
        <v>48</v>
      </c>
      <c r="E407" s="12">
        <v>156.53381416760152</v>
      </c>
      <c r="F407" s="12">
        <v>165.40575872680367</v>
      </c>
      <c r="G407" s="12">
        <v>161.33446569437226</v>
      </c>
      <c r="H407" s="12">
        <v>160.60510720003299</v>
      </c>
      <c r="I407" s="12">
        <v>150.77102812158151</v>
      </c>
      <c r="J407" s="12">
        <v>162.35839311087085</v>
      </c>
      <c r="K407" s="12">
        <v>158.28710007843944</v>
      </c>
      <c r="L407" s="12">
        <v>154.84232115401298</v>
      </c>
      <c r="M407" s="11">
        <v>33</v>
      </c>
      <c r="N407" s="9">
        <v>35</v>
      </c>
      <c r="O407" s="9">
        <v>25</v>
      </c>
      <c r="P407" s="9">
        <v>20</v>
      </c>
      <c r="Q407" s="9">
        <v>18.376249999999999</v>
      </c>
      <c r="R407" s="9">
        <v>19.025749999999999</v>
      </c>
      <c r="S407" s="9">
        <v>2.5</v>
      </c>
      <c r="T407" s="9">
        <v>1.5</v>
      </c>
      <c r="U407" s="9">
        <v>2.5</v>
      </c>
      <c r="V407" s="9">
        <v>1.6</v>
      </c>
    </row>
    <row r="408" spans="1:22">
      <c r="A408" s="9"/>
      <c r="B408" s="9" t="str">
        <f t="shared" si="6"/>
        <v>М20x50</v>
      </c>
      <c r="C408" s="10">
        <v>20</v>
      </c>
      <c r="D408" s="9">
        <v>50</v>
      </c>
      <c r="E408" s="12">
        <v>160.69774316093481</v>
      </c>
      <c r="F408" s="12">
        <v>169.86923371356536</v>
      </c>
      <c r="G408" s="12">
        <v>165.79794068113395</v>
      </c>
      <c r="H408" s="12">
        <v>164.76903619336628</v>
      </c>
      <c r="I408" s="12">
        <v>154.93495711491485</v>
      </c>
      <c r="J408" s="12">
        <v>166.82186809763257</v>
      </c>
      <c r="K408" s="12">
        <v>162.75057506520113</v>
      </c>
      <c r="L408" s="12">
        <v>159.00625014734632</v>
      </c>
      <c r="M408" s="11">
        <v>35</v>
      </c>
      <c r="N408" s="9">
        <v>37</v>
      </c>
      <c r="O408" s="9">
        <v>25</v>
      </c>
      <c r="P408" s="9">
        <v>20</v>
      </c>
      <c r="Q408" s="9">
        <v>18.376249999999999</v>
      </c>
      <c r="R408" s="9">
        <v>19.025749999999999</v>
      </c>
      <c r="S408" s="9">
        <v>2.5</v>
      </c>
      <c r="T408" s="9">
        <v>1.5</v>
      </c>
      <c r="U408" s="9">
        <v>2.5</v>
      </c>
      <c r="V408" s="9">
        <v>1.6</v>
      </c>
    </row>
    <row r="409" spans="1:22">
      <c r="A409" s="9"/>
      <c r="B409" s="9" t="str">
        <f t="shared" si="6"/>
        <v>М20x55</v>
      </c>
      <c r="C409" s="10">
        <v>20</v>
      </c>
      <c r="D409" s="9">
        <v>55</v>
      </c>
      <c r="E409" s="12">
        <v>171.10756564426813</v>
      </c>
      <c r="F409" s="12">
        <v>181.0279211804696</v>
      </c>
      <c r="G409" s="12">
        <v>176.95662814803816</v>
      </c>
      <c r="H409" s="12">
        <v>175.17885867669955</v>
      </c>
      <c r="I409" s="12">
        <v>165.3447795982481</v>
      </c>
      <c r="J409" s="12">
        <v>177.98055556453676</v>
      </c>
      <c r="K409" s="12">
        <v>173.90926253210537</v>
      </c>
      <c r="L409" s="12">
        <v>169.41607263067959</v>
      </c>
      <c r="M409" s="11">
        <v>40</v>
      </c>
      <c r="N409" s="9">
        <v>42</v>
      </c>
      <c r="O409" s="9">
        <v>25</v>
      </c>
      <c r="P409" s="9">
        <v>20</v>
      </c>
      <c r="Q409" s="9">
        <v>18.376249999999999</v>
      </c>
      <c r="R409" s="9">
        <v>19.025749999999999</v>
      </c>
      <c r="S409" s="9">
        <v>2.5</v>
      </c>
      <c r="T409" s="9">
        <v>1.5</v>
      </c>
      <c r="U409" s="9">
        <v>2.5</v>
      </c>
      <c r="V409" s="9">
        <v>1.6</v>
      </c>
    </row>
    <row r="410" spans="1:22">
      <c r="A410" s="9"/>
      <c r="B410" s="9" t="str">
        <f t="shared" si="6"/>
        <v>М20x60</v>
      </c>
      <c r="C410" s="10">
        <v>20</v>
      </c>
      <c r="D410" s="9">
        <v>60</v>
      </c>
      <c r="E410" s="12">
        <v>181.13320239120006</v>
      </c>
      <c r="F410" s="12">
        <v>192.42102138706099</v>
      </c>
      <c r="G410" s="12">
        <v>188.34972835462955</v>
      </c>
      <c r="H410" s="12">
        <v>185.2044954236315</v>
      </c>
      <c r="I410" s="12">
        <v>175.75460208158137</v>
      </c>
      <c r="J410" s="12">
        <v>189.13924303144103</v>
      </c>
      <c r="K410" s="12">
        <v>185.06794999900961</v>
      </c>
      <c r="L410" s="12">
        <v>179.82589511401284</v>
      </c>
      <c r="M410" s="9">
        <v>46</v>
      </c>
      <c r="N410" s="9">
        <v>46</v>
      </c>
      <c r="O410" s="9">
        <v>25</v>
      </c>
      <c r="P410" s="9">
        <v>20</v>
      </c>
      <c r="Q410" s="9">
        <v>18.376249999999999</v>
      </c>
      <c r="R410" s="9">
        <v>19.025749999999999</v>
      </c>
      <c r="S410" s="9">
        <v>2.5</v>
      </c>
      <c r="T410" s="9">
        <v>1.5</v>
      </c>
      <c r="U410" s="9">
        <v>2.5</v>
      </c>
      <c r="V410" s="9">
        <v>1.6</v>
      </c>
    </row>
    <row r="411" spans="1:22">
      <c r="A411" s="9"/>
      <c r="B411" s="9" t="str">
        <f t="shared" si="6"/>
        <v>М20x65</v>
      </c>
      <c r="C411" s="10">
        <v>20</v>
      </c>
      <c r="D411" s="9">
        <v>65</v>
      </c>
      <c r="E411" s="12">
        <v>193.46395355653999</v>
      </c>
      <c r="F411" s="12">
        <v>204.75177255240092</v>
      </c>
      <c r="G411" s="12">
        <v>200.68047951996945</v>
      </c>
      <c r="H411" s="12">
        <v>197.5352465889714</v>
      </c>
      <c r="I411" s="12">
        <v>186.1644245649147</v>
      </c>
      <c r="J411" s="12">
        <v>200.29793049834527</v>
      </c>
      <c r="K411" s="12">
        <v>196.22663746591385</v>
      </c>
      <c r="L411" s="12">
        <v>190.23571759734614</v>
      </c>
      <c r="M411" s="9">
        <v>46</v>
      </c>
      <c r="N411" s="9">
        <v>46</v>
      </c>
      <c r="O411" s="9">
        <v>25</v>
      </c>
      <c r="P411" s="9">
        <v>20</v>
      </c>
      <c r="Q411" s="9">
        <v>18.376249999999999</v>
      </c>
      <c r="R411" s="9">
        <v>19.025749999999999</v>
      </c>
      <c r="S411" s="9">
        <v>2.5</v>
      </c>
      <c r="T411" s="9">
        <v>1.5</v>
      </c>
      <c r="U411" s="9">
        <v>2.5</v>
      </c>
      <c r="V411" s="9">
        <v>1.6</v>
      </c>
    </row>
    <row r="412" spans="1:22">
      <c r="A412" s="9"/>
      <c r="B412" s="9" t="str">
        <f t="shared" si="6"/>
        <v>М20x70</v>
      </c>
      <c r="C412" s="10">
        <v>20</v>
      </c>
      <c r="D412" s="9">
        <v>70</v>
      </c>
      <c r="E412" s="12">
        <v>205.79470472187992</v>
      </c>
      <c r="F412" s="12">
        <v>217.08252371774088</v>
      </c>
      <c r="G412" s="12">
        <v>213.01123068530941</v>
      </c>
      <c r="H412" s="12">
        <v>209.86599775431137</v>
      </c>
      <c r="I412" s="12">
        <v>196.57424704824797</v>
      </c>
      <c r="J412" s="12">
        <v>211.45661796524951</v>
      </c>
      <c r="K412" s="12">
        <v>207.38532493281809</v>
      </c>
      <c r="L412" s="12">
        <v>200.64554008067941</v>
      </c>
      <c r="M412" s="9">
        <v>46</v>
      </c>
      <c r="N412" s="9">
        <v>46</v>
      </c>
      <c r="O412" s="9">
        <v>25</v>
      </c>
      <c r="P412" s="9">
        <v>20</v>
      </c>
      <c r="Q412" s="9">
        <v>18.376249999999999</v>
      </c>
      <c r="R412" s="9">
        <v>19.025749999999999</v>
      </c>
      <c r="S412" s="9">
        <v>2.5</v>
      </c>
      <c r="T412" s="9">
        <v>1.5</v>
      </c>
      <c r="U412" s="9">
        <v>2.5</v>
      </c>
      <c r="V412" s="9">
        <v>1.6</v>
      </c>
    </row>
    <row r="413" spans="1:22">
      <c r="A413" s="9"/>
      <c r="B413" s="9" t="str">
        <f t="shared" si="6"/>
        <v>М20x75</v>
      </c>
      <c r="C413" s="10">
        <v>20</v>
      </c>
      <c r="D413" s="9">
        <v>75</v>
      </c>
      <c r="E413" s="12">
        <v>218.12545588721986</v>
      </c>
      <c r="F413" s="12">
        <v>229.41327488308076</v>
      </c>
      <c r="G413" s="12">
        <v>225.34198185064935</v>
      </c>
      <c r="H413" s="12">
        <v>222.1967489196513</v>
      </c>
      <c r="I413" s="12">
        <v>206.98406953158121</v>
      </c>
      <c r="J413" s="12">
        <v>222.61530543215375</v>
      </c>
      <c r="K413" s="12">
        <v>218.54401239972236</v>
      </c>
      <c r="L413" s="12">
        <v>211.05536256401268</v>
      </c>
      <c r="M413" s="9">
        <v>46</v>
      </c>
      <c r="N413" s="9">
        <v>46</v>
      </c>
      <c r="O413" s="9">
        <v>25</v>
      </c>
      <c r="P413" s="9">
        <v>20</v>
      </c>
      <c r="Q413" s="9">
        <v>18.376249999999999</v>
      </c>
      <c r="R413" s="9">
        <v>19.025749999999999</v>
      </c>
      <c r="S413" s="9">
        <v>2.5</v>
      </c>
      <c r="T413" s="9">
        <v>1.5</v>
      </c>
      <c r="U413" s="9">
        <v>2.5</v>
      </c>
      <c r="V413" s="9">
        <v>1.6</v>
      </c>
    </row>
    <row r="414" spans="1:22">
      <c r="A414" s="9"/>
      <c r="B414" s="9" t="str">
        <f t="shared" si="6"/>
        <v>М20x80</v>
      </c>
      <c r="C414" s="10">
        <v>20</v>
      </c>
      <c r="D414" s="9">
        <v>80</v>
      </c>
      <c r="E414" s="12">
        <v>230.45620705255979</v>
      </c>
      <c r="F414" s="12">
        <v>241.74402604842075</v>
      </c>
      <c r="G414" s="12">
        <v>237.67273301598931</v>
      </c>
      <c r="H414" s="12">
        <v>234.52750008499129</v>
      </c>
      <c r="I414" s="12">
        <v>217.39389201491451</v>
      </c>
      <c r="J414" s="12">
        <v>233.77399289905802</v>
      </c>
      <c r="K414" s="12">
        <v>229.70269986662655</v>
      </c>
      <c r="L414" s="12">
        <v>221.46518504734593</v>
      </c>
      <c r="M414" s="9">
        <v>46</v>
      </c>
      <c r="N414" s="9">
        <v>46</v>
      </c>
      <c r="O414" s="9">
        <v>25</v>
      </c>
      <c r="P414" s="9">
        <v>20</v>
      </c>
      <c r="Q414" s="9">
        <v>18.376249999999999</v>
      </c>
      <c r="R414" s="9">
        <v>19.025749999999999</v>
      </c>
      <c r="S414" s="9">
        <v>2.5</v>
      </c>
      <c r="T414" s="9">
        <v>1.5</v>
      </c>
      <c r="U414" s="9">
        <v>2.5</v>
      </c>
      <c r="V414" s="9">
        <v>1.6</v>
      </c>
    </row>
    <row r="415" spans="1:22">
      <c r="A415" s="9"/>
      <c r="B415" s="9" t="str">
        <f t="shared" si="6"/>
        <v>М20x85</v>
      </c>
      <c r="C415" s="10">
        <v>20</v>
      </c>
      <c r="D415" s="9">
        <v>85</v>
      </c>
      <c r="E415" s="12">
        <v>242.78695821789972</v>
      </c>
      <c r="F415" s="12">
        <v>254.07477721376068</v>
      </c>
      <c r="G415" s="12">
        <v>250.00348418132924</v>
      </c>
      <c r="H415" s="12">
        <v>246.85825125033119</v>
      </c>
      <c r="I415" s="12">
        <v>227.80371449824781</v>
      </c>
      <c r="J415" s="12">
        <v>244.93268036596226</v>
      </c>
      <c r="K415" s="12">
        <v>240.86138733353081</v>
      </c>
      <c r="L415" s="12">
        <v>231.87500753067923</v>
      </c>
      <c r="M415" s="9">
        <v>46</v>
      </c>
      <c r="N415" s="9">
        <v>46</v>
      </c>
      <c r="O415" s="9">
        <v>25</v>
      </c>
      <c r="P415" s="9">
        <v>20</v>
      </c>
      <c r="Q415" s="9">
        <v>18.376249999999999</v>
      </c>
      <c r="R415" s="9">
        <v>19.025749999999999</v>
      </c>
      <c r="S415" s="9">
        <v>2.5</v>
      </c>
      <c r="T415" s="9">
        <v>1.5</v>
      </c>
      <c r="U415" s="9">
        <v>2.5</v>
      </c>
      <c r="V415" s="9">
        <v>1.6</v>
      </c>
    </row>
    <row r="416" spans="1:22">
      <c r="A416" s="9"/>
      <c r="B416" s="9" t="str">
        <f t="shared" si="6"/>
        <v>М20x90</v>
      </c>
      <c r="C416" s="10">
        <v>20</v>
      </c>
      <c r="D416" s="9">
        <v>90</v>
      </c>
      <c r="E416" s="12">
        <v>255.11770938323966</v>
      </c>
      <c r="F416" s="12">
        <v>266.40552837910059</v>
      </c>
      <c r="G416" s="12">
        <v>262.33423534666917</v>
      </c>
      <c r="H416" s="12">
        <v>259.1890024156711</v>
      </c>
      <c r="I416" s="12">
        <v>238.21353698158106</v>
      </c>
      <c r="J416" s="12">
        <v>256.09136783286652</v>
      </c>
      <c r="K416" s="12">
        <v>252.02007480043505</v>
      </c>
      <c r="L416" s="12">
        <v>242.28483001401253</v>
      </c>
      <c r="M416" s="9">
        <v>46</v>
      </c>
      <c r="N416" s="9">
        <v>46</v>
      </c>
      <c r="O416" s="9">
        <v>25</v>
      </c>
      <c r="P416" s="9">
        <v>20</v>
      </c>
      <c r="Q416" s="9">
        <v>18.376249999999999</v>
      </c>
      <c r="R416" s="9">
        <v>19.025749999999999</v>
      </c>
      <c r="S416" s="9">
        <v>2.5</v>
      </c>
      <c r="T416" s="9">
        <v>1.5</v>
      </c>
      <c r="U416" s="9">
        <v>2.5</v>
      </c>
      <c r="V416" s="9">
        <v>1.6</v>
      </c>
    </row>
    <row r="417" spans="1:22">
      <c r="A417" s="9"/>
      <c r="B417" s="9" t="str">
        <f t="shared" si="6"/>
        <v>М20x95</v>
      </c>
      <c r="C417" s="10">
        <v>20</v>
      </c>
      <c r="D417" s="9">
        <v>95</v>
      </c>
      <c r="E417" s="12">
        <v>267.44846054857965</v>
      </c>
      <c r="F417" s="12">
        <v>278.73627954444055</v>
      </c>
      <c r="G417" s="12">
        <v>274.66498651200908</v>
      </c>
      <c r="H417" s="12">
        <v>271.519753581011</v>
      </c>
      <c r="I417" s="12">
        <v>248.6233594649143</v>
      </c>
      <c r="J417" s="12">
        <v>267.25005529977074</v>
      </c>
      <c r="K417" s="12">
        <v>263.17876226733927</v>
      </c>
      <c r="L417" s="12">
        <v>252.69465249734577</v>
      </c>
      <c r="M417" s="9">
        <v>46</v>
      </c>
      <c r="N417" s="9">
        <v>46</v>
      </c>
      <c r="O417" s="9">
        <v>25</v>
      </c>
      <c r="P417" s="9">
        <v>20</v>
      </c>
      <c r="Q417" s="9">
        <v>18.376249999999999</v>
      </c>
      <c r="R417" s="9">
        <v>19.025749999999999</v>
      </c>
      <c r="S417" s="9">
        <v>2.5</v>
      </c>
      <c r="T417" s="9">
        <v>1.5</v>
      </c>
      <c r="U417" s="9">
        <v>2.5</v>
      </c>
      <c r="V417" s="9">
        <v>1.6</v>
      </c>
    </row>
    <row r="418" spans="1:22">
      <c r="A418" s="9"/>
      <c r="B418" s="9" t="str">
        <f t="shared" si="6"/>
        <v>М20x100</v>
      </c>
      <c r="C418" s="10">
        <v>20</v>
      </c>
      <c r="D418" s="9">
        <v>100</v>
      </c>
      <c r="E418" s="12">
        <v>279.77921171391955</v>
      </c>
      <c r="F418" s="12">
        <v>291.06703070978051</v>
      </c>
      <c r="G418" s="12">
        <v>286.99573767734898</v>
      </c>
      <c r="H418" s="12">
        <v>283.85050474635091</v>
      </c>
      <c r="I418" s="12">
        <v>259.03318194824755</v>
      </c>
      <c r="J418" s="12">
        <v>278.40874276667495</v>
      </c>
      <c r="K418" s="12">
        <v>274.33744973424359</v>
      </c>
      <c r="L418" s="12">
        <v>263.10447498067913</v>
      </c>
      <c r="M418" s="9">
        <v>46</v>
      </c>
      <c r="N418" s="9">
        <v>46</v>
      </c>
      <c r="O418" s="9">
        <v>25</v>
      </c>
      <c r="P418" s="9">
        <v>20</v>
      </c>
      <c r="Q418" s="9">
        <v>18.376249999999999</v>
      </c>
      <c r="R418" s="9">
        <v>19.025749999999999</v>
      </c>
      <c r="S418" s="9">
        <v>2.5</v>
      </c>
      <c r="T418" s="9">
        <v>1.5</v>
      </c>
      <c r="U418" s="9">
        <v>2.5</v>
      </c>
      <c r="V418" s="9">
        <v>1.6</v>
      </c>
    </row>
    <row r="419" spans="1:22">
      <c r="A419" s="9"/>
      <c r="B419" s="9" t="str">
        <f t="shared" si="6"/>
        <v>М20x105</v>
      </c>
      <c r="C419" s="10">
        <v>20</v>
      </c>
      <c r="D419" s="9">
        <v>105</v>
      </c>
      <c r="E419" s="12">
        <v>292.10996287925946</v>
      </c>
      <c r="F419" s="12">
        <v>303.39778187512047</v>
      </c>
      <c r="G419" s="12">
        <v>299.32648884268895</v>
      </c>
      <c r="H419" s="12">
        <v>296.18125591169093</v>
      </c>
      <c r="I419" s="12">
        <v>269.4430044315809</v>
      </c>
      <c r="J419" s="12">
        <v>289.56743023357927</v>
      </c>
      <c r="K419" s="12">
        <v>285.49613720114775</v>
      </c>
      <c r="L419" s="12">
        <v>273.51429746401232</v>
      </c>
      <c r="M419" s="9">
        <v>46</v>
      </c>
      <c r="N419" s="9">
        <v>46</v>
      </c>
      <c r="O419" s="9">
        <v>25</v>
      </c>
      <c r="P419" s="9">
        <v>20</v>
      </c>
      <c r="Q419" s="9">
        <v>18.376249999999999</v>
      </c>
      <c r="R419" s="9">
        <v>19.025749999999999</v>
      </c>
      <c r="S419" s="9">
        <v>2.5</v>
      </c>
      <c r="T419" s="9">
        <v>1.5</v>
      </c>
      <c r="U419" s="9">
        <v>2.5</v>
      </c>
      <c r="V419" s="9">
        <v>1.6</v>
      </c>
    </row>
    <row r="420" spans="1:22">
      <c r="A420" s="9"/>
      <c r="B420" s="9" t="str">
        <f t="shared" si="6"/>
        <v>М20x110</v>
      </c>
      <c r="C420" s="10">
        <v>20</v>
      </c>
      <c r="D420" s="9">
        <v>110</v>
      </c>
      <c r="E420" s="12">
        <v>304.44071404459942</v>
      </c>
      <c r="F420" s="12">
        <v>315.72853304046038</v>
      </c>
      <c r="G420" s="12">
        <v>311.65724000802896</v>
      </c>
      <c r="H420" s="12">
        <v>308.51200707703089</v>
      </c>
      <c r="I420" s="12">
        <v>279.8528269149142</v>
      </c>
      <c r="J420" s="12">
        <v>300.72611770048348</v>
      </c>
      <c r="K420" s="12">
        <v>296.65482466805202</v>
      </c>
      <c r="L420" s="12">
        <v>283.92411994734562</v>
      </c>
      <c r="M420" s="9">
        <v>46</v>
      </c>
      <c r="N420" s="9">
        <v>46</v>
      </c>
      <c r="O420" s="9">
        <v>25</v>
      </c>
      <c r="P420" s="9">
        <v>20</v>
      </c>
      <c r="Q420" s="9">
        <v>18.376249999999999</v>
      </c>
      <c r="R420" s="9">
        <v>19.025749999999999</v>
      </c>
      <c r="S420" s="9">
        <v>2.5</v>
      </c>
      <c r="T420" s="9">
        <v>1.5</v>
      </c>
      <c r="U420" s="9">
        <v>2.5</v>
      </c>
      <c r="V420" s="9">
        <v>1.6</v>
      </c>
    </row>
    <row r="421" spans="1:22">
      <c r="A421" s="9"/>
      <c r="B421" s="9" t="str">
        <f t="shared" si="6"/>
        <v>М20x115</v>
      </c>
      <c r="C421" s="10">
        <v>20</v>
      </c>
      <c r="D421" s="9">
        <v>115</v>
      </c>
      <c r="E421" s="12">
        <v>316.77146520993932</v>
      </c>
      <c r="F421" s="12">
        <v>328.05928420580028</v>
      </c>
      <c r="G421" s="12">
        <v>323.98799117336887</v>
      </c>
      <c r="H421" s="12">
        <v>320.84275824237085</v>
      </c>
      <c r="I421" s="12">
        <v>290.26264939824745</v>
      </c>
      <c r="J421" s="12">
        <v>311.8848051673877</v>
      </c>
      <c r="K421" s="12">
        <v>307.81351213495623</v>
      </c>
      <c r="L421" s="12">
        <v>294.33394243067892</v>
      </c>
      <c r="M421" s="9">
        <v>46</v>
      </c>
      <c r="N421" s="9">
        <v>46</v>
      </c>
      <c r="O421" s="9">
        <v>25</v>
      </c>
      <c r="P421" s="9">
        <v>20</v>
      </c>
      <c r="Q421" s="9">
        <v>18.376249999999999</v>
      </c>
      <c r="R421" s="9">
        <v>19.025749999999999</v>
      </c>
      <c r="S421" s="9">
        <v>2.5</v>
      </c>
      <c r="T421" s="9">
        <v>1.5</v>
      </c>
      <c r="U421" s="9">
        <v>2.5</v>
      </c>
      <c r="V421" s="9">
        <v>1.6</v>
      </c>
    </row>
    <row r="422" spans="1:22">
      <c r="A422" s="9"/>
      <c r="B422" s="9" t="str">
        <f t="shared" si="6"/>
        <v>М20x120</v>
      </c>
      <c r="C422" s="10">
        <v>20</v>
      </c>
      <c r="D422" s="9">
        <v>120</v>
      </c>
      <c r="E422" s="12">
        <v>329.10221637527934</v>
      </c>
      <c r="F422" s="12">
        <v>340.3900353711403</v>
      </c>
      <c r="G422" s="12">
        <v>336.31874233870877</v>
      </c>
      <c r="H422" s="12">
        <v>333.17350940771075</v>
      </c>
      <c r="I422" s="12">
        <v>300.67247188158069</v>
      </c>
      <c r="J422" s="12">
        <v>323.04349263429191</v>
      </c>
      <c r="K422" s="12">
        <v>318.9721996018605</v>
      </c>
      <c r="L422" s="12">
        <v>304.74376491401216</v>
      </c>
      <c r="M422" s="9">
        <v>46</v>
      </c>
      <c r="N422" s="9">
        <v>46</v>
      </c>
      <c r="O422" s="9">
        <v>25</v>
      </c>
      <c r="P422" s="9">
        <v>20</v>
      </c>
      <c r="Q422" s="9">
        <v>18.376249999999999</v>
      </c>
      <c r="R422" s="9">
        <v>19.025749999999999</v>
      </c>
      <c r="S422" s="9">
        <v>2.5</v>
      </c>
      <c r="T422" s="9">
        <v>1.5</v>
      </c>
      <c r="U422" s="9">
        <v>2.5</v>
      </c>
      <c r="V422" s="9">
        <v>1.6</v>
      </c>
    </row>
    <row r="423" spans="1:22">
      <c r="A423" s="9"/>
      <c r="B423" s="9" t="str">
        <f t="shared" si="6"/>
        <v>М20x130</v>
      </c>
      <c r="C423" s="10">
        <v>20</v>
      </c>
      <c r="D423" s="9">
        <v>130</v>
      </c>
      <c r="E423" s="12">
        <v>351.45860428755117</v>
      </c>
      <c r="F423" s="12">
        <v>363.6450612636973</v>
      </c>
      <c r="G423" s="12">
        <v>359.57376823126583</v>
      </c>
      <c r="H423" s="12">
        <v>355.52989731998258</v>
      </c>
      <c r="I423" s="12">
        <v>321.49211684824724</v>
      </c>
      <c r="J423" s="12">
        <v>345.36086756810045</v>
      </c>
      <c r="K423" s="12">
        <v>341.28957453566892</v>
      </c>
      <c r="L423" s="12">
        <v>325.56340988067876</v>
      </c>
      <c r="M423" s="9">
        <v>52</v>
      </c>
      <c r="N423" s="9">
        <v>52</v>
      </c>
      <c r="O423" s="9">
        <v>25</v>
      </c>
      <c r="P423" s="9">
        <v>20</v>
      </c>
      <c r="Q423" s="9">
        <v>18.376249999999999</v>
      </c>
      <c r="R423" s="9">
        <v>19.025749999999999</v>
      </c>
      <c r="S423" s="9">
        <v>2.5</v>
      </c>
      <c r="T423" s="9">
        <v>1.5</v>
      </c>
      <c r="U423" s="9">
        <v>2.5</v>
      </c>
      <c r="V423" s="9">
        <v>1.6</v>
      </c>
    </row>
    <row r="424" spans="1:22">
      <c r="A424" s="9"/>
      <c r="B424" s="9" t="str">
        <f t="shared" si="6"/>
        <v>М20x140</v>
      </c>
      <c r="C424" s="10">
        <v>20</v>
      </c>
      <c r="D424" s="9">
        <v>140</v>
      </c>
      <c r="E424" s="12">
        <v>376.12010661823103</v>
      </c>
      <c r="F424" s="12">
        <v>388.30656359437717</v>
      </c>
      <c r="G424" s="12">
        <v>384.2352705619457</v>
      </c>
      <c r="H424" s="12">
        <v>380.1913996506625</v>
      </c>
      <c r="I424" s="12">
        <v>342.31176181491378</v>
      </c>
      <c r="J424" s="12">
        <v>367.67824250190887</v>
      </c>
      <c r="K424" s="12">
        <v>363.60694946947746</v>
      </c>
      <c r="L424" s="12">
        <v>346.38305484734531</v>
      </c>
      <c r="M424" s="9">
        <v>52</v>
      </c>
      <c r="N424" s="9">
        <v>52</v>
      </c>
      <c r="O424" s="9">
        <v>25</v>
      </c>
      <c r="P424" s="9">
        <v>20</v>
      </c>
      <c r="Q424" s="9">
        <v>18.376249999999999</v>
      </c>
      <c r="R424" s="9">
        <v>19.025749999999999</v>
      </c>
      <c r="S424" s="9">
        <v>2.5</v>
      </c>
      <c r="T424" s="9">
        <v>1.5</v>
      </c>
      <c r="U424" s="9">
        <v>2.5</v>
      </c>
      <c r="V424" s="9">
        <v>1.6</v>
      </c>
    </row>
    <row r="425" spans="1:22">
      <c r="A425" s="9"/>
      <c r="B425" s="9" t="str">
        <f t="shared" si="6"/>
        <v>М20x150</v>
      </c>
      <c r="C425" s="10">
        <v>20</v>
      </c>
      <c r="D425" s="9">
        <v>150</v>
      </c>
      <c r="E425" s="12">
        <v>400.7816089489109</v>
      </c>
      <c r="F425" s="12">
        <v>412.96806592505703</v>
      </c>
      <c r="G425" s="12">
        <v>408.89677289262562</v>
      </c>
      <c r="H425" s="12">
        <v>404.85290198134243</v>
      </c>
      <c r="I425" s="12">
        <v>363.13140678158038</v>
      </c>
      <c r="J425" s="12">
        <v>389.99561743571735</v>
      </c>
      <c r="K425" s="12">
        <v>385.92432440328594</v>
      </c>
      <c r="L425" s="12">
        <v>367.20269981401179</v>
      </c>
      <c r="M425" s="9">
        <v>52</v>
      </c>
      <c r="N425" s="9">
        <v>52</v>
      </c>
      <c r="O425" s="9">
        <v>25</v>
      </c>
      <c r="P425" s="9">
        <v>20</v>
      </c>
      <c r="Q425" s="9">
        <v>18.376249999999999</v>
      </c>
      <c r="R425" s="9">
        <v>19.025749999999999</v>
      </c>
      <c r="S425" s="9">
        <v>2.5</v>
      </c>
      <c r="T425" s="9">
        <v>1.5</v>
      </c>
      <c r="U425" s="9">
        <v>2.5</v>
      </c>
      <c r="V425" s="9">
        <v>1.6</v>
      </c>
    </row>
    <row r="426" spans="1:22">
      <c r="A426" s="9"/>
      <c r="B426" s="9" t="str">
        <f t="shared" si="6"/>
        <v>М20x160</v>
      </c>
      <c r="C426" s="10">
        <v>20</v>
      </c>
      <c r="D426" s="9">
        <v>160</v>
      </c>
      <c r="E426" s="12">
        <v>425.44311127959077</v>
      </c>
      <c r="F426" s="12">
        <v>437.62956825573684</v>
      </c>
      <c r="G426" s="12">
        <v>433.55827522330543</v>
      </c>
      <c r="H426" s="12">
        <v>429.51440431202224</v>
      </c>
      <c r="I426" s="12">
        <v>383.95105174824687</v>
      </c>
      <c r="J426" s="12">
        <v>412.31299236952583</v>
      </c>
      <c r="K426" s="12">
        <v>408.24169933709436</v>
      </c>
      <c r="L426" s="12">
        <v>388.02234478067834</v>
      </c>
      <c r="M426" s="9">
        <v>52</v>
      </c>
      <c r="N426" s="9">
        <v>52</v>
      </c>
      <c r="O426" s="9">
        <v>25</v>
      </c>
      <c r="P426" s="9">
        <v>20</v>
      </c>
      <c r="Q426" s="9">
        <v>18.376249999999999</v>
      </c>
      <c r="R426" s="9">
        <v>19.025749999999999</v>
      </c>
      <c r="S426" s="9">
        <v>2.5</v>
      </c>
      <c r="T426" s="9">
        <v>1.5</v>
      </c>
      <c r="U426" s="9">
        <v>2.5</v>
      </c>
      <c r="V426" s="9">
        <v>1.6</v>
      </c>
    </row>
    <row r="427" spans="1:22">
      <c r="A427" s="9"/>
      <c r="B427" s="9" t="str">
        <f t="shared" si="6"/>
        <v>М20x170</v>
      </c>
      <c r="C427" s="10">
        <v>20</v>
      </c>
      <c r="D427" s="9">
        <v>170</v>
      </c>
      <c r="E427" s="12">
        <v>450.10461361027069</v>
      </c>
      <c r="F427" s="12">
        <v>462.29107058641682</v>
      </c>
      <c r="G427" s="12">
        <v>458.21977755398535</v>
      </c>
      <c r="H427" s="12">
        <v>454.17590664270216</v>
      </c>
      <c r="I427" s="12">
        <v>404.77069671491341</v>
      </c>
      <c r="J427" s="12">
        <v>434.63036730333437</v>
      </c>
      <c r="K427" s="12">
        <v>430.55907427090284</v>
      </c>
      <c r="L427" s="12">
        <v>408.84198974734494</v>
      </c>
      <c r="M427" s="9">
        <v>52</v>
      </c>
      <c r="N427" s="9">
        <v>52</v>
      </c>
      <c r="O427" s="9">
        <v>25</v>
      </c>
      <c r="P427" s="9">
        <v>20</v>
      </c>
      <c r="Q427" s="9">
        <v>18.376249999999999</v>
      </c>
      <c r="R427" s="9">
        <v>19.025749999999999</v>
      </c>
      <c r="S427" s="9">
        <v>2.5</v>
      </c>
      <c r="T427" s="9">
        <v>1.5</v>
      </c>
      <c r="U427" s="9">
        <v>2.5</v>
      </c>
      <c r="V427" s="9">
        <v>1.6</v>
      </c>
    </row>
    <row r="428" spans="1:22">
      <c r="A428" s="9"/>
      <c r="B428" s="9" t="str">
        <f t="shared" si="6"/>
        <v>М20x180</v>
      </c>
      <c r="C428" s="10">
        <v>20</v>
      </c>
      <c r="D428" s="9">
        <v>180</v>
      </c>
      <c r="E428" s="12">
        <v>474.76611594095056</v>
      </c>
      <c r="F428" s="12">
        <v>486.95257291709669</v>
      </c>
      <c r="G428" s="12">
        <v>482.88127988466528</v>
      </c>
      <c r="H428" s="12">
        <v>478.83740897338203</v>
      </c>
      <c r="I428" s="12">
        <v>425.59034168158007</v>
      </c>
      <c r="J428" s="12">
        <v>456.94774223714279</v>
      </c>
      <c r="K428" s="12">
        <v>452.87644920471138</v>
      </c>
      <c r="L428" s="12">
        <v>429.66163471401148</v>
      </c>
      <c r="M428" s="9">
        <v>52</v>
      </c>
      <c r="N428" s="9">
        <v>52</v>
      </c>
      <c r="O428" s="9">
        <v>25</v>
      </c>
      <c r="P428" s="9">
        <v>20</v>
      </c>
      <c r="Q428" s="9">
        <v>18.376249999999999</v>
      </c>
      <c r="R428" s="9">
        <v>19.025749999999999</v>
      </c>
      <c r="S428" s="9">
        <v>2.5</v>
      </c>
      <c r="T428" s="9">
        <v>1.5</v>
      </c>
      <c r="U428" s="9">
        <v>2.5</v>
      </c>
      <c r="V428" s="9">
        <v>1.6</v>
      </c>
    </row>
    <row r="429" spans="1:22">
      <c r="A429" s="9"/>
      <c r="B429" s="9" t="str">
        <f t="shared" si="6"/>
        <v>М20x190</v>
      </c>
      <c r="C429" s="10">
        <v>20</v>
      </c>
      <c r="D429" s="9">
        <v>190</v>
      </c>
      <c r="E429" s="12">
        <v>499.42761827163042</v>
      </c>
      <c r="F429" s="12">
        <v>511.6140752477765</v>
      </c>
      <c r="G429" s="12">
        <v>507.54278221534508</v>
      </c>
      <c r="H429" s="12">
        <v>503.49891130406189</v>
      </c>
      <c r="I429" s="12">
        <v>446.40998664824662</v>
      </c>
      <c r="J429" s="12">
        <v>479.26511717095133</v>
      </c>
      <c r="K429" s="12">
        <v>475.1938241385198</v>
      </c>
      <c r="L429" s="12">
        <v>450.48127968067803</v>
      </c>
      <c r="M429" s="9">
        <v>52</v>
      </c>
      <c r="N429" s="9">
        <v>52</v>
      </c>
      <c r="O429" s="9">
        <v>25</v>
      </c>
      <c r="P429" s="9">
        <v>20</v>
      </c>
      <c r="Q429" s="9">
        <v>18.376249999999999</v>
      </c>
      <c r="R429" s="9">
        <v>19.025749999999999</v>
      </c>
      <c r="S429" s="9">
        <v>2.5</v>
      </c>
      <c r="T429" s="9">
        <v>1.5</v>
      </c>
      <c r="U429" s="9">
        <v>2.5</v>
      </c>
      <c r="V429" s="9">
        <v>1.6</v>
      </c>
    </row>
    <row r="430" spans="1:22">
      <c r="A430" s="9"/>
      <c r="B430" s="9" t="str">
        <f t="shared" si="6"/>
        <v>М20x200</v>
      </c>
      <c r="C430" s="10">
        <v>20</v>
      </c>
      <c r="D430" s="9">
        <v>200</v>
      </c>
      <c r="E430" s="12">
        <v>524.08912060231023</v>
      </c>
      <c r="F430" s="12">
        <v>536.27557757845648</v>
      </c>
      <c r="G430" s="12">
        <v>532.20428454602484</v>
      </c>
      <c r="H430" s="12">
        <v>528.16041363474164</v>
      </c>
      <c r="I430" s="12">
        <v>467.2296316149131</v>
      </c>
      <c r="J430" s="12">
        <v>501.58249210475981</v>
      </c>
      <c r="K430" s="12">
        <v>497.51119907232834</v>
      </c>
      <c r="L430" s="12">
        <v>471.30092464734463</v>
      </c>
      <c r="M430" s="9">
        <v>52</v>
      </c>
      <c r="N430" s="9">
        <v>52</v>
      </c>
      <c r="O430" s="9">
        <v>25</v>
      </c>
      <c r="P430" s="9">
        <v>20</v>
      </c>
      <c r="Q430" s="9">
        <v>18.376249999999999</v>
      </c>
      <c r="R430" s="9">
        <v>19.025749999999999</v>
      </c>
      <c r="S430" s="9">
        <v>2.5</v>
      </c>
      <c r="T430" s="9">
        <v>1.5</v>
      </c>
      <c r="U430" s="9">
        <v>2.5</v>
      </c>
      <c r="V430" s="9">
        <v>1.6</v>
      </c>
    </row>
    <row r="431" spans="1:22">
      <c r="A431" s="9"/>
      <c r="B431" s="9" t="str">
        <f t="shared" si="6"/>
        <v>М20x220</v>
      </c>
      <c r="C431" s="10">
        <v>20</v>
      </c>
      <c r="D431" s="9">
        <v>220</v>
      </c>
      <c r="E431" s="12">
        <v>568.41771069045274</v>
      </c>
      <c r="F431" s="12">
        <v>582.55121662388331</v>
      </c>
      <c r="G431" s="12">
        <v>578.47992359145178</v>
      </c>
      <c r="H431" s="12">
        <v>572.48900372288415</v>
      </c>
      <c r="I431" s="12">
        <v>508.86892154824625</v>
      </c>
      <c r="J431" s="12">
        <v>546.21724197237677</v>
      </c>
      <c r="K431" s="12">
        <v>542.14594893994536</v>
      </c>
      <c r="L431" s="12">
        <v>512.94021458067778</v>
      </c>
      <c r="M431" s="9">
        <v>65</v>
      </c>
      <c r="N431" s="9">
        <v>65</v>
      </c>
      <c r="O431" s="9">
        <v>25</v>
      </c>
      <c r="P431" s="9">
        <v>20</v>
      </c>
      <c r="Q431" s="9">
        <v>18.376249999999999</v>
      </c>
      <c r="R431" s="9">
        <v>19.025749999999999</v>
      </c>
      <c r="S431" s="9">
        <v>2.5</v>
      </c>
      <c r="T431" s="9">
        <v>1.5</v>
      </c>
      <c r="U431" s="9">
        <v>2.5</v>
      </c>
      <c r="V431" s="9">
        <v>1.6</v>
      </c>
    </row>
    <row r="432" spans="1:22">
      <c r="A432" s="9"/>
      <c r="B432" s="9" t="str">
        <f t="shared" si="6"/>
        <v>М20x240</v>
      </c>
      <c r="C432" s="10">
        <v>20</v>
      </c>
      <c r="D432" s="9">
        <v>240</v>
      </c>
      <c r="E432" s="12">
        <v>617.74071535181258</v>
      </c>
      <c r="F432" s="12">
        <v>631.87422128524315</v>
      </c>
      <c r="G432" s="12">
        <v>627.80292825281151</v>
      </c>
      <c r="H432" s="12">
        <v>621.81200838424377</v>
      </c>
      <c r="I432" s="12">
        <v>550.50821148157934</v>
      </c>
      <c r="J432" s="12">
        <v>590.85199183999373</v>
      </c>
      <c r="K432" s="12">
        <v>586.7806988075622</v>
      </c>
      <c r="L432" s="12">
        <v>554.57950451401075</v>
      </c>
      <c r="M432" s="9">
        <v>65</v>
      </c>
      <c r="N432" s="9">
        <v>65</v>
      </c>
      <c r="O432" s="9">
        <v>25</v>
      </c>
      <c r="P432" s="9">
        <v>20</v>
      </c>
      <c r="Q432" s="9">
        <v>18.376249999999999</v>
      </c>
      <c r="R432" s="9">
        <v>19.025749999999999</v>
      </c>
      <c r="S432" s="9">
        <v>2.5</v>
      </c>
      <c r="T432" s="9">
        <v>1.5</v>
      </c>
      <c r="U432" s="9">
        <v>2.5</v>
      </c>
      <c r="V432" s="9">
        <v>1.6</v>
      </c>
    </row>
    <row r="433" spans="1:22">
      <c r="A433" s="9"/>
      <c r="B433" s="9" t="str">
        <f t="shared" si="6"/>
        <v>М22x45</v>
      </c>
      <c r="C433" s="10">
        <v>22</v>
      </c>
      <c r="D433" s="9">
        <v>45</v>
      </c>
      <c r="E433" s="12">
        <v>192.30100943312448</v>
      </c>
      <c r="F433" s="12">
        <v>201.96760680352284</v>
      </c>
      <c r="G433" s="12">
        <v>196.95876423122988</v>
      </c>
      <c r="H433" s="12">
        <v>197.30985200541753</v>
      </c>
      <c r="I433" s="12">
        <v>185.51333182015213</v>
      </c>
      <c r="J433" s="12">
        <v>198.34945788686358</v>
      </c>
      <c r="K433" s="12">
        <v>193.34061531457064</v>
      </c>
      <c r="L433" s="12">
        <v>190.52217439244512</v>
      </c>
      <c r="M433" s="11">
        <v>29</v>
      </c>
      <c r="N433" s="9">
        <v>31</v>
      </c>
      <c r="O433" s="9">
        <v>28</v>
      </c>
      <c r="P433" s="9">
        <v>22</v>
      </c>
      <c r="Q433" s="9">
        <v>20.376249999999999</v>
      </c>
      <c r="R433" s="9">
        <v>21.025749999999999</v>
      </c>
      <c r="S433" s="9">
        <v>2.5</v>
      </c>
      <c r="T433" s="9">
        <v>1.5</v>
      </c>
      <c r="U433" s="9">
        <v>2.5</v>
      </c>
      <c r="V433" s="9">
        <v>1.6</v>
      </c>
    </row>
    <row r="434" spans="1:22">
      <c r="A434" s="9"/>
      <c r="B434" s="9" t="str">
        <f t="shared" si="6"/>
        <v>М22x48</v>
      </c>
      <c r="C434" s="10">
        <v>22</v>
      </c>
      <c r="D434" s="9">
        <v>48</v>
      </c>
      <c r="E434" s="12">
        <v>199.98044522672893</v>
      </c>
      <c r="F434" s="12">
        <v>210.14441452456123</v>
      </c>
      <c r="G434" s="12">
        <v>205.13557195226824</v>
      </c>
      <c r="H434" s="12">
        <v>204.98928779902195</v>
      </c>
      <c r="I434" s="12">
        <v>193.19276761375656</v>
      </c>
      <c r="J434" s="12">
        <v>206.52626560790196</v>
      </c>
      <c r="K434" s="12">
        <v>201.517423035609</v>
      </c>
      <c r="L434" s="12">
        <v>198.20161018604961</v>
      </c>
      <c r="M434" s="11">
        <v>32</v>
      </c>
      <c r="N434" s="9">
        <v>34</v>
      </c>
      <c r="O434" s="9">
        <v>28</v>
      </c>
      <c r="P434" s="9">
        <v>22</v>
      </c>
      <c r="Q434" s="9">
        <v>20.376249999999999</v>
      </c>
      <c r="R434" s="9">
        <v>21.025749999999999</v>
      </c>
      <c r="S434" s="9">
        <v>2.5</v>
      </c>
      <c r="T434" s="9">
        <v>1.5</v>
      </c>
      <c r="U434" s="9">
        <v>2.5</v>
      </c>
      <c r="V434" s="9">
        <v>1.6</v>
      </c>
    </row>
    <row r="435" spans="1:22">
      <c r="A435" s="9"/>
      <c r="B435" s="9" t="str">
        <f t="shared" si="6"/>
        <v>М22x50</v>
      </c>
      <c r="C435" s="10">
        <v>22</v>
      </c>
      <c r="D435" s="9">
        <v>50</v>
      </c>
      <c r="E435" s="12">
        <v>205.10006908913192</v>
      </c>
      <c r="F435" s="12">
        <v>215.59561967192016</v>
      </c>
      <c r="G435" s="12">
        <v>210.58677709962717</v>
      </c>
      <c r="H435" s="12">
        <v>210.10891166142497</v>
      </c>
      <c r="I435" s="12">
        <v>198.31239147615955</v>
      </c>
      <c r="J435" s="12">
        <v>211.97747075526087</v>
      </c>
      <c r="K435" s="12">
        <v>206.96862818296796</v>
      </c>
      <c r="L435" s="12">
        <v>203.32123404845257</v>
      </c>
      <c r="M435" s="11">
        <v>34</v>
      </c>
      <c r="N435" s="9">
        <v>36</v>
      </c>
      <c r="O435" s="9">
        <v>28</v>
      </c>
      <c r="P435" s="9">
        <v>22</v>
      </c>
      <c r="Q435" s="9">
        <v>20.376249999999999</v>
      </c>
      <c r="R435" s="9">
        <v>21.025749999999999</v>
      </c>
      <c r="S435" s="9">
        <v>2.5</v>
      </c>
      <c r="T435" s="9">
        <v>1.5</v>
      </c>
      <c r="U435" s="9">
        <v>2.5</v>
      </c>
      <c r="V435" s="9">
        <v>1.6</v>
      </c>
    </row>
    <row r="436" spans="1:22">
      <c r="A436" s="9"/>
      <c r="B436" s="9" t="str">
        <f t="shared" si="6"/>
        <v>М22x55</v>
      </c>
      <c r="C436" s="10">
        <v>22</v>
      </c>
      <c r="D436" s="9">
        <v>55</v>
      </c>
      <c r="E436" s="12">
        <v>217.89912874513939</v>
      </c>
      <c r="F436" s="12">
        <v>229.22363254031745</v>
      </c>
      <c r="G436" s="12">
        <v>224.21478996802446</v>
      </c>
      <c r="H436" s="12">
        <v>222.90797131743238</v>
      </c>
      <c r="I436" s="12">
        <v>211.11145113216702</v>
      </c>
      <c r="J436" s="12">
        <v>225.60548362365822</v>
      </c>
      <c r="K436" s="12">
        <v>220.59664105136522</v>
      </c>
      <c r="L436" s="12">
        <v>216.12029370446004</v>
      </c>
      <c r="M436" s="11">
        <v>39</v>
      </c>
      <c r="N436" s="9">
        <v>41</v>
      </c>
      <c r="O436" s="9">
        <v>28</v>
      </c>
      <c r="P436" s="9">
        <v>22</v>
      </c>
      <c r="Q436" s="9">
        <v>20.376249999999999</v>
      </c>
      <c r="R436" s="9">
        <v>21.025749999999999</v>
      </c>
      <c r="S436" s="9">
        <v>2.5</v>
      </c>
      <c r="T436" s="9">
        <v>1.5</v>
      </c>
      <c r="U436" s="9">
        <v>2.5</v>
      </c>
      <c r="V436" s="9">
        <v>1.6</v>
      </c>
    </row>
    <row r="437" spans="1:22">
      <c r="A437" s="9"/>
      <c r="B437" s="9" t="str">
        <f t="shared" si="6"/>
        <v>М22x60</v>
      </c>
      <c r="C437" s="10">
        <v>22</v>
      </c>
      <c r="D437" s="9">
        <v>60</v>
      </c>
      <c r="E437" s="12">
        <v>230.69818840114681</v>
      </c>
      <c r="F437" s="12">
        <v>242.85164540871477</v>
      </c>
      <c r="G437" s="12">
        <v>237.84280283642175</v>
      </c>
      <c r="H437" s="12">
        <v>235.70703097343983</v>
      </c>
      <c r="I437" s="12">
        <v>223.91051078817443</v>
      </c>
      <c r="J437" s="12">
        <v>239.23349649205548</v>
      </c>
      <c r="K437" s="12">
        <v>234.22465391976252</v>
      </c>
      <c r="L437" s="12">
        <v>228.91935336046748</v>
      </c>
      <c r="M437" s="11">
        <v>44</v>
      </c>
      <c r="N437" s="9">
        <v>46</v>
      </c>
      <c r="O437" s="9">
        <v>28</v>
      </c>
      <c r="P437" s="9">
        <v>22</v>
      </c>
      <c r="Q437" s="9">
        <v>20.376249999999999</v>
      </c>
      <c r="R437" s="9">
        <v>21.025749999999999</v>
      </c>
      <c r="S437" s="9">
        <v>2.5</v>
      </c>
      <c r="T437" s="9">
        <v>1.5</v>
      </c>
      <c r="U437" s="9">
        <v>2.5</v>
      </c>
      <c r="V437" s="9">
        <v>1.6</v>
      </c>
    </row>
    <row r="438" spans="1:22">
      <c r="A438" s="9"/>
      <c r="B438" s="9" t="str">
        <f t="shared" si="6"/>
        <v>М22x65</v>
      </c>
      <c r="C438" s="10">
        <v>22</v>
      </c>
      <c r="D438" s="9">
        <v>65</v>
      </c>
      <c r="E438" s="12">
        <v>243.07301820634353</v>
      </c>
      <c r="F438" s="12">
        <v>256.73809748544483</v>
      </c>
      <c r="G438" s="12">
        <v>251.72925491315189</v>
      </c>
      <c r="H438" s="12">
        <v>248.08186077863655</v>
      </c>
      <c r="I438" s="12">
        <v>236.70957044418191</v>
      </c>
      <c r="J438" s="12">
        <v>252.8615093604528</v>
      </c>
      <c r="K438" s="12">
        <v>247.85266678815981</v>
      </c>
      <c r="L438" s="12">
        <v>241.71841301647498</v>
      </c>
      <c r="M438" s="9">
        <v>50</v>
      </c>
      <c r="N438" s="9">
        <v>50</v>
      </c>
      <c r="O438" s="9">
        <v>28</v>
      </c>
      <c r="P438" s="9">
        <v>22</v>
      </c>
      <c r="Q438" s="9">
        <v>20.376249999999999</v>
      </c>
      <c r="R438" s="9">
        <v>21.025749999999999</v>
      </c>
      <c r="S438" s="9">
        <v>2.5</v>
      </c>
      <c r="T438" s="9">
        <v>1.5</v>
      </c>
      <c r="U438" s="9">
        <v>2.5</v>
      </c>
      <c r="V438" s="9">
        <v>1.6</v>
      </c>
    </row>
    <row r="439" spans="1:22">
      <c r="A439" s="9"/>
      <c r="B439" s="9" t="str">
        <f t="shared" si="6"/>
        <v>М22x70</v>
      </c>
      <c r="C439" s="10">
        <v>22</v>
      </c>
      <c r="D439" s="9">
        <v>70</v>
      </c>
      <c r="E439" s="12">
        <v>257.99322711640485</v>
      </c>
      <c r="F439" s="12">
        <v>271.65830639550626</v>
      </c>
      <c r="G439" s="12">
        <v>266.64946382321324</v>
      </c>
      <c r="H439" s="12">
        <v>263.00206968869787</v>
      </c>
      <c r="I439" s="12">
        <v>249.50863010018938</v>
      </c>
      <c r="J439" s="12">
        <v>266.48952222885015</v>
      </c>
      <c r="K439" s="12">
        <v>261.48067965655707</v>
      </c>
      <c r="L439" s="12">
        <v>254.5174726724824</v>
      </c>
      <c r="M439" s="9">
        <v>50</v>
      </c>
      <c r="N439" s="9">
        <v>50</v>
      </c>
      <c r="O439" s="9">
        <v>28</v>
      </c>
      <c r="P439" s="9">
        <v>22</v>
      </c>
      <c r="Q439" s="9">
        <v>20.376249999999999</v>
      </c>
      <c r="R439" s="9">
        <v>21.025749999999999</v>
      </c>
      <c r="S439" s="9">
        <v>2.5</v>
      </c>
      <c r="T439" s="9">
        <v>1.5</v>
      </c>
      <c r="U439" s="9">
        <v>2.5</v>
      </c>
      <c r="V439" s="9">
        <v>1.6</v>
      </c>
    </row>
    <row r="440" spans="1:22">
      <c r="A440" s="9"/>
      <c r="B440" s="9" t="str">
        <f t="shared" si="6"/>
        <v>М22x75</v>
      </c>
      <c r="C440" s="10">
        <v>22</v>
      </c>
      <c r="D440" s="9">
        <v>75</v>
      </c>
      <c r="E440" s="12">
        <v>272.91343602646612</v>
      </c>
      <c r="F440" s="12">
        <v>286.57851530556752</v>
      </c>
      <c r="G440" s="12">
        <v>281.5696727332745</v>
      </c>
      <c r="H440" s="12">
        <v>277.92227859875919</v>
      </c>
      <c r="I440" s="12">
        <v>262.30768975619679</v>
      </c>
      <c r="J440" s="12">
        <v>280.11753509724741</v>
      </c>
      <c r="K440" s="12">
        <v>275.10869252495439</v>
      </c>
      <c r="L440" s="12">
        <v>267.31653232848981</v>
      </c>
      <c r="M440" s="9">
        <v>50</v>
      </c>
      <c r="N440" s="9">
        <v>50</v>
      </c>
      <c r="O440" s="9">
        <v>28</v>
      </c>
      <c r="P440" s="9">
        <v>22</v>
      </c>
      <c r="Q440" s="9">
        <v>20.376249999999999</v>
      </c>
      <c r="R440" s="9">
        <v>21.025749999999999</v>
      </c>
      <c r="S440" s="9">
        <v>2.5</v>
      </c>
      <c r="T440" s="9">
        <v>1.5</v>
      </c>
      <c r="U440" s="9">
        <v>2.5</v>
      </c>
      <c r="V440" s="9">
        <v>1.6</v>
      </c>
    </row>
    <row r="441" spans="1:22">
      <c r="A441" s="9"/>
      <c r="B441" s="9" t="str">
        <f t="shared" si="6"/>
        <v>М22x80</v>
      </c>
      <c r="C441" s="10">
        <v>22</v>
      </c>
      <c r="D441" s="9">
        <v>80</v>
      </c>
      <c r="E441" s="12">
        <v>287.83364493652749</v>
      </c>
      <c r="F441" s="12">
        <v>301.4987242156289</v>
      </c>
      <c r="G441" s="12">
        <v>296.48988164333588</v>
      </c>
      <c r="H441" s="12">
        <v>292.84248750882057</v>
      </c>
      <c r="I441" s="12">
        <v>275.10674941220424</v>
      </c>
      <c r="J441" s="12">
        <v>293.74554796564473</v>
      </c>
      <c r="K441" s="12">
        <v>288.73670539335171</v>
      </c>
      <c r="L441" s="12">
        <v>280.11559198449726</v>
      </c>
      <c r="M441" s="9">
        <v>50</v>
      </c>
      <c r="N441" s="9">
        <v>50</v>
      </c>
      <c r="O441" s="9">
        <v>28</v>
      </c>
      <c r="P441" s="9">
        <v>22</v>
      </c>
      <c r="Q441" s="9">
        <v>20.376249999999999</v>
      </c>
      <c r="R441" s="9">
        <v>21.025749999999999</v>
      </c>
      <c r="S441" s="9">
        <v>2.5</v>
      </c>
      <c r="T441" s="9">
        <v>1.5</v>
      </c>
      <c r="U441" s="9">
        <v>2.5</v>
      </c>
      <c r="V441" s="9">
        <v>1.6</v>
      </c>
    </row>
    <row r="442" spans="1:22">
      <c r="A442" s="9"/>
      <c r="B442" s="9" t="str">
        <f t="shared" si="6"/>
        <v>М22x85</v>
      </c>
      <c r="C442" s="10">
        <v>22</v>
      </c>
      <c r="D442" s="9">
        <v>85</v>
      </c>
      <c r="E442" s="12">
        <v>302.75385384658881</v>
      </c>
      <c r="F442" s="12">
        <v>316.41893312569016</v>
      </c>
      <c r="G442" s="12">
        <v>311.41009055339714</v>
      </c>
      <c r="H442" s="12">
        <v>307.76269641888183</v>
      </c>
      <c r="I442" s="12">
        <v>287.90580906821174</v>
      </c>
      <c r="J442" s="12">
        <v>307.37356083404205</v>
      </c>
      <c r="K442" s="12">
        <v>302.36471826174903</v>
      </c>
      <c r="L442" s="12">
        <v>292.91465164050476</v>
      </c>
      <c r="M442" s="9">
        <v>50</v>
      </c>
      <c r="N442" s="9">
        <v>50</v>
      </c>
      <c r="O442" s="9">
        <v>28</v>
      </c>
      <c r="P442" s="9">
        <v>22</v>
      </c>
      <c r="Q442" s="9">
        <v>20.376249999999999</v>
      </c>
      <c r="R442" s="9">
        <v>21.025749999999999</v>
      </c>
      <c r="S442" s="9">
        <v>2.5</v>
      </c>
      <c r="T442" s="9">
        <v>1.5</v>
      </c>
      <c r="U442" s="9">
        <v>2.5</v>
      </c>
      <c r="V442" s="9">
        <v>1.6</v>
      </c>
    </row>
    <row r="443" spans="1:22">
      <c r="A443" s="9"/>
      <c r="B443" s="9" t="str">
        <f t="shared" si="6"/>
        <v>М22x90</v>
      </c>
      <c r="C443" s="10">
        <v>22</v>
      </c>
      <c r="D443" s="9">
        <v>90</v>
      </c>
      <c r="E443" s="12">
        <v>317.67406275665013</v>
      </c>
      <c r="F443" s="12">
        <v>331.33914203575154</v>
      </c>
      <c r="G443" s="12">
        <v>326.33029946345852</v>
      </c>
      <c r="H443" s="12">
        <v>322.68290532894315</v>
      </c>
      <c r="I443" s="12">
        <v>300.70486872421918</v>
      </c>
      <c r="J443" s="12">
        <v>321.00157370243937</v>
      </c>
      <c r="K443" s="12">
        <v>315.9927311301463</v>
      </c>
      <c r="L443" s="12">
        <v>305.7137112965122</v>
      </c>
      <c r="M443" s="9">
        <v>50</v>
      </c>
      <c r="N443" s="9">
        <v>50</v>
      </c>
      <c r="O443" s="9">
        <v>28</v>
      </c>
      <c r="P443" s="9">
        <v>22</v>
      </c>
      <c r="Q443" s="9">
        <v>20.376249999999999</v>
      </c>
      <c r="R443" s="9">
        <v>21.025749999999999</v>
      </c>
      <c r="S443" s="9">
        <v>2.5</v>
      </c>
      <c r="T443" s="9">
        <v>1.5</v>
      </c>
      <c r="U443" s="9">
        <v>2.5</v>
      </c>
      <c r="V443" s="9">
        <v>1.6</v>
      </c>
    </row>
    <row r="444" spans="1:22">
      <c r="A444" s="9"/>
      <c r="B444" s="9" t="str">
        <f t="shared" si="6"/>
        <v>М22x95</v>
      </c>
      <c r="C444" s="10">
        <v>22</v>
      </c>
      <c r="D444" s="9">
        <v>95</v>
      </c>
      <c r="E444" s="12">
        <v>332.59427166671151</v>
      </c>
      <c r="F444" s="12">
        <v>346.2593509458128</v>
      </c>
      <c r="G444" s="12">
        <v>341.25050837351984</v>
      </c>
      <c r="H444" s="12">
        <v>337.60311423900441</v>
      </c>
      <c r="I444" s="12">
        <v>313.50392838022668</v>
      </c>
      <c r="J444" s="12">
        <v>334.62958657083664</v>
      </c>
      <c r="K444" s="12">
        <v>329.62074399854367</v>
      </c>
      <c r="L444" s="12">
        <v>318.51277095251965</v>
      </c>
      <c r="M444" s="9">
        <v>50</v>
      </c>
      <c r="N444" s="9">
        <v>50</v>
      </c>
      <c r="O444" s="9">
        <v>28</v>
      </c>
      <c r="P444" s="9">
        <v>22</v>
      </c>
      <c r="Q444" s="9">
        <v>20.376249999999999</v>
      </c>
      <c r="R444" s="9">
        <v>21.025749999999999</v>
      </c>
      <c r="S444" s="9">
        <v>2.5</v>
      </c>
      <c r="T444" s="9">
        <v>1.5</v>
      </c>
      <c r="U444" s="9">
        <v>2.5</v>
      </c>
      <c r="V444" s="9">
        <v>1.6</v>
      </c>
    </row>
    <row r="445" spans="1:22">
      <c r="A445" s="9"/>
      <c r="B445" s="9" t="str">
        <f t="shared" si="6"/>
        <v>М22x100</v>
      </c>
      <c r="C445" s="10">
        <v>22</v>
      </c>
      <c r="D445" s="9">
        <v>100</v>
      </c>
      <c r="E445" s="12">
        <v>347.51448057677283</v>
      </c>
      <c r="F445" s="12">
        <v>361.17955985587423</v>
      </c>
      <c r="G445" s="12">
        <v>356.17071728358121</v>
      </c>
      <c r="H445" s="12">
        <v>352.52332314906585</v>
      </c>
      <c r="I445" s="12">
        <v>326.30298803623413</v>
      </c>
      <c r="J445" s="12">
        <v>348.25759943923396</v>
      </c>
      <c r="K445" s="12">
        <v>343.24875686694094</v>
      </c>
      <c r="L445" s="12">
        <v>331.3118306085272</v>
      </c>
      <c r="M445" s="9">
        <v>50</v>
      </c>
      <c r="N445" s="9">
        <v>50</v>
      </c>
      <c r="O445" s="9">
        <v>28</v>
      </c>
      <c r="P445" s="9">
        <v>22</v>
      </c>
      <c r="Q445" s="9">
        <v>20.376249999999999</v>
      </c>
      <c r="R445" s="9">
        <v>21.025749999999999</v>
      </c>
      <c r="S445" s="9">
        <v>2.5</v>
      </c>
      <c r="T445" s="9">
        <v>1.5</v>
      </c>
      <c r="U445" s="9">
        <v>2.5</v>
      </c>
      <c r="V445" s="9">
        <v>1.6</v>
      </c>
    </row>
    <row r="446" spans="1:22">
      <c r="A446" s="9"/>
      <c r="B446" s="9" t="str">
        <f t="shared" si="6"/>
        <v>М22x105</v>
      </c>
      <c r="C446" s="10">
        <v>22</v>
      </c>
      <c r="D446" s="9">
        <v>105</v>
      </c>
      <c r="E446" s="12">
        <v>362.43468948683409</v>
      </c>
      <c r="F446" s="12">
        <v>376.09976876593549</v>
      </c>
      <c r="G446" s="12">
        <v>371.09092619364247</v>
      </c>
      <c r="H446" s="12">
        <v>367.44353205912711</v>
      </c>
      <c r="I446" s="12">
        <v>339.10204769224163</v>
      </c>
      <c r="J446" s="12">
        <v>361.88561230763128</v>
      </c>
      <c r="K446" s="12">
        <v>356.8767697353382</v>
      </c>
      <c r="L446" s="12">
        <v>344.11089026453465</v>
      </c>
      <c r="M446" s="9">
        <v>50</v>
      </c>
      <c r="N446" s="9">
        <v>50</v>
      </c>
      <c r="O446" s="9">
        <v>28</v>
      </c>
      <c r="P446" s="9">
        <v>22</v>
      </c>
      <c r="Q446" s="9">
        <v>20.376249999999999</v>
      </c>
      <c r="R446" s="9">
        <v>21.025749999999999</v>
      </c>
      <c r="S446" s="9">
        <v>2.5</v>
      </c>
      <c r="T446" s="9">
        <v>1.5</v>
      </c>
      <c r="U446" s="9">
        <v>2.5</v>
      </c>
      <c r="V446" s="9">
        <v>1.6</v>
      </c>
    </row>
    <row r="447" spans="1:22">
      <c r="A447" s="9"/>
      <c r="B447" s="9" t="str">
        <f t="shared" si="6"/>
        <v>М22x110</v>
      </c>
      <c r="C447" s="10">
        <v>22</v>
      </c>
      <c r="D447" s="9">
        <v>110</v>
      </c>
      <c r="E447" s="12">
        <v>377.35489839689546</v>
      </c>
      <c r="F447" s="12">
        <v>391.01997767599681</v>
      </c>
      <c r="G447" s="12">
        <v>386.01113510370385</v>
      </c>
      <c r="H447" s="12">
        <v>382.36374096918843</v>
      </c>
      <c r="I447" s="12">
        <v>351.90110734824907</v>
      </c>
      <c r="J447" s="12">
        <v>375.5136251760286</v>
      </c>
      <c r="K447" s="12">
        <v>370.50478260373558</v>
      </c>
      <c r="L447" s="12">
        <v>356.90994992054203</v>
      </c>
      <c r="M447" s="9">
        <v>50</v>
      </c>
      <c r="N447" s="9">
        <v>50</v>
      </c>
      <c r="O447" s="9">
        <v>28</v>
      </c>
      <c r="P447" s="9">
        <v>22</v>
      </c>
      <c r="Q447" s="9">
        <v>20.376249999999999</v>
      </c>
      <c r="R447" s="9">
        <v>21.025749999999999</v>
      </c>
      <c r="S447" s="9">
        <v>2.5</v>
      </c>
      <c r="T447" s="9">
        <v>1.5</v>
      </c>
      <c r="U447" s="9">
        <v>2.5</v>
      </c>
      <c r="V447" s="9">
        <v>1.6</v>
      </c>
    </row>
    <row r="448" spans="1:22">
      <c r="A448" s="9"/>
      <c r="B448" s="9" t="str">
        <f t="shared" si="6"/>
        <v>М22x115</v>
      </c>
      <c r="C448" s="10">
        <v>22</v>
      </c>
      <c r="D448" s="9">
        <v>115</v>
      </c>
      <c r="E448" s="12">
        <v>392.27510730695673</v>
      </c>
      <c r="F448" s="12">
        <v>405.94018658605813</v>
      </c>
      <c r="G448" s="12">
        <v>400.93134401376511</v>
      </c>
      <c r="H448" s="12">
        <v>397.2839498792498</v>
      </c>
      <c r="I448" s="12">
        <v>364.70016700425646</v>
      </c>
      <c r="J448" s="12">
        <v>389.14163804442592</v>
      </c>
      <c r="K448" s="12">
        <v>384.13279547213284</v>
      </c>
      <c r="L448" s="12">
        <v>369.70900957654953</v>
      </c>
      <c r="M448" s="9">
        <v>50</v>
      </c>
      <c r="N448" s="9">
        <v>50</v>
      </c>
      <c r="O448" s="9">
        <v>28</v>
      </c>
      <c r="P448" s="9">
        <v>22</v>
      </c>
      <c r="Q448" s="9">
        <v>20.376249999999999</v>
      </c>
      <c r="R448" s="9">
        <v>21.025749999999999</v>
      </c>
      <c r="S448" s="9">
        <v>2.5</v>
      </c>
      <c r="T448" s="9">
        <v>1.5</v>
      </c>
      <c r="U448" s="9">
        <v>2.5</v>
      </c>
      <c r="V448" s="9">
        <v>1.6</v>
      </c>
    </row>
    <row r="449" spans="1:22">
      <c r="A449" s="9"/>
      <c r="B449" s="9" t="str">
        <f t="shared" si="6"/>
        <v>М22x120</v>
      </c>
      <c r="C449" s="10">
        <v>22</v>
      </c>
      <c r="D449" s="9">
        <v>120</v>
      </c>
      <c r="E449" s="12">
        <v>407.1953162170181</v>
      </c>
      <c r="F449" s="12">
        <v>420.86039549611945</v>
      </c>
      <c r="G449" s="12">
        <v>415.85155292382643</v>
      </c>
      <c r="H449" s="12">
        <v>412.20415878931112</v>
      </c>
      <c r="I449" s="12">
        <v>377.49922666026396</v>
      </c>
      <c r="J449" s="12">
        <v>402.76965091282318</v>
      </c>
      <c r="K449" s="12">
        <v>397.76080834053016</v>
      </c>
      <c r="L449" s="12">
        <v>382.50806923255692</v>
      </c>
      <c r="M449" s="9">
        <v>50</v>
      </c>
      <c r="N449" s="9">
        <v>50</v>
      </c>
      <c r="O449" s="9">
        <v>28</v>
      </c>
      <c r="P449" s="9">
        <v>22</v>
      </c>
      <c r="Q449" s="9">
        <v>20.376249999999999</v>
      </c>
      <c r="R449" s="9">
        <v>21.025749999999999</v>
      </c>
      <c r="S449" s="9">
        <v>2.5</v>
      </c>
      <c r="T449" s="9">
        <v>1.5</v>
      </c>
      <c r="U449" s="9">
        <v>2.5</v>
      </c>
      <c r="V449" s="9">
        <v>1.6</v>
      </c>
    </row>
    <row r="450" spans="1:22">
      <c r="A450" s="9"/>
      <c r="B450" s="9" t="str">
        <f t="shared" si="6"/>
        <v>М22x130</v>
      </c>
      <c r="C450" s="10">
        <v>22</v>
      </c>
      <c r="D450" s="9">
        <v>130</v>
      </c>
      <c r="E450" s="12">
        <v>434.49035493227615</v>
      </c>
      <c r="F450" s="12">
        <v>449.1501780662453</v>
      </c>
      <c r="G450" s="12">
        <v>444.14133549395228</v>
      </c>
      <c r="H450" s="12">
        <v>439.49919750456911</v>
      </c>
      <c r="I450" s="12">
        <v>403.09734597227884</v>
      </c>
      <c r="J450" s="12">
        <v>430.02567664961776</v>
      </c>
      <c r="K450" s="12">
        <v>425.01683407732475</v>
      </c>
      <c r="L450" s="12">
        <v>408.10618854457186</v>
      </c>
      <c r="M450" s="9">
        <v>56</v>
      </c>
      <c r="N450" s="9">
        <v>56</v>
      </c>
      <c r="O450" s="9">
        <v>28</v>
      </c>
      <c r="P450" s="9">
        <v>22</v>
      </c>
      <c r="Q450" s="9">
        <v>20.376249999999999</v>
      </c>
      <c r="R450" s="9">
        <v>21.025749999999999</v>
      </c>
      <c r="S450" s="9">
        <v>2.5</v>
      </c>
      <c r="T450" s="9">
        <v>1.5</v>
      </c>
      <c r="U450" s="9">
        <v>2.5</v>
      </c>
      <c r="V450" s="9">
        <v>1.6</v>
      </c>
    </row>
    <row r="451" spans="1:22">
      <c r="A451" s="9"/>
      <c r="B451" s="9" t="str">
        <f t="shared" si="6"/>
        <v>М22x140</v>
      </c>
      <c r="C451" s="10">
        <v>22</v>
      </c>
      <c r="D451" s="9">
        <v>140</v>
      </c>
      <c r="E451" s="12">
        <v>464.33077275239873</v>
      </c>
      <c r="F451" s="12">
        <v>478.99059588636794</v>
      </c>
      <c r="G451" s="12">
        <v>473.98175331407487</v>
      </c>
      <c r="H451" s="12">
        <v>469.33961532469181</v>
      </c>
      <c r="I451" s="12">
        <v>428.69546528429379</v>
      </c>
      <c r="J451" s="12">
        <v>457.28170238641241</v>
      </c>
      <c r="K451" s="12">
        <v>452.27285981411933</v>
      </c>
      <c r="L451" s="12">
        <v>433.70430785658675</v>
      </c>
      <c r="M451" s="9">
        <v>56</v>
      </c>
      <c r="N451" s="9">
        <v>56</v>
      </c>
      <c r="O451" s="9">
        <v>28</v>
      </c>
      <c r="P451" s="9">
        <v>22</v>
      </c>
      <c r="Q451" s="9">
        <v>20.376249999999999</v>
      </c>
      <c r="R451" s="9">
        <v>21.025749999999999</v>
      </c>
      <c r="S451" s="9">
        <v>2.5</v>
      </c>
      <c r="T451" s="9">
        <v>1.5</v>
      </c>
      <c r="U451" s="9">
        <v>2.5</v>
      </c>
      <c r="V451" s="9">
        <v>1.6</v>
      </c>
    </row>
    <row r="452" spans="1:22">
      <c r="A452" s="9"/>
      <c r="B452" s="9" t="str">
        <f t="shared" si="6"/>
        <v>М22x150</v>
      </c>
      <c r="C452" s="10">
        <v>22</v>
      </c>
      <c r="D452" s="9">
        <v>150</v>
      </c>
      <c r="E452" s="12">
        <v>494.17119057252143</v>
      </c>
      <c r="F452" s="12">
        <v>508.83101370649064</v>
      </c>
      <c r="G452" s="12">
        <v>503.8221711341975</v>
      </c>
      <c r="H452" s="12">
        <v>499.18003314481444</v>
      </c>
      <c r="I452" s="12">
        <v>454.29358459630873</v>
      </c>
      <c r="J452" s="12">
        <v>484.53772812320705</v>
      </c>
      <c r="K452" s="12">
        <v>479.52888555091391</v>
      </c>
      <c r="L452" s="12">
        <v>459.3024271686017</v>
      </c>
      <c r="M452" s="9">
        <v>56</v>
      </c>
      <c r="N452" s="9">
        <v>56</v>
      </c>
      <c r="O452" s="9">
        <v>28</v>
      </c>
      <c r="P452" s="9">
        <v>22</v>
      </c>
      <c r="Q452" s="9">
        <v>20.376249999999999</v>
      </c>
      <c r="R452" s="9">
        <v>21.025749999999999</v>
      </c>
      <c r="S452" s="9">
        <v>2.5</v>
      </c>
      <c r="T452" s="9">
        <v>1.5</v>
      </c>
      <c r="U452" s="9">
        <v>2.5</v>
      </c>
      <c r="V452" s="9">
        <v>1.6</v>
      </c>
    </row>
    <row r="453" spans="1:22">
      <c r="A453" s="9"/>
      <c r="B453" s="9" t="str">
        <f t="shared" si="6"/>
        <v>М22x160</v>
      </c>
      <c r="C453" s="10">
        <v>22</v>
      </c>
      <c r="D453" s="9">
        <v>160</v>
      </c>
      <c r="E453" s="12">
        <v>524.01160839264401</v>
      </c>
      <c r="F453" s="12">
        <v>538.67143152661333</v>
      </c>
      <c r="G453" s="12">
        <v>533.66258895432031</v>
      </c>
      <c r="H453" s="12">
        <v>529.02045096493714</v>
      </c>
      <c r="I453" s="12">
        <v>479.89170390832368</v>
      </c>
      <c r="J453" s="12">
        <v>511.79375386000169</v>
      </c>
      <c r="K453" s="12">
        <v>506.78491128770861</v>
      </c>
      <c r="L453" s="12">
        <v>484.90054648061653</v>
      </c>
      <c r="M453" s="9">
        <v>56</v>
      </c>
      <c r="N453" s="9">
        <v>56</v>
      </c>
      <c r="O453" s="9">
        <v>28</v>
      </c>
      <c r="P453" s="9">
        <v>22</v>
      </c>
      <c r="Q453" s="9">
        <v>20.376249999999999</v>
      </c>
      <c r="R453" s="9">
        <v>21.025749999999999</v>
      </c>
      <c r="S453" s="9">
        <v>2.5</v>
      </c>
      <c r="T453" s="9">
        <v>1.5</v>
      </c>
      <c r="U453" s="9">
        <v>2.5</v>
      </c>
      <c r="V453" s="9">
        <v>1.6</v>
      </c>
    </row>
    <row r="454" spans="1:22">
      <c r="A454" s="9"/>
      <c r="B454" s="9" t="str">
        <f t="shared" si="6"/>
        <v>М22x170</v>
      </c>
      <c r="C454" s="10">
        <v>22</v>
      </c>
      <c r="D454" s="9">
        <v>170</v>
      </c>
      <c r="E454" s="12">
        <v>553.85202621276665</v>
      </c>
      <c r="F454" s="12">
        <v>568.51184934673586</v>
      </c>
      <c r="G454" s="12">
        <v>563.50300677444295</v>
      </c>
      <c r="H454" s="12">
        <v>558.86086878505967</v>
      </c>
      <c r="I454" s="12">
        <v>505.48982322033851</v>
      </c>
      <c r="J454" s="12">
        <v>539.04977959679627</v>
      </c>
      <c r="K454" s="12">
        <v>534.04093702450325</v>
      </c>
      <c r="L454" s="12">
        <v>510.49866579263153</v>
      </c>
      <c r="M454" s="9">
        <v>56</v>
      </c>
      <c r="N454" s="9">
        <v>56</v>
      </c>
      <c r="O454" s="9">
        <v>28</v>
      </c>
      <c r="P454" s="9">
        <v>22</v>
      </c>
      <c r="Q454" s="9">
        <v>20.376249999999999</v>
      </c>
      <c r="R454" s="9">
        <v>21.025749999999999</v>
      </c>
      <c r="S454" s="9">
        <v>2.5</v>
      </c>
      <c r="T454" s="9">
        <v>1.5</v>
      </c>
      <c r="U454" s="9">
        <v>2.5</v>
      </c>
      <c r="V454" s="9">
        <v>1.6</v>
      </c>
    </row>
    <row r="455" spans="1:22">
      <c r="A455" s="9"/>
      <c r="B455" s="9" t="str">
        <f t="shared" si="6"/>
        <v>М22x180</v>
      </c>
      <c r="C455" s="10">
        <v>22</v>
      </c>
      <c r="D455" s="9">
        <v>180</v>
      </c>
      <c r="E455" s="12">
        <v>583.69244403288928</v>
      </c>
      <c r="F455" s="12">
        <v>598.3522671668585</v>
      </c>
      <c r="G455" s="12">
        <v>593.34342459456548</v>
      </c>
      <c r="H455" s="12">
        <v>588.7012866051823</v>
      </c>
      <c r="I455" s="12">
        <v>531.08794253235351</v>
      </c>
      <c r="J455" s="12">
        <v>566.30580533359091</v>
      </c>
      <c r="K455" s="12">
        <v>561.29696276129778</v>
      </c>
      <c r="L455" s="12">
        <v>536.09678510464641</v>
      </c>
      <c r="M455" s="9">
        <v>56</v>
      </c>
      <c r="N455" s="9">
        <v>56</v>
      </c>
      <c r="O455" s="9">
        <v>28</v>
      </c>
      <c r="P455" s="9">
        <v>22</v>
      </c>
      <c r="Q455" s="9">
        <v>20.376249999999999</v>
      </c>
      <c r="R455" s="9">
        <v>21.025749999999999</v>
      </c>
      <c r="S455" s="9">
        <v>2.5</v>
      </c>
      <c r="T455" s="9">
        <v>1.5</v>
      </c>
      <c r="U455" s="9">
        <v>2.5</v>
      </c>
      <c r="V455" s="9">
        <v>1.6</v>
      </c>
    </row>
    <row r="456" spans="1:22">
      <c r="A456" s="9"/>
      <c r="B456" s="9" t="str">
        <f t="shared" ref="B456:B519" si="7">"М"&amp;C456&amp;"x"&amp;D456</f>
        <v>М22x190</v>
      </c>
      <c r="C456" s="10">
        <v>22</v>
      </c>
      <c r="D456" s="9">
        <v>190</v>
      </c>
      <c r="E456" s="12">
        <v>613.53286185301192</v>
      </c>
      <c r="F456" s="12">
        <v>628.19268498698125</v>
      </c>
      <c r="G456" s="12">
        <v>623.18384241468823</v>
      </c>
      <c r="H456" s="12">
        <v>618.54170442530506</v>
      </c>
      <c r="I456" s="12">
        <v>556.68606184436828</v>
      </c>
      <c r="J456" s="12">
        <v>593.56183107038544</v>
      </c>
      <c r="K456" s="12">
        <v>588.55298849809253</v>
      </c>
      <c r="L456" s="12">
        <v>561.69490441666142</v>
      </c>
      <c r="M456" s="9">
        <v>56</v>
      </c>
      <c r="N456" s="9">
        <v>56</v>
      </c>
      <c r="O456" s="9">
        <v>28</v>
      </c>
      <c r="P456" s="9">
        <v>22</v>
      </c>
      <c r="Q456" s="9">
        <v>20.376249999999999</v>
      </c>
      <c r="R456" s="9">
        <v>21.025749999999999</v>
      </c>
      <c r="S456" s="9">
        <v>2.5</v>
      </c>
      <c r="T456" s="9">
        <v>1.5</v>
      </c>
      <c r="U456" s="9">
        <v>2.5</v>
      </c>
      <c r="V456" s="9">
        <v>1.6</v>
      </c>
    </row>
    <row r="457" spans="1:22">
      <c r="A457" s="9"/>
      <c r="B457" s="9" t="str">
        <f t="shared" si="7"/>
        <v>М22x200</v>
      </c>
      <c r="C457" s="10">
        <v>22</v>
      </c>
      <c r="D457" s="9">
        <v>200</v>
      </c>
      <c r="E457" s="12">
        <v>643.37327967313468</v>
      </c>
      <c r="F457" s="12">
        <v>658.03310280710389</v>
      </c>
      <c r="G457" s="12">
        <v>653.02426023481087</v>
      </c>
      <c r="H457" s="12">
        <v>648.38212224542781</v>
      </c>
      <c r="I457" s="12">
        <v>582.28418115638317</v>
      </c>
      <c r="J457" s="12">
        <v>620.81785680717996</v>
      </c>
      <c r="K457" s="12">
        <v>615.80901423488706</v>
      </c>
      <c r="L457" s="12">
        <v>587.29302372867642</v>
      </c>
      <c r="M457" s="9">
        <v>56</v>
      </c>
      <c r="N457" s="9">
        <v>56</v>
      </c>
      <c r="O457" s="9">
        <v>28</v>
      </c>
      <c r="P457" s="9">
        <v>22</v>
      </c>
      <c r="Q457" s="9">
        <v>20.376249999999999</v>
      </c>
      <c r="R457" s="9">
        <v>21.025749999999999</v>
      </c>
      <c r="S457" s="9">
        <v>2.5</v>
      </c>
      <c r="T457" s="9">
        <v>1.5</v>
      </c>
      <c r="U457" s="9">
        <v>2.5</v>
      </c>
      <c r="V457" s="9">
        <v>1.6</v>
      </c>
    </row>
    <row r="458" spans="1:22">
      <c r="A458" s="9"/>
      <c r="B458" s="9" t="str">
        <f t="shared" si="7"/>
        <v>М22x220</v>
      </c>
      <c r="C458" s="10">
        <v>22</v>
      </c>
      <c r="D458" s="9">
        <v>220</v>
      </c>
      <c r="E458" s="12">
        <v>697.53912725283976</v>
      </c>
      <c r="F458" s="12">
        <v>714.35422873902257</v>
      </c>
      <c r="G458" s="12">
        <v>709.34538616672978</v>
      </c>
      <c r="H458" s="12">
        <v>702.5479698251329</v>
      </c>
      <c r="I458" s="12">
        <v>633.48041978041294</v>
      </c>
      <c r="J458" s="12">
        <v>675.32990828076925</v>
      </c>
      <c r="K458" s="12">
        <v>670.32106570847634</v>
      </c>
      <c r="L458" s="12">
        <v>638.48926235270619</v>
      </c>
      <c r="M458" s="9">
        <v>69</v>
      </c>
      <c r="N458" s="9">
        <v>69</v>
      </c>
      <c r="O458" s="9">
        <v>28</v>
      </c>
      <c r="P458" s="9">
        <v>22</v>
      </c>
      <c r="Q458" s="9">
        <v>20.376249999999999</v>
      </c>
      <c r="R458" s="9">
        <v>21.025749999999999</v>
      </c>
      <c r="S458" s="9">
        <v>2.5</v>
      </c>
      <c r="T458" s="9">
        <v>1.5</v>
      </c>
      <c r="U458" s="9">
        <v>2.5</v>
      </c>
      <c r="V458" s="9">
        <v>1.6</v>
      </c>
    </row>
    <row r="459" spans="1:22">
      <c r="A459" s="9"/>
      <c r="B459" s="9" t="str">
        <f t="shared" si="7"/>
        <v>М22x240</v>
      </c>
      <c r="C459" s="10">
        <v>22</v>
      </c>
      <c r="D459" s="9">
        <v>240</v>
      </c>
      <c r="E459" s="12">
        <v>757.21996289308504</v>
      </c>
      <c r="F459" s="12">
        <v>774.03506437926796</v>
      </c>
      <c r="G459" s="12">
        <v>769.02622180697495</v>
      </c>
      <c r="H459" s="12">
        <v>762.22880546537817</v>
      </c>
      <c r="I459" s="12">
        <v>684.67665840444283</v>
      </c>
      <c r="J459" s="12">
        <v>729.84195975435841</v>
      </c>
      <c r="K459" s="12">
        <v>724.83311718206551</v>
      </c>
      <c r="L459" s="12">
        <v>689.68550097673585</v>
      </c>
      <c r="M459" s="9">
        <v>69</v>
      </c>
      <c r="N459" s="9">
        <v>69</v>
      </c>
      <c r="O459" s="9">
        <v>28</v>
      </c>
      <c r="P459" s="9">
        <v>22</v>
      </c>
      <c r="Q459" s="9">
        <v>20.376249999999999</v>
      </c>
      <c r="R459" s="9">
        <v>21.025749999999999</v>
      </c>
      <c r="S459" s="9">
        <v>2.5</v>
      </c>
      <c r="T459" s="9">
        <v>1.5</v>
      </c>
      <c r="U459" s="9">
        <v>2.5</v>
      </c>
      <c r="V459" s="9">
        <v>1.6</v>
      </c>
    </row>
    <row r="460" spans="1:22">
      <c r="A460" s="9"/>
      <c r="B460" s="9" t="str">
        <f t="shared" si="7"/>
        <v>М24x45</v>
      </c>
      <c r="C460" s="10">
        <v>24</v>
      </c>
      <c r="D460" s="9">
        <v>45</v>
      </c>
      <c r="E460" s="12">
        <v>233.60268235482832</v>
      </c>
      <c r="F460" s="12">
        <v>243.29647323763322</v>
      </c>
      <c r="G460" s="12">
        <v>237.80674662430744</v>
      </c>
      <c r="H460" s="12">
        <v>239.0924089681541</v>
      </c>
      <c r="I460" s="12">
        <v>223.64458806730579</v>
      </c>
      <c r="J460" s="12">
        <v>237.31215263912014</v>
      </c>
      <c r="K460" s="12">
        <v>231.82242602579439</v>
      </c>
      <c r="L460" s="12">
        <v>229.1343146806316</v>
      </c>
      <c r="M460" s="11">
        <v>27</v>
      </c>
      <c r="N460" s="9">
        <v>29</v>
      </c>
      <c r="O460" s="9">
        <v>30</v>
      </c>
      <c r="P460" s="9">
        <v>24</v>
      </c>
      <c r="Q460" s="9">
        <v>22.051500000000001</v>
      </c>
      <c r="R460" s="9">
        <v>22.701000000000001</v>
      </c>
      <c r="S460" s="9">
        <v>3</v>
      </c>
      <c r="T460" s="9">
        <v>2</v>
      </c>
      <c r="U460" s="9">
        <v>2.5</v>
      </c>
      <c r="V460" s="9">
        <v>2</v>
      </c>
    </row>
    <row r="461" spans="1:22">
      <c r="A461" s="9"/>
      <c r="B461" s="9" t="str">
        <f t="shared" si="7"/>
        <v>М24x48</v>
      </c>
      <c r="C461" s="10">
        <v>24</v>
      </c>
      <c r="D461" s="9">
        <v>48</v>
      </c>
      <c r="E461" s="12">
        <v>242.59676898042824</v>
      </c>
      <c r="F461" s="12">
        <v>252.82818213226568</v>
      </c>
      <c r="G461" s="12">
        <v>247.33845551893995</v>
      </c>
      <c r="H461" s="12">
        <v>248.08649559375402</v>
      </c>
      <c r="I461" s="12">
        <v>232.63867469290574</v>
      </c>
      <c r="J461" s="12">
        <v>246.84386153375266</v>
      </c>
      <c r="K461" s="12">
        <v>241.35413492042687</v>
      </c>
      <c r="L461" s="12">
        <v>238.12840130623155</v>
      </c>
      <c r="M461" s="11">
        <v>30</v>
      </c>
      <c r="N461" s="9">
        <v>32</v>
      </c>
      <c r="O461" s="9">
        <v>30</v>
      </c>
      <c r="P461" s="9">
        <v>24</v>
      </c>
      <c r="Q461" s="9">
        <v>22.051500000000001</v>
      </c>
      <c r="R461" s="9">
        <v>22.701000000000001</v>
      </c>
      <c r="S461" s="9">
        <v>3</v>
      </c>
      <c r="T461" s="9">
        <v>2</v>
      </c>
      <c r="U461" s="9">
        <v>2.5</v>
      </c>
      <c r="V461" s="9">
        <v>2</v>
      </c>
    </row>
    <row r="462" spans="1:22">
      <c r="A462" s="9"/>
      <c r="B462" s="9" t="str">
        <f t="shared" si="7"/>
        <v>М24x50</v>
      </c>
      <c r="C462" s="10">
        <v>24</v>
      </c>
      <c r="D462" s="9">
        <v>50</v>
      </c>
      <c r="E462" s="12">
        <v>248.59282673082825</v>
      </c>
      <c r="F462" s="12">
        <v>259.1826547286874</v>
      </c>
      <c r="G462" s="12">
        <v>253.69292811536164</v>
      </c>
      <c r="H462" s="12">
        <v>254.08255334415401</v>
      </c>
      <c r="I462" s="12">
        <v>238.63473244330572</v>
      </c>
      <c r="J462" s="12">
        <v>253.19833413017435</v>
      </c>
      <c r="K462" s="12">
        <v>247.70860751684856</v>
      </c>
      <c r="L462" s="12">
        <v>244.12445905663148</v>
      </c>
      <c r="M462" s="11">
        <v>32</v>
      </c>
      <c r="N462" s="9">
        <v>34</v>
      </c>
      <c r="O462" s="9">
        <v>30</v>
      </c>
      <c r="P462" s="9">
        <v>24</v>
      </c>
      <c r="Q462" s="9">
        <v>22.051500000000001</v>
      </c>
      <c r="R462" s="9">
        <v>22.701000000000001</v>
      </c>
      <c r="S462" s="9">
        <v>3</v>
      </c>
      <c r="T462" s="9">
        <v>2</v>
      </c>
      <c r="U462" s="9">
        <v>2.5</v>
      </c>
      <c r="V462" s="9">
        <v>2</v>
      </c>
    </row>
    <row r="463" spans="1:22">
      <c r="A463" s="9"/>
      <c r="B463" s="9" t="str">
        <f t="shared" si="7"/>
        <v>М24x55</v>
      </c>
      <c r="C463" s="10">
        <v>24</v>
      </c>
      <c r="D463" s="9">
        <v>55</v>
      </c>
      <c r="E463" s="12">
        <v>263.58297110682821</v>
      </c>
      <c r="F463" s="12">
        <v>275.06883621974157</v>
      </c>
      <c r="G463" s="12">
        <v>269.57910960641578</v>
      </c>
      <c r="H463" s="12">
        <v>269.07269772015388</v>
      </c>
      <c r="I463" s="12">
        <v>253.62487681930565</v>
      </c>
      <c r="J463" s="12">
        <v>269.08451562122855</v>
      </c>
      <c r="K463" s="12">
        <v>263.5947890079027</v>
      </c>
      <c r="L463" s="12">
        <v>259.11460343263144</v>
      </c>
      <c r="M463" s="11">
        <v>37</v>
      </c>
      <c r="N463" s="9">
        <v>39</v>
      </c>
      <c r="O463" s="9">
        <v>30</v>
      </c>
      <c r="P463" s="9">
        <v>24</v>
      </c>
      <c r="Q463" s="9">
        <v>22.051500000000001</v>
      </c>
      <c r="R463" s="9">
        <v>22.701000000000001</v>
      </c>
      <c r="S463" s="9">
        <v>3</v>
      </c>
      <c r="T463" s="9">
        <v>2</v>
      </c>
      <c r="U463" s="9">
        <v>2.5</v>
      </c>
      <c r="V463" s="9">
        <v>2</v>
      </c>
    </row>
    <row r="464" spans="1:22">
      <c r="A464" s="9"/>
      <c r="B464" s="9" t="str">
        <f t="shared" si="7"/>
        <v>М24x60</v>
      </c>
      <c r="C464" s="10">
        <v>24</v>
      </c>
      <c r="D464" s="9">
        <v>60</v>
      </c>
      <c r="E464" s="12">
        <v>278.57311548282809</v>
      </c>
      <c r="F464" s="12">
        <v>290.95501771079574</v>
      </c>
      <c r="G464" s="12">
        <v>285.46529109746996</v>
      </c>
      <c r="H464" s="12">
        <v>284.06284209615382</v>
      </c>
      <c r="I464" s="12">
        <v>268.61502119530564</v>
      </c>
      <c r="J464" s="12">
        <v>284.97069711228272</v>
      </c>
      <c r="K464" s="12">
        <v>279.48097049895694</v>
      </c>
      <c r="L464" s="12">
        <v>274.10474780863132</v>
      </c>
      <c r="M464" s="11">
        <v>42</v>
      </c>
      <c r="N464" s="9">
        <v>44</v>
      </c>
      <c r="O464" s="9">
        <v>30</v>
      </c>
      <c r="P464" s="9">
        <v>24</v>
      </c>
      <c r="Q464" s="9">
        <v>22.051500000000001</v>
      </c>
      <c r="R464" s="9">
        <v>22.701000000000001</v>
      </c>
      <c r="S464" s="9">
        <v>3</v>
      </c>
      <c r="T464" s="9">
        <v>2</v>
      </c>
      <c r="U464" s="9">
        <v>2.5</v>
      </c>
      <c r="V464" s="9">
        <v>2</v>
      </c>
    </row>
    <row r="465" spans="1:22">
      <c r="A465" s="9"/>
      <c r="B465" s="9" t="str">
        <f t="shared" si="7"/>
        <v>М24x65</v>
      </c>
      <c r="C465" s="10">
        <v>24</v>
      </c>
      <c r="D465" s="9">
        <v>65</v>
      </c>
      <c r="E465" s="12">
        <v>293.56325985882802</v>
      </c>
      <c r="F465" s="12">
        <v>306.84119920184992</v>
      </c>
      <c r="G465" s="12">
        <v>301.35147258852419</v>
      </c>
      <c r="H465" s="12">
        <v>299.05298647215375</v>
      </c>
      <c r="I465" s="12">
        <v>283.60516557130552</v>
      </c>
      <c r="J465" s="12">
        <v>300.85687860333695</v>
      </c>
      <c r="K465" s="12">
        <v>295.36715199001111</v>
      </c>
      <c r="L465" s="12">
        <v>289.09489218463125</v>
      </c>
      <c r="M465" s="11">
        <v>47</v>
      </c>
      <c r="N465" s="9">
        <v>49</v>
      </c>
      <c r="O465" s="9">
        <v>30</v>
      </c>
      <c r="P465" s="9">
        <v>24</v>
      </c>
      <c r="Q465" s="9">
        <v>22.051500000000001</v>
      </c>
      <c r="R465" s="9">
        <v>22.701000000000001</v>
      </c>
      <c r="S465" s="9">
        <v>3</v>
      </c>
      <c r="T465" s="9">
        <v>2</v>
      </c>
      <c r="U465" s="9">
        <v>2.5</v>
      </c>
      <c r="V465" s="9">
        <v>2</v>
      </c>
    </row>
    <row r="466" spans="1:22">
      <c r="A466" s="9"/>
      <c r="B466" s="9" t="str">
        <f t="shared" si="7"/>
        <v>М24x70</v>
      </c>
      <c r="C466" s="10">
        <v>24</v>
      </c>
      <c r="D466" s="9">
        <v>70</v>
      </c>
      <c r="E466" s="12">
        <v>307.44694931399209</v>
      </c>
      <c r="F466" s="12">
        <v>322.72738069290409</v>
      </c>
      <c r="G466" s="12">
        <v>317.23765407957831</v>
      </c>
      <c r="H466" s="12">
        <v>312.93667592731782</v>
      </c>
      <c r="I466" s="12">
        <v>298.5953099473054</v>
      </c>
      <c r="J466" s="12">
        <v>316.74306009439113</v>
      </c>
      <c r="K466" s="12">
        <v>311.25333348106528</v>
      </c>
      <c r="L466" s="12">
        <v>304.08503656063112</v>
      </c>
      <c r="M466" s="9">
        <v>54</v>
      </c>
      <c r="N466" s="9">
        <v>54</v>
      </c>
      <c r="O466" s="9">
        <v>30</v>
      </c>
      <c r="P466" s="9">
        <v>24</v>
      </c>
      <c r="Q466" s="9">
        <v>22.051500000000001</v>
      </c>
      <c r="R466" s="9">
        <v>22.701000000000001</v>
      </c>
      <c r="S466" s="9">
        <v>3</v>
      </c>
      <c r="T466" s="9">
        <v>2</v>
      </c>
      <c r="U466" s="9">
        <v>2.5</v>
      </c>
      <c r="V466" s="9">
        <v>2</v>
      </c>
    </row>
    <row r="467" spans="1:22">
      <c r="A467" s="9"/>
      <c r="B467" s="9" t="str">
        <f t="shared" si="7"/>
        <v>М24x75</v>
      </c>
      <c r="C467" s="10">
        <v>24</v>
      </c>
      <c r="D467" s="9">
        <v>75</v>
      </c>
      <c r="E467" s="12">
        <v>325.20323099208167</v>
      </c>
      <c r="F467" s="12">
        <v>340.48366237099361</v>
      </c>
      <c r="G467" s="12">
        <v>334.99393575766783</v>
      </c>
      <c r="H467" s="12">
        <v>330.6929576054074</v>
      </c>
      <c r="I467" s="12">
        <v>313.58545432330538</v>
      </c>
      <c r="J467" s="12">
        <v>332.6292415854453</v>
      </c>
      <c r="K467" s="12">
        <v>327.13951497211946</v>
      </c>
      <c r="L467" s="12">
        <v>319.07518093663111</v>
      </c>
      <c r="M467" s="9">
        <v>54</v>
      </c>
      <c r="N467" s="9">
        <v>54</v>
      </c>
      <c r="O467" s="9">
        <v>30</v>
      </c>
      <c r="P467" s="9">
        <v>24</v>
      </c>
      <c r="Q467" s="9">
        <v>22.051500000000001</v>
      </c>
      <c r="R467" s="9">
        <v>22.701000000000001</v>
      </c>
      <c r="S467" s="9">
        <v>3</v>
      </c>
      <c r="T467" s="9">
        <v>2</v>
      </c>
      <c r="U467" s="9">
        <v>2.5</v>
      </c>
      <c r="V467" s="9">
        <v>2</v>
      </c>
    </row>
    <row r="468" spans="1:22">
      <c r="A468" s="9"/>
      <c r="B468" s="9" t="str">
        <f t="shared" si="7"/>
        <v>М24x80</v>
      </c>
      <c r="C468" s="10">
        <v>24</v>
      </c>
      <c r="D468" s="9">
        <v>80</v>
      </c>
      <c r="E468" s="12">
        <v>342.95951267017114</v>
      </c>
      <c r="F468" s="12">
        <v>358.23994404908314</v>
      </c>
      <c r="G468" s="12">
        <v>352.75021743575735</v>
      </c>
      <c r="H468" s="12">
        <v>348.44923928349687</v>
      </c>
      <c r="I468" s="12">
        <v>328.57559869930532</v>
      </c>
      <c r="J468" s="12">
        <v>348.51542307649947</v>
      </c>
      <c r="K468" s="12">
        <v>343.02569646317369</v>
      </c>
      <c r="L468" s="12">
        <v>334.06532531263105</v>
      </c>
      <c r="M468" s="9">
        <v>54</v>
      </c>
      <c r="N468" s="9">
        <v>54</v>
      </c>
      <c r="O468" s="9">
        <v>30</v>
      </c>
      <c r="P468" s="9">
        <v>24</v>
      </c>
      <c r="Q468" s="9">
        <v>22.051500000000001</v>
      </c>
      <c r="R468" s="9">
        <v>22.701000000000001</v>
      </c>
      <c r="S468" s="9">
        <v>3</v>
      </c>
      <c r="T468" s="9">
        <v>2</v>
      </c>
      <c r="U468" s="9">
        <v>2.5</v>
      </c>
      <c r="V468" s="9">
        <v>2</v>
      </c>
    </row>
    <row r="469" spans="1:22">
      <c r="A469" s="9"/>
      <c r="B469" s="9" t="str">
        <f t="shared" si="7"/>
        <v>М24x85</v>
      </c>
      <c r="C469" s="10">
        <v>24</v>
      </c>
      <c r="D469" s="9">
        <v>85</v>
      </c>
      <c r="E469" s="12">
        <v>360.71579434826066</v>
      </c>
      <c r="F469" s="12">
        <v>375.9962257271726</v>
      </c>
      <c r="G469" s="12">
        <v>370.50649911384681</v>
      </c>
      <c r="H469" s="12">
        <v>366.20552096158639</v>
      </c>
      <c r="I469" s="12">
        <v>343.56574307530519</v>
      </c>
      <c r="J469" s="12">
        <v>364.40160456755365</v>
      </c>
      <c r="K469" s="12">
        <v>358.91187795422786</v>
      </c>
      <c r="L469" s="12">
        <v>349.05546968863098</v>
      </c>
      <c r="M469" s="9">
        <v>54</v>
      </c>
      <c r="N469" s="9">
        <v>54</v>
      </c>
      <c r="O469" s="9">
        <v>30</v>
      </c>
      <c r="P469" s="9">
        <v>24</v>
      </c>
      <c r="Q469" s="9">
        <v>22.051500000000001</v>
      </c>
      <c r="R469" s="9">
        <v>22.701000000000001</v>
      </c>
      <c r="S469" s="9">
        <v>3</v>
      </c>
      <c r="T469" s="9">
        <v>2</v>
      </c>
      <c r="U469" s="9">
        <v>2.5</v>
      </c>
      <c r="V469" s="9">
        <v>2</v>
      </c>
    </row>
    <row r="470" spans="1:22">
      <c r="A470" s="9"/>
      <c r="B470" s="9" t="str">
        <f t="shared" si="7"/>
        <v>М24x90</v>
      </c>
      <c r="C470" s="10">
        <v>24</v>
      </c>
      <c r="D470" s="9">
        <v>90</v>
      </c>
      <c r="E470" s="12">
        <v>378.47207602635012</v>
      </c>
      <c r="F470" s="12">
        <v>393.75250740526224</v>
      </c>
      <c r="G470" s="12">
        <v>388.26278079193634</v>
      </c>
      <c r="H470" s="12">
        <v>383.96180263967585</v>
      </c>
      <c r="I470" s="12">
        <v>358.55588745130513</v>
      </c>
      <c r="J470" s="12">
        <v>380.28778605860782</v>
      </c>
      <c r="K470" s="12">
        <v>374.79805944528209</v>
      </c>
      <c r="L470" s="12">
        <v>364.04561406463085</v>
      </c>
      <c r="M470" s="9">
        <v>54</v>
      </c>
      <c r="N470" s="9">
        <v>54</v>
      </c>
      <c r="O470" s="9">
        <v>30</v>
      </c>
      <c r="P470" s="9">
        <v>24</v>
      </c>
      <c r="Q470" s="9">
        <v>22.051500000000001</v>
      </c>
      <c r="R470" s="9">
        <v>22.701000000000001</v>
      </c>
      <c r="S470" s="9">
        <v>3</v>
      </c>
      <c r="T470" s="9">
        <v>2</v>
      </c>
      <c r="U470" s="9">
        <v>2.5</v>
      </c>
      <c r="V470" s="9">
        <v>2</v>
      </c>
    </row>
    <row r="471" spans="1:22">
      <c r="A471" s="9"/>
      <c r="B471" s="9" t="str">
        <f t="shared" si="7"/>
        <v>М24x95</v>
      </c>
      <c r="C471" s="10">
        <v>24</v>
      </c>
      <c r="D471" s="9">
        <v>95</v>
      </c>
      <c r="E471" s="12">
        <v>396.2283577044397</v>
      </c>
      <c r="F471" s="12">
        <v>411.50878908335159</v>
      </c>
      <c r="G471" s="12">
        <v>406.01906247002586</v>
      </c>
      <c r="H471" s="12">
        <v>401.71808431776543</v>
      </c>
      <c r="I471" s="12">
        <v>373.54603182730506</v>
      </c>
      <c r="J471" s="12">
        <v>396.173967549662</v>
      </c>
      <c r="K471" s="12">
        <v>390.68424093633621</v>
      </c>
      <c r="L471" s="12">
        <v>379.03575844063079</v>
      </c>
      <c r="M471" s="9">
        <v>54</v>
      </c>
      <c r="N471" s="9">
        <v>54</v>
      </c>
      <c r="O471" s="9">
        <v>30</v>
      </c>
      <c r="P471" s="9">
        <v>24</v>
      </c>
      <c r="Q471" s="9">
        <v>22.051500000000001</v>
      </c>
      <c r="R471" s="9">
        <v>22.701000000000001</v>
      </c>
      <c r="S471" s="9">
        <v>3</v>
      </c>
      <c r="T471" s="9">
        <v>2</v>
      </c>
      <c r="U471" s="9">
        <v>2.5</v>
      </c>
      <c r="V471" s="9">
        <v>2</v>
      </c>
    </row>
    <row r="472" spans="1:22">
      <c r="A472" s="9"/>
      <c r="B472" s="9" t="str">
        <f t="shared" si="7"/>
        <v>М24x100</v>
      </c>
      <c r="C472" s="10">
        <v>24</v>
      </c>
      <c r="D472" s="9">
        <v>100</v>
      </c>
      <c r="E472" s="12">
        <v>413.98463938252917</v>
      </c>
      <c r="F472" s="12">
        <v>429.26507076144122</v>
      </c>
      <c r="G472" s="12">
        <v>423.77534414811532</v>
      </c>
      <c r="H472" s="12">
        <v>419.4743659958549</v>
      </c>
      <c r="I472" s="12">
        <v>388.53617620330493</v>
      </c>
      <c r="J472" s="12">
        <v>412.06014904071617</v>
      </c>
      <c r="K472" s="12">
        <v>406.5704224273905</v>
      </c>
      <c r="L472" s="12">
        <v>394.02590281663072</v>
      </c>
      <c r="M472" s="9">
        <v>54</v>
      </c>
      <c r="N472" s="9">
        <v>54</v>
      </c>
      <c r="O472" s="9">
        <v>30</v>
      </c>
      <c r="P472" s="9">
        <v>24</v>
      </c>
      <c r="Q472" s="9">
        <v>22.051500000000001</v>
      </c>
      <c r="R472" s="9">
        <v>22.701000000000001</v>
      </c>
      <c r="S472" s="9">
        <v>3</v>
      </c>
      <c r="T472" s="9">
        <v>2</v>
      </c>
      <c r="U472" s="9">
        <v>2.5</v>
      </c>
      <c r="V472" s="9">
        <v>2</v>
      </c>
    </row>
    <row r="473" spans="1:22">
      <c r="A473" s="9"/>
      <c r="B473" s="9" t="str">
        <f t="shared" si="7"/>
        <v>М24x105</v>
      </c>
      <c r="C473" s="10">
        <v>24</v>
      </c>
      <c r="D473" s="9">
        <v>105</v>
      </c>
      <c r="E473" s="12">
        <v>431.74092106061869</v>
      </c>
      <c r="F473" s="12">
        <v>447.02135243953074</v>
      </c>
      <c r="G473" s="12">
        <v>441.53162582620484</v>
      </c>
      <c r="H473" s="12">
        <v>437.23064767394442</v>
      </c>
      <c r="I473" s="12">
        <v>403.52632057930487</v>
      </c>
      <c r="J473" s="12">
        <v>427.94633053177034</v>
      </c>
      <c r="K473" s="12">
        <v>422.45660391844461</v>
      </c>
      <c r="L473" s="12">
        <v>409.01604719263065</v>
      </c>
      <c r="M473" s="9">
        <v>54</v>
      </c>
      <c r="N473" s="9">
        <v>54</v>
      </c>
      <c r="O473" s="9">
        <v>30</v>
      </c>
      <c r="P473" s="9">
        <v>24</v>
      </c>
      <c r="Q473" s="9">
        <v>22.051500000000001</v>
      </c>
      <c r="R473" s="9">
        <v>22.701000000000001</v>
      </c>
      <c r="S473" s="9">
        <v>3</v>
      </c>
      <c r="T473" s="9">
        <v>2</v>
      </c>
      <c r="U473" s="9">
        <v>2.5</v>
      </c>
      <c r="V473" s="9">
        <v>2</v>
      </c>
    </row>
    <row r="474" spans="1:22">
      <c r="A474" s="9"/>
      <c r="B474" s="9" t="str">
        <f t="shared" si="7"/>
        <v>М24x110</v>
      </c>
      <c r="C474" s="10">
        <v>24</v>
      </c>
      <c r="D474" s="9">
        <v>110</v>
      </c>
      <c r="E474" s="12">
        <v>449.49720273870821</v>
      </c>
      <c r="F474" s="12">
        <v>464.77763411762027</v>
      </c>
      <c r="G474" s="12">
        <v>459.28790750429437</v>
      </c>
      <c r="H474" s="12">
        <v>454.98692935203394</v>
      </c>
      <c r="I474" s="12">
        <v>418.5164649553048</v>
      </c>
      <c r="J474" s="12">
        <v>443.83251202282457</v>
      </c>
      <c r="K474" s="12">
        <v>438.34278540949884</v>
      </c>
      <c r="L474" s="12">
        <v>424.00619156863058</v>
      </c>
      <c r="M474" s="9">
        <v>54</v>
      </c>
      <c r="N474" s="9">
        <v>54</v>
      </c>
      <c r="O474" s="9">
        <v>30</v>
      </c>
      <c r="P474" s="9">
        <v>24</v>
      </c>
      <c r="Q474" s="9">
        <v>22.051500000000001</v>
      </c>
      <c r="R474" s="9">
        <v>22.701000000000001</v>
      </c>
      <c r="S474" s="9">
        <v>3</v>
      </c>
      <c r="T474" s="9">
        <v>2</v>
      </c>
      <c r="U474" s="9">
        <v>2.5</v>
      </c>
      <c r="V474" s="9">
        <v>2</v>
      </c>
    </row>
    <row r="475" spans="1:22">
      <c r="A475" s="9"/>
      <c r="B475" s="9" t="str">
        <f t="shared" si="7"/>
        <v>М24x115</v>
      </c>
      <c r="C475" s="10">
        <v>24</v>
      </c>
      <c r="D475" s="9">
        <v>115</v>
      </c>
      <c r="E475" s="12">
        <v>467.25348441679768</v>
      </c>
      <c r="F475" s="12">
        <v>482.53391579570973</v>
      </c>
      <c r="G475" s="12">
        <v>477.04418918238389</v>
      </c>
      <c r="H475" s="12">
        <v>472.74321103012346</v>
      </c>
      <c r="I475" s="12">
        <v>433.50660933130473</v>
      </c>
      <c r="J475" s="12">
        <v>459.71869351387875</v>
      </c>
      <c r="K475" s="12">
        <v>454.22896690055296</v>
      </c>
      <c r="L475" s="12">
        <v>438.99633594463052</v>
      </c>
      <c r="M475" s="9">
        <v>54</v>
      </c>
      <c r="N475" s="9">
        <v>54</v>
      </c>
      <c r="O475" s="9">
        <v>30</v>
      </c>
      <c r="P475" s="9">
        <v>24</v>
      </c>
      <c r="Q475" s="9">
        <v>22.051500000000001</v>
      </c>
      <c r="R475" s="9">
        <v>22.701000000000001</v>
      </c>
      <c r="S475" s="9">
        <v>3</v>
      </c>
      <c r="T475" s="9">
        <v>2</v>
      </c>
      <c r="U475" s="9">
        <v>2.5</v>
      </c>
      <c r="V475" s="9">
        <v>2</v>
      </c>
    </row>
    <row r="476" spans="1:22">
      <c r="A476" s="9"/>
      <c r="B476" s="9" t="str">
        <f t="shared" si="7"/>
        <v>М24x120</v>
      </c>
      <c r="C476" s="10">
        <v>24</v>
      </c>
      <c r="D476" s="9">
        <v>120</v>
      </c>
      <c r="E476" s="12">
        <v>485.0097660948872</v>
      </c>
      <c r="F476" s="12">
        <v>500.29019747379931</v>
      </c>
      <c r="G476" s="12">
        <v>494.80047086047335</v>
      </c>
      <c r="H476" s="12">
        <v>490.49949270821293</v>
      </c>
      <c r="I476" s="12">
        <v>448.49675370730466</v>
      </c>
      <c r="J476" s="12">
        <v>475.60487500493292</v>
      </c>
      <c r="K476" s="12">
        <v>470.11514839160708</v>
      </c>
      <c r="L476" s="12">
        <v>453.98648032063045</v>
      </c>
      <c r="M476" s="9">
        <v>54</v>
      </c>
      <c r="N476" s="9">
        <v>54</v>
      </c>
      <c r="O476" s="9">
        <v>30</v>
      </c>
      <c r="P476" s="9">
        <v>24</v>
      </c>
      <c r="Q476" s="9">
        <v>22.051500000000001</v>
      </c>
      <c r="R476" s="9">
        <v>22.701000000000001</v>
      </c>
      <c r="S476" s="9">
        <v>3</v>
      </c>
      <c r="T476" s="9">
        <v>2</v>
      </c>
      <c r="U476" s="9">
        <v>2.5</v>
      </c>
      <c r="V476" s="9">
        <v>2</v>
      </c>
    </row>
    <row r="477" spans="1:22">
      <c r="A477" s="9"/>
      <c r="B477" s="9" t="str">
        <f t="shared" si="7"/>
        <v>М24x130</v>
      </c>
      <c r="C477" s="10">
        <v>24</v>
      </c>
      <c r="D477" s="9">
        <v>130</v>
      </c>
      <c r="E477" s="12">
        <v>517.20296468855872</v>
      </c>
      <c r="F477" s="12">
        <v>533.55864060553586</v>
      </c>
      <c r="G477" s="12">
        <v>528.06891399221013</v>
      </c>
      <c r="H477" s="12">
        <v>522.69269130188457</v>
      </c>
      <c r="I477" s="12">
        <v>478.47704245930453</v>
      </c>
      <c r="J477" s="12">
        <v>507.37723798704133</v>
      </c>
      <c r="K477" s="12">
        <v>501.88751137371548</v>
      </c>
      <c r="L477" s="12">
        <v>483.9667690726302</v>
      </c>
      <c r="M477" s="9">
        <v>60</v>
      </c>
      <c r="N477" s="9">
        <v>60</v>
      </c>
      <c r="O477" s="9">
        <v>30</v>
      </c>
      <c r="P477" s="9">
        <v>24</v>
      </c>
      <c r="Q477" s="9">
        <v>22.051500000000001</v>
      </c>
      <c r="R477" s="9">
        <v>22.701000000000001</v>
      </c>
      <c r="S477" s="9">
        <v>3</v>
      </c>
      <c r="T477" s="9">
        <v>2</v>
      </c>
      <c r="U477" s="9">
        <v>2.5</v>
      </c>
      <c r="V477" s="9">
        <v>2</v>
      </c>
    </row>
    <row r="478" spans="1:22">
      <c r="A478" s="9"/>
      <c r="B478" s="9" t="str">
        <f t="shared" si="7"/>
        <v>М24x140</v>
      </c>
      <c r="C478" s="10">
        <v>24</v>
      </c>
      <c r="D478" s="9">
        <v>140</v>
      </c>
      <c r="E478" s="12">
        <v>552.71552804473777</v>
      </c>
      <c r="F478" s="12">
        <v>569.07120396171501</v>
      </c>
      <c r="G478" s="12">
        <v>563.58147734838906</v>
      </c>
      <c r="H478" s="12">
        <v>558.2052546580635</v>
      </c>
      <c r="I478" s="12">
        <v>508.45733121130434</v>
      </c>
      <c r="J478" s="12">
        <v>539.14960096914979</v>
      </c>
      <c r="K478" s="12">
        <v>533.65987435582383</v>
      </c>
      <c r="L478" s="12">
        <v>513.94705782463006</v>
      </c>
      <c r="M478" s="9">
        <v>60</v>
      </c>
      <c r="N478" s="9">
        <v>60</v>
      </c>
      <c r="O478" s="9">
        <v>30</v>
      </c>
      <c r="P478" s="9">
        <v>24</v>
      </c>
      <c r="Q478" s="9">
        <v>22.051500000000001</v>
      </c>
      <c r="R478" s="9">
        <v>22.701000000000001</v>
      </c>
      <c r="S478" s="9">
        <v>3</v>
      </c>
      <c r="T478" s="9">
        <v>2</v>
      </c>
      <c r="U478" s="9">
        <v>2.5</v>
      </c>
      <c r="V478" s="9">
        <v>2</v>
      </c>
    </row>
    <row r="479" spans="1:22">
      <c r="A479" s="9"/>
      <c r="B479" s="9" t="str">
        <f t="shared" si="7"/>
        <v>М24x150</v>
      </c>
      <c r="C479" s="10">
        <v>24</v>
      </c>
      <c r="D479" s="9">
        <v>150</v>
      </c>
      <c r="E479" s="12">
        <v>588.2280914009167</v>
      </c>
      <c r="F479" s="12">
        <v>604.58376731789394</v>
      </c>
      <c r="G479" s="12">
        <v>599.0940407045681</v>
      </c>
      <c r="H479" s="12">
        <v>593.71781801424254</v>
      </c>
      <c r="I479" s="12">
        <v>538.43761996330409</v>
      </c>
      <c r="J479" s="12">
        <v>570.92196395125814</v>
      </c>
      <c r="K479" s="12">
        <v>565.43223733793218</v>
      </c>
      <c r="L479" s="12">
        <v>543.92734657663004</v>
      </c>
      <c r="M479" s="9">
        <v>60</v>
      </c>
      <c r="N479" s="9">
        <v>60</v>
      </c>
      <c r="O479" s="9">
        <v>30</v>
      </c>
      <c r="P479" s="9">
        <v>24</v>
      </c>
      <c r="Q479" s="9">
        <v>22.051500000000001</v>
      </c>
      <c r="R479" s="9">
        <v>22.701000000000001</v>
      </c>
      <c r="S479" s="9">
        <v>3</v>
      </c>
      <c r="T479" s="9">
        <v>2</v>
      </c>
      <c r="U479" s="9">
        <v>2.5</v>
      </c>
      <c r="V479" s="9">
        <v>2</v>
      </c>
    </row>
    <row r="480" spans="1:22">
      <c r="A480" s="9"/>
      <c r="B480" s="9" t="str">
        <f t="shared" si="7"/>
        <v>М24x160</v>
      </c>
      <c r="C480" s="10">
        <v>24</v>
      </c>
      <c r="D480" s="9">
        <v>160</v>
      </c>
      <c r="E480" s="12">
        <v>623.74065475709585</v>
      </c>
      <c r="F480" s="12">
        <v>640.09633067407299</v>
      </c>
      <c r="G480" s="12">
        <v>634.60660406074715</v>
      </c>
      <c r="H480" s="12">
        <v>629.23038137042158</v>
      </c>
      <c r="I480" s="12">
        <v>568.41790871530395</v>
      </c>
      <c r="J480" s="12">
        <v>602.69432693336648</v>
      </c>
      <c r="K480" s="12">
        <v>597.20460032004064</v>
      </c>
      <c r="L480" s="12">
        <v>573.90763532862991</v>
      </c>
      <c r="M480" s="9">
        <v>60</v>
      </c>
      <c r="N480" s="9">
        <v>60</v>
      </c>
      <c r="O480" s="9">
        <v>30</v>
      </c>
      <c r="P480" s="9">
        <v>24</v>
      </c>
      <c r="Q480" s="9">
        <v>22.051500000000001</v>
      </c>
      <c r="R480" s="9">
        <v>22.701000000000001</v>
      </c>
      <c r="S480" s="9">
        <v>3</v>
      </c>
      <c r="T480" s="9">
        <v>2</v>
      </c>
      <c r="U480" s="9">
        <v>2.5</v>
      </c>
      <c r="V480" s="9">
        <v>2</v>
      </c>
    </row>
    <row r="481" spans="1:22">
      <c r="A481" s="9"/>
      <c r="B481" s="9" t="str">
        <f t="shared" si="7"/>
        <v>М24x170</v>
      </c>
      <c r="C481" s="10">
        <v>24</v>
      </c>
      <c r="D481" s="9">
        <v>170</v>
      </c>
      <c r="E481" s="12">
        <v>659.25321811327478</v>
      </c>
      <c r="F481" s="12">
        <v>675.60889403025203</v>
      </c>
      <c r="G481" s="12">
        <v>670.11916741692619</v>
      </c>
      <c r="H481" s="12">
        <v>664.74294472660063</v>
      </c>
      <c r="I481" s="12">
        <v>598.39819746730382</v>
      </c>
      <c r="J481" s="12">
        <v>634.46668991547483</v>
      </c>
      <c r="K481" s="12">
        <v>628.9769633021491</v>
      </c>
      <c r="L481" s="12">
        <v>603.88792408062955</v>
      </c>
      <c r="M481" s="9">
        <v>60</v>
      </c>
      <c r="N481" s="9">
        <v>60</v>
      </c>
      <c r="O481" s="9">
        <v>30</v>
      </c>
      <c r="P481" s="9">
        <v>24</v>
      </c>
      <c r="Q481" s="9">
        <v>22.051500000000001</v>
      </c>
      <c r="R481" s="9">
        <v>22.701000000000001</v>
      </c>
      <c r="S481" s="9">
        <v>3</v>
      </c>
      <c r="T481" s="9">
        <v>2</v>
      </c>
      <c r="U481" s="9">
        <v>2.5</v>
      </c>
      <c r="V481" s="9">
        <v>2</v>
      </c>
    </row>
    <row r="482" spans="1:22">
      <c r="A482" s="9"/>
      <c r="B482" s="9" t="str">
        <f t="shared" si="7"/>
        <v>М24x180</v>
      </c>
      <c r="C482" s="10">
        <v>24</v>
      </c>
      <c r="D482" s="9">
        <v>180</v>
      </c>
      <c r="E482" s="12">
        <v>694.76578146945383</v>
      </c>
      <c r="F482" s="12">
        <v>711.12145738643096</v>
      </c>
      <c r="G482" s="12">
        <v>705.63173077310512</v>
      </c>
      <c r="H482" s="12">
        <v>700.25550808277956</v>
      </c>
      <c r="I482" s="12">
        <v>628.3784862193038</v>
      </c>
      <c r="J482" s="12">
        <v>666.23905289758318</v>
      </c>
      <c r="K482" s="12">
        <v>660.74932628425745</v>
      </c>
      <c r="L482" s="12">
        <v>633.86821283262952</v>
      </c>
      <c r="M482" s="9">
        <v>60</v>
      </c>
      <c r="N482" s="9">
        <v>60</v>
      </c>
      <c r="O482" s="9">
        <v>30</v>
      </c>
      <c r="P482" s="9">
        <v>24</v>
      </c>
      <c r="Q482" s="9">
        <v>22.051500000000001</v>
      </c>
      <c r="R482" s="9">
        <v>22.701000000000001</v>
      </c>
      <c r="S482" s="9">
        <v>3</v>
      </c>
      <c r="T482" s="9">
        <v>2</v>
      </c>
      <c r="U482" s="9">
        <v>2.5</v>
      </c>
      <c r="V482" s="9">
        <v>2</v>
      </c>
    </row>
    <row r="483" spans="1:22">
      <c r="A483" s="9"/>
      <c r="B483" s="9" t="str">
        <f t="shared" si="7"/>
        <v>М24x190</v>
      </c>
      <c r="C483" s="10">
        <v>24</v>
      </c>
      <c r="D483" s="9">
        <v>190</v>
      </c>
      <c r="E483" s="12">
        <v>730.27834482563287</v>
      </c>
      <c r="F483" s="12">
        <v>746.63402074261001</v>
      </c>
      <c r="G483" s="12">
        <v>741.14429412928416</v>
      </c>
      <c r="H483" s="12">
        <v>735.76807143895871</v>
      </c>
      <c r="I483" s="12">
        <v>658.35877497130355</v>
      </c>
      <c r="J483" s="12">
        <v>698.01141587969164</v>
      </c>
      <c r="K483" s="12">
        <v>692.5216892663658</v>
      </c>
      <c r="L483" s="12">
        <v>663.84850158462939</v>
      </c>
      <c r="M483" s="9">
        <v>60</v>
      </c>
      <c r="N483" s="9">
        <v>60</v>
      </c>
      <c r="O483" s="9">
        <v>30</v>
      </c>
      <c r="P483" s="9">
        <v>24</v>
      </c>
      <c r="Q483" s="9">
        <v>22.051500000000001</v>
      </c>
      <c r="R483" s="9">
        <v>22.701000000000001</v>
      </c>
      <c r="S483" s="9">
        <v>3</v>
      </c>
      <c r="T483" s="9">
        <v>2</v>
      </c>
      <c r="U483" s="9">
        <v>2.5</v>
      </c>
      <c r="V483" s="9">
        <v>2</v>
      </c>
    </row>
    <row r="484" spans="1:22">
      <c r="A484" s="9"/>
      <c r="B484" s="9" t="str">
        <f t="shared" si="7"/>
        <v>М24x200</v>
      </c>
      <c r="C484" s="10">
        <v>24</v>
      </c>
      <c r="D484" s="9">
        <v>200</v>
      </c>
      <c r="E484" s="12">
        <v>765.7909081818118</v>
      </c>
      <c r="F484" s="12">
        <v>782.14658409878905</v>
      </c>
      <c r="G484" s="12">
        <v>776.65685748546309</v>
      </c>
      <c r="H484" s="12">
        <v>771.28063479513753</v>
      </c>
      <c r="I484" s="12">
        <v>688.33906372330341</v>
      </c>
      <c r="J484" s="12">
        <v>729.78377886179999</v>
      </c>
      <c r="K484" s="12">
        <v>724.29405224847426</v>
      </c>
      <c r="L484" s="12">
        <v>693.82879033662925</v>
      </c>
      <c r="M484" s="9">
        <v>60</v>
      </c>
      <c r="N484" s="9">
        <v>60</v>
      </c>
      <c r="O484" s="9">
        <v>30</v>
      </c>
      <c r="P484" s="9">
        <v>24</v>
      </c>
      <c r="Q484" s="9">
        <v>22.051500000000001</v>
      </c>
      <c r="R484" s="9">
        <v>22.701000000000001</v>
      </c>
      <c r="S484" s="9">
        <v>3</v>
      </c>
      <c r="T484" s="9">
        <v>2</v>
      </c>
      <c r="U484" s="9">
        <v>2.5</v>
      </c>
      <c r="V484" s="9">
        <v>2</v>
      </c>
    </row>
    <row r="485" spans="1:22">
      <c r="A485" s="9"/>
      <c r="B485" s="9" t="str">
        <f t="shared" si="7"/>
        <v>М24x220</v>
      </c>
      <c r="C485" s="10">
        <v>24</v>
      </c>
      <c r="D485" s="9">
        <v>220</v>
      </c>
      <c r="E485" s="12">
        <v>829.62407790873692</v>
      </c>
      <c r="F485" s="12">
        <v>848.30945032485533</v>
      </c>
      <c r="G485" s="12">
        <v>842.81972371152949</v>
      </c>
      <c r="H485" s="12">
        <v>835.11380452206288</v>
      </c>
      <c r="I485" s="12">
        <v>748.29964122730291</v>
      </c>
      <c r="J485" s="12">
        <v>793.32850482601657</v>
      </c>
      <c r="K485" s="12">
        <v>787.83877821269095</v>
      </c>
      <c r="L485" s="12">
        <v>753.78936784062898</v>
      </c>
      <c r="M485" s="9">
        <v>73</v>
      </c>
      <c r="N485" s="9">
        <v>73</v>
      </c>
      <c r="O485" s="9">
        <v>30</v>
      </c>
      <c r="P485" s="9">
        <v>24</v>
      </c>
      <c r="Q485" s="9">
        <v>22.051500000000001</v>
      </c>
      <c r="R485" s="9">
        <v>22.701000000000001</v>
      </c>
      <c r="S485" s="9">
        <v>3</v>
      </c>
      <c r="T485" s="9">
        <v>2</v>
      </c>
      <c r="U485" s="9">
        <v>2.5</v>
      </c>
      <c r="V485" s="9">
        <v>2</v>
      </c>
    </row>
    <row r="486" spans="1:22">
      <c r="A486" s="9"/>
      <c r="B486" s="9" t="str">
        <f t="shared" si="7"/>
        <v>М24x240</v>
      </c>
      <c r="C486" s="10">
        <v>24</v>
      </c>
      <c r="D486" s="9">
        <v>240</v>
      </c>
      <c r="E486" s="12">
        <v>900.6492046210949</v>
      </c>
      <c r="F486" s="12">
        <v>919.33457703721331</v>
      </c>
      <c r="G486" s="12">
        <v>913.84485042388746</v>
      </c>
      <c r="H486" s="12">
        <v>906.13893123442085</v>
      </c>
      <c r="I486" s="12">
        <v>808.26021873130276</v>
      </c>
      <c r="J486" s="12">
        <v>856.87323079023338</v>
      </c>
      <c r="K486" s="12">
        <v>851.38350417690754</v>
      </c>
      <c r="L486" s="12">
        <v>813.74994534462849</v>
      </c>
      <c r="M486" s="9">
        <v>73</v>
      </c>
      <c r="N486" s="9">
        <v>73</v>
      </c>
      <c r="O486" s="9">
        <v>30</v>
      </c>
      <c r="P486" s="9">
        <v>24</v>
      </c>
      <c r="Q486" s="9">
        <v>22.051500000000001</v>
      </c>
      <c r="R486" s="9">
        <v>22.701000000000001</v>
      </c>
      <c r="S486" s="9">
        <v>3</v>
      </c>
      <c r="T486" s="9">
        <v>2</v>
      </c>
      <c r="U486" s="9">
        <v>2.5</v>
      </c>
      <c r="V486" s="9">
        <v>2</v>
      </c>
    </row>
    <row r="487" spans="1:22">
      <c r="A487" s="9"/>
      <c r="B487" s="9" t="str">
        <f t="shared" si="7"/>
        <v>М27x55</v>
      </c>
      <c r="C487" s="10">
        <v>27</v>
      </c>
      <c r="D487" s="9">
        <v>55</v>
      </c>
      <c r="E487" s="12">
        <v>359.04635082801292</v>
      </c>
      <c r="F487" s="12">
        <v>372.79449492507678</v>
      </c>
      <c r="G487" s="12">
        <v>365.54915837476057</v>
      </c>
      <c r="H487" s="12">
        <v>366.29168737832913</v>
      </c>
      <c r="I487" s="12">
        <v>346.85286693409211</v>
      </c>
      <c r="J487" s="12">
        <v>365.40821786785494</v>
      </c>
      <c r="K487" s="12">
        <v>358.16288131753873</v>
      </c>
      <c r="L487" s="12">
        <v>354.09820348440832</v>
      </c>
      <c r="M487" s="11">
        <v>35.5</v>
      </c>
      <c r="N487" s="9">
        <v>37.5</v>
      </c>
      <c r="O487" s="9">
        <v>35</v>
      </c>
      <c r="P487" s="9">
        <v>27</v>
      </c>
      <c r="Q487" s="9">
        <v>25.051500000000001</v>
      </c>
      <c r="R487" s="9">
        <v>25.701000000000001</v>
      </c>
      <c r="S487" s="9">
        <v>3</v>
      </c>
      <c r="T487" s="9">
        <v>2</v>
      </c>
      <c r="U487" s="9">
        <v>2.5</v>
      </c>
      <c r="V487" s="9">
        <v>2</v>
      </c>
    </row>
    <row r="488" spans="1:22">
      <c r="A488" s="9"/>
      <c r="B488" s="9" t="str">
        <f t="shared" si="7"/>
        <v>М27x60</v>
      </c>
      <c r="C488" s="10">
        <v>27</v>
      </c>
      <c r="D488" s="9">
        <v>60</v>
      </c>
      <c r="E488" s="12">
        <v>378.39261049507036</v>
      </c>
      <c r="F488" s="12">
        <v>393.15692405041688</v>
      </c>
      <c r="G488" s="12">
        <v>385.91158750010067</v>
      </c>
      <c r="H488" s="12">
        <v>385.63794704538651</v>
      </c>
      <c r="I488" s="12">
        <v>366.19912660114954</v>
      </c>
      <c r="J488" s="12">
        <v>385.77064699319499</v>
      </c>
      <c r="K488" s="12">
        <v>378.52531044287878</v>
      </c>
      <c r="L488" s="12">
        <v>373.44446315146581</v>
      </c>
      <c r="M488" s="11">
        <v>40.5</v>
      </c>
      <c r="N488" s="9">
        <v>42.5</v>
      </c>
      <c r="O488" s="9">
        <v>35</v>
      </c>
      <c r="P488" s="9">
        <v>27</v>
      </c>
      <c r="Q488" s="9">
        <v>25.051500000000001</v>
      </c>
      <c r="R488" s="9">
        <v>25.701000000000001</v>
      </c>
      <c r="S488" s="9">
        <v>3</v>
      </c>
      <c r="T488" s="9">
        <v>2</v>
      </c>
      <c r="U488" s="9">
        <v>2.5</v>
      </c>
      <c r="V488" s="9">
        <v>2</v>
      </c>
    </row>
    <row r="489" spans="1:22">
      <c r="A489" s="9"/>
      <c r="B489" s="9" t="str">
        <f t="shared" si="7"/>
        <v>М27x65</v>
      </c>
      <c r="C489" s="10">
        <v>27</v>
      </c>
      <c r="D489" s="9">
        <v>65</v>
      </c>
      <c r="E489" s="12">
        <v>397.73887016212791</v>
      </c>
      <c r="F489" s="12">
        <v>413.51935317575692</v>
      </c>
      <c r="G489" s="12">
        <v>406.27401662544077</v>
      </c>
      <c r="H489" s="12">
        <v>404.98420671244406</v>
      </c>
      <c r="I489" s="12">
        <v>385.5453862682071</v>
      </c>
      <c r="J489" s="12">
        <v>406.13307611853509</v>
      </c>
      <c r="K489" s="12">
        <v>398.88773956821876</v>
      </c>
      <c r="L489" s="12">
        <v>392.79072281852331</v>
      </c>
      <c r="M489" s="11">
        <v>45.5</v>
      </c>
      <c r="N489" s="9">
        <v>47.5</v>
      </c>
      <c r="O489" s="9">
        <v>35</v>
      </c>
      <c r="P489" s="9">
        <v>27</v>
      </c>
      <c r="Q489" s="9">
        <v>25.051500000000001</v>
      </c>
      <c r="R489" s="9">
        <v>25.701000000000001</v>
      </c>
      <c r="S489" s="9">
        <v>3</v>
      </c>
      <c r="T489" s="9">
        <v>2</v>
      </c>
      <c r="U489" s="9">
        <v>2.5</v>
      </c>
      <c r="V489" s="9">
        <v>2</v>
      </c>
    </row>
    <row r="490" spans="1:22">
      <c r="A490" s="9"/>
      <c r="B490" s="9" t="str">
        <f t="shared" si="7"/>
        <v>М27x70</v>
      </c>
      <c r="C490" s="10">
        <v>27</v>
      </c>
      <c r="D490" s="9">
        <v>70</v>
      </c>
      <c r="E490" s="12">
        <v>417.08512982918529</v>
      </c>
      <c r="F490" s="12">
        <v>433.88178230109702</v>
      </c>
      <c r="G490" s="12">
        <v>426.63644575078081</v>
      </c>
      <c r="H490" s="12">
        <v>424.33046637950156</v>
      </c>
      <c r="I490" s="12">
        <v>404.89164593526453</v>
      </c>
      <c r="J490" s="12">
        <v>426.49550524387519</v>
      </c>
      <c r="K490" s="12">
        <v>419.25016869355886</v>
      </c>
      <c r="L490" s="12">
        <v>412.1369824855808</v>
      </c>
      <c r="M490" s="11">
        <v>50.5</v>
      </c>
      <c r="N490" s="9">
        <v>52.5</v>
      </c>
      <c r="O490" s="9">
        <v>35</v>
      </c>
      <c r="P490" s="9">
        <v>27</v>
      </c>
      <c r="Q490" s="9">
        <v>25.051500000000001</v>
      </c>
      <c r="R490" s="9">
        <v>25.701000000000001</v>
      </c>
      <c r="S490" s="9">
        <v>3</v>
      </c>
      <c r="T490" s="9">
        <v>2</v>
      </c>
      <c r="U490" s="9">
        <v>2.5</v>
      </c>
      <c r="V490" s="9">
        <v>2</v>
      </c>
    </row>
    <row r="491" spans="1:22">
      <c r="A491" s="9"/>
      <c r="B491" s="9" t="str">
        <f t="shared" si="7"/>
        <v>М27x75</v>
      </c>
      <c r="C491" s="10">
        <v>27</v>
      </c>
      <c r="D491" s="9">
        <v>75</v>
      </c>
      <c r="E491" s="12">
        <v>433.61750859764567</v>
      </c>
      <c r="F491" s="12">
        <v>453.18902898969111</v>
      </c>
      <c r="G491" s="12">
        <v>445.94369243937479</v>
      </c>
      <c r="H491" s="12">
        <v>440.86284514796188</v>
      </c>
      <c r="I491" s="12">
        <v>424.23790560232203</v>
      </c>
      <c r="J491" s="12">
        <v>446.85793436921523</v>
      </c>
      <c r="K491" s="12">
        <v>439.61259781889891</v>
      </c>
      <c r="L491" s="12">
        <v>431.48324215263818</v>
      </c>
      <c r="M491" s="9">
        <v>60</v>
      </c>
      <c r="N491" s="9">
        <v>60</v>
      </c>
      <c r="O491" s="9">
        <v>35</v>
      </c>
      <c r="P491" s="9">
        <v>27</v>
      </c>
      <c r="Q491" s="9">
        <v>25.051500000000001</v>
      </c>
      <c r="R491" s="9">
        <v>25.701000000000001</v>
      </c>
      <c r="S491" s="9">
        <v>3</v>
      </c>
      <c r="T491" s="9">
        <v>2</v>
      </c>
      <c r="U491" s="9">
        <v>2.5</v>
      </c>
      <c r="V491" s="9">
        <v>2</v>
      </c>
    </row>
    <row r="492" spans="1:22">
      <c r="A492" s="9"/>
      <c r="B492" s="9" t="str">
        <f t="shared" si="7"/>
        <v>М27x80</v>
      </c>
      <c r="C492" s="10">
        <v>27</v>
      </c>
      <c r="D492" s="9">
        <v>80</v>
      </c>
      <c r="E492" s="12">
        <v>456.09030259647773</v>
      </c>
      <c r="F492" s="12">
        <v>475.66182298852311</v>
      </c>
      <c r="G492" s="12">
        <v>468.41648643820685</v>
      </c>
      <c r="H492" s="12">
        <v>463.33563914679394</v>
      </c>
      <c r="I492" s="12">
        <v>443.58416526937953</v>
      </c>
      <c r="J492" s="12">
        <v>467.22036349455527</v>
      </c>
      <c r="K492" s="12">
        <v>459.975026944239</v>
      </c>
      <c r="L492" s="12">
        <v>450.82950181969568</v>
      </c>
      <c r="M492" s="9">
        <v>60</v>
      </c>
      <c r="N492" s="9">
        <v>60</v>
      </c>
      <c r="O492" s="9">
        <v>35</v>
      </c>
      <c r="P492" s="9">
        <v>27</v>
      </c>
      <c r="Q492" s="9">
        <v>25.051500000000001</v>
      </c>
      <c r="R492" s="9">
        <v>25.701000000000001</v>
      </c>
      <c r="S492" s="9">
        <v>3</v>
      </c>
      <c r="T492" s="9">
        <v>2</v>
      </c>
      <c r="U492" s="9">
        <v>2.5</v>
      </c>
      <c r="V492" s="9">
        <v>2</v>
      </c>
    </row>
    <row r="493" spans="1:22">
      <c r="A493" s="9"/>
      <c r="B493" s="9" t="str">
        <f t="shared" si="7"/>
        <v>М27x85</v>
      </c>
      <c r="C493" s="10">
        <v>27</v>
      </c>
      <c r="D493" s="9">
        <v>85</v>
      </c>
      <c r="E493" s="12">
        <v>478.56309659530973</v>
      </c>
      <c r="F493" s="12">
        <v>498.13461698735523</v>
      </c>
      <c r="G493" s="12">
        <v>490.88928043703891</v>
      </c>
      <c r="H493" s="12">
        <v>485.808433145626</v>
      </c>
      <c r="I493" s="12">
        <v>462.93042493643691</v>
      </c>
      <c r="J493" s="12">
        <v>487.58279261989526</v>
      </c>
      <c r="K493" s="12">
        <v>480.33745606957905</v>
      </c>
      <c r="L493" s="12">
        <v>470.17576148675312</v>
      </c>
      <c r="M493" s="9">
        <v>60</v>
      </c>
      <c r="N493" s="9">
        <v>60</v>
      </c>
      <c r="O493" s="9">
        <v>35</v>
      </c>
      <c r="P493" s="9">
        <v>27</v>
      </c>
      <c r="Q493" s="9">
        <v>25.051500000000001</v>
      </c>
      <c r="R493" s="9">
        <v>25.701000000000001</v>
      </c>
      <c r="S493" s="9">
        <v>3</v>
      </c>
      <c r="T493" s="9">
        <v>2</v>
      </c>
      <c r="U493" s="9">
        <v>2.5</v>
      </c>
      <c r="V493" s="9">
        <v>2</v>
      </c>
    </row>
    <row r="494" spans="1:22">
      <c r="A494" s="9"/>
      <c r="B494" s="9" t="str">
        <f t="shared" si="7"/>
        <v>М27x90</v>
      </c>
      <c r="C494" s="10">
        <v>27</v>
      </c>
      <c r="D494" s="9">
        <v>90</v>
      </c>
      <c r="E494" s="12">
        <v>501.03589059414179</v>
      </c>
      <c r="F494" s="12">
        <v>520.60741098618723</v>
      </c>
      <c r="G494" s="12">
        <v>513.36207443587102</v>
      </c>
      <c r="H494" s="12">
        <v>508.281227144458</v>
      </c>
      <c r="I494" s="12">
        <v>482.27668460349435</v>
      </c>
      <c r="J494" s="12">
        <v>507.9452217452353</v>
      </c>
      <c r="K494" s="12">
        <v>500.69988519491915</v>
      </c>
      <c r="L494" s="12">
        <v>489.52202115381073</v>
      </c>
      <c r="M494" s="9">
        <v>60</v>
      </c>
      <c r="N494" s="9">
        <v>60</v>
      </c>
      <c r="O494" s="9">
        <v>35</v>
      </c>
      <c r="P494" s="9">
        <v>27</v>
      </c>
      <c r="Q494" s="9">
        <v>25.051500000000001</v>
      </c>
      <c r="R494" s="9">
        <v>25.701000000000001</v>
      </c>
      <c r="S494" s="9">
        <v>3</v>
      </c>
      <c r="T494" s="9">
        <v>2</v>
      </c>
      <c r="U494" s="9">
        <v>2.5</v>
      </c>
      <c r="V494" s="9">
        <v>2</v>
      </c>
    </row>
    <row r="495" spans="1:22">
      <c r="A495" s="9"/>
      <c r="B495" s="9" t="str">
        <f t="shared" si="7"/>
        <v>М27x95</v>
      </c>
      <c r="C495" s="10">
        <v>27</v>
      </c>
      <c r="D495" s="9">
        <v>95</v>
      </c>
      <c r="E495" s="12">
        <v>523.50868459297374</v>
      </c>
      <c r="F495" s="12">
        <v>543.08020498501924</v>
      </c>
      <c r="G495" s="12">
        <v>535.83486843470303</v>
      </c>
      <c r="H495" s="12">
        <v>530.75402114329006</v>
      </c>
      <c r="I495" s="12">
        <v>501.6229442705519</v>
      </c>
      <c r="J495" s="12">
        <v>528.30765087057546</v>
      </c>
      <c r="K495" s="12">
        <v>521.06231432025925</v>
      </c>
      <c r="L495" s="12">
        <v>508.86828082086816</v>
      </c>
      <c r="M495" s="9">
        <v>60</v>
      </c>
      <c r="N495" s="9">
        <v>60</v>
      </c>
      <c r="O495" s="9">
        <v>35</v>
      </c>
      <c r="P495" s="9">
        <v>27</v>
      </c>
      <c r="Q495" s="9">
        <v>25.051500000000001</v>
      </c>
      <c r="R495" s="9">
        <v>25.701000000000001</v>
      </c>
      <c r="S495" s="9">
        <v>3</v>
      </c>
      <c r="T495" s="9">
        <v>2</v>
      </c>
      <c r="U495" s="9">
        <v>2.5</v>
      </c>
      <c r="V495" s="9">
        <v>2</v>
      </c>
    </row>
    <row r="496" spans="1:22">
      <c r="A496" s="9"/>
      <c r="B496" s="9" t="str">
        <f t="shared" si="7"/>
        <v>М27x100</v>
      </c>
      <c r="C496" s="10">
        <v>27</v>
      </c>
      <c r="D496" s="9">
        <v>100</v>
      </c>
      <c r="E496" s="12">
        <v>545.98147859180574</v>
      </c>
      <c r="F496" s="12">
        <v>565.55299898385135</v>
      </c>
      <c r="G496" s="12">
        <v>558.30766243353514</v>
      </c>
      <c r="H496" s="12">
        <v>553.22681514212206</v>
      </c>
      <c r="I496" s="12">
        <v>520.96920393760922</v>
      </c>
      <c r="J496" s="12">
        <v>548.67007999591556</v>
      </c>
      <c r="K496" s="12">
        <v>541.42474344559935</v>
      </c>
      <c r="L496" s="12">
        <v>528.21454048792566</v>
      </c>
      <c r="M496" s="9">
        <v>60</v>
      </c>
      <c r="N496" s="9">
        <v>60</v>
      </c>
      <c r="O496" s="9">
        <v>35</v>
      </c>
      <c r="P496" s="9">
        <v>27</v>
      </c>
      <c r="Q496" s="9">
        <v>25.051500000000001</v>
      </c>
      <c r="R496" s="9">
        <v>25.701000000000001</v>
      </c>
      <c r="S496" s="9">
        <v>3</v>
      </c>
      <c r="T496" s="9">
        <v>2</v>
      </c>
      <c r="U496" s="9">
        <v>2.5</v>
      </c>
      <c r="V496" s="9">
        <v>2</v>
      </c>
    </row>
    <row r="497" spans="1:22">
      <c r="A497" s="9"/>
      <c r="B497" s="9" t="str">
        <f t="shared" si="7"/>
        <v>М27x105</v>
      </c>
      <c r="C497" s="10">
        <v>27</v>
      </c>
      <c r="D497" s="9">
        <v>105</v>
      </c>
      <c r="E497" s="12">
        <v>568.45427259063774</v>
      </c>
      <c r="F497" s="12">
        <v>588.02579298268336</v>
      </c>
      <c r="G497" s="12">
        <v>580.78045643236715</v>
      </c>
      <c r="H497" s="12">
        <v>575.69960914095407</v>
      </c>
      <c r="I497" s="12">
        <v>540.31546360466677</v>
      </c>
      <c r="J497" s="12">
        <v>569.03250912125554</v>
      </c>
      <c r="K497" s="12">
        <v>561.78717257093945</v>
      </c>
      <c r="L497" s="12">
        <v>547.5608001549831</v>
      </c>
      <c r="M497" s="9">
        <v>60</v>
      </c>
      <c r="N497" s="9">
        <v>60</v>
      </c>
      <c r="O497" s="9">
        <v>35</v>
      </c>
      <c r="P497" s="9">
        <v>27</v>
      </c>
      <c r="Q497" s="9">
        <v>25.051500000000001</v>
      </c>
      <c r="R497" s="9">
        <v>25.701000000000001</v>
      </c>
      <c r="S497" s="9">
        <v>3</v>
      </c>
      <c r="T497" s="9">
        <v>2</v>
      </c>
      <c r="U497" s="9">
        <v>2.5</v>
      </c>
      <c r="V497" s="9">
        <v>2</v>
      </c>
    </row>
    <row r="498" spans="1:22">
      <c r="A498" s="9"/>
      <c r="B498" s="9" t="str">
        <f t="shared" si="7"/>
        <v>М27x110</v>
      </c>
      <c r="C498" s="10">
        <v>27</v>
      </c>
      <c r="D498" s="9">
        <v>110</v>
      </c>
      <c r="E498" s="12">
        <v>590.92706658946986</v>
      </c>
      <c r="F498" s="12">
        <v>610.49858698151536</v>
      </c>
      <c r="G498" s="12">
        <v>603.25325043119915</v>
      </c>
      <c r="H498" s="12">
        <v>598.17240313978618</v>
      </c>
      <c r="I498" s="12">
        <v>559.66172327172421</v>
      </c>
      <c r="J498" s="12">
        <v>589.39493824659564</v>
      </c>
      <c r="K498" s="12">
        <v>582.14960169627943</v>
      </c>
      <c r="L498" s="12">
        <v>566.90705982204054</v>
      </c>
      <c r="M498" s="9">
        <v>60</v>
      </c>
      <c r="N498" s="9">
        <v>60</v>
      </c>
      <c r="O498" s="9">
        <v>35</v>
      </c>
      <c r="P498" s="9">
        <v>27</v>
      </c>
      <c r="Q498" s="9">
        <v>25.051500000000001</v>
      </c>
      <c r="R498" s="9">
        <v>25.701000000000001</v>
      </c>
      <c r="S498" s="9">
        <v>3</v>
      </c>
      <c r="T498" s="9">
        <v>2</v>
      </c>
      <c r="U498" s="9">
        <v>2.5</v>
      </c>
      <c r="V498" s="9">
        <v>2</v>
      </c>
    </row>
    <row r="499" spans="1:22">
      <c r="A499" s="9"/>
      <c r="B499" s="9" t="str">
        <f t="shared" si="7"/>
        <v>М27x115</v>
      </c>
      <c r="C499" s="10">
        <v>27</v>
      </c>
      <c r="D499" s="9">
        <v>115</v>
      </c>
      <c r="E499" s="12">
        <v>613.39986058830198</v>
      </c>
      <c r="F499" s="12">
        <v>632.97138098034748</v>
      </c>
      <c r="G499" s="12">
        <v>625.72604443003104</v>
      </c>
      <c r="H499" s="12">
        <v>620.64519713861819</v>
      </c>
      <c r="I499" s="12">
        <v>579.00798293878177</v>
      </c>
      <c r="J499" s="12">
        <v>609.75736737193574</v>
      </c>
      <c r="K499" s="12">
        <v>602.51203082161953</v>
      </c>
      <c r="L499" s="12">
        <v>586.2533194890982</v>
      </c>
      <c r="M499" s="9">
        <v>60</v>
      </c>
      <c r="N499" s="9">
        <v>60</v>
      </c>
      <c r="O499" s="9">
        <v>35</v>
      </c>
      <c r="P499" s="9">
        <v>27</v>
      </c>
      <c r="Q499" s="9">
        <v>25.051500000000001</v>
      </c>
      <c r="R499" s="9">
        <v>25.701000000000001</v>
      </c>
      <c r="S499" s="9">
        <v>3</v>
      </c>
      <c r="T499" s="9">
        <v>2</v>
      </c>
      <c r="U499" s="9">
        <v>2.5</v>
      </c>
      <c r="V499" s="9">
        <v>2</v>
      </c>
    </row>
    <row r="500" spans="1:22">
      <c r="A500" s="9"/>
      <c r="B500" s="9" t="str">
        <f t="shared" si="7"/>
        <v>М27x120</v>
      </c>
      <c r="C500" s="10">
        <v>27</v>
      </c>
      <c r="D500" s="9">
        <v>120</v>
      </c>
      <c r="E500" s="12">
        <v>635.87265458713387</v>
      </c>
      <c r="F500" s="12">
        <v>655.44417497917948</v>
      </c>
      <c r="G500" s="12">
        <v>648.19883842886316</v>
      </c>
      <c r="H500" s="12">
        <v>643.11799113745019</v>
      </c>
      <c r="I500" s="12">
        <v>598.35424260583932</v>
      </c>
      <c r="J500" s="12">
        <v>630.11979649727584</v>
      </c>
      <c r="K500" s="12">
        <v>622.87445994695952</v>
      </c>
      <c r="L500" s="12">
        <v>605.59957915615541</v>
      </c>
      <c r="M500" s="9">
        <v>60</v>
      </c>
      <c r="N500" s="9">
        <v>60</v>
      </c>
      <c r="O500" s="9">
        <v>35</v>
      </c>
      <c r="P500" s="9">
        <v>27</v>
      </c>
      <c r="Q500" s="9">
        <v>25.051500000000001</v>
      </c>
      <c r="R500" s="9">
        <v>25.701000000000001</v>
      </c>
      <c r="S500" s="9">
        <v>3</v>
      </c>
      <c r="T500" s="9">
        <v>2</v>
      </c>
      <c r="U500" s="9">
        <v>2.5</v>
      </c>
      <c r="V500" s="9">
        <v>2</v>
      </c>
    </row>
    <row r="501" spans="1:22">
      <c r="A501" s="9"/>
      <c r="B501" s="9" t="str">
        <f t="shared" si="7"/>
        <v>М27x130</v>
      </c>
      <c r="C501" s="10">
        <v>27</v>
      </c>
      <c r="D501" s="9">
        <v>130</v>
      </c>
      <c r="E501" s="12">
        <v>677.06640138666853</v>
      </c>
      <c r="F501" s="12">
        <v>697.8573251286532</v>
      </c>
      <c r="G501" s="12">
        <v>690.61198857833688</v>
      </c>
      <c r="H501" s="12">
        <v>684.31173793698474</v>
      </c>
      <c r="I501" s="12">
        <v>637.04676193995408</v>
      </c>
      <c r="J501" s="12">
        <v>670.84465474795593</v>
      </c>
      <c r="K501" s="12">
        <v>663.59931819763949</v>
      </c>
      <c r="L501" s="12">
        <v>644.2920984902704</v>
      </c>
      <c r="M501" s="9">
        <v>66</v>
      </c>
      <c r="N501" s="9">
        <v>66</v>
      </c>
      <c r="O501" s="9">
        <v>35</v>
      </c>
      <c r="P501" s="9">
        <v>27</v>
      </c>
      <c r="Q501" s="9">
        <v>25.051500000000001</v>
      </c>
      <c r="R501" s="9">
        <v>25.701000000000001</v>
      </c>
      <c r="S501" s="9">
        <v>3</v>
      </c>
      <c r="T501" s="9">
        <v>2</v>
      </c>
      <c r="U501" s="9">
        <v>2.5</v>
      </c>
      <c r="V501" s="9">
        <v>2</v>
      </c>
    </row>
    <row r="502" spans="1:22">
      <c r="A502" s="9"/>
      <c r="B502" s="9" t="str">
        <f t="shared" si="7"/>
        <v>М27x140</v>
      </c>
      <c r="C502" s="10">
        <v>27</v>
      </c>
      <c r="D502" s="9">
        <v>140</v>
      </c>
      <c r="E502" s="12">
        <v>722.01198938433276</v>
      </c>
      <c r="F502" s="12">
        <v>742.80291312631732</v>
      </c>
      <c r="G502" s="12">
        <v>735.55757657600088</v>
      </c>
      <c r="H502" s="12">
        <v>729.25732593464897</v>
      </c>
      <c r="I502" s="12">
        <v>675.73928127406907</v>
      </c>
      <c r="J502" s="12">
        <v>711.56951299863601</v>
      </c>
      <c r="K502" s="12">
        <v>704.32417644831969</v>
      </c>
      <c r="L502" s="12">
        <v>682.9846178243854</v>
      </c>
      <c r="M502" s="9">
        <v>66</v>
      </c>
      <c r="N502" s="9">
        <v>66</v>
      </c>
      <c r="O502" s="9">
        <v>35</v>
      </c>
      <c r="P502" s="9">
        <v>27</v>
      </c>
      <c r="Q502" s="9">
        <v>25.051500000000001</v>
      </c>
      <c r="R502" s="9">
        <v>25.701000000000001</v>
      </c>
      <c r="S502" s="9">
        <v>3</v>
      </c>
      <c r="T502" s="9">
        <v>2</v>
      </c>
      <c r="U502" s="9">
        <v>2.5</v>
      </c>
      <c r="V502" s="9">
        <v>2</v>
      </c>
    </row>
    <row r="503" spans="1:22">
      <c r="A503" s="9"/>
      <c r="B503" s="9" t="str">
        <f t="shared" si="7"/>
        <v>М27x150</v>
      </c>
      <c r="C503" s="10">
        <v>27</v>
      </c>
      <c r="D503" s="9">
        <v>150</v>
      </c>
      <c r="E503" s="12">
        <v>766.95757738199677</v>
      </c>
      <c r="F503" s="12">
        <v>787.74850112398133</v>
      </c>
      <c r="G503" s="12">
        <v>780.503164573665</v>
      </c>
      <c r="H503" s="12">
        <v>774.20291393231298</v>
      </c>
      <c r="I503" s="12">
        <v>714.43180060818395</v>
      </c>
      <c r="J503" s="12">
        <v>752.2943712493161</v>
      </c>
      <c r="K503" s="12">
        <v>745.04903469899989</v>
      </c>
      <c r="L503" s="12">
        <v>721.67713715850039</v>
      </c>
      <c r="M503" s="9">
        <v>66</v>
      </c>
      <c r="N503" s="9">
        <v>66</v>
      </c>
      <c r="O503" s="9">
        <v>35</v>
      </c>
      <c r="P503" s="9">
        <v>27</v>
      </c>
      <c r="Q503" s="9">
        <v>25.051500000000001</v>
      </c>
      <c r="R503" s="9">
        <v>25.701000000000001</v>
      </c>
      <c r="S503" s="9">
        <v>3</v>
      </c>
      <c r="T503" s="9">
        <v>2</v>
      </c>
      <c r="U503" s="9">
        <v>2.5</v>
      </c>
      <c r="V503" s="9">
        <v>2</v>
      </c>
    </row>
    <row r="504" spans="1:22">
      <c r="A504" s="9"/>
      <c r="B504" s="9" t="str">
        <f t="shared" si="7"/>
        <v>М27x160</v>
      </c>
      <c r="C504" s="10">
        <v>27</v>
      </c>
      <c r="D504" s="9">
        <v>160</v>
      </c>
      <c r="E504" s="12">
        <v>811.90316537966089</v>
      </c>
      <c r="F504" s="12">
        <v>832.69408912164545</v>
      </c>
      <c r="G504" s="12">
        <v>825.44875257132912</v>
      </c>
      <c r="H504" s="12">
        <v>819.1485019299771</v>
      </c>
      <c r="I504" s="12">
        <v>753.12431994229905</v>
      </c>
      <c r="J504" s="12">
        <v>793.0192294999963</v>
      </c>
      <c r="K504" s="12">
        <v>785.77389294967998</v>
      </c>
      <c r="L504" s="12">
        <v>760.36965649261538</v>
      </c>
      <c r="M504" s="9">
        <v>66</v>
      </c>
      <c r="N504" s="9">
        <v>66</v>
      </c>
      <c r="O504" s="9">
        <v>35</v>
      </c>
      <c r="P504" s="9">
        <v>27</v>
      </c>
      <c r="Q504" s="9">
        <v>25.051500000000001</v>
      </c>
      <c r="R504" s="9">
        <v>25.701000000000001</v>
      </c>
      <c r="S504" s="9">
        <v>3</v>
      </c>
      <c r="T504" s="9">
        <v>2</v>
      </c>
      <c r="U504" s="9">
        <v>2.5</v>
      </c>
      <c r="V504" s="9">
        <v>2</v>
      </c>
    </row>
    <row r="505" spans="1:22">
      <c r="A505" s="9"/>
      <c r="B505" s="9" t="str">
        <f t="shared" si="7"/>
        <v>М27x170</v>
      </c>
      <c r="C505" s="10">
        <v>27</v>
      </c>
      <c r="D505" s="9">
        <v>170</v>
      </c>
      <c r="E505" s="12">
        <v>856.8487533773249</v>
      </c>
      <c r="F505" s="12">
        <v>877.63967711930957</v>
      </c>
      <c r="G505" s="12">
        <v>870.39434056899324</v>
      </c>
      <c r="H505" s="12">
        <v>864.09408992764122</v>
      </c>
      <c r="I505" s="12">
        <v>791.81683927641393</v>
      </c>
      <c r="J505" s="12">
        <v>833.74408775067639</v>
      </c>
      <c r="K505" s="12">
        <v>826.49875120036018</v>
      </c>
      <c r="L505" s="12">
        <v>799.06217582673025</v>
      </c>
      <c r="M505" s="9">
        <v>66</v>
      </c>
      <c r="N505" s="9">
        <v>66</v>
      </c>
      <c r="O505" s="9">
        <v>35</v>
      </c>
      <c r="P505" s="9">
        <v>27</v>
      </c>
      <c r="Q505" s="9">
        <v>25.051500000000001</v>
      </c>
      <c r="R505" s="9">
        <v>25.701000000000001</v>
      </c>
      <c r="S505" s="9">
        <v>3</v>
      </c>
      <c r="T505" s="9">
        <v>2</v>
      </c>
      <c r="U505" s="9">
        <v>2.5</v>
      </c>
      <c r="V505" s="9">
        <v>2</v>
      </c>
    </row>
    <row r="506" spans="1:22">
      <c r="A506" s="9"/>
      <c r="B506" s="9" t="str">
        <f t="shared" si="7"/>
        <v>М27x180</v>
      </c>
      <c r="C506" s="10">
        <v>27</v>
      </c>
      <c r="D506" s="9">
        <v>180</v>
      </c>
      <c r="E506" s="12">
        <v>901.7943413749889</v>
      </c>
      <c r="F506" s="12">
        <v>922.58526511697357</v>
      </c>
      <c r="G506" s="12">
        <v>915.33992856665725</v>
      </c>
      <c r="H506" s="12">
        <v>909.03967792530511</v>
      </c>
      <c r="I506" s="12">
        <v>830.50935861052903</v>
      </c>
      <c r="J506" s="12">
        <v>874.46894600135658</v>
      </c>
      <c r="K506" s="12">
        <v>867.22360945104026</v>
      </c>
      <c r="L506" s="12">
        <v>837.75469516084524</v>
      </c>
      <c r="M506" s="9">
        <v>66</v>
      </c>
      <c r="N506" s="9">
        <v>66</v>
      </c>
      <c r="O506" s="9">
        <v>35</v>
      </c>
      <c r="P506" s="9">
        <v>27</v>
      </c>
      <c r="Q506" s="9">
        <v>25.051500000000001</v>
      </c>
      <c r="R506" s="9">
        <v>25.701000000000001</v>
      </c>
      <c r="S506" s="9">
        <v>3</v>
      </c>
      <c r="T506" s="9">
        <v>2</v>
      </c>
      <c r="U506" s="9">
        <v>2.5</v>
      </c>
      <c r="V506" s="9">
        <v>2</v>
      </c>
    </row>
    <row r="507" spans="1:22">
      <c r="A507" s="9"/>
      <c r="B507" s="9" t="str">
        <f t="shared" si="7"/>
        <v>М27x190</v>
      </c>
      <c r="C507" s="10">
        <v>27</v>
      </c>
      <c r="D507" s="9">
        <v>190</v>
      </c>
      <c r="E507" s="12">
        <v>946.73992937265291</v>
      </c>
      <c r="F507" s="12">
        <v>967.53085311463758</v>
      </c>
      <c r="G507" s="12">
        <v>960.28551656432126</v>
      </c>
      <c r="H507" s="12">
        <v>953.98526592296923</v>
      </c>
      <c r="I507" s="12">
        <v>869.2018779446438</v>
      </c>
      <c r="J507" s="12">
        <v>915.19380425203678</v>
      </c>
      <c r="K507" s="12">
        <v>907.94846770172046</v>
      </c>
      <c r="L507" s="12">
        <v>876.44721449496012</v>
      </c>
      <c r="M507" s="9">
        <v>66</v>
      </c>
      <c r="N507" s="9">
        <v>66</v>
      </c>
      <c r="O507" s="9">
        <v>35</v>
      </c>
      <c r="P507" s="9">
        <v>27</v>
      </c>
      <c r="Q507" s="9">
        <v>25.051500000000001</v>
      </c>
      <c r="R507" s="9">
        <v>25.701000000000001</v>
      </c>
      <c r="S507" s="9">
        <v>3</v>
      </c>
      <c r="T507" s="9">
        <v>2</v>
      </c>
      <c r="U507" s="9">
        <v>2.5</v>
      </c>
      <c r="V507" s="9">
        <v>2</v>
      </c>
    </row>
    <row r="508" spans="1:22">
      <c r="A508" s="9"/>
      <c r="B508" s="9" t="str">
        <f t="shared" si="7"/>
        <v>М27x200</v>
      </c>
      <c r="C508" s="10">
        <v>27</v>
      </c>
      <c r="D508" s="9">
        <v>200</v>
      </c>
      <c r="E508" s="12">
        <v>991.68551737031703</v>
      </c>
      <c r="F508" s="12">
        <v>1012.4764411123017</v>
      </c>
      <c r="G508" s="12">
        <v>1005.2311045619854</v>
      </c>
      <c r="H508" s="12">
        <v>998.93085392063324</v>
      </c>
      <c r="I508" s="12">
        <v>907.89439727875879</v>
      </c>
      <c r="J508" s="12">
        <v>955.91866250271687</v>
      </c>
      <c r="K508" s="12">
        <v>948.67332595240055</v>
      </c>
      <c r="L508" s="12">
        <v>915.13973382907523</v>
      </c>
      <c r="M508" s="9">
        <v>66</v>
      </c>
      <c r="N508" s="9">
        <v>66</v>
      </c>
      <c r="O508" s="9">
        <v>35</v>
      </c>
      <c r="P508" s="9">
        <v>27</v>
      </c>
      <c r="Q508" s="9">
        <v>25.051500000000001</v>
      </c>
      <c r="R508" s="9">
        <v>25.701000000000001</v>
      </c>
      <c r="S508" s="9">
        <v>3</v>
      </c>
      <c r="T508" s="9">
        <v>2</v>
      </c>
      <c r="U508" s="9">
        <v>2.5</v>
      </c>
      <c r="V508" s="9">
        <v>2</v>
      </c>
    </row>
    <row r="509" spans="1:22">
      <c r="A509" s="9"/>
      <c r="B509" s="9" t="str">
        <f t="shared" si="7"/>
        <v>М27x220</v>
      </c>
      <c r="C509" s="10">
        <v>27</v>
      </c>
      <c r="D509" s="9">
        <v>220</v>
      </c>
      <c r="E509" s="12">
        <v>1073.4477041030316</v>
      </c>
      <c r="F509" s="12">
        <v>1096.8806684365509</v>
      </c>
      <c r="G509" s="12">
        <v>1089.6353318862346</v>
      </c>
      <c r="H509" s="12">
        <v>1080.6930406533477</v>
      </c>
      <c r="I509" s="12">
        <v>985.27943594698877</v>
      </c>
      <c r="J509" s="12">
        <v>1037.3683790040773</v>
      </c>
      <c r="K509" s="12">
        <v>1030.1230424537609</v>
      </c>
      <c r="L509" s="12">
        <v>992.52477249730509</v>
      </c>
      <c r="M509" s="9">
        <v>79</v>
      </c>
      <c r="N509" s="9">
        <v>79</v>
      </c>
      <c r="O509" s="9">
        <v>35</v>
      </c>
      <c r="P509" s="9">
        <v>27</v>
      </c>
      <c r="Q509" s="9">
        <v>25.051500000000001</v>
      </c>
      <c r="R509" s="9">
        <v>25.701000000000001</v>
      </c>
      <c r="S509" s="9">
        <v>3</v>
      </c>
      <c r="T509" s="9">
        <v>2</v>
      </c>
      <c r="U509" s="9">
        <v>2.5</v>
      </c>
      <c r="V509" s="9">
        <v>2</v>
      </c>
    </row>
    <row r="510" spans="1:22">
      <c r="A510" s="9"/>
      <c r="B510" s="9" t="str">
        <f t="shared" si="7"/>
        <v>М27x240</v>
      </c>
      <c r="C510" s="10">
        <v>27</v>
      </c>
      <c r="D510" s="9">
        <v>240</v>
      </c>
      <c r="E510" s="12">
        <v>1163.3388800983596</v>
      </c>
      <c r="F510" s="12">
        <v>1186.7718444318787</v>
      </c>
      <c r="G510" s="12">
        <v>1179.5265078815628</v>
      </c>
      <c r="H510" s="12">
        <v>1170.5842166486759</v>
      </c>
      <c r="I510" s="12">
        <v>1062.6644746152188</v>
      </c>
      <c r="J510" s="12">
        <v>1118.8180955054374</v>
      </c>
      <c r="K510" s="12">
        <v>1111.5727589551211</v>
      </c>
      <c r="L510" s="12">
        <v>1069.9098111655346</v>
      </c>
      <c r="M510" s="9">
        <v>79</v>
      </c>
      <c r="N510" s="9">
        <v>79</v>
      </c>
      <c r="O510" s="9">
        <v>35</v>
      </c>
      <c r="P510" s="9">
        <v>27</v>
      </c>
      <c r="Q510" s="9">
        <v>25.051500000000001</v>
      </c>
      <c r="R510" s="9">
        <v>25.701000000000001</v>
      </c>
      <c r="S510" s="9">
        <v>3</v>
      </c>
      <c r="T510" s="9">
        <v>2</v>
      </c>
      <c r="U510" s="9">
        <v>2.5</v>
      </c>
      <c r="V510" s="9">
        <v>2</v>
      </c>
    </row>
    <row r="511" spans="1:22">
      <c r="A511" s="9"/>
      <c r="B511" s="9" t="str">
        <f t="shared" si="7"/>
        <v>М27x260</v>
      </c>
      <c r="C511" s="10">
        <v>27</v>
      </c>
      <c r="D511" s="9">
        <v>260</v>
      </c>
      <c r="E511" s="12">
        <v>1253.2300560936878</v>
      </c>
      <c r="F511" s="12">
        <v>1276.6630204272069</v>
      </c>
      <c r="G511" s="12">
        <v>1269.4176838768906</v>
      </c>
      <c r="H511" s="12">
        <v>1260.4753926440039</v>
      </c>
      <c r="I511" s="12">
        <v>1140.0495132834485</v>
      </c>
      <c r="J511" s="12">
        <v>1200.2678120067976</v>
      </c>
      <c r="K511" s="12">
        <v>1193.0224754564813</v>
      </c>
      <c r="L511" s="12">
        <v>1147.2948498337648</v>
      </c>
      <c r="M511" s="9">
        <v>79</v>
      </c>
      <c r="N511" s="9">
        <v>79</v>
      </c>
      <c r="O511" s="9">
        <v>35</v>
      </c>
      <c r="P511" s="9">
        <v>27</v>
      </c>
      <c r="Q511" s="9">
        <v>25.051500000000001</v>
      </c>
      <c r="R511" s="9">
        <v>25.701000000000001</v>
      </c>
      <c r="S511" s="9">
        <v>3</v>
      </c>
      <c r="T511" s="9">
        <v>2</v>
      </c>
      <c r="U511" s="9">
        <v>2.5</v>
      </c>
      <c r="V511" s="9">
        <v>2</v>
      </c>
    </row>
    <row r="512" spans="1:22">
      <c r="A512" s="9"/>
      <c r="B512" s="9" t="str">
        <f t="shared" si="7"/>
        <v>М30x60</v>
      </c>
      <c r="C512" s="10">
        <v>30</v>
      </c>
      <c r="D512" s="9">
        <v>60</v>
      </c>
      <c r="E512" s="12">
        <v>480.02928832332202</v>
      </c>
      <c r="F512" s="12">
        <v>505.39573629446335</v>
      </c>
      <c r="G512" s="12">
        <v>492.00732344090801</v>
      </c>
      <c r="H512" s="12">
        <v>493.41770117687713</v>
      </c>
      <c r="I512" s="12">
        <v>462.22984064588576</v>
      </c>
      <c r="J512" s="12">
        <v>496.4633439666585</v>
      </c>
      <c r="K512" s="12">
        <v>483.07493111310322</v>
      </c>
      <c r="L512" s="12">
        <v>475.61825349944093</v>
      </c>
      <c r="M512" s="11">
        <v>38</v>
      </c>
      <c r="N512" s="9">
        <v>41</v>
      </c>
      <c r="O512" s="9">
        <v>38</v>
      </c>
      <c r="P512" s="9">
        <v>30</v>
      </c>
      <c r="Q512" s="9">
        <v>27.726749999999999</v>
      </c>
      <c r="R512" s="9">
        <v>28.701000000000001</v>
      </c>
      <c r="S512" s="9">
        <v>3.5</v>
      </c>
      <c r="T512" s="9">
        <v>2</v>
      </c>
      <c r="U512" s="9">
        <v>3</v>
      </c>
      <c r="V512" s="9">
        <v>2</v>
      </c>
    </row>
    <row r="513" spans="1:22">
      <c r="A513" s="9"/>
      <c r="B513" s="9" t="str">
        <f t="shared" si="7"/>
        <v>М30x65</v>
      </c>
      <c r="C513" s="10">
        <v>30</v>
      </c>
      <c r="D513" s="9">
        <v>65</v>
      </c>
      <c r="E513" s="12">
        <v>503.72814942773778</v>
      </c>
      <c r="F513" s="12">
        <v>530.78929685652952</v>
      </c>
      <c r="G513" s="12">
        <v>517.40088400297429</v>
      </c>
      <c r="H513" s="12">
        <v>517.116562281293</v>
      </c>
      <c r="I513" s="12">
        <v>485.92870175030146</v>
      </c>
      <c r="J513" s="12">
        <v>521.85690452872473</v>
      </c>
      <c r="K513" s="12">
        <v>508.4684916751695</v>
      </c>
      <c r="L513" s="12">
        <v>499.31711460385668</v>
      </c>
      <c r="M513" s="11">
        <v>43</v>
      </c>
      <c r="N513" s="9">
        <v>46</v>
      </c>
      <c r="O513" s="9">
        <v>38</v>
      </c>
      <c r="P513" s="9">
        <v>30</v>
      </c>
      <c r="Q513" s="9">
        <v>27.726749999999999</v>
      </c>
      <c r="R513" s="9">
        <v>28.701000000000001</v>
      </c>
      <c r="S513" s="9">
        <v>3.5</v>
      </c>
      <c r="T513" s="9">
        <v>2</v>
      </c>
      <c r="U513" s="9">
        <v>3</v>
      </c>
      <c r="V513" s="9">
        <v>2</v>
      </c>
    </row>
    <row r="514" spans="1:22">
      <c r="A514" s="9"/>
      <c r="B514" s="9" t="str">
        <f t="shared" si="7"/>
        <v>М30x70</v>
      </c>
      <c r="C514" s="10">
        <v>30</v>
      </c>
      <c r="D514" s="9">
        <v>70</v>
      </c>
      <c r="E514" s="12">
        <v>527.4270105321533</v>
      </c>
      <c r="F514" s="12">
        <v>556.18285741859586</v>
      </c>
      <c r="G514" s="12">
        <v>542.79444456504064</v>
      </c>
      <c r="H514" s="12">
        <v>540.81542338570875</v>
      </c>
      <c r="I514" s="12">
        <v>509.62756285471721</v>
      </c>
      <c r="J514" s="12">
        <v>547.25046509079084</v>
      </c>
      <c r="K514" s="12">
        <v>533.86205223723584</v>
      </c>
      <c r="L514" s="12">
        <v>523.01597570827244</v>
      </c>
      <c r="M514" s="11">
        <v>48</v>
      </c>
      <c r="N514" s="9">
        <v>51</v>
      </c>
      <c r="O514" s="9">
        <v>38</v>
      </c>
      <c r="P514" s="9">
        <v>30</v>
      </c>
      <c r="Q514" s="9">
        <v>27.726749999999999</v>
      </c>
      <c r="R514" s="9">
        <v>28.701000000000001</v>
      </c>
      <c r="S514" s="9">
        <v>3.5</v>
      </c>
      <c r="T514" s="9">
        <v>2</v>
      </c>
      <c r="U514" s="9">
        <v>3</v>
      </c>
      <c r="V514" s="9">
        <v>2</v>
      </c>
    </row>
    <row r="515" spans="1:22">
      <c r="A515" s="9"/>
      <c r="B515" s="9" t="str">
        <f t="shared" si="7"/>
        <v>М30x75</v>
      </c>
      <c r="C515" s="10">
        <v>30</v>
      </c>
      <c r="D515" s="9">
        <v>75</v>
      </c>
      <c r="E515" s="12">
        <v>551.12587163656906</v>
      </c>
      <c r="F515" s="12">
        <v>581.57641798066197</v>
      </c>
      <c r="G515" s="12">
        <v>568.18800512710675</v>
      </c>
      <c r="H515" s="12">
        <v>564.5142844901244</v>
      </c>
      <c r="I515" s="12">
        <v>533.32642395913285</v>
      </c>
      <c r="J515" s="12">
        <v>572.64402565285729</v>
      </c>
      <c r="K515" s="12">
        <v>559.25561279930218</v>
      </c>
      <c r="L515" s="12">
        <v>546.71483681268819</v>
      </c>
      <c r="M515" s="11">
        <v>53</v>
      </c>
      <c r="N515" s="9">
        <v>56</v>
      </c>
      <c r="O515" s="9">
        <v>38</v>
      </c>
      <c r="P515" s="9">
        <v>30</v>
      </c>
      <c r="Q515" s="9">
        <v>27.726749999999999</v>
      </c>
      <c r="R515" s="9">
        <v>28.701000000000001</v>
      </c>
      <c r="S515" s="9">
        <v>3.5</v>
      </c>
      <c r="T515" s="9">
        <v>2</v>
      </c>
      <c r="U515" s="9">
        <v>3</v>
      </c>
      <c r="V515" s="9">
        <v>2</v>
      </c>
    </row>
    <row r="516" spans="1:22">
      <c r="A516" s="9"/>
      <c r="B516" s="9" t="str">
        <f t="shared" si="7"/>
        <v>М30x80</v>
      </c>
      <c r="C516" s="10">
        <v>30</v>
      </c>
      <c r="D516" s="9">
        <v>80</v>
      </c>
      <c r="E516" s="12">
        <v>574.82473274098481</v>
      </c>
      <c r="F516" s="12">
        <v>606.9699785427282</v>
      </c>
      <c r="G516" s="12">
        <v>593.58156568917309</v>
      </c>
      <c r="H516" s="12">
        <v>588.21314559454015</v>
      </c>
      <c r="I516" s="12">
        <v>557.02528506354861</v>
      </c>
      <c r="J516" s="12">
        <v>598.03758621492341</v>
      </c>
      <c r="K516" s="12">
        <v>584.64917336136841</v>
      </c>
      <c r="L516" s="12">
        <v>570.41369791710395</v>
      </c>
      <c r="M516" s="11">
        <v>58</v>
      </c>
      <c r="N516" s="9">
        <v>61</v>
      </c>
      <c r="O516" s="9">
        <v>38</v>
      </c>
      <c r="P516" s="9">
        <v>30</v>
      </c>
      <c r="Q516" s="9">
        <v>27.726749999999999</v>
      </c>
      <c r="R516" s="9">
        <v>28.701000000000001</v>
      </c>
      <c r="S516" s="9">
        <v>3.5</v>
      </c>
      <c r="T516" s="9">
        <v>2</v>
      </c>
      <c r="U516" s="9">
        <v>3</v>
      </c>
      <c r="V516" s="9">
        <v>2</v>
      </c>
    </row>
    <row r="517" spans="1:22">
      <c r="A517" s="9"/>
      <c r="B517" s="9" t="str">
        <f t="shared" si="7"/>
        <v>М30x85</v>
      </c>
      <c r="C517" s="10">
        <v>30</v>
      </c>
      <c r="D517" s="9">
        <v>85</v>
      </c>
      <c r="E517" s="12">
        <v>596.09639643484093</v>
      </c>
      <c r="F517" s="12">
        <v>632.36353910479454</v>
      </c>
      <c r="G517" s="12">
        <v>618.97512625123932</v>
      </c>
      <c r="H517" s="12">
        <v>609.48480928839638</v>
      </c>
      <c r="I517" s="12">
        <v>580.72414616796436</v>
      </c>
      <c r="J517" s="12">
        <v>623.43114677698964</v>
      </c>
      <c r="K517" s="12">
        <v>610.04273392343453</v>
      </c>
      <c r="L517" s="12">
        <v>594.1125590215197</v>
      </c>
      <c r="M517" s="9">
        <v>66</v>
      </c>
      <c r="N517" s="9">
        <v>66</v>
      </c>
      <c r="O517" s="9">
        <v>38</v>
      </c>
      <c r="P517" s="9">
        <v>30</v>
      </c>
      <c r="Q517" s="9">
        <v>27.726749999999999</v>
      </c>
      <c r="R517" s="9">
        <v>28.701000000000001</v>
      </c>
      <c r="S517" s="9">
        <v>3.5</v>
      </c>
      <c r="T517" s="9">
        <v>2</v>
      </c>
      <c r="U517" s="9">
        <v>3</v>
      </c>
      <c r="V517" s="9">
        <v>2</v>
      </c>
    </row>
    <row r="518" spans="1:22">
      <c r="A518" s="9"/>
      <c r="B518" s="9" t="str">
        <f t="shared" si="7"/>
        <v>М30x90</v>
      </c>
      <c r="C518" s="10">
        <v>30</v>
      </c>
      <c r="D518" s="9">
        <v>90</v>
      </c>
      <c r="E518" s="12">
        <v>623.8405865568559</v>
      </c>
      <c r="F518" s="12">
        <v>660.10772922680951</v>
      </c>
      <c r="G518" s="12">
        <v>646.71931637325429</v>
      </c>
      <c r="H518" s="12">
        <v>637.22899941041123</v>
      </c>
      <c r="I518" s="12">
        <v>604.42300727237989</v>
      </c>
      <c r="J518" s="12">
        <v>648.82470733905598</v>
      </c>
      <c r="K518" s="12">
        <v>635.43629448550075</v>
      </c>
      <c r="L518" s="12">
        <v>617.81142012593534</v>
      </c>
      <c r="M518" s="9">
        <v>66</v>
      </c>
      <c r="N518" s="9">
        <v>66</v>
      </c>
      <c r="O518" s="9">
        <v>38</v>
      </c>
      <c r="P518" s="9">
        <v>30</v>
      </c>
      <c r="Q518" s="9">
        <v>27.726749999999999</v>
      </c>
      <c r="R518" s="9">
        <v>28.701000000000001</v>
      </c>
      <c r="S518" s="9">
        <v>3.5</v>
      </c>
      <c r="T518" s="9">
        <v>2</v>
      </c>
      <c r="U518" s="9">
        <v>3</v>
      </c>
      <c r="V518" s="9">
        <v>2</v>
      </c>
    </row>
    <row r="519" spans="1:22">
      <c r="A519" s="9"/>
      <c r="B519" s="9" t="str">
        <f t="shared" si="7"/>
        <v>М30x95</v>
      </c>
      <c r="C519" s="10">
        <v>30</v>
      </c>
      <c r="D519" s="9">
        <v>95</v>
      </c>
      <c r="E519" s="12">
        <v>651.58477667887075</v>
      </c>
      <c r="F519" s="12">
        <v>687.85191934882425</v>
      </c>
      <c r="G519" s="12">
        <v>674.46350649526914</v>
      </c>
      <c r="H519" s="12">
        <v>664.9731895324262</v>
      </c>
      <c r="I519" s="12">
        <v>628.12186837679565</v>
      </c>
      <c r="J519" s="12">
        <v>674.2182679011222</v>
      </c>
      <c r="K519" s="12">
        <v>660.82985504756709</v>
      </c>
      <c r="L519" s="12">
        <v>641.5102812303511</v>
      </c>
      <c r="M519" s="9">
        <v>66</v>
      </c>
      <c r="N519" s="9">
        <v>66</v>
      </c>
      <c r="O519" s="9">
        <v>38</v>
      </c>
      <c r="P519" s="9">
        <v>30</v>
      </c>
      <c r="Q519" s="9">
        <v>27.726749999999999</v>
      </c>
      <c r="R519" s="9">
        <v>28.701000000000001</v>
      </c>
      <c r="S519" s="9">
        <v>3.5</v>
      </c>
      <c r="T519" s="9">
        <v>2</v>
      </c>
      <c r="U519" s="9">
        <v>3</v>
      </c>
      <c r="V519" s="9">
        <v>2</v>
      </c>
    </row>
    <row r="520" spans="1:22">
      <c r="A520" s="9"/>
      <c r="B520" s="9" t="str">
        <f t="shared" ref="B520:B583" si="8">"М"&amp;C520&amp;"x"&amp;D520</f>
        <v>М30x100</v>
      </c>
      <c r="C520" s="10">
        <v>30</v>
      </c>
      <c r="D520" s="9">
        <v>100</v>
      </c>
      <c r="E520" s="12">
        <v>679.32896680088572</v>
      </c>
      <c r="F520" s="12">
        <v>715.59610947083911</v>
      </c>
      <c r="G520" s="12">
        <v>702.207696617284</v>
      </c>
      <c r="H520" s="12">
        <v>692.71737965444106</v>
      </c>
      <c r="I520" s="12">
        <v>651.82072948121152</v>
      </c>
      <c r="J520" s="12">
        <v>699.61182846318832</v>
      </c>
      <c r="K520" s="12">
        <v>686.22341560963332</v>
      </c>
      <c r="L520" s="12">
        <v>665.20914233476685</v>
      </c>
      <c r="M520" s="9">
        <v>66</v>
      </c>
      <c r="N520" s="9">
        <v>66</v>
      </c>
      <c r="O520" s="9">
        <v>38</v>
      </c>
      <c r="P520" s="9">
        <v>30</v>
      </c>
      <c r="Q520" s="9">
        <v>27.726749999999999</v>
      </c>
      <c r="R520" s="9">
        <v>28.701000000000001</v>
      </c>
      <c r="S520" s="9">
        <v>3.5</v>
      </c>
      <c r="T520" s="9">
        <v>2</v>
      </c>
      <c r="U520" s="9">
        <v>3</v>
      </c>
      <c r="V520" s="9">
        <v>2</v>
      </c>
    </row>
    <row r="521" spans="1:22">
      <c r="A521" s="9"/>
      <c r="B521" s="9" t="str">
        <f t="shared" si="8"/>
        <v>М30x105</v>
      </c>
      <c r="C521" s="10">
        <v>30</v>
      </c>
      <c r="D521" s="9">
        <v>105</v>
      </c>
      <c r="E521" s="12">
        <v>707.07315692290047</v>
      </c>
      <c r="F521" s="12">
        <v>743.34029959285385</v>
      </c>
      <c r="G521" s="12">
        <v>729.95188673929874</v>
      </c>
      <c r="H521" s="12">
        <v>720.4615697764558</v>
      </c>
      <c r="I521" s="12">
        <v>675.51959058562727</v>
      </c>
      <c r="J521" s="12">
        <v>725.00538902525466</v>
      </c>
      <c r="K521" s="12">
        <v>711.61697617169955</v>
      </c>
      <c r="L521" s="12">
        <v>688.90800343918249</v>
      </c>
      <c r="M521" s="9">
        <v>66</v>
      </c>
      <c r="N521" s="9">
        <v>66</v>
      </c>
      <c r="O521" s="9">
        <v>38</v>
      </c>
      <c r="P521" s="9">
        <v>30</v>
      </c>
      <c r="Q521" s="9">
        <v>27.726749999999999</v>
      </c>
      <c r="R521" s="9">
        <v>28.701000000000001</v>
      </c>
      <c r="S521" s="9">
        <v>3.5</v>
      </c>
      <c r="T521" s="9">
        <v>2</v>
      </c>
      <c r="U521" s="9">
        <v>3</v>
      </c>
      <c r="V521" s="9">
        <v>2</v>
      </c>
    </row>
    <row r="522" spans="1:22">
      <c r="A522" s="9"/>
      <c r="B522" s="9" t="str">
        <f t="shared" si="8"/>
        <v>М30x110</v>
      </c>
      <c r="C522" s="10">
        <v>30</v>
      </c>
      <c r="D522" s="9">
        <v>110</v>
      </c>
      <c r="E522" s="12">
        <v>734.81734704491532</v>
      </c>
      <c r="F522" s="12">
        <v>771.08448971486871</v>
      </c>
      <c r="G522" s="12">
        <v>757.6960768613136</v>
      </c>
      <c r="H522" s="12">
        <v>748.20575989847066</v>
      </c>
      <c r="I522" s="12">
        <v>699.21845169004291</v>
      </c>
      <c r="J522" s="12">
        <v>750.39894958732089</v>
      </c>
      <c r="K522" s="12">
        <v>737.01053673376578</v>
      </c>
      <c r="L522" s="12">
        <v>712.60686454359825</v>
      </c>
      <c r="M522" s="9">
        <v>66</v>
      </c>
      <c r="N522" s="9">
        <v>66</v>
      </c>
      <c r="O522" s="9">
        <v>38</v>
      </c>
      <c r="P522" s="9">
        <v>30</v>
      </c>
      <c r="Q522" s="9">
        <v>27.726749999999999</v>
      </c>
      <c r="R522" s="9">
        <v>28.701000000000001</v>
      </c>
      <c r="S522" s="9">
        <v>3.5</v>
      </c>
      <c r="T522" s="9">
        <v>2</v>
      </c>
      <c r="U522" s="9">
        <v>3</v>
      </c>
      <c r="V522" s="9">
        <v>2</v>
      </c>
    </row>
    <row r="523" spans="1:22">
      <c r="A523" s="9"/>
      <c r="B523" s="9" t="str">
        <f t="shared" si="8"/>
        <v>М30x115</v>
      </c>
      <c r="C523" s="10">
        <v>30</v>
      </c>
      <c r="D523" s="9">
        <v>115</v>
      </c>
      <c r="E523" s="12">
        <v>762.56153716693018</v>
      </c>
      <c r="F523" s="12">
        <v>798.82867983688368</v>
      </c>
      <c r="G523" s="12">
        <v>785.44026698332846</v>
      </c>
      <c r="H523" s="12">
        <v>775.94995002048552</v>
      </c>
      <c r="I523" s="12">
        <v>722.91731279445855</v>
      </c>
      <c r="J523" s="12">
        <v>775.79251014938711</v>
      </c>
      <c r="K523" s="12">
        <v>762.40409729583189</v>
      </c>
      <c r="L523" s="12">
        <v>736.305725648014</v>
      </c>
      <c r="M523" s="9">
        <v>66</v>
      </c>
      <c r="N523" s="9">
        <v>66</v>
      </c>
      <c r="O523" s="9">
        <v>38</v>
      </c>
      <c r="P523" s="9">
        <v>30</v>
      </c>
      <c r="Q523" s="9">
        <v>27.726749999999999</v>
      </c>
      <c r="R523" s="9">
        <v>28.701000000000001</v>
      </c>
      <c r="S523" s="9">
        <v>3.5</v>
      </c>
      <c r="T523" s="9">
        <v>2</v>
      </c>
      <c r="U523" s="9">
        <v>3</v>
      </c>
      <c r="V523" s="9">
        <v>2</v>
      </c>
    </row>
    <row r="524" spans="1:22">
      <c r="A524" s="9"/>
      <c r="B524" s="9" t="str">
        <f t="shared" si="8"/>
        <v>М30x120</v>
      </c>
      <c r="C524" s="10">
        <v>30</v>
      </c>
      <c r="D524" s="9">
        <v>120</v>
      </c>
      <c r="E524" s="12">
        <v>790.30572728894515</v>
      </c>
      <c r="F524" s="12">
        <v>826.57286995889865</v>
      </c>
      <c r="G524" s="12">
        <v>813.18445710534343</v>
      </c>
      <c r="H524" s="12">
        <v>803.69414014250037</v>
      </c>
      <c r="I524" s="12">
        <v>746.61617389887431</v>
      </c>
      <c r="J524" s="12">
        <v>801.18607071145345</v>
      </c>
      <c r="K524" s="12">
        <v>787.79765785789812</v>
      </c>
      <c r="L524" s="12">
        <v>760.00458675242965</v>
      </c>
      <c r="M524" s="9">
        <v>66</v>
      </c>
      <c r="N524" s="9">
        <v>66</v>
      </c>
      <c r="O524" s="9">
        <v>38</v>
      </c>
      <c r="P524" s="9">
        <v>30</v>
      </c>
      <c r="Q524" s="9">
        <v>27.726749999999999</v>
      </c>
      <c r="R524" s="9">
        <v>28.701000000000001</v>
      </c>
      <c r="S524" s="9">
        <v>3.5</v>
      </c>
      <c r="T524" s="9">
        <v>2</v>
      </c>
      <c r="U524" s="9">
        <v>3</v>
      </c>
      <c r="V524" s="9">
        <v>2</v>
      </c>
    </row>
    <row r="525" spans="1:22">
      <c r="A525" s="9"/>
      <c r="B525" s="9" t="str">
        <f t="shared" si="8"/>
        <v>М30x130</v>
      </c>
      <c r="C525" s="10">
        <v>30</v>
      </c>
      <c r="D525" s="9">
        <v>130</v>
      </c>
      <c r="E525" s="12">
        <v>840.93971271185603</v>
      </c>
      <c r="F525" s="12">
        <v>879.24049473098978</v>
      </c>
      <c r="G525" s="12">
        <v>865.85208187743467</v>
      </c>
      <c r="H525" s="12">
        <v>854.32812556541114</v>
      </c>
      <c r="I525" s="12">
        <v>794.01389610770582</v>
      </c>
      <c r="J525" s="12">
        <v>851.97319183558591</v>
      </c>
      <c r="K525" s="12">
        <v>838.58477898203068</v>
      </c>
      <c r="L525" s="12">
        <v>807.40230896126104</v>
      </c>
      <c r="M525" s="9">
        <v>72</v>
      </c>
      <c r="N525" s="9">
        <v>72</v>
      </c>
      <c r="O525" s="9">
        <v>38</v>
      </c>
      <c r="P525" s="9">
        <v>30</v>
      </c>
      <c r="Q525" s="9">
        <v>27.726749999999999</v>
      </c>
      <c r="R525" s="9">
        <v>28.701000000000001</v>
      </c>
      <c r="S525" s="9">
        <v>3.5</v>
      </c>
      <c r="T525" s="9">
        <v>2</v>
      </c>
      <c r="U525" s="9">
        <v>3</v>
      </c>
      <c r="V525" s="9">
        <v>2</v>
      </c>
    </row>
    <row r="526" spans="1:22">
      <c r="A526" s="9"/>
      <c r="B526" s="9" t="str">
        <f t="shared" si="8"/>
        <v>М30x140</v>
      </c>
      <c r="C526" s="10">
        <v>30</v>
      </c>
      <c r="D526" s="9">
        <v>140</v>
      </c>
      <c r="E526" s="12">
        <v>896.42809295588552</v>
      </c>
      <c r="F526" s="12">
        <v>934.72887497501972</v>
      </c>
      <c r="G526" s="12">
        <v>921.3404621214645</v>
      </c>
      <c r="H526" s="12">
        <v>909.81650580944074</v>
      </c>
      <c r="I526" s="12">
        <v>841.41161831653721</v>
      </c>
      <c r="J526" s="12">
        <v>902.76031295971836</v>
      </c>
      <c r="K526" s="12">
        <v>889.37190010616314</v>
      </c>
      <c r="L526" s="12">
        <v>854.80003117009255</v>
      </c>
      <c r="M526" s="9">
        <v>72</v>
      </c>
      <c r="N526" s="9">
        <v>72</v>
      </c>
      <c r="O526" s="9">
        <v>38</v>
      </c>
      <c r="P526" s="9">
        <v>30</v>
      </c>
      <c r="Q526" s="9">
        <v>27.726749999999999</v>
      </c>
      <c r="R526" s="9">
        <v>28.701000000000001</v>
      </c>
      <c r="S526" s="9">
        <v>3.5</v>
      </c>
      <c r="T526" s="9">
        <v>2</v>
      </c>
      <c r="U526" s="9">
        <v>3</v>
      </c>
      <c r="V526" s="9">
        <v>2</v>
      </c>
    </row>
    <row r="527" spans="1:22">
      <c r="A527" s="9"/>
      <c r="B527" s="9" t="str">
        <f t="shared" si="8"/>
        <v>М30x150</v>
      </c>
      <c r="C527" s="10">
        <v>30</v>
      </c>
      <c r="D527" s="9">
        <v>150</v>
      </c>
      <c r="E527" s="12">
        <v>951.91647319991523</v>
      </c>
      <c r="F527" s="12">
        <v>990.21725521904932</v>
      </c>
      <c r="G527" s="12">
        <v>976.8288423654941</v>
      </c>
      <c r="H527" s="12">
        <v>965.30488605347045</v>
      </c>
      <c r="I527" s="12">
        <v>888.80934052536861</v>
      </c>
      <c r="J527" s="12">
        <v>953.54743408385082</v>
      </c>
      <c r="K527" s="12">
        <v>940.15902123029582</v>
      </c>
      <c r="L527" s="12">
        <v>902.19775337892384</v>
      </c>
      <c r="M527" s="9">
        <v>72</v>
      </c>
      <c r="N527" s="9">
        <v>72</v>
      </c>
      <c r="O527" s="9">
        <v>38</v>
      </c>
      <c r="P527" s="9">
        <v>30</v>
      </c>
      <c r="Q527" s="9">
        <v>27.726749999999999</v>
      </c>
      <c r="R527" s="9">
        <v>28.701000000000001</v>
      </c>
      <c r="S527" s="9">
        <v>3.5</v>
      </c>
      <c r="T527" s="9">
        <v>2</v>
      </c>
      <c r="U527" s="9">
        <v>3</v>
      </c>
      <c r="V527" s="9">
        <v>2</v>
      </c>
    </row>
    <row r="528" spans="1:22">
      <c r="A528" s="9"/>
      <c r="B528" s="9" t="str">
        <f t="shared" si="8"/>
        <v>М30x160</v>
      </c>
      <c r="C528" s="10">
        <v>30</v>
      </c>
      <c r="D528" s="9">
        <v>160</v>
      </c>
      <c r="E528" s="12">
        <v>1007.4048534439449</v>
      </c>
      <c r="F528" s="12">
        <v>1045.705635463079</v>
      </c>
      <c r="G528" s="12">
        <v>1032.3172226095235</v>
      </c>
      <c r="H528" s="12">
        <v>1020.7932662975002</v>
      </c>
      <c r="I528" s="12">
        <v>936.20706273420012</v>
      </c>
      <c r="J528" s="12">
        <v>1004.3345552079834</v>
      </c>
      <c r="K528" s="12">
        <v>990.94614235442816</v>
      </c>
      <c r="L528" s="12">
        <v>949.59547558775546</v>
      </c>
      <c r="M528" s="9">
        <v>72</v>
      </c>
      <c r="N528" s="9">
        <v>72</v>
      </c>
      <c r="O528" s="9">
        <v>38</v>
      </c>
      <c r="P528" s="9">
        <v>30</v>
      </c>
      <c r="Q528" s="9">
        <v>27.726749999999999</v>
      </c>
      <c r="R528" s="9">
        <v>28.701000000000001</v>
      </c>
      <c r="S528" s="9">
        <v>3.5</v>
      </c>
      <c r="T528" s="9">
        <v>2</v>
      </c>
      <c r="U528" s="9">
        <v>3</v>
      </c>
      <c r="V528" s="9">
        <v>2</v>
      </c>
    </row>
    <row r="529" spans="1:22">
      <c r="A529" s="9"/>
      <c r="B529" s="9" t="str">
        <f t="shared" si="8"/>
        <v>М30x170</v>
      </c>
      <c r="C529" s="10">
        <v>30</v>
      </c>
      <c r="D529" s="9">
        <v>170</v>
      </c>
      <c r="E529" s="12">
        <v>1062.893233687975</v>
      </c>
      <c r="F529" s="12">
        <v>1101.1940157071087</v>
      </c>
      <c r="G529" s="12">
        <v>1087.8056028535532</v>
      </c>
      <c r="H529" s="12">
        <v>1076.2816465415299</v>
      </c>
      <c r="I529" s="12">
        <v>983.60478494303152</v>
      </c>
      <c r="J529" s="12">
        <v>1055.1216763321161</v>
      </c>
      <c r="K529" s="12">
        <v>1041.7332634785605</v>
      </c>
      <c r="L529" s="12">
        <v>996.99319779658674</v>
      </c>
      <c r="M529" s="9">
        <v>72</v>
      </c>
      <c r="N529" s="9">
        <v>72</v>
      </c>
      <c r="O529" s="9">
        <v>38</v>
      </c>
      <c r="P529" s="9">
        <v>30</v>
      </c>
      <c r="Q529" s="9">
        <v>27.726749999999999</v>
      </c>
      <c r="R529" s="9">
        <v>28.701000000000001</v>
      </c>
      <c r="S529" s="9">
        <v>3.5</v>
      </c>
      <c r="T529" s="9">
        <v>2</v>
      </c>
      <c r="U529" s="9">
        <v>3</v>
      </c>
      <c r="V529" s="9">
        <v>2</v>
      </c>
    </row>
    <row r="530" spans="1:22">
      <c r="A530" s="9"/>
      <c r="B530" s="9" t="str">
        <f t="shared" si="8"/>
        <v>М30x180</v>
      </c>
      <c r="C530" s="10">
        <v>30</v>
      </c>
      <c r="D530" s="9">
        <v>180</v>
      </c>
      <c r="E530" s="12">
        <v>1118.3816139320045</v>
      </c>
      <c r="F530" s="12">
        <v>1156.6823959511387</v>
      </c>
      <c r="G530" s="12">
        <v>1143.2939830975831</v>
      </c>
      <c r="H530" s="12">
        <v>1131.7700267855596</v>
      </c>
      <c r="I530" s="12">
        <v>1031.0025071518628</v>
      </c>
      <c r="J530" s="12">
        <v>1105.9087974562483</v>
      </c>
      <c r="K530" s="12">
        <v>1092.520384602693</v>
      </c>
      <c r="L530" s="12">
        <v>1044.3909200054179</v>
      </c>
      <c r="M530" s="9">
        <v>72</v>
      </c>
      <c r="N530" s="9">
        <v>72</v>
      </c>
      <c r="O530" s="9">
        <v>38</v>
      </c>
      <c r="P530" s="9">
        <v>30</v>
      </c>
      <c r="Q530" s="9">
        <v>27.726749999999999</v>
      </c>
      <c r="R530" s="9">
        <v>28.701000000000001</v>
      </c>
      <c r="S530" s="9">
        <v>3.5</v>
      </c>
      <c r="T530" s="9">
        <v>2</v>
      </c>
      <c r="U530" s="9">
        <v>3</v>
      </c>
      <c r="V530" s="9">
        <v>2</v>
      </c>
    </row>
    <row r="531" spans="1:22">
      <c r="A531" s="9"/>
      <c r="B531" s="9" t="str">
        <f t="shared" si="8"/>
        <v>М30x190</v>
      </c>
      <c r="C531" s="10">
        <v>30</v>
      </c>
      <c r="D531" s="9">
        <v>190</v>
      </c>
      <c r="E531" s="12">
        <v>1173.8699941760342</v>
      </c>
      <c r="F531" s="12">
        <v>1212.1707761951682</v>
      </c>
      <c r="G531" s="12">
        <v>1198.7823633416128</v>
      </c>
      <c r="H531" s="12">
        <v>1187.2584070295891</v>
      </c>
      <c r="I531" s="12">
        <v>1078.4002293606943</v>
      </c>
      <c r="J531" s="12">
        <v>1156.6959185803807</v>
      </c>
      <c r="K531" s="12">
        <v>1143.3075057268252</v>
      </c>
      <c r="L531" s="12">
        <v>1091.7886422142494</v>
      </c>
      <c r="M531" s="9">
        <v>72</v>
      </c>
      <c r="N531" s="9">
        <v>72</v>
      </c>
      <c r="O531" s="9">
        <v>38</v>
      </c>
      <c r="P531" s="9">
        <v>30</v>
      </c>
      <c r="Q531" s="9">
        <v>27.726749999999999</v>
      </c>
      <c r="R531" s="9">
        <v>28.701000000000001</v>
      </c>
      <c r="S531" s="9">
        <v>3.5</v>
      </c>
      <c r="T531" s="9">
        <v>2</v>
      </c>
      <c r="U531" s="9">
        <v>3</v>
      </c>
      <c r="V531" s="9">
        <v>2</v>
      </c>
    </row>
    <row r="532" spans="1:22">
      <c r="A532" s="9"/>
      <c r="B532" s="9" t="str">
        <f t="shared" si="8"/>
        <v>М30x200</v>
      </c>
      <c r="C532" s="10">
        <v>30</v>
      </c>
      <c r="D532" s="9">
        <v>200</v>
      </c>
      <c r="E532" s="12">
        <v>1229.3583744200641</v>
      </c>
      <c r="F532" s="12">
        <v>1267.6591564391981</v>
      </c>
      <c r="G532" s="12">
        <v>1254.2707435856425</v>
      </c>
      <c r="H532" s="12">
        <v>1242.7467872736188</v>
      </c>
      <c r="I532" s="12">
        <v>1125.7979515695258</v>
      </c>
      <c r="J532" s="12">
        <v>1207.4830397045132</v>
      </c>
      <c r="K532" s="12">
        <v>1194.0946268509581</v>
      </c>
      <c r="L532" s="12">
        <v>1139.1863644230807</v>
      </c>
      <c r="M532" s="9">
        <v>72</v>
      </c>
      <c r="N532" s="9">
        <v>72</v>
      </c>
      <c r="O532" s="9">
        <v>38</v>
      </c>
      <c r="P532" s="9">
        <v>30</v>
      </c>
      <c r="Q532" s="9">
        <v>27.726749999999999</v>
      </c>
      <c r="R532" s="9">
        <v>28.701000000000001</v>
      </c>
      <c r="S532" s="9">
        <v>3.5</v>
      </c>
      <c r="T532" s="9">
        <v>2</v>
      </c>
      <c r="U532" s="9">
        <v>3</v>
      </c>
      <c r="V532" s="9">
        <v>2</v>
      </c>
    </row>
    <row r="533" spans="1:22">
      <c r="A533" s="9"/>
      <c r="B533" s="9" t="str">
        <f t="shared" si="8"/>
        <v>М30x220</v>
      </c>
      <c r="C533" s="10">
        <v>30</v>
      </c>
      <c r="D533" s="9">
        <v>220</v>
      </c>
      <c r="E533" s="12">
        <v>1329.8172794623654</v>
      </c>
      <c r="F533" s="12">
        <v>1372.5242800713913</v>
      </c>
      <c r="G533" s="12">
        <v>1359.1358672178358</v>
      </c>
      <c r="H533" s="12">
        <v>1343.2056923159205</v>
      </c>
      <c r="I533" s="12">
        <v>1220.5933959871886</v>
      </c>
      <c r="J533" s="12">
        <v>1309.0572819527781</v>
      </c>
      <c r="K533" s="12">
        <v>1295.6688690992228</v>
      </c>
      <c r="L533" s="12">
        <v>1233.981808840744</v>
      </c>
      <c r="M533" s="9">
        <v>85</v>
      </c>
      <c r="N533" s="9">
        <v>85</v>
      </c>
      <c r="O533" s="9">
        <v>38</v>
      </c>
      <c r="P533" s="9">
        <v>30</v>
      </c>
      <c r="Q533" s="9">
        <v>27.726749999999999</v>
      </c>
      <c r="R533" s="9">
        <v>28.701000000000001</v>
      </c>
      <c r="S533" s="9">
        <v>3.5</v>
      </c>
      <c r="T533" s="9">
        <v>2</v>
      </c>
      <c r="U533" s="9">
        <v>3</v>
      </c>
      <c r="V533" s="9">
        <v>2</v>
      </c>
    </row>
    <row r="534" spans="1:22">
      <c r="A534" s="9"/>
      <c r="B534" s="9" t="str">
        <f t="shared" si="8"/>
        <v>М30x240</v>
      </c>
      <c r="C534" s="10">
        <v>30</v>
      </c>
      <c r="D534" s="9">
        <v>240</v>
      </c>
      <c r="E534" s="12">
        <v>1440.794039950425</v>
      </c>
      <c r="F534" s="12">
        <v>1483.5010405594503</v>
      </c>
      <c r="G534" s="12">
        <v>1470.112627705895</v>
      </c>
      <c r="H534" s="12">
        <v>1454.1824528039801</v>
      </c>
      <c r="I534" s="12">
        <v>1315.3888404048516</v>
      </c>
      <c r="J534" s="12">
        <v>1410.6315242010432</v>
      </c>
      <c r="K534" s="12">
        <v>1397.2431113474877</v>
      </c>
      <c r="L534" s="12">
        <v>1328.7772532584065</v>
      </c>
      <c r="M534" s="9">
        <v>85</v>
      </c>
      <c r="N534" s="9">
        <v>85</v>
      </c>
      <c r="O534" s="9">
        <v>38</v>
      </c>
      <c r="P534" s="9">
        <v>30</v>
      </c>
      <c r="Q534" s="9">
        <v>27.726749999999999</v>
      </c>
      <c r="R534" s="9">
        <v>28.701000000000001</v>
      </c>
      <c r="S534" s="9">
        <v>3.5</v>
      </c>
      <c r="T534" s="9">
        <v>2</v>
      </c>
      <c r="U534" s="9">
        <v>3</v>
      </c>
      <c r="V534" s="9">
        <v>2</v>
      </c>
    </row>
    <row r="535" spans="1:22">
      <c r="A535" s="9"/>
      <c r="B535" s="9" t="str">
        <f t="shared" si="8"/>
        <v>М30x260</v>
      </c>
      <c r="C535" s="10">
        <v>30</v>
      </c>
      <c r="D535" s="9">
        <v>260</v>
      </c>
      <c r="E535" s="12">
        <v>1551.7708004384845</v>
      </c>
      <c r="F535" s="12">
        <v>1594.4778010475097</v>
      </c>
      <c r="G535" s="12">
        <v>1581.0893881939542</v>
      </c>
      <c r="H535" s="12">
        <v>1565.1592132920398</v>
      </c>
      <c r="I535" s="12">
        <v>1410.1842848225144</v>
      </c>
      <c r="J535" s="12">
        <v>1512.2057664493082</v>
      </c>
      <c r="K535" s="12">
        <v>1498.8173535957528</v>
      </c>
      <c r="L535" s="12">
        <v>1423.5726976760695</v>
      </c>
      <c r="M535" s="9">
        <v>85</v>
      </c>
      <c r="N535" s="9">
        <v>85</v>
      </c>
      <c r="O535" s="9">
        <v>38</v>
      </c>
      <c r="P535" s="9">
        <v>30</v>
      </c>
      <c r="Q535" s="9">
        <v>27.726749999999999</v>
      </c>
      <c r="R535" s="9">
        <v>28.701000000000001</v>
      </c>
      <c r="S535" s="9">
        <v>3.5</v>
      </c>
      <c r="T535" s="9">
        <v>2</v>
      </c>
      <c r="U535" s="9">
        <v>3</v>
      </c>
      <c r="V535" s="9">
        <v>2</v>
      </c>
    </row>
    <row r="536" spans="1:22">
      <c r="A536" s="9"/>
      <c r="B536" s="9" t="str">
        <f t="shared" si="8"/>
        <v>М36x70</v>
      </c>
      <c r="C536" s="10">
        <v>36</v>
      </c>
      <c r="D536" s="9">
        <v>70</v>
      </c>
      <c r="E536" s="12">
        <v>817.64763187452559</v>
      </c>
      <c r="F536" s="12">
        <v>840.41047860834465</v>
      </c>
      <c r="G536" s="12">
        <v>828.05245437370331</v>
      </c>
      <c r="H536" s="12">
        <v>830.00565610916692</v>
      </c>
      <c r="I536" s="12">
        <v>788.74455894078744</v>
      </c>
      <c r="J536" s="12">
        <v>820.21339658836337</v>
      </c>
      <c r="K536" s="12">
        <v>807.85537235372192</v>
      </c>
      <c r="L536" s="12">
        <v>801.10258317542878</v>
      </c>
      <c r="M536" s="11">
        <v>44</v>
      </c>
      <c r="N536" s="9">
        <v>46</v>
      </c>
      <c r="O536" s="9">
        <v>45</v>
      </c>
      <c r="P536" s="9">
        <v>36</v>
      </c>
      <c r="Q536" s="9">
        <v>33.402000000000001</v>
      </c>
      <c r="R536" s="9">
        <v>34.051499999999997</v>
      </c>
      <c r="S536" s="9">
        <v>4</v>
      </c>
      <c r="T536" s="9">
        <v>3</v>
      </c>
      <c r="U536" s="9">
        <v>3</v>
      </c>
      <c r="V536" s="9">
        <v>2.5</v>
      </c>
    </row>
    <row r="537" spans="1:22">
      <c r="A537" s="9"/>
      <c r="B537" s="9" t="str">
        <f t="shared" si="8"/>
        <v>М36x75</v>
      </c>
      <c r="C537" s="10">
        <v>36</v>
      </c>
      <c r="D537" s="9">
        <v>75</v>
      </c>
      <c r="E537" s="12">
        <v>852.04098239373877</v>
      </c>
      <c r="F537" s="12">
        <v>876.15438696321678</v>
      </c>
      <c r="G537" s="12">
        <v>863.79636272857533</v>
      </c>
      <c r="H537" s="12">
        <v>864.39900662838022</v>
      </c>
      <c r="I537" s="12">
        <v>823.13790946000074</v>
      </c>
      <c r="J537" s="12">
        <v>855.95730494323504</v>
      </c>
      <c r="K537" s="12">
        <v>843.59928070859382</v>
      </c>
      <c r="L537" s="12">
        <v>835.49593369464208</v>
      </c>
      <c r="M537" s="11">
        <v>49</v>
      </c>
      <c r="N537" s="9">
        <v>51</v>
      </c>
      <c r="O537" s="9">
        <v>45</v>
      </c>
      <c r="P537" s="9">
        <v>36</v>
      </c>
      <c r="Q537" s="9">
        <v>33.402000000000001</v>
      </c>
      <c r="R537" s="9">
        <v>34.051499999999997</v>
      </c>
      <c r="S537" s="9">
        <v>4</v>
      </c>
      <c r="T537" s="9">
        <v>3</v>
      </c>
      <c r="U537" s="9">
        <v>3</v>
      </c>
      <c r="V537" s="9">
        <v>2.5</v>
      </c>
    </row>
    <row r="538" spans="1:22">
      <c r="A538" s="9"/>
      <c r="B538" s="9" t="str">
        <f t="shared" si="8"/>
        <v>М36x80</v>
      </c>
      <c r="C538" s="10">
        <v>36</v>
      </c>
      <c r="D538" s="9">
        <v>80</v>
      </c>
      <c r="E538" s="12">
        <v>886.4343329129523</v>
      </c>
      <c r="F538" s="12">
        <v>911.89829531808857</v>
      </c>
      <c r="G538" s="12">
        <v>899.54027108344724</v>
      </c>
      <c r="H538" s="12">
        <v>898.79235714759363</v>
      </c>
      <c r="I538" s="12">
        <v>857.53125997921393</v>
      </c>
      <c r="J538" s="12">
        <v>891.70121329810695</v>
      </c>
      <c r="K538" s="12">
        <v>879.34318906346562</v>
      </c>
      <c r="L538" s="12">
        <v>869.88928421385538</v>
      </c>
      <c r="M538" s="11">
        <v>54</v>
      </c>
      <c r="N538" s="9">
        <v>56</v>
      </c>
      <c r="O538" s="9">
        <v>45</v>
      </c>
      <c r="P538" s="9">
        <v>36</v>
      </c>
      <c r="Q538" s="9">
        <v>33.402000000000001</v>
      </c>
      <c r="R538" s="9">
        <v>34.051499999999997</v>
      </c>
      <c r="S538" s="9">
        <v>4</v>
      </c>
      <c r="T538" s="9">
        <v>3</v>
      </c>
      <c r="U538" s="9">
        <v>3</v>
      </c>
      <c r="V538" s="9">
        <v>2.5</v>
      </c>
    </row>
    <row r="539" spans="1:22">
      <c r="A539" s="9"/>
      <c r="B539" s="9" t="str">
        <f t="shared" si="8"/>
        <v>М36x85</v>
      </c>
      <c r="C539" s="10">
        <v>36</v>
      </c>
      <c r="D539" s="9">
        <v>85</v>
      </c>
      <c r="E539" s="12">
        <v>920.82768343216549</v>
      </c>
      <c r="F539" s="12">
        <v>947.64220367296059</v>
      </c>
      <c r="G539" s="12">
        <v>935.28417943831926</v>
      </c>
      <c r="H539" s="12">
        <v>933.18570766680671</v>
      </c>
      <c r="I539" s="12">
        <v>891.92461049842723</v>
      </c>
      <c r="J539" s="12">
        <v>927.44512165297897</v>
      </c>
      <c r="K539" s="12">
        <v>915.08709741833775</v>
      </c>
      <c r="L539" s="12">
        <v>904.28263473306868</v>
      </c>
      <c r="M539" s="11">
        <v>59</v>
      </c>
      <c r="N539" s="9">
        <v>61</v>
      </c>
      <c r="O539" s="9">
        <v>45</v>
      </c>
      <c r="P539" s="9">
        <v>36</v>
      </c>
      <c r="Q539" s="9">
        <v>33.402000000000001</v>
      </c>
      <c r="R539" s="9">
        <v>34.051499999999997</v>
      </c>
      <c r="S539" s="9">
        <v>4</v>
      </c>
      <c r="T539" s="9">
        <v>3</v>
      </c>
      <c r="U539" s="9">
        <v>3</v>
      </c>
      <c r="V539" s="9">
        <v>2.5</v>
      </c>
    </row>
    <row r="540" spans="1:22">
      <c r="A540" s="9"/>
      <c r="B540" s="9" t="str">
        <f t="shared" si="8"/>
        <v>М36x90</v>
      </c>
      <c r="C540" s="10">
        <v>36</v>
      </c>
      <c r="D540" s="9">
        <v>90</v>
      </c>
      <c r="E540" s="12">
        <v>955.22103395137867</v>
      </c>
      <c r="F540" s="12">
        <v>983.38611202783238</v>
      </c>
      <c r="G540" s="12">
        <v>971.02808779319105</v>
      </c>
      <c r="H540" s="12">
        <v>967.57905818602012</v>
      </c>
      <c r="I540" s="12">
        <v>926.31796101764041</v>
      </c>
      <c r="J540" s="12">
        <v>963.18903000785087</v>
      </c>
      <c r="K540" s="12">
        <v>950.83100577320954</v>
      </c>
      <c r="L540" s="12">
        <v>938.67598525228186</v>
      </c>
      <c r="M540" s="11">
        <v>64</v>
      </c>
      <c r="N540" s="9">
        <v>66</v>
      </c>
      <c r="O540" s="9">
        <v>45</v>
      </c>
      <c r="P540" s="9">
        <v>36</v>
      </c>
      <c r="Q540" s="9">
        <v>33.402000000000001</v>
      </c>
      <c r="R540" s="9">
        <v>34.051499999999997</v>
      </c>
      <c r="S540" s="9">
        <v>4</v>
      </c>
      <c r="T540" s="9">
        <v>3</v>
      </c>
      <c r="U540" s="9">
        <v>3</v>
      </c>
      <c r="V540" s="9">
        <v>2.5</v>
      </c>
    </row>
    <row r="541" spans="1:22">
      <c r="A541" s="9"/>
      <c r="B541" s="9" t="str">
        <f t="shared" si="8"/>
        <v>М36x95</v>
      </c>
      <c r="C541" s="10">
        <v>36</v>
      </c>
      <c r="D541" s="9">
        <v>95</v>
      </c>
      <c r="E541" s="12">
        <v>979.6094746089135</v>
      </c>
      <c r="F541" s="12">
        <v>1013.2392047935431</v>
      </c>
      <c r="G541" s="12">
        <v>1000.8811805589015</v>
      </c>
      <c r="H541" s="12">
        <v>991.96749884355484</v>
      </c>
      <c r="I541" s="12">
        <v>960.71131153685383</v>
      </c>
      <c r="J541" s="12">
        <v>998.93293836272278</v>
      </c>
      <c r="K541" s="12">
        <v>986.57491412808133</v>
      </c>
      <c r="L541" s="12">
        <v>973.06933577149528</v>
      </c>
      <c r="M541" s="9">
        <v>78</v>
      </c>
      <c r="N541" s="9">
        <v>78</v>
      </c>
      <c r="O541" s="9">
        <v>45</v>
      </c>
      <c r="P541" s="9">
        <v>36</v>
      </c>
      <c r="Q541" s="9">
        <v>33.402000000000001</v>
      </c>
      <c r="R541" s="9">
        <v>34.051499999999997</v>
      </c>
      <c r="S541" s="9">
        <v>4</v>
      </c>
      <c r="T541" s="9">
        <v>3</v>
      </c>
      <c r="U541" s="9">
        <v>3</v>
      </c>
      <c r="V541" s="9">
        <v>2.5</v>
      </c>
    </row>
    <row r="542" spans="1:22">
      <c r="A542" s="9"/>
      <c r="B542" s="9" t="str">
        <f t="shared" si="8"/>
        <v>М36x100</v>
      </c>
      <c r="C542" s="10">
        <v>36</v>
      </c>
      <c r="D542" s="9">
        <v>100</v>
      </c>
      <c r="E542" s="12">
        <v>1019.5611083846148</v>
      </c>
      <c r="F542" s="12">
        <v>1053.1908385692443</v>
      </c>
      <c r="G542" s="12">
        <v>1040.8328143346027</v>
      </c>
      <c r="H542" s="12">
        <v>1031.9191326192561</v>
      </c>
      <c r="I542" s="12">
        <v>995.10466205606713</v>
      </c>
      <c r="J542" s="12">
        <v>1034.6768467175946</v>
      </c>
      <c r="K542" s="12">
        <v>1022.3188224829534</v>
      </c>
      <c r="L542" s="12">
        <v>1007.4626862907086</v>
      </c>
      <c r="M542" s="9">
        <v>78</v>
      </c>
      <c r="N542" s="9">
        <v>78</v>
      </c>
      <c r="O542" s="9">
        <v>45</v>
      </c>
      <c r="P542" s="9">
        <v>36</v>
      </c>
      <c r="Q542" s="9">
        <v>33.402000000000001</v>
      </c>
      <c r="R542" s="9">
        <v>34.051499999999997</v>
      </c>
      <c r="S542" s="9">
        <v>4</v>
      </c>
      <c r="T542" s="9">
        <v>3</v>
      </c>
      <c r="U542" s="9">
        <v>3</v>
      </c>
      <c r="V542" s="9">
        <v>2.5</v>
      </c>
    </row>
    <row r="543" spans="1:22">
      <c r="A543" s="9"/>
      <c r="B543" s="9" t="str">
        <f t="shared" si="8"/>
        <v>М36x105</v>
      </c>
      <c r="C543" s="10">
        <v>36</v>
      </c>
      <c r="D543" s="9">
        <v>105</v>
      </c>
      <c r="E543" s="12">
        <v>1059.5127421603161</v>
      </c>
      <c r="F543" s="12">
        <v>1093.1424723449456</v>
      </c>
      <c r="G543" s="12">
        <v>1080.7844481103043</v>
      </c>
      <c r="H543" s="12">
        <v>1071.8707663949574</v>
      </c>
      <c r="I543" s="12">
        <v>1029.4980125752802</v>
      </c>
      <c r="J543" s="12">
        <v>1070.4207550724666</v>
      </c>
      <c r="K543" s="12">
        <v>1058.062730837825</v>
      </c>
      <c r="L543" s="12">
        <v>1041.8560368099218</v>
      </c>
      <c r="M543" s="9">
        <v>78</v>
      </c>
      <c r="N543" s="9">
        <v>78</v>
      </c>
      <c r="O543" s="9">
        <v>45</v>
      </c>
      <c r="P543" s="9">
        <v>36</v>
      </c>
      <c r="Q543" s="9">
        <v>33.402000000000001</v>
      </c>
      <c r="R543" s="9">
        <v>34.051499999999997</v>
      </c>
      <c r="S543" s="9">
        <v>4</v>
      </c>
      <c r="T543" s="9">
        <v>3</v>
      </c>
      <c r="U543" s="9">
        <v>3</v>
      </c>
      <c r="V543" s="9">
        <v>2.5</v>
      </c>
    </row>
    <row r="544" spans="1:22">
      <c r="A544" s="9"/>
      <c r="B544" s="9" t="str">
        <f t="shared" si="8"/>
        <v>М36x110</v>
      </c>
      <c r="C544" s="10">
        <v>36</v>
      </c>
      <c r="D544" s="9">
        <v>110</v>
      </c>
      <c r="E544" s="12">
        <v>1099.4643759360176</v>
      </c>
      <c r="F544" s="12">
        <v>1133.0941061206472</v>
      </c>
      <c r="G544" s="12">
        <v>1120.7360818860056</v>
      </c>
      <c r="H544" s="12">
        <v>1111.822400170659</v>
      </c>
      <c r="I544" s="12">
        <v>1063.8913630944937</v>
      </c>
      <c r="J544" s="12">
        <v>1106.1646634273386</v>
      </c>
      <c r="K544" s="12">
        <v>1093.806639192697</v>
      </c>
      <c r="L544" s="12">
        <v>1076.2493873291351</v>
      </c>
      <c r="M544" s="9">
        <v>78</v>
      </c>
      <c r="N544" s="9">
        <v>78</v>
      </c>
      <c r="O544" s="9">
        <v>45</v>
      </c>
      <c r="P544" s="9">
        <v>36</v>
      </c>
      <c r="Q544" s="9">
        <v>33.402000000000001</v>
      </c>
      <c r="R544" s="9">
        <v>34.051499999999997</v>
      </c>
      <c r="S544" s="9">
        <v>4</v>
      </c>
      <c r="T544" s="9">
        <v>3</v>
      </c>
      <c r="U544" s="9">
        <v>3</v>
      </c>
      <c r="V544" s="9">
        <v>2.5</v>
      </c>
    </row>
    <row r="545" spans="1:22">
      <c r="A545" s="9"/>
      <c r="B545" s="9" t="str">
        <f t="shared" si="8"/>
        <v>М36x115</v>
      </c>
      <c r="C545" s="10">
        <v>36</v>
      </c>
      <c r="D545" s="9">
        <v>115</v>
      </c>
      <c r="E545" s="12">
        <v>1139.416009711719</v>
      </c>
      <c r="F545" s="12">
        <v>1173.0457398963488</v>
      </c>
      <c r="G545" s="12">
        <v>1160.687715661707</v>
      </c>
      <c r="H545" s="12">
        <v>1151.7740339463603</v>
      </c>
      <c r="I545" s="12">
        <v>1098.284713613707</v>
      </c>
      <c r="J545" s="12">
        <v>1141.9085717822104</v>
      </c>
      <c r="K545" s="12">
        <v>1129.5505475475691</v>
      </c>
      <c r="L545" s="12">
        <v>1110.6427378483481</v>
      </c>
      <c r="M545" s="9">
        <v>78</v>
      </c>
      <c r="N545" s="9">
        <v>78</v>
      </c>
      <c r="O545" s="9">
        <v>45</v>
      </c>
      <c r="P545" s="9">
        <v>36</v>
      </c>
      <c r="Q545" s="9">
        <v>33.402000000000001</v>
      </c>
      <c r="R545" s="9">
        <v>34.051499999999997</v>
      </c>
      <c r="S545" s="9">
        <v>4</v>
      </c>
      <c r="T545" s="9">
        <v>3</v>
      </c>
      <c r="U545" s="9">
        <v>3</v>
      </c>
      <c r="V545" s="9">
        <v>2.5</v>
      </c>
    </row>
    <row r="546" spans="1:22">
      <c r="A546" s="9"/>
      <c r="B546" s="9" t="str">
        <f t="shared" si="8"/>
        <v>М36x120</v>
      </c>
      <c r="C546" s="10">
        <v>36</v>
      </c>
      <c r="D546" s="9">
        <v>120</v>
      </c>
      <c r="E546" s="12">
        <v>1179.3676434874205</v>
      </c>
      <c r="F546" s="12">
        <v>1212.9973736720501</v>
      </c>
      <c r="G546" s="12">
        <v>1200.6393494374083</v>
      </c>
      <c r="H546" s="12">
        <v>1191.7256677220614</v>
      </c>
      <c r="I546" s="12">
        <v>1132.6780641329203</v>
      </c>
      <c r="J546" s="12">
        <v>1177.6524801370822</v>
      </c>
      <c r="K546" s="12">
        <v>1165.2944559024406</v>
      </c>
      <c r="L546" s="12">
        <v>1145.0360883675614</v>
      </c>
      <c r="M546" s="9">
        <v>78</v>
      </c>
      <c r="N546" s="9">
        <v>78</v>
      </c>
      <c r="O546" s="9">
        <v>45</v>
      </c>
      <c r="P546" s="9">
        <v>36</v>
      </c>
      <c r="Q546" s="9">
        <v>33.402000000000001</v>
      </c>
      <c r="R546" s="9">
        <v>34.051499999999997</v>
      </c>
      <c r="S546" s="9">
        <v>4</v>
      </c>
      <c r="T546" s="9">
        <v>3</v>
      </c>
      <c r="U546" s="9">
        <v>3</v>
      </c>
      <c r="V546" s="9">
        <v>2.5</v>
      </c>
    </row>
    <row r="547" spans="1:22">
      <c r="A547" s="9"/>
      <c r="B547" s="9" t="str">
        <f t="shared" si="8"/>
        <v>М36x130</v>
      </c>
      <c r="C547" s="10">
        <v>36</v>
      </c>
      <c r="D547" s="9">
        <v>130</v>
      </c>
      <c r="E547" s="12">
        <v>1252.6009711310376</v>
      </c>
      <c r="F547" s="12">
        <v>1287.8513707184575</v>
      </c>
      <c r="G547" s="12">
        <v>1275.4933464838159</v>
      </c>
      <c r="H547" s="12">
        <v>1264.9589953656789</v>
      </c>
      <c r="I547" s="12">
        <v>1201.4647651713467</v>
      </c>
      <c r="J547" s="12">
        <v>1249.140296846826</v>
      </c>
      <c r="K547" s="12">
        <v>1236.7822726121844</v>
      </c>
      <c r="L547" s="12">
        <v>1213.8227894059883</v>
      </c>
      <c r="M547" s="9">
        <v>84</v>
      </c>
      <c r="N547" s="9">
        <v>84</v>
      </c>
      <c r="O547" s="9">
        <v>45</v>
      </c>
      <c r="P547" s="9">
        <v>36</v>
      </c>
      <c r="Q547" s="9">
        <v>33.402000000000001</v>
      </c>
      <c r="R547" s="9">
        <v>34.051499999999997</v>
      </c>
      <c r="S547" s="9">
        <v>4</v>
      </c>
      <c r="T547" s="9">
        <v>3</v>
      </c>
      <c r="U547" s="9">
        <v>3</v>
      </c>
      <c r="V547" s="9">
        <v>2.5</v>
      </c>
    </row>
    <row r="548" spans="1:22">
      <c r="A548" s="9"/>
      <c r="B548" s="9" t="str">
        <f t="shared" si="8"/>
        <v>М36x140</v>
      </c>
      <c r="C548" s="10">
        <v>36</v>
      </c>
      <c r="D548" s="9">
        <v>140</v>
      </c>
      <c r="E548" s="12">
        <v>1332.5042386824402</v>
      </c>
      <c r="F548" s="12">
        <v>1367.7546382698604</v>
      </c>
      <c r="G548" s="12">
        <v>1355.3966140352188</v>
      </c>
      <c r="H548" s="12">
        <v>1344.8622629170814</v>
      </c>
      <c r="I548" s="12">
        <v>1270.2514662097733</v>
      </c>
      <c r="J548" s="12">
        <v>1320.6281135565696</v>
      </c>
      <c r="K548" s="12">
        <v>1308.2700893219285</v>
      </c>
      <c r="L548" s="12">
        <v>1282.6094904444146</v>
      </c>
      <c r="M548" s="9">
        <v>84</v>
      </c>
      <c r="N548" s="9">
        <v>84</v>
      </c>
      <c r="O548" s="9">
        <v>45</v>
      </c>
      <c r="P548" s="9">
        <v>36</v>
      </c>
      <c r="Q548" s="9">
        <v>33.402000000000001</v>
      </c>
      <c r="R548" s="9">
        <v>34.051499999999997</v>
      </c>
      <c r="S548" s="9">
        <v>4</v>
      </c>
      <c r="T548" s="9">
        <v>3</v>
      </c>
      <c r="U548" s="9">
        <v>3</v>
      </c>
      <c r="V548" s="9">
        <v>2.5</v>
      </c>
    </row>
    <row r="549" spans="1:22">
      <c r="A549" s="9"/>
      <c r="B549" s="9" t="str">
        <f t="shared" si="8"/>
        <v>М36x150</v>
      </c>
      <c r="C549" s="10">
        <v>36</v>
      </c>
      <c r="D549" s="9">
        <v>150</v>
      </c>
      <c r="E549" s="12">
        <v>1412.4075062338432</v>
      </c>
      <c r="F549" s="12">
        <v>1447.6579058212628</v>
      </c>
      <c r="G549" s="12">
        <v>1435.2998815866217</v>
      </c>
      <c r="H549" s="12">
        <v>1424.7655304684847</v>
      </c>
      <c r="I549" s="12">
        <v>1339.0381672481999</v>
      </c>
      <c r="J549" s="12">
        <v>1392.1159302663136</v>
      </c>
      <c r="K549" s="12">
        <v>1379.7579060316721</v>
      </c>
      <c r="L549" s="12">
        <v>1351.3961914828412</v>
      </c>
      <c r="M549" s="9">
        <v>84</v>
      </c>
      <c r="N549" s="9">
        <v>84</v>
      </c>
      <c r="O549" s="9">
        <v>45</v>
      </c>
      <c r="P549" s="9">
        <v>36</v>
      </c>
      <c r="Q549" s="9">
        <v>33.402000000000001</v>
      </c>
      <c r="R549" s="9">
        <v>34.051499999999997</v>
      </c>
      <c r="S549" s="9">
        <v>4</v>
      </c>
      <c r="T549" s="9">
        <v>3</v>
      </c>
      <c r="U549" s="9">
        <v>3</v>
      </c>
      <c r="V549" s="9">
        <v>2.5</v>
      </c>
    </row>
    <row r="550" spans="1:22">
      <c r="A550" s="9"/>
      <c r="B550" s="9" t="str">
        <f t="shared" si="8"/>
        <v>М36x160</v>
      </c>
      <c r="C550" s="10">
        <v>36</v>
      </c>
      <c r="D550" s="9">
        <v>160</v>
      </c>
      <c r="E550" s="12">
        <v>1492.3107737852456</v>
      </c>
      <c r="F550" s="12">
        <v>1527.5611733726657</v>
      </c>
      <c r="G550" s="12">
        <v>1515.2031491380244</v>
      </c>
      <c r="H550" s="12">
        <v>1504.6687980198872</v>
      </c>
      <c r="I550" s="12">
        <v>1407.8248682866267</v>
      </c>
      <c r="J550" s="12">
        <v>1463.6037469760574</v>
      </c>
      <c r="K550" s="12">
        <v>1451.2457227414159</v>
      </c>
      <c r="L550" s="12">
        <v>1420.1828925212681</v>
      </c>
      <c r="M550" s="9">
        <v>84</v>
      </c>
      <c r="N550" s="9">
        <v>84</v>
      </c>
      <c r="O550" s="9">
        <v>45</v>
      </c>
      <c r="P550" s="9">
        <v>36</v>
      </c>
      <c r="Q550" s="9">
        <v>33.402000000000001</v>
      </c>
      <c r="R550" s="9">
        <v>34.051499999999997</v>
      </c>
      <c r="S550" s="9">
        <v>4</v>
      </c>
      <c r="T550" s="9">
        <v>3</v>
      </c>
      <c r="U550" s="9">
        <v>3</v>
      </c>
      <c r="V550" s="9">
        <v>2.5</v>
      </c>
    </row>
    <row r="551" spans="1:22">
      <c r="A551" s="9"/>
      <c r="B551" s="9" t="str">
        <f t="shared" si="8"/>
        <v>М36x170</v>
      </c>
      <c r="C551" s="10">
        <v>36</v>
      </c>
      <c r="D551" s="9">
        <v>170</v>
      </c>
      <c r="E551" s="12">
        <v>1572.2140413366487</v>
      </c>
      <c r="F551" s="12">
        <v>1607.4644409240686</v>
      </c>
      <c r="G551" s="12">
        <v>1595.1064166894271</v>
      </c>
      <c r="H551" s="12">
        <v>1584.5720655712898</v>
      </c>
      <c r="I551" s="12">
        <v>1476.6115693250531</v>
      </c>
      <c r="J551" s="12">
        <v>1535.0915636858012</v>
      </c>
      <c r="K551" s="12">
        <v>1522.7335394511599</v>
      </c>
      <c r="L551" s="12">
        <v>1488.9695935596942</v>
      </c>
      <c r="M551" s="9">
        <v>84</v>
      </c>
      <c r="N551" s="9">
        <v>84</v>
      </c>
      <c r="O551" s="9">
        <v>45</v>
      </c>
      <c r="P551" s="9">
        <v>36</v>
      </c>
      <c r="Q551" s="9">
        <v>33.402000000000001</v>
      </c>
      <c r="R551" s="9">
        <v>34.051499999999997</v>
      </c>
      <c r="S551" s="9">
        <v>4</v>
      </c>
      <c r="T551" s="9">
        <v>3</v>
      </c>
      <c r="U551" s="9">
        <v>3</v>
      </c>
      <c r="V551" s="9">
        <v>2.5</v>
      </c>
    </row>
    <row r="552" spans="1:22">
      <c r="A552" s="9"/>
      <c r="B552" s="9" t="str">
        <f t="shared" si="8"/>
        <v>М36x180</v>
      </c>
      <c r="C552" s="10">
        <v>36</v>
      </c>
      <c r="D552" s="9">
        <v>180</v>
      </c>
      <c r="E552" s="12">
        <v>1652.1173088880514</v>
      </c>
      <c r="F552" s="12">
        <v>1687.3677084754713</v>
      </c>
      <c r="G552" s="12">
        <v>1675.00968424083</v>
      </c>
      <c r="H552" s="12">
        <v>1664.475333122693</v>
      </c>
      <c r="I552" s="12">
        <v>1545.3982703634797</v>
      </c>
      <c r="J552" s="12">
        <v>1606.5793803955451</v>
      </c>
      <c r="K552" s="12">
        <v>1594.2213561609037</v>
      </c>
      <c r="L552" s="12">
        <v>1557.7562945981213</v>
      </c>
      <c r="M552" s="9">
        <v>84</v>
      </c>
      <c r="N552" s="9">
        <v>84</v>
      </c>
      <c r="O552" s="9">
        <v>45</v>
      </c>
      <c r="P552" s="9">
        <v>36</v>
      </c>
      <c r="Q552" s="9">
        <v>33.402000000000001</v>
      </c>
      <c r="R552" s="9">
        <v>34.051499999999997</v>
      </c>
      <c r="S552" s="9">
        <v>4</v>
      </c>
      <c r="T552" s="9">
        <v>3</v>
      </c>
      <c r="U552" s="9">
        <v>3</v>
      </c>
      <c r="V552" s="9">
        <v>2.5</v>
      </c>
    </row>
    <row r="553" spans="1:22">
      <c r="A553" s="9"/>
      <c r="B553" s="9" t="str">
        <f t="shared" si="8"/>
        <v>М36x190</v>
      </c>
      <c r="C553" s="10">
        <v>36</v>
      </c>
      <c r="D553" s="9">
        <v>190</v>
      </c>
      <c r="E553" s="12">
        <v>1732.0205764394541</v>
      </c>
      <c r="F553" s="12">
        <v>1767.270976026874</v>
      </c>
      <c r="G553" s="12">
        <v>1754.9129517922327</v>
      </c>
      <c r="H553" s="12">
        <v>1744.3786006740957</v>
      </c>
      <c r="I553" s="12">
        <v>1614.1849714019061</v>
      </c>
      <c r="J553" s="12">
        <v>1678.0671971052889</v>
      </c>
      <c r="K553" s="12">
        <v>1665.7091728706473</v>
      </c>
      <c r="L553" s="12">
        <v>1626.5429956365474</v>
      </c>
      <c r="M553" s="9">
        <v>84</v>
      </c>
      <c r="N553" s="9">
        <v>84</v>
      </c>
      <c r="O553" s="9">
        <v>45</v>
      </c>
      <c r="P553" s="9">
        <v>36</v>
      </c>
      <c r="Q553" s="9">
        <v>33.402000000000001</v>
      </c>
      <c r="R553" s="9">
        <v>34.051499999999997</v>
      </c>
      <c r="S553" s="9">
        <v>4</v>
      </c>
      <c r="T553" s="9">
        <v>3</v>
      </c>
      <c r="U553" s="9">
        <v>3</v>
      </c>
      <c r="V553" s="9">
        <v>2.5</v>
      </c>
    </row>
    <row r="554" spans="1:22">
      <c r="A554" s="9"/>
      <c r="B554" s="9" t="str">
        <f t="shared" si="8"/>
        <v>М36x200</v>
      </c>
      <c r="C554" s="10">
        <v>36</v>
      </c>
      <c r="D554" s="9">
        <v>200</v>
      </c>
      <c r="E554" s="12">
        <v>1811.9238439908572</v>
      </c>
      <c r="F554" s="12">
        <v>1847.1742435782771</v>
      </c>
      <c r="G554" s="12">
        <v>1834.8162193436358</v>
      </c>
      <c r="H554" s="12">
        <v>1824.2818682254983</v>
      </c>
      <c r="I554" s="12">
        <v>1682.9716724403331</v>
      </c>
      <c r="J554" s="12">
        <v>1749.5550138150327</v>
      </c>
      <c r="K554" s="12">
        <v>1737.1969895803911</v>
      </c>
      <c r="L554" s="12">
        <v>1695.3296966749742</v>
      </c>
      <c r="M554" s="9">
        <v>84</v>
      </c>
      <c r="N554" s="9">
        <v>84</v>
      </c>
      <c r="O554" s="9">
        <v>45</v>
      </c>
      <c r="P554" s="9">
        <v>36</v>
      </c>
      <c r="Q554" s="9">
        <v>33.402000000000001</v>
      </c>
      <c r="R554" s="9">
        <v>34.051499999999997</v>
      </c>
      <c r="S554" s="9">
        <v>4</v>
      </c>
      <c r="T554" s="9">
        <v>3</v>
      </c>
      <c r="U554" s="9">
        <v>3</v>
      </c>
      <c r="V554" s="9">
        <v>2.5</v>
      </c>
    </row>
    <row r="555" spans="1:22">
      <c r="A555" s="9"/>
      <c r="B555" s="9" t="str">
        <f t="shared" si="8"/>
        <v>М36x220</v>
      </c>
      <c r="C555" s="10">
        <v>36</v>
      </c>
      <c r="D555" s="9">
        <v>220</v>
      </c>
      <c r="E555" s="12">
        <v>1957.2788426267934</v>
      </c>
      <c r="F555" s="12">
        <v>1996.0406925869258</v>
      </c>
      <c r="G555" s="12">
        <v>1983.6826683522845</v>
      </c>
      <c r="H555" s="12">
        <v>1969.6368668614348</v>
      </c>
      <c r="I555" s="12">
        <v>1820.5450745171861</v>
      </c>
      <c r="J555" s="12">
        <v>1892.5306472345203</v>
      </c>
      <c r="K555" s="12">
        <v>1880.172622999879</v>
      </c>
      <c r="L555" s="12">
        <v>1832.9030987518274</v>
      </c>
      <c r="M555" s="9">
        <v>97</v>
      </c>
      <c r="N555" s="9">
        <v>97</v>
      </c>
      <c r="O555" s="9">
        <v>45</v>
      </c>
      <c r="P555" s="9">
        <v>36</v>
      </c>
      <c r="Q555" s="9">
        <v>33.402000000000001</v>
      </c>
      <c r="R555" s="9">
        <v>34.051499999999997</v>
      </c>
      <c r="S555" s="9">
        <v>4</v>
      </c>
      <c r="T555" s="9">
        <v>3</v>
      </c>
      <c r="U555" s="9">
        <v>3</v>
      </c>
      <c r="V555" s="9">
        <v>2.5</v>
      </c>
    </row>
    <row r="556" spans="1:22">
      <c r="A556" s="9"/>
      <c r="B556" s="9" t="str">
        <f t="shared" si="8"/>
        <v>М36x240</v>
      </c>
      <c r="C556" s="10">
        <v>36</v>
      </c>
      <c r="D556" s="9">
        <v>240</v>
      </c>
      <c r="E556" s="12">
        <v>2117.0853777295988</v>
      </c>
      <c r="F556" s="12">
        <v>2155.8472276897314</v>
      </c>
      <c r="G556" s="12">
        <v>2143.4892034550903</v>
      </c>
      <c r="H556" s="12">
        <v>2129.4434019642413</v>
      </c>
      <c r="I556" s="12">
        <v>1958.1184765940393</v>
      </c>
      <c r="J556" s="12">
        <v>2035.5062806540084</v>
      </c>
      <c r="K556" s="12">
        <v>2023.1482564193661</v>
      </c>
      <c r="L556" s="12">
        <v>1970.4765008286804</v>
      </c>
      <c r="M556" s="9">
        <v>97</v>
      </c>
      <c r="N556" s="9">
        <v>97</v>
      </c>
      <c r="O556" s="9">
        <v>45</v>
      </c>
      <c r="P556" s="9">
        <v>36</v>
      </c>
      <c r="Q556" s="9">
        <v>33.402000000000001</v>
      </c>
      <c r="R556" s="9">
        <v>34.051499999999997</v>
      </c>
      <c r="S556" s="9">
        <v>4</v>
      </c>
      <c r="T556" s="9">
        <v>3</v>
      </c>
      <c r="U556" s="9">
        <v>3</v>
      </c>
      <c r="V556" s="9">
        <v>2.5</v>
      </c>
    </row>
    <row r="557" spans="1:22">
      <c r="A557" s="9"/>
      <c r="B557" s="9" t="str">
        <f t="shared" si="8"/>
        <v>М36x260</v>
      </c>
      <c r="C557" s="10">
        <v>36</v>
      </c>
      <c r="D557" s="9">
        <v>260</v>
      </c>
      <c r="E557" s="12">
        <v>2276.8919128324046</v>
      </c>
      <c r="F557" s="12">
        <v>2315.6537627925368</v>
      </c>
      <c r="G557" s="12">
        <v>2303.2957385578961</v>
      </c>
      <c r="H557" s="12">
        <v>2289.2499370670462</v>
      </c>
      <c r="I557" s="12">
        <v>2095.691878670892</v>
      </c>
      <c r="J557" s="12">
        <v>2178.4819140734958</v>
      </c>
      <c r="K557" s="12">
        <v>2166.1238898388542</v>
      </c>
      <c r="L557" s="12">
        <v>2108.0499029055341</v>
      </c>
      <c r="M557" s="9">
        <v>97</v>
      </c>
      <c r="N557" s="9">
        <v>97</v>
      </c>
      <c r="O557" s="9">
        <v>45</v>
      </c>
      <c r="P557" s="9">
        <v>36</v>
      </c>
      <c r="Q557" s="9">
        <v>33.402000000000001</v>
      </c>
      <c r="R557" s="9">
        <v>34.051499999999997</v>
      </c>
      <c r="S557" s="9">
        <v>4</v>
      </c>
      <c r="T557" s="9">
        <v>3</v>
      </c>
      <c r="U557" s="9">
        <v>3</v>
      </c>
      <c r="V557" s="9">
        <v>2.5</v>
      </c>
    </row>
    <row r="558" spans="1:22">
      <c r="A558" s="9"/>
      <c r="B558" s="9" t="str">
        <f t="shared" si="8"/>
        <v>М36x280</v>
      </c>
      <c r="C558" s="10">
        <v>36</v>
      </c>
      <c r="D558" s="9">
        <v>280</v>
      </c>
      <c r="E558" s="12">
        <v>2436.69844793521</v>
      </c>
      <c r="F558" s="12">
        <v>2475.4602978953426</v>
      </c>
      <c r="G558" s="12">
        <v>2463.102273660701</v>
      </c>
      <c r="H558" s="12">
        <v>2449.056472169852</v>
      </c>
      <c r="I558" s="12">
        <v>2233.2652807477452</v>
      </c>
      <c r="J558" s="12">
        <v>2321.4575474929829</v>
      </c>
      <c r="K558" s="12">
        <v>2309.0995232583423</v>
      </c>
      <c r="L558" s="12">
        <v>2245.6233049823868</v>
      </c>
      <c r="M558" s="9">
        <v>97</v>
      </c>
      <c r="N558" s="9">
        <v>97</v>
      </c>
      <c r="O558" s="9">
        <v>45</v>
      </c>
      <c r="P558" s="9">
        <v>36</v>
      </c>
      <c r="Q558" s="9">
        <v>33.402000000000001</v>
      </c>
      <c r="R558" s="9">
        <v>34.051499999999997</v>
      </c>
      <c r="S558" s="9">
        <v>4</v>
      </c>
      <c r="T558" s="9">
        <v>3</v>
      </c>
      <c r="U558" s="9">
        <v>3</v>
      </c>
      <c r="V558" s="9">
        <v>2.5</v>
      </c>
    </row>
    <row r="559" spans="1:22">
      <c r="A559" s="9"/>
      <c r="B559" s="9" t="str">
        <f t="shared" si="8"/>
        <v>М36x300</v>
      </c>
      <c r="C559" s="10">
        <v>36</v>
      </c>
      <c r="D559" s="9">
        <v>300</v>
      </c>
      <c r="E559" s="12">
        <v>2596.5049830380162</v>
      </c>
      <c r="F559" s="12">
        <v>2635.2668329981479</v>
      </c>
      <c r="G559" s="12">
        <v>2622.9088087635077</v>
      </c>
      <c r="H559" s="12">
        <v>2608.8630072726578</v>
      </c>
      <c r="I559" s="12">
        <v>2370.8386828245984</v>
      </c>
      <c r="J559" s="12">
        <v>2464.4331809124715</v>
      </c>
      <c r="K559" s="12">
        <v>2452.0751566778299</v>
      </c>
      <c r="L559" s="12">
        <v>2383.19670705924</v>
      </c>
      <c r="M559" s="9">
        <v>97</v>
      </c>
      <c r="N559" s="9">
        <v>97</v>
      </c>
      <c r="O559" s="9">
        <v>45</v>
      </c>
      <c r="P559" s="9">
        <v>36</v>
      </c>
      <c r="Q559" s="9">
        <v>33.402000000000001</v>
      </c>
      <c r="R559" s="9">
        <v>34.051499999999997</v>
      </c>
      <c r="S559" s="9">
        <v>4</v>
      </c>
      <c r="T559" s="9">
        <v>3</v>
      </c>
      <c r="U559" s="9">
        <v>3</v>
      </c>
      <c r="V559" s="9">
        <v>2.5</v>
      </c>
    </row>
    <row r="560" spans="1:22">
      <c r="A560" s="9"/>
      <c r="B560" s="9" t="str">
        <f t="shared" si="8"/>
        <v>М42x80</v>
      </c>
      <c r="C560" s="10">
        <v>42</v>
      </c>
      <c r="D560" s="9">
        <v>80</v>
      </c>
      <c r="E560" s="12">
        <v>1280.6316546397891</v>
      </c>
      <c r="F560" s="12">
        <v>1329.8555100151591</v>
      </c>
      <c r="G560" s="12">
        <v>1303.2897303757029</v>
      </c>
      <c r="H560" s="12">
        <v>1307.1974342792453</v>
      </c>
      <c r="I560" s="12">
        <v>1236.8016545272503</v>
      </c>
      <c r="J560" s="12">
        <v>1303.2415048220823</v>
      </c>
      <c r="K560" s="12">
        <v>1276.6757251826261</v>
      </c>
      <c r="L560" s="12">
        <v>1263.3674341667063</v>
      </c>
      <c r="M560" s="11">
        <v>50</v>
      </c>
      <c r="N560" s="9">
        <v>53</v>
      </c>
      <c r="O560" s="9">
        <v>52</v>
      </c>
      <c r="P560" s="9">
        <v>42</v>
      </c>
      <c r="Q560" s="9">
        <v>39.077249999999999</v>
      </c>
      <c r="R560" s="9">
        <v>40.051499999999997</v>
      </c>
      <c r="S560" s="9">
        <v>4.5</v>
      </c>
      <c r="T560" s="9">
        <v>3</v>
      </c>
      <c r="U560" s="9">
        <v>4</v>
      </c>
      <c r="V560" s="9">
        <v>2.5</v>
      </c>
    </row>
    <row r="561" spans="1:22">
      <c r="A561" s="9"/>
      <c r="B561" s="9" t="str">
        <f t="shared" si="8"/>
        <v>М42x85</v>
      </c>
      <c r="C561" s="10">
        <v>42</v>
      </c>
      <c r="D561" s="9">
        <v>85</v>
      </c>
      <c r="E561" s="12">
        <v>1327.7052672601817</v>
      </c>
      <c r="F561" s="12">
        <v>1379.3056031741089</v>
      </c>
      <c r="G561" s="12">
        <v>1352.7398235346525</v>
      </c>
      <c r="H561" s="12">
        <v>1354.2710468996379</v>
      </c>
      <c r="I561" s="12">
        <v>1283.8752671476427</v>
      </c>
      <c r="J561" s="12">
        <v>1352.6915979810319</v>
      </c>
      <c r="K561" s="12">
        <v>1326.1258183415757</v>
      </c>
      <c r="L561" s="12">
        <v>1310.4410467870989</v>
      </c>
      <c r="M561" s="11">
        <v>55</v>
      </c>
      <c r="N561" s="9">
        <v>58</v>
      </c>
      <c r="O561" s="9">
        <v>52</v>
      </c>
      <c r="P561" s="9">
        <v>42</v>
      </c>
      <c r="Q561" s="9">
        <v>39.077249999999999</v>
      </c>
      <c r="R561" s="9">
        <v>40.051499999999997</v>
      </c>
      <c r="S561" s="9">
        <v>4.5</v>
      </c>
      <c r="T561" s="9">
        <v>3</v>
      </c>
      <c r="U561" s="9">
        <v>4</v>
      </c>
      <c r="V561" s="9">
        <v>2.5</v>
      </c>
    </row>
    <row r="562" spans="1:22">
      <c r="A562" s="9"/>
      <c r="B562" s="9" t="str">
        <f t="shared" si="8"/>
        <v>М42x90</v>
      </c>
      <c r="C562" s="10">
        <v>42</v>
      </c>
      <c r="D562" s="9">
        <v>90</v>
      </c>
      <c r="E562" s="12">
        <v>1374.7788798805741</v>
      </c>
      <c r="F562" s="12">
        <v>1428.7556963330589</v>
      </c>
      <c r="G562" s="12">
        <v>1402.1899166936023</v>
      </c>
      <c r="H562" s="12">
        <v>1401.3446595200305</v>
      </c>
      <c r="I562" s="12">
        <v>1330.9488797680353</v>
      </c>
      <c r="J562" s="12">
        <v>1402.141691139982</v>
      </c>
      <c r="K562" s="12">
        <v>1375.5759115005255</v>
      </c>
      <c r="L562" s="12">
        <v>1357.5146594074918</v>
      </c>
      <c r="M562" s="11">
        <v>60</v>
      </c>
      <c r="N562" s="9">
        <v>63</v>
      </c>
      <c r="O562" s="9">
        <v>52</v>
      </c>
      <c r="P562" s="9">
        <v>42</v>
      </c>
      <c r="Q562" s="9">
        <v>39.077249999999999</v>
      </c>
      <c r="R562" s="9">
        <v>40.051499999999997</v>
      </c>
      <c r="S562" s="9">
        <v>4.5</v>
      </c>
      <c r="T562" s="9">
        <v>3</v>
      </c>
      <c r="U562" s="9">
        <v>4</v>
      </c>
      <c r="V562" s="9">
        <v>2.5</v>
      </c>
    </row>
    <row r="563" spans="1:22">
      <c r="A563" s="9"/>
      <c r="B563" s="9" t="str">
        <f t="shared" si="8"/>
        <v>М42x95</v>
      </c>
      <c r="C563" s="10">
        <v>42</v>
      </c>
      <c r="D563" s="9">
        <v>95</v>
      </c>
      <c r="E563" s="12">
        <v>1421.8524925009669</v>
      </c>
      <c r="F563" s="12">
        <v>1478.2057894920083</v>
      </c>
      <c r="G563" s="12">
        <v>1451.6400098525519</v>
      </c>
      <c r="H563" s="12">
        <v>1448.4182721404234</v>
      </c>
      <c r="I563" s="12">
        <v>1378.022492388428</v>
      </c>
      <c r="J563" s="12">
        <v>1451.5917842989318</v>
      </c>
      <c r="K563" s="12">
        <v>1425.0260046594751</v>
      </c>
      <c r="L563" s="12">
        <v>1404.5882720278846</v>
      </c>
      <c r="M563" s="11">
        <v>65</v>
      </c>
      <c r="N563" s="9">
        <v>68</v>
      </c>
      <c r="O563" s="9">
        <v>52</v>
      </c>
      <c r="P563" s="9">
        <v>42</v>
      </c>
      <c r="Q563" s="9">
        <v>39.077249999999999</v>
      </c>
      <c r="R563" s="9">
        <v>40.051499999999997</v>
      </c>
      <c r="S563" s="9">
        <v>4.5</v>
      </c>
      <c r="T563" s="9">
        <v>3</v>
      </c>
      <c r="U563" s="9">
        <v>4</v>
      </c>
      <c r="V563" s="9">
        <v>2.5</v>
      </c>
    </row>
    <row r="564" spans="1:22">
      <c r="A564" s="9"/>
      <c r="B564" s="9" t="str">
        <f t="shared" si="8"/>
        <v>М42x100</v>
      </c>
      <c r="C564" s="10">
        <v>42</v>
      </c>
      <c r="D564" s="9">
        <v>100</v>
      </c>
      <c r="E564" s="12">
        <v>1468.9261051213596</v>
      </c>
      <c r="F564" s="12">
        <v>1527.6558826509579</v>
      </c>
      <c r="G564" s="12">
        <v>1501.0901030115015</v>
      </c>
      <c r="H564" s="12">
        <v>1495.491884760816</v>
      </c>
      <c r="I564" s="12">
        <v>1425.0961050088204</v>
      </c>
      <c r="J564" s="12">
        <v>1501.0418774578811</v>
      </c>
      <c r="K564" s="12">
        <v>1474.4760978184249</v>
      </c>
      <c r="L564" s="12">
        <v>1451.6618846482772</v>
      </c>
      <c r="M564" s="11">
        <v>70</v>
      </c>
      <c r="N564" s="9">
        <v>73</v>
      </c>
      <c r="O564" s="9">
        <v>52</v>
      </c>
      <c r="P564" s="9">
        <v>42</v>
      </c>
      <c r="Q564" s="9">
        <v>39.077249999999999</v>
      </c>
      <c r="R564" s="9">
        <v>40.051499999999997</v>
      </c>
      <c r="S564" s="9">
        <v>4.5</v>
      </c>
      <c r="T564" s="9">
        <v>3</v>
      </c>
      <c r="U564" s="9">
        <v>4</v>
      </c>
      <c r="V564" s="9">
        <v>2.5</v>
      </c>
    </row>
    <row r="565" spans="1:22">
      <c r="A565" s="9"/>
      <c r="B565" s="9" t="str">
        <f t="shared" si="8"/>
        <v>М42x105</v>
      </c>
      <c r="C565" s="10">
        <v>42</v>
      </c>
      <c r="D565" s="9">
        <v>105</v>
      </c>
      <c r="E565" s="12">
        <v>1515.999717741752</v>
      </c>
      <c r="F565" s="12">
        <v>1577.1059758099075</v>
      </c>
      <c r="G565" s="12">
        <v>1550.5401961704513</v>
      </c>
      <c r="H565" s="12">
        <v>1542.5654973812084</v>
      </c>
      <c r="I565" s="12">
        <v>1472.169717629213</v>
      </c>
      <c r="J565" s="12">
        <v>1550.4919706168307</v>
      </c>
      <c r="K565" s="12">
        <v>1523.9261909773743</v>
      </c>
      <c r="L565" s="12">
        <v>1498.7354972686699</v>
      </c>
      <c r="M565" s="11">
        <v>75</v>
      </c>
      <c r="N565" s="9">
        <v>78</v>
      </c>
      <c r="O565" s="9">
        <v>52</v>
      </c>
      <c r="P565" s="9">
        <v>42</v>
      </c>
      <c r="Q565" s="9">
        <v>39.077249999999999</v>
      </c>
      <c r="R565" s="9">
        <v>40.051499999999997</v>
      </c>
      <c r="S565" s="9">
        <v>4.5</v>
      </c>
      <c r="T565" s="9">
        <v>3</v>
      </c>
      <c r="U565" s="9">
        <v>4</v>
      </c>
      <c r="V565" s="9">
        <v>2.5</v>
      </c>
    </row>
    <row r="566" spans="1:22">
      <c r="A566" s="9"/>
      <c r="B566" s="9" t="str">
        <f t="shared" si="8"/>
        <v>М42x110</v>
      </c>
      <c r="C566" s="10">
        <v>42</v>
      </c>
      <c r="D566" s="9">
        <v>110</v>
      </c>
      <c r="E566" s="12">
        <v>1548.4633303246319</v>
      </c>
      <c r="F566" s="12">
        <v>1619.6561416965785</v>
      </c>
      <c r="G566" s="12">
        <v>1593.0903620571219</v>
      </c>
      <c r="H566" s="12">
        <v>1575.0291099640885</v>
      </c>
      <c r="I566" s="12">
        <v>1519.2433302496058</v>
      </c>
      <c r="J566" s="12">
        <v>1599.9420637757803</v>
      </c>
      <c r="K566" s="12">
        <v>1573.3762841363243</v>
      </c>
      <c r="L566" s="12">
        <v>1545.8091098890623</v>
      </c>
      <c r="M566" s="9">
        <v>90</v>
      </c>
      <c r="N566" s="9">
        <v>90</v>
      </c>
      <c r="O566" s="9">
        <v>52</v>
      </c>
      <c r="P566" s="9">
        <v>42</v>
      </c>
      <c r="Q566" s="9">
        <v>39.077249999999999</v>
      </c>
      <c r="R566" s="9">
        <v>40.051499999999997</v>
      </c>
      <c r="S566" s="9">
        <v>4.5</v>
      </c>
      <c r="T566" s="9">
        <v>3</v>
      </c>
      <c r="U566" s="9">
        <v>4</v>
      </c>
      <c r="V566" s="9">
        <v>2.5</v>
      </c>
    </row>
    <row r="567" spans="1:22">
      <c r="A567" s="9"/>
      <c r="B567" s="9" t="str">
        <f t="shared" si="8"/>
        <v>М42x115</v>
      </c>
      <c r="C567" s="10">
        <v>42</v>
      </c>
      <c r="D567" s="9">
        <v>115</v>
      </c>
      <c r="E567" s="12">
        <v>1602.8419429637811</v>
      </c>
      <c r="F567" s="12">
        <v>1674.0347543357275</v>
      </c>
      <c r="G567" s="12">
        <v>1647.4689746962711</v>
      </c>
      <c r="H567" s="12">
        <v>1629.4077226032375</v>
      </c>
      <c r="I567" s="12">
        <v>1566.3169428699985</v>
      </c>
      <c r="J567" s="12">
        <v>1649.3921569347303</v>
      </c>
      <c r="K567" s="12">
        <v>1622.8263772952741</v>
      </c>
      <c r="L567" s="12">
        <v>1592.8827225094549</v>
      </c>
      <c r="M567" s="9">
        <v>90</v>
      </c>
      <c r="N567" s="9">
        <v>90</v>
      </c>
      <c r="O567" s="9">
        <v>52</v>
      </c>
      <c r="P567" s="9">
        <v>42</v>
      </c>
      <c r="Q567" s="9">
        <v>39.077249999999999</v>
      </c>
      <c r="R567" s="9">
        <v>40.051499999999997</v>
      </c>
      <c r="S567" s="9">
        <v>4.5</v>
      </c>
      <c r="T567" s="9">
        <v>3</v>
      </c>
      <c r="U567" s="9">
        <v>4</v>
      </c>
      <c r="V567" s="9">
        <v>2.5</v>
      </c>
    </row>
    <row r="568" spans="1:22">
      <c r="A568" s="9"/>
      <c r="B568" s="9" t="str">
        <f t="shared" si="8"/>
        <v>М42x120</v>
      </c>
      <c r="C568" s="10">
        <v>42</v>
      </c>
      <c r="D568" s="9">
        <v>120</v>
      </c>
      <c r="E568" s="12">
        <v>1657.2205556029301</v>
      </c>
      <c r="F568" s="12">
        <v>1728.4133669748765</v>
      </c>
      <c r="G568" s="12">
        <v>1701.84758733542</v>
      </c>
      <c r="H568" s="12">
        <v>1683.7863352423865</v>
      </c>
      <c r="I568" s="12">
        <v>1613.3905554903911</v>
      </c>
      <c r="J568" s="12">
        <v>1698.8422500936799</v>
      </c>
      <c r="K568" s="12">
        <v>1672.2764704542235</v>
      </c>
      <c r="L568" s="12">
        <v>1639.9563351298475</v>
      </c>
      <c r="M568" s="9">
        <v>90</v>
      </c>
      <c r="N568" s="9">
        <v>90</v>
      </c>
      <c r="O568" s="9">
        <v>52</v>
      </c>
      <c r="P568" s="9">
        <v>42</v>
      </c>
      <c r="Q568" s="9">
        <v>39.077249999999999</v>
      </c>
      <c r="R568" s="9">
        <v>40.051499999999997</v>
      </c>
      <c r="S568" s="9">
        <v>4.5</v>
      </c>
      <c r="T568" s="9">
        <v>3</v>
      </c>
      <c r="U568" s="9">
        <v>4</v>
      </c>
      <c r="V568" s="9">
        <v>2.5</v>
      </c>
    </row>
    <row r="569" spans="1:22">
      <c r="A569" s="9"/>
      <c r="B569" s="9" t="str">
        <f t="shared" si="8"/>
        <v>М42x130</v>
      </c>
      <c r="C569" s="10">
        <v>42</v>
      </c>
      <c r="D569" s="9">
        <v>130</v>
      </c>
      <c r="E569" s="12">
        <v>1757.2117808587207</v>
      </c>
      <c r="F569" s="12">
        <v>1831.2563688769355</v>
      </c>
      <c r="G569" s="12">
        <v>1804.6905892374791</v>
      </c>
      <c r="H569" s="12">
        <v>1783.7775604981769</v>
      </c>
      <c r="I569" s="12">
        <v>1707.5377807311763</v>
      </c>
      <c r="J569" s="12">
        <v>1797.7424364115793</v>
      </c>
      <c r="K569" s="12">
        <v>1771.1766567721227</v>
      </c>
      <c r="L569" s="12">
        <v>1734.103560370633</v>
      </c>
      <c r="M569" s="9">
        <v>96</v>
      </c>
      <c r="N569" s="9">
        <v>96</v>
      </c>
      <c r="O569" s="9">
        <v>52</v>
      </c>
      <c r="P569" s="9">
        <v>42</v>
      </c>
      <c r="Q569" s="9">
        <v>39.077249999999999</v>
      </c>
      <c r="R569" s="9">
        <v>40.051499999999997</v>
      </c>
      <c r="S569" s="9">
        <v>4.5</v>
      </c>
      <c r="T569" s="9">
        <v>3</v>
      </c>
      <c r="U569" s="9">
        <v>4</v>
      </c>
      <c r="V569" s="9">
        <v>2.5</v>
      </c>
    </row>
    <row r="570" spans="1:22">
      <c r="A570" s="9"/>
      <c r="B570" s="9" t="str">
        <f t="shared" si="8"/>
        <v>М42x140</v>
      </c>
      <c r="C570" s="10">
        <v>42</v>
      </c>
      <c r="D570" s="9">
        <v>140</v>
      </c>
      <c r="E570" s="12">
        <v>1865.9690061370188</v>
      </c>
      <c r="F570" s="12">
        <v>1940.0135941552339</v>
      </c>
      <c r="G570" s="12">
        <v>1913.4478145157775</v>
      </c>
      <c r="H570" s="12">
        <v>1892.5347857764752</v>
      </c>
      <c r="I570" s="12">
        <v>1801.6850059719616</v>
      </c>
      <c r="J570" s="12">
        <v>1896.6426227294787</v>
      </c>
      <c r="K570" s="12">
        <v>1870.0768430900225</v>
      </c>
      <c r="L570" s="12">
        <v>1828.250785611418</v>
      </c>
      <c r="M570" s="9">
        <v>96</v>
      </c>
      <c r="N570" s="9">
        <v>96</v>
      </c>
      <c r="O570" s="9">
        <v>52</v>
      </c>
      <c r="P570" s="9">
        <v>42</v>
      </c>
      <c r="Q570" s="9">
        <v>39.077249999999999</v>
      </c>
      <c r="R570" s="9">
        <v>40.051499999999997</v>
      </c>
      <c r="S570" s="9">
        <v>4.5</v>
      </c>
      <c r="T570" s="9">
        <v>3</v>
      </c>
      <c r="U570" s="9">
        <v>4</v>
      </c>
      <c r="V570" s="9">
        <v>2.5</v>
      </c>
    </row>
    <row r="571" spans="1:22">
      <c r="A571" s="9"/>
      <c r="B571" s="9" t="str">
        <f t="shared" si="8"/>
        <v>М42x150</v>
      </c>
      <c r="C571" s="10">
        <v>42</v>
      </c>
      <c r="D571" s="9">
        <v>150</v>
      </c>
      <c r="E571" s="12">
        <v>1974.726231415317</v>
      </c>
      <c r="F571" s="12">
        <v>2048.7708194335323</v>
      </c>
      <c r="G571" s="12">
        <v>2022.2050397940754</v>
      </c>
      <c r="H571" s="12">
        <v>2001.2920110547734</v>
      </c>
      <c r="I571" s="12">
        <v>1895.8322312127468</v>
      </c>
      <c r="J571" s="12">
        <v>1995.5428090473781</v>
      </c>
      <c r="K571" s="12">
        <v>1968.9770294079217</v>
      </c>
      <c r="L571" s="12">
        <v>1922.3980108522032</v>
      </c>
      <c r="M571" s="9">
        <v>96</v>
      </c>
      <c r="N571" s="9">
        <v>96</v>
      </c>
      <c r="O571" s="9">
        <v>52</v>
      </c>
      <c r="P571" s="9">
        <v>42</v>
      </c>
      <c r="Q571" s="9">
        <v>39.077249999999999</v>
      </c>
      <c r="R571" s="9">
        <v>40.051499999999997</v>
      </c>
      <c r="S571" s="9">
        <v>4.5</v>
      </c>
      <c r="T571" s="9">
        <v>3</v>
      </c>
      <c r="U571" s="9">
        <v>4</v>
      </c>
      <c r="V571" s="9">
        <v>2.5</v>
      </c>
    </row>
    <row r="572" spans="1:22">
      <c r="A572" s="9"/>
      <c r="B572" s="9" t="str">
        <f t="shared" si="8"/>
        <v>М42x160</v>
      </c>
      <c r="C572" s="10">
        <v>42</v>
      </c>
      <c r="D572" s="9">
        <v>160</v>
      </c>
      <c r="E572" s="12">
        <v>2083.4834566936156</v>
      </c>
      <c r="F572" s="12">
        <v>2157.5280447118303</v>
      </c>
      <c r="G572" s="12">
        <v>2130.9622650723741</v>
      </c>
      <c r="H572" s="12">
        <v>2110.0492363330723</v>
      </c>
      <c r="I572" s="12">
        <v>1989.9794564535321</v>
      </c>
      <c r="J572" s="12">
        <v>2094.4429953652775</v>
      </c>
      <c r="K572" s="12">
        <v>2067.8772157258218</v>
      </c>
      <c r="L572" s="12">
        <v>2016.5452360929887</v>
      </c>
      <c r="M572" s="9">
        <v>96</v>
      </c>
      <c r="N572" s="9">
        <v>96</v>
      </c>
      <c r="O572" s="9">
        <v>52</v>
      </c>
      <c r="P572" s="9">
        <v>42</v>
      </c>
      <c r="Q572" s="9">
        <v>39.077249999999999</v>
      </c>
      <c r="R572" s="9">
        <v>40.051499999999997</v>
      </c>
      <c r="S572" s="9">
        <v>4.5</v>
      </c>
      <c r="T572" s="9">
        <v>3</v>
      </c>
      <c r="U572" s="9">
        <v>4</v>
      </c>
      <c r="V572" s="9">
        <v>2.5</v>
      </c>
    </row>
    <row r="573" spans="1:22">
      <c r="A573" s="9"/>
      <c r="B573" s="9" t="str">
        <f t="shared" si="8"/>
        <v>М42x170</v>
      </c>
      <c r="C573" s="10">
        <v>42</v>
      </c>
      <c r="D573" s="9">
        <v>170</v>
      </c>
      <c r="E573" s="12">
        <v>2192.2406819719135</v>
      </c>
      <c r="F573" s="12">
        <v>2266.2852699901287</v>
      </c>
      <c r="G573" s="12">
        <v>2239.7194903506725</v>
      </c>
      <c r="H573" s="12">
        <v>2218.8064616113707</v>
      </c>
      <c r="I573" s="12">
        <v>2084.1266816943175</v>
      </c>
      <c r="J573" s="12">
        <v>2193.3431816831771</v>
      </c>
      <c r="K573" s="12">
        <v>2166.7774020437214</v>
      </c>
      <c r="L573" s="12">
        <v>2110.6924613337742</v>
      </c>
      <c r="M573" s="9">
        <v>96</v>
      </c>
      <c r="N573" s="9">
        <v>96</v>
      </c>
      <c r="O573" s="9">
        <v>52</v>
      </c>
      <c r="P573" s="9">
        <v>42</v>
      </c>
      <c r="Q573" s="9">
        <v>39.077249999999999</v>
      </c>
      <c r="R573" s="9">
        <v>40.051499999999997</v>
      </c>
      <c r="S573" s="9">
        <v>4.5</v>
      </c>
      <c r="T573" s="9">
        <v>3</v>
      </c>
      <c r="U573" s="9">
        <v>4</v>
      </c>
      <c r="V573" s="9">
        <v>2.5</v>
      </c>
    </row>
    <row r="574" spans="1:22">
      <c r="A574" s="9"/>
      <c r="B574" s="9" t="str">
        <f t="shared" si="8"/>
        <v>М42x180</v>
      </c>
      <c r="C574" s="10">
        <v>42</v>
      </c>
      <c r="D574" s="9">
        <v>180</v>
      </c>
      <c r="E574" s="12">
        <v>2300.9979072502119</v>
      </c>
      <c r="F574" s="12">
        <v>2375.042495268427</v>
      </c>
      <c r="G574" s="12">
        <v>2348.4767156289709</v>
      </c>
      <c r="H574" s="12">
        <v>2327.5636868896686</v>
      </c>
      <c r="I574" s="12">
        <v>2178.2739069351028</v>
      </c>
      <c r="J574" s="12">
        <v>2292.2433680010763</v>
      </c>
      <c r="K574" s="12">
        <v>2265.6775883616206</v>
      </c>
      <c r="L574" s="12">
        <v>2204.8396865745594</v>
      </c>
      <c r="M574" s="9">
        <v>96</v>
      </c>
      <c r="N574" s="9">
        <v>96</v>
      </c>
      <c r="O574" s="9">
        <v>52</v>
      </c>
      <c r="P574" s="9">
        <v>42</v>
      </c>
      <c r="Q574" s="9">
        <v>39.077249999999999</v>
      </c>
      <c r="R574" s="9">
        <v>40.051499999999997</v>
      </c>
      <c r="S574" s="9">
        <v>4.5</v>
      </c>
      <c r="T574" s="9">
        <v>3</v>
      </c>
      <c r="U574" s="9">
        <v>4</v>
      </c>
      <c r="V574" s="9">
        <v>2.5</v>
      </c>
    </row>
    <row r="575" spans="1:22">
      <c r="A575" s="9"/>
      <c r="B575" s="9" t="str">
        <f t="shared" si="8"/>
        <v>М42x190</v>
      </c>
      <c r="C575" s="10">
        <v>42</v>
      </c>
      <c r="D575" s="9">
        <v>190</v>
      </c>
      <c r="E575" s="12">
        <v>2409.7551325285099</v>
      </c>
      <c r="F575" s="12">
        <v>2483.799720546725</v>
      </c>
      <c r="G575" s="12">
        <v>2457.2339409072692</v>
      </c>
      <c r="H575" s="12">
        <v>2436.3209121679674</v>
      </c>
      <c r="I575" s="12">
        <v>2272.421132175888</v>
      </c>
      <c r="J575" s="12">
        <v>2391.1435543189755</v>
      </c>
      <c r="K575" s="12">
        <v>2364.5777746795197</v>
      </c>
      <c r="L575" s="12">
        <v>2298.9869118153447</v>
      </c>
      <c r="M575" s="9">
        <v>96</v>
      </c>
      <c r="N575" s="9">
        <v>96</v>
      </c>
      <c r="O575" s="9">
        <v>52</v>
      </c>
      <c r="P575" s="9">
        <v>42</v>
      </c>
      <c r="Q575" s="9">
        <v>39.077249999999999</v>
      </c>
      <c r="R575" s="9">
        <v>40.051499999999997</v>
      </c>
      <c r="S575" s="9">
        <v>4.5</v>
      </c>
      <c r="T575" s="9">
        <v>3</v>
      </c>
      <c r="U575" s="9">
        <v>4</v>
      </c>
      <c r="V575" s="9">
        <v>2.5</v>
      </c>
    </row>
    <row r="576" spans="1:22">
      <c r="A576" s="9"/>
      <c r="B576" s="9" t="str">
        <f t="shared" si="8"/>
        <v>М42x200</v>
      </c>
      <c r="C576" s="10">
        <v>42</v>
      </c>
      <c r="D576" s="9">
        <v>200</v>
      </c>
      <c r="E576" s="12">
        <v>2518.5123578068087</v>
      </c>
      <c r="F576" s="12">
        <v>2592.5569458250229</v>
      </c>
      <c r="G576" s="12">
        <v>2565.9911661855672</v>
      </c>
      <c r="H576" s="12">
        <v>2545.0781374462654</v>
      </c>
      <c r="I576" s="12">
        <v>2366.5683574166733</v>
      </c>
      <c r="J576" s="12">
        <v>2490.0437406368751</v>
      </c>
      <c r="K576" s="12">
        <v>2463.4779609974194</v>
      </c>
      <c r="L576" s="12">
        <v>2393.1341370561304</v>
      </c>
      <c r="M576" s="9">
        <v>96</v>
      </c>
      <c r="N576" s="9">
        <v>96</v>
      </c>
      <c r="O576" s="9">
        <v>52</v>
      </c>
      <c r="P576" s="9">
        <v>42</v>
      </c>
      <c r="Q576" s="9">
        <v>39.077249999999999</v>
      </c>
      <c r="R576" s="9">
        <v>40.051499999999997</v>
      </c>
      <c r="S576" s="9">
        <v>4.5</v>
      </c>
      <c r="T576" s="9">
        <v>3</v>
      </c>
      <c r="U576" s="9">
        <v>4</v>
      </c>
      <c r="V576" s="9">
        <v>2.5</v>
      </c>
    </row>
    <row r="577" spans="1:22">
      <c r="A577" s="9"/>
      <c r="B577" s="9" t="str">
        <f t="shared" si="8"/>
        <v>М42x220</v>
      </c>
      <c r="C577" s="10">
        <v>42</v>
      </c>
      <c r="D577" s="9">
        <v>220</v>
      </c>
      <c r="E577" s="12">
        <v>2717.0338083146376</v>
      </c>
      <c r="F577" s="12">
        <v>2797.2572457331012</v>
      </c>
      <c r="G577" s="12">
        <v>2770.6914660936454</v>
      </c>
      <c r="H577" s="12">
        <v>2743.5995879540947</v>
      </c>
      <c r="I577" s="12">
        <v>2554.8628078982438</v>
      </c>
      <c r="J577" s="12">
        <v>2687.8441132726739</v>
      </c>
      <c r="K577" s="12">
        <v>2661.2783336332186</v>
      </c>
      <c r="L577" s="12">
        <v>2581.4285875377009</v>
      </c>
      <c r="M577" s="9">
        <v>109</v>
      </c>
      <c r="N577" s="9">
        <v>109</v>
      </c>
      <c r="O577" s="9">
        <v>52</v>
      </c>
      <c r="P577" s="9">
        <v>42</v>
      </c>
      <c r="Q577" s="9">
        <v>39.077249999999999</v>
      </c>
      <c r="R577" s="9">
        <v>40.051499999999997</v>
      </c>
      <c r="S577" s="9">
        <v>4.5</v>
      </c>
      <c r="T577" s="9">
        <v>3</v>
      </c>
      <c r="U577" s="9">
        <v>4</v>
      </c>
      <c r="V577" s="9">
        <v>2.5</v>
      </c>
    </row>
    <row r="578" spans="1:22">
      <c r="A578" s="9"/>
      <c r="B578" s="9" t="str">
        <f t="shared" si="8"/>
        <v>М42x240</v>
      </c>
      <c r="C578" s="10">
        <v>42</v>
      </c>
      <c r="D578" s="9">
        <v>240</v>
      </c>
      <c r="E578" s="12">
        <v>2934.5482588712348</v>
      </c>
      <c r="F578" s="12">
        <v>3014.7716962896975</v>
      </c>
      <c r="G578" s="12">
        <v>2988.2059166502418</v>
      </c>
      <c r="H578" s="12">
        <v>2961.1140385106914</v>
      </c>
      <c r="I578" s="12">
        <v>2743.1572583798143</v>
      </c>
      <c r="J578" s="12">
        <v>2885.6444859084722</v>
      </c>
      <c r="K578" s="12">
        <v>2859.0787062690165</v>
      </c>
      <c r="L578" s="12">
        <v>2769.7230380192709</v>
      </c>
      <c r="M578" s="9">
        <v>109</v>
      </c>
      <c r="N578" s="9">
        <v>109</v>
      </c>
      <c r="O578" s="9">
        <v>52</v>
      </c>
      <c r="P578" s="9">
        <v>42</v>
      </c>
      <c r="Q578" s="9">
        <v>39.077249999999999</v>
      </c>
      <c r="R578" s="9">
        <v>40.051499999999997</v>
      </c>
      <c r="S578" s="9">
        <v>4.5</v>
      </c>
      <c r="T578" s="9">
        <v>3</v>
      </c>
      <c r="U578" s="9">
        <v>4</v>
      </c>
      <c r="V578" s="9">
        <v>2.5</v>
      </c>
    </row>
    <row r="579" spans="1:22">
      <c r="A579" s="9"/>
      <c r="B579" s="9" t="str">
        <f t="shared" si="8"/>
        <v>М42x260</v>
      </c>
      <c r="C579" s="10">
        <v>42</v>
      </c>
      <c r="D579" s="9">
        <v>260</v>
      </c>
      <c r="E579" s="12">
        <v>3152.0627094278307</v>
      </c>
      <c r="F579" s="12">
        <v>3232.2861468462943</v>
      </c>
      <c r="G579" s="12">
        <v>3205.7203672068385</v>
      </c>
      <c r="H579" s="12">
        <v>3178.6284890672873</v>
      </c>
      <c r="I579" s="12">
        <v>2931.4517088613848</v>
      </c>
      <c r="J579" s="12">
        <v>3083.444858544271</v>
      </c>
      <c r="K579" s="12">
        <v>3056.8790789048148</v>
      </c>
      <c r="L579" s="12">
        <v>2958.0174885008419</v>
      </c>
      <c r="M579" s="9">
        <v>109</v>
      </c>
      <c r="N579" s="9">
        <v>109</v>
      </c>
      <c r="O579" s="9">
        <v>52</v>
      </c>
      <c r="P579" s="9">
        <v>42</v>
      </c>
      <c r="Q579" s="9">
        <v>39.077249999999999</v>
      </c>
      <c r="R579" s="9">
        <v>40.051499999999997</v>
      </c>
      <c r="S579" s="9">
        <v>4.5</v>
      </c>
      <c r="T579" s="9">
        <v>3</v>
      </c>
      <c r="U579" s="9">
        <v>4</v>
      </c>
      <c r="V579" s="9">
        <v>2.5</v>
      </c>
    </row>
    <row r="580" spans="1:22">
      <c r="A580" s="9"/>
      <c r="B580" s="9" t="str">
        <f t="shared" si="8"/>
        <v>М42x280</v>
      </c>
      <c r="C580" s="10">
        <v>42</v>
      </c>
      <c r="D580" s="9">
        <v>280</v>
      </c>
      <c r="E580" s="12">
        <v>3369.577159984427</v>
      </c>
      <c r="F580" s="12">
        <v>3449.8005974028906</v>
      </c>
      <c r="G580" s="12">
        <v>3423.2348177634349</v>
      </c>
      <c r="H580" s="12">
        <v>3396.1429396238841</v>
      </c>
      <c r="I580" s="12">
        <v>3119.7461593429557</v>
      </c>
      <c r="J580" s="12">
        <v>3281.2452311800703</v>
      </c>
      <c r="K580" s="12">
        <v>3254.6794515406141</v>
      </c>
      <c r="L580" s="12">
        <v>3146.3119389824124</v>
      </c>
      <c r="M580" s="9">
        <v>109</v>
      </c>
      <c r="N580" s="9">
        <v>109</v>
      </c>
      <c r="O580" s="9">
        <v>52</v>
      </c>
      <c r="P580" s="9">
        <v>42</v>
      </c>
      <c r="Q580" s="9">
        <v>39.077249999999999</v>
      </c>
      <c r="R580" s="9">
        <v>40.051499999999997</v>
      </c>
      <c r="S580" s="9">
        <v>4.5</v>
      </c>
      <c r="T580" s="9">
        <v>3</v>
      </c>
      <c r="U580" s="9">
        <v>4</v>
      </c>
      <c r="V580" s="9">
        <v>2.5</v>
      </c>
    </row>
    <row r="581" spans="1:22">
      <c r="A581" s="9"/>
      <c r="B581" s="9" t="str">
        <f t="shared" si="8"/>
        <v>М42x300</v>
      </c>
      <c r="C581" s="10">
        <v>42</v>
      </c>
      <c r="D581" s="9">
        <v>300</v>
      </c>
      <c r="E581" s="12">
        <v>3587.0916105410242</v>
      </c>
      <c r="F581" s="12">
        <v>3667.3150479594874</v>
      </c>
      <c r="G581" s="12">
        <v>3640.7492683200317</v>
      </c>
      <c r="H581" s="12">
        <v>3613.6573901804809</v>
      </c>
      <c r="I581" s="12">
        <v>3308.0406098245253</v>
      </c>
      <c r="J581" s="12">
        <v>3479.0456038158686</v>
      </c>
      <c r="K581" s="12">
        <v>3452.4798241764129</v>
      </c>
      <c r="L581" s="12">
        <v>3334.6063894639824</v>
      </c>
      <c r="M581" s="9">
        <v>109</v>
      </c>
      <c r="N581" s="9">
        <v>109</v>
      </c>
      <c r="O581" s="9">
        <v>52</v>
      </c>
      <c r="P581" s="9">
        <v>42</v>
      </c>
      <c r="Q581" s="9">
        <v>39.077249999999999</v>
      </c>
      <c r="R581" s="9">
        <v>40.051499999999997</v>
      </c>
      <c r="S581" s="9">
        <v>4.5</v>
      </c>
      <c r="T581" s="9">
        <v>3</v>
      </c>
      <c r="U581" s="9">
        <v>4</v>
      </c>
      <c r="V581" s="9">
        <v>2.5</v>
      </c>
    </row>
    <row r="582" spans="1:22">
      <c r="A582" s="9"/>
      <c r="B582" s="9" t="str">
        <f t="shared" si="8"/>
        <v>М48x80</v>
      </c>
      <c r="C582" s="10">
        <v>48</v>
      </c>
      <c r="D582" s="9">
        <v>80</v>
      </c>
      <c r="E582" s="12">
        <v>1785.8400774427312</v>
      </c>
      <c r="F582" s="12">
        <v>1861.8332365008107</v>
      </c>
      <c r="G582" s="12">
        <v>1816.4862994851744</v>
      </c>
      <c r="H582" s="12">
        <v>1831.1870144583677</v>
      </c>
      <c r="I582" s="12">
        <v>1722.698818172782</v>
      </c>
      <c r="J582" s="12">
        <v>1827.937355263394</v>
      </c>
      <c r="K582" s="12">
        <v>1782.590418247758</v>
      </c>
      <c r="L582" s="12">
        <v>1768.0457551884181</v>
      </c>
      <c r="M582" s="11">
        <v>46</v>
      </c>
      <c r="N582" s="9">
        <v>50</v>
      </c>
      <c r="O582" s="9">
        <v>60</v>
      </c>
      <c r="P582" s="9">
        <v>48</v>
      </c>
      <c r="Q582" s="9">
        <v>44.752499999999998</v>
      </c>
      <c r="R582" s="9">
        <v>46.051499999999997</v>
      </c>
      <c r="S582" s="9">
        <v>5</v>
      </c>
      <c r="T582" s="9">
        <v>3</v>
      </c>
      <c r="U582" s="9">
        <v>4</v>
      </c>
      <c r="V582" s="9">
        <v>2.5</v>
      </c>
    </row>
    <row r="583" spans="1:22">
      <c r="A583" s="9"/>
      <c r="B583" s="9" t="str">
        <f t="shared" si="8"/>
        <v>М48x85</v>
      </c>
      <c r="C583" s="10">
        <v>48</v>
      </c>
      <c r="D583" s="9">
        <v>85</v>
      </c>
      <c r="E583" s="12">
        <v>1847.5797248506849</v>
      </c>
      <c r="F583" s="12">
        <v>1927.2090496735993</v>
      </c>
      <c r="G583" s="12">
        <v>1881.8621126579628</v>
      </c>
      <c r="H583" s="12">
        <v>1892.9266618663212</v>
      </c>
      <c r="I583" s="12">
        <v>1784.4384655807355</v>
      </c>
      <c r="J583" s="12">
        <v>1893.3131684361829</v>
      </c>
      <c r="K583" s="12">
        <v>1847.9662314205466</v>
      </c>
      <c r="L583" s="12">
        <v>1829.7854025963718</v>
      </c>
      <c r="M583" s="11">
        <v>51</v>
      </c>
      <c r="N583" s="9">
        <v>55</v>
      </c>
      <c r="O583" s="9">
        <v>60</v>
      </c>
      <c r="P583" s="9">
        <v>48</v>
      </c>
      <c r="Q583" s="9">
        <v>44.752499999999998</v>
      </c>
      <c r="R583" s="9">
        <v>46.051499999999997</v>
      </c>
      <c r="S583" s="9">
        <v>5</v>
      </c>
      <c r="T583" s="9">
        <v>3</v>
      </c>
      <c r="U583" s="9">
        <v>4</v>
      </c>
      <c r="V583" s="9">
        <v>2.5</v>
      </c>
    </row>
    <row r="584" spans="1:22">
      <c r="A584" s="9"/>
      <c r="B584" s="9" t="str">
        <f t="shared" ref="B584:B603" si="9">"М"&amp;C584&amp;"x"&amp;D584</f>
        <v>М48x90</v>
      </c>
      <c r="C584" s="10">
        <v>48</v>
      </c>
      <c r="D584" s="9">
        <v>90</v>
      </c>
      <c r="E584" s="12">
        <v>1909.3193722586386</v>
      </c>
      <c r="F584" s="12">
        <v>1992.5848628463875</v>
      </c>
      <c r="G584" s="12">
        <v>1947.2379258307515</v>
      </c>
      <c r="H584" s="12">
        <v>1954.6663092742749</v>
      </c>
      <c r="I584" s="12">
        <v>1846.1781129886895</v>
      </c>
      <c r="J584" s="12">
        <v>1958.6889816089715</v>
      </c>
      <c r="K584" s="12">
        <v>1913.3420445933352</v>
      </c>
      <c r="L584" s="12">
        <v>1891.5250500043255</v>
      </c>
      <c r="M584" s="11">
        <v>56</v>
      </c>
      <c r="N584" s="9">
        <v>60</v>
      </c>
      <c r="O584" s="9">
        <v>60</v>
      </c>
      <c r="P584" s="9">
        <v>48</v>
      </c>
      <c r="Q584" s="9">
        <v>44.752499999999998</v>
      </c>
      <c r="R584" s="9">
        <v>46.051499999999997</v>
      </c>
      <c r="S584" s="9">
        <v>5</v>
      </c>
      <c r="T584" s="9">
        <v>3</v>
      </c>
      <c r="U584" s="9">
        <v>4</v>
      </c>
      <c r="V584" s="9">
        <v>2.5</v>
      </c>
    </row>
    <row r="585" spans="1:22">
      <c r="A585" s="9"/>
      <c r="B585" s="9" t="str">
        <f t="shared" si="9"/>
        <v>М48x95</v>
      </c>
      <c r="C585" s="10">
        <v>48</v>
      </c>
      <c r="D585" s="9">
        <v>95</v>
      </c>
      <c r="E585" s="12">
        <v>1971.0590196665923</v>
      </c>
      <c r="F585" s="12">
        <v>2057.9606760191759</v>
      </c>
      <c r="G585" s="12">
        <v>2012.6137390035401</v>
      </c>
      <c r="H585" s="12">
        <v>2016.4059566822286</v>
      </c>
      <c r="I585" s="12">
        <v>1907.9177603966432</v>
      </c>
      <c r="J585" s="12">
        <v>2024.0647947817602</v>
      </c>
      <c r="K585" s="12">
        <v>1978.7178577661236</v>
      </c>
      <c r="L585" s="12">
        <v>1953.2646974122792</v>
      </c>
      <c r="M585" s="11">
        <v>61</v>
      </c>
      <c r="N585" s="9">
        <v>65</v>
      </c>
      <c r="O585" s="9">
        <v>60</v>
      </c>
      <c r="P585" s="9">
        <v>48</v>
      </c>
      <c r="Q585" s="9">
        <v>44.752499999999998</v>
      </c>
      <c r="R585" s="9">
        <v>46.051499999999997</v>
      </c>
      <c r="S585" s="9">
        <v>5</v>
      </c>
      <c r="T585" s="9">
        <v>3</v>
      </c>
      <c r="U585" s="9">
        <v>4</v>
      </c>
      <c r="V585" s="9">
        <v>2.5</v>
      </c>
    </row>
    <row r="586" spans="1:22">
      <c r="A586" s="9"/>
      <c r="B586" s="9" t="str">
        <f t="shared" si="9"/>
        <v>М48x100</v>
      </c>
      <c r="C586" s="10">
        <v>48</v>
      </c>
      <c r="D586" s="9">
        <v>100</v>
      </c>
      <c r="E586" s="12">
        <v>2032.7986670745463</v>
      </c>
      <c r="F586" s="12">
        <v>2123.3364891919646</v>
      </c>
      <c r="G586" s="12">
        <v>2077.9895521763292</v>
      </c>
      <c r="H586" s="12">
        <v>2078.1456040901821</v>
      </c>
      <c r="I586" s="12">
        <v>1969.6574078045969</v>
      </c>
      <c r="J586" s="12">
        <v>2089.4406079545488</v>
      </c>
      <c r="K586" s="12">
        <v>2044.0936709389125</v>
      </c>
      <c r="L586" s="12">
        <v>2015.004344820233</v>
      </c>
      <c r="M586" s="11">
        <v>66</v>
      </c>
      <c r="N586" s="9">
        <v>70</v>
      </c>
      <c r="O586" s="9">
        <v>60</v>
      </c>
      <c r="P586" s="9">
        <v>48</v>
      </c>
      <c r="Q586" s="9">
        <v>44.752499999999998</v>
      </c>
      <c r="R586" s="9">
        <v>46.051499999999997</v>
      </c>
      <c r="S586" s="9">
        <v>5</v>
      </c>
      <c r="T586" s="9">
        <v>3</v>
      </c>
      <c r="U586" s="9">
        <v>4</v>
      </c>
      <c r="V586" s="9">
        <v>2.5</v>
      </c>
    </row>
    <row r="587" spans="1:22">
      <c r="A587" s="9"/>
      <c r="B587" s="9" t="str">
        <f t="shared" si="9"/>
        <v>М48x105</v>
      </c>
      <c r="C587" s="10">
        <v>48</v>
      </c>
      <c r="D587" s="9">
        <v>105</v>
      </c>
      <c r="E587" s="12">
        <v>2094.5383144825</v>
      </c>
      <c r="F587" s="12">
        <v>2188.7123023647537</v>
      </c>
      <c r="G587" s="12">
        <v>2143.3653653491178</v>
      </c>
      <c r="H587" s="12">
        <v>2139.8852514981363</v>
      </c>
      <c r="I587" s="12">
        <v>2031.3970552125504</v>
      </c>
      <c r="J587" s="12">
        <v>2154.816421127337</v>
      </c>
      <c r="K587" s="12">
        <v>2109.4694841117011</v>
      </c>
      <c r="L587" s="12">
        <v>2076.7439922281865</v>
      </c>
      <c r="M587" s="11">
        <v>71</v>
      </c>
      <c r="N587" s="9">
        <v>75</v>
      </c>
      <c r="O587" s="9">
        <v>60</v>
      </c>
      <c r="P587" s="9">
        <v>48</v>
      </c>
      <c r="Q587" s="9">
        <v>44.752499999999998</v>
      </c>
      <c r="R587" s="9">
        <v>46.051499999999997</v>
      </c>
      <c r="S587" s="9">
        <v>5</v>
      </c>
      <c r="T587" s="9">
        <v>3</v>
      </c>
      <c r="U587" s="9">
        <v>4</v>
      </c>
      <c r="V587" s="9">
        <v>2.5</v>
      </c>
    </row>
    <row r="588" spans="1:22">
      <c r="A588" s="9"/>
      <c r="B588" s="9" t="str">
        <f t="shared" si="9"/>
        <v>М48x110</v>
      </c>
      <c r="C588" s="10">
        <v>48</v>
      </c>
      <c r="D588" s="9">
        <v>110</v>
      </c>
      <c r="E588" s="12">
        <v>2156.2779618904538</v>
      </c>
      <c r="F588" s="12">
        <v>2254.0881155375419</v>
      </c>
      <c r="G588" s="12">
        <v>2208.741178521906</v>
      </c>
      <c r="H588" s="12">
        <v>2201.6248989060905</v>
      </c>
      <c r="I588" s="12">
        <v>2093.1367026205044</v>
      </c>
      <c r="J588" s="12">
        <v>2220.1922343001261</v>
      </c>
      <c r="K588" s="12">
        <v>2174.8452972844902</v>
      </c>
      <c r="L588" s="12">
        <v>2138.4836396361411</v>
      </c>
      <c r="M588" s="11">
        <v>76</v>
      </c>
      <c r="N588" s="9">
        <v>80</v>
      </c>
      <c r="O588" s="9">
        <v>60</v>
      </c>
      <c r="P588" s="9">
        <v>48</v>
      </c>
      <c r="Q588" s="9">
        <v>44.752499999999998</v>
      </c>
      <c r="R588" s="9">
        <v>46.051499999999997</v>
      </c>
      <c r="S588" s="9">
        <v>5</v>
      </c>
      <c r="T588" s="9">
        <v>3</v>
      </c>
      <c r="U588" s="9">
        <v>4</v>
      </c>
      <c r="V588" s="9">
        <v>2.5</v>
      </c>
    </row>
    <row r="589" spans="1:22">
      <c r="A589" s="9"/>
      <c r="B589" s="9" t="str">
        <f t="shared" si="9"/>
        <v>М48x115</v>
      </c>
      <c r="C589" s="10">
        <v>48</v>
      </c>
      <c r="D589" s="9">
        <v>115</v>
      </c>
      <c r="E589" s="12">
        <v>2218.017609298407</v>
      </c>
      <c r="F589" s="12">
        <v>2319.4639287103309</v>
      </c>
      <c r="G589" s="12">
        <v>2274.1169916946951</v>
      </c>
      <c r="H589" s="12">
        <v>2263.3645463140433</v>
      </c>
      <c r="I589" s="12">
        <v>2154.8763500284581</v>
      </c>
      <c r="J589" s="12">
        <v>2285.5680474729147</v>
      </c>
      <c r="K589" s="12">
        <v>2240.2211104572789</v>
      </c>
      <c r="L589" s="12">
        <v>2200.2232870440944</v>
      </c>
      <c r="M589" s="11">
        <v>81</v>
      </c>
      <c r="N589" s="9">
        <v>85</v>
      </c>
      <c r="O589" s="9">
        <v>60</v>
      </c>
      <c r="P589" s="9">
        <v>48</v>
      </c>
      <c r="Q589" s="9">
        <v>44.752499999999998</v>
      </c>
      <c r="R589" s="9">
        <v>46.051499999999997</v>
      </c>
      <c r="S589" s="9">
        <v>5</v>
      </c>
      <c r="T589" s="9">
        <v>3</v>
      </c>
      <c r="U589" s="9">
        <v>4</v>
      </c>
      <c r="V589" s="9">
        <v>2.5</v>
      </c>
    </row>
    <row r="590" spans="1:22">
      <c r="A590" s="9"/>
      <c r="B590" s="9" t="str">
        <f t="shared" si="9"/>
        <v>М48x120</v>
      </c>
      <c r="C590" s="10">
        <v>48</v>
      </c>
      <c r="D590" s="9">
        <v>120</v>
      </c>
      <c r="E590" s="12">
        <v>2279.7572567063612</v>
      </c>
      <c r="F590" s="12">
        <v>2384.8397418831196</v>
      </c>
      <c r="G590" s="12">
        <v>2339.4928048674838</v>
      </c>
      <c r="H590" s="12">
        <v>2325.1041937219975</v>
      </c>
      <c r="I590" s="12">
        <v>2216.6159974364123</v>
      </c>
      <c r="J590" s="12">
        <v>2350.9438606457029</v>
      </c>
      <c r="K590" s="12">
        <v>2305.5969236300671</v>
      </c>
      <c r="L590" s="12">
        <v>2261.9629344520481</v>
      </c>
      <c r="M590" s="11">
        <v>86</v>
      </c>
      <c r="N590" s="9">
        <v>90</v>
      </c>
      <c r="O590" s="9">
        <v>60</v>
      </c>
      <c r="P590" s="9">
        <v>48</v>
      </c>
      <c r="Q590" s="9">
        <v>44.752499999999998</v>
      </c>
      <c r="R590" s="9">
        <v>46.051499999999997</v>
      </c>
      <c r="S590" s="9">
        <v>5</v>
      </c>
      <c r="T590" s="9">
        <v>3</v>
      </c>
      <c r="U590" s="9">
        <v>4</v>
      </c>
      <c r="V590" s="9">
        <v>2.5</v>
      </c>
    </row>
    <row r="591" spans="1:22">
      <c r="A591" s="9"/>
      <c r="B591" s="9" t="str">
        <f t="shared" si="9"/>
        <v>М48x130</v>
      </c>
      <c r="C591" s="10">
        <v>48</v>
      </c>
      <c r="D591" s="9">
        <v>130</v>
      </c>
      <c r="E591" s="12">
        <v>2380.9514011916986</v>
      </c>
      <c r="F591" s="12">
        <v>2506.5524665653861</v>
      </c>
      <c r="G591" s="12">
        <v>2461.2055295497498</v>
      </c>
      <c r="H591" s="12">
        <v>2426.2983382073348</v>
      </c>
      <c r="I591" s="12">
        <v>2340.0952922523193</v>
      </c>
      <c r="J591" s="12">
        <v>2481.6954869912806</v>
      </c>
      <c r="K591" s="12">
        <v>2436.3485499756443</v>
      </c>
      <c r="L591" s="12">
        <v>2385.4422292679556</v>
      </c>
      <c r="M591" s="9">
        <v>108</v>
      </c>
      <c r="N591" s="9">
        <v>108</v>
      </c>
      <c r="O591" s="9">
        <v>60</v>
      </c>
      <c r="P591" s="9">
        <v>48</v>
      </c>
      <c r="Q591" s="9">
        <v>44.752499999999998</v>
      </c>
      <c r="R591" s="9">
        <v>46.051499999999997</v>
      </c>
      <c r="S591" s="9">
        <v>5</v>
      </c>
      <c r="T591" s="9">
        <v>3</v>
      </c>
      <c r="U591" s="9">
        <v>4</v>
      </c>
      <c r="V591" s="9">
        <v>2.5</v>
      </c>
    </row>
    <row r="592" spans="1:22">
      <c r="A592" s="9"/>
      <c r="B592" s="9" t="str">
        <f t="shared" si="9"/>
        <v>М48x140</v>
      </c>
      <c r="C592" s="10">
        <v>48</v>
      </c>
      <c r="D592" s="9">
        <v>140</v>
      </c>
      <c r="E592" s="12">
        <v>2523.0016546164147</v>
      </c>
      <c r="F592" s="12">
        <v>2648.6027199901018</v>
      </c>
      <c r="G592" s="12">
        <v>2603.2557829744655</v>
      </c>
      <c r="H592" s="12">
        <v>2568.3485916320506</v>
      </c>
      <c r="I592" s="12">
        <v>2463.5745870682272</v>
      </c>
      <c r="J592" s="12">
        <v>2612.4471133368579</v>
      </c>
      <c r="K592" s="12">
        <v>2567.1001763212221</v>
      </c>
      <c r="L592" s="12">
        <v>2508.9215240838635</v>
      </c>
      <c r="M592" s="9">
        <v>108</v>
      </c>
      <c r="N592" s="9">
        <v>108</v>
      </c>
      <c r="O592" s="9">
        <v>60</v>
      </c>
      <c r="P592" s="9">
        <v>48</v>
      </c>
      <c r="Q592" s="9">
        <v>44.752499999999998</v>
      </c>
      <c r="R592" s="9">
        <v>46.051499999999997</v>
      </c>
      <c r="S592" s="9">
        <v>5</v>
      </c>
      <c r="T592" s="9">
        <v>3</v>
      </c>
      <c r="U592" s="9">
        <v>4</v>
      </c>
      <c r="V592" s="9">
        <v>2.5</v>
      </c>
    </row>
    <row r="593" spans="1:22">
      <c r="A593" s="9"/>
      <c r="B593" s="9" t="str">
        <f t="shared" si="9"/>
        <v>М48x150</v>
      </c>
      <c r="C593" s="10">
        <v>48</v>
      </c>
      <c r="D593" s="9">
        <v>150</v>
      </c>
      <c r="E593" s="12">
        <v>2665.0519080411309</v>
      </c>
      <c r="F593" s="12">
        <v>2790.6529734148185</v>
      </c>
      <c r="G593" s="12">
        <v>2745.3060363991822</v>
      </c>
      <c r="H593" s="12">
        <v>2710.3988450567672</v>
      </c>
      <c r="I593" s="12">
        <v>2587.0538818841342</v>
      </c>
      <c r="J593" s="12">
        <v>2743.1987396824352</v>
      </c>
      <c r="K593" s="12">
        <v>2697.8518026667994</v>
      </c>
      <c r="L593" s="12">
        <v>2632.4008188997709</v>
      </c>
      <c r="M593" s="9">
        <v>108</v>
      </c>
      <c r="N593" s="9">
        <v>108</v>
      </c>
      <c r="O593" s="9">
        <v>60</v>
      </c>
      <c r="P593" s="9">
        <v>48</v>
      </c>
      <c r="Q593" s="9">
        <v>44.752499999999998</v>
      </c>
      <c r="R593" s="9">
        <v>46.051499999999997</v>
      </c>
      <c r="S593" s="9">
        <v>5</v>
      </c>
      <c r="T593" s="9">
        <v>3</v>
      </c>
      <c r="U593" s="9">
        <v>4</v>
      </c>
      <c r="V593" s="9">
        <v>2.5</v>
      </c>
    </row>
    <row r="594" spans="1:22">
      <c r="A594" s="9"/>
      <c r="B594" s="9" t="str">
        <f t="shared" si="9"/>
        <v>М48x160</v>
      </c>
      <c r="C594" s="10">
        <v>48</v>
      </c>
      <c r="D594" s="9">
        <v>160</v>
      </c>
      <c r="E594" s="12">
        <v>2807.1021614658471</v>
      </c>
      <c r="F594" s="12">
        <v>2932.7032268395342</v>
      </c>
      <c r="G594" s="12">
        <v>2887.3562898238979</v>
      </c>
      <c r="H594" s="12">
        <v>2852.4490984814829</v>
      </c>
      <c r="I594" s="12">
        <v>2710.5331767000421</v>
      </c>
      <c r="J594" s="12">
        <v>2873.9503660280129</v>
      </c>
      <c r="K594" s="12">
        <v>2828.6034290123762</v>
      </c>
      <c r="L594" s="12">
        <v>2755.8801137156779</v>
      </c>
      <c r="M594" s="9">
        <v>108</v>
      </c>
      <c r="N594" s="9">
        <v>108</v>
      </c>
      <c r="O594" s="9">
        <v>60</v>
      </c>
      <c r="P594" s="9">
        <v>48</v>
      </c>
      <c r="Q594" s="9">
        <v>44.752499999999998</v>
      </c>
      <c r="R594" s="9">
        <v>46.051499999999997</v>
      </c>
      <c r="S594" s="9">
        <v>5</v>
      </c>
      <c r="T594" s="9">
        <v>3</v>
      </c>
      <c r="U594" s="9">
        <v>4</v>
      </c>
      <c r="V594" s="9">
        <v>2.5</v>
      </c>
    </row>
    <row r="595" spans="1:22">
      <c r="A595" s="9"/>
      <c r="B595" s="9" t="str">
        <f t="shared" si="9"/>
        <v>М48x170</v>
      </c>
      <c r="C595" s="10">
        <v>48</v>
      </c>
      <c r="D595" s="9">
        <v>170</v>
      </c>
      <c r="E595" s="12">
        <v>2949.1524148905628</v>
      </c>
      <c r="F595" s="12">
        <v>3074.7534802642504</v>
      </c>
      <c r="G595" s="12">
        <v>3029.4065432486141</v>
      </c>
      <c r="H595" s="12">
        <v>2994.4993519061991</v>
      </c>
      <c r="I595" s="12">
        <v>2834.0124715159495</v>
      </c>
      <c r="J595" s="12">
        <v>3004.7019923735897</v>
      </c>
      <c r="K595" s="12">
        <v>2959.3550553579544</v>
      </c>
      <c r="L595" s="12">
        <v>2879.3594085315858</v>
      </c>
      <c r="M595" s="9">
        <v>108</v>
      </c>
      <c r="N595" s="9">
        <v>108</v>
      </c>
      <c r="O595" s="9">
        <v>60</v>
      </c>
      <c r="P595" s="9">
        <v>48</v>
      </c>
      <c r="Q595" s="9">
        <v>44.752499999999998</v>
      </c>
      <c r="R595" s="9">
        <v>46.051499999999997</v>
      </c>
      <c r="S595" s="9">
        <v>5</v>
      </c>
      <c r="T595" s="9">
        <v>3</v>
      </c>
      <c r="U595" s="9">
        <v>4</v>
      </c>
      <c r="V595" s="9">
        <v>2.5</v>
      </c>
    </row>
    <row r="596" spans="1:22">
      <c r="A596" s="9"/>
      <c r="B596" s="9" t="str">
        <f t="shared" si="9"/>
        <v>М48x180</v>
      </c>
      <c r="C596" s="10">
        <v>48</v>
      </c>
      <c r="D596" s="9">
        <v>180</v>
      </c>
      <c r="E596" s="12">
        <v>3091.202668315279</v>
      </c>
      <c r="F596" s="12">
        <v>3216.8037336889665</v>
      </c>
      <c r="G596" s="12">
        <v>3171.4567966733298</v>
      </c>
      <c r="H596" s="12">
        <v>3136.5496053309148</v>
      </c>
      <c r="I596" s="12">
        <v>2957.4917663318565</v>
      </c>
      <c r="J596" s="12">
        <v>3135.4536187191666</v>
      </c>
      <c r="K596" s="12">
        <v>3090.1066817035312</v>
      </c>
      <c r="L596" s="12">
        <v>3002.8387033474933</v>
      </c>
      <c r="M596" s="9">
        <v>108</v>
      </c>
      <c r="N596" s="9">
        <v>108</v>
      </c>
      <c r="O596" s="9">
        <v>60</v>
      </c>
      <c r="P596" s="9">
        <v>48</v>
      </c>
      <c r="Q596" s="9">
        <v>44.752499999999998</v>
      </c>
      <c r="R596" s="9">
        <v>46.051499999999997</v>
      </c>
      <c r="S596" s="9">
        <v>5</v>
      </c>
      <c r="T596" s="9">
        <v>3</v>
      </c>
      <c r="U596" s="9">
        <v>4</v>
      </c>
      <c r="V596" s="9">
        <v>2.5</v>
      </c>
    </row>
    <row r="597" spans="1:22">
      <c r="A597" s="9"/>
      <c r="B597" s="9" t="str">
        <f t="shared" si="9"/>
        <v>М48x190</v>
      </c>
      <c r="C597" s="10">
        <v>48</v>
      </c>
      <c r="D597" s="9">
        <v>190</v>
      </c>
      <c r="E597" s="12">
        <v>3233.2529217399947</v>
      </c>
      <c r="F597" s="12">
        <v>3358.8539871136823</v>
      </c>
      <c r="G597" s="12">
        <v>3313.5070500980469</v>
      </c>
      <c r="H597" s="12">
        <v>3278.5998587556314</v>
      </c>
      <c r="I597" s="12">
        <v>3080.971061147764</v>
      </c>
      <c r="J597" s="12">
        <v>3266.2052450647443</v>
      </c>
      <c r="K597" s="12">
        <v>3220.8583080491085</v>
      </c>
      <c r="L597" s="12">
        <v>3126.3179981634003</v>
      </c>
      <c r="M597" s="9">
        <v>108</v>
      </c>
      <c r="N597" s="9">
        <v>108</v>
      </c>
      <c r="O597" s="9">
        <v>60</v>
      </c>
      <c r="P597" s="9">
        <v>48</v>
      </c>
      <c r="Q597" s="9">
        <v>44.752499999999998</v>
      </c>
      <c r="R597" s="9">
        <v>46.051499999999997</v>
      </c>
      <c r="S597" s="9">
        <v>5</v>
      </c>
      <c r="T597" s="9">
        <v>3</v>
      </c>
      <c r="U597" s="9">
        <v>4</v>
      </c>
      <c r="V597" s="9">
        <v>2.5</v>
      </c>
    </row>
    <row r="598" spans="1:22">
      <c r="A598" s="9"/>
      <c r="B598" s="9" t="str">
        <f t="shared" si="9"/>
        <v>М48x200</v>
      </c>
      <c r="C598" s="10">
        <v>48</v>
      </c>
      <c r="D598" s="9">
        <v>200</v>
      </c>
      <c r="E598" s="12">
        <v>3375.3031751647109</v>
      </c>
      <c r="F598" s="12">
        <v>3500.9042405383984</v>
      </c>
      <c r="G598" s="12">
        <v>3455.5573035227626</v>
      </c>
      <c r="H598" s="12">
        <v>3420.6501121803472</v>
      </c>
      <c r="I598" s="12">
        <v>3204.4503559636714</v>
      </c>
      <c r="J598" s="12">
        <v>3396.9568714103216</v>
      </c>
      <c r="K598" s="12">
        <v>3351.6099343946862</v>
      </c>
      <c r="L598" s="12">
        <v>3249.7972929793077</v>
      </c>
      <c r="M598" s="9">
        <v>108</v>
      </c>
      <c r="N598" s="9">
        <v>108</v>
      </c>
      <c r="O598" s="9">
        <v>60</v>
      </c>
      <c r="P598" s="9">
        <v>48</v>
      </c>
      <c r="Q598" s="9">
        <v>44.752499999999998</v>
      </c>
      <c r="R598" s="9">
        <v>46.051499999999997</v>
      </c>
      <c r="S598" s="9">
        <v>5</v>
      </c>
      <c r="T598" s="9">
        <v>3</v>
      </c>
      <c r="U598" s="9">
        <v>4</v>
      </c>
      <c r="V598" s="9">
        <v>2.5</v>
      </c>
    </row>
    <row r="599" spans="1:22">
      <c r="A599" s="9"/>
      <c r="B599" s="9" t="str">
        <f t="shared" si="9"/>
        <v>М48x220</v>
      </c>
      <c r="C599" s="10">
        <v>48</v>
      </c>
      <c r="D599" s="9">
        <v>220</v>
      </c>
      <c r="E599" s="12">
        <v>3635.2614358226924</v>
      </c>
      <c r="F599" s="12">
        <v>3770.3165321849506</v>
      </c>
      <c r="G599" s="12">
        <v>3724.9695951693143</v>
      </c>
      <c r="H599" s="12">
        <v>3680.6083728383278</v>
      </c>
      <c r="I599" s="12">
        <v>3451.4089455954863</v>
      </c>
      <c r="J599" s="12">
        <v>3658.4601241014761</v>
      </c>
      <c r="K599" s="12">
        <v>3613.1131870858403</v>
      </c>
      <c r="L599" s="12">
        <v>3496.7558826111235</v>
      </c>
      <c r="M599" s="9">
        <v>121</v>
      </c>
      <c r="N599" s="9">
        <v>121</v>
      </c>
      <c r="O599" s="9">
        <v>60</v>
      </c>
      <c r="P599" s="9">
        <v>48</v>
      </c>
      <c r="Q599" s="9">
        <v>44.752499999999998</v>
      </c>
      <c r="R599" s="9">
        <v>46.051499999999997</v>
      </c>
      <c r="S599" s="9">
        <v>5</v>
      </c>
      <c r="T599" s="9">
        <v>3</v>
      </c>
      <c r="U599" s="9">
        <v>4</v>
      </c>
      <c r="V599" s="9">
        <v>2.5</v>
      </c>
    </row>
    <row r="600" spans="1:22">
      <c r="A600" s="9"/>
      <c r="B600" s="9" t="str">
        <f t="shared" si="9"/>
        <v>М48x240</v>
      </c>
      <c r="C600" s="10">
        <v>48</v>
      </c>
      <c r="D600" s="9">
        <v>240</v>
      </c>
      <c r="E600" s="12">
        <v>3919.3619426721243</v>
      </c>
      <c r="F600" s="12">
        <v>4054.4170390343825</v>
      </c>
      <c r="G600" s="12">
        <v>4009.0701020187466</v>
      </c>
      <c r="H600" s="12">
        <v>3964.7088796877601</v>
      </c>
      <c r="I600" s="12">
        <v>3698.3675352273017</v>
      </c>
      <c r="J600" s="12">
        <v>3919.9633767926312</v>
      </c>
      <c r="K600" s="12">
        <v>3874.6164397769944</v>
      </c>
      <c r="L600" s="12">
        <v>3743.714472242938</v>
      </c>
      <c r="M600" s="9">
        <v>121</v>
      </c>
      <c r="N600" s="9">
        <v>121</v>
      </c>
      <c r="O600" s="9">
        <v>60</v>
      </c>
      <c r="P600" s="9">
        <v>48</v>
      </c>
      <c r="Q600" s="9">
        <v>44.752499999999998</v>
      </c>
      <c r="R600" s="9">
        <v>46.051499999999997</v>
      </c>
      <c r="S600" s="9">
        <v>5</v>
      </c>
      <c r="T600" s="9">
        <v>3</v>
      </c>
      <c r="U600" s="9">
        <v>4</v>
      </c>
      <c r="V600" s="9">
        <v>2.5</v>
      </c>
    </row>
    <row r="601" spans="1:22">
      <c r="A601" s="9"/>
      <c r="B601" s="9" t="str">
        <f t="shared" si="9"/>
        <v>М48x260</v>
      </c>
      <c r="C601" s="10">
        <v>48</v>
      </c>
      <c r="D601" s="9">
        <v>260</v>
      </c>
      <c r="E601" s="12">
        <v>4203.4624495215567</v>
      </c>
      <c r="F601" s="12">
        <v>4338.5175458838148</v>
      </c>
      <c r="G601" s="12">
        <v>4293.1706088681785</v>
      </c>
      <c r="H601" s="12">
        <v>4248.809386537192</v>
      </c>
      <c r="I601" s="12">
        <v>3945.3261248591166</v>
      </c>
      <c r="J601" s="12">
        <v>4181.4666294837862</v>
      </c>
      <c r="K601" s="12">
        <v>4136.119692468149</v>
      </c>
      <c r="L601" s="12">
        <v>3990.6730618747524</v>
      </c>
      <c r="M601" s="9">
        <v>121</v>
      </c>
      <c r="N601" s="9">
        <v>121</v>
      </c>
      <c r="O601" s="9">
        <v>60</v>
      </c>
      <c r="P601" s="9">
        <v>48</v>
      </c>
      <c r="Q601" s="9">
        <v>44.752499999999998</v>
      </c>
      <c r="R601" s="9">
        <v>46.051499999999997</v>
      </c>
      <c r="S601" s="9">
        <v>5</v>
      </c>
      <c r="T601" s="9">
        <v>3</v>
      </c>
      <c r="U601" s="9">
        <v>4</v>
      </c>
      <c r="V601" s="9">
        <v>2.5</v>
      </c>
    </row>
    <row r="602" spans="1:22">
      <c r="A602" s="9"/>
      <c r="B602" s="9" t="str">
        <f t="shared" si="9"/>
        <v>М48x280</v>
      </c>
      <c r="C602" s="10">
        <v>48</v>
      </c>
      <c r="D602" s="9">
        <v>280</v>
      </c>
      <c r="E602" s="12">
        <v>4487.562956370989</v>
      </c>
      <c r="F602" s="12">
        <v>4622.6180527332472</v>
      </c>
      <c r="G602" s="12">
        <v>4577.27111571761</v>
      </c>
      <c r="H602" s="12">
        <v>4532.9098933866244</v>
      </c>
      <c r="I602" s="12">
        <v>4192.284714490931</v>
      </c>
      <c r="J602" s="12">
        <v>4442.9698821749407</v>
      </c>
      <c r="K602" s="12">
        <v>4397.6229451593035</v>
      </c>
      <c r="L602" s="12">
        <v>4237.6316515065682</v>
      </c>
      <c r="M602" s="9">
        <v>121</v>
      </c>
      <c r="N602" s="9">
        <v>121</v>
      </c>
      <c r="O602" s="9">
        <v>60</v>
      </c>
      <c r="P602" s="9">
        <v>48</v>
      </c>
      <c r="Q602" s="9">
        <v>44.752499999999998</v>
      </c>
      <c r="R602" s="9">
        <v>46.051499999999997</v>
      </c>
      <c r="S602" s="9">
        <v>5</v>
      </c>
      <c r="T602" s="9">
        <v>3</v>
      </c>
      <c r="U602" s="9">
        <v>4</v>
      </c>
      <c r="V602" s="9">
        <v>2.5</v>
      </c>
    </row>
    <row r="603" spans="1:22">
      <c r="A603" s="9"/>
      <c r="B603" s="9" t="str">
        <f t="shared" si="9"/>
        <v>М48x300</v>
      </c>
      <c r="C603" s="10">
        <v>48</v>
      </c>
      <c r="D603" s="9">
        <v>300</v>
      </c>
      <c r="E603" s="12">
        <v>4771.6634632204214</v>
      </c>
      <c r="F603" s="12">
        <v>4906.7185595826795</v>
      </c>
      <c r="G603" s="12">
        <v>4861.3716225670432</v>
      </c>
      <c r="H603" s="12">
        <v>4817.0104002360558</v>
      </c>
      <c r="I603" s="12">
        <v>4439.2433041227468</v>
      </c>
      <c r="J603" s="12">
        <v>4704.4731348660953</v>
      </c>
      <c r="K603" s="12">
        <v>4659.126197850459</v>
      </c>
      <c r="L603" s="12">
        <v>4484.5902411383831</v>
      </c>
      <c r="M603" s="9">
        <v>121</v>
      </c>
      <c r="N603" s="9">
        <v>121</v>
      </c>
      <c r="O603" s="9">
        <v>60</v>
      </c>
      <c r="P603" s="9">
        <v>48</v>
      </c>
      <c r="Q603" s="9">
        <v>44.752499999999998</v>
      </c>
      <c r="R603" s="9">
        <v>46.051499999999997</v>
      </c>
      <c r="S603" s="9">
        <v>5</v>
      </c>
      <c r="T603" s="9">
        <v>3</v>
      </c>
      <c r="U603" s="9">
        <v>4</v>
      </c>
      <c r="V603" s="9">
        <v>2.5</v>
      </c>
    </row>
  </sheetData>
  <mergeCells count="5">
    <mergeCell ref="A1:O2"/>
    <mergeCell ref="A3:D3"/>
    <mergeCell ref="W3:AB3"/>
    <mergeCell ref="E3:H3"/>
    <mergeCell ref="I3:L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B689"/>
  <sheetViews>
    <sheetView workbookViewId="0">
      <pane ySplit="4" topLeftCell="A5" activePane="bottomLeft" state="frozen"/>
      <selection activeCell="AA25" sqref="AA25"/>
      <selection pane="bottomLeft" activeCell="AA25" sqref="AA25"/>
    </sheetView>
  </sheetViews>
  <sheetFormatPr defaultRowHeight="18.75"/>
  <cols>
    <col min="5" max="6" width="0" hidden="1" customWidth="1"/>
    <col min="7" max="8" width="10" style="55" hidden="1" customWidth="1"/>
    <col min="9" max="10" width="0" hidden="1" customWidth="1"/>
    <col min="11" max="11" width="10" style="55" hidden="1" customWidth="1"/>
    <col min="12" max="12" width="9.69921875" style="55" hidden="1" customWidth="1"/>
    <col min="13" max="22" width="0" hidden="1" customWidth="1"/>
  </cols>
  <sheetData>
    <row r="1" spans="1:28">
      <c r="A1" s="203" t="s">
        <v>31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17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1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1"/>
      <c r="B3" s="1"/>
      <c r="C3" s="1"/>
      <c r="D3" s="1"/>
      <c r="E3" s="206" t="s">
        <v>12</v>
      </c>
      <c r="F3" s="207"/>
      <c r="G3" s="207"/>
      <c r="H3" s="208"/>
      <c r="I3" s="206" t="s">
        <v>13</v>
      </c>
      <c r="J3" s="207"/>
      <c r="K3" s="207"/>
      <c r="L3" s="208"/>
      <c r="M3" s="18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</row>
    <row r="4" spans="1:28" ht="45">
      <c r="A4" s="2" t="s">
        <v>0</v>
      </c>
      <c r="B4" s="2" t="s">
        <v>1</v>
      </c>
      <c r="C4" s="6" t="s">
        <v>9</v>
      </c>
      <c r="D4" s="6" t="s">
        <v>8</v>
      </c>
      <c r="E4" s="6" t="s">
        <v>27</v>
      </c>
      <c r="F4" s="6" t="s">
        <v>28</v>
      </c>
      <c r="G4" s="6" t="s">
        <v>39</v>
      </c>
      <c r="H4" s="6" t="s">
        <v>40</v>
      </c>
      <c r="I4" s="6" t="s">
        <v>27</v>
      </c>
      <c r="J4" s="6" t="s">
        <v>28</v>
      </c>
      <c r="K4" s="6" t="s">
        <v>39</v>
      </c>
      <c r="L4" s="6" t="s">
        <v>40</v>
      </c>
      <c r="M4" s="6" t="s">
        <v>23</v>
      </c>
      <c r="N4" s="6" t="s">
        <v>24</v>
      </c>
      <c r="O4" s="6" t="s">
        <v>11</v>
      </c>
      <c r="P4" s="6" t="s">
        <v>10</v>
      </c>
      <c r="Q4" s="6" t="s">
        <v>26</v>
      </c>
      <c r="R4" s="6" t="s">
        <v>25</v>
      </c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</row>
    <row r="5" spans="1:28">
      <c r="A5" s="3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</row>
    <row r="6" spans="1:28">
      <c r="B6" s="9" t="str">
        <f>"М"&amp;C6&amp;"x"&amp;D6</f>
        <v>М2x10</v>
      </c>
      <c r="C6" s="9">
        <v>2</v>
      </c>
      <c r="D6" s="9">
        <v>10</v>
      </c>
      <c r="E6" s="12">
        <v>0.25234041461784307</v>
      </c>
      <c r="F6" s="55">
        <v>0</v>
      </c>
      <c r="G6" s="55">
        <v>0</v>
      </c>
      <c r="H6" s="55">
        <v>0</v>
      </c>
      <c r="I6" s="12">
        <v>0.24155675885442124</v>
      </c>
      <c r="J6" s="55">
        <v>0</v>
      </c>
      <c r="K6" s="55">
        <v>0</v>
      </c>
      <c r="L6" s="55">
        <v>0</v>
      </c>
      <c r="M6" s="9">
        <v>8.1999999999999993</v>
      </c>
      <c r="N6" s="9">
        <v>9</v>
      </c>
      <c r="O6" s="9">
        <v>3</v>
      </c>
      <c r="P6" s="9">
        <v>2</v>
      </c>
      <c r="Q6" s="9">
        <v>1.7402</v>
      </c>
      <c r="R6" s="9">
        <v>2</v>
      </c>
      <c r="S6" s="9">
        <v>0.4</v>
      </c>
      <c r="T6" s="9">
        <v>0</v>
      </c>
      <c r="U6" s="9">
        <v>0.3</v>
      </c>
      <c r="V6" s="9">
        <v>0</v>
      </c>
    </row>
    <row r="7" spans="1:28">
      <c r="B7" s="9" t="str">
        <f>"М"&amp;C7&amp;"x"&amp;D7</f>
        <v>М2x12</v>
      </c>
      <c r="C7" s="9">
        <v>2</v>
      </c>
      <c r="D7" s="9">
        <v>12</v>
      </c>
      <c r="E7" s="12">
        <v>0.29087976351578093</v>
      </c>
      <c r="F7" s="55">
        <v>0</v>
      </c>
      <c r="G7" s="55">
        <v>0</v>
      </c>
      <c r="H7" s="55">
        <v>0</v>
      </c>
      <c r="I7" s="12">
        <v>0.27889792377864553</v>
      </c>
      <c r="J7" s="55">
        <v>0</v>
      </c>
      <c r="K7" s="55">
        <v>0</v>
      </c>
      <c r="L7" s="55">
        <v>0</v>
      </c>
      <c r="M7" s="9">
        <v>10</v>
      </c>
      <c r="N7" s="9">
        <v>10</v>
      </c>
      <c r="O7" s="9">
        <v>3</v>
      </c>
      <c r="P7" s="9">
        <v>2</v>
      </c>
      <c r="Q7" s="9">
        <v>1.7402</v>
      </c>
      <c r="R7" s="9">
        <v>2</v>
      </c>
      <c r="S7" s="9">
        <v>0.4</v>
      </c>
      <c r="T7" s="9">
        <v>0</v>
      </c>
      <c r="U7" s="9">
        <v>0.3</v>
      </c>
      <c r="V7" s="9">
        <v>0</v>
      </c>
    </row>
    <row r="8" spans="1:28">
      <c r="B8" s="9" t="str">
        <f t="shared" ref="B8:B71" si="0">"М"&amp;C8&amp;"x"&amp;D8</f>
        <v>М2x14</v>
      </c>
      <c r="C8" s="9">
        <v>2</v>
      </c>
      <c r="D8" s="9">
        <v>14</v>
      </c>
      <c r="E8" s="12">
        <v>0.34020276817714074</v>
      </c>
      <c r="F8" s="55">
        <v>0</v>
      </c>
      <c r="G8" s="55">
        <v>0</v>
      </c>
      <c r="H8" s="55">
        <v>0</v>
      </c>
      <c r="I8" s="12">
        <v>0.31623908870286987</v>
      </c>
      <c r="J8" s="55">
        <v>0</v>
      </c>
      <c r="K8" s="55">
        <v>0</v>
      </c>
      <c r="L8" s="55">
        <v>0</v>
      </c>
      <c r="M8" s="9">
        <v>10</v>
      </c>
      <c r="N8" s="9">
        <v>10</v>
      </c>
      <c r="O8" s="9">
        <v>3</v>
      </c>
      <c r="P8" s="9">
        <v>2</v>
      </c>
      <c r="Q8" s="9">
        <v>1.7402</v>
      </c>
      <c r="R8" s="9">
        <v>2</v>
      </c>
      <c r="S8" s="9">
        <v>0.4</v>
      </c>
      <c r="T8" s="9">
        <v>0</v>
      </c>
      <c r="U8" s="9">
        <v>0.3</v>
      </c>
      <c r="V8" s="9">
        <v>0</v>
      </c>
    </row>
    <row r="9" spans="1:28">
      <c r="B9" s="9" t="str">
        <f t="shared" si="0"/>
        <v>М2x16</v>
      </c>
      <c r="C9" s="9">
        <v>2</v>
      </c>
      <c r="D9" s="9">
        <v>16</v>
      </c>
      <c r="E9" s="12">
        <v>0.38952577283850048</v>
      </c>
      <c r="F9" s="55">
        <v>0</v>
      </c>
      <c r="G9" s="55">
        <v>0</v>
      </c>
      <c r="H9" s="55">
        <v>0</v>
      </c>
      <c r="I9" s="12">
        <v>0.35358025362709411</v>
      </c>
      <c r="J9" s="55">
        <v>0</v>
      </c>
      <c r="K9" s="55">
        <v>0</v>
      </c>
      <c r="L9" s="55">
        <v>0</v>
      </c>
      <c r="M9" s="9">
        <v>10</v>
      </c>
      <c r="N9" s="9">
        <v>10</v>
      </c>
      <c r="O9" s="9">
        <v>3</v>
      </c>
      <c r="P9" s="9">
        <v>2</v>
      </c>
      <c r="Q9" s="9">
        <v>1.7402</v>
      </c>
      <c r="R9" s="9">
        <v>2</v>
      </c>
      <c r="S9" s="9">
        <v>0.4</v>
      </c>
      <c r="T9" s="9">
        <v>0</v>
      </c>
      <c r="U9" s="9">
        <v>0.3</v>
      </c>
      <c r="V9" s="9">
        <v>0</v>
      </c>
    </row>
    <row r="10" spans="1:28">
      <c r="B10" s="9" t="str">
        <f t="shared" si="0"/>
        <v>М2x18</v>
      </c>
      <c r="C10" s="9">
        <v>2</v>
      </c>
      <c r="D10" s="9">
        <v>18</v>
      </c>
      <c r="E10" s="12">
        <v>0.43884877749986023</v>
      </c>
      <c r="F10" s="55">
        <v>0</v>
      </c>
      <c r="G10" s="55">
        <v>0</v>
      </c>
      <c r="H10" s="55">
        <v>0</v>
      </c>
      <c r="I10" s="12">
        <v>0.39092141855131846</v>
      </c>
      <c r="J10" s="55">
        <v>0</v>
      </c>
      <c r="K10" s="55">
        <v>0</v>
      </c>
      <c r="L10" s="55">
        <v>0</v>
      </c>
      <c r="M10" s="9">
        <v>10</v>
      </c>
      <c r="N10" s="9">
        <v>10</v>
      </c>
      <c r="O10" s="9">
        <v>3</v>
      </c>
      <c r="P10" s="9">
        <v>2</v>
      </c>
      <c r="Q10" s="9">
        <v>1.7402</v>
      </c>
      <c r="R10" s="9">
        <v>2</v>
      </c>
      <c r="S10" s="9">
        <v>0.4</v>
      </c>
      <c r="T10" s="9">
        <v>0</v>
      </c>
      <c r="U10" s="9">
        <v>0.3</v>
      </c>
      <c r="V10" s="9">
        <v>0</v>
      </c>
    </row>
    <row r="11" spans="1:28">
      <c r="B11" s="9" t="str">
        <f t="shared" si="0"/>
        <v>М2x20</v>
      </c>
      <c r="C11" s="9">
        <v>2</v>
      </c>
      <c r="D11" s="9">
        <v>20</v>
      </c>
      <c r="E11" s="12">
        <v>0.48817178216121998</v>
      </c>
      <c r="F11" s="55">
        <v>0</v>
      </c>
      <c r="G11" s="55">
        <v>0</v>
      </c>
      <c r="H11" s="55">
        <v>0</v>
      </c>
      <c r="I11" s="12">
        <v>0.4282625834755428</v>
      </c>
      <c r="J11" s="55">
        <v>0</v>
      </c>
      <c r="K11" s="55">
        <v>0</v>
      </c>
      <c r="L11" s="55">
        <v>0</v>
      </c>
      <c r="M11" s="9">
        <v>10</v>
      </c>
      <c r="N11" s="9">
        <v>10</v>
      </c>
      <c r="O11" s="9">
        <v>3</v>
      </c>
      <c r="P11" s="9">
        <v>2</v>
      </c>
      <c r="Q11" s="9">
        <v>1.7402</v>
      </c>
      <c r="R11" s="9">
        <v>2</v>
      </c>
      <c r="S11" s="9">
        <v>0.4</v>
      </c>
      <c r="T11" s="9">
        <v>0</v>
      </c>
      <c r="U11" s="9">
        <v>0.3</v>
      </c>
      <c r="V11" s="9">
        <v>0</v>
      </c>
    </row>
    <row r="12" spans="1:28">
      <c r="B12" s="9" t="str">
        <f t="shared" si="0"/>
        <v>М2x22</v>
      </c>
      <c r="C12" s="9">
        <v>2</v>
      </c>
      <c r="D12" s="9">
        <v>22</v>
      </c>
      <c r="E12" s="12">
        <v>0.53749478682257956</v>
      </c>
      <c r="F12" s="55">
        <v>0</v>
      </c>
      <c r="G12" s="55">
        <v>0</v>
      </c>
      <c r="H12" s="55">
        <v>0</v>
      </c>
      <c r="I12" s="12">
        <v>0.46560374839976709</v>
      </c>
      <c r="J12" s="55">
        <v>0</v>
      </c>
      <c r="K12" s="55">
        <v>0</v>
      </c>
      <c r="L12" s="55">
        <v>0</v>
      </c>
      <c r="M12" s="9">
        <v>10</v>
      </c>
      <c r="N12" s="9">
        <v>10</v>
      </c>
      <c r="O12" s="9">
        <v>3</v>
      </c>
      <c r="P12" s="9">
        <v>2</v>
      </c>
      <c r="Q12" s="9">
        <v>1.7402</v>
      </c>
      <c r="R12" s="9">
        <v>2</v>
      </c>
      <c r="S12" s="9">
        <v>0.4</v>
      </c>
      <c r="T12" s="9">
        <v>0</v>
      </c>
      <c r="U12" s="9">
        <v>0.3</v>
      </c>
      <c r="V12" s="9">
        <v>0</v>
      </c>
    </row>
    <row r="13" spans="1:28">
      <c r="B13" s="9" t="str">
        <f t="shared" si="0"/>
        <v>М2x25</v>
      </c>
      <c r="C13" s="9">
        <v>2</v>
      </c>
      <c r="D13" s="9">
        <v>25</v>
      </c>
      <c r="E13" s="12">
        <v>0.6114792938146193</v>
      </c>
      <c r="F13" s="55">
        <v>0</v>
      </c>
      <c r="G13" s="55">
        <v>0</v>
      </c>
      <c r="H13" s="55">
        <v>0</v>
      </c>
      <c r="I13" s="12">
        <v>0.52161549578610356</v>
      </c>
      <c r="J13" s="55">
        <v>0</v>
      </c>
      <c r="K13" s="55">
        <v>0</v>
      </c>
      <c r="L13" s="55">
        <v>0</v>
      </c>
      <c r="M13" s="9">
        <v>10</v>
      </c>
      <c r="N13" s="9">
        <v>10</v>
      </c>
      <c r="O13" s="9">
        <v>3</v>
      </c>
      <c r="P13" s="9">
        <v>2</v>
      </c>
      <c r="Q13" s="9">
        <v>1.7402</v>
      </c>
      <c r="R13" s="9">
        <v>2</v>
      </c>
      <c r="S13" s="9">
        <v>0.4</v>
      </c>
      <c r="T13" s="9">
        <v>0</v>
      </c>
      <c r="U13" s="9">
        <v>0.3</v>
      </c>
      <c r="V13" s="9">
        <v>0</v>
      </c>
    </row>
    <row r="14" spans="1:28">
      <c r="B14" s="9" t="str">
        <f t="shared" si="0"/>
        <v>М2x28</v>
      </c>
      <c r="C14" s="9">
        <v>2</v>
      </c>
      <c r="D14" s="9">
        <v>28</v>
      </c>
      <c r="E14" s="12">
        <v>0.68546380080665892</v>
      </c>
      <c r="F14" s="55">
        <v>0</v>
      </c>
      <c r="G14" s="55">
        <v>0</v>
      </c>
      <c r="H14" s="55">
        <v>0</v>
      </c>
      <c r="I14" s="12">
        <v>0.57762724317244007</v>
      </c>
      <c r="J14" s="55">
        <v>0</v>
      </c>
      <c r="K14" s="55">
        <v>0</v>
      </c>
      <c r="L14" s="55">
        <v>0</v>
      </c>
      <c r="M14" s="9">
        <v>10</v>
      </c>
      <c r="N14" s="9">
        <v>10</v>
      </c>
      <c r="O14" s="9">
        <v>3</v>
      </c>
      <c r="P14" s="9">
        <v>2</v>
      </c>
      <c r="Q14" s="9">
        <v>1.7402</v>
      </c>
      <c r="R14" s="9">
        <v>2</v>
      </c>
      <c r="S14" s="9">
        <v>0.4</v>
      </c>
      <c r="T14" s="9">
        <v>0</v>
      </c>
      <c r="U14" s="9">
        <v>0.3</v>
      </c>
      <c r="V14" s="9">
        <v>0</v>
      </c>
    </row>
    <row r="15" spans="1:28">
      <c r="B15" s="9" t="str">
        <f t="shared" si="0"/>
        <v>М2x30</v>
      </c>
      <c r="C15" s="9">
        <v>2</v>
      </c>
      <c r="D15" s="9">
        <v>30</v>
      </c>
      <c r="E15" s="12">
        <v>0.73478680546801867</v>
      </c>
      <c r="F15" s="55">
        <v>0</v>
      </c>
      <c r="G15" s="55">
        <v>0</v>
      </c>
      <c r="H15" s="55">
        <v>0</v>
      </c>
      <c r="I15" s="12">
        <v>0.61496840809666431</v>
      </c>
      <c r="J15" s="55">
        <v>0</v>
      </c>
      <c r="K15" s="55">
        <v>0</v>
      </c>
      <c r="L15" s="55">
        <v>0</v>
      </c>
      <c r="M15" s="9">
        <v>10</v>
      </c>
      <c r="N15" s="9">
        <v>10</v>
      </c>
      <c r="O15" s="9">
        <v>3</v>
      </c>
      <c r="P15" s="9">
        <v>2</v>
      </c>
      <c r="Q15" s="9">
        <v>1.7402</v>
      </c>
      <c r="R15" s="9">
        <v>2</v>
      </c>
      <c r="S15" s="9">
        <v>0.4</v>
      </c>
      <c r="T15" s="9">
        <v>0</v>
      </c>
      <c r="U15" s="9">
        <v>0.3</v>
      </c>
      <c r="V15" s="9">
        <v>0</v>
      </c>
    </row>
    <row r="16" spans="1:28">
      <c r="B16" s="9" t="str">
        <f t="shared" si="0"/>
        <v>М2x32</v>
      </c>
      <c r="C16" s="9">
        <v>2</v>
      </c>
      <c r="D16" s="9">
        <v>32</v>
      </c>
      <c r="E16" s="12">
        <v>0.78410981012937853</v>
      </c>
      <c r="F16" s="55">
        <v>0</v>
      </c>
      <c r="G16" s="55">
        <v>0</v>
      </c>
      <c r="H16" s="55">
        <v>0</v>
      </c>
      <c r="I16" s="12">
        <v>0.65230957302088854</v>
      </c>
      <c r="J16" s="55">
        <v>0</v>
      </c>
      <c r="K16" s="55">
        <v>0</v>
      </c>
      <c r="L16" s="55">
        <v>0</v>
      </c>
      <c r="M16" s="9">
        <v>10</v>
      </c>
      <c r="N16" s="9">
        <v>10</v>
      </c>
      <c r="O16" s="9">
        <v>3</v>
      </c>
      <c r="P16" s="9">
        <v>2</v>
      </c>
      <c r="Q16" s="9">
        <v>1.7402</v>
      </c>
      <c r="R16" s="9">
        <v>2</v>
      </c>
      <c r="S16" s="9">
        <v>0.4</v>
      </c>
      <c r="T16" s="9">
        <v>0</v>
      </c>
      <c r="U16" s="9">
        <v>0.3</v>
      </c>
      <c r="V16" s="9">
        <v>0</v>
      </c>
    </row>
    <row r="17" spans="2:22">
      <c r="B17" s="9" t="str">
        <f t="shared" si="0"/>
        <v>М2x35</v>
      </c>
      <c r="C17" s="9">
        <v>2</v>
      </c>
      <c r="D17" s="9">
        <v>35</v>
      </c>
      <c r="E17" s="12">
        <v>0.85809431712141804</v>
      </c>
      <c r="F17" s="55">
        <v>0</v>
      </c>
      <c r="G17" s="55">
        <v>0</v>
      </c>
      <c r="H17" s="55">
        <v>0</v>
      </c>
      <c r="I17" s="12">
        <v>0.70832132040722517</v>
      </c>
      <c r="J17" s="55">
        <v>0</v>
      </c>
      <c r="K17" s="55">
        <v>0</v>
      </c>
      <c r="L17" s="55">
        <v>0</v>
      </c>
      <c r="M17" s="9">
        <v>10</v>
      </c>
      <c r="N17" s="9">
        <v>10</v>
      </c>
      <c r="O17" s="9">
        <v>3</v>
      </c>
      <c r="P17" s="9">
        <v>2</v>
      </c>
      <c r="Q17" s="9">
        <v>1.7402</v>
      </c>
      <c r="R17" s="9">
        <v>2</v>
      </c>
      <c r="S17" s="9">
        <v>0.4</v>
      </c>
      <c r="T17" s="9">
        <v>0</v>
      </c>
      <c r="U17" s="9">
        <v>0.3</v>
      </c>
      <c r="V17" s="9">
        <v>0</v>
      </c>
    </row>
    <row r="18" spans="2:22">
      <c r="B18" s="9" t="str">
        <f t="shared" si="0"/>
        <v>М2x38</v>
      </c>
      <c r="C18" s="9">
        <v>2</v>
      </c>
      <c r="D18" s="9">
        <v>38</v>
      </c>
      <c r="E18" s="12">
        <v>0.93207882411345766</v>
      </c>
      <c r="F18" s="55">
        <v>0</v>
      </c>
      <c r="G18" s="55">
        <v>0</v>
      </c>
      <c r="H18" s="55">
        <v>0</v>
      </c>
      <c r="I18" s="12">
        <v>0.76433306779356158</v>
      </c>
      <c r="J18" s="55">
        <v>0</v>
      </c>
      <c r="K18" s="55">
        <v>0</v>
      </c>
      <c r="L18" s="55">
        <v>0</v>
      </c>
      <c r="M18" s="9">
        <v>10</v>
      </c>
      <c r="N18" s="9">
        <v>10</v>
      </c>
      <c r="O18" s="9">
        <v>3</v>
      </c>
      <c r="P18" s="9">
        <v>2</v>
      </c>
      <c r="Q18" s="9">
        <v>1.7402</v>
      </c>
      <c r="R18" s="9">
        <v>2</v>
      </c>
      <c r="S18" s="9">
        <v>0.4</v>
      </c>
      <c r="T18" s="9">
        <v>0</v>
      </c>
      <c r="U18" s="9">
        <v>0.3</v>
      </c>
      <c r="V18" s="9">
        <v>0</v>
      </c>
    </row>
    <row r="19" spans="2:22">
      <c r="B19" s="9" t="str">
        <f t="shared" si="0"/>
        <v>М2x40</v>
      </c>
      <c r="C19" s="9">
        <v>2</v>
      </c>
      <c r="D19" s="9">
        <v>40</v>
      </c>
      <c r="E19" s="12">
        <v>0.98140182877481741</v>
      </c>
      <c r="F19" s="55">
        <v>0</v>
      </c>
      <c r="G19" s="55">
        <v>0</v>
      </c>
      <c r="H19" s="55">
        <v>0</v>
      </c>
      <c r="I19" s="12">
        <v>0.80167423271778593</v>
      </c>
      <c r="J19" s="55">
        <v>0</v>
      </c>
      <c r="K19" s="55">
        <v>0</v>
      </c>
      <c r="L19" s="55">
        <v>0</v>
      </c>
      <c r="M19" s="9">
        <v>10</v>
      </c>
      <c r="N19" s="9">
        <v>10</v>
      </c>
      <c r="O19" s="9">
        <v>3</v>
      </c>
      <c r="P19" s="9">
        <v>2</v>
      </c>
      <c r="Q19" s="9">
        <v>1.7402</v>
      </c>
      <c r="R19" s="9">
        <v>2</v>
      </c>
      <c r="S19" s="9">
        <v>0.4</v>
      </c>
      <c r="T19" s="9">
        <v>0</v>
      </c>
      <c r="U19" s="9">
        <v>0.3</v>
      </c>
      <c r="V19" s="9">
        <v>0</v>
      </c>
    </row>
    <row r="20" spans="2:22">
      <c r="B20" s="9" t="str">
        <f t="shared" si="0"/>
        <v>М2x42</v>
      </c>
      <c r="C20" s="9">
        <v>2</v>
      </c>
      <c r="D20" s="9">
        <v>42</v>
      </c>
      <c r="E20" s="12">
        <v>1.0307248334361774</v>
      </c>
      <c r="F20" s="55">
        <v>0</v>
      </c>
      <c r="G20" s="55">
        <v>0</v>
      </c>
      <c r="H20" s="55">
        <v>0</v>
      </c>
      <c r="I20" s="12">
        <v>0.83901539764201027</v>
      </c>
      <c r="J20" s="55">
        <v>0</v>
      </c>
      <c r="K20" s="55">
        <v>0</v>
      </c>
      <c r="L20" s="55">
        <v>0</v>
      </c>
      <c r="M20" s="9">
        <v>10</v>
      </c>
      <c r="N20" s="9">
        <v>10</v>
      </c>
      <c r="O20" s="9">
        <v>3</v>
      </c>
      <c r="P20" s="9">
        <v>2</v>
      </c>
      <c r="Q20" s="9">
        <v>1.7402</v>
      </c>
      <c r="R20" s="9">
        <v>2</v>
      </c>
      <c r="S20" s="9">
        <v>0.4</v>
      </c>
      <c r="T20" s="9">
        <v>0</v>
      </c>
      <c r="U20" s="9">
        <v>0.3</v>
      </c>
      <c r="V20" s="9">
        <v>0</v>
      </c>
    </row>
    <row r="21" spans="2:22">
      <c r="B21" s="9" t="str">
        <f t="shared" si="0"/>
        <v>М2x45</v>
      </c>
      <c r="C21" s="9">
        <v>2</v>
      </c>
      <c r="D21" s="9">
        <v>45</v>
      </c>
      <c r="E21" s="12">
        <v>1.1047093404282169</v>
      </c>
      <c r="F21" s="55">
        <v>0</v>
      </c>
      <c r="G21" s="55">
        <v>0</v>
      </c>
      <c r="H21" s="55">
        <v>0</v>
      </c>
      <c r="I21" s="12">
        <v>0.89502714502834679</v>
      </c>
      <c r="J21" s="55">
        <v>0</v>
      </c>
      <c r="K21" s="55">
        <v>0</v>
      </c>
      <c r="L21" s="55">
        <v>0</v>
      </c>
      <c r="M21" s="9">
        <v>10</v>
      </c>
      <c r="N21" s="9">
        <v>10</v>
      </c>
      <c r="O21" s="9">
        <v>3</v>
      </c>
      <c r="P21" s="9">
        <v>2</v>
      </c>
      <c r="Q21" s="9">
        <v>1.7402</v>
      </c>
      <c r="R21" s="9">
        <v>2</v>
      </c>
      <c r="S21" s="9">
        <v>0.4</v>
      </c>
      <c r="T21" s="9">
        <v>0</v>
      </c>
      <c r="U21" s="9">
        <v>0.3</v>
      </c>
      <c r="V21" s="9">
        <v>0</v>
      </c>
    </row>
    <row r="22" spans="2:22">
      <c r="B22" s="9" t="str">
        <f t="shared" si="0"/>
        <v>М2x48</v>
      </c>
      <c r="C22" s="9">
        <v>2</v>
      </c>
      <c r="D22" s="9">
        <v>48</v>
      </c>
      <c r="E22" s="12">
        <v>1.1786938474202564</v>
      </c>
      <c r="F22" s="55">
        <v>0</v>
      </c>
      <c r="G22" s="55">
        <v>0</v>
      </c>
      <c r="H22" s="55">
        <v>0</v>
      </c>
      <c r="I22" s="12">
        <v>0.95103889241468309</v>
      </c>
      <c r="J22" s="55">
        <v>0</v>
      </c>
      <c r="K22" s="55">
        <v>0</v>
      </c>
      <c r="L22" s="55">
        <v>0</v>
      </c>
      <c r="M22" s="9">
        <v>10</v>
      </c>
      <c r="N22" s="9">
        <v>10</v>
      </c>
      <c r="O22" s="9">
        <v>3</v>
      </c>
      <c r="P22" s="9">
        <v>2</v>
      </c>
      <c r="Q22" s="9">
        <v>1.7402</v>
      </c>
      <c r="R22" s="9">
        <v>2</v>
      </c>
      <c r="S22" s="9">
        <v>0.4</v>
      </c>
      <c r="T22" s="9">
        <v>0</v>
      </c>
      <c r="U22" s="9">
        <v>0.3</v>
      </c>
      <c r="V22" s="9">
        <v>0</v>
      </c>
    </row>
    <row r="23" spans="2:22">
      <c r="B23" s="9" t="str">
        <f t="shared" si="0"/>
        <v>М2x50</v>
      </c>
      <c r="C23" s="9">
        <v>2</v>
      </c>
      <c r="D23" s="9">
        <v>50</v>
      </c>
      <c r="E23" s="12">
        <v>1.2280168520816162</v>
      </c>
      <c r="F23" s="55">
        <v>0</v>
      </c>
      <c r="G23" s="55">
        <v>0</v>
      </c>
      <c r="H23" s="55">
        <v>0</v>
      </c>
      <c r="I23" s="12">
        <v>0.98838005733890755</v>
      </c>
      <c r="J23" s="55">
        <v>0</v>
      </c>
      <c r="K23" s="55">
        <v>0</v>
      </c>
      <c r="L23" s="55">
        <v>0</v>
      </c>
      <c r="M23" s="9">
        <v>10</v>
      </c>
      <c r="N23" s="9">
        <v>10</v>
      </c>
      <c r="O23" s="9">
        <v>3</v>
      </c>
      <c r="P23" s="9">
        <v>2</v>
      </c>
      <c r="Q23" s="9">
        <v>1.7402</v>
      </c>
      <c r="R23" s="9">
        <v>2</v>
      </c>
      <c r="S23" s="9">
        <v>0.4</v>
      </c>
      <c r="T23" s="9">
        <v>0</v>
      </c>
      <c r="U23" s="9">
        <v>0.3</v>
      </c>
      <c r="V23" s="9">
        <v>0</v>
      </c>
    </row>
    <row r="24" spans="2:22">
      <c r="B24" s="9" t="str">
        <f t="shared" si="0"/>
        <v>М2x55</v>
      </c>
      <c r="C24" s="9">
        <v>2</v>
      </c>
      <c r="D24" s="9">
        <v>55</v>
      </c>
      <c r="E24" s="12">
        <v>1.3513243637350156</v>
      </c>
      <c r="F24" s="55">
        <v>0</v>
      </c>
      <c r="G24" s="55">
        <v>0</v>
      </c>
      <c r="H24" s="55">
        <v>0</v>
      </c>
      <c r="I24" s="12">
        <v>1.0817329696494684</v>
      </c>
      <c r="J24" s="55">
        <v>0</v>
      </c>
      <c r="K24" s="55">
        <v>0</v>
      </c>
      <c r="L24" s="55">
        <v>0</v>
      </c>
      <c r="M24" s="9">
        <v>10</v>
      </c>
      <c r="N24" s="9">
        <v>10</v>
      </c>
      <c r="O24" s="9">
        <v>3</v>
      </c>
      <c r="P24" s="9">
        <v>2</v>
      </c>
      <c r="Q24" s="9">
        <v>1.7402</v>
      </c>
      <c r="R24" s="9">
        <v>2</v>
      </c>
      <c r="S24" s="9">
        <v>0.4</v>
      </c>
      <c r="T24" s="9">
        <v>0</v>
      </c>
      <c r="U24" s="9">
        <v>0.3</v>
      </c>
      <c r="V24" s="9">
        <v>0</v>
      </c>
    </row>
    <row r="25" spans="2:22">
      <c r="B25" s="9" t="str">
        <f t="shared" si="0"/>
        <v>М2x60</v>
      </c>
      <c r="C25" s="9">
        <v>2</v>
      </c>
      <c r="D25" s="9">
        <v>60</v>
      </c>
      <c r="E25" s="12">
        <v>1.4746318753884149</v>
      </c>
      <c r="F25" s="55">
        <v>0</v>
      </c>
      <c r="G25" s="55">
        <v>0</v>
      </c>
      <c r="H25" s="55">
        <v>0</v>
      </c>
      <c r="I25" s="12">
        <v>1.1750858819600292</v>
      </c>
      <c r="J25" s="55">
        <v>0</v>
      </c>
      <c r="K25" s="55">
        <v>0</v>
      </c>
      <c r="L25" s="55">
        <v>0</v>
      </c>
      <c r="M25" s="9">
        <v>10</v>
      </c>
      <c r="N25" s="9">
        <v>10</v>
      </c>
      <c r="O25" s="9">
        <v>3</v>
      </c>
      <c r="P25" s="9">
        <v>2</v>
      </c>
      <c r="Q25" s="9">
        <v>1.7402</v>
      </c>
      <c r="R25" s="9">
        <v>2</v>
      </c>
      <c r="S25" s="9">
        <v>0.4</v>
      </c>
      <c r="T25" s="9">
        <v>0</v>
      </c>
      <c r="U25" s="9">
        <v>0.3</v>
      </c>
      <c r="V25" s="9">
        <v>0</v>
      </c>
    </row>
    <row r="26" spans="2:22">
      <c r="B26" s="9" t="str">
        <f t="shared" si="0"/>
        <v>М2x65</v>
      </c>
      <c r="C26" s="9">
        <v>2</v>
      </c>
      <c r="D26" s="9">
        <v>65</v>
      </c>
      <c r="E26" s="12">
        <v>1.5979393870418144</v>
      </c>
      <c r="F26" s="55">
        <v>0</v>
      </c>
      <c r="G26" s="55">
        <v>0</v>
      </c>
      <c r="H26" s="55">
        <v>0</v>
      </c>
      <c r="I26" s="12">
        <v>1.2684387942705901</v>
      </c>
      <c r="J26" s="55">
        <v>0</v>
      </c>
      <c r="K26" s="55">
        <v>0</v>
      </c>
      <c r="L26" s="55">
        <v>0</v>
      </c>
      <c r="M26" s="9">
        <v>10</v>
      </c>
      <c r="N26" s="9">
        <v>10</v>
      </c>
      <c r="O26" s="9">
        <v>3</v>
      </c>
      <c r="P26" s="9">
        <v>2</v>
      </c>
      <c r="Q26" s="9">
        <v>1.7402</v>
      </c>
      <c r="R26" s="9">
        <v>2</v>
      </c>
      <c r="S26" s="9">
        <v>0.4</v>
      </c>
      <c r="T26" s="9">
        <v>0</v>
      </c>
      <c r="U26" s="9">
        <v>0.3</v>
      </c>
      <c r="V26" s="9">
        <v>0</v>
      </c>
    </row>
    <row r="27" spans="2:22">
      <c r="B27" s="9" t="str">
        <f t="shared" si="0"/>
        <v>М2x70</v>
      </c>
      <c r="C27" s="9">
        <v>2</v>
      </c>
      <c r="D27" s="9">
        <v>70</v>
      </c>
      <c r="E27" s="12">
        <v>1.7212468986952139</v>
      </c>
      <c r="F27" s="55">
        <v>0</v>
      </c>
      <c r="G27" s="55">
        <v>0</v>
      </c>
      <c r="H27" s="55">
        <v>0</v>
      </c>
      <c r="I27" s="12">
        <v>1.3617917065811507</v>
      </c>
      <c r="J27" s="55">
        <v>0</v>
      </c>
      <c r="K27" s="55">
        <v>0</v>
      </c>
      <c r="L27" s="55">
        <v>0</v>
      </c>
      <c r="M27" s="9">
        <v>10</v>
      </c>
      <c r="N27" s="9">
        <v>10</v>
      </c>
      <c r="O27" s="9">
        <v>3</v>
      </c>
      <c r="P27" s="9">
        <v>2</v>
      </c>
      <c r="Q27" s="9">
        <v>1.7402</v>
      </c>
      <c r="R27" s="9">
        <v>2</v>
      </c>
      <c r="S27" s="9">
        <v>0.4</v>
      </c>
      <c r="T27" s="9">
        <v>0</v>
      </c>
      <c r="U27" s="9">
        <v>0.3</v>
      </c>
      <c r="V27" s="9">
        <v>0</v>
      </c>
    </row>
    <row r="28" spans="2:22">
      <c r="B28" s="9" t="str">
        <f t="shared" si="0"/>
        <v>М2x75</v>
      </c>
      <c r="C28" s="9">
        <v>2</v>
      </c>
      <c r="D28" s="9">
        <v>75</v>
      </c>
      <c r="E28" s="12">
        <v>1.8445544103486131</v>
      </c>
      <c r="F28" s="55">
        <v>0</v>
      </c>
      <c r="G28" s="55">
        <v>0</v>
      </c>
      <c r="H28" s="55">
        <v>0</v>
      </c>
      <c r="I28" s="12">
        <v>1.4551446188917114</v>
      </c>
      <c r="J28" s="55">
        <v>0</v>
      </c>
      <c r="K28" s="55">
        <v>0</v>
      </c>
      <c r="L28" s="55">
        <v>0</v>
      </c>
      <c r="M28" s="9">
        <v>10</v>
      </c>
      <c r="N28" s="9">
        <v>10</v>
      </c>
      <c r="O28" s="9">
        <v>3</v>
      </c>
      <c r="P28" s="9">
        <v>2</v>
      </c>
      <c r="Q28" s="9">
        <v>1.7402</v>
      </c>
      <c r="R28" s="9">
        <v>2</v>
      </c>
      <c r="S28" s="9">
        <v>0.4</v>
      </c>
      <c r="T28" s="9">
        <v>0</v>
      </c>
      <c r="U28" s="9">
        <v>0.3</v>
      </c>
      <c r="V28" s="9">
        <v>0</v>
      </c>
    </row>
    <row r="29" spans="2:22">
      <c r="B29" s="9" t="str">
        <f t="shared" si="0"/>
        <v>М2x80</v>
      </c>
      <c r="C29" s="9">
        <v>2</v>
      </c>
      <c r="D29" s="9">
        <v>80</v>
      </c>
      <c r="E29" s="12">
        <v>1.9678619220020126</v>
      </c>
      <c r="F29" s="55">
        <v>0</v>
      </c>
      <c r="G29" s="55">
        <v>0</v>
      </c>
      <c r="H29" s="55">
        <v>0</v>
      </c>
      <c r="I29" s="12">
        <v>1.5484975312022724</v>
      </c>
      <c r="J29" s="55">
        <v>0</v>
      </c>
      <c r="K29" s="55">
        <v>0</v>
      </c>
      <c r="L29" s="55">
        <v>0</v>
      </c>
      <c r="M29" s="9">
        <v>10</v>
      </c>
      <c r="N29" s="9">
        <v>10</v>
      </c>
      <c r="O29" s="9">
        <v>3</v>
      </c>
      <c r="P29" s="9">
        <v>2</v>
      </c>
      <c r="Q29" s="9">
        <v>1.7402</v>
      </c>
      <c r="R29" s="9">
        <v>2</v>
      </c>
      <c r="S29" s="9">
        <v>0.4</v>
      </c>
      <c r="T29" s="9">
        <v>0</v>
      </c>
      <c r="U29" s="9">
        <v>0.3</v>
      </c>
      <c r="V29" s="9">
        <v>0</v>
      </c>
    </row>
    <row r="30" spans="2:22">
      <c r="B30" s="9" t="str">
        <f t="shared" si="0"/>
        <v>М2,5x10</v>
      </c>
      <c r="C30" s="10">
        <v>2.5</v>
      </c>
      <c r="D30" s="9">
        <v>10</v>
      </c>
      <c r="E30" s="12">
        <v>0.43771479864778523</v>
      </c>
      <c r="F30" s="55">
        <v>0</v>
      </c>
      <c r="G30" s="55">
        <v>0</v>
      </c>
      <c r="H30" s="55">
        <v>0</v>
      </c>
      <c r="I30" s="12">
        <v>0.41947581000211814</v>
      </c>
      <c r="J30" s="55">
        <v>0</v>
      </c>
      <c r="K30" s="55">
        <v>0</v>
      </c>
      <c r="L30" s="55">
        <v>0</v>
      </c>
      <c r="M30" s="11">
        <v>7.85</v>
      </c>
      <c r="N30" s="9">
        <v>8.75</v>
      </c>
      <c r="O30" s="9">
        <v>4</v>
      </c>
      <c r="P30" s="9">
        <v>2.5</v>
      </c>
      <c r="Q30" s="9">
        <v>2.2077249999999999</v>
      </c>
      <c r="R30" s="9">
        <v>2.5</v>
      </c>
      <c r="S30" s="11">
        <v>0.45</v>
      </c>
      <c r="T30" s="9">
        <v>0</v>
      </c>
      <c r="U30" s="9">
        <v>0.3</v>
      </c>
      <c r="V30" s="9">
        <v>0</v>
      </c>
    </row>
    <row r="31" spans="2:22">
      <c r="B31" s="9" t="str">
        <f t="shared" si="0"/>
        <v>М2,5x12</v>
      </c>
      <c r="C31" s="10">
        <v>2.5</v>
      </c>
      <c r="D31" s="9">
        <v>12</v>
      </c>
      <c r="E31" s="12">
        <v>0.497815492365423</v>
      </c>
      <c r="F31" s="55">
        <v>0</v>
      </c>
      <c r="G31" s="55">
        <v>0</v>
      </c>
      <c r="H31" s="55">
        <v>0</v>
      </c>
      <c r="I31" s="12">
        <v>0.4795765037197558</v>
      </c>
      <c r="J31" s="55">
        <v>0</v>
      </c>
      <c r="K31" s="55">
        <v>0</v>
      </c>
      <c r="L31" s="55">
        <v>0</v>
      </c>
      <c r="M31" s="9">
        <v>9.85</v>
      </c>
      <c r="N31" s="9">
        <v>10.75</v>
      </c>
      <c r="O31" s="9">
        <v>4</v>
      </c>
      <c r="P31" s="9">
        <v>2.5</v>
      </c>
      <c r="Q31" s="9">
        <v>2.2077249999999999</v>
      </c>
      <c r="R31" s="9">
        <v>2.5</v>
      </c>
      <c r="S31" s="9">
        <v>0.45</v>
      </c>
      <c r="T31" s="9">
        <v>0</v>
      </c>
      <c r="U31" s="9">
        <v>0.3</v>
      </c>
      <c r="V31" s="9">
        <v>0</v>
      </c>
    </row>
    <row r="32" spans="2:22">
      <c r="B32" s="9" t="str">
        <f t="shared" si="0"/>
        <v>М2,5x14</v>
      </c>
      <c r="C32" s="10">
        <v>2.5</v>
      </c>
      <c r="D32" s="9">
        <v>14</v>
      </c>
      <c r="E32" s="12">
        <v>0.5651269490359988</v>
      </c>
      <c r="F32" s="55">
        <v>0</v>
      </c>
      <c r="G32" s="55">
        <v>0</v>
      </c>
      <c r="H32" s="55">
        <v>0</v>
      </c>
      <c r="I32" s="12">
        <v>0.53967719743739351</v>
      </c>
      <c r="J32" s="55">
        <v>0</v>
      </c>
      <c r="K32" s="55">
        <v>0</v>
      </c>
      <c r="L32" s="55">
        <v>0</v>
      </c>
      <c r="M32" s="9">
        <v>11</v>
      </c>
      <c r="N32" s="9">
        <v>11</v>
      </c>
      <c r="O32" s="9">
        <v>4</v>
      </c>
      <c r="P32" s="9">
        <v>2.5</v>
      </c>
      <c r="Q32" s="9">
        <v>2.2077249999999999</v>
      </c>
      <c r="R32" s="9">
        <v>2.5</v>
      </c>
      <c r="S32" s="9">
        <v>0.45</v>
      </c>
      <c r="T32" s="9">
        <v>0</v>
      </c>
      <c r="U32" s="9">
        <v>0.3</v>
      </c>
      <c r="V32" s="9">
        <v>0</v>
      </c>
    </row>
    <row r="33" spans="2:22">
      <c r="B33" s="9" t="str">
        <f t="shared" si="0"/>
        <v>М2,5x16</v>
      </c>
      <c r="C33" s="10">
        <v>2.5</v>
      </c>
      <c r="D33" s="9">
        <v>16</v>
      </c>
      <c r="E33" s="12">
        <v>0.64219414381937334</v>
      </c>
      <c r="F33" s="55">
        <v>0</v>
      </c>
      <c r="G33" s="55">
        <v>0</v>
      </c>
      <c r="H33" s="55">
        <v>0</v>
      </c>
      <c r="I33" s="12">
        <v>0.59977789115503122</v>
      </c>
      <c r="J33" s="55">
        <v>0</v>
      </c>
      <c r="K33" s="55">
        <v>0</v>
      </c>
      <c r="L33" s="55">
        <v>0</v>
      </c>
      <c r="M33" s="9">
        <v>11</v>
      </c>
      <c r="N33" s="9">
        <v>11</v>
      </c>
      <c r="O33" s="9">
        <v>4</v>
      </c>
      <c r="P33" s="9">
        <v>2.5</v>
      </c>
      <c r="Q33" s="9">
        <v>2.2077249999999999</v>
      </c>
      <c r="R33" s="9">
        <v>2.5</v>
      </c>
      <c r="S33" s="9">
        <v>0.45</v>
      </c>
      <c r="T33" s="9">
        <v>0</v>
      </c>
      <c r="U33" s="9">
        <v>0.3</v>
      </c>
      <c r="V33" s="9">
        <v>0</v>
      </c>
    </row>
    <row r="34" spans="2:22">
      <c r="B34" s="9" t="str">
        <f t="shared" si="0"/>
        <v>М2,5x18</v>
      </c>
      <c r="C34" s="10">
        <v>2.5</v>
      </c>
      <c r="D34" s="9">
        <v>18</v>
      </c>
      <c r="E34" s="12">
        <v>0.71926133860274799</v>
      </c>
      <c r="F34" s="55">
        <v>0</v>
      </c>
      <c r="G34" s="55">
        <v>0</v>
      </c>
      <c r="H34" s="55">
        <v>0</v>
      </c>
      <c r="I34" s="12">
        <v>0.65987858487266882</v>
      </c>
      <c r="J34" s="55">
        <v>0</v>
      </c>
      <c r="K34" s="55">
        <v>0</v>
      </c>
      <c r="L34" s="55">
        <v>0</v>
      </c>
      <c r="M34" s="9">
        <v>11</v>
      </c>
      <c r="N34" s="9">
        <v>11</v>
      </c>
      <c r="O34" s="9">
        <v>4</v>
      </c>
      <c r="P34" s="9">
        <v>2.5</v>
      </c>
      <c r="Q34" s="9">
        <v>2.2077249999999999</v>
      </c>
      <c r="R34" s="9">
        <v>2.5</v>
      </c>
      <c r="S34" s="9">
        <v>0.45</v>
      </c>
      <c r="T34" s="9">
        <v>0</v>
      </c>
      <c r="U34" s="9">
        <v>0.3</v>
      </c>
      <c r="V34" s="9">
        <v>0</v>
      </c>
    </row>
    <row r="35" spans="2:22">
      <c r="B35" s="9" t="str">
        <f t="shared" si="0"/>
        <v>М2,5x20</v>
      </c>
      <c r="C35" s="10">
        <v>2.5</v>
      </c>
      <c r="D35" s="9">
        <v>20</v>
      </c>
      <c r="E35" s="12">
        <v>0.79632853338612264</v>
      </c>
      <c r="F35" s="55">
        <v>0</v>
      </c>
      <c r="G35" s="55">
        <v>0</v>
      </c>
      <c r="H35" s="55">
        <v>0</v>
      </c>
      <c r="I35" s="12">
        <v>0.71997927859030664</v>
      </c>
      <c r="J35" s="55">
        <v>0</v>
      </c>
      <c r="K35" s="55">
        <v>0</v>
      </c>
      <c r="L35" s="55">
        <v>0</v>
      </c>
      <c r="M35" s="9">
        <v>11</v>
      </c>
      <c r="N35" s="9">
        <v>11</v>
      </c>
      <c r="O35" s="9">
        <v>4</v>
      </c>
      <c r="P35" s="9">
        <v>2.5</v>
      </c>
      <c r="Q35" s="9">
        <v>2.2077249999999999</v>
      </c>
      <c r="R35" s="9">
        <v>2.5</v>
      </c>
      <c r="S35" s="9">
        <v>0.45</v>
      </c>
      <c r="T35" s="9">
        <v>0</v>
      </c>
      <c r="U35" s="9">
        <v>0.3</v>
      </c>
      <c r="V35" s="9">
        <v>0</v>
      </c>
    </row>
    <row r="36" spans="2:22">
      <c r="B36" s="9" t="str">
        <f t="shared" si="0"/>
        <v>М2,5x22</v>
      </c>
      <c r="C36" s="10">
        <v>2.5</v>
      </c>
      <c r="D36" s="9">
        <v>22</v>
      </c>
      <c r="E36" s="12">
        <v>0.87339572816949718</v>
      </c>
      <c r="F36" s="55">
        <v>0</v>
      </c>
      <c r="G36" s="55">
        <v>0</v>
      </c>
      <c r="H36" s="55">
        <v>0</v>
      </c>
      <c r="I36" s="12">
        <v>0.78007997230794446</v>
      </c>
      <c r="J36" s="55">
        <v>0</v>
      </c>
      <c r="K36" s="55">
        <v>0</v>
      </c>
      <c r="L36" s="55">
        <v>0</v>
      </c>
      <c r="M36" s="9">
        <v>11</v>
      </c>
      <c r="N36" s="9">
        <v>11</v>
      </c>
      <c r="O36" s="9">
        <v>4</v>
      </c>
      <c r="P36" s="9">
        <v>2.5</v>
      </c>
      <c r="Q36" s="9">
        <v>2.2077249999999999</v>
      </c>
      <c r="R36" s="9">
        <v>2.5</v>
      </c>
      <c r="S36" s="9">
        <v>0.45</v>
      </c>
      <c r="T36" s="9">
        <v>0</v>
      </c>
      <c r="U36" s="9">
        <v>0.3</v>
      </c>
      <c r="V36" s="9">
        <v>0</v>
      </c>
    </row>
    <row r="37" spans="2:22">
      <c r="B37" s="9" t="str">
        <f t="shared" si="0"/>
        <v>М2,5x25</v>
      </c>
      <c r="C37" s="10">
        <v>2.5</v>
      </c>
      <c r="D37" s="9">
        <v>25</v>
      </c>
      <c r="E37" s="12">
        <v>0.98899652034455909</v>
      </c>
      <c r="F37" s="55">
        <v>0</v>
      </c>
      <c r="G37" s="55">
        <v>0</v>
      </c>
      <c r="H37" s="55">
        <v>0</v>
      </c>
      <c r="I37" s="12">
        <v>0.87023101288440086</v>
      </c>
      <c r="J37" s="55">
        <v>0</v>
      </c>
      <c r="K37" s="55">
        <v>0</v>
      </c>
      <c r="L37" s="55">
        <v>0</v>
      </c>
      <c r="M37" s="9">
        <v>11</v>
      </c>
      <c r="N37" s="9">
        <v>11</v>
      </c>
      <c r="O37" s="9">
        <v>4</v>
      </c>
      <c r="P37" s="9">
        <v>2.5</v>
      </c>
      <c r="Q37" s="9">
        <v>2.2077249999999999</v>
      </c>
      <c r="R37" s="9">
        <v>2.5</v>
      </c>
      <c r="S37" s="9">
        <v>0.45</v>
      </c>
      <c r="T37" s="9">
        <v>0</v>
      </c>
      <c r="U37" s="9">
        <v>0.3</v>
      </c>
      <c r="V37" s="9">
        <v>0</v>
      </c>
    </row>
    <row r="38" spans="2:22">
      <c r="B38" s="9" t="str">
        <f t="shared" si="0"/>
        <v>М2,5x28</v>
      </c>
      <c r="C38" s="10">
        <v>2.5</v>
      </c>
      <c r="D38" s="9">
        <v>28</v>
      </c>
      <c r="E38" s="12">
        <v>1.1045973125196213</v>
      </c>
      <c r="F38" s="55">
        <v>0</v>
      </c>
      <c r="G38" s="55">
        <v>0</v>
      </c>
      <c r="H38" s="55">
        <v>0</v>
      </c>
      <c r="I38" s="12">
        <v>0.96038205346085737</v>
      </c>
      <c r="J38" s="55">
        <v>0</v>
      </c>
      <c r="K38" s="55">
        <v>0</v>
      </c>
      <c r="L38" s="55">
        <v>0</v>
      </c>
      <c r="M38" s="9">
        <v>11</v>
      </c>
      <c r="N38" s="9">
        <v>11</v>
      </c>
      <c r="O38" s="9">
        <v>4</v>
      </c>
      <c r="P38" s="9">
        <v>2.5</v>
      </c>
      <c r="Q38" s="9">
        <v>2.2077249999999999</v>
      </c>
      <c r="R38" s="9">
        <v>2.5</v>
      </c>
      <c r="S38" s="9">
        <v>0.45</v>
      </c>
      <c r="T38" s="9">
        <v>0</v>
      </c>
      <c r="U38" s="9">
        <v>0.3</v>
      </c>
      <c r="V38" s="9">
        <v>0</v>
      </c>
    </row>
    <row r="39" spans="2:22">
      <c r="B39" s="9" t="str">
        <f t="shared" si="0"/>
        <v>М2,5x30</v>
      </c>
      <c r="C39" s="10">
        <v>2.5</v>
      </c>
      <c r="D39" s="9">
        <v>30</v>
      </c>
      <c r="E39" s="12">
        <v>1.1816645073029959</v>
      </c>
      <c r="F39" s="55">
        <v>0</v>
      </c>
      <c r="G39" s="55">
        <v>0</v>
      </c>
      <c r="H39" s="55">
        <v>0</v>
      </c>
      <c r="I39" s="12">
        <v>1.0204827471784954</v>
      </c>
      <c r="J39" s="55">
        <v>0</v>
      </c>
      <c r="K39" s="55">
        <v>0</v>
      </c>
      <c r="L39" s="55">
        <v>0</v>
      </c>
      <c r="M39" s="9">
        <v>11</v>
      </c>
      <c r="N39" s="9">
        <v>11</v>
      </c>
      <c r="O39" s="9">
        <v>4</v>
      </c>
      <c r="P39" s="9">
        <v>2.5</v>
      </c>
      <c r="Q39" s="9">
        <v>2.2077249999999999</v>
      </c>
      <c r="R39" s="9">
        <v>2.5</v>
      </c>
      <c r="S39" s="9">
        <v>0.45</v>
      </c>
      <c r="T39" s="9">
        <v>0</v>
      </c>
      <c r="U39" s="9">
        <v>0.3</v>
      </c>
      <c r="V39" s="9">
        <v>0</v>
      </c>
    </row>
    <row r="40" spans="2:22">
      <c r="B40" s="9" t="str">
        <f t="shared" si="0"/>
        <v>М2,5x32</v>
      </c>
      <c r="C40" s="10">
        <v>2.5</v>
      </c>
      <c r="D40" s="9">
        <v>32</v>
      </c>
      <c r="E40" s="12">
        <v>1.2587317020863704</v>
      </c>
      <c r="F40" s="55">
        <v>0</v>
      </c>
      <c r="G40" s="55">
        <v>0</v>
      </c>
      <c r="H40" s="55">
        <v>0</v>
      </c>
      <c r="I40" s="12">
        <v>1.080583440896133</v>
      </c>
      <c r="J40" s="55">
        <v>0</v>
      </c>
      <c r="K40" s="55">
        <v>0</v>
      </c>
      <c r="L40" s="55">
        <v>0</v>
      </c>
      <c r="M40" s="9">
        <v>11</v>
      </c>
      <c r="N40" s="9">
        <v>11</v>
      </c>
      <c r="O40" s="9">
        <v>4</v>
      </c>
      <c r="P40" s="9">
        <v>2.5</v>
      </c>
      <c r="Q40" s="9">
        <v>2.2077249999999999</v>
      </c>
      <c r="R40" s="9">
        <v>2.5</v>
      </c>
      <c r="S40" s="9">
        <v>0.45</v>
      </c>
      <c r="T40" s="9">
        <v>0</v>
      </c>
      <c r="U40" s="9">
        <v>0.3</v>
      </c>
      <c r="V40" s="9">
        <v>0</v>
      </c>
    </row>
    <row r="41" spans="2:22">
      <c r="B41" s="9" t="str">
        <f t="shared" si="0"/>
        <v>М2,5x35</v>
      </c>
      <c r="C41" s="10">
        <v>2.5</v>
      </c>
      <c r="D41" s="9">
        <v>35</v>
      </c>
      <c r="E41" s="12">
        <v>1.3743324942614321</v>
      </c>
      <c r="F41" s="55">
        <v>0</v>
      </c>
      <c r="G41" s="55">
        <v>0</v>
      </c>
      <c r="H41" s="55">
        <v>0</v>
      </c>
      <c r="I41" s="12">
        <v>1.1707344814725895</v>
      </c>
      <c r="J41" s="55">
        <v>0</v>
      </c>
      <c r="K41" s="55">
        <v>0</v>
      </c>
      <c r="L41" s="55">
        <v>0</v>
      </c>
      <c r="M41" s="9">
        <v>11</v>
      </c>
      <c r="N41" s="9">
        <v>11</v>
      </c>
      <c r="O41" s="9">
        <v>4</v>
      </c>
      <c r="P41" s="9">
        <v>2.5</v>
      </c>
      <c r="Q41" s="9">
        <v>2.2077249999999999</v>
      </c>
      <c r="R41" s="9">
        <v>2.5</v>
      </c>
      <c r="S41" s="9">
        <v>0.45</v>
      </c>
      <c r="T41" s="9">
        <v>0</v>
      </c>
      <c r="U41" s="9">
        <v>0.3</v>
      </c>
      <c r="V41" s="9">
        <v>0</v>
      </c>
    </row>
    <row r="42" spans="2:22">
      <c r="B42" s="9" t="str">
        <f t="shared" si="0"/>
        <v>М2,5x38</v>
      </c>
      <c r="C42" s="10">
        <v>2.5</v>
      </c>
      <c r="D42" s="9">
        <v>38</v>
      </c>
      <c r="E42" s="12">
        <v>1.489933286436494</v>
      </c>
      <c r="F42" s="55">
        <v>0</v>
      </c>
      <c r="G42" s="55">
        <v>0</v>
      </c>
      <c r="H42" s="55">
        <v>0</v>
      </c>
      <c r="I42" s="12">
        <v>1.2608855220490462</v>
      </c>
      <c r="J42" s="55">
        <v>0</v>
      </c>
      <c r="K42" s="55">
        <v>0</v>
      </c>
      <c r="L42" s="55">
        <v>0</v>
      </c>
      <c r="M42" s="9">
        <v>11</v>
      </c>
      <c r="N42" s="9">
        <v>11</v>
      </c>
      <c r="O42" s="9">
        <v>4</v>
      </c>
      <c r="P42" s="9">
        <v>2.5</v>
      </c>
      <c r="Q42" s="9">
        <v>2.2077249999999999</v>
      </c>
      <c r="R42" s="9">
        <v>2.5</v>
      </c>
      <c r="S42" s="9">
        <v>0.45</v>
      </c>
      <c r="T42" s="9">
        <v>0</v>
      </c>
      <c r="U42" s="9">
        <v>0.3</v>
      </c>
      <c r="V42" s="9">
        <v>0</v>
      </c>
    </row>
    <row r="43" spans="2:22">
      <c r="B43" s="9" t="str">
        <f t="shared" si="0"/>
        <v>М2,5x40</v>
      </c>
      <c r="C43" s="10">
        <v>2.5</v>
      </c>
      <c r="D43" s="9">
        <v>40</v>
      </c>
      <c r="E43" s="12">
        <v>1.5670004812198688</v>
      </c>
      <c r="F43" s="55">
        <v>0</v>
      </c>
      <c r="G43" s="55">
        <v>0</v>
      </c>
      <c r="H43" s="55">
        <v>0</v>
      </c>
      <c r="I43" s="12">
        <v>1.3209862157666836</v>
      </c>
      <c r="J43" s="55">
        <v>0</v>
      </c>
      <c r="K43" s="55">
        <v>0</v>
      </c>
      <c r="L43" s="55">
        <v>0</v>
      </c>
      <c r="M43" s="9">
        <v>11</v>
      </c>
      <c r="N43" s="9">
        <v>11</v>
      </c>
      <c r="O43" s="9">
        <v>4</v>
      </c>
      <c r="P43" s="9">
        <v>2.5</v>
      </c>
      <c r="Q43" s="9">
        <v>2.2077249999999999</v>
      </c>
      <c r="R43" s="9">
        <v>2.5</v>
      </c>
      <c r="S43" s="9">
        <v>0.45</v>
      </c>
      <c r="T43" s="9">
        <v>0</v>
      </c>
      <c r="U43" s="9">
        <v>0.3</v>
      </c>
      <c r="V43" s="9">
        <v>0</v>
      </c>
    </row>
    <row r="44" spans="2:22">
      <c r="B44" s="9" t="str">
        <f t="shared" si="0"/>
        <v>М2,5x42</v>
      </c>
      <c r="C44" s="10">
        <v>2.5</v>
      </c>
      <c r="D44" s="9">
        <v>42</v>
      </c>
      <c r="E44" s="12">
        <v>1.6440676760032433</v>
      </c>
      <c r="F44" s="55">
        <v>0</v>
      </c>
      <c r="G44" s="55">
        <v>0</v>
      </c>
      <c r="H44" s="55">
        <v>0</v>
      </c>
      <c r="I44" s="12">
        <v>1.3810869094843214</v>
      </c>
      <c r="J44" s="55">
        <v>0</v>
      </c>
      <c r="K44" s="55">
        <v>0</v>
      </c>
      <c r="L44" s="55">
        <v>0</v>
      </c>
      <c r="M44" s="9">
        <v>11</v>
      </c>
      <c r="N44" s="9">
        <v>11</v>
      </c>
      <c r="O44" s="9">
        <v>4</v>
      </c>
      <c r="P44" s="9">
        <v>2.5</v>
      </c>
      <c r="Q44" s="9">
        <v>2.2077249999999999</v>
      </c>
      <c r="R44" s="9">
        <v>2.5</v>
      </c>
      <c r="S44" s="9">
        <v>0.45</v>
      </c>
      <c r="T44" s="9">
        <v>0</v>
      </c>
      <c r="U44" s="9">
        <v>0.3</v>
      </c>
      <c r="V44" s="9">
        <v>0</v>
      </c>
    </row>
    <row r="45" spans="2:22">
      <c r="B45" s="9" t="str">
        <f t="shared" si="0"/>
        <v>М2,5x45</v>
      </c>
      <c r="C45" s="10">
        <v>2.5</v>
      </c>
      <c r="D45" s="9">
        <v>45</v>
      </c>
      <c r="E45" s="12">
        <v>1.7596684681783055</v>
      </c>
      <c r="F45" s="55">
        <v>0</v>
      </c>
      <c r="G45" s="55">
        <v>0</v>
      </c>
      <c r="H45" s="55">
        <v>0</v>
      </c>
      <c r="I45" s="12">
        <v>1.471237950060778</v>
      </c>
      <c r="J45" s="55">
        <v>0</v>
      </c>
      <c r="K45" s="55">
        <v>0</v>
      </c>
      <c r="L45" s="55">
        <v>0</v>
      </c>
      <c r="M45" s="9">
        <v>11</v>
      </c>
      <c r="N45" s="9">
        <v>11</v>
      </c>
      <c r="O45" s="9">
        <v>4</v>
      </c>
      <c r="P45" s="9">
        <v>2.5</v>
      </c>
      <c r="Q45" s="9">
        <v>2.2077249999999999</v>
      </c>
      <c r="R45" s="9">
        <v>2.5</v>
      </c>
      <c r="S45" s="9">
        <v>0.45</v>
      </c>
      <c r="T45" s="9">
        <v>0</v>
      </c>
      <c r="U45" s="9">
        <v>0.3</v>
      </c>
      <c r="V45" s="9">
        <v>0</v>
      </c>
    </row>
    <row r="46" spans="2:22">
      <c r="B46" s="9" t="str">
        <f t="shared" si="0"/>
        <v>М2,5x48</v>
      </c>
      <c r="C46" s="10">
        <v>2.5</v>
      </c>
      <c r="D46" s="9">
        <v>48</v>
      </c>
      <c r="E46" s="12">
        <v>1.8752692603533672</v>
      </c>
      <c r="F46" s="55">
        <v>0</v>
      </c>
      <c r="G46" s="55">
        <v>0</v>
      </c>
      <c r="H46" s="55">
        <v>0</v>
      </c>
      <c r="I46" s="12">
        <v>1.5613889906372349</v>
      </c>
      <c r="J46" s="55">
        <v>0</v>
      </c>
      <c r="K46" s="55">
        <v>0</v>
      </c>
      <c r="L46" s="55">
        <v>0</v>
      </c>
      <c r="M46" s="9">
        <v>11</v>
      </c>
      <c r="N46" s="9">
        <v>11</v>
      </c>
      <c r="O46" s="9">
        <v>4</v>
      </c>
      <c r="P46" s="9">
        <v>2.5</v>
      </c>
      <c r="Q46" s="9">
        <v>2.2077249999999999</v>
      </c>
      <c r="R46" s="9">
        <v>2.5</v>
      </c>
      <c r="S46" s="9">
        <v>0.45</v>
      </c>
      <c r="T46" s="9">
        <v>0</v>
      </c>
      <c r="U46" s="9">
        <v>0.3</v>
      </c>
      <c r="V46" s="9">
        <v>0</v>
      </c>
    </row>
    <row r="47" spans="2:22">
      <c r="B47" s="9" t="str">
        <f t="shared" si="0"/>
        <v>М2,5x50</v>
      </c>
      <c r="C47" s="10">
        <v>2.5</v>
      </c>
      <c r="D47" s="9">
        <v>50</v>
      </c>
      <c r="E47" s="12">
        <v>1.9523364551367417</v>
      </c>
      <c r="F47" s="55">
        <v>0</v>
      </c>
      <c r="G47" s="55">
        <v>0</v>
      </c>
      <c r="H47" s="55">
        <v>0</v>
      </c>
      <c r="I47" s="12">
        <v>1.6214896843548723</v>
      </c>
      <c r="J47" s="55">
        <v>0</v>
      </c>
      <c r="K47" s="55">
        <v>0</v>
      </c>
      <c r="L47" s="55">
        <v>0</v>
      </c>
      <c r="M47" s="9">
        <v>11</v>
      </c>
      <c r="N47" s="9">
        <v>11</v>
      </c>
      <c r="O47" s="9">
        <v>4</v>
      </c>
      <c r="P47" s="9">
        <v>2.5</v>
      </c>
      <c r="Q47" s="9">
        <v>2.2077249999999999</v>
      </c>
      <c r="R47" s="9">
        <v>2.5</v>
      </c>
      <c r="S47" s="9">
        <v>0.45</v>
      </c>
      <c r="T47" s="9">
        <v>0</v>
      </c>
      <c r="U47" s="9">
        <v>0.3</v>
      </c>
      <c r="V47" s="9">
        <v>0</v>
      </c>
    </row>
    <row r="48" spans="2:22">
      <c r="B48" s="9" t="str">
        <f t="shared" si="0"/>
        <v>М2,5x55</v>
      </c>
      <c r="C48" s="10">
        <v>2.5</v>
      </c>
      <c r="D48" s="9">
        <v>55</v>
      </c>
      <c r="E48" s="12">
        <v>2.1450044420951779</v>
      </c>
      <c r="F48" s="55">
        <v>0</v>
      </c>
      <c r="G48" s="55">
        <v>0</v>
      </c>
      <c r="H48" s="55">
        <v>0</v>
      </c>
      <c r="I48" s="12">
        <v>1.7717414186489666</v>
      </c>
      <c r="J48" s="55">
        <v>0</v>
      </c>
      <c r="K48" s="55">
        <v>0</v>
      </c>
      <c r="L48" s="55">
        <v>0</v>
      </c>
      <c r="M48" s="9">
        <v>11</v>
      </c>
      <c r="N48" s="9">
        <v>11</v>
      </c>
      <c r="O48" s="9">
        <v>4</v>
      </c>
      <c r="P48" s="9">
        <v>2.5</v>
      </c>
      <c r="Q48" s="9">
        <v>2.2077249999999999</v>
      </c>
      <c r="R48" s="9">
        <v>2.5</v>
      </c>
      <c r="S48" s="9">
        <v>0.45</v>
      </c>
      <c r="T48" s="9">
        <v>0</v>
      </c>
      <c r="U48" s="9">
        <v>0.3</v>
      </c>
      <c r="V48" s="9">
        <v>0</v>
      </c>
    </row>
    <row r="49" spans="2:22">
      <c r="B49" s="9" t="str">
        <f t="shared" si="0"/>
        <v>М2,5x60</v>
      </c>
      <c r="C49" s="10">
        <v>2.5</v>
      </c>
      <c r="D49" s="9">
        <v>60</v>
      </c>
      <c r="E49" s="12">
        <v>2.3376724290536148</v>
      </c>
      <c r="F49" s="55">
        <v>0</v>
      </c>
      <c r="G49" s="55">
        <v>0</v>
      </c>
      <c r="H49" s="55">
        <v>0</v>
      </c>
      <c r="I49" s="12">
        <v>1.9219931529430607</v>
      </c>
      <c r="J49" s="55">
        <v>0</v>
      </c>
      <c r="K49" s="55">
        <v>0</v>
      </c>
      <c r="L49" s="55">
        <v>0</v>
      </c>
      <c r="M49" s="9">
        <v>11</v>
      </c>
      <c r="N49" s="9">
        <v>11</v>
      </c>
      <c r="O49" s="9">
        <v>4</v>
      </c>
      <c r="P49" s="9">
        <v>2.5</v>
      </c>
      <c r="Q49" s="9">
        <v>2.2077249999999999</v>
      </c>
      <c r="R49" s="9">
        <v>2.5</v>
      </c>
      <c r="S49" s="9">
        <v>0.45</v>
      </c>
      <c r="T49" s="9">
        <v>0</v>
      </c>
      <c r="U49" s="9">
        <v>0.3</v>
      </c>
      <c r="V49" s="9">
        <v>0</v>
      </c>
    </row>
    <row r="50" spans="2:22">
      <c r="B50" s="9" t="str">
        <f t="shared" si="0"/>
        <v>М2,5x65</v>
      </c>
      <c r="C50" s="10">
        <v>2.5</v>
      </c>
      <c r="D50" s="9">
        <v>65</v>
      </c>
      <c r="E50" s="12">
        <v>2.5303404160120513</v>
      </c>
      <c r="F50" s="55">
        <v>0</v>
      </c>
      <c r="G50" s="55">
        <v>0</v>
      </c>
      <c r="H50" s="55">
        <v>0</v>
      </c>
      <c r="I50" s="12">
        <v>2.0722448872371553</v>
      </c>
      <c r="J50" s="55">
        <v>0</v>
      </c>
      <c r="K50" s="55">
        <v>0</v>
      </c>
      <c r="L50" s="55">
        <v>0</v>
      </c>
      <c r="M50" s="9">
        <v>11</v>
      </c>
      <c r="N50" s="9">
        <v>11</v>
      </c>
      <c r="O50" s="9">
        <v>4</v>
      </c>
      <c r="P50" s="9">
        <v>2.5</v>
      </c>
      <c r="Q50" s="9">
        <v>2.2077249999999999</v>
      </c>
      <c r="R50" s="9">
        <v>2.5</v>
      </c>
      <c r="S50" s="9">
        <v>0.45</v>
      </c>
      <c r="T50" s="9">
        <v>0</v>
      </c>
      <c r="U50" s="9">
        <v>0.3</v>
      </c>
      <c r="V50" s="9">
        <v>0</v>
      </c>
    </row>
    <row r="51" spans="2:22">
      <c r="B51" s="9" t="str">
        <f t="shared" si="0"/>
        <v>М2,5x70</v>
      </c>
      <c r="C51" s="10">
        <v>2.5</v>
      </c>
      <c r="D51" s="9">
        <v>70</v>
      </c>
      <c r="E51" s="12">
        <v>2.7230084029704877</v>
      </c>
      <c r="F51" s="55">
        <v>0</v>
      </c>
      <c r="G51" s="55">
        <v>0</v>
      </c>
      <c r="H51" s="55">
        <v>0</v>
      </c>
      <c r="I51" s="12">
        <v>2.2224966215312496</v>
      </c>
      <c r="J51" s="55">
        <v>0</v>
      </c>
      <c r="K51" s="55">
        <v>0</v>
      </c>
      <c r="L51" s="55">
        <v>0</v>
      </c>
      <c r="M51" s="9">
        <v>11</v>
      </c>
      <c r="N51" s="9">
        <v>11</v>
      </c>
      <c r="O51" s="9">
        <v>4</v>
      </c>
      <c r="P51" s="9">
        <v>2.5</v>
      </c>
      <c r="Q51" s="9">
        <v>2.2077249999999999</v>
      </c>
      <c r="R51" s="9">
        <v>2.5</v>
      </c>
      <c r="S51" s="9">
        <v>0.45</v>
      </c>
      <c r="T51" s="9">
        <v>0</v>
      </c>
      <c r="U51" s="9">
        <v>0.3</v>
      </c>
      <c r="V51" s="9">
        <v>0</v>
      </c>
    </row>
    <row r="52" spans="2:22">
      <c r="B52" s="9" t="str">
        <f t="shared" si="0"/>
        <v>М2,5x75</v>
      </c>
      <c r="C52" s="10">
        <v>2.5</v>
      </c>
      <c r="D52" s="9">
        <v>75</v>
      </c>
      <c r="E52" s="12">
        <v>2.9156763899289246</v>
      </c>
      <c r="F52" s="55">
        <v>0</v>
      </c>
      <c r="G52" s="55">
        <v>0</v>
      </c>
      <c r="H52" s="55">
        <v>0</v>
      </c>
      <c r="I52" s="12">
        <v>2.3727483558253439</v>
      </c>
      <c r="J52" s="55">
        <v>0</v>
      </c>
      <c r="K52" s="55">
        <v>0</v>
      </c>
      <c r="L52" s="55">
        <v>0</v>
      </c>
      <c r="M52" s="9">
        <v>11</v>
      </c>
      <c r="N52" s="9">
        <v>11</v>
      </c>
      <c r="O52" s="9">
        <v>4</v>
      </c>
      <c r="P52" s="9">
        <v>2.5</v>
      </c>
      <c r="Q52" s="9">
        <v>2.2077249999999999</v>
      </c>
      <c r="R52" s="9">
        <v>2.5</v>
      </c>
      <c r="S52" s="9">
        <v>0.45</v>
      </c>
      <c r="T52" s="9">
        <v>0</v>
      </c>
      <c r="U52" s="9">
        <v>0.3</v>
      </c>
      <c r="V52" s="9">
        <v>0</v>
      </c>
    </row>
    <row r="53" spans="2:22">
      <c r="B53" s="9" t="str">
        <f t="shared" si="0"/>
        <v>М2,5x80</v>
      </c>
      <c r="C53" s="10">
        <v>2.5</v>
      </c>
      <c r="D53" s="9">
        <v>80</v>
      </c>
      <c r="E53" s="12">
        <v>3.1083443768873606</v>
      </c>
      <c r="F53" s="55">
        <v>0</v>
      </c>
      <c r="G53" s="55">
        <v>0</v>
      </c>
      <c r="H53" s="55">
        <v>0</v>
      </c>
      <c r="I53" s="12">
        <v>2.5230000901194383</v>
      </c>
      <c r="J53" s="55">
        <v>0</v>
      </c>
      <c r="K53" s="55">
        <v>0</v>
      </c>
      <c r="L53" s="55">
        <v>0</v>
      </c>
      <c r="M53" s="9">
        <v>11</v>
      </c>
      <c r="N53" s="9">
        <v>11</v>
      </c>
      <c r="O53" s="9">
        <v>4</v>
      </c>
      <c r="P53" s="9">
        <v>2.5</v>
      </c>
      <c r="Q53" s="9">
        <v>2.2077249999999999</v>
      </c>
      <c r="R53" s="9">
        <v>2.5</v>
      </c>
      <c r="S53" s="9">
        <v>0.45</v>
      </c>
      <c r="T53" s="9">
        <v>0</v>
      </c>
      <c r="U53" s="9">
        <v>0.3</v>
      </c>
      <c r="V53" s="9">
        <v>0</v>
      </c>
    </row>
    <row r="54" spans="2:22">
      <c r="B54" s="9" t="str">
        <f t="shared" si="0"/>
        <v>М2,5x85</v>
      </c>
      <c r="C54" s="10">
        <v>2.5</v>
      </c>
      <c r="D54" s="9">
        <v>85</v>
      </c>
      <c r="E54" s="12">
        <v>3.3010123638457975</v>
      </c>
      <c r="F54" s="55">
        <v>0</v>
      </c>
      <c r="G54" s="55">
        <v>0</v>
      </c>
      <c r="H54" s="55">
        <v>0</v>
      </c>
      <c r="I54" s="12">
        <v>2.6732518244135322</v>
      </c>
      <c r="J54" s="55">
        <v>0</v>
      </c>
      <c r="K54" s="55">
        <v>0</v>
      </c>
      <c r="L54" s="55">
        <v>0</v>
      </c>
      <c r="M54" s="9">
        <v>11</v>
      </c>
      <c r="N54" s="9">
        <v>11</v>
      </c>
      <c r="O54" s="9">
        <v>4</v>
      </c>
      <c r="P54" s="9">
        <v>2.5</v>
      </c>
      <c r="Q54" s="9">
        <v>2.2077249999999999</v>
      </c>
      <c r="R54" s="9">
        <v>2.5</v>
      </c>
      <c r="S54" s="9">
        <v>0.45</v>
      </c>
      <c r="T54" s="9">
        <v>0</v>
      </c>
      <c r="U54" s="9">
        <v>0.3</v>
      </c>
      <c r="V54" s="9">
        <v>0</v>
      </c>
    </row>
    <row r="55" spans="2:22">
      <c r="B55" s="9" t="str">
        <f t="shared" si="0"/>
        <v>М2,5x90</v>
      </c>
      <c r="C55" s="10">
        <v>2.5</v>
      </c>
      <c r="D55" s="9">
        <v>90</v>
      </c>
      <c r="E55" s="12">
        <v>3.493680350804234</v>
      </c>
      <c r="F55" s="55">
        <v>0</v>
      </c>
      <c r="G55" s="55">
        <v>0</v>
      </c>
      <c r="H55" s="55">
        <v>0</v>
      </c>
      <c r="I55" s="12">
        <v>2.8235035587076269</v>
      </c>
      <c r="J55" s="55">
        <v>0</v>
      </c>
      <c r="K55" s="55">
        <v>0</v>
      </c>
      <c r="L55" s="55">
        <v>0</v>
      </c>
      <c r="M55" s="9">
        <v>11</v>
      </c>
      <c r="N55" s="9">
        <v>11</v>
      </c>
      <c r="O55" s="9">
        <v>4</v>
      </c>
      <c r="P55" s="9">
        <v>2.5</v>
      </c>
      <c r="Q55" s="9">
        <v>2.2077249999999999</v>
      </c>
      <c r="R55" s="9">
        <v>2.5</v>
      </c>
      <c r="S55" s="9">
        <v>0.45</v>
      </c>
      <c r="T55" s="9">
        <v>0</v>
      </c>
      <c r="U55" s="9">
        <v>0.3</v>
      </c>
      <c r="V55" s="9">
        <v>0</v>
      </c>
    </row>
    <row r="56" spans="2:22">
      <c r="B56" s="9" t="str">
        <f t="shared" si="0"/>
        <v>М2,5x95</v>
      </c>
      <c r="C56" s="10">
        <v>2.5</v>
      </c>
      <c r="D56" s="9">
        <v>95</v>
      </c>
      <c r="E56" s="12">
        <v>3.6863483377626709</v>
      </c>
      <c r="F56" s="55">
        <v>0</v>
      </c>
      <c r="G56" s="55">
        <v>0</v>
      </c>
      <c r="H56" s="55">
        <v>0</v>
      </c>
      <c r="I56" s="12">
        <v>2.9737552930017208</v>
      </c>
      <c r="J56" s="55">
        <v>0</v>
      </c>
      <c r="K56" s="55">
        <v>0</v>
      </c>
      <c r="L56" s="55">
        <v>0</v>
      </c>
      <c r="M56" s="9">
        <v>11</v>
      </c>
      <c r="N56" s="9">
        <v>11</v>
      </c>
      <c r="O56" s="9">
        <v>4</v>
      </c>
      <c r="P56" s="9">
        <v>2.5</v>
      </c>
      <c r="Q56" s="9">
        <v>2.2077249999999999</v>
      </c>
      <c r="R56" s="9">
        <v>2.5</v>
      </c>
      <c r="S56" s="9">
        <v>0.45</v>
      </c>
      <c r="T56" s="9">
        <v>0</v>
      </c>
      <c r="U56" s="9">
        <v>0.3</v>
      </c>
      <c r="V56" s="9">
        <v>0</v>
      </c>
    </row>
    <row r="57" spans="2:22">
      <c r="B57" s="9" t="str">
        <f t="shared" si="0"/>
        <v>М2,5x100</v>
      </c>
      <c r="C57" s="10">
        <v>2.5</v>
      </c>
      <c r="D57" s="9">
        <v>100</v>
      </c>
      <c r="E57" s="12">
        <v>3.8790163247211074</v>
      </c>
      <c r="F57" s="55">
        <v>0</v>
      </c>
      <c r="G57" s="55">
        <v>0</v>
      </c>
      <c r="H57" s="55">
        <v>0</v>
      </c>
      <c r="I57" s="12">
        <v>3.1240070272958156</v>
      </c>
      <c r="J57" s="55">
        <v>0</v>
      </c>
      <c r="K57" s="55">
        <v>0</v>
      </c>
      <c r="L57" s="55">
        <v>0</v>
      </c>
      <c r="M57" s="9">
        <v>11</v>
      </c>
      <c r="N57" s="9">
        <v>11</v>
      </c>
      <c r="O57" s="9">
        <v>4</v>
      </c>
      <c r="P57" s="9">
        <v>2.5</v>
      </c>
      <c r="Q57" s="9">
        <v>2.2077249999999999</v>
      </c>
      <c r="R57" s="9">
        <v>2.5</v>
      </c>
      <c r="S57" s="9">
        <v>0.45</v>
      </c>
      <c r="T57" s="9">
        <v>0</v>
      </c>
      <c r="U57" s="9">
        <v>0.3</v>
      </c>
      <c r="V57" s="9">
        <v>0</v>
      </c>
    </row>
    <row r="58" spans="2:22">
      <c r="B58" s="9" t="str">
        <f t="shared" si="0"/>
        <v>М2,5x105</v>
      </c>
      <c r="C58" s="10">
        <v>2.5</v>
      </c>
      <c r="D58" s="9">
        <v>105</v>
      </c>
      <c r="E58" s="12">
        <v>4.0716843116795438</v>
      </c>
      <c r="F58" s="55">
        <v>0</v>
      </c>
      <c r="G58" s="55">
        <v>0</v>
      </c>
      <c r="H58" s="55">
        <v>0</v>
      </c>
      <c r="I58" s="12">
        <v>3.2742587615899086</v>
      </c>
      <c r="J58" s="55">
        <v>0</v>
      </c>
      <c r="K58" s="55">
        <v>0</v>
      </c>
      <c r="L58" s="55">
        <v>0</v>
      </c>
      <c r="M58" s="9">
        <v>11</v>
      </c>
      <c r="N58" s="9">
        <v>11</v>
      </c>
      <c r="O58" s="9">
        <v>4</v>
      </c>
      <c r="P58" s="9">
        <v>2.5</v>
      </c>
      <c r="Q58" s="9">
        <v>2.2077249999999999</v>
      </c>
      <c r="R58" s="9">
        <v>2.5</v>
      </c>
      <c r="S58" s="9">
        <v>0.45</v>
      </c>
      <c r="T58" s="9">
        <v>0</v>
      </c>
      <c r="U58" s="9">
        <v>0.3</v>
      </c>
      <c r="V58" s="9">
        <v>0</v>
      </c>
    </row>
    <row r="59" spans="2:22">
      <c r="B59" s="9" t="str">
        <f t="shared" si="0"/>
        <v>М2,5x110</v>
      </c>
      <c r="C59" s="10">
        <v>2.5</v>
      </c>
      <c r="D59" s="9">
        <v>110</v>
      </c>
      <c r="E59" s="12">
        <v>4.2643522986379807</v>
      </c>
      <c r="F59" s="55">
        <v>0</v>
      </c>
      <c r="G59" s="55">
        <v>0</v>
      </c>
      <c r="H59" s="55">
        <v>0</v>
      </c>
      <c r="I59" s="12">
        <v>3.4245104958840034</v>
      </c>
      <c r="J59" s="55">
        <v>0</v>
      </c>
      <c r="K59" s="55">
        <v>0</v>
      </c>
      <c r="L59" s="55">
        <v>0</v>
      </c>
      <c r="M59" s="9">
        <v>11</v>
      </c>
      <c r="N59" s="9">
        <v>11</v>
      </c>
      <c r="O59" s="9">
        <v>4</v>
      </c>
      <c r="P59" s="9">
        <v>2.5</v>
      </c>
      <c r="Q59" s="9">
        <v>2.2077249999999999</v>
      </c>
      <c r="R59" s="9">
        <v>2.5</v>
      </c>
      <c r="S59" s="9">
        <v>0.45</v>
      </c>
      <c r="T59" s="9">
        <v>0</v>
      </c>
      <c r="U59" s="9">
        <v>0.3</v>
      </c>
      <c r="V59" s="9">
        <v>0</v>
      </c>
    </row>
    <row r="60" spans="2:22">
      <c r="B60" s="9" t="str">
        <f t="shared" si="0"/>
        <v>М2,5x115</v>
      </c>
      <c r="C60" s="10">
        <v>2.5</v>
      </c>
      <c r="D60" s="9">
        <v>115</v>
      </c>
      <c r="E60" s="12">
        <v>4.4570202855964167</v>
      </c>
      <c r="F60" s="55">
        <v>0</v>
      </c>
      <c r="G60" s="55">
        <v>0</v>
      </c>
      <c r="H60" s="55">
        <v>0</v>
      </c>
      <c r="I60" s="12">
        <v>3.5747622301780981</v>
      </c>
      <c r="J60" s="55">
        <v>0</v>
      </c>
      <c r="K60" s="55">
        <v>0</v>
      </c>
      <c r="L60" s="55">
        <v>0</v>
      </c>
      <c r="M60" s="9">
        <v>11</v>
      </c>
      <c r="N60" s="9">
        <v>11</v>
      </c>
      <c r="O60" s="9">
        <v>4</v>
      </c>
      <c r="P60" s="9">
        <v>2.5</v>
      </c>
      <c r="Q60" s="9">
        <v>2.2077249999999999</v>
      </c>
      <c r="R60" s="9">
        <v>2.5</v>
      </c>
      <c r="S60" s="9">
        <v>0.45</v>
      </c>
      <c r="T60" s="9">
        <v>0</v>
      </c>
      <c r="U60" s="9">
        <v>0.3</v>
      </c>
      <c r="V60" s="9">
        <v>0</v>
      </c>
    </row>
    <row r="61" spans="2:22">
      <c r="B61" s="9" t="str">
        <f t="shared" si="0"/>
        <v>М2,5x120</v>
      </c>
      <c r="C61" s="10">
        <v>2.5</v>
      </c>
      <c r="D61" s="9">
        <v>120</v>
      </c>
      <c r="E61" s="12">
        <v>4.6496882725548527</v>
      </c>
      <c r="F61" s="55">
        <v>0</v>
      </c>
      <c r="G61" s="55">
        <v>0</v>
      </c>
      <c r="H61" s="55">
        <v>0</v>
      </c>
      <c r="I61" s="12">
        <v>3.725013964472192</v>
      </c>
      <c r="J61" s="55">
        <v>0</v>
      </c>
      <c r="K61" s="55">
        <v>0</v>
      </c>
      <c r="L61" s="55">
        <v>0</v>
      </c>
      <c r="M61" s="9">
        <v>11</v>
      </c>
      <c r="N61" s="9">
        <v>11</v>
      </c>
      <c r="O61" s="9">
        <v>4</v>
      </c>
      <c r="P61" s="9">
        <v>2.5</v>
      </c>
      <c r="Q61" s="9">
        <v>2.2077249999999999</v>
      </c>
      <c r="R61" s="9">
        <v>2.5</v>
      </c>
      <c r="S61" s="9">
        <v>0.45</v>
      </c>
      <c r="T61" s="9">
        <v>0</v>
      </c>
      <c r="U61" s="9">
        <v>0.3</v>
      </c>
      <c r="V61" s="9">
        <v>0</v>
      </c>
    </row>
    <row r="62" spans="2:22">
      <c r="B62" s="9" t="str">
        <f t="shared" si="0"/>
        <v>М2,5x130</v>
      </c>
      <c r="C62" s="10">
        <v>2.5</v>
      </c>
      <c r="D62" s="9">
        <v>130</v>
      </c>
      <c r="E62" s="12">
        <v>5.0350242464717256</v>
      </c>
      <c r="F62" s="55">
        <v>0</v>
      </c>
      <c r="G62" s="55">
        <v>0</v>
      </c>
      <c r="H62" s="55">
        <v>0</v>
      </c>
      <c r="I62" s="12">
        <v>4.0255174330603802</v>
      </c>
      <c r="J62" s="55">
        <v>0</v>
      </c>
      <c r="K62" s="55">
        <v>0</v>
      </c>
      <c r="L62" s="55">
        <v>0</v>
      </c>
      <c r="M62" s="9">
        <v>11</v>
      </c>
      <c r="N62" s="9">
        <v>11</v>
      </c>
      <c r="O62" s="9">
        <v>4</v>
      </c>
      <c r="P62" s="9">
        <v>2.5</v>
      </c>
      <c r="Q62" s="9">
        <v>2.2077249999999999</v>
      </c>
      <c r="R62" s="9">
        <v>2.5</v>
      </c>
      <c r="S62" s="9">
        <v>0.45</v>
      </c>
      <c r="T62" s="9">
        <v>0</v>
      </c>
      <c r="U62" s="9">
        <v>0.3</v>
      </c>
      <c r="V62" s="9">
        <v>0</v>
      </c>
    </row>
    <row r="63" spans="2:22">
      <c r="B63" s="9" t="str">
        <f t="shared" si="0"/>
        <v>М2,5x140</v>
      </c>
      <c r="C63" s="10">
        <v>2.5</v>
      </c>
      <c r="D63" s="9">
        <v>140</v>
      </c>
      <c r="E63" s="12">
        <v>5.4203602203885994</v>
      </c>
      <c r="F63" s="55">
        <v>0</v>
      </c>
      <c r="G63" s="55">
        <v>0</v>
      </c>
      <c r="H63" s="55">
        <v>0</v>
      </c>
      <c r="I63" s="12">
        <v>4.3260209016485698</v>
      </c>
      <c r="J63" s="55">
        <v>0</v>
      </c>
      <c r="K63" s="55">
        <v>0</v>
      </c>
      <c r="L63" s="55">
        <v>0</v>
      </c>
      <c r="M63" s="9">
        <v>11</v>
      </c>
      <c r="N63" s="9">
        <v>11</v>
      </c>
      <c r="O63" s="9">
        <v>4</v>
      </c>
      <c r="P63" s="9">
        <v>2.5</v>
      </c>
      <c r="Q63" s="9">
        <v>2.2077249999999999</v>
      </c>
      <c r="R63" s="9">
        <v>2.5</v>
      </c>
      <c r="S63" s="9">
        <v>0.45</v>
      </c>
      <c r="T63" s="9">
        <v>0</v>
      </c>
      <c r="U63" s="9">
        <v>0.3</v>
      </c>
      <c r="V63" s="9">
        <v>0</v>
      </c>
    </row>
    <row r="64" spans="2:22">
      <c r="B64" s="9" t="str">
        <f t="shared" si="0"/>
        <v>М2,5x150</v>
      </c>
      <c r="C64" s="10">
        <v>2.5</v>
      </c>
      <c r="D64" s="9">
        <v>150</v>
      </c>
      <c r="E64" s="12">
        <v>5.8056961943054723</v>
      </c>
      <c r="F64" s="55">
        <v>0</v>
      </c>
      <c r="G64" s="55">
        <v>0</v>
      </c>
      <c r="H64" s="55">
        <v>0</v>
      </c>
      <c r="I64" s="12">
        <v>4.6265243702367567</v>
      </c>
      <c r="J64" s="55">
        <v>0</v>
      </c>
      <c r="K64" s="55">
        <v>0</v>
      </c>
      <c r="L64" s="55">
        <v>0</v>
      </c>
      <c r="M64" s="9">
        <v>11</v>
      </c>
      <c r="N64" s="9">
        <v>11</v>
      </c>
      <c r="O64" s="9">
        <v>4</v>
      </c>
      <c r="P64" s="9">
        <v>2.5</v>
      </c>
      <c r="Q64" s="9">
        <v>2.2077249999999999</v>
      </c>
      <c r="R64" s="9">
        <v>2.5</v>
      </c>
      <c r="S64" s="9">
        <v>0.45</v>
      </c>
      <c r="T64" s="9">
        <v>0</v>
      </c>
      <c r="U64" s="9">
        <v>0.3</v>
      </c>
      <c r="V64" s="9">
        <v>0</v>
      </c>
    </row>
    <row r="65" spans="2:22">
      <c r="B65" s="9" t="str">
        <f t="shared" si="0"/>
        <v>М2,5x160</v>
      </c>
      <c r="C65" s="10">
        <v>2.5</v>
      </c>
      <c r="D65" s="9">
        <v>160</v>
      </c>
      <c r="E65" s="12">
        <v>6.1910321682223444</v>
      </c>
      <c r="F65" s="55">
        <v>0</v>
      </c>
      <c r="G65" s="55">
        <v>0</v>
      </c>
      <c r="H65" s="55">
        <v>0</v>
      </c>
      <c r="I65" s="12">
        <v>4.9270278388249462</v>
      </c>
      <c r="J65" s="55">
        <v>0</v>
      </c>
      <c r="K65" s="55">
        <v>0</v>
      </c>
      <c r="L65" s="55">
        <v>0</v>
      </c>
      <c r="M65" s="9">
        <v>11</v>
      </c>
      <c r="N65" s="9">
        <v>11</v>
      </c>
      <c r="O65" s="9">
        <v>4</v>
      </c>
      <c r="P65" s="9">
        <v>2.5</v>
      </c>
      <c r="Q65" s="9">
        <v>2.2077249999999999</v>
      </c>
      <c r="R65" s="9">
        <v>2.5</v>
      </c>
      <c r="S65" s="9">
        <v>0.45</v>
      </c>
      <c r="T65" s="9">
        <v>0</v>
      </c>
      <c r="U65" s="9">
        <v>0.3</v>
      </c>
      <c r="V65" s="9">
        <v>0</v>
      </c>
    </row>
    <row r="66" spans="2:22">
      <c r="B66" s="9" t="str">
        <f t="shared" si="0"/>
        <v>М3x10</v>
      </c>
      <c r="C66" s="10">
        <v>3</v>
      </c>
      <c r="D66" s="9">
        <v>10</v>
      </c>
      <c r="E66" s="12">
        <v>0.63927475561143565</v>
      </c>
      <c r="F66" s="55">
        <v>0</v>
      </c>
      <c r="G66" s="55">
        <v>0</v>
      </c>
      <c r="H66" s="55">
        <v>0</v>
      </c>
      <c r="I66" s="12">
        <v>0.610867210573663</v>
      </c>
      <c r="J66" s="55">
        <v>0</v>
      </c>
      <c r="K66" s="55">
        <v>0</v>
      </c>
      <c r="L66" s="55">
        <v>0</v>
      </c>
      <c r="M66" s="11">
        <v>7.5</v>
      </c>
      <c r="N66" s="9">
        <v>8.5</v>
      </c>
      <c r="O66" s="9">
        <v>4</v>
      </c>
      <c r="P66" s="9">
        <v>3</v>
      </c>
      <c r="Q66" s="9">
        <v>2.6752500000000001</v>
      </c>
      <c r="R66" s="9">
        <v>3</v>
      </c>
      <c r="S66" s="9">
        <v>0.5</v>
      </c>
      <c r="T66" s="9">
        <v>0</v>
      </c>
      <c r="U66" s="9">
        <v>0.5</v>
      </c>
      <c r="V66" s="9">
        <v>0</v>
      </c>
    </row>
    <row r="67" spans="2:22">
      <c r="B67" s="9" t="str">
        <f t="shared" si="0"/>
        <v>М3x12</v>
      </c>
      <c r="C67" s="10">
        <v>3</v>
      </c>
      <c r="D67" s="9">
        <v>12</v>
      </c>
      <c r="E67" s="12">
        <v>0.72752548006927686</v>
      </c>
      <c r="F67" s="55">
        <v>0</v>
      </c>
      <c r="G67" s="55">
        <v>0</v>
      </c>
      <c r="H67" s="55">
        <v>0</v>
      </c>
      <c r="I67" s="12">
        <v>0.6991179350315041</v>
      </c>
      <c r="J67" s="55">
        <v>0</v>
      </c>
      <c r="K67" s="55">
        <v>0</v>
      </c>
      <c r="L67" s="55">
        <v>0</v>
      </c>
      <c r="M67" s="11">
        <v>9.5</v>
      </c>
      <c r="N67" s="9">
        <v>10.5</v>
      </c>
      <c r="O67" s="9">
        <v>4</v>
      </c>
      <c r="P67" s="9">
        <v>3</v>
      </c>
      <c r="Q67" s="9">
        <v>2.6752500000000001</v>
      </c>
      <c r="R67" s="9">
        <v>3</v>
      </c>
      <c r="S67" s="9">
        <v>0.5</v>
      </c>
      <c r="T67" s="9">
        <v>0</v>
      </c>
      <c r="U67" s="9">
        <v>0.5</v>
      </c>
      <c r="V67" s="9">
        <v>0</v>
      </c>
    </row>
    <row r="68" spans="2:22">
      <c r="B68" s="9" t="str">
        <f t="shared" si="0"/>
        <v>М3x14</v>
      </c>
      <c r="C68" s="10">
        <v>3</v>
      </c>
      <c r="D68" s="9">
        <v>14</v>
      </c>
      <c r="E68" s="12">
        <v>0.81577620452711808</v>
      </c>
      <c r="F68" s="55">
        <v>0</v>
      </c>
      <c r="G68" s="55">
        <v>0</v>
      </c>
      <c r="H68" s="55">
        <v>0</v>
      </c>
      <c r="I68" s="12">
        <v>0.78736865948934531</v>
      </c>
      <c r="J68" s="55">
        <v>0</v>
      </c>
      <c r="K68" s="55">
        <v>0</v>
      </c>
      <c r="L68" s="55">
        <v>0</v>
      </c>
      <c r="M68" s="11">
        <v>11.5</v>
      </c>
      <c r="N68" s="9">
        <v>12.5</v>
      </c>
      <c r="O68" s="9">
        <v>4</v>
      </c>
      <c r="P68" s="9">
        <v>3</v>
      </c>
      <c r="Q68" s="9">
        <v>2.6752500000000001</v>
      </c>
      <c r="R68" s="9">
        <v>3</v>
      </c>
      <c r="S68" s="9">
        <v>0.5</v>
      </c>
      <c r="T68" s="9">
        <v>0</v>
      </c>
      <c r="U68" s="9">
        <v>0.5</v>
      </c>
      <c r="V68" s="9">
        <v>0</v>
      </c>
    </row>
    <row r="69" spans="2:22">
      <c r="B69" s="9" t="str">
        <f t="shared" si="0"/>
        <v>М3x16</v>
      </c>
      <c r="C69" s="10">
        <v>3</v>
      </c>
      <c r="D69" s="9">
        <v>16</v>
      </c>
      <c r="E69" s="12">
        <v>0.92107145600762308</v>
      </c>
      <c r="F69" s="55">
        <v>0</v>
      </c>
      <c r="G69" s="55">
        <v>0</v>
      </c>
      <c r="H69" s="55">
        <v>0</v>
      </c>
      <c r="I69" s="12">
        <v>0.87561938394718652</v>
      </c>
      <c r="J69" s="55">
        <v>0</v>
      </c>
      <c r="K69" s="55">
        <v>0</v>
      </c>
      <c r="L69" s="55">
        <v>0</v>
      </c>
      <c r="M69" s="9">
        <v>12</v>
      </c>
      <c r="N69" s="9">
        <v>12</v>
      </c>
      <c r="O69" s="9">
        <v>4</v>
      </c>
      <c r="P69" s="9">
        <v>3</v>
      </c>
      <c r="Q69" s="9">
        <v>2.6752500000000001</v>
      </c>
      <c r="R69" s="9">
        <v>3</v>
      </c>
      <c r="S69" s="9">
        <v>0.5</v>
      </c>
      <c r="T69" s="9">
        <v>0</v>
      </c>
      <c r="U69" s="9">
        <v>0.5</v>
      </c>
      <c r="V69" s="9">
        <v>0</v>
      </c>
    </row>
    <row r="70" spans="2:22">
      <c r="B70" s="9" t="str">
        <f t="shared" si="0"/>
        <v>М3x18</v>
      </c>
      <c r="C70" s="10">
        <v>3</v>
      </c>
      <c r="D70" s="9">
        <v>18</v>
      </c>
      <c r="E70" s="12">
        <v>1.0320482164956826</v>
      </c>
      <c r="F70" s="55">
        <v>0</v>
      </c>
      <c r="G70" s="55">
        <v>0</v>
      </c>
      <c r="H70" s="55">
        <v>0</v>
      </c>
      <c r="I70" s="12">
        <v>0.96387010840502763</v>
      </c>
      <c r="J70" s="55">
        <v>0</v>
      </c>
      <c r="K70" s="55">
        <v>0</v>
      </c>
      <c r="L70" s="55">
        <v>0</v>
      </c>
      <c r="M70" s="9">
        <v>12</v>
      </c>
      <c r="N70" s="9">
        <v>12</v>
      </c>
      <c r="O70" s="9">
        <v>4</v>
      </c>
      <c r="P70" s="9">
        <v>3</v>
      </c>
      <c r="Q70" s="9">
        <v>2.6752500000000001</v>
      </c>
      <c r="R70" s="9">
        <v>3</v>
      </c>
      <c r="S70" s="9">
        <v>0.5</v>
      </c>
      <c r="T70" s="9">
        <v>0</v>
      </c>
      <c r="U70" s="9">
        <v>0.5</v>
      </c>
      <c r="V70" s="9">
        <v>0</v>
      </c>
    </row>
    <row r="71" spans="2:22">
      <c r="B71" s="9" t="str">
        <f t="shared" si="0"/>
        <v>М3x20</v>
      </c>
      <c r="C71" s="10">
        <v>3</v>
      </c>
      <c r="D71" s="9">
        <v>20</v>
      </c>
      <c r="E71" s="12">
        <v>1.1430249769837419</v>
      </c>
      <c r="F71" s="55">
        <v>0</v>
      </c>
      <c r="G71" s="55">
        <v>0</v>
      </c>
      <c r="H71" s="55">
        <v>0</v>
      </c>
      <c r="I71" s="12">
        <v>1.0521208328628688</v>
      </c>
      <c r="J71" s="55">
        <v>0</v>
      </c>
      <c r="K71" s="55">
        <v>0</v>
      </c>
      <c r="L71" s="55">
        <v>0</v>
      </c>
      <c r="M71" s="9">
        <v>12</v>
      </c>
      <c r="N71" s="9">
        <v>12</v>
      </c>
      <c r="O71" s="9">
        <v>4</v>
      </c>
      <c r="P71" s="9">
        <v>3</v>
      </c>
      <c r="Q71" s="9">
        <v>2.6752500000000001</v>
      </c>
      <c r="R71" s="9">
        <v>3</v>
      </c>
      <c r="S71" s="9">
        <v>0.5</v>
      </c>
      <c r="T71" s="9">
        <v>0</v>
      </c>
      <c r="U71" s="9">
        <v>0.5</v>
      </c>
      <c r="V71" s="9">
        <v>0</v>
      </c>
    </row>
    <row r="72" spans="2:22">
      <c r="B72" s="9" t="str">
        <f t="shared" ref="B72:B136" si="1">"М"&amp;C72&amp;"x"&amp;D72</f>
        <v>М3x22</v>
      </c>
      <c r="C72" s="10">
        <v>3</v>
      </c>
      <c r="D72" s="9">
        <v>22</v>
      </c>
      <c r="E72" s="12">
        <v>1.2540017374718013</v>
      </c>
      <c r="F72" s="55">
        <v>0</v>
      </c>
      <c r="G72" s="55">
        <v>0</v>
      </c>
      <c r="H72" s="55">
        <v>0</v>
      </c>
      <c r="I72" s="12">
        <v>1.1403715573207103</v>
      </c>
      <c r="J72" s="55">
        <v>0</v>
      </c>
      <c r="K72" s="55">
        <v>0</v>
      </c>
      <c r="L72" s="55">
        <v>0</v>
      </c>
      <c r="M72" s="9">
        <v>12</v>
      </c>
      <c r="N72" s="9">
        <v>12</v>
      </c>
      <c r="O72" s="9">
        <v>4</v>
      </c>
      <c r="P72" s="9">
        <v>3</v>
      </c>
      <c r="Q72" s="9">
        <v>2.6752500000000001</v>
      </c>
      <c r="R72" s="9">
        <v>3</v>
      </c>
      <c r="S72" s="9">
        <v>0.5</v>
      </c>
      <c r="T72" s="9">
        <v>0</v>
      </c>
      <c r="U72" s="9">
        <v>0.5</v>
      </c>
      <c r="V72" s="9">
        <v>0</v>
      </c>
    </row>
    <row r="73" spans="2:22">
      <c r="B73" s="9" t="str">
        <f t="shared" si="1"/>
        <v>М3x25</v>
      </c>
      <c r="C73" s="10">
        <v>3</v>
      </c>
      <c r="D73" s="9">
        <v>25</v>
      </c>
      <c r="E73" s="12">
        <v>1.4204668782038907</v>
      </c>
      <c r="F73" s="55">
        <v>0</v>
      </c>
      <c r="G73" s="55">
        <v>0</v>
      </c>
      <c r="H73" s="55">
        <v>0</v>
      </c>
      <c r="I73" s="12">
        <v>1.2727476440074723</v>
      </c>
      <c r="J73" s="55">
        <v>0</v>
      </c>
      <c r="K73" s="55">
        <v>0</v>
      </c>
      <c r="L73" s="55">
        <v>0</v>
      </c>
      <c r="M73" s="9">
        <v>12</v>
      </c>
      <c r="N73" s="9">
        <v>12</v>
      </c>
      <c r="O73" s="9">
        <v>4</v>
      </c>
      <c r="P73" s="9">
        <v>3</v>
      </c>
      <c r="Q73" s="9">
        <v>2.6752500000000001</v>
      </c>
      <c r="R73" s="9">
        <v>3</v>
      </c>
      <c r="S73" s="9">
        <v>0.5</v>
      </c>
      <c r="T73" s="9">
        <v>0</v>
      </c>
      <c r="U73" s="9">
        <v>0.5</v>
      </c>
      <c r="V73" s="9">
        <v>0</v>
      </c>
    </row>
    <row r="74" spans="2:22">
      <c r="B74" s="9" t="str">
        <f t="shared" si="1"/>
        <v>М3x28</v>
      </c>
      <c r="C74" s="10">
        <v>3</v>
      </c>
      <c r="D74" s="9">
        <v>28</v>
      </c>
      <c r="E74" s="12">
        <v>1.5869320189359799</v>
      </c>
      <c r="F74" s="55">
        <v>0</v>
      </c>
      <c r="G74" s="55">
        <v>0</v>
      </c>
      <c r="H74" s="55">
        <v>0</v>
      </c>
      <c r="I74" s="12">
        <v>1.4051237306942337</v>
      </c>
      <c r="J74" s="55">
        <v>0</v>
      </c>
      <c r="K74" s="55">
        <v>0</v>
      </c>
      <c r="L74" s="55">
        <v>0</v>
      </c>
      <c r="M74" s="9">
        <v>12</v>
      </c>
      <c r="N74" s="9">
        <v>12</v>
      </c>
      <c r="O74" s="9">
        <v>4</v>
      </c>
      <c r="P74" s="9">
        <v>3</v>
      </c>
      <c r="Q74" s="9">
        <v>2.6752500000000001</v>
      </c>
      <c r="R74" s="9">
        <v>3</v>
      </c>
      <c r="S74" s="9">
        <v>0.5</v>
      </c>
      <c r="T74" s="9">
        <v>0</v>
      </c>
      <c r="U74" s="9">
        <v>0.5</v>
      </c>
      <c r="V74" s="9">
        <v>0</v>
      </c>
    </row>
    <row r="75" spans="2:22">
      <c r="B75" s="9" t="str">
        <f t="shared" si="1"/>
        <v>М3x30</v>
      </c>
      <c r="C75" s="10">
        <v>3</v>
      </c>
      <c r="D75" s="9">
        <v>30</v>
      </c>
      <c r="E75" s="12">
        <v>1.6979087794240391</v>
      </c>
      <c r="F75" s="55">
        <v>0</v>
      </c>
      <c r="G75" s="55">
        <v>0</v>
      </c>
      <c r="H75" s="55">
        <v>0</v>
      </c>
      <c r="I75" s="12">
        <v>1.4933744551520751</v>
      </c>
      <c r="J75" s="55">
        <v>0</v>
      </c>
      <c r="K75" s="55">
        <v>0</v>
      </c>
      <c r="L75" s="55">
        <v>0</v>
      </c>
      <c r="M75" s="9">
        <v>12</v>
      </c>
      <c r="N75" s="9">
        <v>12</v>
      </c>
      <c r="O75" s="9">
        <v>4</v>
      </c>
      <c r="P75" s="9">
        <v>3</v>
      </c>
      <c r="Q75" s="9">
        <v>2.6752500000000001</v>
      </c>
      <c r="R75" s="9">
        <v>3</v>
      </c>
      <c r="S75" s="9">
        <v>0.5</v>
      </c>
      <c r="T75" s="9">
        <v>0</v>
      </c>
      <c r="U75" s="9">
        <v>0.5</v>
      </c>
      <c r="V75" s="9">
        <v>0</v>
      </c>
    </row>
    <row r="76" spans="2:22">
      <c r="B76" s="9" t="str">
        <f t="shared" si="1"/>
        <v>М3x32</v>
      </c>
      <c r="C76" s="10">
        <v>3</v>
      </c>
      <c r="D76" s="9">
        <v>32</v>
      </c>
      <c r="E76" s="12">
        <v>1.8088855399120984</v>
      </c>
      <c r="F76" s="55">
        <v>0</v>
      </c>
      <c r="G76" s="55">
        <v>0</v>
      </c>
      <c r="H76" s="55">
        <v>0</v>
      </c>
      <c r="I76" s="12">
        <v>1.5816251796099161</v>
      </c>
      <c r="J76" s="55">
        <v>0</v>
      </c>
      <c r="K76" s="55">
        <v>0</v>
      </c>
      <c r="L76" s="55">
        <v>0</v>
      </c>
      <c r="M76" s="9">
        <v>12</v>
      </c>
      <c r="N76" s="9">
        <v>12</v>
      </c>
      <c r="O76" s="9">
        <v>4</v>
      </c>
      <c r="P76" s="9">
        <v>3</v>
      </c>
      <c r="Q76" s="9">
        <v>2.6752500000000001</v>
      </c>
      <c r="R76" s="9">
        <v>3</v>
      </c>
      <c r="S76" s="9">
        <v>0.5</v>
      </c>
      <c r="T76" s="9">
        <v>0</v>
      </c>
      <c r="U76" s="9">
        <v>0.5</v>
      </c>
      <c r="V76" s="9">
        <v>0</v>
      </c>
    </row>
    <row r="77" spans="2:22">
      <c r="B77" s="9" t="str">
        <f t="shared" si="1"/>
        <v>М3x35</v>
      </c>
      <c r="C77" s="10">
        <v>3</v>
      </c>
      <c r="D77" s="9">
        <v>35</v>
      </c>
      <c r="E77" s="12">
        <v>1.9753506806441878</v>
      </c>
      <c r="F77" s="55">
        <v>0</v>
      </c>
      <c r="G77" s="55">
        <v>0</v>
      </c>
      <c r="H77" s="55">
        <v>0</v>
      </c>
      <c r="I77" s="12">
        <v>1.7140012662966779</v>
      </c>
      <c r="J77" s="55">
        <v>0</v>
      </c>
      <c r="K77" s="55">
        <v>0</v>
      </c>
      <c r="L77" s="55">
        <v>0</v>
      </c>
      <c r="M77" s="9">
        <v>12</v>
      </c>
      <c r="N77" s="9">
        <v>12</v>
      </c>
      <c r="O77" s="9">
        <v>4</v>
      </c>
      <c r="P77" s="9">
        <v>3</v>
      </c>
      <c r="Q77" s="9">
        <v>2.6752500000000001</v>
      </c>
      <c r="R77" s="9">
        <v>3</v>
      </c>
      <c r="S77" s="9">
        <v>0.5</v>
      </c>
      <c r="T77" s="9">
        <v>0</v>
      </c>
      <c r="U77" s="9">
        <v>0.5</v>
      </c>
      <c r="V77" s="9">
        <v>0</v>
      </c>
    </row>
    <row r="78" spans="2:22">
      <c r="B78" s="9" t="str">
        <f t="shared" si="1"/>
        <v>М3x38</v>
      </c>
      <c r="C78" s="10">
        <v>3</v>
      </c>
      <c r="D78" s="9">
        <v>38</v>
      </c>
      <c r="E78" s="12">
        <v>2.1418158213762766</v>
      </c>
      <c r="F78" s="55">
        <v>0</v>
      </c>
      <c r="G78" s="55">
        <v>0</v>
      </c>
      <c r="H78" s="55">
        <v>0</v>
      </c>
      <c r="I78" s="12">
        <v>1.8463773529834397</v>
      </c>
      <c r="J78" s="55">
        <v>0</v>
      </c>
      <c r="K78" s="55">
        <v>0</v>
      </c>
      <c r="L78" s="55">
        <v>0</v>
      </c>
      <c r="M78" s="9">
        <v>12</v>
      </c>
      <c r="N78" s="9">
        <v>12</v>
      </c>
      <c r="O78" s="9">
        <v>4</v>
      </c>
      <c r="P78" s="9">
        <v>3</v>
      </c>
      <c r="Q78" s="9">
        <v>2.6752500000000001</v>
      </c>
      <c r="R78" s="9">
        <v>3</v>
      </c>
      <c r="S78" s="9">
        <v>0.5</v>
      </c>
      <c r="T78" s="9">
        <v>0</v>
      </c>
      <c r="U78" s="9">
        <v>0.5</v>
      </c>
      <c r="V78" s="9">
        <v>0</v>
      </c>
    </row>
    <row r="79" spans="2:22">
      <c r="B79" s="9" t="str">
        <f t="shared" si="1"/>
        <v>М3x40</v>
      </c>
      <c r="C79" s="10">
        <v>3</v>
      </c>
      <c r="D79" s="9">
        <v>40</v>
      </c>
      <c r="E79" s="12">
        <v>2.2527925818643362</v>
      </c>
      <c r="F79" s="55">
        <v>0</v>
      </c>
      <c r="G79" s="55">
        <v>0</v>
      </c>
      <c r="H79" s="55">
        <v>0</v>
      </c>
      <c r="I79" s="12">
        <v>1.9346280774412805</v>
      </c>
      <c r="J79" s="55">
        <v>0</v>
      </c>
      <c r="K79" s="55">
        <v>0</v>
      </c>
      <c r="L79" s="55">
        <v>0</v>
      </c>
      <c r="M79" s="9">
        <v>12</v>
      </c>
      <c r="N79" s="9">
        <v>12</v>
      </c>
      <c r="O79" s="9">
        <v>4</v>
      </c>
      <c r="P79" s="9">
        <v>3</v>
      </c>
      <c r="Q79" s="9">
        <v>2.6752500000000001</v>
      </c>
      <c r="R79" s="9">
        <v>3</v>
      </c>
      <c r="S79" s="9">
        <v>0.5</v>
      </c>
      <c r="T79" s="9">
        <v>0</v>
      </c>
      <c r="U79" s="9">
        <v>0.5</v>
      </c>
      <c r="V79" s="9">
        <v>0</v>
      </c>
    </row>
    <row r="80" spans="2:22">
      <c r="B80" s="9" t="str">
        <f t="shared" si="1"/>
        <v>М3x42</v>
      </c>
      <c r="C80" s="10">
        <v>3</v>
      </c>
      <c r="D80" s="9">
        <v>42</v>
      </c>
      <c r="E80" s="12">
        <v>2.3637693423523958</v>
      </c>
      <c r="F80" s="55">
        <v>0</v>
      </c>
      <c r="G80" s="55">
        <v>0</v>
      </c>
      <c r="H80" s="55">
        <v>0</v>
      </c>
      <c r="I80" s="12">
        <v>2.0228788018991217</v>
      </c>
      <c r="J80" s="55">
        <v>0</v>
      </c>
      <c r="K80" s="55">
        <v>0</v>
      </c>
      <c r="L80" s="55">
        <v>0</v>
      </c>
      <c r="M80" s="9">
        <v>12</v>
      </c>
      <c r="N80" s="9">
        <v>12</v>
      </c>
      <c r="O80" s="9">
        <v>4</v>
      </c>
      <c r="P80" s="9">
        <v>3</v>
      </c>
      <c r="Q80" s="9">
        <v>2.6752500000000001</v>
      </c>
      <c r="R80" s="9">
        <v>3</v>
      </c>
      <c r="S80" s="9">
        <v>0.5</v>
      </c>
      <c r="T80" s="9">
        <v>0</v>
      </c>
      <c r="U80" s="9">
        <v>0.5</v>
      </c>
      <c r="V80" s="9">
        <v>0</v>
      </c>
    </row>
    <row r="81" spans="2:22">
      <c r="B81" s="9" t="str">
        <f t="shared" si="1"/>
        <v>М3x45</v>
      </c>
      <c r="C81" s="10">
        <v>3</v>
      </c>
      <c r="D81" s="9">
        <v>45</v>
      </c>
      <c r="E81" s="12">
        <v>2.5302344830844845</v>
      </c>
      <c r="F81" s="55">
        <v>0</v>
      </c>
      <c r="G81" s="55">
        <v>0</v>
      </c>
      <c r="H81" s="55">
        <v>0</v>
      </c>
      <c r="I81" s="12">
        <v>2.1552548885858833</v>
      </c>
      <c r="J81" s="55">
        <v>0</v>
      </c>
      <c r="K81" s="55">
        <v>0</v>
      </c>
      <c r="L81" s="55">
        <v>0</v>
      </c>
      <c r="M81" s="9">
        <v>12</v>
      </c>
      <c r="N81" s="9">
        <v>12</v>
      </c>
      <c r="O81" s="9">
        <v>4</v>
      </c>
      <c r="P81" s="9">
        <v>3</v>
      </c>
      <c r="Q81" s="9">
        <v>2.6752500000000001</v>
      </c>
      <c r="R81" s="9">
        <v>3</v>
      </c>
      <c r="S81" s="9">
        <v>0.5</v>
      </c>
      <c r="T81" s="9">
        <v>0</v>
      </c>
      <c r="U81" s="9">
        <v>0.5</v>
      </c>
      <c r="V81" s="9">
        <v>0</v>
      </c>
    </row>
    <row r="82" spans="2:22">
      <c r="B82" s="9" t="str">
        <f t="shared" si="1"/>
        <v>М3x48</v>
      </c>
      <c r="C82" s="10">
        <v>3</v>
      </c>
      <c r="D82" s="9">
        <v>48</v>
      </c>
      <c r="E82" s="12">
        <v>2.6966996238165737</v>
      </c>
      <c r="F82" s="55">
        <v>0</v>
      </c>
      <c r="G82" s="55">
        <v>0</v>
      </c>
      <c r="H82" s="55">
        <v>0</v>
      </c>
      <c r="I82" s="12">
        <v>2.2876309752726458</v>
      </c>
      <c r="J82" s="55">
        <v>0</v>
      </c>
      <c r="K82" s="55">
        <v>0</v>
      </c>
      <c r="L82" s="55">
        <v>0</v>
      </c>
      <c r="M82" s="9">
        <v>12</v>
      </c>
      <c r="N82" s="9">
        <v>12</v>
      </c>
      <c r="O82" s="9">
        <v>4</v>
      </c>
      <c r="P82" s="9">
        <v>3</v>
      </c>
      <c r="Q82" s="9">
        <v>2.6752500000000001</v>
      </c>
      <c r="R82" s="9">
        <v>3</v>
      </c>
      <c r="S82" s="9">
        <v>0.5</v>
      </c>
      <c r="T82" s="9">
        <v>0</v>
      </c>
      <c r="U82" s="9">
        <v>0.5</v>
      </c>
      <c r="V82" s="9">
        <v>0</v>
      </c>
    </row>
    <row r="83" spans="2:22">
      <c r="B83" s="9" t="str">
        <f t="shared" si="1"/>
        <v>М3x50</v>
      </c>
      <c r="C83" s="10">
        <v>3</v>
      </c>
      <c r="D83" s="9">
        <v>50</v>
      </c>
      <c r="E83" s="12">
        <v>2.8076763843046333</v>
      </c>
      <c r="F83" s="55">
        <v>0</v>
      </c>
      <c r="G83" s="55">
        <v>0</v>
      </c>
      <c r="H83" s="55">
        <v>0</v>
      </c>
      <c r="I83" s="12">
        <v>2.3758816997304861</v>
      </c>
      <c r="J83" s="55">
        <v>0</v>
      </c>
      <c r="K83" s="55">
        <v>0</v>
      </c>
      <c r="L83" s="55">
        <v>0</v>
      </c>
      <c r="M83" s="9">
        <v>12</v>
      </c>
      <c r="N83" s="9">
        <v>12</v>
      </c>
      <c r="O83" s="9">
        <v>4</v>
      </c>
      <c r="P83" s="9">
        <v>3</v>
      </c>
      <c r="Q83" s="9">
        <v>2.6752500000000001</v>
      </c>
      <c r="R83" s="9">
        <v>3</v>
      </c>
      <c r="S83" s="9">
        <v>0.5</v>
      </c>
      <c r="T83" s="9">
        <v>0</v>
      </c>
      <c r="U83" s="9">
        <v>0.5</v>
      </c>
      <c r="V83" s="9">
        <v>0</v>
      </c>
    </row>
    <row r="84" spans="2:22">
      <c r="B84" s="9" t="str">
        <f t="shared" si="1"/>
        <v>М3x55</v>
      </c>
      <c r="C84" s="10">
        <v>3</v>
      </c>
      <c r="D84" s="9">
        <v>55</v>
      </c>
      <c r="E84" s="12">
        <v>3.0851182855247821</v>
      </c>
      <c r="F84" s="55">
        <v>0</v>
      </c>
      <c r="G84" s="55">
        <v>0</v>
      </c>
      <c r="H84" s="55">
        <v>0</v>
      </c>
      <c r="I84" s="12">
        <v>2.5965085108750894</v>
      </c>
      <c r="J84" s="55">
        <v>0</v>
      </c>
      <c r="K84" s="55">
        <v>0</v>
      </c>
      <c r="L84" s="55">
        <v>0</v>
      </c>
      <c r="M84" s="9">
        <v>12</v>
      </c>
      <c r="N84" s="9">
        <v>12</v>
      </c>
      <c r="O84" s="9">
        <v>4</v>
      </c>
      <c r="P84" s="9">
        <v>3</v>
      </c>
      <c r="Q84" s="9">
        <v>2.6752500000000001</v>
      </c>
      <c r="R84" s="9">
        <v>3</v>
      </c>
      <c r="S84" s="9">
        <v>0.5</v>
      </c>
      <c r="T84" s="9">
        <v>0</v>
      </c>
      <c r="U84" s="9">
        <v>0.5</v>
      </c>
      <c r="V84" s="9">
        <v>0</v>
      </c>
    </row>
    <row r="85" spans="2:22">
      <c r="B85" s="9" t="str">
        <f t="shared" si="1"/>
        <v>М3x60</v>
      </c>
      <c r="C85" s="10">
        <v>3</v>
      </c>
      <c r="D85" s="9">
        <v>60</v>
      </c>
      <c r="E85" s="12">
        <v>3.3625601867449304</v>
      </c>
      <c r="F85" s="55">
        <v>0</v>
      </c>
      <c r="G85" s="55">
        <v>0</v>
      </c>
      <c r="H85" s="55">
        <v>0</v>
      </c>
      <c r="I85" s="12">
        <v>2.8171353220196926</v>
      </c>
      <c r="J85" s="55">
        <v>0</v>
      </c>
      <c r="K85" s="55">
        <v>0</v>
      </c>
      <c r="L85" s="55">
        <v>0</v>
      </c>
      <c r="M85" s="9">
        <v>12</v>
      </c>
      <c r="N85" s="9">
        <v>12</v>
      </c>
      <c r="O85" s="9">
        <v>4</v>
      </c>
      <c r="P85" s="9">
        <v>3</v>
      </c>
      <c r="Q85" s="9">
        <v>2.6752500000000001</v>
      </c>
      <c r="R85" s="9">
        <v>3</v>
      </c>
      <c r="S85" s="9">
        <v>0.5</v>
      </c>
      <c r="T85" s="9">
        <v>0</v>
      </c>
      <c r="U85" s="9">
        <v>0.5</v>
      </c>
      <c r="V85" s="9">
        <v>0</v>
      </c>
    </row>
    <row r="86" spans="2:22">
      <c r="B86" s="9" t="str">
        <f t="shared" si="1"/>
        <v>М3x65</v>
      </c>
      <c r="C86" s="10">
        <v>3</v>
      </c>
      <c r="D86" s="9">
        <v>65</v>
      </c>
      <c r="E86" s="12">
        <v>3.6400020879650792</v>
      </c>
      <c r="F86" s="55">
        <v>0</v>
      </c>
      <c r="G86" s="55">
        <v>0</v>
      </c>
      <c r="H86" s="55">
        <v>0</v>
      </c>
      <c r="I86" s="12">
        <v>3.0377621331642954</v>
      </c>
      <c r="J86" s="55">
        <v>0</v>
      </c>
      <c r="K86" s="55">
        <v>0</v>
      </c>
      <c r="L86" s="55">
        <v>0</v>
      </c>
      <c r="M86" s="9">
        <v>12</v>
      </c>
      <c r="N86" s="9">
        <v>12</v>
      </c>
      <c r="O86" s="9">
        <v>4</v>
      </c>
      <c r="P86" s="9">
        <v>3</v>
      </c>
      <c r="Q86" s="9">
        <v>2.6752500000000001</v>
      </c>
      <c r="R86" s="9">
        <v>3</v>
      </c>
      <c r="S86" s="9">
        <v>0.5</v>
      </c>
      <c r="T86" s="9">
        <v>0</v>
      </c>
      <c r="U86" s="9">
        <v>0.5</v>
      </c>
      <c r="V86" s="9">
        <v>0</v>
      </c>
    </row>
    <row r="87" spans="2:22">
      <c r="B87" s="9" t="str">
        <f t="shared" si="1"/>
        <v>М3x70</v>
      </c>
      <c r="C87" s="10">
        <v>3</v>
      </c>
      <c r="D87" s="9">
        <v>70</v>
      </c>
      <c r="E87" s="12">
        <v>3.917443989185228</v>
      </c>
      <c r="F87" s="55">
        <v>0</v>
      </c>
      <c r="G87" s="55">
        <v>0</v>
      </c>
      <c r="H87" s="55">
        <v>0</v>
      </c>
      <c r="I87" s="12">
        <v>3.2583889443088982</v>
      </c>
      <c r="J87" s="55">
        <v>0</v>
      </c>
      <c r="K87" s="55">
        <v>0</v>
      </c>
      <c r="L87" s="55">
        <v>0</v>
      </c>
      <c r="M87" s="9">
        <v>12</v>
      </c>
      <c r="N87" s="9">
        <v>12</v>
      </c>
      <c r="O87" s="9">
        <v>4</v>
      </c>
      <c r="P87" s="9">
        <v>3</v>
      </c>
      <c r="Q87" s="9">
        <v>2.6752500000000001</v>
      </c>
      <c r="R87" s="9">
        <v>3</v>
      </c>
      <c r="S87" s="9">
        <v>0.5</v>
      </c>
      <c r="T87" s="9">
        <v>0</v>
      </c>
      <c r="U87" s="9">
        <v>0.5</v>
      </c>
      <c r="V87" s="9">
        <v>0</v>
      </c>
    </row>
    <row r="88" spans="2:22">
      <c r="B88" s="9" t="str">
        <f t="shared" si="1"/>
        <v>М3x75</v>
      </c>
      <c r="C88" s="10">
        <v>3</v>
      </c>
      <c r="D88" s="9">
        <v>75</v>
      </c>
      <c r="E88" s="12">
        <v>4.1948858904053772</v>
      </c>
      <c r="F88" s="55">
        <v>0</v>
      </c>
      <c r="G88" s="55">
        <v>0</v>
      </c>
      <c r="H88" s="55">
        <v>0</v>
      </c>
      <c r="I88" s="12">
        <v>3.4790157554535011</v>
      </c>
      <c r="J88" s="55">
        <v>0</v>
      </c>
      <c r="K88" s="55">
        <v>0</v>
      </c>
      <c r="L88" s="55">
        <v>0</v>
      </c>
      <c r="M88" s="9">
        <v>12</v>
      </c>
      <c r="N88" s="9">
        <v>12</v>
      </c>
      <c r="O88" s="9">
        <v>4</v>
      </c>
      <c r="P88" s="9">
        <v>3</v>
      </c>
      <c r="Q88" s="9">
        <v>2.6752500000000001</v>
      </c>
      <c r="R88" s="9">
        <v>3</v>
      </c>
      <c r="S88" s="9">
        <v>0.5</v>
      </c>
      <c r="T88" s="9">
        <v>0</v>
      </c>
      <c r="U88" s="9">
        <v>0.5</v>
      </c>
      <c r="V88" s="9">
        <v>0</v>
      </c>
    </row>
    <row r="89" spans="2:22">
      <c r="B89" s="9" t="str">
        <f t="shared" si="1"/>
        <v>М3x80</v>
      </c>
      <c r="C89" s="10">
        <v>3</v>
      </c>
      <c r="D89" s="9">
        <v>80</v>
      </c>
      <c r="E89" s="12">
        <v>4.4723277916255251</v>
      </c>
      <c r="F89" s="55">
        <v>0</v>
      </c>
      <c r="G89" s="55">
        <v>0</v>
      </c>
      <c r="H89" s="55">
        <v>0</v>
      </c>
      <c r="I89" s="12">
        <v>3.6996425665981048</v>
      </c>
      <c r="J89" s="55">
        <v>0</v>
      </c>
      <c r="K89" s="55">
        <v>0</v>
      </c>
      <c r="L89" s="55">
        <v>0</v>
      </c>
      <c r="M89" s="9">
        <v>12</v>
      </c>
      <c r="N89" s="9">
        <v>12</v>
      </c>
      <c r="O89" s="9">
        <v>4</v>
      </c>
      <c r="P89" s="9">
        <v>3</v>
      </c>
      <c r="Q89" s="9">
        <v>2.6752500000000001</v>
      </c>
      <c r="R89" s="9">
        <v>3</v>
      </c>
      <c r="S89" s="9">
        <v>0.5</v>
      </c>
      <c r="T89" s="9">
        <v>0</v>
      </c>
      <c r="U89" s="9">
        <v>0.5</v>
      </c>
      <c r="V89" s="9">
        <v>0</v>
      </c>
    </row>
    <row r="90" spans="2:22">
      <c r="B90" s="9" t="str">
        <f t="shared" si="1"/>
        <v>М3x85</v>
      </c>
      <c r="C90" s="10">
        <v>3</v>
      </c>
      <c r="D90" s="9">
        <v>85</v>
      </c>
      <c r="E90" s="12">
        <v>4.749769692845673</v>
      </c>
      <c r="F90" s="55">
        <v>0</v>
      </c>
      <c r="G90" s="55">
        <v>0</v>
      </c>
      <c r="H90" s="55">
        <v>0</v>
      </c>
      <c r="I90" s="12">
        <v>3.9202693777427076</v>
      </c>
      <c r="J90" s="55">
        <v>0</v>
      </c>
      <c r="K90" s="55">
        <v>0</v>
      </c>
      <c r="L90" s="55">
        <v>0</v>
      </c>
      <c r="M90" s="9">
        <v>12</v>
      </c>
      <c r="N90" s="9">
        <v>12</v>
      </c>
      <c r="O90" s="9">
        <v>4</v>
      </c>
      <c r="P90" s="9">
        <v>3</v>
      </c>
      <c r="Q90" s="9">
        <v>2.6752500000000001</v>
      </c>
      <c r="R90" s="9">
        <v>3</v>
      </c>
      <c r="S90" s="9">
        <v>0.5</v>
      </c>
      <c r="T90" s="9">
        <v>0</v>
      </c>
      <c r="U90" s="9">
        <v>0.5</v>
      </c>
      <c r="V90" s="9">
        <v>0</v>
      </c>
    </row>
    <row r="91" spans="2:22">
      <c r="B91" s="9" t="str">
        <f t="shared" si="1"/>
        <v>М3x90</v>
      </c>
      <c r="C91" s="10">
        <v>3</v>
      </c>
      <c r="D91" s="9">
        <v>90</v>
      </c>
      <c r="E91" s="12">
        <v>5.0272115940658226</v>
      </c>
      <c r="F91" s="55">
        <v>0</v>
      </c>
      <c r="G91" s="55">
        <v>0</v>
      </c>
      <c r="H91" s="55">
        <v>0</v>
      </c>
      <c r="I91" s="12">
        <v>4.1408961888873108</v>
      </c>
      <c r="J91" s="55">
        <v>0</v>
      </c>
      <c r="K91" s="55">
        <v>0</v>
      </c>
      <c r="L91" s="55">
        <v>0</v>
      </c>
      <c r="M91" s="9">
        <v>12</v>
      </c>
      <c r="N91" s="9">
        <v>12</v>
      </c>
      <c r="O91" s="9">
        <v>4</v>
      </c>
      <c r="P91" s="9">
        <v>3</v>
      </c>
      <c r="Q91" s="9">
        <v>2.6752500000000001</v>
      </c>
      <c r="R91" s="9">
        <v>3</v>
      </c>
      <c r="S91" s="9">
        <v>0.5</v>
      </c>
      <c r="T91" s="9">
        <v>0</v>
      </c>
      <c r="U91" s="9">
        <v>0.5</v>
      </c>
      <c r="V91" s="9">
        <v>0</v>
      </c>
    </row>
    <row r="92" spans="2:22">
      <c r="B92" s="9" t="str">
        <f t="shared" si="1"/>
        <v>М3x95</v>
      </c>
      <c r="C92" s="10">
        <v>3</v>
      </c>
      <c r="D92" s="9">
        <v>95</v>
      </c>
      <c r="E92" s="12">
        <v>5.3046534952859714</v>
      </c>
      <c r="F92" s="55">
        <v>0</v>
      </c>
      <c r="G92" s="55">
        <v>0</v>
      </c>
      <c r="H92" s="55">
        <v>0</v>
      </c>
      <c r="I92" s="12">
        <v>4.3615230000319132</v>
      </c>
      <c r="J92" s="55">
        <v>0</v>
      </c>
      <c r="K92" s="55">
        <v>0</v>
      </c>
      <c r="L92" s="55">
        <v>0</v>
      </c>
      <c r="M92" s="9">
        <v>12</v>
      </c>
      <c r="N92" s="9">
        <v>12</v>
      </c>
      <c r="O92" s="9">
        <v>4</v>
      </c>
      <c r="P92" s="9">
        <v>3</v>
      </c>
      <c r="Q92" s="9">
        <v>2.6752500000000001</v>
      </c>
      <c r="R92" s="9">
        <v>3</v>
      </c>
      <c r="S92" s="9">
        <v>0.5</v>
      </c>
      <c r="T92" s="9">
        <v>0</v>
      </c>
      <c r="U92" s="9">
        <v>0.5</v>
      </c>
      <c r="V92" s="9">
        <v>0</v>
      </c>
    </row>
    <row r="93" spans="2:22">
      <c r="B93" s="9" t="str">
        <f t="shared" si="1"/>
        <v>М3x100</v>
      </c>
      <c r="C93" s="10">
        <v>3</v>
      </c>
      <c r="D93" s="9">
        <v>100</v>
      </c>
      <c r="E93" s="12">
        <v>5.5820953965061193</v>
      </c>
      <c r="F93" s="55">
        <v>0</v>
      </c>
      <c r="G93" s="55">
        <v>0</v>
      </c>
      <c r="H93" s="55">
        <v>0</v>
      </c>
      <c r="I93" s="12">
        <v>4.5821498111765164</v>
      </c>
      <c r="J93" s="55">
        <v>0</v>
      </c>
      <c r="K93" s="55">
        <v>0</v>
      </c>
      <c r="L93" s="55">
        <v>0</v>
      </c>
      <c r="M93" s="9">
        <v>12</v>
      </c>
      <c r="N93" s="9">
        <v>12</v>
      </c>
      <c r="O93" s="9">
        <v>4</v>
      </c>
      <c r="P93" s="9">
        <v>3</v>
      </c>
      <c r="Q93" s="9">
        <v>2.6752500000000001</v>
      </c>
      <c r="R93" s="9">
        <v>3</v>
      </c>
      <c r="S93" s="9">
        <v>0.5</v>
      </c>
      <c r="T93" s="9">
        <v>0</v>
      </c>
      <c r="U93" s="9">
        <v>0.5</v>
      </c>
      <c r="V93" s="9">
        <v>0</v>
      </c>
    </row>
    <row r="94" spans="2:22">
      <c r="B94" s="9" t="str">
        <f t="shared" si="1"/>
        <v>М3x105</v>
      </c>
      <c r="C94" s="10">
        <v>3</v>
      </c>
      <c r="D94" s="9">
        <v>105</v>
      </c>
      <c r="E94" s="12">
        <v>5.8595372977262672</v>
      </c>
      <c r="F94" s="55">
        <v>0</v>
      </c>
      <c r="G94" s="55">
        <v>0</v>
      </c>
      <c r="H94" s="55">
        <v>0</v>
      </c>
      <c r="I94" s="12">
        <v>4.8027766223211197</v>
      </c>
      <c r="J94" s="55">
        <v>0</v>
      </c>
      <c r="K94" s="55">
        <v>0</v>
      </c>
      <c r="L94" s="55">
        <v>0</v>
      </c>
      <c r="M94" s="9">
        <v>12</v>
      </c>
      <c r="N94" s="9">
        <v>12</v>
      </c>
      <c r="O94" s="9">
        <v>4</v>
      </c>
      <c r="P94" s="9">
        <v>3</v>
      </c>
      <c r="Q94" s="9">
        <v>2.6752500000000001</v>
      </c>
      <c r="R94" s="9">
        <v>3</v>
      </c>
      <c r="S94" s="9">
        <v>0.5</v>
      </c>
      <c r="T94" s="9">
        <v>0</v>
      </c>
      <c r="U94" s="9">
        <v>0.5</v>
      </c>
      <c r="V94" s="9">
        <v>0</v>
      </c>
    </row>
    <row r="95" spans="2:22">
      <c r="B95" s="9" t="str">
        <f t="shared" si="1"/>
        <v>М3x110</v>
      </c>
      <c r="C95" s="10">
        <v>3</v>
      </c>
      <c r="D95" s="9">
        <v>110</v>
      </c>
      <c r="E95" s="12">
        <v>6.1369791989464169</v>
      </c>
      <c r="F95" s="55">
        <v>0</v>
      </c>
      <c r="G95" s="55">
        <v>0</v>
      </c>
      <c r="H95" s="55">
        <v>0</v>
      </c>
      <c r="I95" s="12">
        <v>5.023403433465722</v>
      </c>
      <c r="J95" s="55">
        <v>0</v>
      </c>
      <c r="K95" s="55">
        <v>0</v>
      </c>
      <c r="L95" s="55">
        <v>0</v>
      </c>
      <c r="M95" s="9">
        <v>12</v>
      </c>
      <c r="N95" s="9">
        <v>12</v>
      </c>
      <c r="O95" s="9">
        <v>4</v>
      </c>
      <c r="P95" s="9">
        <v>3</v>
      </c>
      <c r="Q95" s="9">
        <v>2.6752500000000001</v>
      </c>
      <c r="R95" s="9">
        <v>3</v>
      </c>
      <c r="S95" s="9">
        <v>0.5</v>
      </c>
      <c r="T95" s="9">
        <v>0</v>
      </c>
      <c r="U95" s="9">
        <v>0.5</v>
      </c>
      <c r="V95" s="9">
        <v>0</v>
      </c>
    </row>
    <row r="96" spans="2:22">
      <c r="B96" s="9" t="str">
        <f t="shared" si="1"/>
        <v>М3x115</v>
      </c>
      <c r="C96" s="10">
        <v>3</v>
      </c>
      <c r="D96" s="9">
        <v>115</v>
      </c>
      <c r="E96" s="12">
        <v>6.4144211001665647</v>
      </c>
      <c r="F96" s="55">
        <v>0</v>
      </c>
      <c r="G96" s="55">
        <v>0</v>
      </c>
      <c r="H96" s="55">
        <v>0</v>
      </c>
      <c r="I96" s="12">
        <v>5.2440302446103253</v>
      </c>
      <c r="J96" s="55">
        <v>0</v>
      </c>
      <c r="K96" s="55">
        <v>0</v>
      </c>
      <c r="L96" s="55">
        <v>0</v>
      </c>
      <c r="M96" s="9">
        <v>12</v>
      </c>
      <c r="N96" s="9">
        <v>12</v>
      </c>
      <c r="O96" s="9">
        <v>4</v>
      </c>
      <c r="P96" s="9">
        <v>3</v>
      </c>
      <c r="Q96" s="9">
        <v>2.6752500000000001</v>
      </c>
      <c r="R96" s="9">
        <v>3</v>
      </c>
      <c r="S96" s="9">
        <v>0.5</v>
      </c>
      <c r="T96" s="9">
        <v>0</v>
      </c>
      <c r="U96" s="9">
        <v>0.5</v>
      </c>
      <c r="V96" s="9">
        <v>0</v>
      </c>
    </row>
    <row r="97" spans="2:22">
      <c r="B97" s="9" t="str">
        <f t="shared" si="1"/>
        <v>М3x120</v>
      </c>
      <c r="C97" s="10">
        <v>3</v>
      </c>
      <c r="D97" s="9">
        <v>120</v>
      </c>
      <c r="E97" s="12">
        <v>6.6918630013867144</v>
      </c>
      <c r="F97" s="55">
        <v>0</v>
      </c>
      <c r="G97" s="55">
        <v>0</v>
      </c>
      <c r="H97" s="55">
        <v>0</v>
      </c>
      <c r="I97" s="12">
        <v>5.4646570557549277</v>
      </c>
      <c r="J97" s="55">
        <v>0</v>
      </c>
      <c r="K97" s="55">
        <v>0</v>
      </c>
      <c r="L97" s="55">
        <v>0</v>
      </c>
      <c r="M97" s="9">
        <v>12</v>
      </c>
      <c r="N97" s="9">
        <v>12</v>
      </c>
      <c r="O97" s="9">
        <v>4</v>
      </c>
      <c r="P97" s="9">
        <v>3</v>
      </c>
      <c r="Q97" s="9">
        <v>2.6752500000000001</v>
      </c>
      <c r="R97" s="9">
        <v>3</v>
      </c>
      <c r="S97" s="9">
        <v>0.5</v>
      </c>
      <c r="T97" s="9">
        <v>0</v>
      </c>
      <c r="U97" s="9">
        <v>0.5</v>
      </c>
      <c r="V97" s="9">
        <v>0</v>
      </c>
    </row>
    <row r="98" spans="2:22">
      <c r="B98" s="9" t="str">
        <f t="shared" si="1"/>
        <v>М3x130</v>
      </c>
      <c r="C98" s="10">
        <v>3</v>
      </c>
      <c r="D98" s="9">
        <v>130</v>
      </c>
      <c r="E98" s="12">
        <v>7.1785686957363568</v>
      </c>
      <c r="F98" s="55">
        <v>0</v>
      </c>
      <c r="G98" s="55">
        <v>0</v>
      </c>
      <c r="H98" s="55">
        <v>0</v>
      </c>
      <c r="I98" s="12">
        <v>5.9059106780441333</v>
      </c>
      <c r="J98" s="55">
        <v>0</v>
      </c>
      <c r="K98" s="55">
        <v>0</v>
      </c>
      <c r="L98" s="55">
        <v>0</v>
      </c>
      <c r="M98" s="9">
        <v>18</v>
      </c>
      <c r="N98" s="9">
        <v>18</v>
      </c>
      <c r="O98" s="9">
        <v>4</v>
      </c>
      <c r="P98" s="9">
        <v>3</v>
      </c>
      <c r="Q98" s="9">
        <v>2.6752500000000001</v>
      </c>
      <c r="R98" s="9">
        <v>3</v>
      </c>
      <c r="S98" s="9">
        <v>0.5</v>
      </c>
      <c r="T98" s="9">
        <v>0</v>
      </c>
      <c r="U98" s="9">
        <v>0.5</v>
      </c>
      <c r="V98" s="9">
        <v>0</v>
      </c>
    </row>
    <row r="99" spans="2:22">
      <c r="B99" s="9" t="str">
        <f t="shared" si="1"/>
        <v>М3x140</v>
      </c>
      <c r="C99" s="10">
        <v>3</v>
      </c>
      <c r="D99" s="9">
        <v>140</v>
      </c>
      <c r="E99" s="12">
        <v>7.7334524981766535</v>
      </c>
      <c r="F99" s="55">
        <v>0</v>
      </c>
      <c r="G99" s="55">
        <v>0</v>
      </c>
      <c r="H99" s="55">
        <v>0</v>
      </c>
      <c r="I99" s="12">
        <v>6.3471643003333389</v>
      </c>
      <c r="J99" s="55">
        <v>0</v>
      </c>
      <c r="K99" s="55">
        <v>0</v>
      </c>
      <c r="L99" s="55">
        <v>0</v>
      </c>
      <c r="M99" s="9">
        <v>18</v>
      </c>
      <c r="N99" s="9">
        <v>18</v>
      </c>
      <c r="O99" s="9">
        <v>4</v>
      </c>
      <c r="P99" s="9">
        <v>3</v>
      </c>
      <c r="Q99" s="9">
        <v>2.6752500000000001</v>
      </c>
      <c r="R99" s="9">
        <v>3</v>
      </c>
      <c r="S99" s="9">
        <v>0.5</v>
      </c>
      <c r="T99" s="9">
        <v>0</v>
      </c>
      <c r="U99" s="9">
        <v>0.5</v>
      </c>
      <c r="V99" s="9">
        <v>0</v>
      </c>
    </row>
    <row r="100" spans="2:22">
      <c r="B100" s="9" t="str">
        <f t="shared" si="1"/>
        <v>М3x150</v>
      </c>
      <c r="C100" s="10">
        <v>3</v>
      </c>
      <c r="D100" s="9">
        <v>150</v>
      </c>
      <c r="E100" s="12">
        <v>8.288336300616951</v>
      </c>
      <c r="F100" s="55">
        <v>0</v>
      </c>
      <c r="G100" s="55">
        <v>0</v>
      </c>
      <c r="H100" s="55">
        <v>0</v>
      </c>
      <c r="I100" s="12">
        <v>6.7884179226225463</v>
      </c>
      <c r="J100" s="55">
        <v>0</v>
      </c>
      <c r="K100" s="55">
        <v>0</v>
      </c>
      <c r="L100" s="55">
        <v>0</v>
      </c>
      <c r="M100" s="9">
        <v>18</v>
      </c>
      <c r="N100" s="9">
        <v>18</v>
      </c>
      <c r="O100" s="9">
        <v>4</v>
      </c>
      <c r="P100" s="9">
        <v>3</v>
      </c>
      <c r="Q100" s="9">
        <v>2.6752500000000001</v>
      </c>
      <c r="R100" s="9">
        <v>3</v>
      </c>
      <c r="S100" s="9">
        <v>0.5</v>
      </c>
      <c r="T100" s="9">
        <v>0</v>
      </c>
      <c r="U100" s="9">
        <v>0.5</v>
      </c>
      <c r="V100" s="9">
        <v>0</v>
      </c>
    </row>
    <row r="101" spans="2:22">
      <c r="B101" s="9" t="str">
        <f t="shared" si="1"/>
        <v>М3x160</v>
      </c>
      <c r="C101" s="10">
        <v>3</v>
      </c>
      <c r="D101" s="9">
        <v>160</v>
      </c>
      <c r="E101" s="12">
        <v>8.8432201030572468</v>
      </c>
      <c r="F101" s="55">
        <v>0</v>
      </c>
      <c r="G101" s="55">
        <v>0</v>
      </c>
      <c r="H101" s="55">
        <v>0</v>
      </c>
      <c r="I101" s="12">
        <v>7.229671544911751</v>
      </c>
      <c r="J101" s="55">
        <v>0</v>
      </c>
      <c r="K101" s="55">
        <v>0</v>
      </c>
      <c r="L101" s="55">
        <v>0</v>
      </c>
      <c r="M101" s="9">
        <v>18</v>
      </c>
      <c r="N101" s="9">
        <v>18</v>
      </c>
      <c r="O101" s="9">
        <v>4</v>
      </c>
      <c r="P101" s="9">
        <v>3</v>
      </c>
      <c r="Q101" s="9">
        <v>2.6752500000000001</v>
      </c>
      <c r="R101" s="9">
        <v>3</v>
      </c>
      <c r="S101" s="9">
        <v>0.5</v>
      </c>
      <c r="T101" s="9">
        <v>0</v>
      </c>
      <c r="U101" s="9">
        <v>0.5</v>
      </c>
      <c r="V101" s="9">
        <v>0</v>
      </c>
    </row>
    <row r="102" spans="2:22">
      <c r="B102" s="9" t="str">
        <f t="shared" si="1"/>
        <v>М4x12</v>
      </c>
      <c r="C102" s="10">
        <v>4</v>
      </c>
      <c r="D102" s="9">
        <v>12</v>
      </c>
      <c r="E102" s="12">
        <v>1.3831708340629671</v>
      </c>
      <c r="F102" s="55">
        <v>0</v>
      </c>
      <c r="G102" s="55">
        <v>0</v>
      </c>
      <c r="H102" s="55">
        <v>0</v>
      </c>
      <c r="I102" s="12">
        <v>1.3112598817020586</v>
      </c>
      <c r="J102" s="55">
        <v>0</v>
      </c>
      <c r="K102" s="55">
        <v>0</v>
      </c>
      <c r="L102" s="55">
        <v>0</v>
      </c>
      <c r="M102" s="11">
        <v>8.6</v>
      </c>
      <c r="N102" s="9">
        <v>10</v>
      </c>
      <c r="O102" s="9">
        <v>5</v>
      </c>
      <c r="P102" s="9">
        <v>4</v>
      </c>
      <c r="Q102" s="9">
        <v>3.54535</v>
      </c>
      <c r="R102" s="9">
        <v>4</v>
      </c>
      <c r="S102" s="9">
        <v>0.7</v>
      </c>
      <c r="T102" s="9">
        <v>0</v>
      </c>
      <c r="U102" s="9">
        <v>0.5</v>
      </c>
      <c r="V102" s="9">
        <v>0</v>
      </c>
    </row>
    <row r="103" spans="2:22">
      <c r="B103" s="9" t="str">
        <f t="shared" si="1"/>
        <v>М4x14</v>
      </c>
      <c r="C103" s="10">
        <v>4</v>
      </c>
      <c r="D103" s="9">
        <v>14</v>
      </c>
      <c r="E103" s="12">
        <v>1.5381622924961074</v>
      </c>
      <c r="F103" s="55">
        <v>0</v>
      </c>
      <c r="G103" s="55">
        <v>0</v>
      </c>
      <c r="H103" s="55">
        <v>0</v>
      </c>
      <c r="I103" s="12">
        <v>1.4662513401351986</v>
      </c>
      <c r="J103" s="55">
        <v>0</v>
      </c>
      <c r="K103" s="55">
        <v>0</v>
      </c>
      <c r="L103" s="55">
        <v>0</v>
      </c>
      <c r="M103" s="11">
        <v>10.6</v>
      </c>
      <c r="N103" s="9">
        <v>12</v>
      </c>
      <c r="O103" s="9">
        <v>5</v>
      </c>
      <c r="P103" s="9">
        <v>4</v>
      </c>
      <c r="Q103" s="9">
        <v>3.54535</v>
      </c>
      <c r="R103" s="9">
        <v>4</v>
      </c>
      <c r="S103" s="9">
        <v>0.7</v>
      </c>
      <c r="T103" s="9">
        <v>0</v>
      </c>
      <c r="U103" s="9">
        <v>0.5</v>
      </c>
      <c r="V103" s="9">
        <v>0</v>
      </c>
    </row>
    <row r="104" spans="2:22">
      <c r="B104" s="9" t="str">
        <f t="shared" si="1"/>
        <v>М4x16</v>
      </c>
      <c r="C104" s="10">
        <v>4</v>
      </c>
      <c r="D104" s="9">
        <v>16</v>
      </c>
      <c r="E104" s="12">
        <v>1.6931537509292474</v>
      </c>
      <c r="F104" s="55">
        <v>0</v>
      </c>
      <c r="G104" s="55">
        <v>0</v>
      </c>
      <c r="H104" s="55">
        <v>0</v>
      </c>
      <c r="I104" s="12">
        <v>1.6212427985683386</v>
      </c>
      <c r="J104" s="55">
        <v>0</v>
      </c>
      <c r="K104" s="55">
        <v>0</v>
      </c>
      <c r="L104" s="55">
        <v>0</v>
      </c>
      <c r="M104" s="11">
        <v>12.6</v>
      </c>
      <c r="N104" s="9">
        <v>14</v>
      </c>
      <c r="O104" s="9">
        <v>5</v>
      </c>
      <c r="P104" s="9">
        <v>4</v>
      </c>
      <c r="Q104" s="9">
        <v>3.54535</v>
      </c>
      <c r="R104" s="9">
        <v>4</v>
      </c>
      <c r="S104" s="9">
        <v>0.7</v>
      </c>
      <c r="T104" s="9">
        <v>0</v>
      </c>
      <c r="U104" s="9">
        <v>0.5</v>
      </c>
      <c r="V104" s="9">
        <v>0</v>
      </c>
    </row>
    <row r="105" spans="2:22">
      <c r="B105" s="9" t="str">
        <f t="shared" si="1"/>
        <v>М4x18</v>
      </c>
      <c r="C105" s="10">
        <v>4</v>
      </c>
      <c r="D105" s="9">
        <v>18</v>
      </c>
      <c r="E105" s="12">
        <v>1.8608353774260766</v>
      </c>
      <c r="F105" s="55">
        <v>0</v>
      </c>
      <c r="G105" s="55">
        <v>0</v>
      </c>
      <c r="H105" s="55">
        <v>0</v>
      </c>
      <c r="I105" s="12">
        <v>1.7762342570014784</v>
      </c>
      <c r="J105" s="55">
        <v>0</v>
      </c>
      <c r="K105" s="55">
        <v>0</v>
      </c>
      <c r="L105" s="55">
        <v>0</v>
      </c>
      <c r="M105" s="9">
        <v>14</v>
      </c>
      <c r="N105" s="9">
        <v>14</v>
      </c>
      <c r="O105" s="9">
        <v>5</v>
      </c>
      <c r="P105" s="9">
        <v>4</v>
      </c>
      <c r="Q105" s="9">
        <v>3.54535</v>
      </c>
      <c r="R105" s="9">
        <v>4</v>
      </c>
      <c r="S105" s="9">
        <v>0.7</v>
      </c>
      <c r="T105" s="9">
        <v>0</v>
      </c>
      <c r="U105" s="9">
        <v>0.5</v>
      </c>
      <c r="V105" s="9">
        <v>0</v>
      </c>
    </row>
    <row r="106" spans="2:22">
      <c r="B106" s="9" t="str">
        <f t="shared" si="1"/>
        <v>М4x20</v>
      </c>
      <c r="C106" s="10">
        <v>4</v>
      </c>
      <c r="D106" s="9">
        <v>20</v>
      </c>
      <c r="E106" s="12">
        <v>2.0581273960715158</v>
      </c>
      <c r="F106" s="55">
        <v>0</v>
      </c>
      <c r="G106" s="55">
        <v>0</v>
      </c>
      <c r="H106" s="55">
        <v>0</v>
      </c>
      <c r="I106" s="12">
        <v>1.9312257154346184</v>
      </c>
      <c r="J106" s="55">
        <v>0</v>
      </c>
      <c r="K106" s="55">
        <v>0</v>
      </c>
      <c r="L106" s="55">
        <v>0</v>
      </c>
      <c r="M106" s="9">
        <v>14</v>
      </c>
      <c r="N106" s="9">
        <v>14</v>
      </c>
      <c r="O106" s="9">
        <v>5</v>
      </c>
      <c r="P106" s="9">
        <v>4</v>
      </c>
      <c r="Q106" s="9">
        <v>3.54535</v>
      </c>
      <c r="R106" s="9">
        <v>4</v>
      </c>
      <c r="S106" s="9">
        <v>0.7</v>
      </c>
      <c r="T106" s="9">
        <v>0</v>
      </c>
      <c r="U106" s="9">
        <v>0.5</v>
      </c>
      <c r="V106" s="9">
        <v>0</v>
      </c>
    </row>
    <row r="107" spans="2:22">
      <c r="B107" s="9" t="str">
        <f t="shared" si="1"/>
        <v>М4x22</v>
      </c>
      <c r="C107" s="10">
        <v>4</v>
      </c>
      <c r="D107" s="9">
        <v>22</v>
      </c>
      <c r="E107" s="12">
        <v>2.2554194147169548</v>
      </c>
      <c r="F107" s="55">
        <v>0</v>
      </c>
      <c r="G107" s="55">
        <v>0</v>
      </c>
      <c r="H107" s="55">
        <v>0</v>
      </c>
      <c r="I107" s="12">
        <v>2.0862171738677584</v>
      </c>
      <c r="J107" s="55">
        <v>0</v>
      </c>
      <c r="K107" s="55">
        <v>0</v>
      </c>
      <c r="L107" s="55">
        <v>0</v>
      </c>
      <c r="M107" s="9">
        <v>14</v>
      </c>
      <c r="N107" s="9">
        <v>14</v>
      </c>
      <c r="O107" s="9">
        <v>5</v>
      </c>
      <c r="P107" s="9">
        <v>4</v>
      </c>
      <c r="Q107" s="9">
        <v>3.54535</v>
      </c>
      <c r="R107" s="9">
        <v>4</v>
      </c>
      <c r="S107" s="9">
        <v>0.7</v>
      </c>
      <c r="T107" s="9">
        <v>0</v>
      </c>
      <c r="U107" s="9">
        <v>0.5</v>
      </c>
      <c r="V107" s="9">
        <v>0</v>
      </c>
    </row>
    <row r="108" spans="2:22">
      <c r="B108" s="9" t="str">
        <f t="shared" si="1"/>
        <v>М4x25</v>
      </c>
      <c r="C108" s="10">
        <v>4</v>
      </c>
      <c r="D108" s="9">
        <v>25</v>
      </c>
      <c r="E108" s="12">
        <v>2.5513574426851129</v>
      </c>
      <c r="F108" s="55">
        <v>0</v>
      </c>
      <c r="G108" s="55">
        <v>0</v>
      </c>
      <c r="H108" s="55">
        <v>0</v>
      </c>
      <c r="I108" s="12">
        <v>2.3187043615174683</v>
      </c>
      <c r="J108" s="55">
        <v>0</v>
      </c>
      <c r="K108" s="55">
        <v>0</v>
      </c>
      <c r="L108" s="55">
        <v>0</v>
      </c>
      <c r="M108" s="9">
        <v>14</v>
      </c>
      <c r="N108" s="9">
        <v>14</v>
      </c>
      <c r="O108" s="9">
        <v>5</v>
      </c>
      <c r="P108" s="9">
        <v>4</v>
      </c>
      <c r="Q108" s="9">
        <v>3.54535</v>
      </c>
      <c r="R108" s="9">
        <v>4</v>
      </c>
      <c r="S108" s="9">
        <v>0.7</v>
      </c>
      <c r="T108" s="9">
        <v>0</v>
      </c>
      <c r="U108" s="9">
        <v>0.5</v>
      </c>
      <c r="V108" s="9">
        <v>0</v>
      </c>
    </row>
    <row r="109" spans="2:22">
      <c r="B109" s="9" t="str">
        <f t="shared" si="1"/>
        <v>М4x28</v>
      </c>
      <c r="C109" s="10">
        <v>4</v>
      </c>
      <c r="D109" s="9">
        <v>28</v>
      </c>
      <c r="E109" s="12">
        <v>2.8472954706532718</v>
      </c>
      <c r="F109" s="55">
        <v>0</v>
      </c>
      <c r="G109" s="55">
        <v>0</v>
      </c>
      <c r="H109" s="55">
        <v>0</v>
      </c>
      <c r="I109" s="12">
        <v>2.5511915491671786</v>
      </c>
      <c r="J109" s="55">
        <v>0</v>
      </c>
      <c r="K109" s="55">
        <v>0</v>
      </c>
      <c r="L109" s="55">
        <v>0</v>
      </c>
      <c r="M109" s="9">
        <v>14</v>
      </c>
      <c r="N109" s="9">
        <v>14</v>
      </c>
      <c r="O109" s="9">
        <v>5</v>
      </c>
      <c r="P109" s="9">
        <v>4</v>
      </c>
      <c r="Q109" s="9">
        <v>3.54535</v>
      </c>
      <c r="R109" s="9">
        <v>4</v>
      </c>
      <c r="S109" s="9">
        <v>0.7</v>
      </c>
      <c r="T109" s="9">
        <v>0</v>
      </c>
      <c r="U109" s="9">
        <v>0.5</v>
      </c>
      <c r="V109" s="9">
        <v>0</v>
      </c>
    </row>
    <row r="110" spans="2:22">
      <c r="B110" s="9" t="str">
        <f t="shared" si="1"/>
        <v>М4x30</v>
      </c>
      <c r="C110" s="10">
        <v>4</v>
      </c>
      <c r="D110" s="9">
        <v>30</v>
      </c>
      <c r="E110" s="12">
        <v>3.0445874892987104</v>
      </c>
      <c r="F110" s="55">
        <v>0</v>
      </c>
      <c r="G110" s="55">
        <v>0</v>
      </c>
      <c r="H110" s="55">
        <v>0</v>
      </c>
      <c r="I110" s="12">
        <v>2.7061830076003179</v>
      </c>
      <c r="J110" s="55">
        <v>0</v>
      </c>
      <c r="K110" s="55">
        <v>0</v>
      </c>
      <c r="L110" s="55">
        <v>0</v>
      </c>
      <c r="M110" s="9">
        <v>14</v>
      </c>
      <c r="N110" s="9">
        <v>14</v>
      </c>
      <c r="O110" s="9">
        <v>5</v>
      </c>
      <c r="P110" s="9">
        <v>4</v>
      </c>
      <c r="Q110" s="9">
        <v>3.54535</v>
      </c>
      <c r="R110" s="9">
        <v>4</v>
      </c>
      <c r="S110" s="9">
        <v>0.7</v>
      </c>
      <c r="T110" s="9">
        <v>0</v>
      </c>
      <c r="U110" s="9">
        <v>0.5</v>
      </c>
      <c r="V110" s="9">
        <v>0</v>
      </c>
    </row>
    <row r="111" spans="2:22">
      <c r="B111" s="9" t="str">
        <f t="shared" si="1"/>
        <v>М4x32</v>
      </c>
      <c r="C111" s="10">
        <v>4</v>
      </c>
      <c r="D111" s="9">
        <v>32</v>
      </c>
      <c r="E111" s="12">
        <v>3.2418795079441498</v>
      </c>
      <c r="F111" s="55">
        <v>0</v>
      </c>
      <c r="G111" s="55">
        <v>0</v>
      </c>
      <c r="H111" s="55">
        <v>0</v>
      </c>
      <c r="I111" s="12">
        <v>2.8611744660334586</v>
      </c>
      <c r="J111" s="55">
        <v>0</v>
      </c>
      <c r="K111" s="55">
        <v>0</v>
      </c>
      <c r="L111" s="55">
        <v>0</v>
      </c>
      <c r="M111" s="9">
        <v>14</v>
      </c>
      <c r="N111" s="9">
        <v>14</v>
      </c>
      <c r="O111" s="9">
        <v>5</v>
      </c>
      <c r="P111" s="9">
        <v>4</v>
      </c>
      <c r="Q111" s="9">
        <v>3.54535</v>
      </c>
      <c r="R111" s="9">
        <v>4</v>
      </c>
      <c r="S111" s="9">
        <v>0.7</v>
      </c>
      <c r="T111" s="9">
        <v>0</v>
      </c>
      <c r="U111" s="9">
        <v>0.5</v>
      </c>
      <c r="V111" s="9">
        <v>0</v>
      </c>
    </row>
    <row r="112" spans="2:22">
      <c r="B112" s="9" t="str">
        <f t="shared" si="1"/>
        <v>М4x35</v>
      </c>
      <c r="C112" s="10">
        <v>4</v>
      </c>
      <c r="D112" s="9">
        <v>35</v>
      </c>
      <c r="E112" s="12">
        <v>3.5378175359123083</v>
      </c>
      <c r="F112" s="55">
        <v>0</v>
      </c>
      <c r="G112" s="55">
        <v>0</v>
      </c>
      <c r="H112" s="55">
        <v>0</v>
      </c>
      <c r="I112" s="12">
        <v>3.0936616536831685</v>
      </c>
      <c r="J112" s="55">
        <v>0</v>
      </c>
      <c r="K112" s="55">
        <v>0</v>
      </c>
      <c r="L112" s="55">
        <v>0</v>
      </c>
      <c r="M112" s="9">
        <v>14</v>
      </c>
      <c r="N112" s="9">
        <v>14</v>
      </c>
      <c r="O112" s="9">
        <v>5</v>
      </c>
      <c r="P112" s="9">
        <v>4</v>
      </c>
      <c r="Q112" s="9">
        <v>3.54535</v>
      </c>
      <c r="R112" s="9">
        <v>4</v>
      </c>
      <c r="S112" s="9">
        <v>0.7</v>
      </c>
      <c r="T112" s="9">
        <v>0</v>
      </c>
      <c r="U112" s="9">
        <v>0.5</v>
      </c>
      <c r="V112" s="9">
        <v>0</v>
      </c>
    </row>
    <row r="113" spans="2:22">
      <c r="B113" s="9" t="str">
        <f t="shared" si="1"/>
        <v>М4x38</v>
      </c>
      <c r="C113" s="10">
        <v>4</v>
      </c>
      <c r="D113" s="9">
        <v>38</v>
      </c>
      <c r="E113" s="12">
        <v>3.8337555638804663</v>
      </c>
      <c r="F113" s="55">
        <v>0</v>
      </c>
      <c r="G113" s="55">
        <v>0</v>
      </c>
      <c r="H113" s="55">
        <v>0</v>
      </c>
      <c r="I113" s="12">
        <v>3.3261488413328784</v>
      </c>
      <c r="J113" s="55">
        <v>0</v>
      </c>
      <c r="K113" s="55">
        <v>0</v>
      </c>
      <c r="L113" s="55">
        <v>0</v>
      </c>
      <c r="M113" s="9">
        <v>14</v>
      </c>
      <c r="N113" s="9">
        <v>14</v>
      </c>
      <c r="O113" s="9">
        <v>5</v>
      </c>
      <c r="P113" s="9">
        <v>4</v>
      </c>
      <c r="Q113" s="9">
        <v>3.54535</v>
      </c>
      <c r="R113" s="9">
        <v>4</v>
      </c>
      <c r="S113" s="9">
        <v>0.7</v>
      </c>
      <c r="T113" s="9">
        <v>0</v>
      </c>
      <c r="U113" s="9">
        <v>0.5</v>
      </c>
      <c r="V113" s="9">
        <v>0</v>
      </c>
    </row>
    <row r="114" spans="2:22">
      <c r="B114" s="9" t="str">
        <f t="shared" si="1"/>
        <v>М4x40</v>
      </c>
      <c r="C114" s="10">
        <v>4</v>
      </c>
      <c r="D114" s="9">
        <v>40</v>
      </c>
      <c r="E114" s="12">
        <v>4.0310475825259058</v>
      </c>
      <c r="F114" s="55">
        <v>0</v>
      </c>
      <c r="G114" s="55">
        <v>0</v>
      </c>
      <c r="H114" s="55">
        <v>0</v>
      </c>
      <c r="I114" s="12">
        <v>3.4811402997660186</v>
      </c>
      <c r="J114" s="55">
        <v>0</v>
      </c>
      <c r="K114" s="55">
        <v>0</v>
      </c>
      <c r="L114" s="55">
        <v>0</v>
      </c>
      <c r="M114" s="9">
        <v>14</v>
      </c>
      <c r="N114" s="9">
        <v>14</v>
      </c>
      <c r="O114" s="9">
        <v>5</v>
      </c>
      <c r="P114" s="9">
        <v>4</v>
      </c>
      <c r="Q114" s="9">
        <v>3.54535</v>
      </c>
      <c r="R114" s="9">
        <v>4</v>
      </c>
      <c r="S114" s="9">
        <v>0.7</v>
      </c>
      <c r="T114" s="9">
        <v>0</v>
      </c>
      <c r="U114" s="9">
        <v>0.5</v>
      </c>
      <c r="V114" s="9">
        <v>0</v>
      </c>
    </row>
    <row r="115" spans="2:22">
      <c r="B115" s="9" t="str">
        <f t="shared" si="1"/>
        <v>М4x42</v>
      </c>
      <c r="C115" s="10">
        <v>4</v>
      </c>
      <c r="D115" s="9">
        <v>42</v>
      </c>
      <c r="E115" s="12">
        <v>4.2283396011713448</v>
      </c>
      <c r="F115" s="55">
        <v>0</v>
      </c>
      <c r="G115" s="55">
        <v>0</v>
      </c>
      <c r="H115" s="55">
        <v>0</v>
      </c>
      <c r="I115" s="12">
        <v>3.6361317581991583</v>
      </c>
      <c r="J115" s="55">
        <v>0</v>
      </c>
      <c r="K115" s="55">
        <v>0</v>
      </c>
      <c r="L115" s="55">
        <v>0</v>
      </c>
      <c r="M115" s="9">
        <v>14</v>
      </c>
      <c r="N115" s="9">
        <v>14</v>
      </c>
      <c r="O115" s="9">
        <v>5</v>
      </c>
      <c r="P115" s="9">
        <v>4</v>
      </c>
      <c r="Q115" s="9">
        <v>3.54535</v>
      </c>
      <c r="R115" s="9">
        <v>4</v>
      </c>
      <c r="S115" s="9">
        <v>0.7</v>
      </c>
      <c r="T115" s="9">
        <v>0</v>
      </c>
      <c r="U115" s="9">
        <v>0.5</v>
      </c>
      <c r="V115" s="9">
        <v>0</v>
      </c>
    </row>
    <row r="116" spans="2:22">
      <c r="B116" s="9" t="str">
        <f t="shared" si="1"/>
        <v>М4x45</v>
      </c>
      <c r="C116" s="10">
        <v>4</v>
      </c>
      <c r="D116" s="9">
        <v>45</v>
      </c>
      <c r="E116" s="12">
        <v>4.5242776291395028</v>
      </c>
      <c r="F116" s="55">
        <v>0</v>
      </c>
      <c r="G116" s="55">
        <v>0</v>
      </c>
      <c r="H116" s="55">
        <v>0</v>
      </c>
      <c r="I116" s="12">
        <v>3.8686189458488678</v>
      </c>
      <c r="J116" s="55">
        <v>0</v>
      </c>
      <c r="K116" s="55">
        <v>0</v>
      </c>
      <c r="L116" s="55">
        <v>0</v>
      </c>
      <c r="M116" s="9">
        <v>14</v>
      </c>
      <c r="N116" s="9">
        <v>14</v>
      </c>
      <c r="O116" s="9">
        <v>5</v>
      </c>
      <c r="P116" s="9">
        <v>4</v>
      </c>
      <c r="Q116" s="9">
        <v>3.54535</v>
      </c>
      <c r="R116" s="9">
        <v>4</v>
      </c>
      <c r="S116" s="9">
        <v>0.7</v>
      </c>
      <c r="T116" s="9">
        <v>0</v>
      </c>
      <c r="U116" s="9">
        <v>0.5</v>
      </c>
      <c r="V116" s="9">
        <v>0</v>
      </c>
    </row>
    <row r="117" spans="2:22">
      <c r="B117" s="9" t="str">
        <f t="shared" si="1"/>
        <v>М4x48</v>
      </c>
      <c r="C117" s="10">
        <v>4</v>
      </c>
      <c r="D117" s="9">
        <v>48</v>
      </c>
      <c r="E117" s="12">
        <v>4.8202156571076609</v>
      </c>
      <c r="F117" s="55">
        <v>0</v>
      </c>
      <c r="G117" s="55">
        <v>0</v>
      </c>
      <c r="H117" s="55">
        <v>0</v>
      </c>
      <c r="I117" s="12">
        <v>4.1011061334985772</v>
      </c>
      <c r="J117" s="55">
        <v>0</v>
      </c>
      <c r="K117" s="55">
        <v>0</v>
      </c>
      <c r="L117" s="55">
        <v>0</v>
      </c>
      <c r="M117" s="9">
        <v>14</v>
      </c>
      <c r="N117" s="9">
        <v>14</v>
      </c>
      <c r="O117" s="9">
        <v>5</v>
      </c>
      <c r="P117" s="9">
        <v>4</v>
      </c>
      <c r="Q117" s="9">
        <v>3.54535</v>
      </c>
      <c r="R117" s="9">
        <v>4</v>
      </c>
      <c r="S117" s="9">
        <v>0.7</v>
      </c>
      <c r="T117" s="9">
        <v>0</v>
      </c>
      <c r="U117" s="9">
        <v>0.5</v>
      </c>
      <c r="V117" s="9">
        <v>0</v>
      </c>
    </row>
    <row r="118" spans="2:22">
      <c r="B118" s="9" t="str">
        <f t="shared" si="1"/>
        <v>М4x50</v>
      </c>
      <c r="C118" s="10">
        <v>4</v>
      </c>
      <c r="D118" s="9">
        <v>50</v>
      </c>
      <c r="E118" s="12">
        <v>5.0175076757531007</v>
      </c>
      <c r="F118" s="55">
        <v>0</v>
      </c>
      <c r="G118" s="55">
        <v>0</v>
      </c>
      <c r="H118" s="55">
        <v>0</v>
      </c>
      <c r="I118" s="12">
        <v>4.2560975919317174</v>
      </c>
      <c r="J118" s="55">
        <v>0</v>
      </c>
      <c r="K118" s="55">
        <v>0</v>
      </c>
      <c r="L118" s="55">
        <v>0</v>
      </c>
      <c r="M118" s="9">
        <v>14</v>
      </c>
      <c r="N118" s="9">
        <v>14</v>
      </c>
      <c r="O118" s="9">
        <v>5</v>
      </c>
      <c r="P118" s="9">
        <v>4</v>
      </c>
      <c r="Q118" s="9">
        <v>3.54535</v>
      </c>
      <c r="R118" s="9">
        <v>4</v>
      </c>
      <c r="S118" s="9">
        <v>0.7</v>
      </c>
      <c r="T118" s="9">
        <v>0</v>
      </c>
      <c r="U118" s="9">
        <v>0.5</v>
      </c>
      <c r="V118" s="9">
        <v>0</v>
      </c>
    </row>
    <row r="119" spans="2:22">
      <c r="B119" s="9" t="str">
        <f t="shared" si="1"/>
        <v>М4x55</v>
      </c>
      <c r="C119" s="10">
        <v>4</v>
      </c>
      <c r="D119" s="9">
        <v>55</v>
      </c>
      <c r="E119" s="12">
        <v>5.5107377223666969</v>
      </c>
      <c r="F119" s="55">
        <v>0</v>
      </c>
      <c r="G119" s="55">
        <v>0</v>
      </c>
      <c r="H119" s="55">
        <v>0</v>
      </c>
      <c r="I119" s="12">
        <v>4.6435762380145666</v>
      </c>
      <c r="J119" s="55">
        <v>0</v>
      </c>
      <c r="K119" s="55">
        <v>0</v>
      </c>
      <c r="L119" s="55">
        <v>0</v>
      </c>
      <c r="M119" s="9">
        <v>14</v>
      </c>
      <c r="N119" s="9">
        <v>14</v>
      </c>
      <c r="O119" s="9">
        <v>5</v>
      </c>
      <c r="P119" s="9">
        <v>4</v>
      </c>
      <c r="Q119" s="9">
        <v>3.54535</v>
      </c>
      <c r="R119" s="9">
        <v>4</v>
      </c>
      <c r="S119" s="9">
        <v>0.7</v>
      </c>
      <c r="T119" s="9">
        <v>0</v>
      </c>
      <c r="U119" s="9">
        <v>0.5</v>
      </c>
      <c r="V119" s="9">
        <v>0</v>
      </c>
    </row>
    <row r="120" spans="2:22">
      <c r="B120" s="9" t="str">
        <f t="shared" si="1"/>
        <v>М4x60</v>
      </c>
      <c r="C120" s="10">
        <v>4</v>
      </c>
      <c r="D120" s="9">
        <v>60</v>
      </c>
      <c r="E120" s="12">
        <v>6.0039677689802948</v>
      </c>
      <c r="F120" s="55">
        <v>0</v>
      </c>
      <c r="G120" s="55">
        <v>0</v>
      </c>
      <c r="H120" s="55">
        <v>0</v>
      </c>
      <c r="I120" s="12">
        <v>5.0310548840974167</v>
      </c>
      <c r="J120" s="55">
        <v>0</v>
      </c>
      <c r="K120" s="55">
        <v>0</v>
      </c>
      <c r="L120" s="55">
        <v>0</v>
      </c>
      <c r="M120" s="9">
        <v>14</v>
      </c>
      <c r="N120" s="9">
        <v>14</v>
      </c>
      <c r="O120" s="9">
        <v>5</v>
      </c>
      <c r="P120" s="9">
        <v>4</v>
      </c>
      <c r="Q120" s="9">
        <v>3.54535</v>
      </c>
      <c r="R120" s="9">
        <v>4</v>
      </c>
      <c r="S120" s="9">
        <v>0.7</v>
      </c>
      <c r="T120" s="9">
        <v>0</v>
      </c>
      <c r="U120" s="9">
        <v>0.5</v>
      </c>
      <c r="V120" s="9">
        <v>0</v>
      </c>
    </row>
    <row r="121" spans="2:22">
      <c r="B121" s="9" t="str">
        <f t="shared" si="1"/>
        <v>М4x65</v>
      </c>
      <c r="C121" s="10">
        <v>4</v>
      </c>
      <c r="D121" s="9">
        <v>65</v>
      </c>
      <c r="E121" s="12">
        <v>6.4971978155938919</v>
      </c>
      <c r="F121" s="55">
        <v>0</v>
      </c>
      <c r="G121" s="55">
        <v>0</v>
      </c>
      <c r="H121" s="55">
        <v>0</v>
      </c>
      <c r="I121" s="12">
        <v>5.418533530180266</v>
      </c>
      <c r="J121" s="55">
        <v>0</v>
      </c>
      <c r="K121" s="55">
        <v>0</v>
      </c>
      <c r="L121" s="55">
        <v>0</v>
      </c>
      <c r="M121" s="9">
        <v>14</v>
      </c>
      <c r="N121" s="9">
        <v>14</v>
      </c>
      <c r="O121" s="9">
        <v>5</v>
      </c>
      <c r="P121" s="9">
        <v>4</v>
      </c>
      <c r="Q121" s="9">
        <v>3.54535</v>
      </c>
      <c r="R121" s="9">
        <v>4</v>
      </c>
      <c r="S121" s="9">
        <v>0.7</v>
      </c>
      <c r="T121" s="9">
        <v>0</v>
      </c>
      <c r="U121" s="9">
        <v>0.5</v>
      </c>
      <c r="V121" s="9">
        <v>0</v>
      </c>
    </row>
    <row r="122" spans="2:22">
      <c r="B122" s="9" t="str">
        <f t="shared" si="1"/>
        <v>М4x70</v>
      </c>
      <c r="C122" s="10">
        <v>4</v>
      </c>
      <c r="D122" s="9">
        <v>70</v>
      </c>
      <c r="E122" s="12">
        <v>6.9904278622074898</v>
      </c>
      <c r="F122" s="55">
        <v>0</v>
      </c>
      <c r="G122" s="55">
        <v>0</v>
      </c>
      <c r="H122" s="55">
        <v>0</v>
      </c>
      <c r="I122" s="12">
        <v>5.8060121762631169</v>
      </c>
      <c r="J122" s="55">
        <v>0</v>
      </c>
      <c r="K122" s="55">
        <v>0</v>
      </c>
      <c r="L122" s="55">
        <v>0</v>
      </c>
      <c r="M122" s="9">
        <v>14</v>
      </c>
      <c r="N122" s="9">
        <v>14</v>
      </c>
      <c r="O122" s="9">
        <v>5</v>
      </c>
      <c r="P122" s="9">
        <v>4</v>
      </c>
      <c r="Q122" s="9">
        <v>3.54535</v>
      </c>
      <c r="R122" s="9">
        <v>4</v>
      </c>
      <c r="S122" s="9">
        <v>0.7</v>
      </c>
      <c r="T122" s="9">
        <v>0</v>
      </c>
      <c r="U122" s="9">
        <v>0.5</v>
      </c>
      <c r="V122" s="9">
        <v>0</v>
      </c>
    </row>
    <row r="123" spans="2:22">
      <c r="B123" s="9" t="str">
        <f t="shared" si="1"/>
        <v>М4x75</v>
      </c>
      <c r="C123" s="10">
        <v>4</v>
      </c>
      <c r="D123" s="9">
        <v>75</v>
      </c>
      <c r="E123" s="12">
        <v>7.4836579088210877</v>
      </c>
      <c r="F123" s="55">
        <v>0</v>
      </c>
      <c r="G123" s="55">
        <v>0</v>
      </c>
      <c r="H123" s="55">
        <v>0</v>
      </c>
      <c r="I123" s="12">
        <v>6.193490822345967</v>
      </c>
      <c r="J123" s="55">
        <v>0</v>
      </c>
      <c r="K123" s="55">
        <v>0</v>
      </c>
      <c r="L123" s="55">
        <v>0</v>
      </c>
      <c r="M123" s="9">
        <v>14</v>
      </c>
      <c r="N123" s="9">
        <v>14</v>
      </c>
      <c r="O123" s="9">
        <v>5</v>
      </c>
      <c r="P123" s="9">
        <v>4</v>
      </c>
      <c r="Q123" s="9">
        <v>3.54535</v>
      </c>
      <c r="R123" s="9">
        <v>4</v>
      </c>
      <c r="S123" s="9">
        <v>0.7</v>
      </c>
      <c r="T123" s="9">
        <v>0</v>
      </c>
      <c r="U123" s="9">
        <v>0.5</v>
      </c>
      <c r="V123" s="9">
        <v>0</v>
      </c>
    </row>
    <row r="124" spans="2:22">
      <c r="B124" s="9" t="str">
        <f t="shared" si="1"/>
        <v>М4x80</v>
      </c>
      <c r="C124" s="10">
        <v>4</v>
      </c>
      <c r="D124" s="9">
        <v>80</v>
      </c>
      <c r="E124" s="12">
        <v>7.9768879554346848</v>
      </c>
      <c r="F124" s="55">
        <v>0</v>
      </c>
      <c r="G124" s="55">
        <v>0</v>
      </c>
      <c r="H124" s="55">
        <v>0</v>
      </c>
      <c r="I124" s="12">
        <v>6.5809694684288162</v>
      </c>
      <c r="J124" s="55">
        <v>0</v>
      </c>
      <c r="K124" s="55">
        <v>0</v>
      </c>
      <c r="L124" s="55">
        <v>0</v>
      </c>
      <c r="M124" s="9">
        <v>14</v>
      </c>
      <c r="N124" s="9">
        <v>14</v>
      </c>
      <c r="O124" s="9">
        <v>5</v>
      </c>
      <c r="P124" s="9">
        <v>4</v>
      </c>
      <c r="Q124" s="9">
        <v>3.54535</v>
      </c>
      <c r="R124" s="9">
        <v>4</v>
      </c>
      <c r="S124" s="9">
        <v>0.7</v>
      </c>
      <c r="T124" s="9">
        <v>0</v>
      </c>
      <c r="U124" s="9">
        <v>0.5</v>
      </c>
      <c r="V124" s="9">
        <v>0</v>
      </c>
    </row>
    <row r="125" spans="2:22">
      <c r="B125" s="9" t="str">
        <f t="shared" si="1"/>
        <v>М4x85</v>
      </c>
      <c r="C125" s="10">
        <v>4</v>
      </c>
      <c r="D125" s="9">
        <v>85</v>
      </c>
      <c r="E125" s="12">
        <v>8.4701180020482827</v>
      </c>
      <c r="F125" s="55">
        <v>0</v>
      </c>
      <c r="G125" s="55">
        <v>0</v>
      </c>
      <c r="H125" s="55">
        <v>0</v>
      </c>
      <c r="I125" s="12">
        <v>6.9684481145116672</v>
      </c>
      <c r="J125" s="55">
        <v>0</v>
      </c>
      <c r="K125" s="55">
        <v>0</v>
      </c>
      <c r="L125" s="55">
        <v>0</v>
      </c>
      <c r="M125" s="9">
        <v>14</v>
      </c>
      <c r="N125" s="9">
        <v>14</v>
      </c>
      <c r="O125" s="9">
        <v>5</v>
      </c>
      <c r="P125" s="9">
        <v>4</v>
      </c>
      <c r="Q125" s="9">
        <v>3.54535</v>
      </c>
      <c r="R125" s="9">
        <v>4</v>
      </c>
      <c r="S125" s="9">
        <v>0.7</v>
      </c>
      <c r="T125" s="9">
        <v>0</v>
      </c>
      <c r="U125" s="9">
        <v>0.5</v>
      </c>
      <c r="V125" s="9">
        <v>0</v>
      </c>
    </row>
    <row r="126" spans="2:22">
      <c r="B126" s="9" t="str">
        <f t="shared" si="1"/>
        <v>М4x90</v>
      </c>
      <c r="C126" s="10">
        <v>4</v>
      </c>
      <c r="D126" s="9">
        <v>90</v>
      </c>
      <c r="E126" s="12">
        <v>8.9633480486618815</v>
      </c>
      <c r="F126" s="55">
        <v>0</v>
      </c>
      <c r="G126" s="55">
        <v>0</v>
      </c>
      <c r="H126" s="55">
        <v>0</v>
      </c>
      <c r="I126" s="12">
        <v>7.3559267605945173</v>
      </c>
      <c r="J126" s="55">
        <v>0</v>
      </c>
      <c r="K126" s="55">
        <v>0</v>
      </c>
      <c r="L126" s="55">
        <v>0</v>
      </c>
      <c r="M126" s="9">
        <v>14</v>
      </c>
      <c r="N126" s="9">
        <v>14</v>
      </c>
      <c r="O126" s="9">
        <v>5</v>
      </c>
      <c r="P126" s="9">
        <v>4</v>
      </c>
      <c r="Q126" s="9">
        <v>3.54535</v>
      </c>
      <c r="R126" s="9">
        <v>4</v>
      </c>
      <c r="S126" s="9">
        <v>0.7</v>
      </c>
      <c r="T126" s="9">
        <v>0</v>
      </c>
      <c r="U126" s="9">
        <v>0.5</v>
      </c>
      <c r="V126" s="9">
        <v>0</v>
      </c>
    </row>
    <row r="127" spans="2:22">
      <c r="B127" s="9" t="str">
        <f t="shared" si="1"/>
        <v>М4x95</v>
      </c>
      <c r="C127" s="10">
        <v>4</v>
      </c>
      <c r="D127" s="9">
        <v>95</v>
      </c>
      <c r="E127" s="12">
        <v>9.4565780952754768</v>
      </c>
      <c r="F127" s="55">
        <v>0</v>
      </c>
      <c r="G127" s="55">
        <v>0</v>
      </c>
      <c r="H127" s="55">
        <v>0</v>
      </c>
      <c r="I127" s="12">
        <v>7.7434054066773657</v>
      </c>
      <c r="J127" s="55">
        <v>0</v>
      </c>
      <c r="K127" s="55">
        <v>0</v>
      </c>
      <c r="L127" s="55">
        <v>0</v>
      </c>
      <c r="M127" s="9">
        <v>14</v>
      </c>
      <c r="N127" s="9">
        <v>14</v>
      </c>
      <c r="O127" s="9">
        <v>5</v>
      </c>
      <c r="P127" s="9">
        <v>4</v>
      </c>
      <c r="Q127" s="9">
        <v>3.54535</v>
      </c>
      <c r="R127" s="9">
        <v>4</v>
      </c>
      <c r="S127" s="9">
        <v>0.7</v>
      </c>
      <c r="T127" s="9">
        <v>0</v>
      </c>
      <c r="U127" s="9">
        <v>0.5</v>
      </c>
      <c r="V127" s="9">
        <v>0</v>
      </c>
    </row>
    <row r="128" spans="2:22">
      <c r="B128" s="9" t="str">
        <f t="shared" si="1"/>
        <v>М4x100</v>
      </c>
      <c r="C128" s="10">
        <v>4</v>
      </c>
      <c r="D128" s="9">
        <v>100</v>
      </c>
      <c r="E128" s="12">
        <v>9.9498081418890756</v>
      </c>
      <c r="F128" s="55">
        <v>0</v>
      </c>
      <c r="G128" s="55">
        <v>0</v>
      </c>
      <c r="H128" s="55">
        <v>0</v>
      </c>
      <c r="I128" s="12">
        <v>8.1308840527602175</v>
      </c>
      <c r="J128" s="55">
        <v>0</v>
      </c>
      <c r="K128" s="55">
        <v>0</v>
      </c>
      <c r="L128" s="55">
        <v>0</v>
      </c>
      <c r="M128" s="9">
        <v>14</v>
      </c>
      <c r="N128" s="9">
        <v>14</v>
      </c>
      <c r="O128" s="9">
        <v>5</v>
      </c>
      <c r="P128" s="9">
        <v>4</v>
      </c>
      <c r="Q128" s="9">
        <v>3.54535</v>
      </c>
      <c r="R128" s="9">
        <v>4</v>
      </c>
      <c r="S128" s="9">
        <v>0.7</v>
      </c>
      <c r="T128" s="9">
        <v>0</v>
      </c>
      <c r="U128" s="9">
        <v>0.5</v>
      </c>
      <c r="V128" s="9">
        <v>0</v>
      </c>
    </row>
    <row r="129" spans="2:22">
      <c r="B129" s="9" t="str">
        <f t="shared" si="1"/>
        <v>М4x105</v>
      </c>
      <c r="C129" s="10">
        <v>4</v>
      </c>
      <c r="D129" s="9">
        <v>105</v>
      </c>
      <c r="E129" s="12">
        <v>10.443038188502673</v>
      </c>
      <c r="F129" s="55">
        <v>0</v>
      </c>
      <c r="G129" s="55">
        <v>0</v>
      </c>
      <c r="H129" s="55">
        <v>0</v>
      </c>
      <c r="I129" s="12">
        <v>8.5183626988430667</v>
      </c>
      <c r="J129" s="55">
        <v>0</v>
      </c>
      <c r="K129" s="55">
        <v>0</v>
      </c>
      <c r="L129" s="55">
        <v>0</v>
      </c>
      <c r="M129" s="9">
        <v>14</v>
      </c>
      <c r="N129" s="9">
        <v>14</v>
      </c>
      <c r="O129" s="9">
        <v>5</v>
      </c>
      <c r="P129" s="9">
        <v>4</v>
      </c>
      <c r="Q129" s="9">
        <v>3.54535</v>
      </c>
      <c r="R129" s="9">
        <v>4</v>
      </c>
      <c r="S129" s="9">
        <v>0.7</v>
      </c>
      <c r="T129" s="9">
        <v>0</v>
      </c>
      <c r="U129" s="9">
        <v>0.5</v>
      </c>
      <c r="V129" s="9">
        <v>0</v>
      </c>
    </row>
    <row r="130" spans="2:22">
      <c r="B130" s="9" t="str">
        <f t="shared" si="1"/>
        <v>М4x110</v>
      </c>
      <c r="C130" s="10">
        <v>4</v>
      </c>
      <c r="D130" s="9">
        <v>110</v>
      </c>
      <c r="E130" s="12">
        <v>10.936268235116271</v>
      </c>
      <c r="F130" s="55">
        <v>0</v>
      </c>
      <c r="G130" s="55">
        <v>0</v>
      </c>
      <c r="H130" s="55">
        <v>0</v>
      </c>
      <c r="I130" s="12">
        <v>8.9058413449259177</v>
      </c>
      <c r="J130" s="55">
        <v>0</v>
      </c>
      <c r="K130" s="55">
        <v>0</v>
      </c>
      <c r="L130" s="55">
        <v>0</v>
      </c>
      <c r="M130" s="9">
        <v>14</v>
      </c>
      <c r="N130" s="9">
        <v>14</v>
      </c>
      <c r="O130" s="9">
        <v>5</v>
      </c>
      <c r="P130" s="9">
        <v>4</v>
      </c>
      <c r="Q130" s="9">
        <v>3.54535</v>
      </c>
      <c r="R130" s="9">
        <v>4</v>
      </c>
      <c r="S130" s="9">
        <v>0.7</v>
      </c>
      <c r="T130" s="9">
        <v>0</v>
      </c>
      <c r="U130" s="9">
        <v>0.5</v>
      </c>
      <c r="V130" s="9">
        <v>0</v>
      </c>
    </row>
    <row r="131" spans="2:22">
      <c r="B131" s="9" t="str">
        <f t="shared" si="1"/>
        <v>М4x115</v>
      </c>
      <c r="C131" s="10">
        <v>4</v>
      </c>
      <c r="D131" s="9">
        <v>115</v>
      </c>
      <c r="E131" s="12">
        <v>11.429498281729868</v>
      </c>
      <c r="F131" s="55">
        <v>0</v>
      </c>
      <c r="G131" s="55">
        <v>0</v>
      </c>
      <c r="H131" s="55">
        <v>0</v>
      </c>
      <c r="I131" s="12">
        <v>9.2933199910087634</v>
      </c>
      <c r="J131" s="55">
        <v>0</v>
      </c>
      <c r="K131" s="55">
        <v>0</v>
      </c>
      <c r="L131" s="55">
        <v>0</v>
      </c>
      <c r="M131" s="9">
        <v>14</v>
      </c>
      <c r="N131" s="9">
        <v>14</v>
      </c>
      <c r="O131" s="9">
        <v>5</v>
      </c>
      <c r="P131" s="9">
        <v>4</v>
      </c>
      <c r="Q131" s="9">
        <v>3.54535</v>
      </c>
      <c r="R131" s="9">
        <v>4</v>
      </c>
      <c r="S131" s="9">
        <v>0.7</v>
      </c>
      <c r="T131" s="9">
        <v>0</v>
      </c>
      <c r="U131" s="9">
        <v>0.5</v>
      </c>
      <c r="V131" s="9">
        <v>0</v>
      </c>
    </row>
    <row r="132" spans="2:22">
      <c r="B132" s="9" t="str">
        <f t="shared" si="1"/>
        <v>М4x120</v>
      </c>
      <c r="C132" s="10">
        <v>4</v>
      </c>
      <c r="D132" s="9">
        <v>120</v>
      </c>
      <c r="E132" s="12">
        <v>11.922728328343466</v>
      </c>
      <c r="F132" s="55">
        <v>0</v>
      </c>
      <c r="G132" s="55">
        <v>0</v>
      </c>
      <c r="H132" s="55">
        <v>0</v>
      </c>
      <c r="I132" s="12">
        <v>9.6807986370916144</v>
      </c>
      <c r="J132" s="55">
        <v>0</v>
      </c>
      <c r="K132" s="55">
        <v>0</v>
      </c>
      <c r="L132" s="55">
        <v>0</v>
      </c>
      <c r="M132" s="9">
        <v>14</v>
      </c>
      <c r="N132" s="9">
        <v>14</v>
      </c>
      <c r="O132" s="9">
        <v>5</v>
      </c>
      <c r="P132" s="9">
        <v>4</v>
      </c>
      <c r="Q132" s="9">
        <v>3.54535</v>
      </c>
      <c r="R132" s="9">
        <v>4</v>
      </c>
      <c r="S132" s="9">
        <v>0.7</v>
      </c>
      <c r="T132" s="9">
        <v>0</v>
      </c>
      <c r="U132" s="9">
        <v>0.5</v>
      </c>
      <c r="V132" s="9">
        <v>0</v>
      </c>
    </row>
    <row r="133" spans="2:22">
      <c r="B133" s="9" t="str">
        <f t="shared" si="1"/>
        <v>М4x130</v>
      </c>
      <c r="C133" s="10">
        <v>4</v>
      </c>
      <c r="D133" s="9">
        <v>130</v>
      </c>
      <c r="E133" s="12">
        <v>12.782286740933763</v>
      </c>
      <c r="F133" s="55">
        <v>0</v>
      </c>
      <c r="G133" s="55">
        <v>0</v>
      </c>
      <c r="H133" s="55">
        <v>0</v>
      </c>
      <c r="I133" s="12">
        <v>10.455755929257315</v>
      </c>
      <c r="J133" s="55">
        <v>0</v>
      </c>
      <c r="K133" s="55">
        <v>0</v>
      </c>
      <c r="L133" s="55">
        <v>0</v>
      </c>
      <c r="M133" s="9">
        <v>20</v>
      </c>
      <c r="N133" s="9">
        <v>20</v>
      </c>
      <c r="O133" s="9">
        <v>5</v>
      </c>
      <c r="P133" s="9">
        <v>4</v>
      </c>
      <c r="Q133" s="9">
        <v>3.54535</v>
      </c>
      <c r="R133" s="9">
        <v>4</v>
      </c>
      <c r="S133" s="9">
        <v>0.7</v>
      </c>
      <c r="T133" s="9">
        <v>0</v>
      </c>
      <c r="U133" s="9">
        <v>0.5</v>
      </c>
      <c r="V133" s="9">
        <v>0</v>
      </c>
    </row>
    <row r="134" spans="2:22">
      <c r="B134" s="9" t="str">
        <f t="shared" si="1"/>
        <v>М4x140</v>
      </c>
      <c r="C134" s="10">
        <v>4</v>
      </c>
      <c r="D134" s="9">
        <v>140</v>
      </c>
      <c r="E134" s="12">
        <v>13.768746834160957</v>
      </c>
      <c r="F134" s="55">
        <v>0</v>
      </c>
      <c r="G134" s="55">
        <v>0</v>
      </c>
      <c r="H134" s="55">
        <v>0</v>
      </c>
      <c r="I134" s="12">
        <v>11.230713221423015</v>
      </c>
      <c r="J134" s="55">
        <v>0</v>
      </c>
      <c r="K134" s="55">
        <v>0</v>
      </c>
      <c r="L134" s="55">
        <v>0</v>
      </c>
      <c r="M134" s="9">
        <v>20</v>
      </c>
      <c r="N134" s="9">
        <v>20</v>
      </c>
      <c r="O134" s="9">
        <v>5</v>
      </c>
      <c r="P134" s="9">
        <v>4</v>
      </c>
      <c r="Q134" s="9">
        <v>3.54535</v>
      </c>
      <c r="R134" s="9">
        <v>4</v>
      </c>
      <c r="S134" s="9">
        <v>0.7</v>
      </c>
      <c r="T134" s="9">
        <v>0</v>
      </c>
      <c r="U134" s="9">
        <v>0.5</v>
      </c>
      <c r="V134" s="9">
        <v>0</v>
      </c>
    </row>
    <row r="135" spans="2:22">
      <c r="B135" s="9" t="str">
        <f t="shared" si="1"/>
        <v>М4x150</v>
      </c>
      <c r="C135" s="10">
        <v>4</v>
      </c>
      <c r="D135" s="9">
        <v>150</v>
      </c>
      <c r="E135" s="12">
        <v>14.755206927388153</v>
      </c>
      <c r="F135" s="55">
        <v>0</v>
      </c>
      <c r="G135" s="55">
        <v>0</v>
      </c>
      <c r="H135" s="55">
        <v>0</v>
      </c>
      <c r="I135" s="12">
        <v>12.005670513588713</v>
      </c>
      <c r="J135" s="55">
        <v>0</v>
      </c>
      <c r="K135" s="55">
        <v>0</v>
      </c>
      <c r="L135" s="55">
        <v>0</v>
      </c>
      <c r="M135" s="9">
        <v>20</v>
      </c>
      <c r="N135" s="9">
        <v>20</v>
      </c>
      <c r="O135" s="9">
        <v>5</v>
      </c>
      <c r="P135" s="9">
        <v>4</v>
      </c>
      <c r="Q135" s="9">
        <v>3.54535</v>
      </c>
      <c r="R135" s="9">
        <v>4</v>
      </c>
      <c r="S135" s="9">
        <v>0.7</v>
      </c>
      <c r="T135" s="9">
        <v>0</v>
      </c>
      <c r="U135" s="9">
        <v>0.5</v>
      </c>
      <c r="V135" s="9">
        <v>0</v>
      </c>
    </row>
    <row r="136" spans="2:22">
      <c r="B136" s="9" t="str">
        <f t="shared" si="1"/>
        <v>М4x160</v>
      </c>
      <c r="C136" s="10">
        <v>4</v>
      </c>
      <c r="D136" s="9">
        <v>160</v>
      </c>
      <c r="E136" s="12">
        <v>15.741667020615349</v>
      </c>
      <c r="F136" s="55">
        <v>0</v>
      </c>
      <c r="G136" s="55">
        <v>0</v>
      </c>
      <c r="H136" s="55">
        <v>0</v>
      </c>
      <c r="I136" s="12">
        <v>12.780627805754413</v>
      </c>
      <c r="J136" s="55">
        <v>0</v>
      </c>
      <c r="K136" s="55">
        <v>0</v>
      </c>
      <c r="L136" s="55">
        <v>0</v>
      </c>
      <c r="M136" s="9">
        <v>20</v>
      </c>
      <c r="N136" s="9">
        <v>20</v>
      </c>
      <c r="O136" s="9">
        <v>5</v>
      </c>
      <c r="P136" s="9">
        <v>4</v>
      </c>
      <c r="Q136" s="9">
        <v>3.54535</v>
      </c>
      <c r="R136" s="9">
        <v>4</v>
      </c>
      <c r="S136" s="9">
        <v>0.7</v>
      </c>
      <c r="T136" s="9">
        <v>0</v>
      </c>
      <c r="U136" s="9">
        <v>0.5</v>
      </c>
      <c r="V136" s="9">
        <v>0</v>
      </c>
    </row>
    <row r="137" spans="2:22">
      <c r="B137" s="9" t="str">
        <f t="shared" ref="B137:B200" si="2">"М"&amp;C137&amp;"x"&amp;D137</f>
        <v>М5x12</v>
      </c>
      <c r="C137" s="10">
        <v>5</v>
      </c>
      <c r="D137" s="9">
        <v>12</v>
      </c>
      <c r="E137" s="12">
        <v>2.3602763810953271</v>
      </c>
      <c r="F137" s="55">
        <v>0</v>
      </c>
      <c r="G137" s="55">
        <v>0</v>
      </c>
      <c r="H137" s="55">
        <v>0</v>
      </c>
      <c r="I137" s="12">
        <v>2.2357563561982232</v>
      </c>
      <c r="J137" s="55">
        <v>0</v>
      </c>
      <c r="K137" s="55">
        <v>0</v>
      </c>
      <c r="L137" s="55">
        <v>0</v>
      </c>
      <c r="M137" s="11">
        <v>7.9</v>
      </c>
      <c r="N137" s="9">
        <v>9.5</v>
      </c>
      <c r="O137" s="9">
        <v>6.5</v>
      </c>
      <c r="P137" s="9">
        <v>5</v>
      </c>
      <c r="Q137" s="9">
        <v>4.4804000000000004</v>
      </c>
      <c r="R137" s="9">
        <v>5</v>
      </c>
      <c r="S137" s="9">
        <v>0.8</v>
      </c>
      <c r="T137" s="9">
        <v>0</v>
      </c>
      <c r="U137" s="9">
        <v>1</v>
      </c>
      <c r="V137" s="9">
        <v>0</v>
      </c>
    </row>
    <row r="138" spans="2:22">
      <c r="B138" s="9" t="str">
        <f t="shared" si="2"/>
        <v>М5x14</v>
      </c>
      <c r="C138" s="10">
        <v>5</v>
      </c>
      <c r="D138" s="9">
        <v>14</v>
      </c>
      <c r="E138" s="12">
        <v>2.6078036846692627</v>
      </c>
      <c r="F138" s="55">
        <v>0</v>
      </c>
      <c r="G138" s="55">
        <v>0</v>
      </c>
      <c r="H138" s="55">
        <v>0</v>
      </c>
      <c r="I138" s="12">
        <v>2.4832836597721584</v>
      </c>
      <c r="J138" s="55">
        <v>0</v>
      </c>
      <c r="K138" s="55">
        <v>0</v>
      </c>
      <c r="L138" s="55">
        <v>0</v>
      </c>
      <c r="M138" s="11">
        <v>9.9</v>
      </c>
      <c r="N138" s="9">
        <v>11.5</v>
      </c>
      <c r="O138" s="9">
        <v>6.5</v>
      </c>
      <c r="P138" s="9">
        <v>5</v>
      </c>
      <c r="Q138" s="9">
        <v>4.4804000000000004</v>
      </c>
      <c r="R138" s="9">
        <v>5</v>
      </c>
      <c r="S138" s="9">
        <v>0.8</v>
      </c>
      <c r="T138" s="9">
        <v>0</v>
      </c>
      <c r="U138" s="9">
        <v>1</v>
      </c>
      <c r="V138" s="9">
        <v>0</v>
      </c>
    </row>
    <row r="139" spans="2:22">
      <c r="B139" s="9" t="str">
        <f t="shared" si="2"/>
        <v>М5x16</v>
      </c>
      <c r="C139" s="10">
        <v>5</v>
      </c>
      <c r="D139" s="9">
        <v>16</v>
      </c>
      <c r="E139" s="12">
        <v>2.8553309882431979</v>
      </c>
      <c r="F139" s="55">
        <v>0</v>
      </c>
      <c r="G139" s="55">
        <v>0</v>
      </c>
      <c r="H139" s="55">
        <v>0</v>
      </c>
      <c r="I139" s="12">
        <v>2.7308109633460944</v>
      </c>
      <c r="J139" s="55">
        <v>0</v>
      </c>
      <c r="K139" s="55">
        <v>0</v>
      </c>
      <c r="L139" s="55">
        <v>0</v>
      </c>
      <c r="M139" s="11">
        <v>11.9</v>
      </c>
      <c r="N139" s="9">
        <v>13.5</v>
      </c>
      <c r="O139" s="9">
        <v>6.5</v>
      </c>
      <c r="P139" s="9">
        <v>5</v>
      </c>
      <c r="Q139" s="9">
        <v>4.4804000000000004</v>
      </c>
      <c r="R139" s="9">
        <v>5</v>
      </c>
      <c r="S139" s="9">
        <v>0.8</v>
      </c>
      <c r="T139" s="9">
        <v>0</v>
      </c>
      <c r="U139" s="9">
        <v>1</v>
      </c>
      <c r="V139" s="9">
        <v>0</v>
      </c>
    </row>
    <row r="140" spans="2:22">
      <c r="B140" s="9" t="str">
        <f t="shared" si="2"/>
        <v>М5x18</v>
      </c>
      <c r="C140" s="10">
        <v>5</v>
      </c>
      <c r="D140" s="9">
        <v>18</v>
      </c>
      <c r="E140" s="12">
        <v>3.1028582918171335</v>
      </c>
      <c r="F140" s="55">
        <v>0</v>
      </c>
      <c r="G140" s="55">
        <v>0</v>
      </c>
      <c r="H140" s="55">
        <v>0</v>
      </c>
      <c r="I140" s="12">
        <v>2.9783382669200296</v>
      </c>
      <c r="J140" s="55">
        <v>0</v>
      </c>
      <c r="K140" s="55">
        <v>0</v>
      </c>
      <c r="L140" s="55">
        <v>0</v>
      </c>
      <c r="M140" s="11">
        <v>13.9</v>
      </c>
      <c r="N140" s="9">
        <v>15.5</v>
      </c>
      <c r="O140" s="9">
        <v>6.5</v>
      </c>
      <c r="P140" s="9">
        <v>5</v>
      </c>
      <c r="Q140" s="9">
        <v>4.4804000000000004</v>
      </c>
      <c r="R140" s="9">
        <v>5</v>
      </c>
      <c r="S140" s="9">
        <v>0.8</v>
      </c>
      <c r="T140" s="9">
        <v>0</v>
      </c>
      <c r="U140" s="9">
        <v>1</v>
      </c>
      <c r="V140" s="9">
        <v>0</v>
      </c>
    </row>
    <row r="141" spans="2:22">
      <c r="B141" s="9" t="str">
        <f t="shared" si="2"/>
        <v>М5x20</v>
      </c>
      <c r="C141" s="10">
        <v>5</v>
      </c>
      <c r="D141" s="9">
        <v>20</v>
      </c>
      <c r="E141" s="12">
        <v>3.3473485216130912</v>
      </c>
      <c r="F141" s="55">
        <v>0</v>
      </c>
      <c r="G141" s="55">
        <v>0</v>
      </c>
      <c r="H141" s="55">
        <v>0</v>
      </c>
      <c r="I141" s="12">
        <v>3.2258655704939652</v>
      </c>
      <c r="J141" s="55">
        <v>0</v>
      </c>
      <c r="K141" s="55">
        <v>0</v>
      </c>
      <c r="L141" s="55">
        <v>0</v>
      </c>
      <c r="M141" s="9">
        <v>16</v>
      </c>
      <c r="N141" s="9">
        <v>16</v>
      </c>
      <c r="O141" s="9">
        <v>6.5</v>
      </c>
      <c r="P141" s="9">
        <v>5</v>
      </c>
      <c r="Q141" s="9">
        <v>4.4804000000000004</v>
      </c>
      <c r="R141" s="9">
        <v>5</v>
      </c>
      <c r="S141" s="9">
        <v>0.8</v>
      </c>
      <c r="T141" s="9">
        <v>0</v>
      </c>
      <c r="U141" s="9">
        <v>1</v>
      </c>
      <c r="V141" s="9">
        <v>0</v>
      </c>
    </row>
    <row r="142" spans="2:22">
      <c r="B142" s="9" t="str">
        <f t="shared" si="2"/>
        <v>М5x22</v>
      </c>
      <c r="C142" s="10">
        <v>5</v>
      </c>
      <c r="D142" s="9">
        <v>22</v>
      </c>
      <c r="E142" s="12">
        <v>3.6556173007465897</v>
      </c>
      <c r="F142" s="55">
        <v>0</v>
      </c>
      <c r="G142" s="55">
        <v>0</v>
      </c>
      <c r="H142" s="55">
        <v>0</v>
      </c>
      <c r="I142" s="12">
        <v>3.4733928740679003</v>
      </c>
      <c r="J142" s="55">
        <v>0</v>
      </c>
      <c r="K142" s="55">
        <v>0</v>
      </c>
      <c r="L142" s="55">
        <v>0</v>
      </c>
      <c r="M142" s="9">
        <v>16</v>
      </c>
      <c r="N142" s="9">
        <v>16</v>
      </c>
      <c r="O142" s="9">
        <v>6.5</v>
      </c>
      <c r="P142" s="9">
        <v>5</v>
      </c>
      <c r="Q142" s="9">
        <v>4.4804000000000004</v>
      </c>
      <c r="R142" s="9">
        <v>5</v>
      </c>
      <c r="S142" s="9">
        <v>0.8</v>
      </c>
      <c r="T142" s="9">
        <v>0</v>
      </c>
      <c r="U142" s="9">
        <v>1</v>
      </c>
      <c r="V142" s="9">
        <v>0</v>
      </c>
    </row>
    <row r="143" spans="2:22">
      <c r="B143" s="9" t="str">
        <f t="shared" si="2"/>
        <v>М5x25</v>
      </c>
      <c r="C143" s="10">
        <v>5</v>
      </c>
      <c r="D143" s="9">
        <v>25</v>
      </c>
      <c r="E143" s="12">
        <v>4.1180204694468365</v>
      </c>
      <c r="F143" s="55">
        <v>0</v>
      </c>
      <c r="G143" s="55">
        <v>0</v>
      </c>
      <c r="H143" s="55">
        <v>0</v>
      </c>
      <c r="I143" s="12">
        <v>3.8446838294288037</v>
      </c>
      <c r="J143" s="55">
        <v>0</v>
      </c>
      <c r="K143" s="55">
        <v>0</v>
      </c>
      <c r="L143" s="55">
        <v>0</v>
      </c>
      <c r="M143" s="9">
        <v>16</v>
      </c>
      <c r="N143" s="9">
        <v>16</v>
      </c>
      <c r="O143" s="9">
        <v>6.5</v>
      </c>
      <c r="P143" s="9">
        <v>5</v>
      </c>
      <c r="Q143" s="9">
        <v>4.4804000000000004</v>
      </c>
      <c r="R143" s="9">
        <v>5</v>
      </c>
      <c r="S143" s="9">
        <v>0.8</v>
      </c>
      <c r="T143" s="9">
        <v>0</v>
      </c>
      <c r="U143" s="9">
        <v>1</v>
      </c>
      <c r="V143" s="9">
        <v>0</v>
      </c>
    </row>
    <row r="144" spans="2:22">
      <c r="B144" s="9" t="str">
        <f t="shared" si="2"/>
        <v>М5x28</v>
      </c>
      <c r="C144" s="10">
        <v>5</v>
      </c>
      <c r="D144" s="9">
        <v>28</v>
      </c>
      <c r="E144" s="12">
        <v>4.5804236381470842</v>
      </c>
      <c r="F144" s="55">
        <v>0</v>
      </c>
      <c r="G144" s="55">
        <v>0</v>
      </c>
      <c r="H144" s="55">
        <v>0</v>
      </c>
      <c r="I144" s="12">
        <v>4.2159747847897062</v>
      </c>
      <c r="J144" s="55">
        <v>0</v>
      </c>
      <c r="K144" s="55">
        <v>0</v>
      </c>
      <c r="L144" s="55">
        <v>0</v>
      </c>
      <c r="M144" s="9">
        <v>16</v>
      </c>
      <c r="N144" s="9">
        <v>16</v>
      </c>
      <c r="O144" s="9">
        <v>6.5</v>
      </c>
      <c r="P144" s="9">
        <v>5</v>
      </c>
      <c r="Q144" s="9">
        <v>4.4804000000000004</v>
      </c>
      <c r="R144" s="9">
        <v>5</v>
      </c>
      <c r="S144" s="9">
        <v>0.8</v>
      </c>
      <c r="T144" s="9">
        <v>0</v>
      </c>
      <c r="U144" s="9">
        <v>1</v>
      </c>
      <c r="V144" s="9">
        <v>0</v>
      </c>
    </row>
    <row r="145" spans="2:22">
      <c r="B145" s="9" t="str">
        <f t="shared" si="2"/>
        <v>М5x30</v>
      </c>
      <c r="C145" s="10">
        <v>5</v>
      </c>
      <c r="D145" s="9">
        <v>30</v>
      </c>
      <c r="E145" s="12">
        <v>4.8886924172805832</v>
      </c>
      <c r="F145" s="55">
        <v>0</v>
      </c>
      <c r="G145" s="55">
        <v>0</v>
      </c>
      <c r="H145" s="55">
        <v>0</v>
      </c>
      <c r="I145" s="12">
        <v>4.4635020883636418</v>
      </c>
      <c r="J145" s="55">
        <v>0</v>
      </c>
      <c r="K145" s="55">
        <v>0</v>
      </c>
      <c r="L145" s="55">
        <v>0</v>
      </c>
      <c r="M145" s="9">
        <v>16</v>
      </c>
      <c r="N145" s="9">
        <v>16</v>
      </c>
      <c r="O145" s="9">
        <v>6.5</v>
      </c>
      <c r="P145" s="9">
        <v>5</v>
      </c>
      <c r="Q145" s="9">
        <v>4.4804000000000004</v>
      </c>
      <c r="R145" s="9">
        <v>5</v>
      </c>
      <c r="S145" s="9">
        <v>0.8</v>
      </c>
      <c r="T145" s="9">
        <v>0</v>
      </c>
      <c r="U145" s="9">
        <v>1</v>
      </c>
      <c r="V145" s="9">
        <v>0</v>
      </c>
    </row>
    <row r="146" spans="2:22">
      <c r="B146" s="9" t="str">
        <f t="shared" si="2"/>
        <v>М5x32</v>
      </c>
      <c r="C146" s="10">
        <v>5</v>
      </c>
      <c r="D146" s="9">
        <v>32</v>
      </c>
      <c r="E146" s="12">
        <v>5.1969611964140823</v>
      </c>
      <c r="F146" s="55">
        <v>0</v>
      </c>
      <c r="G146" s="55">
        <v>0</v>
      </c>
      <c r="H146" s="55">
        <v>0</v>
      </c>
      <c r="I146" s="12">
        <v>4.7110293919375783</v>
      </c>
      <c r="J146" s="55">
        <v>0</v>
      </c>
      <c r="K146" s="55">
        <v>0</v>
      </c>
      <c r="L146" s="55">
        <v>0</v>
      </c>
      <c r="M146" s="9">
        <v>16</v>
      </c>
      <c r="N146" s="9">
        <v>16</v>
      </c>
      <c r="O146" s="9">
        <v>6.5</v>
      </c>
      <c r="P146" s="9">
        <v>5</v>
      </c>
      <c r="Q146" s="9">
        <v>4.4804000000000004</v>
      </c>
      <c r="R146" s="9">
        <v>5</v>
      </c>
      <c r="S146" s="9">
        <v>0.8</v>
      </c>
      <c r="T146" s="9">
        <v>0</v>
      </c>
      <c r="U146" s="9">
        <v>1</v>
      </c>
      <c r="V146" s="9">
        <v>0</v>
      </c>
    </row>
    <row r="147" spans="2:22">
      <c r="B147" s="9" t="str">
        <f t="shared" si="2"/>
        <v>М5x35</v>
      </c>
      <c r="C147" s="10">
        <v>5</v>
      </c>
      <c r="D147" s="9">
        <v>35</v>
      </c>
      <c r="E147" s="12">
        <v>5.6593643651143282</v>
      </c>
      <c r="F147" s="55">
        <v>0</v>
      </c>
      <c r="G147" s="55">
        <v>0</v>
      </c>
      <c r="H147" s="55">
        <v>0</v>
      </c>
      <c r="I147" s="12">
        <v>5.0823203472984817</v>
      </c>
      <c r="J147" s="55">
        <v>0</v>
      </c>
      <c r="K147" s="55">
        <v>0</v>
      </c>
      <c r="L147" s="55">
        <v>0</v>
      </c>
      <c r="M147" s="9">
        <v>16</v>
      </c>
      <c r="N147" s="9">
        <v>16</v>
      </c>
      <c r="O147" s="9">
        <v>6.5</v>
      </c>
      <c r="P147" s="9">
        <v>5</v>
      </c>
      <c r="Q147" s="9">
        <v>4.4804000000000004</v>
      </c>
      <c r="R147" s="9">
        <v>5</v>
      </c>
      <c r="S147" s="9">
        <v>0.8</v>
      </c>
      <c r="T147" s="9">
        <v>0</v>
      </c>
      <c r="U147" s="9">
        <v>1</v>
      </c>
      <c r="V147" s="9">
        <v>0</v>
      </c>
    </row>
    <row r="148" spans="2:22">
      <c r="B148" s="9" t="str">
        <f t="shared" si="2"/>
        <v>М5x38</v>
      </c>
      <c r="C148" s="10">
        <v>5</v>
      </c>
      <c r="D148" s="9">
        <v>38</v>
      </c>
      <c r="E148" s="12">
        <v>6.1217675338145767</v>
      </c>
      <c r="F148" s="55">
        <v>0</v>
      </c>
      <c r="G148" s="55">
        <v>0</v>
      </c>
      <c r="H148" s="55">
        <v>0</v>
      </c>
      <c r="I148" s="12">
        <v>5.4536113026593842</v>
      </c>
      <c r="J148" s="55">
        <v>0</v>
      </c>
      <c r="K148" s="55">
        <v>0</v>
      </c>
      <c r="L148" s="55">
        <v>0</v>
      </c>
      <c r="M148" s="9">
        <v>16</v>
      </c>
      <c r="N148" s="9">
        <v>16</v>
      </c>
      <c r="O148" s="9">
        <v>6.5</v>
      </c>
      <c r="P148" s="9">
        <v>5</v>
      </c>
      <c r="Q148" s="9">
        <v>4.4804000000000004</v>
      </c>
      <c r="R148" s="9">
        <v>5</v>
      </c>
      <c r="S148" s="9">
        <v>0.8</v>
      </c>
      <c r="T148" s="9">
        <v>0</v>
      </c>
      <c r="U148" s="9">
        <v>1</v>
      </c>
      <c r="V148" s="9">
        <v>0</v>
      </c>
    </row>
    <row r="149" spans="2:22">
      <c r="B149" s="9" t="str">
        <f t="shared" si="2"/>
        <v>М5x40</v>
      </c>
      <c r="C149" s="10">
        <v>5</v>
      </c>
      <c r="D149" s="9">
        <v>40</v>
      </c>
      <c r="E149" s="12">
        <v>6.4300363129480749</v>
      </c>
      <c r="F149" s="55">
        <v>0</v>
      </c>
      <c r="G149" s="55">
        <v>0</v>
      </c>
      <c r="H149" s="55">
        <v>0</v>
      </c>
      <c r="I149" s="12">
        <v>5.7011386062333198</v>
      </c>
      <c r="J149" s="55">
        <v>0</v>
      </c>
      <c r="K149" s="55">
        <v>0</v>
      </c>
      <c r="L149" s="55">
        <v>0</v>
      </c>
      <c r="M149" s="9">
        <v>16</v>
      </c>
      <c r="N149" s="9">
        <v>16</v>
      </c>
      <c r="O149" s="9">
        <v>6.5</v>
      </c>
      <c r="P149" s="9">
        <v>5</v>
      </c>
      <c r="Q149" s="9">
        <v>4.4804000000000004</v>
      </c>
      <c r="R149" s="9">
        <v>5</v>
      </c>
      <c r="S149" s="9">
        <v>0.8</v>
      </c>
      <c r="T149" s="9">
        <v>0</v>
      </c>
      <c r="U149" s="9">
        <v>1</v>
      </c>
      <c r="V149" s="9">
        <v>0</v>
      </c>
    </row>
    <row r="150" spans="2:22">
      <c r="B150" s="9" t="str">
        <f t="shared" si="2"/>
        <v>М5x42</v>
      </c>
      <c r="C150" s="10">
        <v>5</v>
      </c>
      <c r="D150" s="9">
        <v>42</v>
      </c>
      <c r="E150" s="12">
        <v>6.7383050920815739</v>
      </c>
      <c r="F150" s="55">
        <v>0</v>
      </c>
      <c r="G150" s="55">
        <v>0</v>
      </c>
      <c r="H150" s="55">
        <v>0</v>
      </c>
      <c r="I150" s="12">
        <v>5.9486659098072545</v>
      </c>
      <c r="J150" s="55">
        <v>0</v>
      </c>
      <c r="K150" s="55">
        <v>0</v>
      </c>
      <c r="L150" s="55">
        <v>0</v>
      </c>
      <c r="M150" s="9">
        <v>16</v>
      </c>
      <c r="N150" s="9">
        <v>16</v>
      </c>
      <c r="O150" s="9">
        <v>6.5</v>
      </c>
      <c r="P150" s="9">
        <v>5</v>
      </c>
      <c r="Q150" s="9">
        <v>4.4804000000000004</v>
      </c>
      <c r="R150" s="9">
        <v>5</v>
      </c>
      <c r="S150" s="9">
        <v>0.8</v>
      </c>
      <c r="T150" s="9">
        <v>0</v>
      </c>
      <c r="U150" s="9">
        <v>1</v>
      </c>
      <c r="V150" s="9">
        <v>0</v>
      </c>
    </row>
    <row r="151" spans="2:22">
      <c r="B151" s="9" t="str">
        <f t="shared" si="2"/>
        <v>М5x45</v>
      </c>
      <c r="C151" s="10">
        <v>5</v>
      </c>
      <c r="D151" s="9">
        <v>45</v>
      </c>
      <c r="E151" s="12">
        <v>7.2007082607818207</v>
      </c>
      <c r="F151" s="55">
        <v>0</v>
      </c>
      <c r="G151" s="55">
        <v>0</v>
      </c>
      <c r="H151" s="55">
        <v>0</v>
      </c>
      <c r="I151" s="12">
        <v>6.3199568651681579</v>
      </c>
      <c r="J151" s="55">
        <v>0</v>
      </c>
      <c r="K151" s="55">
        <v>0</v>
      </c>
      <c r="L151" s="55">
        <v>0</v>
      </c>
      <c r="M151" s="9">
        <v>16</v>
      </c>
      <c r="N151" s="9">
        <v>16</v>
      </c>
      <c r="O151" s="9">
        <v>6.5</v>
      </c>
      <c r="P151" s="9">
        <v>5</v>
      </c>
      <c r="Q151" s="9">
        <v>4.4804000000000004</v>
      </c>
      <c r="R151" s="9">
        <v>5</v>
      </c>
      <c r="S151" s="9">
        <v>0.8</v>
      </c>
      <c r="T151" s="9">
        <v>0</v>
      </c>
      <c r="U151" s="9">
        <v>1</v>
      </c>
      <c r="V151" s="9">
        <v>0</v>
      </c>
    </row>
    <row r="152" spans="2:22">
      <c r="B152" s="9" t="str">
        <f t="shared" si="2"/>
        <v>М5x48</v>
      </c>
      <c r="C152" s="10">
        <v>5</v>
      </c>
      <c r="D152" s="9">
        <v>48</v>
      </c>
      <c r="E152" s="12">
        <v>7.6631114294820692</v>
      </c>
      <c r="F152" s="55">
        <v>0</v>
      </c>
      <c r="G152" s="55">
        <v>0</v>
      </c>
      <c r="H152" s="55">
        <v>0</v>
      </c>
      <c r="I152" s="12">
        <v>6.6912478205290604</v>
      </c>
      <c r="J152" s="55">
        <v>0</v>
      </c>
      <c r="K152" s="55">
        <v>0</v>
      </c>
      <c r="L152" s="55">
        <v>0</v>
      </c>
      <c r="M152" s="9">
        <v>16</v>
      </c>
      <c r="N152" s="9">
        <v>16</v>
      </c>
      <c r="O152" s="9">
        <v>6.5</v>
      </c>
      <c r="P152" s="9">
        <v>5</v>
      </c>
      <c r="Q152" s="9">
        <v>4.4804000000000004</v>
      </c>
      <c r="R152" s="9">
        <v>5</v>
      </c>
      <c r="S152" s="9">
        <v>0.8</v>
      </c>
      <c r="T152" s="9">
        <v>0</v>
      </c>
      <c r="U152" s="9">
        <v>1</v>
      </c>
      <c r="V152" s="9">
        <v>0</v>
      </c>
    </row>
    <row r="153" spans="2:22">
      <c r="B153" s="9" t="str">
        <f t="shared" si="2"/>
        <v>М5x50</v>
      </c>
      <c r="C153" s="10">
        <v>5</v>
      </c>
      <c r="D153" s="9">
        <v>50</v>
      </c>
      <c r="E153" s="12">
        <v>7.9713802086155674</v>
      </c>
      <c r="F153" s="55">
        <v>0</v>
      </c>
      <c r="G153" s="55">
        <v>0</v>
      </c>
      <c r="H153" s="55">
        <v>0</v>
      </c>
      <c r="I153" s="12">
        <v>6.938775124102996</v>
      </c>
      <c r="J153" s="55">
        <v>0</v>
      </c>
      <c r="K153" s="55">
        <v>0</v>
      </c>
      <c r="L153" s="55">
        <v>0</v>
      </c>
      <c r="M153" s="9">
        <v>16</v>
      </c>
      <c r="N153" s="9">
        <v>16</v>
      </c>
      <c r="O153" s="9">
        <v>6.5</v>
      </c>
      <c r="P153" s="9">
        <v>5</v>
      </c>
      <c r="Q153" s="9">
        <v>4.4804000000000004</v>
      </c>
      <c r="R153" s="9">
        <v>5</v>
      </c>
      <c r="S153" s="9">
        <v>0.8</v>
      </c>
      <c r="T153" s="9">
        <v>0</v>
      </c>
      <c r="U153" s="9">
        <v>1</v>
      </c>
      <c r="V153" s="9">
        <v>0</v>
      </c>
    </row>
    <row r="154" spans="2:22">
      <c r="B154" s="9" t="str">
        <f t="shared" si="2"/>
        <v>М5x55</v>
      </c>
      <c r="C154" s="10">
        <v>5</v>
      </c>
      <c r="D154" s="9">
        <v>55</v>
      </c>
      <c r="E154" s="12">
        <v>8.7420521564493114</v>
      </c>
      <c r="F154" s="55">
        <v>0</v>
      </c>
      <c r="G154" s="55">
        <v>0</v>
      </c>
      <c r="H154" s="55">
        <v>0</v>
      </c>
      <c r="I154" s="12">
        <v>7.557593383037835</v>
      </c>
      <c r="J154" s="55">
        <v>0</v>
      </c>
      <c r="K154" s="55">
        <v>0</v>
      </c>
      <c r="L154" s="55">
        <v>0</v>
      </c>
      <c r="M154" s="9">
        <v>16</v>
      </c>
      <c r="N154" s="9">
        <v>16</v>
      </c>
      <c r="O154" s="9">
        <v>6.5</v>
      </c>
      <c r="P154" s="9">
        <v>5</v>
      </c>
      <c r="Q154" s="9">
        <v>4.4804000000000004</v>
      </c>
      <c r="R154" s="9">
        <v>5</v>
      </c>
      <c r="S154" s="9">
        <v>0.8</v>
      </c>
      <c r="T154" s="9">
        <v>0</v>
      </c>
      <c r="U154" s="9">
        <v>1</v>
      </c>
      <c r="V154" s="9">
        <v>0</v>
      </c>
    </row>
    <row r="155" spans="2:22">
      <c r="B155" s="9" t="str">
        <f t="shared" si="2"/>
        <v>М5x60</v>
      </c>
      <c r="C155" s="10">
        <v>5</v>
      </c>
      <c r="D155" s="9">
        <v>60</v>
      </c>
      <c r="E155" s="12">
        <v>9.512724104283059</v>
      </c>
      <c r="F155" s="55">
        <v>0</v>
      </c>
      <c r="G155" s="55">
        <v>0</v>
      </c>
      <c r="H155" s="55">
        <v>0</v>
      </c>
      <c r="I155" s="12">
        <v>8.176411641972674</v>
      </c>
      <c r="J155" s="55">
        <v>0</v>
      </c>
      <c r="K155" s="55">
        <v>0</v>
      </c>
      <c r="L155" s="55">
        <v>0</v>
      </c>
      <c r="M155" s="9">
        <v>16</v>
      </c>
      <c r="N155" s="9">
        <v>16</v>
      </c>
      <c r="O155" s="9">
        <v>6.5</v>
      </c>
      <c r="P155" s="9">
        <v>5</v>
      </c>
      <c r="Q155" s="9">
        <v>4.4804000000000004</v>
      </c>
      <c r="R155" s="9">
        <v>5</v>
      </c>
      <c r="S155" s="9">
        <v>0.8</v>
      </c>
      <c r="T155" s="9">
        <v>0</v>
      </c>
      <c r="U155" s="9">
        <v>1</v>
      </c>
      <c r="V155" s="9">
        <v>0</v>
      </c>
    </row>
    <row r="156" spans="2:22">
      <c r="B156" s="9" t="str">
        <f t="shared" si="2"/>
        <v>М5x65</v>
      </c>
      <c r="C156" s="10">
        <v>5</v>
      </c>
      <c r="D156" s="9">
        <v>65</v>
      </c>
      <c r="E156" s="12">
        <v>10.283396052116807</v>
      </c>
      <c r="F156" s="55">
        <v>0</v>
      </c>
      <c r="G156" s="55">
        <v>0</v>
      </c>
      <c r="H156" s="55">
        <v>0</v>
      </c>
      <c r="I156" s="12">
        <v>8.795229900907513</v>
      </c>
      <c r="J156" s="55">
        <v>0</v>
      </c>
      <c r="K156" s="55">
        <v>0</v>
      </c>
      <c r="L156" s="55">
        <v>0</v>
      </c>
      <c r="M156" s="9">
        <v>16</v>
      </c>
      <c r="N156" s="9">
        <v>16</v>
      </c>
      <c r="O156" s="9">
        <v>6.5</v>
      </c>
      <c r="P156" s="9">
        <v>5</v>
      </c>
      <c r="Q156" s="9">
        <v>4.4804000000000004</v>
      </c>
      <c r="R156" s="9">
        <v>5</v>
      </c>
      <c r="S156" s="9">
        <v>0.8</v>
      </c>
      <c r="T156" s="9">
        <v>0</v>
      </c>
      <c r="U156" s="9">
        <v>1</v>
      </c>
      <c r="V156" s="9">
        <v>0</v>
      </c>
    </row>
    <row r="157" spans="2:22">
      <c r="B157" s="9" t="str">
        <f t="shared" si="2"/>
        <v>М5x70</v>
      </c>
      <c r="C157" s="10">
        <v>5</v>
      </c>
      <c r="D157" s="9">
        <v>70</v>
      </c>
      <c r="E157" s="12">
        <v>11.054067999950551</v>
      </c>
      <c r="F157" s="55">
        <v>0</v>
      </c>
      <c r="G157" s="55">
        <v>0</v>
      </c>
      <c r="H157" s="55">
        <v>0</v>
      </c>
      <c r="I157" s="12">
        <v>9.414048159842352</v>
      </c>
      <c r="J157" s="55">
        <v>0</v>
      </c>
      <c r="K157" s="55">
        <v>0</v>
      </c>
      <c r="L157" s="55">
        <v>0</v>
      </c>
      <c r="M157" s="9">
        <v>16</v>
      </c>
      <c r="N157" s="9">
        <v>16</v>
      </c>
      <c r="O157" s="9">
        <v>6.5</v>
      </c>
      <c r="P157" s="9">
        <v>5</v>
      </c>
      <c r="Q157" s="9">
        <v>4.4804000000000004</v>
      </c>
      <c r="R157" s="9">
        <v>5</v>
      </c>
      <c r="S157" s="9">
        <v>0.8</v>
      </c>
      <c r="T157" s="9">
        <v>0</v>
      </c>
      <c r="U157" s="9">
        <v>1</v>
      </c>
      <c r="V157" s="9">
        <v>0</v>
      </c>
    </row>
    <row r="158" spans="2:22">
      <c r="B158" s="9" t="str">
        <f t="shared" si="2"/>
        <v>М5x75</v>
      </c>
      <c r="C158" s="10">
        <v>5</v>
      </c>
      <c r="D158" s="9">
        <v>75</v>
      </c>
      <c r="E158" s="12">
        <v>11.824739947784296</v>
      </c>
      <c r="F158" s="55">
        <v>0</v>
      </c>
      <c r="G158" s="55">
        <v>0</v>
      </c>
      <c r="H158" s="55">
        <v>0</v>
      </c>
      <c r="I158" s="12">
        <v>10.032866418777187</v>
      </c>
      <c r="J158" s="55">
        <v>0</v>
      </c>
      <c r="K158" s="55">
        <v>0</v>
      </c>
      <c r="L158" s="55">
        <v>0</v>
      </c>
      <c r="M158" s="9">
        <v>16</v>
      </c>
      <c r="N158" s="9">
        <v>16</v>
      </c>
      <c r="O158" s="9">
        <v>6.5</v>
      </c>
      <c r="P158" s="9">
        <v>5</v>
      </c>
      <c r="Q158" s="9">
        <v>4.4804000000000004</v>
      </c>
      <c r="R158" s="9">
        <v>5</v>
      </c>
      <c r="S158" s="9">
        <v>0.8</v>
      </c>
      <c r="T158" s="9">
        <v>0</v>
      </c>
      <c r="U158" s="9">
        <v>1</v>
      </c>
      <c r="V158" s="9">
        <v>0</v>
      </c>
    </row>
    <row r="159" spans="2:22">
      <c r="B159" s="9" t="str">
        <f t="shared" si="2"/>
        <v>М5x80</v>
      </c>
      <c r="C159" s="10">
        <v>5</v>
      </c>
      <c r="D159" s="9">
        <v>80</v>
      </c>
      <c r="E159" s="12">
        <v>12.595411895618044</v>
      </c>
      <c r="F159" s="55">
        <v>0</v>
      </c>
      <c r="G159" s="55">
        <v>0</v>
      </c>
      <c r="H159" s="55">
        <v>0</v>
      </c>
      <c r="I159" s="12">
        <v>10.651684677712028</v>
      </c>
      <c r="J159" s="55">
        <v>0</v>
      </c>
      <c r="K159" s="55">
        <v>0</v>
      </c>
      <c r="L159" s="55">
        <v>0</v>
      </c>
      <c r="M159" s="9">
        <v>16</v>
      </c>
      <c r="N159" s="9">
        <v>16</v>
      </c>
      <c r="O159" s="9">
        <v>6.5</v>
      </c>
      <c r="P159" s="9">
        <v>5</v>
      </c>
      <c r="Q159" s="9">
        <v>4.4804000000000004</v>
      </c>
      <c r="R159" s="9">
        <v>5</v>
      </c>
      <c r="S159" s="9">
        <v>0.8</v>
      </c>
      <c r="T159" s="9">
        <v>0</v>
      </c>
      <c r="U159" s="9">
        <v>1</v>
      </c>
      <c r="V159" s="9">
        <v>0</v>
      </c>
    </row>
    <row r="160" spans="2:22">
      <c r="B160" s="9" t="str">
        <f t="shared" si="2"/>
        <v>М5x85</v>
      </c>
      <c r="C160" s="10">
        <v>5</v>
      </c>
      <c r="D160" s="9">
        <v>85</v>
      </c>
      <c r="E160" s="12">
        <v>13.36608384345179</v>
      </c>
      <c r="F160" s="55">
        <v>0</v>
      </c>
      <c r="G160" s="55">
        <v>0</v>
      </c>
      <c r="H160" s="55">
        <v>0</v>
      </c>
      <c r="I160" s="12">
        <v>11.270502936646867</v>
      </c>
      <c r="J160" s="55">
        <v>0</v>
      </c>
      <c r="K160" s="55">
        <v>0</v>
      </c>
      <c r="L160" s="55">
        <v>0</v>
      </c>
      <c r="M160" s="9">
        <v>16</v>
      </c>
      <c r="N160" s="9">
        <v>16</v>
      </c>
      <c r="O160" s="9">
        <v>6.5</v>
      </c>
      <c r="P160" s="9">
        <v>5</v>
      </c>
      <c r="Q160" s="9">
        <v>4.4804000000000004</v>
      </c>
      <c r="R160" s="9">
        <v>5</v>
      </c>
      <c r="S160" s="9">
        <v>0.8</v>
      </c>
      <c r="T160" s="9">
        <v>0</v>
      </c>
      <c r="U160" s="9">
        <v>1</v>
      </c>
      <c r="V160" s="9">
        <v>0</v>
      </c>
    </row>
    <row r="161" spans="2:22">
      <c r="B161" s="9" t="str">
        <f t="shared" si="2"/>
        <v>М5x90</v>
      </c>
      <c r="C161" s="10">
        <v>5</v>
      </c>
      <c r="D161" s="9">
        <v>90</v>
      </c>
      <c r="E161" s="12">
        <v>14.136755791285536</v>
      </c>
      <c r="F161" s="55">
        <v>0</v>
      </c>
      <c r="G161" s="55">
        <v>0</v>
      </c>
      <c r="H161" s="55">
        <v>0</v>
      </c>
      <c r="I161" s="12">
        <v>11.889321195581706</v>
      </c>
      <c r="J161" s="55">
        <v>0</v>
      </c>
      <c r="K161" s="55">
        <v>0</v>
      </c>
      <c r="L161" s="55">
        <v>0</v>
      </c>
      <c r="M161" s="9">
        <v>16</v>
      </c>
      <c r="N161" s="9">
        <v>16</v>
      </c>
      <c r="O161" s="9">
        <v>6.5</v>
      </c>
      <c r="P161" s="9">
        <v>5</v>
      </c>
      <c r="Q161" s="9">
        <v>4.4804000000000004</v>
      </c>
      <c r="R161" s="9">
        <v>5</v>
      </c>
      <c r="S161" s="9">
        <v>0.8</v>
      </c>
      <c r="T161" s="9">
        <v>0</v>
      </c>
      <c r="U161" s="9">
        <v>1</v>
      </c>
      <c r="V161" s="9">
        <v>0</v>
      </c>
    </row>
    <row r="162" spans="2:22">
      <c r="B162" s="9" t="str">
        <f t="shared" si="2"/>
        <v>М5x95</v>
      </c>
      <c r="C162" s="10">
        <v>5</v>
      </c>
      <c r="D162" s="9">
        <v>95</v>
      </c>
      <c r="E162" s="12">
        <v>14.907427739119283</v>
      </c>
      <c r="F162" s="55">
        <v>0</v>
      </c>
      <c r="G162" s="55">
        <v>0</v>
      </c>
      <c r="H162" s="55">
        <v>0</v>
      </c>
      <c r="I162" s="12">
        <v>12.508139454516545</v>
      </c>
      <c r="J162" s="55">
        <v>0</v>
      </c>
      <c r="K162" s="55">
        <v>0</v>
      </c>
      <c r="L162" s="55">
        <v>0</v>
      </c>
      <c r="M162" s="9">
        <v>16</v>
      </c>
      <c r="N162" s="9">
        <v>16</v>
      </c>
      <c r="O162" s="9">
        <v>6.5</v>
      </c>
      <c r="P162" s="9">
        <v>5</v>
      </c>
      <c r="Q162" s="9">
        <v>4.4804000000000004</v>
      </c>
      <c r="R162" s="9">
        <v>5</v>
      </c>
      <c r="S162" s="9">
        <v>0.8</v>
      </c>
      <c r="T162" s="9">
        <v>0</v>
      </c>
      <c r="U162" s="9">
        <v>1</v>
      </c>
      <c r="V162" s="9">
        <v>0</v>
      </c>
    </row>
    <row r="163" spans="2:22">
      <c r="B163" s="9" t="str">
        <f t="shared" si="2"/>
        <v>М5x100</v>
      </c>
      <c r="C163" s="10">
        <v>5</v>
      </c>
      <c r="D163" s="9">
        <v>100</v>
      </c>
      <c r="E163" s="12">
        <v>15.678099686953029</v>
      </c>
      <c r="F163" s="55">
        <v>0</v>
      </c>
      <c r="G163" s="55">
        <v>0</v>
      </c>
      <c r="H163" s="55">
        <v>0</v>
      </c>
      <c r="I163" s="12">
        <v>13.126957713451384</v>
      </c>
      <c r="J163" s="55">
        <v>0</v>
      </c>
      <c r="K163" s="55">
        <v>0</v>
      </c>
      <c r="L163" s="55">
        <v>0</v>
      </c>
      <c r="M163" s="9">
        <v>16</v>
      </c>
      <c r="N163" s="9">
        <v>16</v>
      </c>
      <c r="O163" s="9">
        <v>6.5</v>
      </c>
      <c r="P163" s="9">
        <v>5</v>
      </c>
      <c r="Q163" s="9">
        <v>4.4804000000000004</v>
      </c>
      <c r="R163" s="9">
        <v>5</v>
      </c>
      <c r="S163" s="9">
        <v>0.8</v>
      </c>
      <c r="T163" s="9">
        <v>0</v>
      </c>
      <c r="U163" s="9">
        <v>1</v>
      </c>
      <c r="V163" s="9">
        <v>0</v>
      </c>
    </row>
    <row r="164" spans="2:22">
      <c r="B164" s="9" t="str">
        <f t="shared" si="2"/>
        <v>М5x105</v>
      </c>
      <c r="C164" s="10">
        <v>5</v>
      </c>
      <c r="D164" s="9">
        <v>105</v>
      </c>
      <c r="E164" s="12">
        <v>16.44877163478678</v>
      </c>
      <c r="F164" s="55">
        <v>0</v>
      </c>
      <c r="G164" s="55">
        <v>0</v>
      </c>
      <c r="H164" s="55">
        <v>0</v>
      </c>
      <c r="I164" s="12">
        <v>13.745775972386221</v>
      </c>
      <c r="J164" s="55">
        <v>0</v>
      </c>
      <c r="K164" s="55">
        <v>0</v>
      </c>
      <c r="L164" s="55">
        <v>0</v>
      </c>
      <c r="M164" s="9">
        <v>16</v>
      </c>
      <c r="N164" s="9">
        <v>16</v>
      </c>
      <c r="O164" s="9">
        <v>6.5</v>
      </c>
      <c r="P164" s="9">
        <v>5</v>
      </c>
      <c r="Q164" s="9">
        <v>4.4804000000000004</v>
      </c>
      <c r="R164" s="9">
        <v>5</v>
      </c>
      <c r="S164" s="9">
        <v>0.8</v>
      </c>
      <c r="T164" s="9">
        <v>0</v>
      </c>
      <c r="U164" s="9">
        <v>1</v>
      </c>
      <c r="V164" s="9">
        <v>0</v>
      </c>
    </row>
    <row r="165" spans="2:22">
      <c r="B165" s="9" t="str">
        <f t="shared" si="2"/>
        <v>М5x110</v>
      </c>
      <c r="C165" s="10">
        <v>5</v>
      </c>
      <c r="D165" s="9">
        <v>110</v>
      </c>
      <c r="E165" s="12">
        <v>17.219443582620524</v>
      </c>
      <c r="F165" s="55">
        <v>0</v>
      </c>
      <c r="G165" s="55">
        <v>0</v>
      </c>
      <c r="H165" s="55">
        <v>0</v>
      </c>
      <c r="I165" s="12">
        <v>14.364594231321062</v>
      </c>
      <c r="J165" s="55">
        <v>0</v>
      </c>
      <c r="K165" s="55">
        <v>0</v>
      </c>
      <c r="L165" s="55">
        <v>0</v>
      </c>
      <c r="M165" s="9">
        <v>16</v>
      </c>
      <c r="N165" s="9">
        <v>16</v>
      </c>
      <c r="O165" s="9">
        <v>6.5</v>
      </c>
      <c r="P165" s="9">
        <v>5</v>
      </c>
      <c r="Q165" s="9">
        <v>4.4804000000000004</v>
      </c>
      <c r="R165" s="9">
        <v>5</v>
      </c>
      <c r="S165" s="9">
        <v>0.8</v>
      </c>
      <c r="T165" s="9">
        <v>0</v>
      </c>
      <c r="U165" s="9">
        <v>1</v>
      </c>
      <c r="V165" s="9">
        <v>0</v>
      </c>
    </row>
    <row r="166" spans="2:22">
      <c r="B166" s="9" t="str">
        <f t="shared" si="2"/>
        <v>М5x115</v>
      </c>
      <c r="C166" s="10">
        <v>5</v>
      </c>
      <c r="D166" s="9">
        <v>115</v>
      </c>
      <c r="E166" s="12">
        <v>17.990115530454268</v>
      </c>
      <c r="F166" s="55">
        <v>0</v>
      </c>
      <c r="G166" s="55">
        <v>0</v>
      </c>
      <c r="H166" s="55">
        <v>0</v>
      </c>
      <c r="I166" s="12">
        <v>14.983412490255899</v>
      </c>
      <c r="J166" s="55">
        <v>0</v>
      </c>
      <c r="K166" s="55">
        <v>0</v>
      </c>
      <c r="L166" s="55">
        <v>0</v>
      </c>
      <c r="M166" s="9">
        <v>16</v>
      </c>
      <c r="N166" s="9">
        <v>16</v>
      </c>
      <c r="O166" s="9">
        <v>6.5</v>
      </c>
      <c r="P166" s="9">
        <v>5</v>
      </c>
      <c r="Q166" s="9">
        <v>4.4804000000000004</v>
      </c>
      <c r="R166" s="9">
        <v>5</v>
      </c>
      <c r="S166" s="9">
        <v>0.8</v>
      </c>
      <c r="T166" s="9">
        <v>0</v>
      </c>
      <c r="U166" s="9">
        <v>1</v>
      </c>
      <c r="V166" s="9">
        <v>0</v>
      </c>
    </row>
    <row r="167" spans="2:22">
      <c r="B167" s="9" t="str">
        <f t="shared" si="2"/>
        <v>М5x120</v>
      </c>
      <c r="C167" s="10">
        <v>5</v>
      </c>
      <c r="D167" s="9">
        <v>120</v>
      </c>
      <c r="E167" s="12">
        <v>18.760787478288012</v>
      </c>
      <c r="F167" s="55">
        <v>0</v>
      </c>
      <c r="G167" s="55">
        <v>0</v>
      </c>
      <c r="H167" s="55">
        <v>0</v>
      </c>
      <c r="I167" s="12">
        <v>15.60223074919074</v>
      </c>
      <c r="J167" s="55">
        <v>0</v>
      </c>
      <c r="K167" s="55">
        <v>0</v>
      </c>
      <c r="L167" s="55">
        <v>0</v>
      </c>
      <c r="M167" s="9">
        <v>16</v>
      </c>
      <c r="N167" s="9">
        <v>16</v>
      </c>
      <c r="O167" s="9">
        <v>6.5</v>
      </c>
      <c r="P167" s="9">
        <v>5</v>
      </c>
      <c r="Q167" s="9">
        <v>4.4804000000000004</v>
      </c>
      <c r="R167" s="9">
        <v>5</v>
      </c>
      <c r="S167" s="9">
        <v>0.8</v>
      </c>
      <c r="T167" s="9">
        <v>0</v>
      </c>
      <c r="U167" s="9">
        <v>1</v>
      </c>
      <c r="V167" s="9">
        <v>0</v>
      </c>
    </row>
    <row r="168" spans="2:22">
      <c r="B168" s="9" t="str">
        <f t="shared" si="2"/>
        <v>М5x130</v>
      </c>
      <c r="C168" s="10">
        <v>5</v>
      </c>
      <c r="D168" s="9">
        <v>130</v>
      </c>
      <c r="E168" s="12">
        <v>20.302131373955504</v>
      </c>
      <c r="F168" s="55">
        <v>0</v>
      </c>
      <c r="G168" s="55">
        <v>0</v>
      </c>
      <c r="H168" s="55">
        <v>0</v>
      </c>
      <c r="I168" s="12">
        <v>16.839867267060416</v>
      </c>
      <c r="J168" s="55">
        <v>0</v>
      </c>
      <c r="K168" s="55">
        <v>0</v>
      </c>
      <c r="L168" s="55">
        <v>0</v>
      </c>
      <c r="M168" s="9">
        <v>16</v>
      </c>
      <c r="N168" s="9">
        <v>16</v>
      </c>
      <c r="O168" s="9">
        <v>6.5</v>
      </c>
      <c r="P168" s="9">
        <v>5</v>
      </c>
      <c r="Q168" s="9">
        <v>4.4804000000000004</v>
      </c>
      <c r="R168" s="9">
        <v>5</v>
      </c>
      <c r="S168" s="9">
        <v>0.8</v>
      </c>
      <c r="T168" s="9">
        <v>0</v>
      </c>
      <c r="U168" s="9">
        <v>1</v>
      </c>
      <c r="V168" s="9">
        <v>0</v>
      </c>
    </row>
    <row r="169" spans="2:22">
      <c r="B169" s="9" t="str">
        <f t="shared" si="2"/>
        <v>М5x140</v>
      </c>
      <c r="C169" s="10">
        <v>5</v>
      </c>
      <c r="D169" s="9">
        <v>140</v>
      </c>
      <c r="E169" s="12">
        <v>21.843475269623003</v>
      </c>
      <c r="F169" s="55">
        <v>0</v>
      </c>
      <c r="G169" s="55">
        <v>0</v>
      </c>
      <c r="H169" s="55">
        <v>0</v>
      </c>
      <c r="I169" s="12">
        <v>18.077503784930094</v>
      </c>
      <c r="J169" s="55">
        <v>0</v>
      </c>
      <c r="K169" s="55">
        <v>0</v>
      </c>
      <c r="L169" s="55">
        <v>0</v>
      </c>
      <c r="M169" s="9">
        <v>16</v>
      </c>
      <c r="N169" s="9">
        <v>16</v>
      </c>
      <c r="O169" s="9">
        <v>6.5</v>
      </c>
      <c r="P169" s="9">
        <v>5</v>
      </c>
      <c r="Q169" s="9">
        <v>4.4804000000000004</v>
      </c>
      <c r="R169" s="9">
        <v>5</v>
      </c>
      <c r="S169" s="9">
        <v>0.8</v>
      </c>
      <c r="T169" s="9">
        <v>0</v>
      </c>
      <c r="U169" s="9">
        <v>1</v>
      </c>
      <c r="V169" s="9">
        <v>0</v>
      </c>
    </row>
    <row r="170" spans="2:22">
      <c r="B170" s="9" t="str">
        <f t="shared" si="2"/>
        <v>М5x150</v>
      </c>
      <c r="C170" s="10">
        <v>5</v>
      </c>
      <c r="D170" s="9">
        <v>150</v>
      </c>
      <c r="E170" s="12">
        <v>23.384819165290491</v>
      </c>
      <c r="F170" s="55">
        <v>0</v>
      </c>
      <c r="G170" s="55">
        <v>0</v>
      </c>
      <c r="H170" s="55">
        <v>0</v>
      </c>
      <c r="I170" s="12">
        <v>19.315140302799772</v>
      </c>
      <c r="J170" s="55">
        <v>0</v>
      </c>
      <c r="K170" s="55">
        <v>0</v>
      </c>
      <c r="L170" s="55">
        <v>0</v>
      </c>
      <c r="M170" s="9">
        <v>16</v>
      </c>
      <c r="N170" s="9">
        <v>16</v>
      </c>
      <c r="O170" s="9">
        <v>6.5</v>
      </c>
      <c r="P170" s="9">
        <v>5</v>
      </c>
      <c r="Q170" s="9">
        <v>4.4804000000000004</v>
      </c>
      <c r="R170" s="9">
        <v>5</v>
      </c>
      <c r="S170" s="9">
        <v>0.8</v>
      </c>
      <c r="T170" s="9">
        <v>0</v>
      </c>
      <c r="U170" s="9">
        <v>1</v>
      </c>
      <c r="V170" s="9">
        <v>0</v>
      </c>
    </row>
    <row r="171" spans="2:22">
      <c r="B171" s="9" t="str">
        <f t="shared" si="2"/>
        <v>М5x160</v>
      </c>
      <c r="C171" s="10">
        <v>5</v>
      </c>
      <c r="D171" s="9">
        <v>160</v>
      </c>
      <c r="E171" s="12">
        <v>24.926163060957979</v>
      </c>
      <c r="F171" s="55">
        <v>0</v>
      </c>
      <c r="G171" s="55">
        <v>0</v>
      </c>
      <c r="H171" s="55">
        <v>0</v>
      </c>
      <c r="I171" s="12">
        <v>20.55277682066945</v>
      </c>
      <c r="J171" s="55">
        <v>0</v>
      </c>
      <c r="K171" s="55">
        <v>0</v>
      </c>
      <c r="L171" s="55">
        <v>0</v>
      </c>
      <c r="M171" s="9">
        <v>16</v>
      </c>
      <c r="N171" s="9">
        <v>16</v>
      </c>
      <c r="O171" s="9">
        <v>6.5</v>
      </c>
      <c r="P171" s="9">
        <v>5</v>
      </c>
      <c r="Q171" s="9">
        <v>4.4804000000000004</v>
      </c>
      <c r="R171" s="9">
        <v>5</v>
      </c>
      <c r="S171" s="9">
        <v>0.8</v>
      </c>
      <c r="T171" s="9">
        <v>0</v>
      </c>
      <c r="U171" s="9">
        <v>1</v>
      </c>
      <c r="V171" s="9">
        <v>0</v>
      </c>
    </row>
    <row r="172" spans="2:22">
      <c r="B172" s="9" t="str">
        <f t="shared" si="2"/>
        <v>М6x12</v>
      </c>
      <c r="C172" s="10">
        <v>6</v>
      </c>
      <c r="D172" s="9">
        <v>12</v>
      </c>
      <c r="E172" s="12">
        <v>3.2048670805642585</v>
      </c>
      <c r="F172" s="55">
        <v>0</v>
      </c>
      <c r="G172" s="55">
        <v>0</v>
      </c>
      <c r="H172" s="55">
        <v>0</v>
      </c>
      <c r="I172" s="12">
        <v>3.3866753688060038</v>
      </c>
      <c r="J172" s="55">
        <v>0</v>
      </c>
      <c r="K172" s="55">
        <v>0</v>
      </c>
      <c r="L172" s="55">
        <v>0</v>
      </c>
      <c r="M172" s="9">
        <v>16</v>
      </c>
      <c r="N172" s="9">
        <v>16</v>
      </c>
      <c r="O172" s="9">
        <v>7.5</v>
      </c>
      <c r="P172" s="9">
        <v>6</v>
      </c>
      <c r="Q172" s="9">
        <v>5.3505000000000003</v>
      </c>
      <c r="R172" s="9">
        <v>6</v>
      </c>
      <c r="S172" s="9">
        <v>1</v>
      </c>
      <c r="T172" s="9">
        <v>0</v>
      </c>
      <c r="U172" s="9">
        <v>1</v>
      </c>
      <c r="V172" s="9">
        <v>0</v>
      </c>
    </row>
    <row r="173" spans="2:22">
      <c r="B173" s="9" t="str">
        <f t="shared" si="2"/>
        <v>М6x14</v>
      </c>
      <c r="C173" s="10">
        <v>6</v>
      </c>
      <c r="D173" s="9">
        <v>14</v>
      </c>
      <c r="E173" s="12">
        <v>3.6487741225164965</v>
      </c>
      <c r="F173" s="55">
        <v>0</v>
      </c>
      <c r="G173" s="55">
        <v>0</v>
      </c>
      <c r="H173" s="55">
        <v>0</v>
      </c>
      <c r="I173" s="12">
        <v>3.7396782666373687</v>
      </c>
      <c r="J173" s="55">
        <v>0</v>
      </c>
      <c r="K173" s="55">
        <v>0</v>
      </c>
      <c r="L173" s="55">
        <v>0</v>
      </c>
      <c r="M173" s="9">
        <v>16</v>
      </c>
      <c r="N173" s="9">
        <v>16</v>
      </c>
      <c r="O173" s="9">
        <v>7.5</v>
      </c>
      <c r="P173" s="9">
        <v>6</v>
      </c>
      <c r="Q173" s="9">
        <v>5.3505000000000003</v>
      </c>
      <c r="R173" s="9">
        <v>6</v>
      </c>
      <c r="S173" s="9">
        <v>1</v>
      </c>
      <c r="T173" s="9">
        <v>0</v>
      </c>
      <c r="U173" s="9">
        <v>1</v>
      </c>
      <c r="V173" s="9">
        <v>0</v>
      </c>
    </row>
    <row r="174" spans="2:22">
      <c r="B174" s="9" t="str">
        <f t="shared" si="2"/>
        <v>М6x16</v>
      </c>
      <c r="C174" s="10">
        <v>6</v>
      </c>
      <c r="D174" s="9">
        <v>16</v>
      </c>
      <c r="E174" s="12">
        <v>4.0926811644687335</v>
      </c>
      <c r="F174" s="55">
        <v>0</v>
      </c>
      <c r="G174" s="55">
        <v>0</v>
      </c>
      <c r="H174" s="55">
        <v>0</v>
      </c>
      <c r="I174" s="12">
        <v>4.0926811644687335</v>
      </c>
      <c r="J174" s="55">
        <v>0</v>
      </c>
      <c r="K174" s="55">
        <v>0</v>
      </c>
      <c r="L174" s="55">
        <v>0</v>
      </c>
      <c r="M174" s="9">
        <v>16</v>
      </c>
      <c r="N174" s="9">
        <v>16</v>
      </c>
      <c r="O174" s="9">
        <v>7.5</v>
      </c>
      <c r="P174" s="9">
        <v>6</v>
      </c>
      <c r="Q174" s="9">
        <v>5.3505000000000003</v>
      </c>
      <c r="R174" s="9">
        <v>6</v>
      </c>
      <c r="S174" s="9">
        <v>1</v>
      </c>
      <c r="T174" s="9">
        <v>0</v>
      </c>
      <c r="U174" s="9">
        <v>1</v>
      </c>
      <c r="V174" s="9">
        <v>0</v>
      </c>
    </row>
    <row r="175" spans="2:22">
      <c r="B175" s="9" t="str">
        <f t="shared" si="2"/>
        <v>М6x18</v>
      </c>
      <c r="C175" s="10">
        <v>6</v>
      </c>
      <c r="D175" s="9">
        <v>18</v>
      </c>
      <c r="E175" s="12">
        <v>4.5365882064209719</v>
      </c>
      <c r="F175" s="55">
        <v>0</v>
      </c>
      <c r="G175" s="55">
        <v>0</v>
      </c>
      <c r="H175" s="55">
        <v>0</v>
      </c>
      <c r="I175" s="12">
        <v>4.4456840623000975</v>
      </c>
      <c r="J175" s="55">
        <v>0</v>
      </c>
      <c r="K175" s="55">
        <v>0</v>
      </c>
      <c r="L175" s="55">
        <v>0</v>
      </c>
      <c r="M175" s="9">
        <v>16</v>
      </c>
      <c r="N175" s="9">
        <v>16</v>
      </c>
      <c r="O175" s="9">
        <v>7.5</v>
      </c>
      <c r="P175" s="9">
        <v>6</v>
      </c>
      <c r="Q175" s="9">
        <v>5.3505000000000003</v>
      </c>
      <c r="R175" s="9">
        <v>6</v>
      </c>
      <c r="S175" s="9">
        <v>1</v>
      </c>
      <c r="T175" s="9">
        <v>0</v>
      </c>
      <c r="U175" s="9">
        <v>1</v>
      </c>
      <c r="V175" s="9">
        <v>0</v>
      </c>
    </row>
    <row r="176" spans="2:22">
      <c r="B176" s="9" t="str">
        <f t="shared" si="2"/>
        <v>М6x20</v>
      </c>
      <c r="C176" s="10">
        <v>6</v>
      </c>
      <c r="D176" s="9">
        <v>20</v>
      </c>
      <c r="E176" s="12">
        <v>4.9804952483732086</v>
      </c>
      <c r="F176" s="55">
        <v>0</v>
      </c>
      <c r="G176" s="55">
        <v>0</v>
      </c>
      <c r="H176" s="55">
        <v>0</v>
      </c>
      <c r="I176" s="12">
        <v>4.7986869601314632</v>
      </c>
      <c r="J176" s="55">
        <v>0</v>
      </c>
      <c r="K176" s="55">
        <v>0</v>
      </c>
      <c r="L176" s="55">
        <v>0</v>
      </c>
      <c r="M176" s="9">
        <v>16</v>
      </c>
      <c r="N176" s="9">
        <v>16</v>
      </c>
      <c r="O176" s="9">
        <v>7.5</v>
      </c>
      <c r="P176" s="9">
        <v>6</v>
      </c>
      <c r="Q176" s="9">
        <v>5.3505000000000003</v>
      </c>
      <c r="R176" s="9">
        <v>6</v>
      </c>
      <c r="S176" s="9">
        <v>1</v>
      </c>
      <c r="T176" s="9">
        <v>0</v>
      </c>
      <c r="U176" s="9">
        <v>1</v>
      </c>
      <c r="V176" s="9">
        <v>0</v>
      </c>
    </row>
    <row r="177" spans="2:22">
      <c r="B177" s="9" t="str">
        <f t="shared" si="2"/>
        <v>М6x22</v>
      </c>
      <c r="C177" s="10">
        <v>6</v>
      </c>
      <c r="D177" s="9">
        <v>22</v>
      </c>
      <c r="E177" s="12">
        <v>5.424402290325447</v>
      </c>
      <c r="F177" s="55">
        <v>0</v>
      </c>
      <c r="G177" s="55">
        <v>0</v>
      </c>
      <c r="H177" s="55">
        <v>0</v>
      </c>
      <c r="I177" s="12">
        <v>5.1516898579628272</v>
      </c>
      <c r="J177" s="55">
        <v>0</v>
      </c>
      <c r="K177" s="55">
        <v>0</v>
      </c>
      <c r="L177" s="55">
        <v>0</v>
      </c>
      <c r="M177" s="9">
        <v>16</v>
      </c>
      <c r="N177" s="9">
        <v>16</v>
      </c>
      <c r="O177" s="9">
        <v>7.5</v>
      </c>
      <c r="P177" s="9">
        <v>6</v>
      </c>
      <c r="Q177" s="9">
        <v>5.3505000000000003</v>
      </c>
      <c r="R177" s="9">
        <v>6</v>
      </c>
      <c r="S177" s="9">
        <v>1</v>
      </c>
      <c r="T177" s="9">
        <v>0</v>
      </c>
      <c r="U177" s="9">
        <v>1</v>
      </c>
      <c r="V177" s="9">
        <v>0</v>
      </c>
    </row>
    <row r="178" spans="2:22">
      <c r="B178" s="9" t="str">
        <f t="shared" si="2"/>
        <v>М6x25</v>
      </c>
      <c r="C178" s="10">
        <v>6</v>
      </c>
      <c r="D178" s="9">
        <v>25</v>
      </c>
      <c r="E178" s="12">
        <v>6.0902628532538037</v>
      </c>
      <c r="F178" s="55">
        <v>0</v>
      </c>
      <c r="G178" s="55">
        <v>0</v>
      </c>
      <c r="H178" s="55">
        <v>0</v>
      </c>
      <c r="I178" s="12">
        <v>5.6811942047098745</v>
      </c>
      <c r="J178" s="55">
        <v>0</v>
      </c>
      <c r="K178" s="55">
        <v>0</v>
      </c>
      <c r="L178" s="55">
        <v>0</v>
      </c>
      <c r="M178" s="9">
        <v>16</v>
      </c>
      <c r="N178" s="9">
        <v>16</v>
      </c>
      <c r="O178" s="9">
        <v>7.5</v>
      </c>
      <c r="P178" s="9">
        <v>6</v>
      </c>
      <c r="Q178" s="9">
        <v>5.3505000000000003</v>
      </c>
      <c r="R178" s="9">
        <v>6</v>
      </c>
      <c r="S178" s="9">
        <v>1</v>
      </c>
      <c r="T178" s="9">
        <v>0</v>
      </c>
      <c r="U178" s="9">
        <v>1</v>
      </c>
      <c r="V178" s="9">
        <v>0</v>
      </c>
    </row>
    <row r="179" spans="2:22">
      <c r="B179" s="9" t="str">
        <f t="shared" si="2"/>
        <v>М6x28</v>
      </c>
      <c r="C179" s="10">
        <v>6</v>
      </c>
      <c r="D179" s="9">
        <v>28</v>
      </c>
      <c r="E179" s="12">
        <v>6.7561234161821604</v>
      </c>
      <c r="F179" s="55">
        <v>0</v>
      </c>
      <c r="G179" s="55">
        <v>0</v>
      </c>
      <c r="H179" s="55">
        <v>0</v>
      </c>
      <c r="I179" s="12">
        <v>6.2106985514569226</v>
      </c>
      <c r="J179" s="55">
        <v>0</v>
      </c>
      <c r="K179" s="55">
        <v>0</v>
      </c>
      <c r="L179" s="55">
        <v>0</v>
      </c>
      <c r="M179" s="9">
        <v>16</v>
      </c>
      <c r="N179" s="9">
        <v>16</v>
      </c>
      <c r="O179" s="9">
        <v>7.5</v>
      </c>
      <c r="P179" s="9">
        <v>6</v>
      </c>
      <c r="Q179" s="9">
        <v>5.3505000000000003</v>
      </c>
      <c r="R179" s="9">
        <v>6</v>
      </c>
      <c r="S179" s="9">
        <v>1</v>
      </c>
      <c r="T179" s="9">
        <v>0</v>
      </c>
      <c r="U179" s="9">
        <v>1</v>
      </c>
      <c r="V179" s="9">
        <v>0</v>
      </c>
    </row>
    <row r="180" spans="2:22">
      <c r="B180" s="9" t="str">
        <f t="shared" si="2"/>
        <v>М6x30</v>
      </c>
      <c r="C180" s="10">
        <v>6</v>
      </c>
      <c r="D180" s="9">
        <v>30</v>
      </c>
      <c r="E180" s="12">
        <v>7.2000304581343979</v>
      </c>
      <c r="F180" s="55">
        <v>0</v>
      </c>
      <c r="G180" s="55">
        <v>0</v>
      </c>
      <c r="H180" s="55">
        <v>0</v>
      </c>
      <c r="I180" s="12">
        <v>6.5637014492882866</v>
      </c>
      <c r="J180" s="55">
        <v>0</v>
      </c>
      <c r="K180" s="55">
        <v>0</v>
      </c>
      <c r="L180" s="55">
        <v>0</v>
      </c>
      <c r="M180" s="9">
        <v>16</v>
      </c>
      <c r="N180" s="9">
        <v>16</v>
      </c>
      <c r="O180" s="9">
        <v>7.5</v>
      </c>
      <c r="P180" s="9">
        <v>6</v>
      </c>
      <c r="Q180" s="9">
        <v>5.3505000000000003</v>
      </c>
      <c r="R180" s="9">
        <v>6</v>
      </c>
      <c r="S180" s="9">
        <v>1</v>
      </c>
      <c r="T180" s="9">
        <v>0</v>
      </c>
      <c r="U180" s="9">
        <v>1</v>
      </c>
      <c r="V180" s="9">
        <v>0</v>
      </c>
    </row>
    <row r="181" spans="2:22">
      <c r="B181" s="9" t="str">
        <f t="shared" si="2"/>
        <v>М6x32</v>
      </c>
      <c r="C181" s="10">
        <v>6</v>
      </c>
      <c r="D181" s="9">
        <v>32</v>
      </c>
      <c r="E181" s="12">
        <v>7.6439375000866345</v>
      </c>
      <c r="F181" s="55">
        <v>0</v>
      </c>
      <c r="G181" s="55">
        <v>0</v>
      </c>
      <c r="H181" s="55">
        <v>0</v>
      </c>
      <c r="I181" s="12">
        <v>6.9167043471196514</v>
      </c>
      <c r="J181" s="55">
        <v>0</v>
      </c>
      <c r="K181" s="55">
        <v>0</v>
      </c>
      <c r="L181" s="55">
        <v>0</v>
      </c>
      <c r="M181" s="9">
        <v>16</v>
      </c>
      <c r="N181" s="9">
        <v>16</v>
      </c>
      <c r="O181" s="9">
        <v>7.5</v>
      </c>
      <c r="P181" s="9">
        <v>6</v>
      </c>
      <c r="Q181" s="9">
        <v>5.3505000000000003</v>
      </c>
      <c r="R181" s="9">
        <v>6</v>
      </c>
      <c r="S181" s="9">
        <v>1</v>
      </c>
      <c r="T181" s="9">
        <v>0</v>
      </c>
      <c r="U181" s="9">
        <v>1</v>
      </c>
      <c r="V181" s="9">
        <v>0</v>
      </c>
    </row>
    <row r="182" spans="2:22">
      <c r="B182" s="9" t="str">
        <f t="shared" si="2"/>
        <v>М6x35</v>
      </c>
      <c r="C182" s="10">
        <v>6</v>
      </c>
      <c r="D182" s="9">
        <v>35</v>
      </c>
      <c r="E182" s="12">
        <v>8.309798063014993</v>
      </c>
      <c r="F182" s="55">
        <v>0</v>
      </c>
      <c r="G182" s="55">
        <v>0</v>
      </c>
      <c r="H182" s="55">
        <v>0</v>
      </c>
      <c r="I182" s="12">
        <v>7.4462086938666978</v>
      </c>
      <c r="J182" s="55">
        <v>0</v>
      </c>
      <c r="K182" s="55">
        <v>0</v>
      </c>
      <c r="L182" s="55">
        <v>0</v>
      </c>
      <c r="M182" s="9">
        <v>16</v>
      </c>
      <c r="N182" s="9">
        <v>16</v>
      </c>
      <c r="O182" s="9">
        <v>7.5</v>
      </c>
      <c r="P182" s="9">
        <v>6</v>
      </c>
      <c r="Q182" s="9">
        <v>5.3505000000000003</v>
      </c>
      <c r="R182" s="9">
        <v>6</v>
      </c>
      <c r="S182" s="9">
        <v>1</v>
      </c>
      <c r="T182" s="9">
        <v>0</v>
      </c>
      <c r="U182" s="9">
        <v>1</v>
      </c>
      <c r="V182" s="9">
        <v>0</v>
      </c>
    </row>
    <row r="183" spans="2:22">
      <c r="B183" s="9" t="str">
        <f t="shared" si="2"/>
        <v>М6x38</v>
      </c>
      <c r="C183" s="10">
        <v>6</v>
      </c>
      <c r="D183" s="9">
        <v>38</v>
      </c>
      <c r="E183" s="12">
        <v>8.9756586259433497</v>
      </c>
      <c r="F183" s="55">
        <v>0</v>
      </c>
      <c r="G183" s="55">
        <v>0</v>
      </c>
      <c r="H183" s="55">
        <v>0</v>
      </c>
      <c r="I183" s="12">
        <v>7.975713040613746</v>
      </c>
      <c r="J183" s="55">
        <v>0</v>
      </c>
      <c r="K183" s="55">
        <v>0</v>
      </c>
      <c r="L183" s="55">
        <v>0</v>
      </c>
      <c r="M183" s="9">
        <v>16</v>
      </c>
      <c r="N183" s="9">
        <v>16</v>
      </c>
      <c r="O183" s="9">
        <v>7.5</v>
      </c>
      <c r="P183" s="9">
        <v>6</v>
      </c>
      <c r="Q183" s="9">
        <v>5.3505000000000003</v>
      </c>
      <c r="R183" s="9">
        <v>6</v>
      </c>
      <c r="S183" s="9">
        <v>1</v>
      </c>
      <c r="T183" s="9">
        <v>0</v>
      </c>
      <c r="U183" s="9">
        <v>1</v>
      </c>
      <c r="V183" s="9">
        <v>0</v>
      </c>
    </row>
    <row r="184" spans="2:22">
      <c r="B184" s="9" t="str">
        <f t="shared" si="2"/>
        <v>М6x40</v>
      </c>
      <c r="C184" s="10">
        <v>6</v>
      </c>
      <c r="D184" s="9">
        <v>40</v>
      </c>
      <c r="E184" s="12">
        <v>9.4195656678955881</v>
      </c>
      <c r="F184" s="55">
        <v>0</v>
      </c>
      <c r="G184" s="55">
        <v>0</v>
      </c>
      <c r="H184" s="55">
        <v>0</v>
      </c>
      <c r="I184" s="12">
        <v>8.3287159384451108</v>
      </c>
      <c r="J184" s="55">
        <v>0</v>
      </c>
      <c r="K184" s="55">
        <v>0</v>
      </c>
      <c r="L184" s="55">
        <v>0</v>
      </c>
      <c r="M184" s="9">
        <v>16</v>
      </c>
      <c r="N184" s="9">
        <v>16</v>
      </c>
      <c r="O184" s="9">
        <v>7.5</v>
      </c>
      <c r="P184" s="9">
        <v>6</v>
      </c>
      <c r="Q184" s="9">
        <v>5.3505000000000003</v>
      </c>
      <c r="R184" s="9">
        <v>6</v>
      </c>
      <c r="S184" s="9">
        <v>1</v>
      </c>
      <c r="T184" s="9">
        <v>0</v>
      </c>
      <c r="U184" s="9">
        <v>1</v>
      </c>
      <c r="V184" s="9">
        <v>0</v>
      </c>
    </row>
    <row r="185" spans="2:22">
      <c r="B185" s="9" t="str">
        <f t="shared" si="2"/>
        <v>М6x42</v>
      </c>
      <c r="C185" s="10">
        <v>6</v>
      </c>
      <c r="D185" s="9">
        <v>42</v>
      </c>
      <c r="E185" s="12">
        <v>9.8634727098478265</v>
      </c>
      <c r="F185" s="55">
        <v>0</v>
      </c>
      <c r="G185" s="55">
        <v>0</v>
      </c>
      <c r="H185" s="55">
        <v>0</v>
      </c>
      <c r="I185" s="12">
        <v>8.6817188362764757</v>
      </c>
      <c r="J185" s="55">
        <v>0</v>
      </c>
      <c r="K185" s="55">
        <v>0</v>
      </c>
      <c r="L185" s="55">
        <v>0</v>
      </c>
      <c r="M185" s="9">
        <v>16</v>
      </c>
      <c r="N185" s="9">
        <v>16</v>
      </c>
      <c r="O185" s="9">
        <v>7.5</v>
      </c>
      <c r="P185" s="9">
        <v>6</v>
      </c>
      <c r="Q185" s="9">
        <v>5.3505000000000003</v>
      </c>
      <c r="R185" s="9">
        <v>6</v>
      </c>
      <c r="S185" s="9">
        <v>1</v>
      </c>
      <c r="T185" s="9">
        <v>0</v>
      </c>
      <c r="U185" s="9">
        <v>1</v>
      </c>
      <c r="V185" s="9">
        <v>0</v>
      </c>
    </row>
    <row r="186" spans="2:22">
      <c r="B186" s="9" t="str">
        <f t="shared" si="2"/>
        <v>М6x45</v>
      </c>
      <c r="C186" s="10">
        <v>6</v>
      </c>
      <c r="D186" s="9">
        <v>45</v>
      </c>
      <c r="E186" s="12">
        <v>10.529333272776181</v>
      </c>
      <c r="F186" s="55">
        <v>0</v>
      </c>
      <c r="G186" s="55">
        <v>0</v>
      </c>
      <c r="H186" s="55">
        <v>0</v>
      </c>
      <c r="I186" s="12">
        <v>9.2112231830235238</v>
      </c>
      <c r="J186" s="55">
        <v>0</v>
      </c>
      <c r="K186" s="55">
        <v>0</v>
      </c>
      <c r="L186" s="55">
        <v>0</v>
      </c>
      <c r="M186" s="9">
        <v>16</v>
      </c>
      <c r="N186" s="9">
        <v>16</v>
      </c>
      <c r="O186" s="9">
        <v>7.5</v>
      </c>
      <c r="P186" s="9">
        <v>6</v>
      </c>
      <c r="Q186" s="9">
        <v>5.3505000000000003</v>
      </c>
      <c r="R186" s="9">
        <v>6</v>
      </c>
      <c r="S186" s="9">
        <v>1</v>
      </c>
      <c r="T186" s="9">
        <v>0</v>
      </c>
      <c r="U186" s="9">
        <v>1</v>
      </c>
      <c r="V186" s="9">
        <v>0</v>
      </c>
    </row>
    <row r="187" spans="2:22">
      <c r="B187" s="9" t="str">
        <f t="shared" si="2"/>
        <v>М6x48</v>
      </c>
      <c r="C187" s="10">
        <v>6</v>
      </c>
      <c r="D187" s="9">
        <v>48</v>
      </c>
      <c r="E187" s="12">
        <v>11.195193835704538</v>
      </c>
      <c r="F187" s="55">
        <v>0</v>
      </c>
      <c r="G187" s="55">
        <v>0</v>
      </c>
      <c r="H187" s="55">
        <v>0</v>
      </c>
      <c r="I187" s="12">
        <v>9.7407275297705702</v>
      </c>
      <c r="J187" s="55">
        <v>0</v>
      </c>
      <c r="K187" s="55">
        <v>0</v>
      </c>
      <c r="L187" s="55">
        <v>0</v>
      </c>
      <c r="M187" s="9">
        <v>16</v>
      </c>
      <c r="N187" s="9">
        <v>16</v>
      </c>
      <c r="O187" s="9">
        <v>7.5</v>
      </c>
      <c r="P187" s="9">
        <v>6</v>
      </c>
      <c r="Q187" s="9">
        <v>5.3505000000000003</v>
      </c>
      <c r="R187" s="9">
        <v>6</v>
      </c>
      <c r="S187" s="9">
        <v>1</v>
      </c>
      <c r="T187" s="9">
        <v>0</v>
      </c>
      <c r="U187" s="9">
        <v>1</v>
      </c>
      <c r="V187" s="9">
        <v>0</v>
      </c>
    </row>
    <row r="188" spans="2:22">
      <c r="B188" s="9" t="str">
        <f t="shared" si="2"/>
        <v>М6x50</v>
      </c>
      <c r="C188" s="10">
        <v>6</v>
      </c>
      <c r="D188" s="9">
        <v>50</v>
      </c>
      <c r="E188" s="12">
        <v>11.639100877656777</v>
      </c>
      <c r="F188" s="55">
        <v>0</v>
      </c>
      <c r="G188" s="55">
        <v>0</v>
      </c>
      <c r="H188" s="55">
        <v>0</v>
      </c>
      <c r="I188" s="12">
        <v>10.093730427601935</v>
      </c>
      <c r="J188" s="55">
        <v>0</v>
      </c>
      <c r="K188" s="55">
        <v>0</v>
      </c>
      <c r="L188" s="55">
        <v>0</v>
      </c>
      <c r="M188" s="9">
        <v>16</v>
      </c>
      <c r="N188" s="9">
        <v>16</v>
      </c>
      <c r="O188" s="9">
        <v>7.5</v>
      </c>
      <c r="P188" s="9">
        <v>6</v>
      </c>
      <c r="Q188" s="9">
        <v>5.3505000000000003</v>
      </c>
      <c r="R188" s="9">
        <v>6</v>
      </c>
      <c r="S188" s="9">
        <v>1</v>
      </c>
      <c r="T188" s="9">
        <v>0</v>
      </c>
      <c r="U188" s="9">
        <v>1</v>
      </c>
      <c r="V188" s="9">
        <v>0</v>
      </c>
    </row>
    <row r="189" spans="2:22">
      <c r="B189" s="9" t="str">
        <f t="shared" si="2"/>
        <v>М6x55</v>
      </c>
      <c r="C189" s="10">
        <v>6</v>
      </c>
      <c r="D189" s="9">
        <v>55</v>
      </c>
      <c r="E189" s="12">
        <v>12.748868482537372</v>
      </c>
      <c r="F189" s="55">
        <v>0</v>
      </c>
      <c r="G189" s="55">
        <v>0</v>
      </c>
      <c r="H189" s="55">
        <v>0</v>
      </c>
      <c r="I189" s="12">
        <v>10.976237672180345</v>
      </c>
      <c r="J189" s="55">
        <v>0</v>
      </c>
      <c r="K189" s="55">
        <v>0</v>
      </c>
      <c r="L189" s="55">
        <v>0</v>
      </c>
      <c r="M189" s="9">
        <v>16</v>
      </c>
      <c r="N189" s="9">
        <v>16</v>
      </c>
      <c r="O189" s="9">
        <v>7.5</v>
      </c>
      <c r="P189" s="9">
        <v>6</v>
      </c>
      <c r="Q189" s="9">
        <v>5.3505000000000003</v>
      </c>
      <c r="R189" s="9">
        <v>6</v>
      </c>
      <c r="S189" s="9">
        <v>1</v>
      </c>
      <c r="T189" s="9">
        <v>0</v>
      </c>
      <c r="U189" s="9">
        <v>1</v>
      </c>
      <c r="V189" s="9">
        <v>0</v>
      </c>
    </row>
    <row r="190" spans="2:22">
      <c r="B190" s="9" t="str">
        <f t="shared" si="2"/>
        <v>М6x60</v>
      </c>
      <c r="C190" s="10">
        <v>6</v>
      </c>
      <c r="D190" s="9">
        <v>60</v>
      </c>
      <c r="E190" s="12">
        <v>13.858636087417965</v>
      </c>
      <c r="F190" s="55">
        <v>0</v>
      </c>
      <c r="G190" s="55">
        <v>0</v>
      </c>
      <c r="H190" s="55">
        <v>0</v>
      </c>
      <c r="I190" s="12">
        <v>11.858744916758756</v>
      </c>
      <c r="J190" s="55">
        <v>0</v>
      </c>
      <c r="K190" s="55">
        <v>0</v>
      </c>
      <c r="L190" s="55">
        <v>0</v>
      </c>
      <c r="M190" s="9">
        <v>16</v>
      </c>
      <c r="N190" s="9">
        <v>16</v>
      </c>
      <c r="O190" s="9">
        <v>7.5</v>
      </c>
      <c r="P190" s="9">
        <v>6</v>
      </c>
      <c r="Q190" s="9">
        <v>5.3505000000000003</v>
      </c>
      <c r="R190" s="9">
        <v>6</v>
      </c>
      <c r="S190" s="9">
        <v>1</v>
      </c>
      <c r="T190" s="9">
        <v>0</v>
      </c>
      <c r="U190" s="9">
        <v>1</v>
      </c>
      <c r="V190" s="9">
        <v>0</v>
      </c>
    </row>
    <row r="191" spans="2:22">
      <c r="B191" s="9" t="str">
        <f t="shared" si="2"/>
        <v>М6x65</v>
      </c>
      <c r="C191" s="10">
        <v>6</v>
      </c>
      <c r="D191" s="9">
        <v>65</v>
      </c>
      <c r="E191" s="12">
        <v>14.968403692298558</v>
      </c>
      <c r="F191" s="55">
        <v>0</v>
      </c>
      <c r="G191" s="55">
        <v>0</v>
      </c>
      <c r="H191" s="55">
        <v>0</v>
      </c>
      <c r="I191" s="12">
        <v>12.741252161337171</v>
      </c>
      <c r="J191" s="55">
        <v>0</v>
      </c>
      <c r="K191" s="55">
        <v>0</v>
      </c>
      <c r="L191" s="55">
        <v>0</v>
      </c>
      <c r="M191" s="9">
        <v>16</v>
      </c>
      <c r="N191" s="9">
        <v>16</v>
      </c>
      <c r="O191" s="9">
        <v>7.5</v>
      </c>
      <c r="P191" s="9">
        <v>6</v>
      </c>
      <c r="Q191" s="9">
        <v>5.3505000000000003</v>
      </c>
      <c r="R191" s="9">
        <v>6</v>
      </c>
      <c r="S191" s="9">
        <v>1</v>
      </c>
      <c r="T191" s="9">
        <v>0</v>
      </c>
      <c r="U191" s="9">
        <v>1</v>
      </c>
      <c r="V191" s="9">
        <v>0</v>
      </c>
    </row>
    <row r="192" spans="2:22">
      <c r="B192" s="9" t="str">
        <f t="shared" si="2"/>
        <v>М6x70</v>
      </c>
      <c r="C192" s="10">
        <v>6</v>
      </c>
      <c r="D192" s="9">
        <v>70</v>
      </c>
      <c r="E192" s="12">
        <v>16.078171297179153</v>
      </c>
      <c r="F192" s="55">
        <v>0</v>
      </c>
      <c r="G192" s="55">
        <v>0</v>
      </c>
      <c r="H192" s="55">
        <v>0</v>
      </c>
      <c r="I192" s="12">
        <v>13.623759405915584</v>
      </c>
      <c r="J192" s="55">
        <v>0</v>
      </c>
      <c r="K192" s="55">
        <v>0</v>
      </c>
      <c r="L192" s="55">
        <v>0</v>
      </c>
      <c r="M192" s="9">
        <v>16</v>
      </c>
      <c r="N192" s="9">
        <v>16</v>
      </c>
      <c r="O192" s="9">
        <v>7.5</v>
      </c>
      <c r="P192" s="9">
        <v>6</v>
      </c>
      <c r="Q192" s="9">
        <v>5.3505000000000003</v>
      </c>
      <c r="R192" s="9">
        <v>6</v>
      </c>
      <c r="S192" s="9">
        <v>1</v>
      </c>
      <c r="T192" s="9">
        <v>0</v>
      </c>
      <c r="U192" s="9">
        <v>1</v>
      </c>
      <c r="V192" s="9">
        <v>0</v>
      </c>
    </row>
    <row r="193" spans="2:22">
      <c r="B193" s="9" t="str">
        <f t="shared" si="2"/>
        <v>М6x75</v>
      </c>
      <c r="C193" s="10">
        <v>6</v>
      </c>
      <c r="D193" s="9">
        <v>75</v>
      </c>
      <c r="E193" s="12">
        <v>17.187938902059749</v>
      </c>
      <c r="F193" s="55">
        <v>0</v>
      </c>
      <c r="G193" s="55">
        <v>0</v>
      </c>
      <c r="H193" s="55">
        <v>0</v>
      </c>
      <c r="I193" s="12">
        <v>14.506266650493993</v>
      </c>
      <c r="J193" s="55">
        <v>0</v>
      </c>
      <c r="K193" s="55">
        <v>0</v>
      </c>
      <c r="L193" s="55">
        <v>0</v>
      </c>
      <c r="M193" s="9">
        <v>16</v>
      </c>
      <c r="N193" s="9">
        <v>16</v>
      </c>
      <c r="O193" s="9">
        <v>7.5</v>
      </c>
      <c r="P193" s="9">
        <v>6</v>
      </c>
      <c r="Q193" s="9">
        <v>5.3505000000000003</v>
      </c>
      <c r="R193" s="9">
        <v>6</v>
      </c>
      <c r="S193" s="9">
        <v>1</v>
      </c>
      <c r="T193" s="9">
        <v>0</v>
      </c>
      <c r="U193" s="9">
        <v>1</v>
      </c>
      <c r="V193" s="9">
        <v>0</v>
      </c>
    </row>
    <row r="194" spans="2:22">
      <c r="B194" s="9" t="str">
        <f t="shared" si="2"/>
        <v>М6x80</v>
      </c>
      <c r="C194" s="10">
        <v>6</v>
      </c>
      <c r="D194" s="9">
        <v>80</v>
      </c>
      <c r="E194" s="12">
        <v>18.29770650694034</v>
      </c>
      <c r="F194" s="55">
        <v>0</v>
      </c>
      <c r="G194" s="55">
        <v>0</v>
      </c>
      <c r="H194" s="55">
        <v>0</v>
      </c>
      <c r="I194" s="12">
        <v>15.388773895072406</v>
      </c>
      <c r="J194" s="55">
        <v>0</v>
      </c>
      <c r="K194" s="55">
        <v>0</v>
      </c>
      <c r="L194" s="55">
        <v>0</v>
      </c>
      <c r="M194" s="9">
        <v>16</v>
      </c>
      <c r="N194" s="9">
        <v>16</v>
      </c>
      <c r="O194" s="9">
        <v>7.5</v>
      </c>
      <c r="P194" s="9">
        <v>6</v>
      </c>
      <c r="Q194" s="9">
        <v>5.3505000000000003</v>
      </c>
      <c r="R194" s="9">
        <v>6</v>
      </c>
      <c r="S194" s="9">
        <v>1</v>
      </c>
      <c r="T194" s="9">
        <v>0</v>
      </c>
      <c r="U194" s="9">
        <v>1</v>
      </c>
      <c r="V194" s="9">
        <v>0</v>
      </c>
    </row>
    <row r="195" spans="2:22">
      <c r="B195" s="9" t="str">
        <f t="shared" si="2"/>
        <v>М6x85</v>
      </c>
      <c r="C195" s="10">
        <v>6</v>
      </c>
      <c r="D195" s="9">
        <v>85</v>
      </c>
      <c r="E195" s="12">
        <v>19.407474111820935</v>
      </c>
      <c r="F195" s="55">
        <v>0</v>
      </c>
      <c r="G195" s="55">
        <v>0</v>
      </c>
      <c r="H195" s="55">
        <v>0</v>
      </c>
      <c r="I195" s="12">
        <v>16.271281139650814</v>
      </c>
      <c r="J195" s="55">
        <v>0</v>
      </c>
      <c r="K195" s="55">
        <v>0</v>
      </c>
      <c r="L195" s="55">
        <v>0</v>
      </c>
      <c r="M195" s="9">
        <v>16</v>
      </c>
      <c r="N195" s="9">
        <v>16</v>
      </c>
      <c r="O195" s="9">
        <v>7.5</v>
      </c>
      <c r="P195" s="9">
        <v>6</v>
      </c>
      <c r="Q195" s="9">
        <v>5.3505000000000003</v>
      </c>
      <c r="R195" s="9">
        <v>6</v>
      </c>
      <c r="S195" s="9">
        <v>1</v>
      </c>
      <c r="T195" s="9">
        <v>0</v>
      </c>
      <c r="U195" s="9">
        <v>1</v>
      </c>
      <c r="V195" s="9">
        <v>0</v>
      </c>
    </row>
    <row r="196" spans="2:22">
      <c r="B196" s="9" t="str">
        <f t="shared" si="2"/>
        <v>М6x90</v>
      </c>
      <c r="C196" s="10">
        <v>6</v>
      </c>
      <c r="D196" s="9">
        <v>90</v>
      </c>
      <c r="E196" s="12">
        <v>20.51724171670153</v>
      </c>
      <c r="F196" s="55">
        <v>0</v>
      </c>
      <c r="G196" s="55">
        <v>0</v>
      </c>
      <c r="H196" s="55">
        <v>0</v>
      </c>
      <c r="I196" s="12">
        <v>17.15378838422923</v>
      </c>
      <c r="J196" s="55">
        <v>0</v>
      </c>
      <c r="K196" s="55">
        <v>0</v>
      </c>
      <c r="L196" s="55">
        <v>0</v>
      </c>
      <c r="M196" s="9">
        <v>16</v>
      </c>
      <c r="N196" s="9">
        <v>16</v>
      </c>
      <c r="O196" s="9">
        <v>7.5</v>
      </c>
      <c r="P196" s="9">
        <v>6</v>
      </c>
      <c r="Q196" s="9">
        <v>5.3505000000000003</v>
      </c>
      <c r="R196" s="9">
        <v>6</v>
      </c>
      <c r="S196" s="9">
        <v>1</v>
      </c>
      <c r="T196" s="9">
        <v>0</v>
      </c>
      <c r="U196" s="9">
        <v>1</v>
      </c>
      <c r="V196" s="9">
        <v>0</v>
      </c>
    </row>
    <row r="197" spans="2:22">
      <c r="B197" s="9" t="str">
        <f t="shared" si="2"/>
        <v>М6x95</v>
      </c>
      <c r="C197" s="10">
        <v>6</v>
      </c>
      <c r="D197" s="9">
        <v>95</v>
      </c>
      <c r="E197" s="12">
        <v>21.627009321582126</v>
      </c>
      <c r="F197" s="55">
        <v>0</v>
      </c>
      <c r="G197" s="55">
        <v>0</v>
      </c>
      <c r="H197" s="55">
        <v>0</v>
      </c>
      <c r="I197" s="12">
        <v>18.03629562880764</v>
      </c>
      <c r="J197" s="55">
        <v>0</v>
      </c>
      <c r="K197" s="55">
        <v>0</v>
      </c>
      <c r="L197" s="55">
        <v>0</v>
      </c>
      <c r="M197" s="9">
        <v>16</v>
      </c>
      <c r="N197" s="9">
        <v>16</v>
      </c>
      <c r="O197" s="9">
        <v>7.5</v>
      </c>
      <c r="P197" s="9">
        <v>6</v>
      </c>
      <c r="Q197" s="9">
        <v>5.3505000000000003</v>
      </c>
      <c r="R197" s="9">
        <v>6</v>
      </c>
      <c r="S197" s="9">
        <v>1</v>
      </c>
      <c r="T197" s="9">
        <v>0</v>
      </c>
      <c r="U197" s="9">
        <v>1</v>
      </c>
      <c r="V197" s="9">
        <v>0</v>
      </c>
    </row>
    <row r="198" spans="2:22">
      <c r="B198" s="9" t="str">
        <f t="shared" si="2"/>
        <v>М6x100</v>
      </c>
      <c r="C198" s="10">
        <v>6</v>
      </c>
      <c r="D198" s="9">
        <v>100</v>
      </c>
      <c r="E198" s="12">
        <v>22.736776926462721</v>
      </c>
      <c r="F198" s="55">
        <v>0</v>
      </c>
      <c r="G198" s="55">
        <v>0</v>
      </c>
      <c r="H198" s="55">
        <v>0</v>
      </c>
      <c r="I198" s="12">
        <v>18.918802873386053</v>
      </c>
      <c r="J198" s="55">
        <v>0</v>
      </c>
      <c r="K198" s="55">
        <v>0</v>
      </c>
      <c r="L198" s="55">
        <v>0</v>
      </c>
      <c r="M198" s="9">
        <v>16</v>
      </c>
      <c r="N198" s="9">
        <v>16</v>
      </c>
      <c r="O198" s="9">
        <v>7.5</v>
      </c>
      <c r="P198" s="9">
        <v>6</v>
      </c>
      <c r="Q198" s="9">
        <v>5.3505000000000003</v>
      </c>
      <c r="R198" s="9">
        <v>6</v>
      </c>
      <c r="S198" s="9">
        <v>1</v>
      </c>
      <c r="T198" s="9">
        <v>0</v>
      </c>
      <c r="U198" s="9">
        <v>1</v>
      </c>
      <c r="V198" s="9">
        <v>0</v>
      </c>
    </row>
    <row r="199" spans="2:22">
      <c r="B199" s="9" t="str">
        <f t="shared" si="2"/>
        <v>М6x105</v>
      </c>
      <c r="C199" s="10">
        <v>6</v>
      </c>
      <c r="D199" s="9">
        <v>105</v>
      </c>
      <c r="E199" s="12">
        <v>23.846544531343312</v>
      </c>
      <c r="F199" s="55">
        <v>0</v>
      </c>
      <c r="G199" s="55">
        <v>0</v>
      </c>
      <c r="H199" s="55">
        <v>0</v>
      </c>
      <c r="I199" s="12">
        <v>19.801310117964466</v>
      </c>
      <c r="J199" s="55">
        <v>0</v>
      </c>
      <c r="K199" s="55">
        <v>0</v>
      </c>
      <c r="L199" s="55">
        <v>0</v>
      </c>
      <c r="M199" s="9">
        <v>16</v>
      </c>
      <c r="N199" s="9">
        <v>16</v>
      </c>
      <c r="O199" s="9">
        <v>7.5</v>
      </c>
      <c r="P199" s="9">
        <v>6</v>
      </c>
      <c r="Q199" s="9">
        <v>5.3505000000000003</v>
      </c>
      <c r="R199" s="9">
        <v>6</v>
      </c>
      <c r="S199" s="9">
        <v>1</v>
      </c>
      <c r="T199" s="9">
        <v>0</v>
      </c>
      <c r="U199" s="9">
        <v>1</v>
      </c>
      <c r="V199" s="9">
        <v>0</v>
      </c>
    </row>
    <row r="200" spans="2:22">
      <c r="B200" s="9" t="str">
        <f t="shared" si="2"/>
        <v>М6x110</v>
      </c>
      <c r="C200" s="10">
        <v>6</v>
      </c>
      <c r="D200" s="9">
        <v>110</v>
      </c>
      <c r="E200" s="12">
        <v>24.956312136223911</v>
      </c>
      <c r="F200" s="55">
        <v>0</v>
      </c>
      <c r="G200" s="55">
        <v>0</v>
      </c>
      <c r="H200" s="55">
        <v>0</v>
      </c>
      <c r="I200" s="12">
        <v>20.683817362542875</v>
      </c>
      <c r="J200" s="55">
        <v>0</v>
      </c>
      <c r="K200" s="55">
        <v>0</v>
      </c>
      <c r="L200" s="55">
        <v>0</v>
      </c>
      <c r="M200" s="9">
        <v>16</v>
      </c>
      <c r="N200" s="9">
        <v>16</v>
      </c>
      <c r="O200" s="9">
        <v>7.5</v>
      </c>
      <c r="P200" s="9">
        <v>6</v>
      </c>
      <c r="Q200" s="9">
        <v>5.3505000000000003</v>
      </c>
      <c r="R200" s="9">
        <v>6</v>
      </c>
      <c r="S200" s="9">
        <v>1</v>
      </c>
      <c r="T200" s="9">
        <v>0</v>
      </c>
      <c r="U200" s="9">
        <v>1</v>
      </c>
      <c r="V200" s="9">
        <v>0</v>
      </c>
    </row>
    <row r="201" spans="2:22">
      <c r="B201" s="9" t="str">
        <f t="shared" ref="B201:B265" si="3">"М"&amp;C201&amp;"x"&amp;D201</f>
        <v>М6x115</v>
      </c>
      <c r="C201" s="10">
        <v>6</v>
      </c>
      <c r="D201" s="9">
        <v>115</v>
      </c>
      <c r="E201" s="12">
        <v>26.066079741104502</v>
      </c>
      <c r="F201" s="55">
        <v>0</v>
      </c>
      <c r="G201" s="55">
        <v>0</v>
      </c>
      <c r="H201" s="55">
        <v>0</v>
      </c>
      <c r="I201" s="12">
        <v>21.566324607121288</v>
      </c>
      <c r="J201" s="55">
        <v>0</v>
      </c>
      <c r="K201" s="55">
        <v>0</v>
      </c>
      <c r="L201" s="55">
        <v>0</v>
      </c>
      <c r="M201" s="9">
        <v>16</v>
      </c>
      <c r="N201" s="9">
        <v>16</v>
      </c>
      <c r="O201" s="9">
        <v>7.5</v>
      </c>
      <c r="P201" s="9">
        <v>6</v>
      </c>
      <c r="Q201" s="9">
        <v>5.3505000000000003</v>
      </c>
      <c r="R201" s="9">
        <v>6</v>
      </c>
      <c r="S201" s="9">
        <v>1</v>
      </c>
      <c r="T201" s="9">
        <v>0</v>
      </c>
      <c r="U201" s="9">
        <v>1</v>
      </c>
      <c r="V201" s="9">
        <v>0</v>
      </c>
    </row>
    <row r="202" spans="2:22">
      <c r="B202" s="9" t="str">
        <f t="shared" si="3"/>
        <v>М6x120</v>
      </c>
      <c r="C202" s="10">
        <v>6</v>
      </c>
      <c r="D202" s="9">
        <v>120</v>
      </c>
      <c r="E202" s="12">
        <v>27.175847345985098</v>
      </c>
      <c r="F202" s="55">
        <v>0</v>
      </c>
      <c r="G202" s="55">
        <v>0</v>
      </c>
      <c r="H202" s="55">
        <v>0</v>
      </c>
      <c r="I202" s="12">
        <v>22.448831851699698</v>
      </c>
      <c r="J202" s="55">
        <v>0</v>
      </c>
      <c r="K202" s="55">
        <v>0</v>
      </c>
      <c r="L202" s="55">
        <v>0</v>
      </c>
      <c r="M202" s="9">
        <v>16</v>
      </c>
      <c r="N202" s="9">
        <v>16</v>
      </c>
      <c r="O202" s="9">
        <v>7.5</v>
      </c>
      <c r="P202" s="9">
        <v>6</v>
      </c>
      <c r="Q202" s="9">
        <v>5.3505000000000003</v>
      </c>
      <c r="R202" s="9">
        <v>6</v>
      </c>
      <c r="S202" s="9">
        <v>1</v>
      </c>
      <c r="T202" s="9">
        <v>0</v>
      </c>
      <c r="U202" s="9">
        <v>1</v>
      </c>
      <c r="V202" s="9">
        <v>0</v>
      </c>
    </row>
    <row r="203" spans="2:22">
      <c r="B203" s="9" t="str">
        <f t="shared" si="3"/>
        <v>М6x130</v>
      </c>
      <c r="C203" s="10">
        <v>6</v>
      </c>
      <c r="D203" s="9">
        <v>130</v>
      </c>
      <c r="E203" s="12">
        <v>29.122670123383664</v>
      </c>
      <c r="F203" s="55">
        <v>0</v>
      </c>
      <c r="G203" s="55">
        <v>0</v>
      </c>
      <c r="H203" s="55">
        <v>0</v>
      </c>
      <c r="I203" s="12">
        <v>24.213846340856524</v>
      </c>
      <c r="J203" s="55">
        <v>0</v>
      </c>
      <c r="K203" s="55">
        <v>0</v>
      </c>
      <c r="L203" s="55">
        <v>0</v>
      </c>
      <c r="M203" s="9">
        <v>22</v>
      </c>
      <c r="N203" s="9">
        <v>22</v>
      </c>
      <c r="O203" s="9">
        <v>7.5</v>
      </c>
      <c r="P203" s="9">
        <v>6</v>
      </c>
      <c r="Q203" s="9">
        <v>5.3505000000000003</v>
      </c>
      <c r="R203" s="9">
        <v>6</v>
      </c>
      <c r="S203" s="9">
        <v>1</v>
      </c>
      <c r="T203" s="9">
        <v>0</v>
      </c>
      <c r="U203" s="9">
        <v>1</v>
      </c>
      <c r="V203" s="9">
        <v>0</v>
      </c>
    </row>
    <row r="204" spans="2:22">
      <c r="B204" s="9" t="str">
        <f t="shared" si="3"/>
        <v>М6x140</v>
      </c>
      <c r="C204" s="10">
        <v>6</v>
      </c>
      <c r="D204" s="9">
        <v>140</v>
      </c>
      <c r="E204" s="12">
        <v>31.34220533314485</v>
      </c>
      <c r="F204" s="55">
        <v>0</v>
      </c>
      <c r="G204" s="55">
        <v>0</v>
      </c>
      <c r="H204" s="55">
        <v>0</v>
      </c>
      <c r="I204" s="12">
        <v>25.978860830013346</v>
      </c>
      <c r="J204" s="55">
        <v>0</v>
      </c>
      <c r="K204" s="55">
        <v>0</v>
      </c>
      <c r="L204" s="55">
        <v>0</v>
      </c>
      <c r="M204" s="9">
        <v>22</v>
      </c>
      <c r="N204" s="9">
        <v>22</v>
      </c>
      <c r="O204" s="9">
        <v>7.5</v>
      </c>
      <c r="P204" s="9">
        <v>6</v>
      </c>
      <c r="Q204" s="9">
        <v>5.3505000000000003</v>
      </c>
      <c r="R204" s="9">
        <v>6</v>
      </c>
      <c r="S204" s="9">
        <v>1</v>
      </c>
      <c r="T204" s="9">
        <v>0</v>
      </c>
      <c r="U204" s="9">
        <v>1</v>
      </c>
      <c r="V204" s="9">
        <v>0</v>
      </c>
    </row>
    <row r="205" spans="2:22">
      <c r="B205" s="9" t="str">
        <f t="shared" si="3"/>
        <v>М6x150</v>
      </c>
      <c r="C205" s="10">
        <v>6</v>
      </c>
      <c r="D205" s="9">
        <v>150</v>
      </c>
      <c r="E205" s="12">
        <v>33.561740542906044</v>
      </c>
      <c r="F205" s="55">
        <v>0</v>
      </c>
      <c r="G205" s="55">
        <v>0</v>
      </c>
      <c r="H205" s="55">
        <v>0</v>
      </c>
      <c r="I205" s="12">
        <v>27.743875319170169</v>
      </c>
      <c r="J205" s="55">
        <v>0</v>
      </c>
      <c r="K205" s="55">
        <v>0</v>
      </c>
      <c r="L205" s="55">
        <v>0</v>
      </c>
      <c r="M205" s="9">
        <v>22</v>
      </c>
      <c r="N205" s="9">
        <v>22</v>
      </c>
      <c r="O205" s="9">
        <v>7.5</v>
      </c>
      <c r="P205" s="9">
        <v>6</v>
      </c>
      <c r="Q205" s="9">
        <v>5.3505000000000003</v>
      </c>
      <c r="R205" s="9">
        <v>6</v>
      </c>
      <c r="S205" s="9">
        <v>1</v>
      </c>
      <c r="T205" s="9">
        <v>0</v>
      </c>
      <c r="U205" s="9">
        <v>1</v>
      </c>
      <c r="V205" s="9">
        <v>0</v>
      </c>
    </row>
    <row r="206" spans="2:22">
      <c r="B206" s="9" t="str">
        <f t="shared" si="3"/>
        <v>М6x160</v>
      </c>
      <c r="C206" s="10">
        <v>6</v>
      </c>
      <c r="D206" s="9">
        <v>160</v>
      </c>
      <c r="E206" s="12">
        <v>35.781275752667227</v>
      </c>
      <c r="F206" s="55">
        <v>0</v>
      </c>
      <c r="G206" s="55">
        <v>0</v>
      </c>
      <c r="H206" s="55">
        <v>0</v>
      </c>
      <c r="I206" s="12">
        <v>29.508889808326991</v>
      </c>
      <c r="J206" s="55">
        <v>0</v>
      </c>
      <c r="K206" s="55">
        <v>0</v>
      </c>
      <c r="L206" s="55">
        <v>0</v>
      </c>
      <c r="M206" s="9">
        <v>22</v>
      </c>
      <c r="N206" s="9">
        <v>22</v>
      </c>
      <c r="O206" s="9">
        <v>7.5</v>
      </c>
      <c r="P206" s="9">
        <v>6</v>
      </c>
      <c r="Q206" s="9">
        <v>5.3505000000000003</v>
      </c>
      <c r="R206" s="9">
        <v>6</v>
      </c>
      <c r="S206" s="9">
        <v>1</v>
      </c>
      <c r="T206" s="9">
        <v>0</v>
      </c>
      <c r="U206" s="9">
        <v>1</v>
      </c>
      <c r="V206" s="9">
        <v>0</v>
      </c>
    </row>
    <row r="207" spans="2:22">
      <c r="B207" s="9" t="str">
        <f t="shared" si="3"/>
        <v>М8x14</v>
      </c>
      <c r="C207" s="10">
        <v>8</v>
      </c>
      <c r="D207" s="9">
        <v>14</v>
      </c>
      <c r="E207" s="12">
        <v>7.2777125036825767</v>
      </c>
      <c r="F207" s="12">
        <v>7.6197410065665121</v>
      </c>
      <c r="G207" s="12">
        <v>7.4297206609006405</v>
      </c>
      <c r="H207" s="12">
        <v>7.4677328493484474</v>
      </c>
      <c r="I207" s="12">
        <v>6.7835540538610957</v>
      </c>
      <c r="J207" s="12">
        <v>7.250922699621233</v>
      </c>
      <c r="K207" s="12">
        <v>7.0609023539553615</v>
      </c>
      <c r="L207" s="12">
        <v>6.9735743995269663</v>
      </c>
      <c r="M207" s="11">
        <v>7.5</v>
      </c>
      <c r="N207" s="9">
        <v>8</v>
      </c>
      <c r="O207" s="9">
        <v>8</v>
      </c>
      <c r="P207" s="9">
        <v>8</v>
      </c>
      <c r="Q207" s="9">
        <v>7.1881250000000003</v>
      </c>
      <c r="R207" s="9">
        <v>7.3505000000000003</v>
      </c>
      <c r="S207" s="9">
        <v>1.25</v>
      </c>
      <c r="T207" s="9">
        <v>1</v>
      </c>
      <c r="U207" s="9">
        <v>1.6</v>
      </c>
      <c r="V207" s="9">
        <v>1</v>
      </c>
    </row>
    <row r="208" spans="2:22">
      <c r="B208" s="9" t="str">
        <f t="shared" si="3"/>
        <v>М8x16</v>
      </c>
      <c r="C208" s="10">
        <v>8</v>
      </c>
      <c r="D208" s="9">
        <v>16</v>
      </c>
      <c r="E208" s="12">
        <v>7.9148318244731071</v>
      </c>
      <c r="F208" s="12">
        <v>8.2859696454998417</v>
      </c>
      <c r="G208" s="12">
        <v>8.0959492998339684</v>
      </c>
      <c r="H208" s="12">
        <v>8.1048521701389777</v>
      </c>
      <c r="I208" s="12">
        <v>7.4206733746516296</v>
      </c>
      <c r="J208" s="12">
        <v>7.9171513385545635</v>
      </c>
      <c r="K208" s="12">
        <v>7.727130992888692</v>
      </c>
      <c r="L208" s="12">
        <v>7.6106937203174994</v>
      </c>
      <c r="M208" s="11">
        <v>9.5</v>
      </c>
      <c r="N208" s="9">
        <v>10</v>
      </c>
      <c r="O208" s="9">
        <v>8</v>
      </c>
      <c r="P208" s="9">
        <v>8</v>
      </c>
      <c r="Q208" s="9">
        <v>7.1881250000000003</v>
      </c>
      <c r="R208" s="9">
        <v>7.3505000000000003</v>
      </c>
      <c r="S208" s="9">
        <v>1.25</v>
      </c>
      <c r="T208" s="9">
        <v>1</v>
      </c>
      <c r="U208" s="9">
        <v>1.6</v>
      </c>
      <c r="V208" s="9">
        <v>1</v>
      </c>
    </row>
    <row r="209" spans="2:22">
      <c r="B209" s="9" t="str">
        <f t="shared" si="3"/>
        <v>М8x18</v>
      </c>
      <c r="C209" s="10">
        <v>8</v>
      </c>
      <c r="D209" s="9">
        <v>18</v>
      </c>
      <c r="E209" s="12">
        <v>8.5519511452636383</v>
      </c>
      <c r="F209" s="12">
        <v>8.9521982844331713</v>
      </c>
      <c r="G209" s="12">
        <v>8.7621779387672998</v>
      </c>
      <c r="H209" s="12">
        <v>8.7419714909295081</v>
      </c>
      <c r="I209" s="12">
        <v>8.0577926954421599</v>
      </c>
      <c r="J209" s="12">
        <v>8.5833799774878941</v>
      </c>
      <c r="K209" s="12">
        <v>8.3933596318220207</v>
      </c>
      <c r="L209" s="12">
        <v>8.2478130411080297</v>
      </c>
      <c r="M209" s="11">
        <v>11.5</v>
      </c>
      <c r="N209" s="9">
        <v>12</v>
      </c>
      <c r="O209" s="9">
        <v>8</v>
      </c>
      <c r="P209" s="9">
        <v>8</v>
      </c>
      <c r="Q209" s="9">
        <v>7.1881250000000003</v>
      </c>
      <c r="R209" s="9">
        <v>7.3505000000000003</v>
      </c>
      <c r="S209" s="9">
        <v>1.25</v>
      </c>
      <c r="T209" s="9">
        <v>1</v>
      </c>
      <c r="U209" s="9">
        <v>1.6</v>
      </c>
      <c r="V209" s="9">
        <v>1</v>
      </c>
    </row>
    <row r="210" spans="2:22">
      <c r="B210" s="9" t="str">
        <f t="shared" si="3"/>
        <v>М8x20</v>
      </c>
      <c r="C210" s="10">
        <v>8</v>
      </c>
      <c r="D210" s="9">
        <v>20</v>
      </c>
      <c r="E210" s="12">
        <v>9.1890704660541704</v>
      </c>
      <c r="F210" s="12">
        <v>9.6184269233664992</v>
      </c>
      <c r="G210" s="12">
        <v>9.4284065777006294</v>
      </c>
      <c r="H210" s="12">
        <v>9.3790908117200402</v>
      </c>
      <c r="I210" s="12">
        <v>8.6949120162326903</v>
      </c>
      <c r="J210" s="12">
        <v>9.2496086164212237</v>
      </c>
      <c r="K210" s="12">
        <v>9.0595882707553503</v>
      </c>
      <c r="L210" s="12">
        <v>8.8849323618985618</v>
      </c>
      <c r="M210" s="11">
        <v>13.5</v>
      </c>
      <c r="N210" s="9">
        <v>14</v>
      </c>
      <c r="O210" s="9">
        <v>8</v>
      </c>
      <c r="P210" s="9">
        <v>8</v>
      </c>
      <c r="Q210" s="9">
        <v>7.1881250000000003</v>
      </c>
      <c r="R210" s="9">
        <v>7.3505000000000003</v>
      </c>
      <c r="S210" s="9">
        <v>1.25</v>
      </c>
      <c r="T210" s="9">
        <v>1</v>
      </c>
      <c r="U210" s="9">
        <v>1.6</v>
      </c>
      <c r="V210" s="9">
        <v>1</v>
      </c>
    </row>
    <row r="211" spans="2:22">
      <c r="B211" s="9" t="str">
        <f t="shared" si="3"/>
        <v>М8x22</v>
      </c>
      <c r="C211" s="10">
        <v>8</v>
      </c>
      <c r="D211" s="9">
        <v>22</v>
      </c>
      <c r="E211" s="12">
        <v>9.8261897868447008</v>
      </c>
      <c r="F211" s="12">
        <v>10.284655562299831</v>
      </c>
      <c r="G211" s="12">
        <v>10.094635216633959</v>
      </c>
      <c r="H211" s="12">
        <v>10.016210132510572</v>
      </c>
      <c r="I211" s="12">
        <v>9.3320313370232224</v>
      </c>
      <c r="J211" s="12">
        <v>9.9158372553545515</v>
      </c>
      <c r="K211" s="12">
        <v>9.7258169096886817</v>
      </c>
      <c r="L211" s="12">
        <v>9.5220516826890904</v>
      </c>
      <c r="M211" s="11">
        <v>15.5</v>
      </c>
      <c r="N211" s="9">
        <v>16</v>
      </c>
      <c r="O211" s="9">
        <v>8</v>
      </c>
      <c r="P211" s="9">
        <v>8</v>
      </c>
      <c r="Q211" s="9">
        <v>7.1881250000000003</v>
      </c>
      <c r="R211" s="9">
        <v>7.3505000000000003</v>
      </c>
      <c r="S211" s="9">
        <v>1.25</v>
      </c>
      <c r="T211" s="9">
        <v>1</v>
      </c>
      <c r="U211" s="9">
        <v>1.6</v>
      </c>
      <c r="V211" s="9">
        <v>1</v>
      </c>
    </row>
    <row r="212" spans="2:22">
      <c r="B212" s="9" t="str">
        <f t="shared" si="3"/>
        <v>М8x25</v>
      </c>
      <c r="C212" s="10">
        <v>8</v>
      </c>
      <c r="D212" s="9">
        <v>25</v>
      </c>
      <c r="E212" s="12">
        <v>10.781868768030501</v>
      </c>
      <c r="F212" s="12">
        <v>11.283998520699827</v>
      </c>
      <c r="G212" s="12">
        <v>11.093978175033952</v>
      </c>
      <c r="H212" s="12">
        <v>10.971889113696371</v>
      </c>
      <c r="I212" s="12">
        <v>10.287710318209019</v>
      </c>
      <c r="J212" s="12">
        <v>10.915180213754549</v>
      </c>
      <c r="K212" s="12">
        <v>10.725159868088676</v>
      </c>
      <c r="L212" s="12">
        <v>10.477730663874889</v>
      </c>
      <c r="M212" s="11">
        <v>18.5</v>
      </c>
      <c r="N212" s="9">
        <v>19</v>
      </c>
      <c r="O212" s="9">
        <v>8</v>
      </c>
      <c r="P212" s="9">
        <v>8</v>
      </c>
      <c r="Q212" s="9">
        <v>7.1881250000000003</v>
      </c>
      <c r="R212" s="9">
        <v>7.3505000000000003</v>
      </c>
      <c r="S212" s="9">
        <v>1.25</v>
      </c>
      <c r="T212" s="9">
        <v>1</v>
      </c>
      <c r="U212" s="9">
        <v>1.6</v>
      </c>
      <c r="V212" s="9">
        <v>1</v>
      </c>
    </row>
    <row r="213" spans="2:22">
      <c r="B213" s="9" t="str">
        <f t="shared" si="3"/>
        <v>М8x28</v>
      </c>
      <c r="C213" s="10">
        <v>8</v>
      </c>
      <c r="D213" s="9">
        <v>28</v>
      </c>
      <c r="E213" s="12">
        <v>11.699535560768489</v>
      </c>
      <c r="F213" s="12">
        <v>12.283341479099819</v>
      </c>
      <c r="G213" s="12">
        <v>12.093321133433948</v>
      </c>
      <c r="H213" s="12">
        <v>11.889555906434358</v>
      </c>
      <c r="I213" s="12">
        <v>11.243389299394815</v>
      </c>
      <c r="J213" s="12">
        <v>11.91452317215454</v>
      </c>
      <c r="K213" s="12">
        <v>11.724502826488669</v>
      </c>
      <c r="L213" s="12">
        <v>11.433409645060687</v>
      </c>
      <c r="M213" s="9">
        <v>22</v>
      </c>
      <c r="N213" s="9">
        <v>22</v>
      </c>
      <c r="O213" s="9">
        <v>8</v>
      </c>
      <c r="P213" s="9">
        <v>8</v>
      </c>
      <c r="Q213" s="9">
        <v>7.1881250000000003</v>
      </c>
      <c r="R213" s="9">
        <v>7.3505000000000003</v>
      </c>
      <c r="S213" s="9">
        <v>1.25</v>
      </c>
      <c r="T213" s="9">
        <v>1</v>
      </c>
      <c r="U213" s="9">
        <v>1.6</v>
      </c>
      <c r="V213" s="9">
        <v>1</v>
      </c>
    </row>
    <row r="214" spans="2:22">
      <c r="B214" s="9" t="str">
        <f t="shared" si="3"/>
        <v>М8x30</v>
      </c>
      <c r="C214" s="10">
        <v>8</v>
      </c>
      <c r="D214" s="9">
        <v>30</v>
      </c>
      <c r="E214" s="12">
        <v>12.488703635350246</v>
      </c>
      <c r="F214" s="12">
        <v>13.072509553681575</v>
      </c>
      <c r="G214" s="12">
        <v>12.882489208015704</v>
      </c>
      <c r="H214" s="12">
        <v>12.678723981016116</v>
      </c>
      <c r="I214" s="12">
        <v>11.880508620185349</v>
      </c>
      <c r="J214" s="12">
        <v>12.58075181108787</v>
      </c>
      <c r="K214" s="12">
        <v>12.390731465421998</v>
      </c>
      <c r="L214" s="12">
        <v>12.070528965851219</v>
      </c>
      <c r="M214" s="9">
        <v>22</v>
      </c>
      <c r="N214" s="9">
        <v>22</v>
      </c>
      <c r="O214" s="9">
        <v>8</v>
      </c>
      <c r="P214" s="9">
        <v>8</v>
      </c>
      <c r="Q214" s="9">
        <v>7.1881250000000003</v>
      </c>
      <c r="R214" s="9">
        <v>7.3505000000000003</v>
      </c>
      <c r="S214" s="9">
        <v>1.25</v>
      </c>
      <c r="T214" s="9">
        <v>1</v>
      </c>
      <c r="U214" s="9">
        <v>1.6</v>
      </c>
      <c r="V214" s="9">
        <v>1</v>
      </c>
    </row>
    <row r="215" spans="2:22">
      <c r="B215" s="9" t="str">
        <f t="shared" si="3"/>
        <v>М8x32</v>
      </c>
      <c r="C215" s="10">
        <v>8</v>
      </c>
      <c r="D215" s="9">
        <v>32</v>
      </c>
      <c r="E215" s="12">
        <v>13.277871709932004</v>
      </c>
      <c r="F215" s="12">
        <v>13.861677628263333</v>
      </c>
      <c r="G215" s="12">
        <v>13.671657282597462</v>
      </c>
      <c r="H215" s="12">
        <v>13.467892055597874</v>
      </c>
      <c r="I215" s="12">
        <v>12.517627940975881</v>
      </c>
      <c r="J215" s="12">
        <v>13.246980450021201</v>
      </c>
      <c r="K215" s="12">
        <v>13.05696010435533</v>
      </c>
      <c r="L215" s="12">
        <v>12.707648286641751</v>
      </c>
      <c r="M215" s="9">
        <v>22</v>
      </c>
      <c r="N215" s="9">
        <v>22</v>
      </c>
      <c r="O215" s="9">
        <v>8</v>
      </c>
      <c r="P215" s="9">
        <v>8</v>
      </c>
      <c r="Q215" s="9">
        <v>7.1881250000000003</v>
      </c>
      <c r="R215" s="9">
        <v>7.3505000000000003</v>
      </c>
      <c r="S215" s="9">
        <v>1.25</v>
      </c>
      <c r="T215" s="9">
        <v>1</v>
      </c>
      <c r="U215" s="9">
        <v>1.6</v>
      </c>
      <c r="V215" s="9">
        <v>1</v>
      </c>
    </row>
    <row r="216" spans="2:22">
      <c r="B216" s="9" t="str">
        <f t="shared" si="3"/>
        <v>М8x35</v>
      </c>
      <c r="C216" s="10">
        <v>8</v>
      </c>
      <c r="D216" s="9">
        <v>35</v>
      </c>
      <c r="E216" s="12">
        <v>14.461623821804636</v>
      </c>
      <c r="F216" s="12">
        <v>15.045429740135965</v>
      </c>
      <c r="G216" s="12">
        <v>14.855409394470094</v>
      </c>
      <c r="H216" s="12">
        <v>14.651644167470506</v>
      </c>
      <c r="I216" s="12">
        <v>13.473306922161678</v>
      </c>
      <c r="J216" s="12">
        <v>14.246323408421196</v>
      </c>
      <c r="K216" s="12">
        <v>14.056303062755326</v>
      </c>
      <c r="L216" s="12">
        <v>13.663327267827546</v>
      </c>
      <c r="M216" s="9">
        <v>22</v>
      </c>
      <c r="N216" s="9">
        <v>22</v>
      </c>
      <c r="O216" s="9">
        <v>8</v>
      </c>
      <c r="P216" s="9">
        <v>8</v>
      </c>
      <c r="Q216" s="9">
        <v>7.1881250000000003</v>
      </c>
      <c r="R216" s="9">
        <v>7.3505000000000003</v>
      </c>
      <c r="S216" s="9">
        <v>1.25</v>
      </c>
      <c r="T216" s="9">
        <v>1</v>
      </c>
      <c r="U216" s="9">
        <v>1.6</v>
      </c>
      <c r="V216" s="9">
        <v>1</v>
      </c>
    </row>
    <row r="217" spans="2:22">
      <c r="B217" s="9" t="str">
        <f t="shared" si="3"/>
        <v>М8x38</v>
      </c>
      <c r="C217" s="10">
        <v>8</v>
      </c>
      <c r="D217" s="9">
        <v>38</v>
      </c>
      <c r="E217" s="12">
        <v>15.64537593367727</v>
      </c>
      <c r="F217" s="12">
        <v>16.229181852008598</v>
      </c>
      <c r="G217" s="12">
        <v>16.03916150634273</v>
      </c>
      <c r="H217" s="12">
        <v>15.83539627934314</v>
      </c>
      <c r="I217" s="12">
        <v>14.428985903347474</v>
      </c>
      <c r="J217" s="12">
        <v>15.245666366821192</v>
      </c>
      <c r="K217" s="12">
        <v>15.055646021155319</v>
      </c>
      <c r="L217" s="12">
        <v>14.619006249013344</v>
      </c>
      <c r="M217" s="9">
        <v>22</v>
      </c>
      <c r="N217" s="9">
        <v>22</v>
      </c>
      <c r="O217" s="9">
        <v>8</v>
      </c>
      <c r="P217" s="9">
        <v>8</v>
      </c>
      <c r="Q217" s="9">
        <v>7.1881250000000003</v>
      </c>
      <c r="R217" s="9">
        <v>7.3505000000000003</v>
      </c>
      <c r="S217" s="9">
        <v>1.25</v>
      </c>
      <c r="T217" s="9">
        <v>1</v>
      </c>
      <c r="U217" s="9">
        <v>1.6</v>
      </c>
      <c r="V217" s="9">
        <v>1</v>
      </c>
    </row>
    <row r="218" spans="2:22">
      <c r="B218" s="9" t="str">
        <f t="shared" si="3"/>
        <v>М8x40</v>
      </c>
      <c r="C218" s="10">
        <v>8</v>
      </c>
      <c r="D218" s="9">
        <v>40</v>
      </c>
      <c r="E218" s="12">
        <v>16.434544008259028</v>
      </c>
      <c r="F218" s="12">
        <v>17.018349926590357</v>
      </c>
      <c r="G218" s="12">
        <v>16.828329580924489</v>
      </c>
      <c r="H218" s="12">
        <v>16.6245643539249</v>
      </c>
      <c r="I218" s="12">
        <v>15.066105224138008</v>
      </c>
      <c r="J218" s="12">
        <v>15.911895005754523</v>
      </c>
      <c r="K218" s="12">
        <v>15.72187466008865</v>
      </c>
      <c r="L218" s="12">
        <v>15.256125569803876</v>
      </c>
      <c r="M218" s="9">
        <v>22</v>
      </c>
      <c r="N218" s="9">
        <v>22</v>
      </c>
      <c r="O218" s="9">
        <v>8</v>
      </c>
      <c r="P218" s="9">
        <v>8</v>
      </c>
      <c r="Q218" s="9">
        <v>7.1881250000000003</v>
      </c>
      <c r="R218" s="9">
        <v>7.3505000000000003</v>
      </c>
      <c r="S218" s="9">
        <v>1.25</v>
      </c>
      <c r="T218" s="9">
        <v>1</v>
      </c>
      <c r="U218" s="9">
        <v>1.6</v>
      </c>
      <c r="V218" s="9">
        <v>1</v>
      </c>
    </row>
    <row r="219" spans="2:22">
      <c r="B219" s="9" t="str">
        <f t="shared" si="3"/>
        <v>М8x42</v>
      </c>
      <c r="C219" s="10">
        <v>8</v>
      </c>
      <c r="D219" s="9">
        <v>42</v>
      </c>
      <c r="E219" s="12">
        <v>17.223712082840784</v>
      </c>
      <c r="F219" s="12">
        <v>17.807518001172109</v>
      </c>
      <c r="G219" s="12">
        <v>17.617497655506245</v>
      </c>
      <c r="H219" s="12">
        <v>17.413732428506652</v>
      </c>
      <c r="I219" s="12">
        <v>15.703224544928538</v>
      </c>
      <c r="J219" s="12">
        <v>16.578123644687849</v>
      </c>
      <c r="K219" s="12">
        <v>16.388103299021981</v>
      </c>
      <c r="L219" s="12">
        <v>15.893244890594408</v>
      </c>
      <c r="M219" s="9">
        <v>22</v>
      </c>
      <c r="N219" s="9">
        <v>22</v>
      </c>
      <c r="O219" s="9">
        <v>8</v>
      </c>
      <c r="P219" s="9">
        <v>8</v>
      </c>
      <c r="Q219" s="9">
        <v>7.1881250000000003</v>
      </c>
      <c r="R219" s="9">
        <v>7.3505000000000003</v>
      </c>
      <c r="S219" s="9">
        <v>1.25</v>
      </c>
      <c r="T219" s="9">
        <v>1</v>
      </c>
      <c r="U219" s="9">
        <v>1.6</v>
      </c>
      <c r="V219" s="9">
        <v>1</v>
      </c>
    </row>
    <row r="220" spans="2:22">
      <c r="B220" s="9" t="str">
        <f t="shared" si="3"/>
        <v>М8x45</v>
      </c>
      <c r="C220" s="10">
        <v>8</v>
      </c>
      <c r="D220" s="9">
        <v>45</v>
      </c>
      <c r="E220" s="12">
        <v>18.407464194713416</v>
      </c>
      <c r="F220" s="12">
        <v>18.991270113044745</v>
      </c>
      <c r="G220" s="12">
        <v>18.801249767378874</v>
      </c>
      <c r="H220" s="12">
        <v>18.597484540379291</v>
      </c>
      <c r="I220" s="12">
        <v>16.658903526114337</v>
      </c>
      <c r="J220" s="12">
        <v>17.577466603087846</v>
      </c>
      <c r="K220" s="12">
        <v>17.387446257421981</v>
      </c>
      <c r="L220" s="12">
        <v>16.848923871780212</v>
      </c>
      <c r="M220" s="9">
        <v>22</v>
      </c>
      <c r="N220" s="9">
        <v>22</v>
      </c>
      <c r="O220" s="9">
        <v>8</v>
      </c>
      <c r="P220" s="9">
        <v>8</v>
      </c>
      <c r="Q220" s="9">
        <v>7.1881250000000003</v>
      </c>
      <c r="R220" s="9">
        <v>7.3505000000000003</v>
      </c>
      <c r="S220" s="9">
        <v>1.25</v>
      </c>
      <c r="T220" s="9">
        <v>1</v>
      </c>
      <c r="U220" s="9">
        <v>1.6</v>
      </c>
      <c r="V220" s="9">
        <v>1</v>
      </c>
    </row>
    <row r="221" spans="2:22">
      <c r="B221" s="9" t="str">
        <f t="shared" si="3"/>
        <v>М8x48</v>
      </c>
      <c r="C221" s="10">
        <v>8</v>
      </c>
      <c r="D221" s="9">
        <v>48</v>
      </c>
      <c r="E221" s="12">
        <v>19.591216306586052</v>
      </c>
      <c r="F221" s="12">
        <v>20.175022224917377</v>
      </c>
      <c r="G221" s="12">
        <v>19.985001879251516</v>
      </c>
      <c r="H221" s="12">
        <v>19.781236652251923</v>
      </c>
      <c r="I221" s="12">
        <v>17.614582507300131</v>
      </c>
      <c r="J221" s="12">
        <v>18.576809561487842</v>
      </c>
      <c r="K221" s="12">
        <v>18.386789215821974</v>
      </c>
      <c r="L221" s="12">
        <v>17.804602852966006</v>
      </c>
      <c r="M221" s="9">
        <v>22</v>
      </c>
      <c r="N221" s="9">
        <v>22</v>
      </c>
      <c r="O221" s="9">
        <v>8</v>
      </c>
      <c r="P221" s="9">
        <v>8</v>
      </c>
      <c r="Q221" s="9">
        <v>7.1881250000000003</v>
      </c>
      <c r="R221" s="9">
        <v>7.3505000000000003</v>
      </c>
      <c r="S221" s="9">
        <v>1.25</v>
      </c>
      <c r="T221" s="9">
        <v>1</v>
      </c>
      <c r="U221" s="9">
        <v>1.6</v>
      </c>
      <c r="V221" s="9">
        <v>1</v>
      </c>
    </row>
    <row r="222" spans="2:22">
      <c r="B222" s="9" t="str">
        <f t="shared" si="3"/>
        <v>М8x50</v>
      </c>
      <c r="C222" s="10">
        <v>8</v>
      </c>
      <c r="D222" s="9">
        <v>50</v>
      </c>
      <c r="E222" s="12">
        <v>20.380384381167804</v>
      </c>
      <c r="F222" s="12">
        <v>20.964190299499137</v>
      </c>
      <c r="G222" s="12">
        <v>20.774169953833265</v>
      </c>
      <c r="H222" s="12">
        <v>20.570404726833679</v>
      </c>
      <c r="I222" s="12">
        <v>18.251701828090663</v>
      </c>
      <c r="J222" s="12">
        <v>19.243038200421168</v>
      </c>
      <c r="K222" s="12">
        <v>19.053017854755304</v>
      </c>
      <c r="L222" s="12">
        <v>18.441722173756542</v>
      </c>
      <c r="M222" s="9">
        <v>22</v>
      </c>
      <c r="N222" s="9">
        <v>22</v>
      </c>
      <c r="O222" s="9">
        <v>8</v>
      </c>
      <c r="P222" s="9">
        <v>8</v>
      </c>
      <c r="Q222" s="9">
        <v>7.1881250000000003</v>
      </c>
      <c r="R222" s="9">
        <v>7.3505000000000003</v>
      </c>
      <c r="S222" s="9">
        <v>1.25</v>
      </c>
      <c r="T222" s="9">
        <v>1</v>
      </c>
      <c r="U222" s="9">
        <v>1.6</v>
      </c>
      <c r="V222" s="9">
        <v>1</v>
      </c>
    </row>
    <row r="223" spans="2:22">
      <c r="B223" s="9" t="str">
        <f t="shared" si="3"/>
        <v>М8x55</v>
      </c>
      <c r="C223" s="10">
        <v>8</v>
      </c>
      <c r="D223" s="9">
        <v>55</v>
      </c>
      <c r="E223" s="12">
        <v>22.353304567622196</v>
      </c>
      <c r="F223" s="12">
        <v>22.937110485953525</v>
      </c>
      <c r="G223" s="12">
        <v>22.747090140287654</v>
      </c>
      <c r="H223" s="12">
        <v>22.543324913288071</v>
      </c>
      <c r="I223" s="12">
        <v>19.844500130066994</v>
      </c>
      <c r="J223" s="12">
        <v>20.908609797754494</v>
      </c>
      <c r="K223" s="12">
        <v>20.718589452088629</v>
      </c>
      <c r="L223" s="12">
        <v>20.034520475732869</v>
      </c>
      <c r="M223" s="9">
        <v>22</v>
      </c>
      <c r="N223" s="9">
        <v>22</v>
      </c>
      <c r="O223" s="9">
        <v>8</v>
      </c>
      <c r="P223" s="9">
        <v>8</v>
      </c>
      <c r="Q223" s="9">
        <v>7.1881250000000003</v>
      </c>
      <c r="R223" s="9">
        <v>7.3505000000000003</v>
      </c>
      <c r="S223" s="9">
        <v>1.25</v>
      </c>
      <c r="T223" s="9">
        <v>1</v>
      </c>
      <c r="U223" s="9">
        <v>1.6</v>
      </c>
      <c r="V223" s="9">
        <v>1</v>
      </c>
    </row>
    <row r="224" spans="2:22">
      <c r="B224" s="9" t="str">
        <f t="shared" si="3"/>
        <v>М8x60</v>
      </c>
      <c r="C224" s="10">
        <v>8</v>
      </c>
      <c r="D224" s="9">
        <v>60</v>
      </c>
      <c r="E224" s="12">
        <v>24.326224754076584</v>
      </c>
      <c r="F224" s="12">
        <v>24.910030672407913</v>
      </c>
      <c r="G224" s="12">
        <v>24.720010326742049</v>
      </c>
      <c r="H224" s="12">
        <v>24.516245099742456</v>
      </c>
      <c r="I224" s="12">
        <v>21.437298432043324</v>
      </c>
      <c r="J224" s="12">
        <v>22.57418139508782</v>
      </c>
      <c r="K224" s="12">
        <v>22.384161049421952</v>
      </c>
      <c r="L224" s="12">
        <v>21.627318777709196</v>
      </c>
      <c r="M224" s="9">
        <v>22</v>
      </c>
      <c r="N224" s="9">
        <v>22</v>
      </c>
      <c r="O224" s="9">
        <v>8</v>
      </c>
      <c r="P224" s="9">
        <v>8</v>
      </c>
      <c r="Q224" s="9">
        <v>7.1881250000000003</v>
      </c>
      <c r="R224" s="9">
        <v>7.3505000000000003</v>
      </c>
      <c r="S224" s="9">
        <v>1.25</v>
      </c>
      <c r="T224" s="9">
        <v>1</v>
      </c>
      <c r="U224" s="9">
        <v>1.6</v>
      </c>
      <c r="V224" s="9">
        <v>1</v>
      </c>
    </row>
    <row r="225" spans="2:22">
      <c r="B225" s="9" t="str">
        <f t="shared" si="3"/>
        <v>М8x65</v>
      </c>
      <c r="C225" s="10">
        <v>8</v>
      </c>
      <c r="D225" s="9">
        <v>65</v>
      </c>
      <c r="E225" s="12">
        <v>26.299144940530976</v>
      </c>
      <c r="F225" s="12">
        <v>26.882950858862301</v>
      </c>
      <c r="G225" s="12">
        <v>26.692930513196441</v>
      </c>
      <c r="H225" s="12">
        <v>26.489165286196847</v>
      </c>
      <c r="I225" s="12">
        <v>23.030096734019651</v>
      </c>
      <c r="J225" s="12">
        <v>24.239752992421142</v>
      </c>
      <c r="K225" s="12">
        <v>24.049732646755274</v>
      </c>
      <c r="L225" s="12">
        <v>23.220117079685522</v>
      </c>
      <c r="M225" s="9">
        <v>22</v>
      </c>
      <c r="N225" s="9">
        <v>22</v>
      </c>
      <c r="O225" s="9">
        <v>8</v>
      </c>
      <c r="P225" s="9">
        <v>8</v>
      </c>
      <c r="Q225" s="9">
        <v>7.1881250000000003</v>
      </c>
      <c r="R225" s="9">
        <v>7.3505000000000003</v>
      </c>
      <c r="S225" s="9">
        <v>1.25</v>
      </c>
      <c r="T225" s="9">
        <v>1</v>
      </c>
      <c r="U225" s="9">
        <v>1.6</v>
      </c>
      <c r="V225" s="9">
        <v>1</v>
      </c>
    </row>
    <row r="226" spans="2:22">
      <c r="B226" s="9" t="str">
        <f t="shared" si="3"/>
        <v>М8x70</v>
      </c>
      <c r="C226" s="10">
        <v>8</v>
      </c>
      <c r="D226" s="9">
        <v>70</v>
      </c>
      <c r="E226" s="12">
        <v>28.272065126985368</v>
      </c>
      <c r="F226" s="12">
        <v>28.855871045316693</v>
      </c>
      <c r="G226" s="12">
        <v>28.665850699650829</v>
      </c>
      <c r="H226" s="12">
        <v>28.462085472651239</v>
      </c>
      <c r="I226" s="12">
        <v>24.622895035995978</v>
      </c>
      <c r="J226" s="12">
        <v>25.905324589754464</v>
      </c>
      <c r="K226" s="12">
        <v>25.7153042440886</v>
      </c>
      <c r="L226" s="12">
        <v>24.812915381661853</v>
      </c>
      <c r="M226" s="9">
        <v>22</v>
      </c>
      <c r="N226" s="9">
        <v>22</v>
      </c>
      <c r="O226" s="9">
        <v>8</v>
      </c>
      <c r="P226" s="9">
        <v>8</v>
      </c>
      <c r="Q226" s="9">
        <v>7.1881250000000003</v>
      </c>
      <c r="R226" s="9">
        <v>7.3505000000000003</v>
      </c>
      <c r="S226" s="9">
        <v>1.25</v>
      </c>
      <c r="T226" s="9">
        <v>1</v>
      </c>
      <c r="U226" s="9">
        <v>1.6</v>
      </c>
      <c r="V226" s="9">
        <v>1</v>
      </c>
    </row>
    <row r="227" spans="2:22">
      <c r="B227" s="9" t="str">
        <f t="shared" si="3"/>
        <v>М8x75</v>
      </c>
      <c r="C227" s="10">
        <v>8</v>
      </c>
      <c r="D227" s="9">
        <v>75</v>
      </c>
      <c r="E227" s="12">
        <v>30.244985313439756</v>
      </c>
      <c r="F227" s="12">
        <v>30.828791231771085</v>
      </c>
      <c r="G227" s="12">
        <v>30.63877088610522</v>
      </c>
      <c r="H227" s="12">
        <v>30.435005659105631</v>
      </c>
      <c r="I227" s="12">
        <v>26.215693337972308</v>
      </c>
      <c r="J227" s="12">
        <v>27.570896187087794</v>
      </c>
      <c r="K227" s="12">
        <v>27.380875841421922</v>
      </c>
      <c r="L227" s="12">
        <v>26.405713683638183</v>
      </c>
      <c r="M227" s="9">
        <v>22</v>
      </c>
      <c r="N227" s="9">
        <v>22</v>
      </c>
      <c r="O227" s="9">
        <v>8</v>
      </c>
      <c r="P227" s="9">
        <v>8</v>
      </c>
      <c r="Q227" s="9">
        <v>7.1881250000000003</v>
      </c>
      <c r="R227" s="9">
        <v>7.3505000000000003</v>
      </c>
      <c r="S227" s="9">
        <v>1.25</v>
      </c>
      <c r="T227" s="9">
        <v>1</v>
      </c>
      <c r="U227" s="9">
        <v>1.6</v>
      </c>
      <c r="V227" s="9">
        <v>1</v>
      </c>
    </row>
    <row r="228" spans="2:22">
      <c r="B228" s="9" t="str">
        <f t="shared" si="3"/>
        <v>М8x80</v>
      </c>
      <c r="C228" s="10">
        <v>8</v>
      </c>
      <c r="D228" s="9">
        <v>80</v>
      </c>
      <c r="E228" s="12">
        <v>32.217905499894151</v>
      </c>
      <c r="F228" s="12">
        <v>32.80171141822548</v>
      </c>
      <c r="G228" s="12">
        <v>32.611691072559601</v>
      </c>
      <c r="H228" s="12">
        <v>32.407925845560015</v>
      </c>
      <c r="I228" s="12">
        <v>27.808491639948631</v>
      </c>
      <c r="J228" s="12">
        <v>29.236467784421116</v>
      </c>
      <c r="K228" s="12">
        <v>29.046447438755248</v>
      </c>
      <c r="L228" s="12">
        <v>27.998511985614513</v>
      </c>
      <c r="M228" s="9">
        <v>22</v>
      </c>
      <c r="N228" s="9">
        <v>22</v>
      </c>
      <c r="O228" s="9">
        <v>8</v>
      </c>
      <c r="P228" s="9">
        <v>8</v>
      </c>
      <c r="Q228" s="9">
        <v>7.1881250000000003</v>
      </c>
      <c r="R228" s="9">
        <v>7.3505000000000003</v>
      </c>
      <c r="S228" s="9">
        <v>1.25</v>
      </c>
      <c r="T228" s="9">
        <v>1</v>
      </c>
      <c r="U228" s="9">
        <v>1.6</v>
      </c>
      <c r="V228" s="9">
        <v>1</v>
      </c>
    </row>
    <row r="229" spans="2:22">
      <c r="B229" s="9" t="str">
        <f t="shared" si="3"/>
        <v>М8x85</v>
      </c>
      <c r="C229" s="10">
        <v>8</v>
      </c>
      <c r="D229" s="9">
        <v>85</v>
      </c>
      <c r="E229" s="12">
        <v>34.190825686348546</v>
      </c>
      <c r="F229" s="12">
        <v>34.774631604679868</v>
      </c>
      <c r="G229" s="12">
        <v>34.58461125901399</v>
      </c>
      <c r="H229" s="12">
        <v>34.380846032014404</v>
      </c>
      <c r="I229" s="12">
        <v>29.401289941924961</v>
      </c>
      <c r="J229" s="12">
        <v>30.902039381754435</v>
      </c>
      <c r="K229" s="12">
        <v>30.712019036088581</v>
      </c>
      <c r="L229" s="12">
        <v>29.591310287590844</v>
      </c>
      <c r="M229" s="9">
        <v>22</v>
      </c>
      <c r="N229" s="9">
        <v>22</v>
      </c>
      <c r="O229" s="9">
        <v>8</v>
      </c>
      <c r="P229" s="9">
        <v>8</v>
      </c>
      <c r="Q229" s="9">
        <v>7.1881250000000003</v>
      </c>
      <c r="R229" s="9">
        <v>7.3505000000000003</v>
      </c>
      <c r="S229" s="9">
        <v>1.25</v>
      </c>
      <c r="T229" s="9">
        <v>1</v>
      </c>
      <c r="U229" s="9">
        <v>1.6</v>
      </c>
      <c r="V229" s="9">
        <v>1</v>
      </c>
    </row>
    <row r="230" spans="2:22">
      <c r="B230" s="9" t="str">
        <f t="shared" si="3"/>
        <v>М8x90</v>
      </c>
      <c r="C230" s="10">
        <v>8</v>
      </c>
      <c r="D230" s="9">
        <v>90</v>
      </c>
      <c r="E230" s="12">
        <v>36.163745872802927</v>
      </c>
      <c r="F230" s="12">
        <v>36.747551791134264</v>
      </c>
      <c r="G230" s="12">
        <v>36.557531445468385</v>
      </c>
      <c r="H230" s="12">
        <v>36.353766218468792</v>
      </c>
      <c r="I230" s="12">
        <v>30.994088243901292</v>
      </c>
      <c r="J230" s="12">
        <v>32.567610979087767</v>
      </c>
      <c r="K230" s="12">
        <v>32.377590633421896</v>
      </c>
      <c r="L230" s="12">
        <v>31.184108589567167</v>
      </c>
      <c r="M230" s="9">
        <v>22</v>
      </c>
      <c r="N230" s="9">
        <v>22</v>
      </c>
      <c r="O230" s="9">
        <v>8</v>
      </c>
      <c r="P230" s="9">
        <v>8</v>
      </c>
      <c r="Q230" s="9">
        <v>7.1881250000000003</v>
      </c>
      <c r="R230" s="9">
        <v>7.3505000000000003</v>
      </c>
      <c r="S230" s="9">
        <v>1.25</v>
      </c>
      <c r="T230" s="9">
        <v>1</v>
      </c>
      <c r="U230" s="9">
        <v>1.6</v>
      </c>
      <c r="V230" s="9">
        <v>1</v>
      </c>
    </row>
    <row r="231" spans="2:22">
      <c r="B231" s="9" t="str">
        <f t="shared" si="3"/>
        <v>М8x95</v>
      </c>
      <c r="C231" s="10">
        <v>8</v>
      </c>
      <c r="D231" s="9">
        <v>95</v>
      </c>
      <c r="E231" s="12">
        <v>38.136666059257315</v>
      </c>
      <c r="F231" s="12">
        <v>38.720471977588645</v>
      </c>
      <c r="G231" s="12">
        <v>38.530451631922773</v>
      </c>
      <c r="H231" s="12">
        <v>38.32668640492318</v>
      </c>
      <c r="I231" s="12">
        <v>32.586886545877626</v>
      </c>
      <c r="J231" s="12">
        <v>34.233182576421093</v>
      </c>
      <c r="K231" s="12">
        <v>34.043162230755215</v>
      </c>
      <c r="L231" s="12">
        <v>32.77690689154349</v>
      </c>
      <c r="M231" s="9">
        <v>22</v>
      </c>
      <c r="N231" s="9">
        <v>22</v>
      </c>
      <c r="O231" s="9">
        <v>8</v>
      </c>
      <c r="P231" s="9">
        <v>8</v>
      </c>
      <c r="Q231" s="9">
        <v>7.1881250000000003</v>
      </c>
      <c r="R231" s="9">
        <v>7.3505000000000003</v>
      </c>
      <c r="S231" s="9">
        <v>1.25</v>
      </c>
      <c r="T231" s="9">
        <v>1</v>
      </c>
      <c r="U231" s="9">
        <v>1.6</v>
      </c>
      <c r="V231" s="9">
        <v>1</v>
      </c>
    </row>
    <row r="232" spans="2:22">
      <c r="B232" s="9" t="str">
        <f t="shared" si="3"/>
        <v>М8x100</v>
      </c>
      <c r="C232" s="10">
        <v>8</v>
      </c>
      <c r="D232" s="9">
        <v>100</v>
      </c>
      <c r="E232" s="12">
        <v>40.109586245711711</v>
      </c>
      <c r="F232" s="12">
        <v>40.693392164043033</v>
      </c>
      <c r="G232" s="12">
        <v>40.503371818377161</v>
      </c>
      <c r="H232" s="12">
        <v>40.299606591377568</v>
      </c>
      <c r="I232" s="12">
        <v>34.179684847853956</v>
      </c>
      <c r="J232" s="12">
        <v>35.898754173754419</v>
      </c>
      <c r="K232" s="12">
        <v>35.708733828088548</v>
      </c>
      <c r="L232" s="12">
        <v>34.36970519351982</v>
      </c>
      <c r="M232" s="9">
        <v>22</v>
      </c>
      <c r="N232" s="9">
        <v>22</v>
      </c>
      <c r="O232" s="9">
        <v>8</v>
      </c>
      <c r="P232" s="9">
        <v>8</v>
      </c>
      <c r="Q232" s="9">
        <v>7.1881250000000003</v>
      </c>
      <c r="R232" s="9">
        <v>7.3505000000000003</v>
      </c>
      <c r="S232" s="9">
        <v>1.25</v>
      </c>
      <c r="T232" s="9">
        <v>1</v>
      </c>
      <c r="U232" s="9">
        <v>1.6</v>
      </c>
      <c r="V232" s="9">
        <v>1</v>
      </c>
    </row>
    <row r="233" spans="2:22">
      <c r="B233" s="9" t="str">
        <f t="shared" si="3"/>
        <v>М8x105</v>
      </c>
      <c r="C233" s="10">
        <v>8</v>
      </c>
      <c r="D233" s="9">
        <v>105</v>
      </c>
      <c r="E233" s="12">
        <v>42.082506432166106</v>
      </c>
      <c r="F233" s="12">
        <v>42.666312350497428</v>
      </c>
      <c r="G233" s="12">
        <v>42.476292004831556</v>
      </c>
      <c r="H233" s="12">
        <v>42.272526777831963</v>
      </c>
      <c r="I233" s="12">
        <v>35.772483149830279</v>
      </c>
      <c r="J233" s="12">
        <v>37.564325771087738</v>
      </c>
      <c r="K233" s="12">
        <v>37.374305425421866</v>
      </c>
      <c r="L233" s="12">
        <v>35.962503495496151</v>
      </c>
      <c r="M233" s="9">
        <v>22</v>
      </c>
      <c r="N233" s="9">
        <v>22</v>
      </c>
      <c r="O233" s="9">
        <v>8</v>
      </c>
      <c r="P233" s="9">
        <v>8</v>
      </c>
      <c r="Q233" s="9">
        <v>7.1881250000000003</v>
      </c>
      <c r="R233" s="9">
        <v>7.3505000000000003</v>
      </c>
      <c r="S233" s="9">
        <v>1.25</v>
      </c>
      <c r="T233" s="9">
        <v>1</v>
      </c>
      <c r="U233" s="9">
        <v>1.6</v>
      </c>
      <c r="V233" s="9">
        <v>1</v>
      </c>
    </row>
    <row r="234" spans="2:22">
      <c r="B234" s="9" t="str">
        <f t="shared" si="3"/>
        <v>М8x110</v>
      </c>
      <c r="C234" s="10">
        <v>8</v>
      </c>
      <c r="D234" s="9">
        <v>110</v>
      </c>
      <c r="E234" s="12">
        <v>44.055426618620487</v>
      </c>
      <c r="F234" s="12">
        <v>44.639232536951809</v>
      </c>
      <c r="G234" s="12">
        <v>44.449212191285937</v>
      </c>
      <c r="H234" s="12">
        <v>44.245446964286344</v>
      </c>
      <c r="I234" s="12">
        <v>37.365281451806617</v>
      </c>
      <c r="J234" s="12">
        <v>39.229897368421064</v>
      </c>
      <c r="K234" s="12">
        <v>39.039877022755192</v>
      </c>
      <c r="L234" s="12">
        <v>37.555301797472481</v>
      </c>
      <c r="M234" s="9">
        <v>22</v>
      </c>
      <c r="N234" s="9">
        <v>22</v>
      </c>
      <c r="O234" s="9">
        <v>8</v>
      </c>
      <c r="P234" s="9">
        <v>8</v>
      </c>
      <c r="Q234" s="9">
        <v>7.1881250000000003</v>
      </c>
      <c r="R234" s="9">
        <v>7.3505000000000003</v>
      </c>
      <c r="S234" s="9">
        <v>1.25</v>
      </c>
      <c r="T234" s="9">
        <v>1</v>
      </c>
      <c r="U234" s="9">
        <v>1.6</v>
      </c>
      <c r="V234" s="9">
        <v>1</v>
      </c>
    </row>
    <row r="235" spans="2:22">
      <c r="B235" s="9" t="str">
        <f t="shared" si="3"/>
        <v>М8x115</v>
      </c>
      <c r="C235" s="10">
        <v>8</v>
      </c>
      <c r="D235" s="9">
        <v>115</v>
      </c>
      <c r="E235" s="12">
        <v>46.028346805074875</v>
      </c>
      <c r="F235" s="12">
        <v>46.612152723406211</v>
      </c>
      <c r="G235" s="12">
        <v>46.422132377740333</v>
      </c>
      <c r="H235" s="12">
        <v>46.21836715074074</v>
      </c>
      <c r="I235" s="12">
        <v>38.95807975378294</v>
      </c>
      <c r="J235" s="12">
        <v>40.895468965754397</v>
      </c>
      <c r="K235" s="12">
        <v>40.705448620088525</v>
      </c>
      <c r="L235" s="12">
        <v>39.148100099448804</v>
      </c>
      <c r="M235" s="9">
        <v>22</v>
      </c>
      <c r="N235" s="9">
        <v>22</v>
      </c>
      <c r="O235" s="9">
        <v>8</v>
      </c>
      <c r="P235" s="9">
        <v>8</v>
      </c>
      <c r="Q235" s="9">
        <v>7.1881250000000003</v>
      </c>
      <c r="R235" s="9">
        <v>7.3505000000000003</v>
      </c>
      <c r="S235" s="9">
        <v>1.25</v>
      </c>
      <c r="T235" s="9">
        <v>1</v>
      </c>
      <c r="U235" s="9">
        <v>1.6</v>
      </c>
      <c r="V235" s="9">
        <v>1</v>
      </c>
    </row>
    <row r="236" spans="2:22">
      <c r="B236" s="9" t="str">
        <f t="shared" si="3"/>
        <v>М8x120</v>
      </c>
      <c r="C236" s="10">
        <v>8</v>
      </c>
      <c r="D236" s="9">
        <v>120</v>
      </c>
      <c r="E236" s="12">
        <v>48.001266991529263</v>
      </c>
      <c r="F236" s="12">
        <v>48.585072909860585</v>
      </c>
      <c r="G236" s="12">
        <v>48.395052564194714</v>
      </c>
      <c r="H236" s="12">
        <v>48.191287337195128</v>
      </c>
      <c r="I236" s="12">
        <v>40.550878055759277</v>
      </c>
      <c r="J236" s="12">
        <v>42.561040563087722</v>
      </c>
      <c r="K236" s="12">
        <v>42.371020217421837</v>
      </c>
      <c r="L236" s="12">
        <v>40.740898401425135</v>
      </c>
      <c r="M236" s="9">
        <v>22</v>
      </c>
      <c r="N236" s="9">
        <v>22</v>
      </c>
      <c r="O236" s="9">
        <v>8</v>
      </c>
      <c r="P236" s="9">
        <v>8</v>
      </c>
      <c r="Q236" s="9">
        <v>7.1881250000000003</v>
      </c>
      <c r="R236" s="9">
        <v>7.3505000000000003</v>
      </c>
      <c r="S236" s="9">
        <v>1.25</v>
      </c>
      <c r="T236" s="9">
        <v>1</v>
      </c>
      <c r="U236" s="9">
        <v>1.6</v>
      </c>
      <c r="V236" s="9">
        <v>1</v>
      </c>
    </row>
    <row r="237" spans="2:22">
      <c r="B237" s="9" t="str">
        <f t="shared" si="3"/>
        <v>М8x130</v>
      </c>
      <c r="C237" s="10">
        <v>8</v>
      </c>
      <c r="D237" s="9">
        <v>130</v>
      </c>
      <c r="E237" s="12">
        <v>51.490961103064379</v>
      </c>
      <c r="F237" s="12">
        <v>52.162094975824097</v>
      </c>
      <c r="G237" s="12">
        <v>51.972074630158218</v>
      </c>
      <c r="H237" s="12">
        <v>51.680981448730243</v>
      </c>
      <c r="I237" s="12">
        <v>43.736474659711931</v>
      </c>
      <c r="J237" s="12">
        <v>45.89218375775436</v>
      </c>
      <c r="K237" s="12">
        <v>45.702163412088481</v>
      </c>
      <c r="L237" s="12">
        <v>43.926495005377788</v>
      </c>
      <c r="M237" s="9">
        <v>28</v>
      </c>
      <c r="N237" s="9">
        <v>28</v>
      </c>
      <c r="O237" s="9">
        <v>8</v>
      </c>
      <c r="P237" s="9">
        <v>8</v>
      </c>
      <c r="Q237" s="9">
        <v>7.1881250000000003</v>
      </c>
      <c r="R237" s="9">
        <v>7.3505000000000003</v>
      </c>
      <c r="S237" s="9">
        <v>1.25</v>
      </c>
      <c r="T237" s="9">
        <v>1</v>
      </c>
      <c r="U237" s="9">
        <v>1.6</v>
      </c>
      <c r="V237" s="9">
        <v>1</v>
      </c>
    </row>
    <row r="238" spans="2:22">
      <c r="B238" s="9" t="str">
        <f t="shared" si="3"/>
        <v>М8x140</v>
      </c>
      <c r="C238" s="10">
        <v>8</v>
      </c>
      <c r="D238" s="9">
        <v>140</v>
      </c>
      <c r="E238" s="12">
        <v>55.436801475973162</v>
      </c>
      <c r="F238" s="12">
        <v>56.10793534873288</v>
      </c>
      <c r="G238" s="12">
        <v>55.917915003067002</v>
      </c>
      <c r="H238" s="12">
        <v>55.626821821639027</v>
      </c>
      <c r="I238" s="12">
        <v>46.922071263664584</v>
      </c>
      <c r="J238" s="12">
        <v>49.223326952421012</v>
      </c>
      <c r="K238" s="12">
        <v>49.03330660675514</v>
      </c>
      <c r="L238" s="12">
        <v>47.112091609330449</v>
      </c>
      <c r="M238" s="9">
        <v>28</v>
      </c>
      <c r="N238" s="9">
        <v>28</v>
      </c>
      <c r="O238" s="9">
        <v>8</v>
      </c>
      <c r="P238" s="9">
        <v>8</v>
      </c>
      <c r="Q238" s="9">
        <v>7.1881250000000003</v>
      </c>
      <c r="R238" s="9">
        <v>7.3505000000000003</v>
      </c>
      <c r="S238" s="9">
        <v>1.25</v>
      </c>
      <c r="T238" s="9">
        <v>1</v>
      </c>
      <c r="U238" s="9">
        <v>1.6</v>
      </c>
      <c r="V238" s="9">
        <v>1</v>
      </c>
    </row>
    <row r="239" spans="2:22">
      <c r="B239" s="9" t="str">
        <f t="shared" si="3"/>
        <v>М8x150</v>
      </c>
      <c r="C239" s="10">
        <v>8</v>
      </c>
      <c r="D239" s="9">
        <v>150</v>
      </c>
      <c r="E239" s="12">
        <v>59.382641848881939</v>
      </c>
      <c r="F239" s="12">
        <v>60.053775721641657</v>
      </c>
      <c r="G239" s="12">
        <v>59.863755375975778</v>
      </c>
      <c r="H239" s="12">
        <v>59.572662194547803</v>
      </c>
      <c r="I239" s="12">
        <v>50.107667867617245</v>
      </c>
      <c r="J239" s="12">
        <v>52.55447014708767</v>
      </c>
      <c r="K239" s="12">
        <v>52.364449801421792</v>
      </c>
      <c r="L239" s="12">
        <v>50.297688213283102</v>
      </c>
      <c r="M239" s="9">
        <v>28</v>
      </c>
      <c r="N239" s="9">
        <v>28</v>
      </c>
      <c r="O239" s="9">
        <v>8</v>
      </c>
      <c r="P239" s="9">
        <v>8</v>
      </c>
      <c r="Q239" s="9">
        <v>7.1881250000000003</v>
      </c>
      <c r="R239" s="9">
        <v>7.3505000000000003</v>
      </c>
      <c r="S239" s="9">
        <v>1.25</v>
      </c>
      <c r="T239" s="9">
        <v>1</v>
      </c>
      <c r="U239" s="9">
        <v>1.6</v>
      </c>
      <c r="V239" s="9">
        <v>1</v>
      </c>
    </row>
    <row r="240" spans="2:22">
      <c r="B240" s="9" t="str">
        <f t="shared" si="3"/>
        <v>М8x160</v>
      </c>
      <c r="C240" s="10">
        <v>8</v>
      </c>
      <c r="D240" s="9">
        <v>160</v>
      </c>
      <c r="E240" s="12">
        <v>63.328482221790722</v>
      </c>
      <c r="F240" s="12">
        <v>63.99961609455044</v>
      </c>
      <c r="G240" s="12">
        <v>63.809595748884561</v>
      </c>
      <c r="H240" s="12">
        <v>63.518502567456586</v>
      </c>
      <c r="I240" s="12">
        <v>53.293264471569906</v>
      </c>
      <c r="J240" s="12">
        <v>55.885613341754315</v>
      </c>
      <c r="K240" s="12">
        <v>55.695592996088436</v>
      </c>
      <c r="L240" s="12">
        <v>53.483284817235763</v>
      </c>
      <c r="M240" s="9">
        <v>28</v>
      </c>
      <c r="N240" s="9">
        <v>28</v>
      </c>
      <c r="O240" s="9">
        <v>8</v>
      </c>
      <c r="P240" s="9">
        <v>8</v>
      </c>
      <c r="Q240" s="9">
        <v>7.1881250000000003</v>
      </c>
      <c r="R240" s="9">
        <v>7.3505000000000003</v>
      </c>
      <c r="S240" s="9">
        <v>1.25</v>
      </c>
      <c r="T240" s="9">
        <v>1</v>
      </c>
      <c r="U240" s="9">
        <v>1.6</v>
      </c>
      <c r="V240" s="9">
        <v>1</v>
      </c>
    </row>
    <row r="241" spans="2:22">
      <c r="B241" s="9" t="str">
        <f t="shared" si="3"/>
        <v>М8x170</v>
      </c>
      <c r="C241" s="10">
        <v>8</v>
      </c>
      <c r="D241" s="9">
        <v>170</v>
      </c>
      <c r="E241" s="12">
        <v>67.274322594699498</v>
      </c>
      <c r="F241" s="12">
        <v>67.945456467459209</v>
      </c>
      <c r="G241" s="12">
        <v>67.755436121793366</v>
      </c>
      <c r="H241" s="12">
        <v>67.464342940365384</v>
      </c>
      <c r="I241" s="12">
        <v>56.478861075522566</v>
      </c>
      <c r="J241" s="12">
        <v>59.216756536420966</v>
      </c>
      <c r="K241" s="12">
        <v>59.026736190755095</v>
      </c>
      <c r="L241" s="12">
        <v>56.668881421188424</v>
      </c>
      <c r="M241" s="9">
        <v>28</v>
      </c>
      <c r="N241" s="9">
        <v>28</v>
      </c>
      <c r="O241" s="9">
        <v>8</v>
      </c>
      <c r="P241" s="9">
        <v>8</v>
      </c>
      <c r="Q241" s="9">
        <v>7.1881250000000003</v>
      </c>
      <c r="R241" s="9">
        <v>7.3505000000000003</v>
      </c>
      <c r="S241" s="9">
        <v>1.25</v>
      </c>
      <c r="T241" s="9">
        <v>1</v>
      </c>
      <c r="U241" s="9">
        <v>1.6</v>
      </c>
      <c r="V241" s="9">
        <v>1</v>
      </c>
    </row>
    <row r="242" spans="2:22">
      <c r="B242" s="9" t="str">
        <f t="shared" si="3"/>
        <v>М8x180</v>
      </c>
      <c r="C242" s="10">
        <v>8</v>
      </c>
      <c r="D242" s="9">
        <v>180</v>
      </c>
      <c r="E242" s="12">
        <v>71.22016296760826</v>
      </c>
      <c r="F242" s="12">
        <v>71.891296840368</v>
      </c>
      <c r="G242" s="12">
        <v>71.701276494702128</v>
      </c>
      <c r="H242" s="12">
        <v>71.410183313274146</v>
      </c>
      <c r="I242" s="12">
        <v>59.66445767947522</v>
      </c>
      <c r="J242" s="12">
        <v>62.547899731087625</v>
      </c>
      <c r="K242" s="12">
        <v>62.357879385421739</v>
      </c>
      <c r="L242" s="12">
        <v>59.854478025141077</v>
      </c>
      <c r="M242" s="9">
        <v>28</v>
      </c>
      <c r="N242" s="9">
        <v>28</v>
      </c>
      <c r="O242" s="9">
        <v>8</v>
      </c>
      <c r="P242" s="9">
        <v>8</v>
      </c>
      <c r="Q242" s="9">
        <v>7.1881250000000003</v>
      </c>
      <c r="R242" s="9">
        <v>7.3505000000000003</v>
      </c>
      <c r="S242" s="9">
        <v>1.25</v>
      </c>
      <c r="T242" s="9">
        <v>1</v>
      </c>
      <c r="U242" s="9">
        <v>1.6</v>
      </c>
      <c r="V242" s="9">
        <v>1</v>
      </c>
    </row>
    <row r="243" spans="2:22">
      <c r="B243" s="9" t="str">
        <f t="shared" si="3"/>
        <v>М8x190</v>
      </c>
      <c r="C243" s="10">
        <v>8</v>
      </c>
      <c r="D243" s="9">
        <v>190</v>
      </c>
      <c r="E243" s="12">
        <v>75.166003340517037</v>
      </c>
      <c r="F243" s="12">
        <v>75.837137213276762</v>
      </c>
      <c r="G243" s="12">
        <v>75.647116867610919</v>
      </c>
      <c r="H243" s="12">
        <v>75.356023686182937</v>
      </c>
      <c r="I243" s="12">
        <v>62.85005428342788</v>
      </c>
      <c r="J243" s="12">
        <v>65.879042925754263</v>
      </c>
      <c r="K243" s="12">
        <v>65.689022580088405</v>
      </c>
      <c r="L243" s="12">
        <v>63.040074629093738</v>
      </c>
      <c r="M243" s="9">
        <v>28</v>
      </c>
      <c r="N243" s="9">
        <v>28</v>
      </c>
      <c r="O243" s="9">
        <v>8</v>
      </c>
      <c r="P243" s="9">
        <v>8</v>
      </c>
      <c r="Q243" s="9">
        <v>7.1881250000000003</v>
      </c>
      <c r="R243" s="9">
        <v>7.3505000000000003</v>
      </c>
      <c r="S243" s="9">
        <v>1.25</v>
      </c>
      <c r="T243" s="9">
        <v>1</v>
      </c>
      <c r="U243" s="9">
        <v>1.6</v>
      </c>
      <c r="V243" s="9">
        <v>1</v>
      </c>
    </row>
    <row r="244" spans="2:22">
      <c r="B244" s="9" t="str">
        <f t="shared" si="3"/>
        <v>М8x200</v>
      </c>
      <c r="C244" s="10">
        <v>8</v>
      </c>
      <c r="D244" s="9">
        <v>200</v>
      </c>
      <c r="E244" s="12">
        <v>79.111843713425827</v>
      </c>
      <c r="F244" s="12">
        <v>79.782977586185567</v>
      </c>
      <c r="G244" s="12">
        <v>79.592957240519695</v>
      </c>
      <c r="H244" s="12">
        <v>79.301864059091699</v>
      </c>
      <c r="I244" s="12">
        <v>66.035650887380527</v>
      </c>
      <c r="J244" s="12">
        <v>69.210186120420914</v>
      </c>
      <c r="K244" s="12">
        <v>69.020165774755043</v>
      </c>
      <c r="L244" s="12">
        <v>66.225671233046427</v>
      </c>
      <c r="M244" s="9">
        <v>28</v>
      </c>
      <c r="N244" s="9">
        <v>28</v>
      </c>
      <c r="O244" s="9">
        <v>8</v>
      </c>
      <c r="P244" s="9">
        <v>8</v>
      </c>
      <c r="Q244" s="9">
        <v>7.1881250000000003</v>
      </c>
      <c r="R244" s="9">
        <v>7.3505000000000003</v>
      </c>
      <c r="S244" s="9">
        <v>1.25</v>
      </c>
      <c r="T244" s="9">
        <v>1</v>
      </c>
      <c r="U244" s="9">
        <v>1.6</v>
      </c>
      <c r="V244" s="9">
        <v>1</v>
      </c>
    </row>
    <row r="245" spans="2:22">
      <c r="B245" s="9" t="str">
        <f t="shared" si="3"/>
        <v>М10x16</v>
      </c>
      <c r="C245" s="10">
        <v>10</v>
      </c>
      <c r="D245" s="9">
        <v>16</v>
      </c>
      <c r="E245" s="12">
        <v>14.724430225398436</v>
      </c>
      <c r="F245" s="12">
        <v>14.999017244859816</v>
      </c>
      <c r="G245" s="12">
        <v>14.801244201887082</v>
      </c>
      <c r="H245" s="12">
        <v>14.922203268371172</v>
      </c>
      <c r="I245" s="12">
        <v>13.810187053727915</v>
      </c>
      <c r="J245" s="12">
        <v>14.278668989107322</v>
      </c>
      <c r="K245" s="12">
        <v>14.080895946134582</v>
      </c>
      <c r="L245" s="12">
        <v>14.007960096700655</v>
      </c>
      <c r="M245" s="11">
        <v>8</v>
      </c>
      <c r="N245" s="9">
        <v>8.5</v>
      </c>
      <c r="O245" s="9">
        <v>12</v>
      </c>
      <c r="P245" s="9">
        <v>10</v>
      </c>
      <c r="Q245" s="9">
        <v>9.0257500000000004</v>
      </c>
      <c r="R245" s="9">
        <v>9.1881249999999994</v>
      </c>
      <c r="S245" s="9">
        <v>1.5</v>
      </c>
      <c r="T245" s="9">
        <v>1.25</v>
      </c>
      <c r="U245" s="9">
        <v>1.6</v>
      </c>
      <c r="V245" s="9">
        <v>1.6</v>
      </c>
    </row>
    <row r="246" spans="2:22">
      <c r="B246" s="9" t="str">
        <f t="shared" si="3"/>
        <v>М10x18</v>
      </c>
      <c r="C246" s="10">
        <v>10</v>
      </c>
      <c r="D246" s="9">
        <v>18</v>
      </c>
      <c r="E246" s="12">
        <v>15.728944549014797</v>
      </c>
      <c r="F246" s="12">
        <v>16.039999493193147</v>
      </c>
      <c r="G246" s="12">
        <v>15.842226450220409</v>
      </c>
      <c r="H246" s="12">
        <v>15.926717591987536</v>
      </c>
      <c r="I246" s="12">
        <v>14.814701377344281</v>
      </c>
      <c r="J246" s="12">
        <v>15.319651237440649</v>
      </c>
      <c r="K246" s="12">
        <v>15.121878194467913</v>
      </c>
      <c r="L246" s="12">
        <v>15.012474420317021</v>
      </c>
      <c r="M246" s="11">
        <v>10</v>
      </c>
      <c r="N246" s="9">
        <v>10.5</v>
      </c>
      <c r="O246" s="9">
        <v>12</v>
      </c>
      <c r="P246" s="9">
        <v>10</v>
      </c>
      <c r="Q246" s="9">
        <v>9.0257500000000004</v>
      </c>
      <c r="R246" s="9">
        <v>9.1881249999999994</v>
      </c>
      <c r="S246" s="9">
        <v>1.5</v>
      </c>
      <c r="T246" s="9">
        <v>1.25</v>
      </c>
      <c r="U246" s="9">
        <v>1.6</v>
      </c>
      <c r="V246" s="9">
        <v>1.6</v>
      </c>
    </row>
    <row r="247" spans="2:22">
      <c r="B247" s="9" t="str">
        <f t="shared" si="3"/>
        <v>М10x20</v>
      </c>
      <c r="C247" s="10">
        <v>10</v>
      </c>
      <c r="D247" s="9">
        <v>20</v>
      </c>
      <c r="E247" s="12">
        <v>16.733458872631161</v>
      </c>
      <c r="F247" s="12">
        <v>17.080981741526472</v>
      </c>
      <c r="G247" s="12">
        <v>16.88320869855373</v>
      </c>
      <c r="H247" s="12">
        <v>16.931231915603899</v>
      </c>
      <c r="I247" s="12">
        <v>15.819215700960646</v>
      </c>
      <c r="J247" s="12">
        <v>16.360633485773977</v>
      </c>
      <c r="K247" s="12">
        <v>16.162860442801236</v>
      </c>
      <c r="L247" s="12">
        <v>16.016988743933386</v>
      </c>
      <c r="M247" s="11">
        <v>12</v>
      </c>
      <c r="N247" s="9">
        <v>12.5</v>
      </c>
      <c r="O247" s="9">
        <v>12</v>
      </c>
      <c r="P247" s="9">
        <v>10</v>
      </c>
      <c r="Q247" s="9">
        <v>9.0257500000000004</v>
      </c>
      <c r="R247" s="9">
        <v>9.1881249999999994</v>
      </c>
      <c r="S247" s="9">
        <v>1.5</v>
      </c>
      <c r="T247" s="9">
        <v>1.25</v>
      </c>
      <c r="U247" s="9">
        <v>1.6</v>
      </c>
      <c r="V247" s="9">
        <v>1.6</v>
      </c>
    </row>
    <row r="248" spans="2:22">
      <c r="B248" s="9" t="str">
        <f t="shared" si="3"/>
        <v>М10x22</v>
      </c>
      <c r="C248" s="10">
        <v>10</v>
      </c>
      <c r="D248" s="9">
        <v>22</v>
      </c>
      <c r="E248" s="12">
        <v>17.737973196247527</v>
      </c>
      <c r="F248" s="12">
        <v>18.121963989859804</v>
      </c>
      <c r="G248" s="12">
        <v>17.924190946887062</v>
      </c>
      <c r="H248" s="12">
        <v>17.935746239220265</v>
      </c>
      <c r="I248" s="12">
        <v>16.82373002457701</v>
      </c>
      <c r="J248" s="12">
        <v>17.40161573410731</v>
      </c>
      <c r="K248" s="12">
        <v>17.203842691134561</v>
      </c>
      <c r="L248" s="12">
        <v>17.021503067549748</v>
      </c>
      <c r="M248" s="11">
        <v>14</v>
      </c>
      <c r="N248" s="9">
        <v>14.5</v>
      </c>
      <c r="O248" s="9">
        <v>12</v>
      </c>
      <c r="P248" s="9">
        <v>10</v>
      </c>
      <c r="Q248" s="9">
        <v>9.0257500000000004</v>
      </c>
      <c r="R248" s="9">
        <v>9.1881249999999994</v>
      </c>
      <c r="S248" s="9">
        <v>1.5</v>
      </c>
      <c r="T248" s="9">
        <v>1.25</v>
      </c>
      <c r="U248" s="9">
        <v>1.6</v>
      </c>
      <c r="V248" s="9">
        <v>1.6</v>
      </c>
    </row>
    <row r="249" spans="2:22">
      <c r="B249" s="9" t="str">
        <f t="shared" si="3"/>
        <v>М10x25</v>
      </c>
      <c r="C249" s="10">
        <v>10</v>
      </c>
      <c r="D249" s="9">
        <v>25</v>
      </c>
      <c r="E249" s="12">
        <v>19.244744681672078</v>
      </c>
      <c r="F249" s="12">
        <v>19.683437362359793</v>
      </c>
      <c r="G249" s="12">
        <v>19.485664319387052</v>
      </c>
      <c r="H249" s="12">
        <v>19.442517724644812</v>
      </c>
      <c r="I249" s="12">
        <v>18.330501510001557</v>
      </c>
      <c r="J249" s="12">
        <v>18.963089106607299</v>
      </c>
      <c r="K249" s="12">
        <v>18.765316063634554</v>
      </c>
      <c r="L249" s="12">
        <v>18.528274552974292</v>
      </c>
      <c r="M249" s="11">
        <v>17</v>
      </c>
      <c r="N249" s="9">
        <v>17.5</v>
      </c>
      <c r="O249" s="9">
        <v>12</v>
      </c>
      <c r="P249" s="9">
        <v>10</v>
      </c>
      <c r="Q249" s="9">
        <v>9.0257500000000004</v>
      </c>
      <c r="R249" s="9">
        <v>9.1881249999999994</v>
      </c>
      <c r="S249" s="9">
        <v>1.5</v>
      </c>
      <c r="T249" s="9">
        <v>1.25</v>
      </c>
      <c r="U249" s="9">
        <v>1.6</v>
      </c>
      <c r="V249" s="9">
        <v>1.6</v>
      </c>
    </row>
    <row r="250" spans="2:22">
      <c r="B250" s="9" t="str">
        <f t="shared" si="3"/>
        <v>М10x28</v>
      </c>
      <c r="C250" s="10">
        <v>10</v>
      </c>
      <c r="D250" s="9">
        <v>28</v>
      </c>
      <c r="E250" s="12">
        <v>20.751516167096618</v>
      </c>
      <c r="F250" s="12">
        <v>21.24491073485979</v>
      </c>
      <c r="G250" s="12">
        <v>21.047137691887041</v>
      </c>
      <c r="H250" s="12">
        <v>20.94928921006936</v>
      </c>
      <c r="I250" s="12">
        <v>19.837272995426105</v>
      </c>
      <c r="J250" s="12">
        <v>20.524562479107288</v>
      </c>
      <c r="K250" s="12">
        <v>20.326789436134543</v>
      </c>
      <c r="L250" s="12">
        <v>20.035046038398839</v>
      </c>
      <c r="M250" s="11">
        <v>20</v>
      </c>
      <c r="N250" s="9">
        <v>20.5</v>
      </c>
      <c r="O250" s="9">
        <v>12</v>
      </c>
      <c r="P250" s="9">
        <v>10</v>
      </c>
      <c r="Q250" s="9">
        <v>9.0257500000000004</v>
      </c>
      <c r="R250" s="9">
        <v>9.1881249999999994</v>
      </c>
      <c r="S250" s="9">
        <v>1.5</v>
      </c>
      <c r="T250" s="9">
        <v>1.25</v>
      </c>
      <c r="U250" s="9">
        <v>1.6</v>
      </c>
      <c r="V250" s="9">
        <v>1.6</v>
      </c>
    </row>
    <row r="251" spans="2:22">
      <c r="B251" s="9" t="str">
        <f t="shared" si="3"/>
        <v>М10x30</v>
      </c>
      <c r="C251" s="10">
        <v>10</v>
      </c>
      <c r="D251" s="9">
        <v>30</v>
      </c>
      <c r="E251" s="12">
        <v>21.756030490712988</v>
      </c>
      <c r="F251" s="12">
        <v>22.285892983193115</v>
      </c>
      <c r="G251" s="12">
        <v>22.08811994022037</v>
      </c>
      <c r="H251" s="12">
        <v>21.953803533685722</v>
      </c>
      <c r="I251" s="12">
        <v>20.841787319042467</v>
      </c>
      <c r="J251" s="12">
        <v>21.565544727440617</v>
      </c>
      <c r="K251" s="12">
        <v>21.367771684467872</v>
      </c>
      <c r="L251" s="12">
        <v>21.039560362015205</v>
      </c>
      <c r="M251" s="11">
        <v>22</v>
      </c>
      <c r="N251" s="9">
        <v>22.5</v>
      </c>
      <c r="O251" s="9">
        <v>12</v>
      </c>
      <c r="P251" s="9">
        <v>10</v>
      </c>
      <c r="Q251" s="9">
        <v>9.0257500000000004</v>
      </c>
      <c r="R251" s="9">
        <v>9.1881249999999994</v>
      </c>
      <c r="S251" s="9">
        <v>1.5</v>
      </c>
      <c r="T251" s="9">
        <v>1.25</v>
      </c>
      <c r="U251" s="9">
        <v>1.6</v>
      </c>
      <c r="V251" s="9">
        <v>1.6</v>
      </c>
    </row>
    <row r="252" spans="2:22">
      <c r="B252" s="9" t="str">
        <f t="shared" si="3"/>
        <v>М10x32</v>
      </c>
      <c r="C252" s="10">
        <v>10</v>
      </c>
      <c r="D252" s="9">
        <v>32</v>
      </c>
      <c r="E252" s="12">
        <v>22.760544814329354</v>
      </c>
      <c r="F252" s="12">
        <v>23.326875231526444</v>
      </c>
      <c r="G252" s="12">
        <v>23.129102188553698</v>
      </c>
      <c r="H252" s="12">
        <v>22.958317857302085</v>
      </c>
      <c r="I252" s="12">
        <v>21.846301642658833</v>
      </c>
      <c r="J252" s="12">
        <v>22.606526975773942</v>
      </c>
      <c r="K252" s="12">
        <v>22.408753932801204</v>
      </c>
      <c r="L252" s="12">
        <v>22.044074685631568</v>
      </c>
      <c r="M252" s="11">
        <v>24</v>
      </c>
      <c r="N252" s="9">
        <v>24.5</v>
      </c>
      <c r="O252" s="9">
        <v>12</v>
      </c>
      <c r="P252" s="9">
        <v>10</v>
      </c>
      <c r="Q252" s="9">
        <v>9.0257500000000004</v>
      </c>
      <c r="R252" s="9">
        <v>9.1881249999999994</v>
      </c>
      <c r="S252" s="9">
        <v>1.5</v>
      </c>
      <c r="T252" s="9">
        <v>1.25</v>
      </c>
      <c r="U252" s="9">
        <v>1.6</v>
      </c>
      <c r="V252" s="9">
        <v>1.6</v>
      </c>
    </row>
    <row r="253" spans="2:22">
      <c r="B253" s="9" t="str">
        <f t="shared" si="3"/>
        <v>М10x35</v>
      </c>
      <c r="C253" s="10">
        <v>10</v>
      </c>
      <c r="D253" s="9">
        <v>35</v>
      </c>
      <c r="E253" s="12">
        <v>24.381596696212714</v>
      </c>
      <c r="F253" s="12">
        <v>25.032418255176932</v>
      </c>
      <c r="G253" s="12">
        <v>24.834645212204187</v>
      </c>
      <c r="H253" s="12">
        <v>24.579369739185449</v>
      </c>
      <c r="I253" s="12">
        <v>23.353073128083384</v>
      </c>
      <c r="J253" s="12">
        <v>24.168000348273939</v>
      </c>
      <c r="K253" s="12">
        <v>23.970227305301194</v>
      </c>
      <c r="L253" s="12">
        <v>23.550846171056119</v>
      </c>
      <c r="M253" s="9">
        <v>26</v>
      </c>
      <c r="N253" s="9">
        <v>26</v>
      </c>
      <c r="O253" s="9">
        <v>12</v>
      </c>
      <c r="P253" s="9">
        <v>10</v>
      </c>
      <c r="Q253" s="9">
        <v>9.0257500000000004</v>
      </c>
      <c r="R253" s="9">
        <v>9.1881249999999994</v>
      </c>
      <c r="S253" s="9">
        <v>1.5</v>
      </c>
      <c r="T253" s="9">
        <v>1.25</v>
      </c>
      <c r="U253" s="9">
        <v>1.6</v>
      </c>
      <c r="V253" s="9">
        <v>1.6</v>
      </c>
    </row>
    <row r="254" spans="2:22">
      <c r="B254" s="9" t="str">
        <f t="shared" si="3"/>
        <v>М10x38</v>
      </c>
      <c r="C254" s="10">
        <v>10</v>
      </c>
      <c r="D254" s="9">
        <v>38</v>
      </c>
      <c r="E254" s="12">
        <v>26.231209371013701</v>
      </c>
      <c r="F254" s="12">
        <v>26.882030929977926</v>
      </c>
      <c r="G254" s="12">
        <v>26.684257887005181</v>
      </c>
      <c r="H254" s="12">
        <v>26.428982413986439</v>
      </c>
      <c r="I254" s="12">
        <v>24.859844613507928</v>
      </c>
      <c r="J254" s="12">
        <v>25.729473720773928</v>
      </c>
      <c r="K254" s="12">
        <v>25.531700677801187</v>
      </c>
      <c r="L254" s="12">
        <v>25.057617656480662</v>
      </c>
      <c r="M254" s="9">
        <v>26</v>
      </c>
      <c r="N254" s="9">
        <v>26</v>
      </c>
      <c r="O254" s="9">
        <v>12</v>
      </c>
      <c r="P254" s="9">
        <v>10</v>
      </c>
      <c r="Q254" s="9">
        <v>9.0257500000000004</v>
      </c>
      <c r="R254" s="9">
        <v>9.1881249999999994</v>
      </c>
      <c r="S254" s="9">
        <v>1.5</v>
      </c>
      <c r="T254" s="9">
        <v>1.25</v>
      </c>
      <c r="U254" s="9">
        <v>1.6</v>
      </c>
      <c r="V254" s="9">
        <v>1.6</v>
      </c>
    </row>
    <row r="255" spans="2:22">
      <c r="B255" s="9" t="str">
        <f t="shared" si="3"/>
        <v>М10x40</v>
      </c>
      <c r="C255" s="10">
        <v>10</v>
      </c>
      <c r="D255" s="9">
        <v>40</v>
      </c>
      <c r="E255" s="12">
        <v>27.464284487547694</v>
      </c>
      <c r="F255" s="12">
        <v>28.115106046511915</v>
      </c>
      <c r="G255" s="12">
        <v>27.917333003539174</v>
      </c>
      <c r="H255" s="12">
        <v>27.662057530520432</v>
      </c>
      <c r="I255" s="12">
        <v>25.864358937124294</v>
      </c>
      <c r="J255" s="12">
        <v>26.770455969107257</v>
      </c>
      <c r="K255" s="12">
        <v>26.572682926134512</v>
      </c>
      <c r="L255" s="12">
        <v>26.062131980097032</v>
      </c>
      <c r="M255" s="9">
        <v>26</v>
      </c>
      <c r="N255" s="9">
        <v>26</v>
      </c>
      <c r="O255" s="9">
        <v>12</v>
      </c>
      <c r="P255" s="9">
        <v>10</v>
      </c>
      <c r="Q255" s="9">
        <v>9.0257500000000004</v>
      </c>
      <c r="R255" s="9">
        <v>9.1881249999999994</v>
      </c>
      <c r="S255" s="9">
        <v>1.5</v>
      </c>
      <c r="T255" s="9">
        <v>1.25</v>
      </c>
      <c r="U255" s="9">
        <v>1.6</v>
      </c>
      <c r="V255" s="9">
        <v>1.6</v>
      </c>
    </row>
    <row r="256" spans="2:22">
      <c r="B256" s="9" t="str">
        <f t="shared" si="3"/>
        <v>М10x42</v>
      </c>
      <c r="C256" s="10">
        <v>10</v>
      </c>
      <c r="D256" s="9">
        <v>42</v>
      </c>
      <c r="E256" s="12">
        <v>28.69735960408169</v>
      </c>
      <c r="F256" s="12">
        <v>29.348181163045908</v>
      </c>
      <c r="G256" s="12">
        <v>29.15040812007317</v>
      </c>
      <c r="H256" s="12">
        <v>28.895132647054432</v>
      </c>
      <c r="I256" s="12">
        <v>26.868873260740656</v>
      </c>
      <c r="J256" s="12">
        <v>27.811438217440578</v>
      </c>
      <c r="K256" s="12">
        <v>27.61366517446784</v>
      </c>
      <c r="L256" s="12">
        <v>27.066646303713394</v>
      </c>
      <c r="M256" s="9">
        <v>26</v>
      </c>
      <c r="N256" s="9">
        <v>26</v>
      </c>
      <c r="O256" s="9">
        <v>12</v>
      </c>
      <c r="P256" s="9">
        <v>10</v>
      </c>
      <c r="Q256" s="9">
        <v>9.0257500000000004</v>
      </c>
      <c r="R256" s="9">
        <v>9.1881249999999994</v>
      </c>
      <c r="S256" s="9">
        <v>1.5</v>
      </c>
      <c r="T256" s="9">
        <v>1.25</v>
      </c>
      <c r="U256" s="9">
        <v>1.6</v>
      </c>
      <c r="V256" s="9">
        <v>1.6</v>
      </c>
    </row>
    <row r="257" spans="2:22">
      <c r="B257" s="9" t="str">
        <f t="shared" si="3"/>
        <v>М10x45</v>
      </c>
      <c r="C257" s="10">
        <v>10</v>
      </c>
      <c r="D257" s="9">
        <v>45</v>
      </c>
      <c r="E257" s="12">
        <v>30.546972278882681</v>
      </c>
      <c r="F257" s="12">
        <v>31.197793837846902</v>
      </c>
      <c r="G257" s="12">
        <v>31.000020794874157</v>
      </c>
      <c r="H257" s="12">
        <v>30.744745321855415</v>
      </c>
      <c r="I257" s="12">
        <v>28.375644746165204</v>
      </c>
      <c r="J257" s="12">
        <v>29.372911589940575</v>
      </c>
      <c r="K257" s="12">
        <v>29.175138546967833</v>
      </c>
      <c r="L257" s="12">
        <v>28.573417789137942</v>
      </c>
      <c r="M257" s="9">
        <v>26</v>
      </c>
      <c r="N257" s="9">
        <v>26</v>
      </c>
      <c r="O257" s="9">
        <v>12</v>
      </c>
      <c r="P257" s="9">
        <v>10</v>
      </c>
      <c r="Q257" s="9">
        <v>9.0257500000000004</v>
      </c>
      <c r="R257" s="9">
        <v>9.1881249999999994</v>
      </c>
      <c r="S257" s="9">
        <v>1.5</v>
      </c>
      <c r="T257" s="9">
        <v>1.25</v>
      </c>
      <c r="U257" s="9">
        <v>1.6</v>
      </c>
      <c r="V257" s="9">
        <v>1.6</v>
      </c>
    </row>
    <row r="258" spans="2:22">
      <c r="B258" s="9" t="str">
        <f t="shared" si="3"/>
        <v>М10x48</v>
      </c>
      <c r="C258" s="10">
        <v>10</v>
      </c>
      <c r="D258" s="9">
        <v>48</v>
      </c>
      <c r="E258" s="12">
        <v>32.396584953683664</v>
      </c>
      <c r="F258" s="12">
        <v>33.047406512647889</v>
      </c>
      <c r="G258" s="12">
        <v>32.849633469675148</v>
      </c>
      <c r="H258" s="12">
        <v>32.594357996656406</v>
      </c>
      <c r="I258" s="12">
        <v>29.882416231589747</v>
      </c>
      <c r="J258" s="12">
        <v>30.934384962440564</v>
      </c>
      <c r="K258" s="12">
        <v>30.736611919467823</v>
      </c>
      <c r="L258" s="12">
        <v>30.080189274562485</v>
      </c>
      <c r="M258" s="9">
        <v>26</v>
      </c>
      <c r="N258" s="9">
        <v>26</v>
      </c>
      <c r="O258" s="9">
        <v>12</v>
      </c>
      <c r="P258" s="9">
        <v>10</v>
      </c>
      <c r="Q258" s="9">
        <v>9.0257500000000004</v>
      </c>
      <c r="R258" s="9">
        <v>9.1881249999999994</v>
      </c>
      <c r="S258" s="9">
        <v>1.5</v>
      </c>
      <c r="T258" s="9">
        <v>1.25</v>
      </c>
      <c r="U258" s="9">
        <v>1.6</v>
      </c>
      <c r="V258" s="9">
        <v>1.6</v>
      </c>
    </row>
    <row r="259" spans="2:22">
      <c r="B259" s="9" t="str">
        <f t="shared" si="3"/>
        <v>М10x50</v>
      </c>
      <c r="C259" s="10">
        <v>10</v>
      </c>
      <c r="D259" s="9">
        <v>50</v>
      </c>
      <c r="E259" s="12">
        <v>33.62966007021766</v>
      </c>
      <c r="F259" s="12">
        <v>34.280481629181885</v>
      </c>
      <c r="G259" s="12">
        <v>34.082708586209144</v>
      </c>
      <c r="H259" s="12">
        <v>33.827433113190402</v>
      </c>
      <c r="I259" s="12">
        <v>30.886930555206114</v>
      </c>
      <c r="J259" s="12">
        <v>31.975367210773889</v>
      </c>
      <c r="K259" s="12">
        <v>31.777594167801151</v>
      </c>
      <c r="L259" s="12">
        <v>31.084703598178855</v>
      </c>
      <c r="M259" s="9">
        <v>26</v>
      </c>
      <c r="N259" s="9">
        <v>26</v>
      </c>
      <c r="O259" s="9">
        <v>12</v>
      </c>
      <c r="P259" s="9">
        <v>10</v>
      </c>
      <c r="Q259" s="9">
        <v>9.0257500000000004</v>
      </c>
      <c r="R259" s="9">
        <v>9.1881249999999994</v>
      </c>
      <c r="S259" s="9">
        <v>1.5</v>
      </c>
      <c r="T259" s="9">
        <v>1.25</v>
      </c>
      <c r="U259" s="9">
        <v>1.6</v>
      </c>
      <c r="V259" s="9">
        <v>1.6</v>
      </c>
    </row>
    <row r="260" spans="2:22">
      <c r="B260" s="9" t="str">
        <f t="shared" si="3"/>
        <v>М10x55</v>
      </c>
      <c r="C260" s="10">
        <v>10</v>
      </c>
      <c r="D260" s="9">
        <v>55</v>
      </c>
      <c r="E260" s="12">
        <v>36.712347861552651</v>
      </c>
      <c r="F260" s="12">
        <v>37.363169420516869</v>
      </c>
      <c r="G260" s="12">
        <v>37.165396377544127</v>
      </c>
      <c r="H260" s="12">
        <v>36.910120904525385</v>
      </c>
      <c r="I260" s="12">
        <v>33.398216364247027</v>
      </c>
      <c r="J260" s="12">
        <v>34.577822831607207</v>
      </c>
      <c r="K260" s="12">
        <v>34.380049788634466</v>
      </c>
      <c r="L260" s="12">
        <v>33.595989407219761</v>
      </c>
      <c r="M260" s="9">
        <v>26</v>
      </c>
      <c r="N260" s="9">
        <v>26</v>
      </c>
      <c r="O260" s="9">
        <v>12</v>
      </c>
      <c r="P260" s="9">
        <v>10</v>
      </c>
      <c r="Q260" s="9">
        <v>9.0257500000000004</v>
      </c>
      <c r="R260" s="9">
        <v>9.1881249999999994</v>
      </c>
      <c r="S260" s="9">
        <v>1.5</v>
      </c>
      <c r="T260" s="9">
        <v>1.25</v>
      </c>
      <c r="U260" s="9">
        <v>1.6</v>
      </c>
      <c r="V260" s="9">
        <v>1.6</v>
      </c>
    </row>
    <row r="261" spans="2:22">
      <c r="B261" s="9" t="str">
        <f t="shared" si="3"/>
        <v>М10x60</v>
      </c>
      <c r="C261" s="10">
        <v>10</v>
      </c>
      <c r="D261" s="9">
        <v>60</v>
      </c>
      <c r="E261" s="12">
        <v>39.795035652887627</v>
      </c>
      <c r="F261" s="12">
        <v>40.445857211851859</v>
      </c>
      <c r="G261" s="12">
        <v>40.24808416887911</v>
      </c>
      <c r="H261" s="12">
        <v>39.992808695860369</v>
      </c>
      <c r="I261" s="12">
        <v>35.90950217328794</v>
      </c>
      <c r="J261" s="12">
        <v>37.180278452440525</v>
      </c>
      <c r="K261" s="12">
        <v>36.982505409467784</v>
      </c>
      <c r="L261" s="12">
        <v>36.107275216260675</v>
      </c>
      <c r="M261" s="9">
        <v>26</v>
      </c>
      <c r="N261" s="9">
        <v>26</v>
      </c>
      <c r="O261" s="9">
        <v>12</v>
      </c>
      <c r="P261" s="9">
        <v>10</v>
      </c>
      <c r="Q261" s="9">
        <v>9.0257500000000004</v>
      </c>
      <c r="R261" s="9">
        <v>9.1881249999999994</v>
      </c>
      <c r="S261" s="9">
        <v>1.5</v>
      </c>
      <c r="T261" s="9">
        <v>1.25</v>
      </c>
      <c r="U261" s="9">
        <v>1.6</v>
      </c>
      <c r="V261" s="9">
        <v>1.6</v>
      </c>
    </row>
    <row r="262" spans="2:22">
      <c r="B262" s="9" t="str">
        <f t="shared" si="3"/>
        <v>М10x65</v>
      </c>
      <c r="C262" s="10">
        <v>10</v>
      </c>
      <c r="D262" s="9">
        <v>65</v>
      </c>
      <c r="E262" s="12">
        <v>42.87772344422261</v>
      </c>
      <c r="F262" s="12">
        <v>43.528545003186828</v>
      </c>
      <c r="G262" s="12">
        <v>43.330771960214093</v>
      </c>
      <c r="H262" s="12">
        <v>43.075496487195352</v>
      </c>
      <c r="I262" s="12">
        <v>38.420787982328847</v>
      </c>
      <c r="J262" s="12">
        <v>39.782734073273851</v>
      </c>
      <c r="K262" s="12">
        <v>39.584961030301109</v>
      </c>
      <c r="L262" s="12">
        <v>38.618561025301588</v>
      </c>
      <c r="M262" s="9">
        <v>26</v>
      </c>
      <c r="N262" s="9">
        <v>26</v>
      </c>
      <c r="O262" s="9">
        <v>12</v>
      </c>
      <c r="P262" s="9">
        <v>10</v>
      </c>
      <c r="Q262" s="9">
        <v>9.0257500000000004</v>
      </c>
      <c r="R262" s="9">
        <v>9.1881249999999994</v>
      </c>
      <c r="S262" s="9">
        <v>1.5</v>
      </c>
      <c r="T262" s="9">
        <v>1.25</v>
      </c>
      <c r="U262" s="9">
        <v>1.6</v>
      </c>
      <c r="V262" s="9">
        <v>1.6</v>
      </c>
    </row>
    <row r="263" spans="2:22">
      <c r="B263" s="9" t="str">
        <f t="shared" si="3"/>
        <v>М10x70</v>
      </c>
      <c r="C263" s="10">
        <v>10</v>
      </c>
      <c r="D263" s="9">
        <v>70</v>
      </c>
      <c r="E263" s="12">
        <v>45.960411235557594</v>
      </c>
      <c r="F263" s="12">
        <v>46.611232794521818</v>
      </c>
      <c r="G263" s="12">
        <v>46.413459751549077</v>
      </c>
      <c r="H263" s="12">
        <v>46.158184278530335</v>
      </c>
      <c r="I263" s="12">
        <v>40.932073791369753</v>
      </c>
      <c r="J263" s="12">
        <v>42.385189694107162</v>
      </c>
      <c r="K263" s="12">
        <v>42.18741665113442</v>
      </c>
      <c r="L263" s="12">
        <v>41.129846834342494</v>
      </c>
      <c r="M263" s="9">
        <v>26</v>
      </c>
      <c r="N263" s="9">
        <v>26</v>
      </c>
      <c r="O263" s="9">
        <v>12</v>
      </c>
      <c r="P263" s="9">
        <v>10</v>
      </c>
      <c r="Q263" s="9">
        <v>9.0257500000000004</v>
      </c>
      <c r="R263" s="9">
        <v>9.1881249999999994</v>
      </c>
      <c r="S263" s="9">
        <v>1.5</v>
      </c>
      <c r="T263" s="9">
        <v>1.25</v>
      </c>
      <c r="U263" s="9">
        <v>1.6</v>
      </c>
      <c r="V263" s="9">
        <v>1.6</v>
      </c>
    </row>
    <row r="264" spans="2:22">
      <c r="B264" s="9" t="str">
        <f t="shared" si="3"/>
        <v>М10x75</v>
      </c>
      <c r="C264" s="10">
        <v>10</v>
      </c>
      <c r="D264" s="9">
        <v>75</v>
      </c>
      <c r="E264" s="12">
        <v>49.043099026892584</v>
      </c>
      <c r="F264" s="12">
        <v>49.693920585856802</v>
      </c>
      <c r="G264" s="12">
        <v>49.496147542884067</v>
      </c>
      <c r="H264" s="12">
        <v>49.240872069865318</v>
      </c>
      <c r="I264" s="12">
        <v>43.443359600410666</v>
      </c>
      <c r="J264" s="12">
        <v>44.987645314940487</v>
      </c>
      <c r="K264" s="12">
        <v>44.789872271967738</v>
      </c>
      <c r="L264" s="12">
        <v>43.641132643383408</v>
      </c>
      <c r="M264" s="9">
        <v>26</v>
      </c>
      <c r="N264" s="9">
        <v>26</v>
      </c>
      <c r="O264" s="9">
        <v>12</v>
      </c>
      <c r="P264" s="9">
        <v>10</v>
      </c>
      <c r="Q264" s="9">
        <v>9.0257500000000004</v>
      </c>
      <c r="R264" s="9">
        <v>9.1881249999999994</v>
      </c>
      <c r="S264" s="9">
        <v>1.5</v>
      </c>
      <c r="T264" s="9">
        <v>1.25</v>
      </c>
      <c r="U264" s="9">
        <v>1.6</v>
      </c>
      <c r="V264" s="9">
        <v>1.6</v>
      </c>
    </row>
    <row r="265" spans="2:22">
      <c r="B265" s="9" t="str">
        <f t="shared" si="3"/>
        <v>М10x80</v>
      </c>
      <c r="C265" s="10">
        <v>10</v>
      </c>
      <c r="D265" s="9">
        <v>80</v>
      </c>
      <c r="E265" s="12">
        <v>52.12578681822756</v>
      </c>
      <c r="F265" s="12">
        <v>52.776608377191785</v>
      </c>
      <c r="G265" s="12">
        <v>52.578835334219043</v>
      </c>
      <c r="H265" s="12">
        <v>52.323559861200302</v>
      </c>
      <c r="I265" s="12">
        <v>45.954645409451579</v>
      </c>
      <c r="J265" s="12">
        <v>47.590100935773798</v>
      </c>
      <c r="K265" s="12">
        <v>47.392327892801063</v>
      </c>
      <c r="L265" s="12">
        <v>46.152418452424328</v>
      </c>
      <c r="M265" s="9">
        <v>26</v>
      </c>
      <c r="N265" s="9">
        <v>26</v>
      </c>
      <c r="O265" s="9">
        <v>12</v>
      </c>
      <c r="P265" s="9">
        <v>10</v>
      </c>
      <c r="Q265" s="9">
        <v>9.0257500000000004</v>
      </c>
      <c r="R265" s="9">
        <v>9.1881249999999994</v>
      </c>
      <c r="S265" s="9">
        <v>1.5</v>
      </c>
      <c r="T265" s="9">
        <v>1.25</v>
      </c>
      <c r="U265" s="9">
        <v>1.6</v>
      </c>
      <c r="V265" s="9">
        <v>1.6</v>
      </c>
    </row>
    <row r="266" spans="2:22">
      <c r="B266" s="9" t="str">
        <f t="shared" ref="B266:B330" si="4">"М"&amp;C266&amp;"x"&amp;D266</f>
        <v>М10x85</v>
      </c>
      <c r="C266" s="10">
        <v>10</v>
      </c>
      <c r="D266" s="9">
        <v>85</v>
      </c>
      <c r="E266" s="12">
        <v>55.208474609562543</v>
      </c>
      <c r="F266" s="12">
        <v>55.859296168526775</v>
      </c>
      <c r="G266" s="12">
        <v>55.661523125554034</v>
      </c>
      <c r="H266" s="12">
        <v>55.406247652535292</v>
      </c>
      <c r="I266" s="12">
        <v>48.465931218492486</v>
      </c>
      <c r="J266" s="12">
        <v>50.192556556607123</v>
      </c>
      <c r="K266" s="12">
        <v>49.994783513634381</v>
      </c>
      <c r="L266" s="12">
        <v>48.663704261465234</v>
      </c>
      <c r="M266" s="9">
        <v>26</v>
      </c>
      <c r="N266" s="9">
        <v>26</v>
      </c>
      <c r="O266" s="9">
        <v>12</v>
      </c>
      <c r="P266" s="9">
        <v>10</v>
      </c>
      <c r="Q266" s="9">
        <v>9.0257500000000004</v>
      </c>
      <c r="R266" s="9">
        <v>9.1881249999999994</v>
      </c>
      <c r="S266" s="9">
        <v>1.5</v>
      </c>
      <c r="T266" s="9">
        <v>1.25</v>
      </c>
      <c r="U266" s="9">
        <v>1.6</v>
      </c>
      <c r="V266" s="9">
        <v>1.6</v>
      </c>
    </row>
    <row r="267" spans="2:22">
      <c r="B267" s="9" t="str">
        <f t="shared" si="4"/>
        <v>М10x90</v>
      </c>
      <c r="C267" s="10">
        <v>10</v>
      </c>
      <c r="D267" s="9">
        <v>90</v>
      </c>
      <c r="E267" s="12">
        <v>58.291162400897541</v>
      </c>
      <c r="F267" s="12">
        <v>58.941983959861751</v>
      </c>
      <c r="G267" s="12">
        <v>58.744210916889017</v>
      </c>
      <c r="H267" s="12">
        <v>58.488935443870282</v>
      </c>
      <c r="I267" s="12">
        <v>50.977217027533406</v>
      </c>
      <c r="J267" s="12">
        <v>52.795012177440441</v>
      </c>
      <c r="K267" s="12">
        <v>52.597239134467699</v>
      </c>
      <c r="L267" s="12">
        <v>51.174990070506148</v>
      </c>
      <c r="M267" s="9">
        <v>26</v>
      </c>
      <c r="N267" s="9">
        <v>26</v>
      </c>
      <c r="O267" s="9">
        <v>12</v>
      </c>
      <c r="P267" s="9">
        <v>10</v>
      </c>
      <c r="Q267" s="9">
        <v>9.0257500000000004</v>
      </c>
      <c r="R267" s="9">
        <v>9.1881249999999994</v>
      </c>
      <c r="S267" s="9">
        <v>1.5</v>
      </c>
      <c r="T267" s="9">
        <v>1.25</v>
      </c>
      <c r="U267" s="9">
        <v>1.6</v>
      </c>
      <c r="V267" s="9">
        <v>1.6</v>
      </c>
    </row>
    <row r="268" spans="2:22">
      <c r="B268" s="9" t="str">
        <f t="shared" si="4"/>
        <v>М10x95</v>
      </c>
      <c r="C268" s="10">
        <v>10</v>
      </c>
      <c r="D268" s="9">
        <v>95</v>
      </c>
      <c r="E268" s="12">
        <v>61.373850192232524</v>
      </c>
      <c r="F268" s="12">
        <v>62.024671751196735</v>
      </c>
      <c r="G268" s="12">
        <v>61.826898708224</v>
      </c>
      <c r="H268" s="12">
        <v>61.571623235205259</v>
      </c>
      <c r="I268" s="12">
        <v>53.48850283657432</v>
      </c>
      <c r="J268" s="12">
        <v>55.397467798273759</v>
      </c>
      <c r="K268" s="12">
        <v>55.199694755301017</v>
      </c>
      <c r="L268" s="12">
        <v>53.686275879547061</v>
      </c>
      <c r="M268" s="9">
        <v>26</v>
      </c>
      <c r="N268" s="9">
        <v>26</v>
      </c>
      <c r="O268" s="9">
        <v>12</v>
      </c>
      <c r="P268" s="9">
        <v>10</v>
      </c>
      <c r="Q268" s="9">
        <v>9.0257500000000004</v>
      </c>
      <c r="R268" s="9">
        <v>9.1881249999999994</v>
      </c>
      <c r="S268" s="9">
        <v>1.5</v>
      </c>
      <c r="T268" s="9">
        <v>1.25</v>
      </c>
      <c r="U268" s="9">
        <v>1.6</v>
      </c>
      <c r="V268" s="9">
        <v>1.6</v>
      </c>
    </row>
    <row r="269" spans="2:22">
      <c r="B269" s="9" t="str">
        <f t="shared" si="4"/>
        <v>М10x100</v>
      </c>
      <c r="C269" s="10">
        <v>10</v>
      </c>
      <c r="D269" s="9">
        <v>100</v>
      </c>
      <c r="E269" s="12">
        <v>64.4565379835675</v>
      </c>
      <c r="F269" s="12">
        <v>65.107359542531739</v>
      </c>
      <c r="G269" s="12">
        <v>64.909586499559012</v>
      </c>
      <c r="H269" s="12">
        <v>64.65431102654027</v>
      </c>
      <c r="I269" s="12">
        <v>55.999788645615226</v>
      </c>
      <c r="J269" s="12">
        <v>57.999923419107077</v>
      </c>
      <c r="K269" s="12">
        <v>57.802150376134342</v>
      </c>
      <c r="L269" s="12">
        <v>56.197561688587975</v>
      </c>
      <c r="M269" s="9">
        <v>26</v>
      </c>
      <c r="N269" s="9">
        <v>26</v>
      </c>
      <c r="O269" s="9">
        <v>12</v>
      </c>
      <c r="P269" s="9">
        <v>10</v>
      </c>
      <c r="Q269" s="9">
        <v>9.0257500000000004</v>
      </c>
      <c r="R269" s="9">
        <v>9.1881249999999994</v>
      </c>
      <c r="S269" s="9">
        <v>1.5</v>
      </c>
      <c r="T269" s="9">
        <v>1.25</v>
      </c>
      <c r="U269" s="9">
        <v>1.6</v>
      </c>
      <c r="V269" s="9">
        <v>1.6</v>
      </c>
    </row>
    <row r="270" spans="2:22">
      <c r="B270" s="9" t="str">
        <f t="shared" si="4"/>
        <v>М10x105</v>
      </c>
      <c r="C270" s="10">
        <v>10</v>
      </c>
      <c r="D270" s="9">
        <v>105</v>
      </c>
      <c r="E270" s="12">
        <v>67.539225774902505</v>
      </c>
      <c r="F270" s="12">
        <v>68.190047333866701</v>
      </c>
      <c r="G270" s="12">
        <v>67.992274290893988</v>
      </c>
      <c r="H270" s="12">
        <v>67.736998817875261</v>
      </c>
      <c r="I270" s="12">
        <v>58.511074454656139</v>
      </c>
      <c r="J270" s="12">
        <v>60.602379039940402</v>
      </c>
      <c r="K270" s="12">
        <v>60.404605996967661</v>
      </c>
      <c r="L270" s="12">
        <v>58.708847497628888</v>
      </c>
      <c r="M270" s="9">
        <v>26</v>
      </c>
      <c r="N270" s="9">
        <v>26</v>
      </c>
      <c r="O270" s="9">
        <v>12</v>
      </c>
      <c r="P270" s="9">
        <v>10</v>
      </c>
      <c r="Q270" s="9">
        <v>9.0257500000000004</v>
      </c>
      <c r="R270" s="9">
        <v>9.1881249999999994</v>
      </c>
      <c r="S270" s="9">
        <v>1.5</v>
      </c>
      <c r="T270" s="9">
        <v>1.25</v>
      </c>
      <c r="U270" s="9">
        <v>1.6</v>
      </c>
      <c r="V270" s="9">
        <v>1.6</v>
      </c>
    </row>
    <row r="271" spans="2:22">
      <c r="B271" s="9" t="str">
        <f t="shared" si="4"/>
        <v>М10x110</v>
      </c>
      <c r="C271" s="10">
        <v>10</v>
      </c>
      <c r="D271" s="9">
        <v>110</v>
      </c>
      <c r="E271" s="12">
        <v>70.621913566237481</v>
      </c>
      <c r="F271" s="12">
        <v>71.272735125201706</v>
      </c>
      <c r="G271" s="12">
        <v>71.074962082228978</v>
      </c>
      <c r="H271" s="12">
        <v>70.819686609210223</v>
      </c>
      <c r="I271" s="12">
        <v>61.022360263697053</v>
      </c>
      <c r="J271" s="12">
        <v>63.20483466077372</v>
      </c>
      <c r="K271" s="12">
        <v>63.007061617800979</v>
      </c>
      <c r="L271" s="12">
        <v>61.220133306669801</v>
      </c>
      <c r="M271" s="9">
        <v>26</v>
      </c>
      <c r="N271" s="9">
        <v>26</v>
      </c>
      <c r="O271" s="9">
        <v>12</v>
      </c>
      <c r="P271" s="9">
        <v>10</v>
      </c>
      <c r="Q271" s="9">
        <v>9.0257500000000004</v>
      </c>
      <c r="R271" s="9">
        <v>9.1881249999999994</v>
      </c>
      <c r="S271" s="9">
        <v>1.5</v>
      </c>
      <c r="T271" s="9">
        <v>1.25</v>
      </c>
      <c r="U271" s="9">
        <v>1.6</v>
      </c>
      <c r="V271" s="9">
        <v>1.6</v>
      </c>
    </row>
    <row r="272" spans="2:22">
      <c r="B272" s="9" t="str">
        <f t="shared" si="4"/>
        <v>М10x115</v>
      </c>
      <c r="C272" s="10">
        <v>10</v>
      </c>
      <c r="D272" s="9">
        <v>115</v>
      </c>
      <c r="E272" s="12">
        <v>73.704601357572443</v>
      </c>
      <c r="F272" s="12">
        <v>74.355422916536682</v>
      </c>
      <c r="G272" s="12">
        <v>74.15764987356394</v>
      </c>
      <c r="H272" s="12">
        <v>73.902374400545199</v>
      </c>
      <c r="I272" s="12">
        <v>63.533646072737959</v>
      </c>
      <c r="J272" s="12">
        <v>65.807290281607038</v>
      </c>
      <c r="K272" s="12">
        <v>65.609517238634325</v>
      </c>
      <c r="L272" s="12">
        <v>63.731419115710708</v>
      </c>
      <c r="M272" s="9">
        <v>26</v>
      </c>
      <c r="N272" s="9">
        <v>26</v>
      </c>
      <c r="O272" s="9">
        <v>12</v>
      </c>
      <c r="P272" s="9">
        <v>10</v>
      </c>
      <c r="Q272" s="9">
        <v>9.0257500000000004</v>
      </c>
      <c r="R272" s="9">
        <v>9.1881249999999994</v>
      </c>
      <c r="S272" s="9">
        <v>1.5</v>
      </c>
      <c r="T272" s="9">
        <v>1.25</v>
      </c>
      <c r="U272" s="9">
        <v>1.6</v>
      </c>
      <c r="V272" s="9">
        <v>1.6</v>
      </c>
    </row>
    <row r="273" spans="2:22">
      <c r="B273" s="9" t="str">
        <f t="shared" si="4"/>
        <v>М10x120</v>
      </c>
      <c r="C273" s="10">
        <v>10</v>
      </c>
      <c r="D273" s="9">
        <v>120</v>
      </c>
      <c r="E273" s="12">
        <v>76.787289148907448</v>
      </c>
      <c r="F273" s="12">
        <v>77.438110707871658</v>
      </c>
      <c r="G273" s="12">
        <v>77.240337664898931</v>
      </c>
      <c r="H273" s="12">
        <v>76.985062191880203</v>
      </c>
      <c r="I273" s="12">
        <v>66.044931881778879</v>
      </c>
      <c r="J273" s="12">
        <v>68.409745902440363</v>
      </c>
      <c r="K273" s="12">
        <v>68.211972859467622</v>
      </c>
      <c r="L273" s="12">
        <v>66.242704924751621</v>
      </c>
      <c r="M273" s="9">
        <v>26</v>
      </c>
      <c r="N273" s="9">
        <v>26</v>
      </c>
      <c r="O273" s="9">
        <v>12</v>
      </c>
      <c r="P273" s="9">
        <v>10</v>
      </c>
      <c r="Q273" s="9">
        <v>9.0257500000000004</v>
      </c>
      <c r="R273" s="9">
        <v>9.1881249999999994</v>
      </c>
      <c r="S273" s="9">
        <v>1.5</v>
      </c>
      <c r="T273" s="9">
        <v>1.25</v>
      </c>
      <c r="U273" s="9">
        <v>1.6</v>
      </c>
      <c r="V273" s="9">
        <v>1.6</v>
      </c>
    </row>
    <row r="274" spans="2:22">
      <c r="B274" s="9" t="str">
        <f t="shared" si="4"/>
        <v>М10x130</v>
      </c>
      <c r="C274" s="10">
        <v>10</v>
      </c>
      <c r="D274" s="9">
        <v>130</v>
      </c>
      <c r="E274" s="12">
        <v>82.266982352824513</v>
      </c>
      <c r="F274" s="12">
        <v>83.027207685939615</v>
      </c>
      <c r="G274" s="12">
        <v>82.829434642966902</v>
      </c>
      <c r="H274" s="12">
        <v>82.464755395797269</v>
      </c>
      <c r="I274" s="12">
        <v>71.067503499860706</v>
      </c>
      <c r="J274" s="12">
        <v>73.614657144106999</v>
      </c>
      <c r="K274" s="12">
        <v>73.416884101134272</v>
      </c>
      <c r="L274" s="12">
        <v>71.265276542833448</v>
      </c>
      <c r="M274" s="9">
        <v>32</v>
      </c>
      <c r="N274" s="9">
        <v>32</v>
      </c>
      <c r="O274" s="9">
        <v>12</v>
      </c>
      <c r="P274" s="9">
        <v>10</v>
      </c>
      <c r="Q274" s="9">
        <v>9.0257500000000004</v>
      </c>
      <c r="R274" s="9">
        <v>9.1881249999999994</v>
      </c>
      <c r="S274" s="9">
        <v>1.5</v>
      </c>
      <c r="T274" s="9">
        <v>1.25</v>
      </c>
      <c r="U274" s="9">
        <v>1.6</v>
      </c>
      <c r="V274" s="9">
        <v>1.6</v>
      </c>
    </row>
    <row r="275" spans="2:22">
      <c r="B275" s="9" t="str">
        <f t="shared" si="4"/>
        <v>М10x140</v>
      </c>
      <c r="C275" s="10">
        <v>10</v>
      </c>
      <c r="D275" s="9">
        <v>140</v>
      </c>
      <c r="E275" s="12">
        <v>88.432357935494494</v>
      </c>
      <c r="F275" s="12">
        <v>89.192583268609596</v>
      </c>
      <c r="G275" s="12">
        <v>88.994810225636868</v>
      </c>
      <c r="H275" s="12">
        <v>88.630130978467236</v>
      </c>
      <c r="I275" s="12">
        <v>76.090075117942519</v>
      </c>
      <c r="J275" s="12">
        <v>78.819568385773636</v>
      </c>
      <c r="K275" s="12">
        <v>78.621795342800908</v>
      </c>
      <c r="L275" s="12">
        <v>76.28784816091526</v>
      </c>
      <c r="M275" s="9">
        <v>32</v>
      </c>
      <c r="N275" s="9">
        <v>32</v>
      </c>
      <c r="O275" s="9">
        <v>12</v>
      </c>
      <c r="P275" s="9">
        <v>10</v>
      </c>
      <c r="Q275" s="9">
        <v>9.0257500000000004</v>
      </c>
      <c r="R275" s="9">
        <v>9.1881249999999994</v>
      </c>
      <c r="S275" s="9">
        <v>1.5</v>
      </c>
      <c r="T275" s="9">
        <v>1.25</v>
      </c>
      <c r="U275" s="9">
        <v>1.6</v>
      </c>
      <c r="V275" s="9">
        <v>1.6</v>
      </c>
    </row>
    <row r="276" spans="2:22">
      <c r="B276" s="9" t="str">
        <f t="shared" si="4"/>
        <v>М10x150</v>
      </c>
      <c r="C276" s="10">
        <v>10</v>
      </c>
      <c r="D276" s="9">
        <v>150</v>
      </c>
      <c r="E276" s="12">
        <v>94.597733518164446</v>
      </c>
      <c r="F276" s="12">
        <v>95.357958851279562</v>
      </c>
      <c r="G276" s="12">
        <v>95.160185808306835</v>
      </c>
      <c r="H276" s="12">
        <v>94.795506561137216</v>
      </c>
      <c r="I276" s="12">
        <v>81.112646736024345</v>
      </c>
      <c r="J276" s="12">
        <v>84.024479627440272</v>
      </c>
      <c r="K276" s="12">
        <v>83.826706584467559</v>
      </c>
      <c r="L276" s="12">
        <v>81.310419778997087</v>
      </c>
      <c r="M276" s="9">
        <v>32</v>
      </c>
      <c r="N276" s="9">
        <v>32</v>
      </c>
      <c r="O276" s="9">
        <v>12</v>
      </c>
      <c r="P276" s="9">
        <v>10</v>
      </c>
      <c r="Q276" s="9">
        <v>9.0257500000000004</v>
      </c>
      <c r="R276" s="9">
        <v>9.1881249999999994</v>
      </c>
      <c r="S276" s="9">
        <v>1.5</v>
      </c>
      <c r="T276" s="9">
        <v>1.25</v>
      </c>
      <c r="U276" s="9">
        <v>1.6</v>
      </c>
      <c r="V276" s="9">
        <v>1.6</v>
      </c>
    </row>
    <row r="277" spans="2:22">
      <c r="B277" s="9" t="str">
        <f t="shared" si="4"/>
        <v>М10x160</v>
      </c>
      <c r="C277" s="10">
        <v>10</v>
      </c>
      <c r="D277" s="9">
        <v>160</v>
      </c>
      <c r="E277" s="12">
        <v>100.76310910083444</v>
      </c>
      <c r="F277" s="12">
        <v>101.52333443394954</v>
      </c>
      <c r="G277" s="12">
        <v>101.32556139097682</v>
      </c>
      <c r="H277" s="12">
        <v>100.9608821438072</v>
      </c>
      <c r="I277" s="12">
        <v>86.135218354106172</v>
      </c>
      <c r="J277" s="12">
        <v>89.229390869106908</v>
      </c>
      <c r="K277" s="12">
        <v>89.03161782613418</v>
      </c>
      <c r="L277" s="12">
        <v>86.332991397078928</v>
      </c>
      <c r="M277" s="9">
        <v>32</v>
      </c>
      <c r="N277" s="9">
        <v>32</v>
      </c>
      <c r="O277" s="9">
        <v>12</v>
      </c>
      <c r="P277" s="9">
        <v>10</v>
      </c>
      <c r="Q277" s="9">
        <v>9.0257500000000004</v>
      </c>
      <c r="R277" s="9">
        <v>9.1881249999999994</v>
      </c>
      <c r="S277" s="9">
        <v>1.5</v>
      </c>
      <c r="T277" s="9">
        <v>1.25</v>
      </c>
      <c r="U277" s="9">
        <v>1.6</v>
      </c>
      <c r="V277" s="9">
        <v>1.6</v>
      </c>
    </row>
    <row r="278" spans="2:22">
      <c r="B278" s="9" t="str">
        <f t="shared" si="4"/>
        <v>М10x170</v>
      </c>
      <c r="C278" s="10">
        <v>10</v>
      </c>
      <c r="D278" s="9">
        <v>170</v>
      </c>
      <c r="E278" s="12">
        <v>106.92848468350441</v>
      </c>
      <c r="F278" s="12">
        <v>107.6887100166195</v>
      </c>
      <c r="G278" s="12">
        <v>107.49093697364678</v>
      </c>
      <c r="H278" s="12">
        <v>107.12625772647715</v>
      </c>
      <c r="I278" s="12">
        <v>91.157789972187999</v>
      </c>
      <c r="J278" s="12">
        <v>94.434302110773544</v>
      </c>
      <c r="K278" s="12">
        <v>94.236529067800817</v>
      </c>
      <c r="L278" s="12">
        <v>91.355563015160755</v>
      </c>
      <c r="M278" s="9">
        <v>32</v>
      </c>
      <c r="N278" s="9">
        <v>32</v>
      </c>
      <c r="O278" s="9">
        <v>12</v>
      </c>
      <c r="P278" s="9">
        <v>10</v>
      </c>
      <c r="Q278" s="9">
        <v>9.0257500000000004</v>
      </c>
      <c r="R278" s="9">
        <v>9.1881249999999994</v>
      </c>
      <c r="S278" s="9">
        <v>1.5</v>
      </c>
      <c r="T278" s="9">
        <v>1.25</v>
      </c>
      <c r="U278" s="9">
        <v>1.6</v>
      </c>
      <c r="V278" s="9">
        <v>1.6</v>
      </c>
    </row>
    <row r="279" spans="2:22">
      <c r="B279" s="9" t="str">
        <f t="shared" si="4"/>
        <v>М10x180</v>
      </c>
      <c r="C279" s="10">
        <v>10</v>
      </c>
      <c r="D279" s="9">
        <v>180</v>
      </c>
      <c r="E279" s="12">
        <v>113.09386026617436</v>
      </c>
      <c r="F279" s="12">
        <v>113.85408559928948</v>
      </c>
      <c r="G279" s="12">
        <v>113.65631255631675</v>
      </c>
      <c r="H279" s="12">
        <v>113.29163330914712</v>
      </c>
      <c r="I279" s="12">
        <v>96.180361590269811</v>
      </c>
      <c r="J279" s="12">
        <v>99.63921335244018</v>
      </c>
      <c r="K279" s="12">
        <v>99.441440309467481</v>
      </c>
      <c r="L279" s="12">
        <v>96.378134633242581</v>
      </c>
      <c r="M279" s="9">
        <v>32</v>
      </c>
      <c r="N279" s="9">
        <v>32</v>
      </c>
      <c r="O279" s="9">
        <v>12</v>
      </c>
      <c r="P279" s="9">
        <v>10</v>
      </c>
      <c r="Q279" s="9">
        <v>9.0257500000000004</v>
      </c>
      <c r="R279" s="9">
        <v>9.1881249999999994</v>
      </c>
      <c r="S279" s="9">
        <v>1.5</v>
      </c>
      <c r="T279" s="9">
        <v>1.25</v>
      </c>
      <c r="U279" s="9">
        <v>1.6</v>
      </c>
      <c r="V279" s="9">
        <v>1.6</v>
      </c>
    </row>
    <row r="280" spans="2:22">
      <c r="B280" s="9" t="str">
        <f t="shared" si="4"/>
        <v>М10x190</v>
      </c>
      <c r="C280" s="10">
        <v>10</v>
      </c>
      <c r="D280" s="9">
        <v>190</v>
      </c>
      <c r="E280" s="12">
        <v>119.25923584884434</v>
      </c>
      <c r="F280" s="12">
        <v>120.01946118195944</v>
      </c>
      <c r="G280" s="12">
        <v>119.82168813898673</v>
      </c>
      <c r="H280" s="12">
        <v>119.4570088918171</v>
      </c>
      <c r="I280" s="12">
        <v>101.20293320835164</v>
      </c>
      <c r="J280" s="12">
        <v>104.84412459410683</v>
      </c>
      <c r="K280" s="12">
        <v>104.64635155113412</v>
      </c>
      <c r="L280" s="12">
        <v>101.40070625132441</v>
      </c>
      <c r="M280" s="9">
        <v>32</v>
      </c>
      <c r="N280" s="9">
        <v>32</v>
      </c>
      <c r="O280" s="9">
        <v>12</v>
      </c>
      <c r="P280" s="9">
        <v>10</v>
      </c>
      <c r="Q280" s="9">
        <v>9.0257500000000004</v>
      </c>
      <c r="R280" s="9">
        <v>9.1881249999999994</v>
      </c>
      <c r="S280" s="9">
        <v>1.5</v>
      </c>
      <c r="T280" s="9">
        <v>1.25</v>
      </c>
      <c r="U280" s="9">
        <v>1.6</v>
      </c>
      <c r="V280" s="9">
        <v>1.6</v>
      </c>
    </row>
    <row r="281" spans="2:22">
      <c r="B281" s="9" t="str">
        <f t="shared" si="4"/>
        <v>М10x200</v>
      </c>
      <c r="C281" s="10">
        <v>10</v>
      </c>
      <c r="D281" s="9">
        <v>200</v>
      </c>
      <c r="E281" s="12">
        <v>125.42461143151431</v>
      </c>
      <c r="F281" s="12">
        <v>126.18483676462942</v>
      </c>
      <c r="G281" s="12">
        <v>125.9870637216567</v>
      </c>
      <c r="H281" s="12">
        <v>125.62238447448708</v>
      </c>
      <c r="I281" s="12">
        <v>106.22550482643346</v>
      </c>
      <c r="J281" s="12">
        <v>110.04903583577347</v>
      </c>
      <c r="K281" s="12">
        <v>109.85126279280074</v>
      </c>
      <c r="L281" s="12">
        <v>106.42327786940622</v>
      </c>
      <c r="M281" s="9">
        <v>32</v>
      </c>
      <c r="N281" s="9">
        <v>32</v>
      </c>
      <c r="O281" s="9">
        <v>12</v>
      </c>
      <c r="P281" s="9">
        <v>10</v>
      </c>
      <c r="Q281" s="9">
        <v>9.0257500000000004</v>
      </c>
      <c r="R281" s="9">
        <v>9.1881249999999994</v>
      </c>
      <c r="S281" s="9">
        <v>1.5</v>
      </c>
      <c r="T281" s="9">
        <v>1.25</v>
      </c>
      <c r="U281" s="9">
        <v>1.6</v>
      </c>
      <c r="V281" s="9">
        <v>1.6</v>
      </c>
    </row>
    <row r="282" spans="2:22">
      <c r="B282" s="9" t="str">
        <f t="shared" si="4"/>
        <v>М12x22</v>
      </c>
      <c r="C282" s="10">
        <v>12</v>
      </c>
      <c r="D282" s="9">
        <v>22</v>
      </c>
      <c r="E282" s="12">
        <v>28.175966713007956</v>
      </c>
      <c r="F282" s="12">
        <v>29.175762601987778</v>
      </c>
      <c r="G282" s="12">
        <v>28.562640862539102</v>
      </c>
      <c r="H282" s="12">
        <v>28.789088452456628</v>
      </c>
      <c r="I282" s="12">
        <v>26.653875470882539</v>
      </c>
      <c r="J282" s="12">
        <v>28.189180425894822</v>
      </c>
      <c r="K282" s="12">
        <v>27.576058686446139</v>
      </c>
      <c r="L282" s="12">
        <v>27.266997210331212</v>
      </c>
      <c r="M282" s="11">
        <v>12.5</v>
      </c>
      <c r="N282" s="9">
        <v>13.5</v>
      </c>
      <c r="O282" s="9">
        <v>15</v>
      </c>
      <c r="P282" s="9">
        <v>12</v>
      </c>
      <c r="Q282" s="9">
        <v>10.863375</v>
      </c>
      <c r="R282" s="9">
        <v>11.188124999999999</v>
      </c>
      <c r="S282" s="9">
        <v>1.75</v>
      </c>
      <c r="T282" s="9">
        <v>1.25</v>
      </c>
      <c r="U282" s="9">
        <v>1.6</v>
      </c>
      <c r="V282" s="9">
        <v>1.6</v>
      </c>
    </row>
    <row r="283" spans="2:22">
      <c r="B283" s="9" t="str">
        <f t="shared" si="4"/>
        <v>М12x25</v>
      </c>
      <c r="C283" s="10">
        <v>12</v>
      </c>
      <c r="D283" s="9">
        <v>25</v>
      </c>
      <c r="E283" s="12">
        <v>30.358748572471249</v>
      </c>
      <c r="F283" s="12">
        <v>31.490999379786047</v>
      </c>
      <c r="G283" s="12">
        <v>30.877877640337367</v>
      </c>
      <c r="H283" s="12">
        <v>30.971870311919922</v>
      </c>
      <c r="I283" s="12">
        <v>28.836657330345837</v>
      </c>
      <c r="J283" s="12">
        <v>30.504417203693087</v>
      </c>
      <c r="K283" s="12">
        <v>29.891295464244411</v>
      </c>
      <c r="L283" s="12">
        <v>29.449779069794509</v>
      </c>
      <c r="M283" s="11">
        <v>15.5</v>
      </c>
      <c r="N283" s="9">
        <v>16.5</v>
      </c>
      <c r="O283" s="9">
        <v>15</v>
      </c>
      <c r="P283" s="9">
        <v>12</v>
      </c>
      <c r="Q283" s="9">
        <v>10.863375</v>
      </c>
      <c r="R283" s="9">
        <v>11.188124999999999</v>
      </c>
      <c r="S283" s="9">
        <v>1.75</v>
      </c>
      <c r="T283" s="9">
        <v>1.25</v>
      </c>
      <c r="U283" s="9">
        <v>1.6</v>
      </c>
      <c r="V283" s="9">
        <v>1.6</v>
      </c>
    </row>
    <row r="284" spans="2:22">
      <c r="B284" s="9" t="str">
        <f t="shared" si="4"/>
        <v>М12x28</v>
      </c>
      <c r="C284" s="10">
        <v>12</v>
      </c>
      <c r="D284" s="9">
        <v>28</v>
      </c>
      <c r="E284" s="12">
        <v>32.54153043193454</v>
      </c>
      <c r="F284" s="12">
        <v>33.806236157584308</v>
      </c>
      <c r="G284" s="12">
        <v>33.193114418135636</v>
      </c>
      <c r="H284" s="12">
        <v>33.154652171383226</v>
      </c>
      <c r="I284" s="12">
        <v>31.01943918980913</v>
      </c>
      <c r="J284" s="12">
        <v>32.819653981491356</v>
      </c>
      <c r="K284" s="12">
        <v>32.206532242042677</v>
      </c>
      <c r="L284" s="12">
        <v>31.632560929257803</v>
      </c>
      <c r="M284" s="11">
        <v>18.5</v>
      </c>
      <c r="N284" s="9">
        <v>19.5</v>
      </c>
      <c r="O284" s="9">
        <v>15</v>
      </c>
      <c r="P284" s="9">
        <v>12</v>
      </c>
      <c r="Q284" s="9">
        <v>10.863375</v>
      </c>
      <c r="R284" s="9">
        <v>11.188124999999999</v>
      </c>
      <c r="S284" s="9">
        <v>1.75</v>
      </c>
      <c r="T284" s="9">
        <v>1.25</v>
      </c>
      <c r="U284" s="9">
        <v>1.6</v>
      </c>
      <c r="V284" s="9">
        <v>1.6</v>
      </c>
    </row>
    <row r="285" spans="2:22">
      <c r="B285" s="9" t="str">
        <f t="shared" si="4"/>
        <v>М12x30</v>
      </c>
      <c r="C285" s="10">
        <v>12</v>
      </c>
      <c r="D285" s="9">
        <v>30</v>
      </c>
      <c r="E285" s="12">
        <v>33.996718338243411</v>
      </c>
      <c r="F285" s="12">
        <v>35.349727342783154</v>
      </c>
      <c r="G285" s="12">
        <v>34.736605603334482</v>
      </c>
      <c r="H285" s="12">
        <v>34.609840077692091</v>
      </c>
      <c r="I285" s="12">
        <v>32.474627096117992</v>
      </c>
      <c r="J285" s="12">
        <v>34.363145166690202</v>
      </c>
      <c r="K285" s="12">
        <v>33.750023427241516</v>
      </c>
      <c r="L285" s="12">
        <v>33.087748835566671</v>
      </c>
      <c r="M285" s="11">
        <v>20.5</v>
      </c>
      <c r="N285" s="9">
        <v>21.5</v>
      </c>
      <c r="O285" s="9">
        <v>15</v>
      </c>
      <c r="P285" s="9">
        <v>12</v>
      </c>
      <c r="Q285" s="9">
        <v>10.863375</v>
      </c>
      <c r="R285" s="9">
        <v>11.188124999999999</v>
      </c>
      <c r="S285" s="9">
        <v>1.75</v>
      </c>
      <c r="T285" s="9">
        <v>1.25</v>
      </c>
      <c r="U285" s="9">
        <v>1.6</v>
      </c>
      <c r="V285" s="9">
        <v>1.6</v>
      </c>
    </row>
    <row r="286" spans="2:22">
      <c r="B286" s="9" t="str">
        <f t="shared" si="4"/>
        <v>М12x32</v>
      </c>
      <c r="C286" s="10">
        <v>12</v>
      </c>
      <c r="D286" s="9">
        <v>32</v>
      </c>
      <c r="E286" s="12">
        <v>35.451906244552269</v>
      </c>
      <c r="F286" s="12">
        <v>36.893218527982</v>
      </c>
      <c r="G286" s="12">
        <v>36.280096788533321</v>
      </c>
      <c r="H286" s="12">
        <v>36.065027984000956</v>
      </c>
      <c r="I286" s="12">
        <v>33.929815002426857</v>
      </c>
      <c r="J286" s="12">
        <v>35.906636351889041</v>
      </c>
      <c r="K286" s="12">
        <v>35.293514612440362</v>
      </c>
      <c r="L286" s="12">
        <v>34.542936741875536</v>
      </c>
      <c r="M286" s="11">
        <v>22.5</v>
      </c>
      <c r="N286" s="9">
        <v>23.5</v>
      </c>
      <c r="O286" s="9">
        <v>15</v>
      </c>
      <c r="P286" s="9">
        <v>12</v>
      </c>
      <c r="Q286" s="9">
        <v>10.863375</v>
      </c>
      <c r="R286" s="9">
        <v>11.188124999999999</v>
      </c>
      <c r="S286" s="9">
        <v>1.75</v>
      </c>
      <c r="T286" s="9">
        <v>1.25</v>
      </c>
      <c r="U286" s="9">
        <v>1.6</v>
      </c>
      <c r="V286" s="9">
        <v>1.6</v>
      </c>
    </row>
    <row r="287" spans="2:22">
      <c r="B287" s="9" t="str">
        <f t="shared" si="4"/>
        <v>М12x35</v>
      </c>
      <c r="C287" s="10">
        <v>12</v>
      </c>
      <c r="D287" s="9">
        <v>35</v>
      </c>
      <c r="E287" s="12">
        <v>37.634688104015574</v>
      </c>
      <c r="F287" s="12">
        <v>39.208455305780269</v>
      </c>
      <c r="G287" s="12">
        <v>38.59533356633159</v>
      </c>
      <c r="H287" s="12">
        <v>38.247809843464246</v>
      </c>
      <c r="I287" s="12">
        <v>36.112596861890154</v>
      </c>
      <c r="J287" s="12">
        <v>38.22187312968731</v>
      </c>
      <c r="K287" s="12">
        <v>37.608751390238631</v>
      </c>
      <c r="L287" s="12">
        <v>36.725718601338833</v>
      </c>
      <c r="M287" s="11">
        <v>25.5</v>
      </c>
      <c r="N287" s="9">
        <v>26.5</v>
      </c>
      <c r="O287" s="9">
        <v>15</v>
      </c>
      <c r="P287" s="9">
        <v>12</v>
      </c>
      <c r="Q287" s="9">
        <v>10.863375</v>
      </c>
      <c r="R287" s="9">
        <v>11.188124999999999</v>
      </c>
      <c r="S287" s="9">
        <v>1.75</v>
      </c>
      <c r="T287" s="9">
        <v>1.25</v>
      </c>
      <c r="U287" s="9">
        <v>1.6</v>
      </c>
      <c r="V287" s="9">
        <v>1.6</v>
      </c>
    </row>
    <row r="288" spans="2:22">
      <c r="B288" s="9" t="str">
        <f t="shared" si="4"/>
        <v>М12x38</v>
      </c>
      <c r="C288" s="10">
        <v>12</v>
      </c>
      <c r="D288" s="9">
        <v>38</v>
      </c>
      <c r="E288" s="12">
        <v>39.577139767353792</v>
      </c>
      <c r="F288" s="12">
        <v>41.465657837925995</v>
      </c>
      <c r="G288" s="12">
        <v>40.852536098477323</v>
      </c>
      <c r="H288" s="12">
        <v>40.190261506802479</v>
      </c>
      <c r="I288" s="12">
        <v>38.295378721353444</v>
      </c>
      <c r="J288" s="12">
        <v>40.537109907485572</v>
      </c>
      <c r="K288" s="12">
        <v>39.923988168036892</v>
      </c>
      <c r="L288" s="12">
        <v>38.908500460802124</v>
      </c>
      <c r="M288" s="9">
        <v>30</v>
      </c>
      <c r="N288" s="9">
        <v>30</v>
      </c>
      <c r="O288" s="9">
        <v>15</v>
      </c>
      <c r="P288" s="9">
        <v>12</v>
      </c>
      <c r="Q288" s="9">
        <v>10.863375</v>
      </c>
      <c r="R288" s="9">
        <v>11.188124999999999</v>
      </c>
      <c r="S288" s="9">
        <v>1.75</v>
      </c>
      <c r="T288" s="9">
        <v>1.25</v>
      </c>
      <c r="U288" s="9">
        <v>1.6</v>
      </c>
      <c r="V288" s="9">
        <v>1.6</v>
      </c>
    </row>
    <row r="289" spans="2:22">
      <c r="B289" s="9" t="str">
        <f t="shared" si="4"/>
        <v>М12x40</v>
      </c>
      <c r="C289" s="10">
        <v>12</v>
      </c>
      <c r="D289" s="9">
        <v>40</v>
      </c>
      <c r="E289" s="12">
        <v>41.352767935162753</v>
      </c>
      <c r="F289" s="12">
        <v>43.241286005734956</v>
      </c>
      <c r="G289" s="12">
        <v>42.628164266286269</v>
      </c>
      <c r="H289" s="12">
        <v>41.965889674611425</v>
      </c>
      <c r="I289" s="12">
        <v>39.750566627662316</v>
      </c>
      <c r="J289" s="12">
        <v>42.080601092684418</v>
      </c>
      <c r="K289" s="12">
        <v>41.467479353235738</v>
      </c>
      <c r="L289" s="12">
        <v>40.363688367110996</v>
      </c>
      <c r="M289" s="9">
        <v>30</v>
      </c>
      <c r="N289" s="9">
        <v>30</v>
      </c>
      <c r="O289" s="9">
        <v>15</v>
      </c>
      <c r="P289" s="9">
        <v>12</v>
      </c>
      <c r="Q289" s="9">
        <v>10.863375</v>
      </c>
      <c r="R289" s="9">
        <v>11.188124999999999</v>
      </c>
      <c r="S289" s="9">
        <v>1.75</v>
      </c>
      <c r="T289" s="9">
        <v>1.25</v>
      </c>
      <c r="U289" s="9">
        <v>1.6</v>
      </c>
      <c r="V289" s="9">
        <v>1.6</v>
      </c>
    </row>
    <row r="290" spans="2:22">
      <c r="B290" s="9" t="str">
        <f t="shared" si="4"/>
        <v>М12x42</v>
      </c>
      <c r="C290" s="10">
        <v>12</v>
      </c>
      <c r="D290" s="9">
        <v>42</v>
      </c>
      <c r="E290" s="12">
        <v>43.128396102971706</v>
      </c>
      <c r="F290" s="12">
        <v>45.016914173543903</v>
      </c>
      <c r="G290" s="12">
        <v>44.403792434095223</v>
      </c>
      <c r="H290" s="12">
        <v>43.741517842420379</v>
      </c>
      <c r="I290" s="12">
        <v>41.205754533971181</v>
      </c>
      <c r="J290" s="12">
        <v>43.624092277883257</v>
      </c>
      <c r="K290" s="12">
        <v>43.010970538434577</v>
      </c>
      <c r="L290" s="12">
        <v>41.81887627341986</v>
      </c>
      <c r="M290" s="9">
        <v>30</v>
      </c>
      <c r="N290" s="9">
        <v>30</v>
      </c>
      <c r="O290" s="9">
        <v>15</v>
      </c>
      <c r="P290" s="9">
        <v>12</v>
      </c>
      <c r="Q290" s="9">
        <v>10.863375</v>
      </c>
      <c r="R290" s="9">
        <v>11.188124999999999</v>
      </c>
      <c r="S290" s="9">
        <v>1.75</v>
      </c>
      <c r="T290" s="9">
        <v>1.25</v>
      </c>
      <c r="U290" s="9">
        <v>1.6</v>
      </c>
      <c r="V290" s="9">
        <v>1.6</v>
      </c>
    </row>
    <row r="291" spans="2:22">
      <c r="B291" s="9" t="str">
        <f t="shared" si="4"/>
        <v>М12x45</v>
      </c>
      <c r="C291" s="10">
        <v>12</v>
      </c>
      <c r="D291" s="9">
        <v>45</v>
      </c>
      <c r="E291" s="12">
        <v>45.791838354685126</v>
      </c>
      <c r="F291" s="12">
        <v>47.680356425257337</v>
      </c>
      <c r="G291" s="12">
        <v>47.06723468580865</v>
      </c>
      <c r="H291" s="12">
        <v>46.404960094133806</v>
      </c>
      <c r="I291" s="12">
        <v>43.388536393434471</v>
      </c>
      <c r="J291" s="12">
        <v>45.939329055681519</v>
      </c>
      <c r="K291" s="12">
        <v>45.326207316232846</v>
      </c>
      <c r="L291" s="12">
        <v>44.001658132883151</v>
      </c>
      <c r="M291" s="9">
        <v>30</v>
      </c>
      <c r="N291" s="9">
        <v>30</v>
      </c>
      <c r="O291" s="9">
        <v>15</v>
      </c>
      <c r="P291" s="9">
        <v>12</v>
      </c>
      <c r="Q291" s="9">
        <v>10.863375</v>
      </c>
      <c r="R291" s="9">
        <v>11.188124999999999</v>
      </c>
      <c r="S291" s="9">
        <v>1.75</v>
      </c>
      <c r="T291" s="9">
        <v>1.25</v>
      </c>
      <c r="U291" s="9">
        <v>1.6</v>
      </c>
      <c r="V291" s="9">
        <v>1.6</v>
      </c>
    </row>
    <row r="292" spans="2:22">
      <c r="B292" s="9" t="str">
        <f t="shared" si="4"/>
        <v>М12x48</v>
      </c>
      <c r="C292" s="10">
        <v>12</v>
      </c>
      <c r="D292" s="9">
        <v>48</v>
      </c>
      <c r="E292" s="12">
        <v>48.455280606398546</v>
      </c>
      <c r="F292" s="12">
        <v>50.343798676970749</v>
      </c>
      <c r="G292" s="12">
        <v>49.730676937522077</v>
      </c>
      <c r="H292" s="12">
        <v>49.06840234584724</v>
      </c>
      <c r="I292" s="12">
        <v>45.571318252897768</v>
      </c>
      <c r="J292" s="12">
        <v>48.254565833479795</v>
      </c>
      <c r="K292" s="12">
        <v>47.641444094031108</v>
      </c>
      <c r="L292" s="12">
        <v>46.184439992346455</v>
      </c>
      <c r="M292" s="9">
        <v>30</v>
      </c>
      <c r="N292" s="9">
        <v>30</v>
      </c>
      <c r="O292" s="9">
        <v>15</v>
      </c>
      <c r="P292" s="9">
        <v>12</v>
      </c>
      <c r="Q292" s="9">
        <v>10.863375</v>
      </c>
      <c r="R292" s="9">
        <v>11.188124999999999</v>
      </c>
      <c r="S292" s="9">
        <v>1.75</v>
      </c>
      <c r="T292" s="9">
        <v>1.25</v>
      </c>
      <c r="U292" s="9">
        <v>1.6</v>
      </c>
      <c r="V292" s="9">
        <v>1.6</v>
      </c>
    </row>
    <row r="293" spans="2:22">
      <c r="B293" s="9" t="str">
        <f t="shared" si="4"/>
        <v>М12x50</v>
      </c>
      <c r="C293" s="10">
        <v>12</v>
      </c>
      <c r="D293" s="9">
        <v>50</v>
      </c>
      <c r="E293" s="12">
        <v>50.230908774207499</v>
      </c>
      <c r="F293" s="12">
        <v>52.11942684477971</v>
      </c>
      <c r="G293" s="12">
        <v>51.506305105331023</v>
      </c>
      <c r="H293" s="12">
        <v>50.844030513656186</v>
      </c>
      <c r="I293" s="12">
        <v>47.026506159206626</v>
      </c>
      <c r="J293" s="12">
        <v>49.798057018678627</v>
      </c>
      <c r="K293" s="12">
        <v>49.184935279229954</v>
      </c>
      <c r="L293" s="12">
        <v>47.639627898655306</v>
      </c>
      <c r="M293" s="9">
        <v>30</v>
      </c>
      <c r="N293" s="9">
        <v>30</v>
      </c>
      <c r="O293" s="9">
        <v>15</v>
      </c>
      <c r="P293" s="9">
        <v>12</v>
      </c>
      <c r="Q293" s="9">
        <v>10.863375</v>
      </c>
      <c r="R293" s="9">
        <v>11.188124999999999</v>
      </c>
      <c r="S293" s="9">
        <v>1.75</v>
      </c>
      <c r="T293" s="9">
        <v>1.25</v>
      </c>
      <c r="U293" s="9">
        <v>1.6</v>
      </c>
      <c r="V293" s="9">
        <v>1.6</v>
      </c>
    </row>
    <row r="294" spans="2:22">
      <c r="B294" s="9" t="str">
        <f t="shared" si="4"/>
        <v>М12x55</v>
      </c>
      <c r="C294" s="10">
        <v>12</v>
      </c>
      <c r="D294" s="9">
        <v>55</v>
      </c>
      <c r="E294" s="12">
        <v>54.66997919372988</v>
      </c>
      <c r="F294" s="12">
        <v>56.558497264302083</v>
      </c>
      <c r="G294" s="12">
        <v>55.945375524853404</v>
      </c>
      <c r="H294" s="12">
        <v>55.283100933178559</v>
      </c>
      <c r="I294" s="12">
        <v>50.664475924978788</v>
      </c>
      <c r="J294" s="12">
        <v>53.656784981675735</v>
      </c>
      <c r="K294" s="12">
        <v>53.043663242227062</v>
      </c>
      <c r="L294" s="12">
        <v>51.277597664427475</v>
      </c>
      <c r="M294" s="9">
        <v>30</v>
      </c>
      <c r="N294" s="9">
        <v>30</v>
      </c>
      <c r="O294" s="9">
        <v>15</v>
      </c>
      <c r="P294" s="9">
        <v>12</v>
      </c>
      <c r="Q294" s="9">
        <v>10.863375</v>
      </c>
      <c r="R294" s="9">
        <v>11.188124999999999</v>
      </c>
      <c r="S294" s="9">
        <v>1.75</v>
      </c>
      <c r="T294" s="9">
        <v>1.25</v>
      </c>
      <c r="U294" s="9">
        <v>1.6</v>
      </c>
      <c r="V294" s="9">
        <v>1.6</v>
      </c>
    </row>
    <row r="295" spans="2:22">
      <c r="B295" s="9" t="str">
        <f t="shared" si="4"/>
        <v>М12x60</v>
      </c>
      <c r="C295" s="10">
        <v>12</v>
      </c>
      <c r="D295" s="9">
        <v>60</v>
      </c>
      <c r="E295" s="12">
        <v>59.10904961325226</v>
      </c>
      <c r="F295" s="12">
        <v>60.997567683824464</v>
      </c>
      <c r="G295" s="12">
        <v>60.384445944375791</v>
      </c>
      <c r="H295" s="12">
        <v>59.722171352700933</v>
      </c>
      <c r="I295" s="12">
        <v>54.302445690750943</v>
      </c>
      <c r="J295" s="12">
        <v>57.515512944672849</v>
      </c>
      <c r="K295" s="12">
        <v>56.90239120522417</v>
      </c>
      <c r="L295" s="12">
        <v>54.91556743019963</v>
      </c>
      <c r="M295" s="9">
        <v>30</v>
      </c>
      <c r="N295" s="9">
        <v>30</v>
      </c>
      <c r="O295" s="9">
        <v>15</v>
      </c>
      <c r="P295" s="9">
        <v>12</v>
      </c>
      <c r="Q295" s="9">
        <v>10.863375</v>
      </c>
      <c r="R295" s="9">
        <v>11.188124999999999</v>
      </c>
      <c r="S295" s="9">
        <v>1.75</v>
      </c>
      <c r="T295" s="9">
        <v>1.25</v>
      </c>
      <c r="U295" s="9">
        <v>1.6</v>
      </c>
      <c r="V295" s="9">
        <v>1.6</v>
      </c>
    </row>
    <row r="296" spans="2:22">
      <c r="B296" s="9" t="str">
        <f t="shared" si="4"/>
        <v>М12x65</v>
      </c>
      <c r="C296" s="10">
        <v>12</v>
      </c>
      <c r="D296" s="9">
        <v>65</v>
      </c>
      <c r="E296" s="12">
        <v>63.548120032774634</v>
      </c>
      <c r="F296" s="12">
        <v>65.436638103346837</v>
      </c>
      <c r="G296" s="12">
        <v>64.82351636389815</v>
      </c>
      <c r="H296" s="12">
        <v>64.161241772223306</v>
      </c>
      <c r="I296" s="12">
        <v>57.940415456523112</v>
      </c>
      <c r="J296" s="12">
        <v>61.374240907669957</v>
      </c>
      <c r="K296" s="12">
        <v>60.761119168221278</v>
      </c>
      <c r="L296" s="12">
        <v>58.553537195971792</v>
      </c>
      <c r="M296" s="9">
        <v>30</v>
      </c>
      <c r="N296" s="9">
        <v>30</v>
      </c>
      <c r="O296" s="9">
        <v>15</v>
      </c>
      <c r="P296" s="9">
        <v>12</v>
      </c>
      <c r="Q296" s="9">
        <v>10.863375</v>
      </c>
      <c r="R296" s="9">
        <v>11.188124999999999</v>
      </c>
      <c r="S296" s="9">
        <v>1.75</v>
      </c>
      <c r="T296" s="9">
        <v>1.25</v>
      </c>
      <c r="U296" s="9">
        <v>1.6</v>
      </c>
      <c r="V296" s="9">
        <v>1.6</v>
      </c>
    </row>
    <row r="297" spans="2:22">
      <c r="B297" s="9" t="str">
        <f t="shared" si="4"/>
        <v>М12x70</v>
      </c>
      <c r="C297" s="10">
        <v>12</v>
      </c>
      <c r="D297" s="9">
        <v>70</v>
      </c>
      <c r="E297" s="12">
        <v>67.987190452297028</v>
      </c>
      <c r="F297" s="12">
        <v>69.875708522869232</v>
      </c>
      <c r="G297" s="12">
        <v>69.262586783420531</v>
      </c>
      <c r="H297" s="12">
        <v>68.600312191745687</v>
      </c>
      <c r="I297" s="12">
        <v>61.578385222295267</v>
      </c>
      <c r="J297" s="12">
        <v>65.232968870667051</v>
      </c>
      <c r="K297" s="12">
        <v>64.619847131218393</v>
      </c>
      <c r="L297" s="12">
        <v>62.191506961743947</v>
      </c>
      <c r="M297" s="9">
        <v>30</v>
      </c>
      <c r="N297" s="9">
        <v>30</v>
      </c>
      <c r="O297" s="9">
        <v>15</v>
      </c>
      <c r="P297" s="9">
        <v>12</v>
      </c>
      <c r="Q297" s="9">
        <v>10.863375</v>
      </c>
      <c r="R297" s="9">
        <v>11.188124999999999</v>
      </c>
      <c r="S297" s="9">
        <v>1.75</v>
      </c>
      <c r="T297" s="9">
        <v>1.25</v>
      </c>
      <c r="U297" s="9">
        <v>1.6</v>
      </c>
      <c r="V297" s="9">
        <v>1.6</v>
      </c>
    </row>
    <row r="298" spans="2:22">
      <c r="B298" s="9" t="str">
        <f t="shared" si="4"/>
        <v>М12x75</v>
      </c>
      <c r="C298" s="10">
        <v>12</v>
      </c>
      <c r="D298" s="9">
        <v>75</v>
      </c>
      <c r="E298" s="12">
        <v>72.426260871819409</v>
      </c>
      <c r="F298" s="12">
        <v>74.314778942391598</v>
      </c>
      <c r="G298" s="12">
        <v>73.701657202942911</v>
      </c>
      <c r="H298" s="12">
        <v>73.039382611268067</v>
      </c>
      <c r="I298" s="12">
        <v>65.216354988067437</v>
      </c>
      <c r="J298" s="12">
        <v>69.091696833664173</v>
      </c>
      <c r="K298" s="12">
        <v>68.478575094215486</v>
      </c>
      <c r="L298" s="12">
        <v>65.829476727516095</v>
      </c>
      <c r="M298" s="9">
        <v>30</v>
      </c>
      <c r="N298" s="9">
        <v>30</v>
      </c>
      <c r="O298" s="9">
        <v>15</v>
      </c>
      <c r="P298" s="9">
        <v>12</v>
      </c>
      <c r="Q298" s="9">
        <v>10.863375</v>
      </c>
      <c r="R298" s="9">
        <v>11.188124999999999</v>
      </c>
      <c r="S298" s="9">
        <v>1.75</v>
      </c>
      <c r="T298" s="9">
        <v>1.25</v>
      </c>
      <c r="U298" s="9">
        <v>1.6</v>
      </c>
      <c r="V298" s="9">
        <v>1.6</v>
      </c>
    </row>
    <row r="299" spans="2:22">
      <c r="B299" s="9" t="str">
        <f t="shared" si="4"/>
        <v>М12x80</v>
      </c>
      <c r="C299" s="10">
        <v>12</v>
      </c>
      <c r="D299" s="9">
        <v>80</v>
      </c>
      <c r="E299" s="12">
        <v>76.865331291341775</v>
      </c>
      <c r="F299" s="12">
        <v>78.753849361913979</v>
      </c>
      <c r="G299" s="12">
        <v>78.140727622465292</v>
      </c>
      <c r="H299" s="12">
        <v>77.478453030790433</v>
      </c>
      <c r="I299" s="12">
        <v>68.854324753839592</v>
      </c>
      <c r="J299" s="12">
        <v>72.950424796661281</v>
      </c>
      <c r="K299" s="12">
        <v>72.337303057212594</v>
      </c>
      <c r="L299" s="12">
        <v>69.467446493288264</v>
      </c>
      <c r="M299" s="9">
        <v>30</v>
      </c>
      <c r="N299" s="9">
        <v>30</v>
      </c>
      <c r="O299" s="9">
        <v>15</v>
      </c>
      <c r="P299" s="9">
        <v>12</v>
      </c>
      <c r="Q299" s="9">
        <v>10.863375</v>
      </c>
      <c r="R299" s="9">
        <v>11.188124999999999</v>
      </c>
      <c r="S299" s="9">
        <v>1.75</v>
      </c>
      <c r="T299" s="9">
        <v>1.25</v>
      </c>
      <c r="U299" s="9">
        <v>1.6</v>
      </c>
      <c r="V299" s="9">
        <v>1.6</v>
      </c>
    </row>
    <row r="300" spans="2:22">
      <c r="B300" s="9" t="str">
        <f t="shared" si="4"/>
        <v>М12x85</v>
      </c>
      <c r="C300" s="10">
        <v>12</v>
      </c>
      <c r="D300" s="9">
        <v>85</v>
      </c>
      <c r="E300" s="12">
        <v>81.30440171086417</v>
      </c>
      <c r="F300" s="12">
        <v>83.192919781436359</v>
      </c>
      <c r="G300" s="12">
        <v>82.579798041987658</v>
      </c>
      <c r="H300" s="12">
        <v>81.917523450312814</v>
      </c>
      <c r="I300" s="12">
        <v>72.492294519611747</v>
      </c>
      <c r="J300" s="12">
        <v>76.809152759658389</v>
      </c>
      <c r="K300" s="12">
        <v>76.196031020209702</v>
      </c>
      <c r="L300" s="12">
        <v>73.105416259060419</v>
      </c>
      <c r="M300" s="9">
        <v>30</v>
      </c>
      <c r="N300" s="9">
        <v>30</v>
      </c>
      <c r="O300" s="9">
        <v>15</v>
      </c>
      <c r="P300" s="9">
        <v>12</v>
      </c>
      <c r="Q300" s="9">
        <v>10.863375</v>
      </c>
      <c r="R300" s="9">
        <v>11.188124999999999</v>
      </c>
      <c r="S300" s="9">
        <v>1.75</v>
      </c>
      <c r="T300" s="9">
        <v>1.25</v>
      </c>
      <c r="U300" s="9">
        <v>1.6</v>
      </c>
      <c r="V300" s="9">
        <v>1.6</v>
      </c>
    </row>
    <row r="301" spans="2:22">
      <c r="B301" s="9" t="str">
        <f t="shared" si="4"/>
        <v>М12x90</v>
      </c>
      <c r="C301" s="10">
        <v>12</v>
      </c>
      <c r="D301" s="9">
        <v>90</v>
      </c>
      <c r="E301" s="12">
        <v>85.743472130386522</v>
      </c>
      <c r="F301" s="12">
        <v>87.631990200958725</v>
      </c>
      <c r="G301" s="12">
        <v>87.018868461510053</v>
      </c>
      <c r="H301" s="12">
        <v>86.356593869835194</v>
      </c>
      <c r="I301" s="12">
        <v>76.130264285383916</v>
      </c>
      <c r="J301" s="12">
        <v>80.667880722655497</v>
      </c>
      <c r="K301" s="12">
        <v>80.054758983206824</v>
      </c>
      <c r="L301" s="12">
        <v>76.743386024832574</v>
      </c>
      <c r="M301" s="9">
        <v>30</v>
      </c>
      <c r="N301" s="9">
        <v>30</v>
      </c>
      <c r="O301" s="9">
        <v>15</v>
      </c>
      <c r="P301" s="9">
        <v>12</v>
      </c>
      <c r="Q301" s="9">
        <v>10.863375</v>
      </c>
      <c r="R301" s="9">
        <v>11.188124999999999</v>
      </c>
      <c r="S301" s="9">
        <v>1.75</v>
      </c>
      <c r="T301" s="9">
        <v>1.25</v>
      </c>
      <c r="U301" s="9">
        <v>1.6</v>
      </c>
      <c r="V301" s="9">
        <v>1.6</v>
      </c>
    </row>
    <row r="302" spans="2:22">
      <c r="B302" s="9" t="str">
        <f t="shared" si="4"/>
        <v>М12x95</v>
      </c>
      <c r="C302" s="10">
        <v>12</v>
      </c>
      <c r="D302" s="9">
        <v>95</v>
      </c>
      <c r="E302" s="12">
        <v>90.182542549908902</v>
      </c>
      <c r="F302" s="12">
        <v>92.071060620481106</v>
      </c>
      <c r="G302" s="12">
        <v>91.457938881032419</v>
      </c>
      <c r="H302" s="12">
        <v>90.795664289357561</v>
      </c>
      <c r="I302" s="12">
        <v>79.768234051156071</v>
      </c>
      <c r="J302" s="12">
        <v>84.526608685652604</v>
      </c>
      <c r="K302" s="12">
        <v>83.913486946203932</v>
      </c>
      <c r="L302" s="12">
        <v>80.381355790604729</v>
      </c>
      <c r="M302" s="9">
        <v>30</v>
      </c>
      <c r="N302" s="9">
        <v>30</v>
      </c>
      <c r="O302" s="9">
        <v>15</v>
      </c>
      <c r="P302" s="9">
        <v>12</v>
      </c>
      <c r="Q302" s="9">
        <v>10.863375</v>
      </c>
      <c r="R302" s="9">
        <v>11.188124999999999</v>
      </c>
      <c r="S302" s="9">
        <v>1.75</v>
      </c>
      <c r="T302" s="9">
        <v>1.25</v>
      </c>
      <c r="U302" s="9">
        <v>1.6</v>
      </c>
      <c r="V302" s="9">
        <v>1.6</v>
      </c>
    </row>
    <row r="303" spans="2:22">
      <c r="B303" s="9" t="str">
        <f t="shared" si="4"/>
        <v>М12x100</v>
      </c>
      <c r="C303" s="10">
        <v>12</v>
      </c>
      <c r="D303" s="9">
        <v>100</v>
      </c>
      <c r="E303" s="12">
        <v>94.621612969431283</v>
      </c>
      <c r="F303" s="12">
        <v>96.510131040003472</v>
      </c>
      <c r="G303" s="12">
        <v>95.897009300554799</v>
      </c>
      <c r="H303" s="12">
        <v>95.234734708879955</v>
      </c>
      <c r="I303" s="12">
        <v>83.406203816928226</v>
      </c>
      <c r="J303" s="12">
        <v>88.385336648649712</v>
      </c>
      <c r="K303" s="12">
        <v>87.772214909201054</v>
      </c>
      <c r="L303" s="12">
        <v>84.019325556376884</v>
      </c>
      <c r="M303" s="9">
        <v>30</v>
      </c>
      <c r="N303" s="9">
        <v>30</v>
      </c>
      <c r="O303" s="9">
        <v>15</v>
      </c>
      <c r="P303" s="9">
        <v>12</v>
      </c>
      <c r="Q303" s="9">
        <v>10.863375</v>
      </c>
      <c r="R303" s="9">
        <v>11.188124999999999</v>
      </c>
      <c r="S303" s="9">
        <v>1.75</v>
      </c>
      <c r="T303" s="9">
        <v>1.25</v>
      </c>
      <c r="U303" s="9">
        <v>1.6</v>
      </c>
      <c r="V303" s="9">
        <v>1.6</v>
      </c>
    </row>
    <row r="304" spans="2:22">
      <c r="B304" s="9" t="str">
        <f t="shared" si="4"/>
        <v>М12x105</v>
      </c>
      <c r="C304" s="10">
        <v>12</v>
      </c>
      <c r="D304" s="9">
        <v>105</v>
      </c>
      <c r="E304" s="12">
        <v>99.060683388953663</v>
      </c>
      <c r="F304" s="12">
        <v>100.94920145952587</v>
      </c>
      <c r="G304" s="12">
        <v>100.33607972007718</v>
      </c>
      <c r="H304" s="12">
        <v>99.673805128402336</v>
      </c>
      <c r="I304" s="12">
        <v>87.044173582700381</v>
      </c>
      <c r="J304" s="12">
        <v>92.244064611646806</v>
      </c>
      <c r="K304" s="12">
        <v>91.630942872198148</v>
      </c>
      <c r="L304" s="12">
        <v>87.657295322149054</v>
      </c>
      <c r="M304" s="9">
        <v>30</v>
      </c>
      <c r="N304" s="9">
        <v>30</v>
      </c>
      <c r="O304" s="9">
        <v>15</v>
      </c>
      <c r="P304" s="9">
        <v>12</v>
      </c>
      <c r="Q304" s="9">
        <v>10.863375</v>
      </c>
      <c r="R304" s="9">
        <v>11.188124999999999</v>
      </c>
      <c r="S304" s="9">
        <v>1.75</v>
      </c>
      <c r="T304" s="9">
        <v>1.25</v>
      </c>
      <c r="U304" s="9">
        <v>1.6</v>
      </c>
      <c r="V304" s="9">
        <v>1.6</v>
      </c>
    </row>
    <row r="305" spans="2:22">
      <c r="B305" s="9" t="str">
        <f t="shared" si="4"/>
        <v>М12x110</v>
      </c>
      <c r="C305" s="10">
        <v>12</v>
      </c>
      <c r="D305" s="9">
        <v>110</v>
      </c>
      <c r="E305" s="12">
        <v>103.49975380847604</v>
      </c>
      <c r="F305" s="12">
        <v>105.38827187904823</v>
      </c>
      <c r="G305" s="12">
        <v>104.77515013959956</v>
      </c>
      <c r="H305" s="12">
        <v>104.1128755479247</v>
      </c>
      <c r="I305" s="12">
        <v>90.682143348472536</v>
      </c>
      <c r="J305" s="12">
        <v>96.102792574643914</v>
      </c>
      <c r="K305" s="12">
        <v>95.48967083519527</v>
      </c>
      <c r="L305" s="12">
        <v>91.295265087921223</v>
      </c>
      <c r="M305" s="9">
        <v>30</v>
      </c>
      <c r="N305" s="9">
        <v>30</v>
      </c>
      <c r="O305" s="9">
        <v>15</v>
      </c>
      <c r="P305" s="9">
        <v>12</v>
      </c>
      <c r="Q305" s="9">
        <v>10.863375</v>
      </c>
      <c r="R305" s="9">
        <v>11.188124999999999</v>
      </c>
      <c r="S305" s="9">
        <v>1.75</v>
      </c>
      <c r="T305" s="9">
        <v>1.25</v>
      </c>
      <c r="U305" s="9">
        <v>1.6</v>
      </c>
      <c r="V305" s="9">
        <v>1.6</v>
      </c>
    </row>
    <row r="306" spans="2:22">
      <c r="B306" s="9" t="str">
        <f t="shared" si="4"/>
        <v>М12x115</v>
      </c>
      <c r="C306" s="10">
        <v>12</v>
      </c>
      <c r="D306" s="9">
        <v>115</v>
      </c>
      <c r="E306" s="12">
        <v>107.93882422799841</v>
      </c>
      <c r="F306" s="12">
        <v>109.82734229857061</v>
      </c>
      <c r="G306" s="12">
        <v>109.21422055912193</v>
      </c>
      <c r="H306" s="12">
        <v>108.55194596744708</v>
      </c>
      <c r="I306" s="12">
        <v>94.320113114244691</v>
      </c>
      <c r="J306" s="12">
        <v>99.961520537641036</v>
      </c>
      <c r="K306" s="12">
        <v>99.348398798192378</v>
      </c>
      <c r="L306" s="12">
        <v>94.933234853693378</v>
      </c>
      <c r="M306" s="9">
        <v>30</v>
      </c>
      <c r="N306" s="9">
        <v>30</v>
      </c>
      <c r="O306" s="9">
        <v>15</v>
      </c>
      <c r="P306" s="9">
        <v>12</v>
      </c>
      <c r="Q306" s="9">
        <v>10.863375</v>
      </c>
      <c r="R306" s="9">
        <v>11.188124999999999</v>
      </c>
      <c r="S306" s="9">
        <v>1.75</v>
      </c>
      <c r="T306" s="9">
        <v>1.25</v>
      </c>
      <c r="U306" s="9">
        <v>1.6</v>
      </c>
      <c r="V306" s="9">
        <v>1.6</v>
      </c>
    </row>
    <row r="307" spans="2:22">
      <c r="B307" s="9" t="str">
        <f t="shared" si="4"/>
        <v>М12x120</v>
      </c>
      <c r="C307" s="10">
        <v>12</v>
      </c>
      <c r="D307" s="9">
        <v>120</v>
      </c>
      <c r="E307" s="12">
        <v>112.3778946475208</v>
      </c>
      <c r="F307" s="12">
        <v>114.26641271809299</v>
      </c>
      <c r="G307" s="12">
        <v>113.65329097864432</v>
      </c>
      <c r="H307" s="12">
        <v>112.99101638696948</v>
      </c>
      <c r="I307" s="12">
        <v>97.95808288001686</v>
      </c>
      <c r="J307" s="12">
        <v>103.82024850063814</v>
      </c>
      <c r="K307" s="12">
        <v>103.20712676118947</v>
      </c>
      <c r="L307" s="12">
        <v>98.571204619465533</v>
      </c>
      <c r="M307" s="9">
        <v>30</v>
      </c>
      <c r="N307" s="9">
        <v>30</v>
      </c>
      <c r="O307" s="9">
        <v>15</v>
      </c>
      <c r="P307" s="9">
        <v>12</v>
      </c>
      <c r="Q307" s="9">
        <v>10.863375</v>
      </c>
      <c r="R307" s="9">
        <v>11.188124999999999</v>
      </c>
      <c r="S307" s="9">
        <v>1.75</v>
      </c>
      <c r="T307" s="9">
        <v>1.25</v>
      </c>
      <c r="U307" s="9">
        <v>1.6</v>
      </c>
      <c r="V307" s="9">
        <v>1.6</v>
      </c>
    </row>
    <row r="308" spans="2:22">
      <c r="B308" s="9" t="str">
        <f t="shared" si="4"/>
        <v>М12x130</v>
      </c>
      <c r="C308" s="10">
        <v>12</v>
      </c>
      <c r="D308" s="9">
        <v>130</v>
      </c>
      <c r="E308" s="12">
        <v>120.29471470206529</v>
      </c>
      <c r="F308" s="12">
        <v>122.44814260930744</v>
      </c>
      <c r="G308" s="12">
        <v>121.83502086985875</v>
      </c>
      <c r="H308" s="12">
        <v>120.90783644151395</v>
      </c>
      <c r="I308" s="12">
        <v>105.2340224115612</v>
      </c>
      <c r="J308" s="12">
        <v>111.53770442663236</v>
      </c>
      <c r="K308" s="12">
        <v>110.92458268718369</v>
      </c>
      <c r="L308" s="12">
        <v>105.84714415100984</v>
      </c>
      <c r="M308" s="9">
        <v>36</v>
      </c>
      <c r="N308" s="9">
        <v>36</v>
      </c>
      <c r="O308" s="9">
        <v>15</v>
      </c>
      <c r="P308" s="9">
        <v>12</v>
      </c>
      <c r="Q308" s="9">
        <v>10.863375</v>
      </c>
      <c r="R308" s="9">
        <v>11.188124999999999</v>
      </c>
      <c r="S308" s="9">
        <v>1.75</v>
      </c>
      <c r="T308" s="9">
        <v>1.25</v>
      </c>
      <c r="U308" s="9">
        <v>1.6</v>
      </c>
      <c r="V308" s="9">
        <v>1.6</v>
      </c>
    </row>
    <row r="309" spans="2:22">
      <c r="B309" s="9" t="str">
        <f t="shared" si="4"/>
        <v>М12x140</v>
      </c>
      <c r="C309" s="10">
        <v>12</v>
      </c>
      <c r="D309" s="9">
        <v>140</v>
      </c>
      <c r="E309" s="12">
        <v>129.17285554111004</v>
      </c>
      <c r="F309" s="12">
        <v>131.32628344835217</v>
      </c>
      <c r="G309" s="12">
        <v>130.71316170890347</v>
      </c>
      <c r="H309" s="12">
        <v>129.78597728055868</v>
      </c>
      <c r="I309" s="12">
        <v>112.50996194310551</v>
      </c>
      <c r="J309" s="12">
        <v>119.25516035262659</v>
      </c>
      <c r="K309" s="12">
        <v>118.6420386131779</v>
      </c>
      <c r="L309" s="12">
        <v>113.12308368255418</v>
      </c>
      <c r="M309" s="9">
        <v>36</v>
      </c>
      <c r="N309" s="9">
        <v>36</v>
      </c>
      <c r="O309" s="9">
        <v>15</v>
      </c>
      <c r="P309" s="9">
        <v>12</v>
      </c>
      <c r="Q309" s="9">
        <v>10.863375</v>
      </c>
      <c r="R309" s="9">
        <v>11.188124999999999</v>
      </c>
      <c r="S309" s="9">
        <v>1.75</v>
      </c>
      <c r="T309" s="9">
        <v>1.25</v>
      </c>
      <c r="U309" s="9">
        <v>1.6</v>
      </c>
      <c r="V309" s="9">
        <v>1.6</v>
      </c>
    </row>
    <row r="310" spans="2:22">
      <c r="B310" s="9" t="str">
        <f t="shared" si="4"/>
        <v>М12x150</v>
      </c>
      <c r="C310" s="10">
        <v>12</v>
      </c>
      <c r="D310" s="9">
        <v>150</v>
      </c>
      <c r="E310" s="12">
        <v>138.0509963801548</v>
      </c>
      <c r="F310" s="12">
        <v>140.20442428739693</v>
      </c>
      <c r="G310" s="12">
        <v>139.59130254794823</v>
      </c>
      <c r="H310" s="12">
        <v>138.66411811960344</v>
      </c>
      <c r="I310" s="12">
        <v>119.78590147464982</v>
      </c>
      <c r="J310" s="12">
        <v>126.97261627862079</v>
      </c>
      <c r="K310" s="12">
        <v>126.35949453917213</v>
      </c>
      <c r="L310" s="12">
        <v>120.39902321409849</v>
      </c>
      <c r="M310" s="9">
        <v>36</v>
      </c>
      <c r="N310" s="9">
        <v>36</v>
      </c>
      <c r="O310" s="9">
        <v>15</v>
      </c>
      <c r="P310" s="9">
        <v>12</v>
      </c>
      <c r="Q310" s="9">
        <v>10.863375</v>
      </c>
      <c r="R310" s="9">
        <v>11.188124999999999</v>
      </c>
      <c r="S310" s="9">
        <v>1.75</v>
      </c>
      <c r="T310" s="9">
        <v>1.25</v>
      </c>
      <c r="U310" s="9">
        <v>1.6</v>
      </c>
      <c r="V310" s="9">
        <v>1.6</v>
      </c>
    </row>
    <row r="311" spans="2:22">
      <c r="B311" s="9" t="str">
        <f t="shared" si="4"/>
        <v>М12x160</v>
      </c>
      <c r="C311" s="10">
        <v>12</v>
      </c>
      <c r="D311" s="9">
        <v>160</v>
      </c>
      <c r="E311" s="12">
        <v>146.92913721919956</v>
      </c>
      <c r="F311" s="12">
        <v>149.08256512644169</v>
      </c>
      <c r="G311" s="12">
        <v>148.46944338699299</v>
      </c>
      <c r="H311" s="12">
        <v>147.54225895864823</v>
      </c>
      <c r="I311" s="12">
        <v>127.06184100619414</v>
      </c>
      <c r="J311" s="12">
        <v>134.69007220461498</v>
      </c>
      <c r="K311" s="12">
        <v>134.07695046516633</v>
      </c>
      <c r="L311" s="12">
        <v>127.67496274564282</v>
      </c>
      <c r="M311" s="9">
        <v>36</v>
      </c>
      <c r="N311" s="9">
        <v>36</v>
      </c>
      <c r="O311" s="9">
        <v>15</v>
      </c>
      <c r="P311" s="9">
        <v>12</v>
      </c>
      <c r="Q311" s="9">
        <v>10.863375</v>
      </c>
      <c r="R311" s="9">
        <v>11.188124999999999</v>
      </c>
      <c r="S311" s="9">
        <v>1.75</v>
      </c>
      <c r="T311" s="9">
        <v>1.25</v>
      </c>
      <c r="U311" s="9">
        <v>1.6</v>
      </c>
      <c r="V311" s="9">
        <v>1.6</v>
      </c>
    </row>
    <row r="312" spans="2:22">
      <c r="B312" s="9" t="str">
        <f t="shared" si="4"/>
        <v>М12x170</v>
      </c>
      <c r="C312" s="10">
        <v>12</v>
      </c>
      <c r="D312" s="9">
        <v>170</v>
      </c>
      <c r="E312" s="12">
        <v>155.80727805824432</v>
      </c>
      <c r="F312" s="12">
        <v>157.96070596548645</v>
      </c>
      <c r="G312" s="12">
        <v>157.34758422603772</v>
      </c>
      <c r="H312" s="12">
        <v>156.42039979769297</v>
      </c>
      <c r="I312" s="12">
        <v>134.33778053773847</v>
      </c>
      <c r="J312" s="12">
        <v>142.40752813060919</v>
      </c>
      <c r="K312" s="12">
        <v>141.79440639116052</v>
      </c>
      <c r="L312" s="12">
        <v>134.95090227718711</v>
      </c>
      <c r="M312" s="9">
        <v>36</v>
      </c>
      <c r="N312" s="9">
        <v>36</v>
      </c>
      <c r="O312" s="9">
        <v>15</v>
      </c>
      <c r="P312" s="9">
        <v>12</v>
      </c>
      <c r="Q312" s="9">
        <v>10.863375</v>
      </c>
      <c r="R312" s="9">
        <v>11.188124999999999</v>
      </c>
      <c r="S312" s="9">
        <v>1.75</v>
      </c>
      <c r="T312" s="9">
        <v>1.25</v>
      </c>
      <c r="U312" s="9">
        <v>1.6</v>
      </c>
      <c r="V312" s="9">
        <v>1.6</v>
      </c>
    </row>
    <row r="313" spans="2:22">
      <c r="B313" s="9" t="str">
        <f t="shared" si="4"/>
        <v>М12x180</v>
      </c>
      <c r="C313" s="10">
        <v>12</v>
      </c>
      <c r="D313" s="9">
        <v>180</v>
      </c>
      <c r="E313" s="12">
        <v>164.68541889728905</v>
      </c>
      <c r="F313" s="12">
        <v>166.83884680453119</v>
      </c>
      <c r="G313" s="12">
        <v>166.22572506508251</v>
      </c>
      <c r="H313" s="12">
        <v>165.29854063673773</v>
      </c>
      <c r="I313" s="12">
        <v>141.61372006928278</v>
      </c>
      <c r="J313" s="12">
        <v>150.12498405660344</v>
      </c>
      <c r="K313" s="12">
        <v>149.51186231715477</v>
      </c>
      <c r="L313" s="12">
        <v>142.22684180873142</v>
      </c>
      <c r="M313" s="9">
        <v>36</v>
      </c>
      <c r="N313" s="9">
        <v>36</v>
      </c>
      <c r="O313" s="9">
        <v>15</v>
      </c>
      <c r="P313" s="9">
        <v>12</v>
      </c>
      <c r="Q313" s="9">
        <v>10.863375</v>
      </c>
      <c r="R313" s="9">
        <v>11.188124999999999</v>
      </c>
      <c r="S313" s="9">
        <v>1.75</v>
      </c>
      <c r="T313" s="9">
        <v>1.25</v>
      </c>
      <c r="U313" s="9">
        <v>1.6</v>
      </c>
      <c r="V313" s="9">
        <v>1.6</v>
      </c>
    </row>
    <row r="314" spans="2:22">
      <c r="B314" s="9" t="str">
        <f t="shared" si="4"/>
        <v>М12x190</v>
      </c>
      <c r="C314" s="10">
        <v>12</v>
      </c>
      <c r="D314" s="9">
        <v>190</v>
      </c>
      <c r="E314" s="12">
        <v>173.56355973633384</v>
      </c>
      <c r="F314" s="12">
        <v>175.71698764357598</v>
      </c>
      <c r="G314" s="12">
        <v>175.10386590412728</v>
      </c>
      <c r="H314" s="12">
        <v>174.17668147578249</v>
      </c>
      <c r="I314" s="12">
        <v>148.88965960082712</v>
      </c>
      <c r="J314" s="12">
        <v>157.84243998259765</v>
      </c>
      <c r="K314" s="12">
        <v>157.22931824314898</v>
      </c>
      <c r="L314" s="12">
        <v>149.50278134027573</v>
      </c>
      <c r="M314" s="9">
        <v>36</v>
      </c>
      <c r="N314" s="9">
        <v>36</v>
      </c>
      <c r="O314" s="9">
        <v>15</v>
      </c>
      <c r="P314" s="9">
        <v>12</v>
      </c>
      <c r="Q314" s="9">
        <v>10.863375</v>
      </c>
      <c r="R314" s="9">
        <v>11.188124999999999</v>
      </c>
      <c r="S314" s="9">
        <v>1.75</v>
      </c>
      <c r="T314" s="9">
        <v>1.25</v>
      </c>
      <c r="U314" s="9">
        <v>1.6</v>
      </c>
      <c r="V314" s="9">
        <v>1.6</v>
      </c>
    </row>
    <row r="315" spans="2:22">
      <c r="B315" s="9" t="str">
        <f t="shared" si="4"/>
        <v>М12x200</v>
      </c>
      <c r="C315" s="10">
        <v>12</v>
      </c>
      <c r="D315" s="9">
        <v>200</v>
      </c>
      <c r="E315" s="12">
        <v>182.44170057537855</v>
      </c>
      <c r="F315" s="12">
        <v>184.59512848262068</v>
      </c>
      <c r="G315" s="12">
        <v>183.98200674317201</v>
      </c>
      <c r="H315" s="12">
        <v>183.05482231482722</v>
      </c>
      <c r="I315" s="12">
        <v>156.16559913237143</v>
      </c>
      <c r="J315" s="12">
        <v>165.5598959085919</v>
      </c>
      <c r="K315" s="12">
        <v>164.9467741691432</v>
      </c>
      <c r="L315" s="12">
        <v>156.77872087182007</v>
      </c>
      <c r="M315" s="9">
        <v>36</v>
      </c>
      <c r="N315" s="9">
        <v>36</v>
      </c>
      <c r="O315" s="9">
        <v>15</v>
      </c>
      <c r="P315" s="9">
        <v>12</v>
      </c>
      <c r="Q315" s="9">
        <v>10.863375</v>
      </c>
      <c r="R315" s="9">
        <v>11.188124999999999</v>
      </c>
      <c r="S315" s="9">
        <v>1.75</v>
      </c>
      <c r="T315" s="9">
        <v>1.25</v>
      </c>
      <c r="U315" s="9">
        <v>1.6</v>
      </c>
      <c r="V315" s="9">
        <v>1.6</v>
      </c>
    </row>
    <row r="316" spans="2:22">
      <c r="B316" s="9" t="str">
        <f t="shared" si="4"/>
        <v>М12x220</v>
      </c>
      <c r="C316" s="10">
        <v>12</v>
      </c>
      <c r="D316" s="9">
        <v>220</v>
      </c>
      <c r="E316" s="12">
        <v>198.1151205537175</v>
      </c>
      <c r="F316" s="12">
        <v>200.84251977374447</v>
      </c>
      <c r="G316" s="12">
        <v>200.22939803429583</v>
      </c>
      <c r="H316" s="12">
        <v>198.72824229316618</v>
      </c>
      <c r="I316" s="12">
        <v>170.71747819546005</v>
      </c>
      <c r="J316" s="12">
        <v>180.99480776058033</v>
      </c>
      <c r="K316" s="12">
        <v>180.38168602113163</v>
      </c>
      <c r="L316" s="12">
        <v>171.33059993490872</v>
      </c>
      <c r="M316" s="9">
        <v>49</v>
      </c>
      <c r="N316" s="9">
        <v>49</v>
      </c>
      <c r="O316" s="9">
        <v>15</v>
      </c>
      <c r="P316" s="9">
        <v>12</v>
      </c>
      <c r="Q316" s="9">
        <v>10.863375</v>
      </c>
      <c r="R316" s="9">
        <v>11.188124999999999</v>
      </c>
      <c r="S316" s="9">
        <v>1.75</v>
      </c>
      <c r="T316" s="9">
        <v>1.25</v>
      </c>
      <c r="U316" s="9">
        <v>1.6</v>
      </c>
      <c r="V316" s="9">
        <v>1.6</v>
      </c>
    </row>
    <row r="317" spans="2:22">
      <c r="B317" s="9" t="str">
        <f t="shared" si="4"/>
        <v>М14x22</v>
      </c>
      <c r="C317" s="10">
        <v>14</v>
      </c>
      <c r="D317" s="9">
        <v>22</v>
      </c>
      <c r="E317" s="12">
        <v>41.604299900042086</v>
      </c>
      <c r="F317" s="12">
        <v>43.091358907115087</v>
      </c>
      <c r="G317" s="12">
        <v>42.086376875636482</v>
      </c>
      <c r="H317" s="12">
        <v>42.609281931520698</v>
      </c>
      <c r="I317" s="12">
        <v>39.252020522579798</v>
      </c>
      <c r="J317" s="12">
        <v>41.468025569613644</v>
      </c>
      <c r="K317" s="12">
        <v>40.463043538135032</v>
      </c>
      <c r="L317" s="12">
        <v>40.257002554058417</v>
      </c>
      <c r="M317" s="11">
        <v>11</v>
      </c>
      <c r="N317" s="9">
        <v>12</v>
      </c>
      <c r="O317" s="9">
        <v>18</v>
      </c>
      <c r="P317" s="9">
        <v>14</v>
      </c>
      <c r="Q317" s="9">
        <v>12.701000000000001</v>
      </c>
      <c r="R317" s="9">
        <v>13.02575</v>
      </c>
      <c r="S317" s="9">
        <v>2</v>
      </c>
      <c r="T317" s="9">
        <v>1.5</v>
      </c>
      <c r="U317" s="9">
        <v>2</v>
      </c>
      <c r="V317" s="9">
        <v>1.6</v>
      </c>
    </row>
    <row r="318" spans="2:22">
      <c r="B318" s="9" t="str">
        <f t="shared" si="4"/>
        <v>М14x25</v>
      </c>
      <c r="C318" s="10">
        <v>14</v>
      </c>
      <c r="D318" s="9">
        <v>25</v>
      </c>
      <c r="E318" s="12">
        <v>44.588010003344124</v>
      </c>
      <c r="F318" s="12">
        <v>46.229599748474605</v>
      </c>
      <c r="G318" s="12">
        <v>45.224617716995994</v>
      </c>
      <c r="H318" s="12">
        <v>45.592992034822757</v>
      </c>
      <c r="I318" s="12">
        <v>42.235730625881835</v>
      </c>
      <c r="J318" s="12">
        <v>44.606266410973156</v>
      </c>
      <c r="K318" s="12">
        <v>43.601284379494551</v>
      </c>
      <c r="L318" s="12">
        <v>43.240712657360461</v>
      </c>
      <c r="M318" s="11">
        <v>14</v>
      </c>
      <c r="N318" s="9">
        <v>15</v>
      </c>
      <c r="O318" s="9">
        <v>18</v>
      </c>
      <c r="P318" s="9">
        <v>14</v>
      </c>
      <c r="Q318" s="9">
        <v>12.701000000000001</v>
      </c>
      <c r="R318" s="9">
        <v>13.02575</v>
      </c>
      <c r="S318" s="9">
        <v>2</v>
      </c>
      <c r="T318" s="9">
        <v>1.5</v>
      </c>
      <c r="U318" s="9">
        <v>2</v>
      </c>
      <c r="V318" s="9">
        <v>1.6</v>
      </c>
    </row>
    <row r="319" spans="2:22">
      <c r="B319" s="9" t="str">
        <f t="shared" si="4"/>
        <v>М14x28</v>
      </c>
      <c r="C319" s="10">
        <v>14</v>
      </c>
      <c r="D319" s="9">
        <v>28</v>
      </c>
      <c r="E319" s="12">
        <v>47.571720106646168</v>
      </c>
      <c r="F319" s="12">
        <v>49.36784058983411</v>
      </c>
      <c r="G319" s="12">
        <v>48.362858558355498</v>
      </c>
      <c r="H319" s="12">
        <v>48.576702138124794</v>
      </c>
      <c r="I319" s="12">
        <v>45.21944072918388</v>
      </c>
      <c r="J319" s="12">
        <v>47.744507252332667</v>
      </c>
      <c r="K319" s="12">
        <v>46.739525220854055</v>
      </c>
      <c r="L319" s="12">
        <v>46.224422760662513</v>
      </c>
      <c r="M319" s="11">
        <v>17</v>
      </c>
      <c r="N319" s="9">
        <v>18</v>
      </c>
      <c r="O319" s="9">
        <v>18</v>
      </c>
      <c r="P319" s="9">
        <v>14</v>
      </c>
      <c r="Q319" s="9">
        <v>12.701000000000001</v>
      </c>
      <c r="R319" s="9">
        <v>13.02575</v>
      </c>
      <c r="S319" s="9">
        <v>2</v>
      </c>
      <c r="T319" s="9">
        <v>1.5</v>
      </c>
      <c r="U319" s="9">
        <v>2</v>
      </c>
      <c r="V319" s="9">
        <v>1.6</v>
      </c>
    </row>
    <row r="320" spans="2:22">
      <c r="B320" s="9" t="str">
        <f t="shared" si="4"/>
        <v>М14x30</v>
      </c>
      <c r="C320" s="10">
        <v>14</v>
      </c>
      <c r="D320" s="9">
        <v>30</v>
      </c>
      <c r="E320" s="12">
        <v>49.5608601755142</v>
      </c>
      <c r="F320" s="12">
        <v>51.460001150740446</v>
      </c>
      <c r="G320" s="12">
        <v>50.455019119261841</v>
      </c>
      <c r="H320" s="12">
        <v>50.565842206992826</v>
      </c>
      <c r="I320" s="12">
        <v>47.208580798051919</v>
      </c>
      <c r="J320" s="12">
        <v>49.836667813239011</v>
      </c>
      <c r="K320" s="12">
        <v>48.831685781760399</v>
      </c>
      <c r="L320" s="12">
        <v>48.213562829530531</v>
      </c>
      <c r="M320" s="11">
        <v>19</v>
      </c>
      <c r="N320" s="9">
        <v>20</v>
      </c>
      <c r="O320" s="9">
        <v>18</v>
      </c>
      <c r="P320" s="9">
        <v>14</v>
      </c>
      <c r="Q320" s="9">
        <v>12.701000000000001</v>
      </c>
      <c r="R320" s="9">
        <v>13.02575</v>
      </c>
      <c r="S320" s="9">
        <v>2</v>
      </c>
      <c r="T320" s="9">
        <v>1.5</v>
      </c>
      <c r="U320" s="9">
        <v>2</v>
      </c>
      <c r="V320" s="9">
        <v>1.6</v>
      </c>
    </row>
    <row r="321" spans="2:22">
      <c r="B321" s="9" t="str">
        <f t="shared" si="4"/>
        <v>М14x32</v>
      </c>
      <c r="C321" s="10">
        <v>14</v>
      </c>
      <c r="D321" s="9">
        <v>32</v>
      </c>
      <c r="E321" s="12">
        <v>51.550000244382232</v>
      </c>
      <c r="F321" s="12">
        <v>53.552161711646789</v>
      </c>
      <c r="G321" s="12">
        <v>52.547179680168171</v>
      </c>
      <c r="H321" s="12">
        <v>52.554982275860858</v>
      </c>
      <c r="I321" s="12">
        <v>49.197720866919937</v>
      </c>
      <c r="J321" s="12">
        <v>51.928828374145347</v>
      </c>
      <c r="K321" s="12">
        <v>50.923846342666735</v>
      </c>
      <c r="L321" s="12">
        <v>50.202702898398563</v>
      </c>
      <c r="M321" s="11">
        <v>21</v>
      </c>
      <c r="N321" s="9">
        <v>22</v>
      </c>
      <c r="O321" s="9">
        <v>18</v>
      </c>
      <c r="P321" s="9">
        <v>14</v>
      </c>
      <c r="Q321" s="9">
        <v>12.701000000000001</v>
      </c>
      <c r="R321" s="9">
        <v>13.02575</v>
      </c>
      <c r="S321" s="9">
        <v>2</v>
      </c>
      <c r="T321" s="9">
        <v>1.5</v>
      </c>
      <c r="U321" s="9">
        <v>2</v>
      </c>
      <c r="V321" s="9">
        <v>1.6</v>
      </c>
    </row>
    <row r="322" spans="2:22">
      <c r="B322" s="9" t="str">
        <f t="shared" si="4"/>
        <v>М14x35</v>
      </c>
      <c r="C322" s="10">
        <v>14</v>
      </c>
      <c r="D322" s="9">
        <v>35</v>
      </c>
      <c r="E322" s="12">
        <v>54.533710347684284</v>
      </c>
      <c r="F322" s="12">
        <v>56.690402553006301</v>
      </c>
      <c r="G322" s="12">
        <v>55.685420521527689</v>
      </c>
      <c r="H322" s="12">
        <v>55.538692379162903</v>
      </c>
      <c r="I322" s="12">
        <v>52.181430970221982</v>
      </c>
      <c r="J322" s="12">
        <v>55.067069215504858</v>
      </c>
      <c r="K322" s="12">
        <v>54.06208718402624</v>
      </c>
      <c r="L322" s="12">
        <v>53.186413001700608</v>
      </c>
      <c r="M322" s="11">
        <v>24</v>
      </c>
      <c r="N322" s="9">
        <v>25</v>
      </c>
      <c r="O322" s="9">
        <v>18</v>
      </c>
      <c r="P322" s="9">
        <v>14</v>
      </c>
      <c r="Q322" s="9">
        <v>12.701000000000001</v>
      </c>
      <c r="R322" s="9">
        <v>13.02575</v>
      </c>
      <c r="S322" s="9">
        <v>2</v>
      </c>
      <c r="T322" s="9">
        <v>1.5</v>
      </c>
      <c r="U322" s="9">
        <v>2</v>
      </c>
      <c r="V322" s="9">
        <v>1.6</v>
      </c>
    </row>
    <row r="323" spans="2:22">
      <c r="B323" s="9" t="str">
        <f t="shared" si="4"/>
        <v>М14x38</v>
      </c>
      <c r="C323" s="10">
        <v>14</v>
      </c>
      <c r="D323" s="9">
        <v>38</v>
      </c>
      <c r="E323" s="12">
        <v>57.517420450986329</v>
      </c>
      <c r="F323" s="12">
        <v>59.828643394365805</v>
      </c>
      <c r="G323" s="12">
        <v>58.823661362887194</v>
      </c>
      <c r="H323" s="12">
        <v>58.522402482464948</v>
      </c>
      <c r="I323" s="12">
        <v>55.165141073524026</v>
      </c>
      <c r="J323" s="12">
        <v>58.205310056864363</v>
      </c>
      <c r="K323" s="12">
        <v>57.200328025385758</v>
      </c>
      <c r="L323" s="12">
        <v>56.170123105002652</v>
      </c>
      <c r="M323" s="11">
        <v>27</v>
      </c>
      <c r="N323" s="9">
        <v>28</v>
      </c>
      <c r="O323" s="9">
        <v>18</v>
      </c>
      <c r="P323" s="9">
        <v>14</v>
      </c>
      <c r="Q323" s="9">
        <v>12.701000000000001</v>
      </c>
      <c r="R323" s="9">
        <v>13.02575</v>
      </c>
      <c r="S323" s="9">
        <v>2</v>
      </c>
      <c r="T323" s="9">
        <v>1.5</v>
      </c>
      <c r="U323" s="9">
        <v>2</v>
      </c>
      <c r="V323" s="9">
        <v>1.6</v>
      </c>
    </row>
    <row r="324" spans="2:22">
      <c r="B324" s="9" t="str">
        <f t="shared" si="4"/>
        <v>М14x40</v>
      </c>
      <c r="C324" s="10">
        <v>14</v>
      </c>
      <c r="D324" s="9">
        <v>40</v>
      </c>
      <c r="E324" s="12">
        <v>59.506560519854347</v>
      </c>
      <c r="F324" s="12">
        <v>61.920803955272149</v>
      </c>
      <c r="G324" s="12">
        <v>60.915821923793537</v>
      </c>
      <c r="H324" s="12">
        <v>60.511542551332973</v>
      </c>
      <c r="I324" s="12">
        <v>57.154281142392065</v>
      </c>
      <c r="J324" s="12">
        <v>60.297470617770713</v>
      </c>
      <c r="K324" s="12">
        <v>59.292488586292087</v>
      </c>
      <c r="L324" s="12">
        <v>58.159263173870684</v>
      </c>
      <c r="M324" s="11">
        <v>29</v>
      </c>
      <c r="N324" s="9">
        <v>30</v>
      </c>
      <c r="O324" s="9">
        <v>18</v>
      </c>
      <c r="P324" s="9">
        <v>14</v>
      </c>
      <c r="Q324" s="9">
        <v>12.701000000000001</v>
      </c>
      <c r="R324" s="9">
        <v>13.02575</v>
      </c>
      <c r="S324" s="9">
        <v>2</v>
      </c>
      <c r="T324" s="9">
        <v>1.5</v>
      </c>
      <c r="U324" s="9">
        <v>2</v>
      </c>
      <c r="V324" s="9">
        <v>1.6</v>
      </c>
    </row>
    <row r="325" spans="2:22">
      <c r="B325" s="9" t="str">
        <f t="shared" si="4"/>
        <v>М14x42</v>
      </c>
      <c r="C325" s="10">
        <v>14</v>
      </c>
      <c r="D325" s="9">
        <v>42</v>
      </c>
      <c r="E325" s="12">
        <v>61.495700588722379</v>
      </c>
      <c r="F325" s="12">
        <v>64.012964516178485</v>
      </c>
      <c r="G325" s="12">
        <v>63.007982484699873</v>
      </c>
      <c r="H325" s="12">
        <v>62.500682620200998</v>
      </c>
      <c r="I325" s="12">
        <v>59.143421211260083</v>
      </c>
      <c r="J325" s="12">
        <v>62.389631178677035</v>
      </c>
      <c r="K325" s="12">
        <v>61.384649147198431</v>
      </c>
      <c r="L325" s="12">
        <v>60.148403242738723</v>
      </c>
      <c r="M325" s="11">
        <v>31</v>
      </c>
      <c r="N325" s="9">
        <v>32</v>
      </c>
      <c r="O325" s="9">
        <v>18</v>
      </c>
      <c r="P325" s="9">
        <v>14</v>
      </c>
      <c r="Q325" s="9">
        <v>12.701000000000001</v>
      </c>
      <c r="R325" s="9">
        <v>13.02575</v>
      </c>
      <c r="S325" s="9">
        <v>2</v>
      </c>
      <c r="T325" s="9">
        <v>1.5</v>
      </c>
      <c r="U325" s="9">
        <v>2</v>
      </c>
      <c r="V325" s="9">
        <v>1.6</v>
      </c>
    </row>
    <row r="326" spans="2:22">
      <c r="B326" s="9" t="str">
        <f t="shared" si="4"/>
        <v>М14x45</v>
      </c>
      <c r="C326" s="10">
        <v>14</v>
      </c>
      <c r="D326" s="9">
        <v>45</v>
      </c>
      <c r="E326" s="12">
        <v>64.479410692024445</v>
      </c>
      <c r="F326" s="12">
        <v>67.313538691288144</v>
      </c>
      <c r="G326" s="12">
        <v>66.308556659809526</v>
      </c>
      <c r="H326" s="12">
        <v>65.484392723503049</v>
      </c>
      <c r="I326" s="12">
        <v>62.127131314562135</v>
      </c>
      <c r="J326" s="12">
        <v>65.527872020036554</v>
      </c>
      <c r="K326" s="12">
        <v>64.522889988557935</v>
      </c>
      <c r="L326" s="12">
        <v>63.132113346040768</v>
      </c>
      <c r="M326" s="9">
        <v>34</v>
      </c>
      <c r="N326" s="9">
        <v>34</v>
      </c>
      <c r="O326" s="9">
        <v>18</v>
      </c>
      <c r="P326" s="9">
        <v>14</v>
      </c>
      <c r="Q326" s="9">
        <v>12.701000000000001</v>
      </c>
      <c r="R326" s="9">
        <v>13.02575</v>
      </c>
      <c r="S326" s="9">
        <v>2</v>
      </c>
      <c r="T326" s="9">
        <v>1.5</v>
      </c>
      <c r="U326" s="9">
        <v>2</v>
      </c>
      <c r="V326" s="9">
        <v>1.6</v>
      </c>
    </row>
    <row r="327" spans="2:22">
      <c r="B327" s="9" t="str">
        <f t="shared" si="4"/>
        <v>М14x48</v>
      </c>
      <c r="C327" s="10">
        <v>14</v>
      </c>
      <c r="D327" s="9">
        <v>48</v>
      </c>
      <c r="E327" s="12">
        <v>68.104651534634385</v>
      </c>
      <c r="F327" s="12">
        <v>70.938779533898099</v>
      </c>
      <c r="G327" s="12">
        <v>69.93379750241948</v>
      </c>
      <c r="H327" s="12">
        <v>69.10963356611299</v>
      </c>
      <c r="I327" s="12">
        <v>65.110841417864179</v>
      </c>
      <c r="J327" s="12">
        <v>68.666112861396073</v>
      </c>
      <c r="K327" s="12">
        <v>67.661130829917454</v>
      </c>
      <c r="L327" s="12">
        <v>66.115823449342798</v>
      </c>
      <c r="M327" s="9">
        <v>34</v>
      </c>
      <c r="N327" s="9">
        <v>34</v>
      </c>
      <c r="O327" s="9">
        <v>18</v>
      </c>
      <c r="P327" s="9">
        <v>14</v>
      </c>
      <c r="Q327" s="9">
        <v>12.701000000000001</v>
      </c>
      <c r="R327" s="9">
        <v>13.02575</v>
      </c>
      <c r="S327" s="9">
        <v>2</v>
      </c>
      <c r="T327" s="9">
        <v>1.5</v>
      </c>
      <c r="U327" s="9">
        <v>2</v>
      </c>
      <c r="V327" s="9">
        <v>1.6</v>
      </c>
    </row>
    <row r="328" spans="2:22">
      <c r="B328" s="9" t="str">
        <f t="shared" si="4"/>
        <v>М14x50</v>
      </c>
      <c r="C328" s="10">
        <v>14</v>
      </c>
      <c r="D328" s="9">
        <v>50</v>
      </c>
      <c r="E328" s="12">
        <v>70.521478763041003</v>
      </c>
      <c r="F328" s="12">
        <v>73.355606762304717</v>
      </c>
      <c r="G328" s="12">
        <v>72.350624730826112</v>
      </c>
      <c r="H328" s="12">
        <v>71.526460794519622</v>
      </c>
      <c r="I328" s="12">
        <v>67.099981486732219</v>
      </c>
      <c r="J328" s="12">
        <v>70.758273422302395</v>
      </c>
      <c r="K328" s="12">
        <v>69.753291390823776</v>
      </c>
      <c r="L328" s="12">
        <v>68.104963518210823</v>
      </c>
      <c r="M328" s="9">
        <v>34</v>
      </c>
      <c r="N328" s="9">
        <v>34</v>
      </c>
      <c r="O328" s="9">
        <v>18</v>
      </c>
      <c r="P328" s="9">
        <v>14</v>
      </c>
      <c r="Q328" s="9">
        <v>12.701000000000001</v>
      </c>
      <c r="R328" s="9">
        <v>13.02575</v>
      </c>
      <c r="S328" s="9">
        <v>2</v>
      </c>
      <c r="T328" s="9">
        <v>1.5</v>
      </c>
      <c r="U328" s="9">
        <v>2</v>
      </c>
      <c r="V328" s="9">
        <v>1.6</v>
      </c>
    </row>
    <row r="329" spans="2:22">
      <c r="B329" s="9" t="str">
        <f t="shared" si="4"/>
        <v>М14x55</v>
      </c>
      <c r="C329" s="10">
        <v>14</v>
      </c>
      <c r="D329" s="9">
        <v>55</v>
      </c>
      <c r="E329" s="12">
        <v>76.563546834057576</v>
      </c>
      <c r="F329" s="12">
        <v>79.39767483332129</v>
      </c>
      <c r="G329" s="12">
        <v>78.392692801842671</v>
      </c>
      <c r="H329" s="12">
        <v>77.568528865536194</v>
      </c>
      <c r="I329" s="12">
        <v>72.072831658902288</v>
      </c>
      <c r="J329" s="12">
        <v>75.98867482456825</v>
      </c>
      <c r="K329" s="12">
        <v>74.983692793089631</v>
      </c>
      <c r="L329" s="12">
        <v>73.077813690380907</v>
      </c>
      <c r="M329" s="9">
        <v>34</v>
      </c>
      <c r="N329" s="9">
        <v>34</v>
      </c>
      <c r="O329" s="9">
        <v>18</v>
      </c>
      <c r="P329" s="9">
        <v>14</v>
      </c>
      <c r="Q329" s="9">
        <v>12.701000000000001</v>
      </c>
      <c r="R329" s="9">
        <v>13.02575</v>
      </c>
      <c r="S329" s="9">
        <v>2</v>
      </c>
      <c r="T329" s="9">
        <v>1.5</v>
      </c>
      <c r="U329" s="9">
        <v>2</v>
      </c>
      <c r="V329" s="9">
        <v>1.6</v>
      </c>
    </row>
    <row r="330" spans="2:22">
      <c r="B330" s="9" t="str">
        <f t="shared" si="4"/>
        <v>М14x60</v>
      </c>
      <c r="C330" s="10">
        <v>14</v>
      </c>
      <c r="D330" s="9">
        <v>60</v>
      </c>
      <c r="E330" s="12">
        <v>82.605614905074134</v>
      </c>
      <c r="F330" s="12">
        <v>85.439742904337862</v>
      </c>
      <c r="G330" s="12">
        <v>84.434760872859243</v>
      </c>
      <c r="H330" s="12">
        <v>83.610596936552767</v>
      </c>
      <c r="I330" s="12">
        <v>77.045681831072358</v>
      </c>
      <c r="J330" s="12">
        <v>81.219076226834105</v>
      </c>
      <c r="K330" s="12">
        <v>80.214094195355486</v>
      </c>
      <c r="L330" s="12">
        <v>78.050663862550962</v>
      </c>
      <c r="M330" s="9">
        <v>34</v>
      </c>
      <c r="N330" s="9">
        <v>34</v>
      </c>
      <c r="O330" s="9">
        <v>18</v>
      </c>
      <c r="P330" s="9">
        <v>14</v>
      </c>
      <c r="Q330" s="9">
        <v>12.701000000000001</v>
      </c>
      <c r="R330" s="9">
        <v>13.02575</v>
      </c>
      <c r="S330" s="9">
        <v>2</v>
      </c>
      <c r="T330" s="9">
        <v>1.5</v>
      </c>
      <c r="U330" s="9">
        <v>2</v>
      </c>
      <c r="V330" s="9">
        <v>1.6</v>
      </c>
    </row>
    <row r="331" spans="2:22">
      <c r="B331" s="9" t="str">
        <f t="shared" ref="B331:B396" si="5">"М"&amp;C331&amp;"x"&amp;D331</f>
        <v>М14x65</v>
      </c>
      <c r="C331" s="10">
        <v>14</v>
      </c>
      <c r="D331" s="9">
        <v>65</v>
      </c>
      <c r="E331" s="12">
        <v>88.647682976090707</v>
      </c>
      <c r="F331" s="12">
        <v>91.481810975354421</v>
      </c>
      <c r="G331" s="12">
        <v>90.476828943875802</v>
      </c>
      <c r="H331" s="12">
        <v>89.652665007569325</v>
      </c>
      <c r="I331" s="12">
        <v>82.018532003242441</v>
      </c>
      <c r="J331" s="12">
        <v>86.44947762909996</v>
      </c>
      <c r="K331" s="12">
        <v>85.444495597621327</v>
      </c>
      <c r="L331" s="12">
        <v>83.02351403472106</v>
      </c>
      <c r="M331" s="9">
        <v>34</v>
      </c>
      <c r="N331" s="9">
        <v>34</v>
      </c>
      <c r="O331" s="9">
        <v>18</v>
      </c>
      <c r="P331" s="9">
        <v>14</v>
      </c>
      <c r="Q331" s="9">
        <v>12.701000000000001</v>
      </c>
      <c r="R331" s="9">
        <v>13.02575</v>
      </c>
      <c r="S331" s="9">
        <v>2</v>
      </c>
      <c r="T331" s="9">
        <v>1.5</v>
      </c>
      <c r="U331" s="9">
        <v>2</v>
      </c>
      <c r="V331" s="9">
        <v>1.6</v>
      </c>
    </row>
    <row r="332" spans="2:22">
      <c r="B332" s="9" t="str">
        <f t="shared" si="5"/>
        <v>М14x70</v>
      </c>
      <c r="C332" s="10">
        <v>14</v>
      </c>
      <c r="D332" s="9">
        <v>70</v>
      </c>
      <c r="E332" s="12">
        <v>94.689751047107279</v>
      </c>
      <c r="F332" s="12">
        <v>97.523879046370993</v>
      </c>
      <c r="G332" s="12">
        <v>96.518897014892389</v>
      </c>
      <c r="H332" s="12">
        <v>95.694733078585898</v>
      </c>
      <c r="I332" s="12">
        <v>86.991382175412497</v>
      </c>
      <c r="J332" s="12">
        <v>91.6798790313658</v>
      </c>
      <c r="K332" s="12">
        <v>90.674896999887181</v>
      </c>
      <c r="L332" s="12">
        <v>87.996364206891116</v>
      </c>
      <c r="M332" s="9">
        <v>34</v>
      </c>
      <c r="N332" s="9">
        <v>34</v>
      </c>
      <c r="O332" s="9">
        <v>18</v>
      </c>
      <c r="P332" s="9">
        <v>14</v>
      </c>
      <c r="Q332" s="9">
        <v>12.701000000000001</v>
      </c>
      <c r="R332" s="9">
        <v>13.02575</v>
      </c>
      <c r="S332" s="9">
        <v>2</v>
      </c>
      <c r="T332" s="9">
        <v>1.5</v>
      </c>
      <c r="U332" s="9">
        <v>2</v>
      </c>
      <c r="V332" s="9">
        <v>1.6</v>
      </c>
    </row>
    <row r="333" spans="2:22">
      <c r="B333" s="9" t="str">
        <f t="shared" si="5"/>
        <v>М14x75</v>
      </c>
      <c r="C333" s="10">
        <v>14</v>
      </c>
      <c r="D333" s="9">
        <v>75</v>
      </c>
      <c r="E333" s="12">
        <v>100.73181911812385</v>
      </c>
      <c r="F333" s="12">
        <v>103.56594711738757</v>
      </c>
      <c r="G333" s="12">
        <v>102.56096508590895</v>
      </c>
      <c r="H333" s="12">
        <v>101.73680114960247</v>
      </c>
      <c r="I333" s="12">
        <v>91.964232347582566</v>
      </c>
      <c r="J333" s="12">
        <v>96.910280433631641</v>
      </c>
      <c r="K333" s="12">
        <v>95.905298402153022</v>
      </c>
      <c r="L333" s="12">
        <v>92.969214379061199</v>
      </c>
      <c r="M333" s="9">
        <v>34</v>
      </c>
      <c r="N333" s="9">
        <v>34</v>
      </c>
      <c r="O333" s="9">
        <v>18</v>
      </c>
      <c r="P333" s="9">
        <v>14</v>
      </c>
      <c r="Q333" s="9">
        <v>12.701000000000001</v>
      </c>
      <c r="R333" s="9">
        <v>13.02575</v>
      </c>
      <c r="S333" s="9">
        <v>2</v>
      </c>
      <c r="T333" s="9">
        <v>1.5</v>
      </c>
      <c r="U333" s="9">
        <v>2</v>
      </c>
      <c r="V333" s="9">
        <v>1.6</v>
      </c>
    </row>
    <row r="334" spans="2:22">
      <c r="B334" s="9" t="str">
        <f t="shared" si="5"/>
        <v>М14x80</v>
      </c>
      <c r="C334" s="10">
        <v>14</v>
      </c>
      <c r="D334" s="9">
        <v>80</v>
      </c>
      <c r="E334" s="12">
        <v>106.77388718914042</v>
      </c>
      <c r="F334" s="12">
        <v>109.60801518840414</v>
      </c>
      <c r="G334" s="12">
        <v>108.60303315692551</v>
      </c>
      <c r="H334" s="12">
        <v>107.77886922061904</v>
      </c>
      <c r="I334" s="12">
        <v>96.937082519752664</v>
      </c>
      <c r="J334" s="12">
        <v>102.1406818358975</v>
      </c>
      <c r="K334" s="12">
        <v>101.13569980441886</v>
      </c>
      <c r="L334" s="12">
        <v>97.942064551231283</v>
      </c>
      <c r="M334" s="9">
        <v>34</v>
      </c>
      <c r="N334" s="9">
        <v>34</v>
      </c>
      <c r="O334" s="9">
        <v>18</v>
      </c>
      <c r="P334" s="9">
        <v>14</v>
      </c>
      <c r="Q334" s="9">
        <v>12.701000000000001</v>
      </c>
      <c r="R334" s="9">
        <v>13.02575</v>
      </c>
      <c r="S334" s="9">
        <v>2</v>
      </c>
      <c r="T334" s="9">
        <v>1.5</v>
      </c>
      <c r="U334" s="9">
        <v>2</v>
      </c>
      <c r="V334" s="9">
        <v>1.6</v>
      </c>
    </row>
    <row r="335" spans="2:22">
      <c r="B335" s="9" t="str">
        <f t="shared" si="5"/>
        <v>М14x85</v>
      </c>
      <c r="C335" s="10">
        <v>14</v>
      </c>
      <c r="D335" s="9">
        <v>85</v>
      </c>
      <c r="E335" s="12">
        <v>112.815955260157</v>
      </c>
      <c r="F335" s="12">
        <v>115.6500832594207</v>
      </c>
      <c r="G335" s="12">
        <v>114.64510122794208</v>
      </c>
      <c r="H335" s="12">
        <v>113.8209372916356</v>
      </c>
      <c r="I335" s="12">
        <v>101.90993269192272</v>
      </c>
      <c r="J335" s="12">
        <v>107.37108323816334</v>
      </c>
      <c r="K335" s="12">
        <v>106.36610120668472</v>
      </c>
      <c r="L335" s="12">
        <v>102.91491472340135</v>
      </c>
      <c r="M335" s="9">
        <v>34</v>
      </c>
      <c r="N335" s="9">
        <v>34</v>
      </c>
      <c r="O335" s="9">
        <v>18</v>
      </c>
      <c r="P335" s="9">
        <v>14</v>
      </c>
      <c r="Q335" s="9">
        <v>12.701000000000001</v>
      </c>
      <c r="R335" s="9">
        <v>13.02575</v>
      </c>
      <c r="S335" s="9">
        <v>2</v>
      </c>
      <c r="T335" s="9">
        <v>1.5</v>
      </c>
      <c r="U335" s="9">
        <v>2</v>
      </c>
      <c r="V335" s="9">
        <v>1.6</v>
      </c>
    </row>
    <row r="336" spans="2:22">
      <c r="B336" s="9" t="str">
        <f t="shared" si="5"/>
        <v>М14x90</v>
      </c>
      <c r="C336" s="10">
        <v>14</v>
      </c>
      <c r="D336" s="9">
        <v>90</v>
      </c>
      <c r="E336" s="12">
        <v>118.85802333117357</v>
      </c>
      <c r="F336" s="12">
        <v>121.69215133043728</v>
      </c>
      <c r="G336" s="12">
        <v>120.68716929895866</v>
      </c>
      <c r="H336" s="12">
        <v>119.86300536265219</v>
      </c>
      <c r="I336" s="12">
        <v>106.88278286409279</v>
      </c>
      <c r="J336" s="12">
        <v>112.60148464042919</v>
      </c>
      <c r="K336" s="12">
        <v>111.59650260895057</v>
      </c>
      <c r="L336" s="12">
        <v>107.88776489557142</v>
      </c>
      <c r="M336" s="9">
        <v>34</v>
      </c>
      <c r="N336" s="9">
        <v>34</v>
      </c>
      <c r="O336" s="9">
        <v>18</v>
      </c>
      <c r="P336" s="9">
        <v>14</v>
      </c>
      <c r="Q336" s="9">
        <v>12.701000000000001</v>
      </c>
      <c r="R336" s="9">
        <v>13.02575</v>
      </c>
      <c r="S336" s="9">
        <v>2</v>
      </c>
      <c r="T336" s="9">
        <v>1.5</v>
      </c>
      <c r="U336" s="9">
        <v>2</v>
      </c>
      <c r="V336" s="9">
        <v>1.6</v>
      </c>
    </row>
    <row r="337" spans="2:22">
      <c r="B337" s="9" t="str">
        <f t="shared" si="5"/>
        <v>М14x95</v>
      </c>
      <c r="C337" s="10">
        <v>14</v>
      </c>
      <c r="D337" s="9">
        <v>95</v>
      </c>
      <c r="E337" s="12">
        <v>124.90009140219013</v>
      </c>
      <c r="F337" s="12">
        <v>127.73421940145384</v>
      </c>
      <c r="G337" s="12">
        <v>126.72923736997522</v>
      </c>
      <c r="H337" s="12">
        <v>125.90507343366875</v>
      </c>
      <c r="I337" s="12">
        <v>111.85563303626287</v>
      </c>
      <c r="J337" s="12">
        <v>117.83188604269505</v>
      </c>
      <c r="K337" s="12">
        <v>116.82690401121643</v>
      </c>
      <c r="L337" s="12">
        <v>112.86061506774151</v>
      </c>
      <c r="M337" s="9">
        <v>34</v>
      </c>
      <c r="N337" s="9">
        <v>34</v>
      </c>
      <c r="O337" s="9">
        <v>18</v>
      </c>
      <c r="P337" s="9">
        <v>14</v>
      </c>
      <c r="Q337" s="9">
        <v>12.701000000000001</v>
      </c>
      <c r="R337" s="9">
        <v>13.02575</v>
      </c>
      <c r="S337" s="9">
        <v>2</v>
      </c>
      <c r="T337" s="9">
        <v>1.5</v>
      </c>
      <c r="U337" s="9">
        <v>2</v>
      </c>
      <c r="V337" s="9">
        <v>1.6</v>
      </c>
    </row>
    <row r="338" spans="2:22">
      <c r="B338" s="9" t="str">
        <f t="shared" si="5"/>
        <v>М14x100</v>
      </c>
      <c r="C338" s="10">
        <v>14</v>
      </c>
      <c r="D338" s="9">
        <v>100</v>
      </c>
      <c r="E338" s="12">
        <v>130.94215947320671</v>
      </c>
      <c r="F338" s="12">
        <v>133.77628747247044</v>
      </c>
      <c r="G338" s="12">
        <v>132.77130544099177</v>
      </c>
      <c r="H338" s="12">
        <v>131.94714150468528</v>
      </c>
      <c r="I338" s="12">
        <v>116.82848320843294</v>
      </c>
      <c r="J338" s="12">
        <v>123.06228744496089</v>
      </c>
      <c r="K338" s="12">
        <v>122.05730541348227</v>
      </c>
      <c r="L338" s="12">
        <v>117.83346523991158</v>
      </c>
      <c r="M338" s="9">
        <v>34</v>
      </c>
      <c r="N338" s="9">
        <v>34</v>
      </c>
      <c r="O338" s="9">
        <v>18</v>
      </c>
      <c r="P338" s="9">
        <v>14</v>
      </c>
      <c r="Q338" s="9">
        <v>12.701000000000001</v>
      </c>
      <c r="R338" s="9">
        <v>13.02575</v>
      </c>
      <c r="S338" s="9">
        <v>2</v>
      </c>
      <c r="T338" s="9">
        <v>1.5</v>
      </c>
      <c r="U338" s="9">
        <v>2</v>
      </c>
      <c r="V338" s="9">
        <v>1.6</v>
      </c>
    </row>
    <row r="339" spans="2:22">
      <c r="B339" s="9" t="str">
        <f t="shared" si="5"/>
        <v>М14x105</v>
      </c>
      <c r="C339" s="10">
        <v>14</v>
      </c>
      <c r="D339" s="9">
        <v>105</v>
      </c>
      <c r="E339" s="12">
        <v>136.98422754422327</v>
      </c>
      <c r="F339" s="12">
        <v>139.81835554348697</v>
      </c>
      <c r="G339" s="12">
        <v>138.81337351200835</v>
      </c>
      <c r="H339" s="12">
        <v>137.98920957570186</v>
      </c>
      <c r="I339" s="12">
        <v>121.80133338060301</v>
      </c>
      <c r="J339" s="12">
        <v>128.29268884722674</v>
      </c>
      <c r="K339" s="12">
        <v>127.28770681574812</v>
      </c>
      <c r="L339" s="12">
        <v>122.80631541208164</v>
      </c>
      <c r="M339" s="9">
        <v>34</v>
      </c>
      <c r="N339" s="9">
        <v>34</v>
      </c>
      <c r="O339" s="9">
        <v>18</v>
      </c>
      <c r="P339" s="9">
        <v>14</v>
      </c>
      <c r="Q339" s="9">
        <v>12.701000000000001</v>
      </c>
      <c r="R339" s="9">
        <v>13.02575</v>
      </c>
      <c r="S339" s="9">
        <v>2</v>
      </c>
      <c r="T339" s="9">
        <v>1.5</v>
      </c>
      <c r="U339" s="9">
        <v>2</v>
      </c>
      <c r="V339" s="9">
        <v>1.6</v>
      </c>
    </row>
    <row r="340" spans="2:22">
      <c r="B340" s="9" t="str">
        <f t="shared" si="5"/>
        <v>М14x110</v>
      </c>
      <c r="C340" s="10">
        <v>14</v>
      </c>
      <c r="D340" s="9">
        <v>110</v>
      </c>
      <c r="E340" s="12">
        <v>143.02629561523983</v>
      </c>
      <c r="F340" s="12">
        <v>145.86042361450356</v>
      </c>
      <c r="G340" s="12">
        <v>144.85544158302488</v>
      </c>
      <c r="H340" s="12">
        <v>144.03127764671839</v>
      </c>
      <c r="I340" s="12">
        <v>126.7741835527731</v>
      </c>
      <c r="J340" s="12">
        <v>133.52309024949258</v>
      </c>
      <c r="K340" s="12">
        <v>132.51810821801394</v>
      </c>
      <c r="L340" s="12">
        <v>127.77916558425171</v>
      </c>
      <c r="M340" s="9">
        <v>34</v>
      </c>
      <c r="N340" s="9">
        <v>34</v>
      </c>
      <c r="O340" s="9">
        <v>18</v>
      </c>
      <c r="P340" s="9">
        <v>14</v>
      </c>
      <c r="Q340" s="9">
        <v>12.701000000000001</v>
      </c>
      <c r="R340" s="9">
        <v>13.02575</v>
      </c>
      <c r="S340" s="9">
        <v>2</v>
      </c>
      <c r="T340" s="9">
        <v>1.5</v>
      </c>
      <c r="U340" s="9">
        <v>2</v>
      </c>
      <c r="V340" s="9">
        <v>1.6</v>
      </c>
    </row>
    <row r="341" spans="2:22">
      <c r="B341" s="9" t="str">
        <f t="shared" si="5"/>
        <v>М14x115</v>
      </c>
      <c r="C341" s="10">
        <v>14</v>
      </c>
      <c r="D341" s="9">
        <v>115</v>
      </c>
      <c r="E341" s="12">
        <v>149.06836368625639</v>
      </c>
      <c r="F341" s="12">
        <v>151.90249168552012</v>
      </c>
      <c r="G341" s="12">
        <v>150.89750965404147</v>
      </c>
      <c r="H341" s="12">
        <v>150.07334571773498</v>
      </c>
      <c r="I341" s="12">
        <v>131.74703372494315</v>
      </c>
      <c r="J341" s="12">
        <v>138.75349165175842</v>
      </c>
      <c r="K341" s="12">
        <v>137.7485096202798</v>
      </c>
      <c r="L341" s="12">
        <v>132.75201575642174</v>
      </c>
      <c r="M341" s="9">
        <v>34</v>
      </c>
      <c r="N341" s="9">
        <v>34</v>
      </c>
      <c r="O341" s="9">
        <v>18</v>
      </c>
      <c r="P341" s="9">
        <v>14</v>
      </c>
      <c r="Q341" s="9">
        <v>12.701000000000001</v>
      </c>
      <c r="R341" s="9">
        <v>13.02575</v>
      </c>
      <c r="S341" s="9">
        <v>2</v>
      </c>
      <c r="T341" s="9">
        <v>1.5</v>
      </c>
      <c r="U341" s="9">
        <v>2</v>
      </c>
      <c r="V341" s="9">
        <v>1.6</v>
      </c>
    </row>
    <row r="342" spans="2:22">
      <c r="B342" s="9" t="str">
        <f t="shared" si="5"/>
        <v>М14x120</v>
      </c>
      <c r="C342" s="10">
        <v>14</v>
      </c>
      <c r="D342" s="9">
        <v>120</v>
      </c>
      <c r="E342" s="12">
        <v>155.11043175727295</v>
      </c>
      <c r="F342" s="12">
        <v>157.94455975653668</v>
      </c>
      <c r="G342" s="12">
        <v>156.93957772505803</v>
      </c>
      <c r="H342" s="12">
        <v>156.1154137887516</v>
      </c>
      <c r="I342" s="12">
        <v>136.71988389711328</v>
      </c>
      <c r="J342" s="12">
        <v>143.98389305402429</v>
      </c>
      <c r="K342" s="12">
        <v>142.97891102254562</v>
      </c>
      <c r="L342" s="12">
        <v>137.72486592859184</v>
      </c>
      <c r="M342" s="9">
        <v>34</v>
      </c>
      <c r="N342" s="9">
        <v>34</v>
      </c>
      <c r="O342" s="9">
        <v>18</v>
      </c>
      <c r="P342" s="9">
        <v>14</v>
      </c>
      <c r="Q342" s="9">
        <v>12.701000000000001</v>
      </c>
      <c r="R342" s="9">
        <v>13.02575</v>
      </c>
      <c r="S342" s="9">
        <v>2</v>
      </c>
      <c r="T342" s="9">
        <v>1.5</v>
      </c>
      <c r="U342" s="9">
        <v>2</v>
      </c>
      <c r="V342" s="9">
        <v>1.6</v>
      </c>
    </row>
    <row r="343" spans="2:22">
      <c r="B343" s="9" t="str">
        <f t="shared" si="5"/>
        <v>М14x130</v>
      </c>
      <c r="C343" s="10">
        <v>14</v>
      </c>
      <c r="D343" s="9">
        <v>130</v>
      </c>
      <c r="E343" s="12">
        <v>165.9115064206903</v>
      </c>
      <c r="F343" s="12">
        <v>169.05469589606898</v>
      </c>
      <c r="G343" s="12">
        <v>168.04971386459033</v>
      </c>
      <c r="H343" s="12">
        <v>166.91648845216889</v>
      </c>
      <c r="I343" s="12">
        <v>146.66558424145339</v>
      </c>
      <c r="J343" s="12">
        <v>154.444695858556</v>
      </c>
      <c r="K343" s="12">
        <v>153.43971382707733</v>
      </c>
      <c r="L343" s="12">
        <v>147.67056627293198</v>
      </c>
      <c r="M343" s="9">
        <v>40</v>
      </c>
      <c r="N343" s="9">
        <v>40</v>
      </c>
      <c r="O343" s="9">
        <v>18</v>
      </c>
      <c r="P343" s="9">
        <v>14</v>
      </c>
      <c r="Q343" s="9">
        <v>12.701000000000001</v>
      </c>
      <c r="R343" s="9">
        <v>13.02575</v>
      </c>
      <c r="S343" s="9">
        <v>2</v>
      </c>
      <c r="T343" s="9">
        <v>1.5</v>
      </c>
      <c r="U343" s="9">
        <v>2</v>
      </c>
      <c r="V343" s="9">
        <v>1.6</v>
      </c>
    </row>
    <row r="344" spans="2:22">
      <c r="B344" s="9" t="str">
        <f t="shared" si="5"/>
        <v>М14x140</v>
      </c>
      <c r="C344" s="10">
        <v>14</v>
      </c>
      <c r="D344" s="9">
        <v>140</v>
      </c>
      <c r="E344" s="12">
        <v>177.99564256272345</v>
      </c>
      <c r="F344" s="12">
        <v>181.13883203810212</v>
      </c>
      <c r="G344" s="12">
        <v>180.13385000662345</v>
      </c>
      <c r="H344" s="12">
        <v>179.00062459420204</v>
      </c>
      <c r="I344" s="12">
        <v>156.61128458579353</v>
      </c>
      <c r="J344" s="12">
        <v>164.90549866308768</v>
      </c>
      <c r="K344" s="12">
        <v>163.90051663160904</v>
      </c>
      <c r="L344" s="12">
        <v>157.61626661727212</v>
      </c>
      <c r="M344" s="9">
        <v>40</v>
      </c>
      <c r="N344" s="9">
        <v>40</v>
      </c>
      <c r="O344" s="9">
        <v>18</v>
      </c>
      <c r="P344" s="9">
        <v>14</v>
      </c>
      <c r="Q344" s="9">
        <v>12.701000000000001</v>
      </c>
      <c r="R344" s="9">
        <v>13.02575</v>
      </c>
      <c r="S344" s="9">
        <v>2</v>
      </c>
      <c r="T344" s="9">
        <v>1.5</v>
      </c>
      <c r="U344" s="9">
        <v>2</v>
      </c>
      <c r="V344" s="9">
        <v>1.6</v>
      </c>
    </row>
    <row r="345" spans="2:22">
      <c r="B345" s="9" t="str">
        <f t="shared" si="5"/>
        <v>М14x150</v>
      </c>
      <c r="C345" s="10">
        <v>14</v>
      </c>
      <c r="D345" s="9">
        <v>150</v>
      </c>
      <c r="E345" s="12">
        <v>190.07977870475662</v>
      </c>
      <c r="F345" s="12">
        <v>193.22296818013527</v>
      </c>
      <c r="G345" s="12">
        <v>192.21798614865662</v>
      </c>
      <c r="H345" s="12">
        <v>191.08476073623518</v>
      </c>
      <c r="I345" s="12">
        <v>166.55698493013372</v>
      </c>
      <c r="J345" s="12">
        <v>175.36630146761939</v>
      </c>
      <c r="K345" s="12">
        <v>174.36131943614075</v>
      </c>
      <c r="L345" s="12">
        <v>167.56196696161228</v>
      </c>
      <c r="M345" s="9">
        <v>40</v>
      </c>
      <c r="N345" s="9">
        <v>40</v>
      </c>
      <c r="O345" s="9">
        <v>18</v>
      </c>
      <c r="P345" s="9">
        <v>14</v>
      </c>
      <c r="Q345" s="9">
        <v>12.701000000000001</v>
      </c>
      <c r="R345" s="9">
        <v>13.02575</v>
      </c>
      <c r="S345" s="9">
        <v>2</v>
      </c>
      <c r="T345" s="9">
        <v>1.5</v>
      </c>
      <c r="U345" s="9">
        <v>2</v>
      </c>
      <c r="V345" s="9">
        <v>1.6</v>
      </c>
    </row>
    <row r="346" spans="2:22">
      <c r="B346" s="9" t="str">
        <f t="shared" si="5"/>
        <v>М14x160</v>
      </c>
      <c r="C346" s="10">
        <v>14</v>
      </c>
      <c r="D346" s="9">
        <v>160</v>
      </c>
      <c r="E346" s="12">
        <v>202.16391484678974</v>
      </c>
      <c r="F346" s="12">
        <v>205.30710432216839</v>
      </c>
      <c r="G346" s="12">
        <v>204.30212229068974</v>
      </c>
      <c r="H346" s="12">
        <v>203.1688968782683</v>
      </c>
      <c r="I346" s="12">
        <v>176.50268527447386</v>
      </c>
      <c r="J346" s="12">
        <v>185.8271042721511</v>
      </c>
      <c r="K346" s="12">
        <v>184.82212224067243</v>
      </c>
      <c r="L346" s="12">
        <v>177.50766730595242</v>
      </c>
      <c r="M346" s="9">
        <v>40</v>
      </c>
      <c r="N346" s="9">
        <v>40</v>
      </c>
      <c r="O346" s="9">
        <v>18</v>
      </c>
      <c r="P346" s="9">
        <v>14</v>
      </c>
      <c r="Q346" s="9">
        <v>12.701000000000001</v>
      </c>
      <c r="R346" s="9">
        <v>13.02575</v>
      </c>
      <c r="S346" s="9">
        <v>2</v>
      </c>
      <c r="T346" s="9">
        <v>1.5</v>
      </c>
      <c r="U346" s="9">
        <v>2</v>
      </c>
      <c r="V346" s="9">
        <v>1.6</v>
      </c>
    </row>
    <row r="347" spans="2:22">
      <c r="B347" s="9" t="str">
        <f t="shared" si="5"/>
        <v>М14x170</v>
      </c>
      <c r="C347" s="10">
        <v>14</v>
      </c>
      <c r="D347" s="9">
        <v>170</v>
      </c>
      <c r="E347" s="12">
        <v>214.24805098882285</v>
      </c>
      <c r="F347" s="12">
        <v>217.39124046420153</v>
      </c>
      <c r="G347" s="12">
        <v>216.38625843272285</v>
      </c>
      <c r="H347" s="12">
        <v>215.25303302030144</v>
      </c>
      <c r="I347" s="12">
        <v>186.44838561881397</v>
      </c>
      <c r="J347" s="12">
        <v>196.28790707668279</v>
      </c>
      <c r="K347" s="12">
        <v>195.28292504520411</v>
      </c>
      <c r="L347" s="12">
        <v>187.45336765029256</v>
      </c>
      <c r="M347" s="9">
        <v>40</v>
      </c>
      <c r="N347" s="9">
        <v>40</v>
      </c>
      <c r="O347" s="9">
        <v>18</v>
      </c>
      <c r="P347" s="9">
        <v>14</v>
      </c>
      <c r="Q347" s="9">
        <v>12.701000000000001</v>
      </c>
      <c r="R347" s="9">
        <v>13.02575</v>
      </c>
      <c r="S347" s="9">
        <v>2</v>
      </c>
      <c r="T347" s="9">
        <v>1.5</v>
      </c>
      <c r="U347" s="9">
        <v>2</v>
      </c>
      <c r="V347" s="9">
        <v>1.6</v>
      </c>
    </row>
    <row r="348" spans="2:22">
      <c r="B348" s="9" t="str">
        <f t="shared" si="5"/>
        <v>М14x180</v>
      </c>
      <c r="C348" s="10">
        <v>14</v>
      </c>
      <c r="D348" s="9">
        <v>180</v>
      </c>
      <c r="E348" s="12">
        <v>226.332187130856</v>
      </c>
      <c r="F348" s="12">
        <v>229.47537660623468</v>
      </c>
      <c r="G348" s="12">
        <v>228.470394574756</v>
      </c>
      <c r="H348" s="12">
        <v>227.33716916233462</v>
      </c>
      <c r="I348" s="12">
        <v>196.39408596315414</v>
      </c>
      <c r="J348" s="12">
        <v>206.74870988121449</v>
      </c>
      <c r="K348" s="12">
        <v>205.74372784973582</v>
      </c>
      <c r="L348" s="12">
        <v>197.39906799463273</v>
      </c>
      <c r="M348" s="9">
        <v>40</v>
      </c>
      <c r="N348" s="9">
        <v>40</v>
      </c>
      <c r="O348" s="9">
        <v>18</v>
      </c>
      <c r="P348" s="9">
        <v>14</v>
      </c>
      <c r="Q348" s="9">
        <v>12.701000000000001</v>
      </c>
      <c r="R348" s="9">
        <v>13.02575</v>
      </c>
      <c r="S348" s="9">
        <v>2</v>
      </c>
      <c r="T348" s="9">
        <v>1.5</v>
      </c>
      <c r="U348" s="9">
        <v>2</v>
      </c>
      <c r="V348" s="9">
        <v>1.6</v>
      </c>
    </row>
    <row r="349" spans="2:22">
      <c r="B349" s="9" t="str">
        <f t="shared" si="5"/>
        <v>М14x190</v>
      </c>
      <c r="C349" s="10">
        <v>14</v>
      </c>
      <c r="D349" s="9">
        <v>190</v>
      </c>
      <c r="E349" s="12">
        <v>238.41632327288914</v>
      </c>
      <c r="F349" s="12">
        <v>241.55951274826779</v>
      </c>
      <c r="G349" s="12">
        <v>240.55453071678912</v>
      </c>
      <c r="H349" s="12">
        <v>239.42130530436773</v>
      </c>
      <c r="I349" s="12">
        <v>206.33978630749431</v>
      </c>
      <c r="J349" s="12">
        <v>217.20951268574618</v>
      </c>
      <c r="K349" s="12">
        <v>216.20453065426753</v>
      </c>
      <c r="L349" s="12">
        <v>207.34476833897287</v>
      </c>
      <c r="M349" s="9">
        <v>40</v>
      </c>
      <c r="N349" s="9">
        <v>40</v>
      </c>
      <c r="O349" s="9">
        <v>18</v>
      </c>
      <c r="P349" s="9">
        <v>14</v>
      </c>
      <c r="Q349" s="9">
        <v>12.701000000000001</v>
      </c>
      <c r="R349" s="9">
        <v>13.02575</v>
      </c>
      <c r="S349" s="9">
        <v>2</v>
      </c>
      <c r="T349" s="9">
        <v>1.5</v>
      </c>
      <c r="U349" s="9">
        <v>2</v>
      </c>
      <c r="V349" s="9">
        <v>1.6</v>
      </c>
    </row>
    <row r="350" spans="2:22">
      <c r="B350" s="9" t="str">
        <f t="shared" si="5"/>
        <v>М14x200</v>
      </c>
      <c r="C350" s="10">
        <v>14</v>
      </c>
      <c r="D350" s="9">
        <v>200</v>
      </c>
      <c r="E350" s="12">
        <v>250.50045941492229</v>
      </c>
      <c r="F350" s="12">
        <v>253.64364889030094</v>
      </c>
      <c r="G350" s="12">
        <v>252.63866685882229</v>
      </c>
      <c r="H350" s="12">
        <v>251.50544144640088</v>
      </c>
      <c r="I350" s="12">
        <v>216.28548665183439</v>
      </c>
      <c r="J350" s="12">
        <v>227.67031549027783</v>
      </c>
      <c r="K350" s="12">
        <v>226.66533345879924</v>
      </c>
      <c r="L350" s="12">
        <v>217.29046868331304</v>
      </c>
      <c r="M350" s="9">
        <v>40</v>
      </c>
      <c r="N350" s="9">
        <v>40</v>
      </c>
      <c r="O350" s="9">
        <v>18</v>
      </c>
      <c r="P350" s="9">
        <v>14</v>
      </c>
      <c r="Q350" s="9">
        <v>12.701000000000001</v>
      </c>
      <c r="R350" s="9">
        <v>13.02575</v>
      </c>
      <c r="S350" s="9">
        <v>2</v>
      </c>
      <c r="T350" s="9">
        <v>1.5</v>
      </c>
      <c r="U350" s="9">
        <v>2</v>
      </c>
      <c r="V350" s="9">
        <v>1.6</v>
      </c>
    </row>
    <row r="351" spans="2:22">
      <c r="B351" s="9" t="str">
        <f t="shared" si="5"/>
        <v>М14x220</v>
      </c>
      <c r="C351" s="10">
        <v>14</v>
      </c>
      <c r="D351" s="9">
        <v>220</v>
      </c>
      <c r="E351" s="12">
        <v>271.88876516198769</v>
      </c>
      <c r="F351" s="12">
        <v>275.70158783561533</v>
      </c>
      <c r="G351" s="12">
        <v>274.69660580413677</v>
      </c>
      <c r="H351" s="12">
        <v>272.89374719346631</v>
      </c>
      <c r="I351" s="12">
        <v>236.17688734051472</v>
      </c>
      <c r="J351" s="12">
        <v>248.59192109934125</v>
      </c>
      <c r="K351" s="12">
        <v>247.58693906786263</v>
      </c>
      <c r="L351" s="12">
        <v>237.18186937199332</v>
      </c>
      <c r="M351" s="9">
        <v>53</v>
      </c>
      <c r="N351" s="9">
        <v>53</v>
      </c>
      <c r="O351" s="9">
        <v>18</v>
      </c>
      <c r="P351" s="9">
        <v>14</v>
      </c>
      <c r="Q351" s="9">
        <v>12.701000000000001</v>
      </c>
      <c r="R351" s="9">
        <v>13.02575</v>
      </c>
      <c r="S351" s="9">
        <v>2</v>
      </c>
      <c r="T351" s="9">
        <v>1.5</v>
      </c>
      <c r="U351" s="9">
        <v>2</v>
      </c>
      <c r="V351" s="9">
        <v>1.6</v>
      </c>
    </row>
    <row r="352" spans="2:22">
      <c r="B352" s="9" t="str">
        <f t="shared" si="5"/>
        <v>М16x25</v>
      </c>
      <c r="C352" s="10">
        <v>16</v>
      </c>
      <c r="D352" s="9">
        <v>25</v>
      </c>
      <c r="E352" s="12">
        <v>62.290385330398756</v>
      </c>
      <c r="F352" s="12">
        <v>64.252621696581429</v>
      </c>
      <c r="G352" s="12">
        <v>62.97000687113853</v>
      </c>
      <c r="H352" s="12">
        <v>63.573000155841648</v>
      </c>
      <c r="I352" s="12">
        <v>59.339838874836524</v>
      </c>
      <c r="J352" s="12">
        <v>62.202663870227525</v>
      </c>
      <c r="K352" s="12">
        <v>60.920049044784633</v>
      </c>
      <c r="L352" s="12">
        <v>60.622453700279422</v>
      </c>
      <c r="M352" s="11">
        <v>13</v>
      </c>
      <c r="N352" s="9">
        <v>14</v>
      </c>
      <c r="O352" s="9">
        <v>20</v>
      </c>
      <c r="P352" s="9">
        <v>16</v>
      </c>
      <c r="Q352" s="9">
        <v>14.701000000000001</v>
      </c>
      <c r="R352" s="9">
        <v>15.02575</v>
      </c>
      <c r="S352" s="9">
        <v>2</v>
      </c>
      <c r="T352" s="9">
        <v>1.5</v>
      </c>
      <c r="U352" s="9">
        <v>2</v>
      </c>
      <c r="V352" s="9">
        <v>1.6</v>
      </c>
    </row>
    <row r="353" spans="2:22">
      <c r="B353" s="9" t="str">
        <f t="shared" si="5"/>
        <v>М16x28</v>
      </c>
      <c r="C353" s="10">
        <v>16</v>
      </c>
      <c r="D353" s="9">
        <v>28</v>
      </c>
      <c r="E353" s="12">
        <v>66.287757163998734</v>
      </c>
      <c r="F353" s="12">
        <v>68.428550736884532</v>
      </c>
      <c r="G353" s="12">
        <v>67.145935911441626</v>
      </c>
      <c r="H353" s="12">
        <v>67.570371989441611</v>
      </c>
      <c r="I353" s="12">
        <v>63.337210708436508</v>
      </c>
      <c r="J353" s="12">
        <v>66.378592910530628</v>
      </c>
      <c r="K353" s="12">
        <v>65.095978085087722</v>
      </c>
      <c r="L353" s="12">
        <v>64.619825533879379</v>
      </c>
      <c r="M353" s="11">
        <v>16</v>
      </c>
      <c r="N353" s="9">
        <v>17</v>
      </c>
      <c r="O353" s="9">
        <v>20</v>
      </c>
      <c r="P353" s="9">
        <v>16</v>
      </c>
      <c r="Q353" s="9">
        <v>14.701000000000001</v>
      </c>
      <c r="R353" s="9">
        <v>15.02575</v>
      </c>
      <c r="S353" s="9">
        <v>2</v>
      </c>
      <c r="T353" s="9">
        <v>1.5</v>
      </c>
      <c r="U353" s="9">
        <v>2</v>
      </c>
      <c r="V353" s="9">
        <v>1.6</v>
      </c>
    </row>
    <row r="354" spans="2:22">
      <c r="B354" s="9" t="str">
        <f t="shared" si="5"/>
        <v>М16x30</v>
      </c>
      <c r="C354" s="10">
        <v>16</v>
      </c>
      <c r="D354" s="9">
        <v>30</v>
      </c>
      <c r="E354" s="12">
        <v>68.952671719732038</v>
      </c>
      <c r="F354" s="12">
        <v>71.212503430419943</v>
      </c>
      <c r="G354" s="12">
        <v>69.929888604977037</v>
      </c>
      <c r="H354" s="12">
        <v>70.23528654517493</v>
      </c>
      <c r="I354" s="12">
        <v>66.00212526416982</v>
      </c>
      <c r="J354" s="12">
        <v>69.16254560406604</v>
      </c>
      <c r="K354" s="12">
        <v>67.879930778623134</v>
      </c>
      <c r="L354" s="12">
        <v>67.284740089612711</v>
      </c>
      <c r="M354" s="11">
        <v>18</v>
      </c>
      <c r="N354" s="9">
        <v>19</v>
      </c>
      <c r="O354" s="9">
        <v>20</v>
      </c>
      <c r="P354" s="9">
        <v>16</v>
      </c>
      <c r="Q354" s="9">
        <v>14.701000000000001</v>
      </c>
      <c r="R354" s="9">
        <v>15.02575</v>
      </c>
      <c r="S354" s="9">
        <v>2</v>
      </c>
      <c r="T354" s="9">
        <v>1.5</v>
      </c>
      <c r="U354" s="9">
        <v>2</v>
      </c>
      <c r="V354" s="9">
        <v>1.6</v>
      </c>
    </row>
    <row r="355" spans="2:22">
      <c r="B355" s="9" t="str">
        <f t="shared" si="5"/>
        <v>М16x32</v>
      </c>
      <c r="C355" s="10">
        <v>16</v>
      </c>
      <c r="D355" s="9">
        <v>32</v>
      </c>
      <c r="E355" s="12">
        <v>71.617586275465371</v>
      </c>
      <c r="F355" s="12">
        <v>73.99645612395534</v>
      </c>
      <c r="G355" s="12">
        <v>72.713841298512449</v>
      </c>
      <c r="H355" s="12">
        <v>72.900201100908248</v>
      </c>
      <c r="I355" s="12">
        <v>68.667039819903152</v>
      </c>
      <c r="J355" s="12">
        <v>71.946498297601451</v>
      </c>
      <c r="K355" s="12">
        <v>70.663883472158545</v>
      </c>
      <c r="L355" s="12">
        <v>69.94965464534603</v>
      </c>
      <c r="M355" s="11">
        <v>20</v>
      </c>
      <c r="N355" s="9">
        <v>21</v>
      </c>
      <c r="O355" s="9">
        <v>20</v>
      </c>
      <c r="P355" s="9">
        <v>16</v>
      </c>
      <c r="Q355" s="9">
        <v>14.701000000000001</v>
      </c>
      <c r="R355" s="9">
        <v>15.02575</v>
      </c>
      <c r="S355" s="9">
        <v>2</v>
      </c>
      <c r="T355" s="9">
        <v>1.5</v>
      </c>
      <c r="U355" s="9">
        <v>2</v>
      </c>
      <c r="V355" s="9">
        <v>1.6</v>
      </c>
    </row>
    <row r="356" spans="2:22">
      <c r="B356" s="9" t="str">
        <f t="shared" si="5"/>
        <v>М16x35</v>
      </c>
      <c r="C356" s="10">
        <v>16</v>
      </c>
      <c r="D356" s="9">
        <v>35</v>
      </c>
      <c r="E356" s="12">
        <v>75.614958109065341</v>
      </c>
      <c r="F356" s="12">
        <v>78.172385164258429</v>
      </c>
      <c r="G356" s="12">
        <v>76.889770338815552</v>
      </c>
      <c r="H356" s="12">
        <v>76.897572934508219</v>
      </c>
      <c r="I356" s="12">
        <v>72.664411653503137</v>
      </c>
      <c r="J356" s="12">
        <v>76.122427337904568</v>
      </c>
      <c r="K356" s="12">
        <v>74.839812512461648</v>
      </c>
      <c r="L356" s="12">
        <v>73.947026478946</v>
      </c>
      <c r="M356" s="11">
        <v>23</v>
      </c>
      <c r="N356" s="9">
        <v>24</v>
      </c>
      <c r="O356" s="9">
        <v>20</v>
      </c>
      <c r="P356" s="9">
        <v>16</v>
      </c>
      <c r="Q356" s="9">
        <v>14.701000000000001</v>
      </c>
      <c r="R356" s="9">
        <v>15.02575</v>
      </c>
      <c r="S356" s="9">
        <v>2</v>
      </c>
      <c r="T356" s="9">
        <v>1.5</v>
      </c>
      <c r="U356" s="9">
        <v>2</v>
      </c>
      <c r="V356" s="9">
        <v>1.6</v>
      </c>
    </row>
    <row r="357" spans="2:22">
      <c r="B357" s="9" t="str">
        <f t="shared" si="5"/>
        <v>М16x38</v>
      </c>
      <c r="C357" s="10">
        <v>16</v>
      </c>
      <c r="D357" s="9">
        <v>38</v>
      </c>
      <c r="E357" s="12">
        <v>79.612329942665326</v>
      </c>
      <c r="F357" s="12">
        <v>82.348314204561561</v>
      </c>
      <c r="G357" s="12">
        <v>81.065699379118669</v>
      </c>
      <c r="H357" s="12">
        <v>80.894944768108218</v>
      </c>
      <c r="I357" s="12">
        <v>76.661783487103108</v>
      </c>
      <c r="J357" s="12">
        <v>80.298356378207671</v>
      </c>
      <c r="K357" s="12">
        <v>79.015741552764752</v>
      </c>
      <c r="L357" s="12">
        <v>77.944398312545985</v>
      </c>
      <c r="M357" s="11">
        <v>26</v>
      </c>
      <c r="N357" s="9">
        <v>27</v>
      </c>
      <c r="O357" s="9">
        <v>20</v>
      </c>
      <c r="P357" s="9">
        <v>16</v>
      </c>
      <c r="Q357" s="9">
        <v>14.701000000000001</v>
      </c>
      <c r="R357" s="9">
        <v>15.02575</v>
      </c>
      <c r="S357" s="9">
        <v>2</v>
      </c>
      <c r="T357" s="9">
        <v>1.5</v>
      </c>
      <c r="U357" s="9">
        <v>2</v>
      </c>
      <c r="V357" s="9">
        <v>1.6</v>
      </c>
    </row>
    <row r="358" spans="2:22">
      <c r="B358" s="9" t="str">
        <f t="shared" si="5"/>
        <v>М16x40</v>
      </c>
      <c r="C358" s="10">
        <v>16</v>
      </c>
      <c r="D358" s="9">
        <v>40</v>
      </c>
      <c r="E358" s="12">
        <v>82.277244498398645</v>
      </c>
      <c r="F358" s="12">
        <v>85.132266898096958</v>
      </c>
      <c r="G358" s="12">
        <v>83.849652072654081</v>
      </c>
      <c r="H358" s="12">
        <v>83.559859323841522</v>
      </c>
      <c r="I358" s="12">
        <v>79.326698042836412</v>
      </c>
      <c r="J358" s="12">
        <v>83.082309071743055</v>
      </c>
      <c r="K358" s="12">
        <v>81.799694246300163</v>
      </c>
      <c r="L358" s="12">
        <v>80.609312868279304</v>
      </c>
      <c r="M358" s="11">
        <v>28</v>
      </c>
      <c r="N358" s="9">
        <v>29</v>
      </c>
      <c r="O358" s="9">
        <v>20</v>
      </c>
      <c r="P358" s="9">
        <v>16</v>
      </c>
      <c r="Q358" s="9">
        <v>14.701000000000001</v>
      </c>
      <c r="R358" s="9">
        <v>15.02575</v>
      </c>
      <c r="S358" s="9">
        <v>2</v>
      </c>
      <c r="T358" s="9">
        <v>1.5</v>
      </c>
      <c r="U358" s="9">
        <v>2</v>
      </c>
      <c r="V358" s="9">
        <v>1.6</v>
      </c>
    </row>
    <row r="359" spans="2:22">
      <c r="B359" s="9" t="str">
        <f t="shared" si="5"/>
        <v>М16x42</v>
      </c>
      <c r="C359" s="10">
        <v>16</v>
      </c>
      <c r="D359" s="9">
        <v>42</v>
      </c>
      <c r="E359" s="12">
        <v>84.942159054131963</v>
      </c>
      <c r="F359" s="12">
        <v>87.91621959163237</v>
      </c>
      <c r="G359" s="12">
        <v>86.633604766189464</v>
      </c>
      <c r="H359" s="12">
        <v>86.22477387957484</v>
      </c>
      <c r="I359" s="12">
        <v>81.991612598569745</v>
      </c>
      <c r="J359" s="12">
        <v>85.866261765278452</v>
      </c>
      <c r="K359" s="12">
        <v>84.583646939835575</v>
      </c>
      <c r="L359" s="12">
        <v>83.274227424012622</v>
      </c>
      <c r="M359" s="11">
        <v>30</v>
      </c>
      <c r="N359" s="9">
        <v>31</v>
      </c>
      <c r="O359" s="9">
        <v>20</v>
      </c>
      <c r="P359" s="9">
        <v>16</v>
      </c>
      <c r="Q359" s="9">
        <v>14.701000000000001</v>
      </c>
      <c r="R359" s="9">
        <v>15.02575</v>
      </c>
      <c r="S359" s="9">
        <v>2</v>
      </c>
      <c r="T359" s="9">
        <v>1.5</v>
      </c>
      <c r="U359" s="9">
        <v>2</v>
      </c>
      <c r="V359" s="9">
        <v>1.6</v>
      </c>
    </row>
    <row r="360" spans="2:22">
      <c r="B360" s="9" t="str">
        <f t="shared" si="5"/>
        <v>М16x45</v>
      </c>
      <c r="C360" s="10">
        <v>16</v>
      </c>
      <c r="D360" s="9">
        <v>45</v>
      </c>
      <c r="E360" s="12">
        <v>88.939530887731962</v>
      </c>
      <c r="F360" s="12">
        <v>92.092148631935473</v>
      </c>
      <c r="G360" s="12">
        <v>90.809533806492581</v>
      </c>
      <c r="H360" s="12">
        <v>90.222145713174854</v>
      </c>
      <c r="I360" s="12">
        <v>85.988984432169715</v>
      </c>
      <c r="J360" s="12">
        <v>90.042190805581569</v>
      </c>
      <c r="K360" s="12">
        <v>88.759575980138692</v>
      </c>
      <c r="L360" s="12">
        <v>87.271599257612621</v>
      </c>
      <c r="M360" s="11">
        <v>33</v>
      </c>
      <c r="N360" s="9">
        <v>34</v>
      </c>
      <c r="O360" s="9">
        <v>20</v>
      </c>
      <c r="P360" s="9">
        <v>16</v>
      </c>
      <c r="Q360" s="9">
        <v>14.701000000000001</v>
      </c>
      <c r="R360" s="9">
        <v>15.02575</v>
      </c>
      <c r="S360" s="9">
        <v>2</v>
      </c>
      <c r="T360" s="9">
        <v>1.5</v>
      </c>
      <c r="U360" s="9">
        <v>2</v>
      </c>
      <c r="V360" s="9">
        <v>1.6</v>
      </c>
    </row>
    <row r="361" spans="2:22">
      <c r="B361" s="9" t="str">
        <f t="shared" si="5"/>
        <v>М16x48</v>
      </c>
      <c r="C361" s="10">
        <v>16</v>
      </c>
      <c r="D361" s="9">
        <v>48</v>
      </c>
      <c r="E361" s="12">
        <v>92.445144978738227</v>
      </c>
      <c r="F361" s="12">
        <v>96.081717869842791</v>
      </c>
      <c r="G361" s="12">
        <v>94.799103044399871</v>
      </c>
      <c r="H361" s="12">
        <v>93.727759804181105</v>
      </c>
      <c r="I361" s="12">
        <v>89.9863562657697</v>
      </c>
      <c r="J361" s="12">
        <v>94.218119845884686</v>
      </c>
      <c r="K361" s="12">
        <v>92.935505020441795</v>
      </c>
      <c r="L361" s="12">
        <v>91.268971091212592</v>
      </c>
      <c r="M361" s="9">
        <v>38</v>
      </c>
      <c r="N361" s="9">
        <v>38</v>
      </c>
      <c r="O361" s="9">
        <v>20</v>
      </c>
      <c r="P361" s="9">
        <v>16</v>
      </c>
      <c r="Q361" s="9">
        <v>14.701000000000001</v>
      </c>
      <c r="R361" s="9">
        <v>15.02575</v>
      </c>
      <c r="S361" s="9">
        <v>2</v>
      </c>
      <c r="T361" s="9">
        <v>1.5</v>
      </c>
      <c r="U361" s="9">
        <v>2</v>
      </c>
      <c r="V361" s="9">
        <v>1.6</v>
      </c>
    </row>
    <row r="362" spans="2:22">
      <c r="B362" s="9" t="str">
        <f t="shared" si="5"/>
        <v>М16x50</v>
      </c>
      <c r="C362" s="10">
        <v>16</v>
      </c>
      <c r="D362" s="9">
        <v>50</v>
      </c>
      <c r="E362" s="12">
        <v>95.601817277065265</v>
      </c>
      <c r="F362" s="12">
        <v>99.238390168169801</v>
      </c>
      <c r="G362" s="12">
        <v>97.955775342726909</v>
      </c>
      <c r="H362" s="12">
        <v>96.884432102508114</v>
      </c>
      <c r="I362" s="12">
        <v>92.651270821503019</v>
      </c>
      <c r="J362" s="12">
        <v>97.002072539420084</v>
      </c>
      <c r="K362" s="12">
        <v>95.719457713977206</v>
      </c>
      <c r="L362" s="12">
        <v>93.933885646945896</v>
      </c>
      <c r="M362" s="9">
        <v>38</v>
      </c>
      <c r="N362" s="9">
        <v>38</v>
      </c>
      <c r="O362" s="9">
        <v>20</v>
      </c>
      <c r="P362" s="9">
        <v>16</v>
      </c>
      <c r="Q362" s="9">
        <v>14.701000000000001</v>
      </c>
      <c r="R362" s="9">
        <v>15.02575</v>
      </c>
      <c r="S362" s="9">
        <v>2</v>
      </c>
      <c r="T362" s="9">
        <v>1.5</v>
      </c>
      <c r="U362" s="9">
        <v>2</v>
      </c>
      <c r="V362" s="9">
        <v>1.6</v>
      </c>
    </row>
    <row r="363" spans="2:22">
      <c r="B363" s="9" t="str">
        <f t="shared" si="5"/>
        <v>М16x55</v>
      </c>
      <c r="C363" s="10">
        <v>16</v>
      </c>
      <c r="D363" s="9">
        <v>55</v>
      </c>
      <c r="E363" s="12">
        <v>103.49349802288282</v>
      </c>
      <c r="F363" s="12">
        <v>107.13007091398737</v>
      </c>
      <c r="G363" s="12">
        <v>105.84745608854446</v>
      </c>
      <c r="H363" s="12">
        <v>104.77611284832568</v>
      </c>
      <c r="I363" s="12">
        <v>99.313557210836308</v>
      </c>
      <c r="J363" s="12">
        <v>103.96195427325861</v>
      </c>
      <c r="K363" s="12">
        <v>102.67933944781572</v>
      </c>
      <c r="L363" s="12">
        <v>100.59617203627921</v>
      </c>
      <c r="M363" s="9">
        <v>38</v>
      </c>
      <c r="N363" s="9">
        <v>38</v>
      </c>
      <c r="O363" s="9">
        <v>20</v>
      </c>
      <c r="P363" s="9">
        <v>16</v>
      </c>
      <c r="Q363" s="9">
        <v>14.701000000000001</v>
      </c>
      <c r="R363" s="9">
        <v>15.02575</v>
      </c>
      <c r="S363" s="9">
        <v>2</v>
      </c>
      <c r="T363" s="9">
        <v>1.5</v>
      </c>
      <c r="U363" s="9">
        <v>2</v>
      </c>
      <c r="V363" s="9">
        <v>1.6</v>
      </c>
    </row>
    <row r="364" spans="2:22">
      <c r="B364" s="9" t="str">
        <f t="shared" si="5"/>
        <v>М16x60</v>
      </c>
      <c r="C364" s="10">
        <v>16</v>
      </c>
      <c r="D364" s="9">
        <v>60</v>
      </c>
      <c r="E364" s="12">
        <v>111.38517876870037</v>
      </c>
      <c r="F364" s="12">
        <v>115.02175165980492</v>
      </c>
      <c r="G364" s="12">
        <v>113.73913683436201</v>
      </c>
      <c r="H364" s="12">
        <v>112.66779359414323</v>
      </c>
      <c r="I364" s="12">
        <v>105.97584360016961</v>
      </c>
      <c r="J364" s="12">
        <v>110.92183600709713</v>
      </c>
      <c r="K364" s="12">
        <v>109.63922118165422</v>
      </c>
      <c r="L364" s="12">
        <v>107.25845842561249</v>
      </c>
      <c r="M364" s="9">
        <v>38</v>
      </c>
      <c r="N364" s="9">
        <v>38</v>
      </c>
      <c r="O364" s="9">
        <v>20</v>
      </c>
      <c r="P364" s="9">
        <v>16</v>
      </c>
      <c r="Q364" s="9">
        <v>14.701000000000001</v>
      </c>
      <c r="R364" s="9">
        <v>15.02575</v>
      </c>
      <c r="S364" s="9">
        <v>2</v>
      </c>
      <c r="T364" s="9">
        <v>1.5</v>
      </c>
      <c r="U364" s="9">
        <v>2</v>
      </c>
      <c r="V364" s="9">
        <v>1.6</v>
      </c>
    </row>
    <row r="365" spans="2:22">
      <c r="B365" s="9" t="str">
        <f t="shared" si="5"/>
        <v>М16x65</v>
      </c>
      <c r="C365" s="10">
        <v>16</v>
      </c>
      <c r="D365" s="9">
        <v>65</v>
      </c>
      <c r="E365" s="12">
        <v>119.27685951451792</v>
      </c>
      <c r="F365" s="12">
        <v>122.91343240562249</v>
      </c>
      <c r="G365" s="12">
        <v>121.63081758017957</v>
      </c>
      <c r="H365" s="12">
        <v>120.5594743399608</v>
      </c>
      <c r="I365" s="12">
        <v>112.63812998950293</v>
      </c>
      <c r="J365" s="12">
        <v>117.88171774093563</v>
      </c>
      <c r="K365" s="12">
        <v>116.59910291549272</v>
      </c>
      <c r="L365" s="12">
        <v>113.92074481494579</v>
      </c>
      <c r="M365" s="9">
        <v>38</v>
      </c>
      <c r="N365" s="9">
        <v>38</v>
      </c>
      <c r="O365" s="9">
        <v>20</v>
      </c>
      <c r="P365" s="9">
        <v>16</v>
      </c>
      <c r="Q365" s="9">
        <v>14.701000000000001</v>
      </c>
      <c r="R365" s="9">
        <v>15.02575</v>
      </c>
      <c r="S365" s="9">
        <v>2</v>
      </c>
      <c r="T365" s="9">
        <v>1.5</v>
      </c>
      <c r="U365" s="9">
        <v>2</v>
      </c>
      <c r="V365" s="9">
        <v>1.6</v>
      </c>
    </row>
    <row r="366" spans="2:22">
      <c r="B366" s="9" t="str">
        <f t="shared" si="5"/>
        <v>М16x70</v>
      </c>
      <c r="C366" s="10">
        <v>16</v>
      </c>
      <c r="D366" s="9">
        <v>70</v>
      </c>
      <c r="E366" s="12">
        <v>127.16854026033549</v>
      </c>
      <c r="F366" s="12">
        <v>130.80511315144005</v>
      </c>
      <c r="G366" s="12">
        <v>129.52249832599711</v>
      </c>
      <c r="H366" s="12">
        <v>128.45115508577834</v>
      </c>
      <c r="I366" s="12">
        <v>119.30041637883622</v>
      </c>
      <c r="J366" s="12">
        <v>124.84159947477416</v>
      </c>
      <c r="K366" s="12">
        <v>123.55898464933125</v>
      </c>
      <c r="L366" s="12">
        <v>120.58303120427911</v>
      </c>
      <c r="M366" s="9">
        <v>38</v>
      </c>
      <c r="N366" s="9">
        <v>38</v>
      </c>
      <c r="O366" s="9">
        <v>20</v>
      </c>
      <c r="P366" s="9">
        <v>16</v>
      </c>
      <c r="Q366" s="9">
        <v>14.701000000000001</v>
      </c>
      <c r="R366" s="9">
        <v>15.02575</v>
      </c>
      <c r="S366" s="9">
        <v>2</v>
      </c>
      <c r="T366" s="9">
        <v>1.5</v>
      </c>
      <c r="U366" s="9">
        <v>2</v>
      </c>
      <c r="V366" s="9">
        <v>1.6</v>
      </c>
    </row>
    <row r="367" spans="2:22">
      <c r="B367" s="9" t="str">
        <f t="shared" si="5"/>
        <v>М16x75</v>
      </c>
      <c r="C367" s="10">
        <v>16</v>
      </c>
      <c r="D367" s="9">
        <v>75</v>
      </c>
      <c r="E367" s="12">
        <v>135.06022100615306</v>
      </c>
      <c r="F367" s="12">
        <v>138.69679389725763</v>
      </c>
      <c r="G367" s="12">
        <v>137.41417907181471</v>
      </c>
      <c r="H367" s="12">
        <v>136.34283583159592</v>
      </c>
      <c r="I367" s="12">
        <v>125.96270276816952</v>
      </c>
      <c r="J367" s="12">
        <v>131.80148120861267</v>
      </c>
      <c r="K367" s="12">
        <v>130.51886638316975</v>
      </c>
      <c r="L367" s="12">
        <v>127.2453175936124</v>
      </c>
      <c r="M367" s="9">
        <v>38</v>
      </c>
      <c r="N367" s="9">
        <v>38</v>
      </c>
      <c r="O367" s="9">
        <v>20</v>
      </c>
      <c r="P367" s="9">
        <v>16</v>
      </c>
      <c r="Q367" s="9">
        <v>14.701000000000001</v>
      </c>
      <c r="R367" s="9">
        <v>15.02575</v>
      </c>
      <c r="S367" s="9">
        <v>2</v>
      </c>
      <c r="T367" s="9">
        <v>1.5</v>
      </c>
      <c r="U367" s="9">
        <v>2</v>
      </c>
      <c r="V367" s="9">
        <v>1.6</v>
      </c>
    </row>
    <row r="368" spans="2:22">
      <c r="B368" s="9" t="str">
        <f t="shared" si="5"/>
        <v>М16x80</v>
      </c>
      <c r="C368" s="10">
        <v>16</v>
      </c>
      <c r="D368" s="9">
        <v>80</v>
      </c>
      <c r="E368" s="12">
        <v>142.95190175197058</v>
      </c>
      <c r="F368" s="12">
        <v>146.58847464307516</v>
      </c>
      <c r="G368" s="12">
        <v>145.30585981763224</v>
      </c>
      <c r="H368" s="12">
        <v>144.23451657741347</v>
      </c>
      <c r="I368" s="12">
        <v>132.6249891575028</v>
      </c>
      <c r="J368" s="12">
        <v>138.76136294245117</v>
      </c>
      <c r="K368" s="12">
        <v>137.47874811700828</v>
      </c>
      <c r="L368" s="12">
        <v>133.90760398294569</v>
      </c>
      <c r="M368" s="9">
        <v>38</v>
      </c>
      <c r="N368" s="9">
        <v>38</v>
      </c>
      <c r="O368" s="9">
        <v>20</v>
      </c>
      <c r="P368" s="9">
        <v>16</v>
      </c>
      <c r="Q368" s="9">
        <v>14.701000000000001</v>
      </c>
      <c r="R368" s="9">
        <v>15.02575</v>
      </c>
      <c r="S368" s="9">
        <v>2</v>
      </c>
      <c r="T368" s="9">
        <v>1.5</v>
      </c>
      <c r="U368" s="9">
        <v>2</v>
      </c>
      <c r="V368" s="9">
        <v>1.6</v>
      </c>
    </row>
    <row r="369" spans="2:22">
      <c r="B369" s="9" t="str">
        <f t="shared" si="5"/>
        <v>М16x85</v>
      </c>
      <c r="C369" s="10">
        <v>16</v>
      </c>
      <c r="D369" s="9">
        <v>85</v>
      </c>
      <c r="E369" s="12">
        <v>150.84358249778819</v>
      </c>
      <c r="F369" s="12">
        <v>154.48015538889274</v>
      </c>
      <c r="G369" s="12">
        <v>153.19754056344985</v>
      </c>
      <c r="H369" s="12">
        <v>152.12619732323105</v>
      </c>
      <c r="I369" s="12">
        <v>139.28727554683607</v>
      </c>
      <c r="J369" s="12">
        <v>145.7212446762897</v>
      </c>
      <c r="K369" s="12">
        <v>144.43862985084678</v>
      </c>
      <c r="L369" s="12">
        <v>140.56989037227899</v>
      </c>
      <c r="M369" s="9">
        <v>38</v>
      </c>
      <c r="N369" s="9">
        <v>38</v>
      </c>
      <c r="O369" s="9">
        <v>20</v>
      </c>
      <c r="P369" s="9">
        <v>16</v>
      </c>
      <c r="Q369" s="9">
        <v>14.701000000000001</v>
      </c>
      <c r="R369" s="9">
        <v>15.02575</v>
      </c>
      <c r="S369" s="9">
        <v>2</v>
      </c>
      <c r="T369" s="9">
        <v>1.5</v>
      </c>
      <c r="U369" s="9">
        <v>2</v>
      </c>
      <c r="V369" s="9">
        <v>1.6</v>
      </c>
    </row>
    <row r="370" spans="2:22">
      <c r="B370" s="9" t="str">
        <f t="shared" si="5"/>
        <v>М16x90</v>
      </c>
      <c r="C370" s="10">
        <v>16</v>
      </c>
      <c r="D370" s="9">
        <v>90</v>
      </c>
      <c r="E370" s="12">
        <v>158.73526324360571</v>
      </c>
      <c r="F370" s="12">
        <v>162.37183613471029</v>
      </c>
      <c r="G370" s="12">
        <v>161.08922130926737</v>
      </c>
      <c r="H370" s="12">
        <v>160.01787806904861</v>
      </c>
      <c r="I370" s="12">
        <v>145.94956193616943</v>
      </c>
      <c r="J370" s="12">
        <v>152.68112641012823</v>
      </c>
      <c r="K370" s="12">
        <v>151.39851158468531</v>
      </c>
      <c r="L370" s="12">
        <v>147.23217676161229</v>
      </c>
      <c r="M370" s="9">
        <v>38</v>
      </c>
      <c r="N370" s="9">
        <v>38</v>
      </c>
      <c r="O370" s="9">
        <v>20</v>
      </c>
      <c r="P370" s="9">
        <v>16</v>
      </c>
      <c r="Q370" s="9">
        <v>14.701000000000001</v>
      </c>
      <c r="R370" s="9">
        <v>15.02575</v>
      </c>
      <c r="S370" s="9">
        <v>2</v>
      </c>
      <c r="T370" s="9">
        <v>1.5</v>
      </c>
      <c r="U370" s="9">
        <v>2</v>
      </c>
      <c r="V370" s="9">
        <v>1.6</v>
      </c>
    </row>
    <row r="371" spans="2:22">
      <c r="B371" s="9" t="str">
        <f t="shared" si="5"/>
        <v>М16x95</v>
      </c>
      <c r="C371" s="10">
        <v>16</v>
      </c>
      <c r="D371" s="9">
        <v>95</v>
      </c>
      <c r="E371" s="12">
        <v>166.62694398942327</v>
      </c>
      <c r="F371" s="12">
        <v>170.26351688052785</v>
      </c>
      <c r="G371" s="12">
        <v>168.98090205508493</v>
      </c>
      <c r="H371" s="12">
        <v>167.90955881486619</v>
      </c>
      <c r="I371" s="12">
        <v>152.61184832550271</v>
      </c>
      <c r="J371" s="12">
        <v>159.64100814396676</v>
      </c>
      <c r="K371" s="12">
        <v>158.35839331852384</v>
      </c>
      <c r="L371" s="12">
        <v>153.89446315094557</v>
      </c>
      <c r="M371" s="9">
        <v>38</v>
      </c>
      <c r="N371" s="9">
        <v>38</v>
      </c>
      <c r="O371" s="9">
        <v>20</v>
      </c>
      <c r="P371" s="9">
        <v>16</v>
      </c>
      <c r="Q371" s="9">
        <v>14.701000000000001</v>
      </c>
      <c r="R371" s="9">
        <v>15.02575</v>
      </c>
      <c r="S371" s="9">
        <v>2</v>
      </c>
      <c r="T371" s="9">
        <v>1.5</v>
      </c>
      <c r="U371" s="9">
        <v>2</v>
      </c>
      <c r="V371" s="9">
        <v>1.6</v>
      </c>
    </row>
    <row r="372" spans="2:22">
      <c r="B372" s="9" t="str">
        <f t="shared" si="5"/>
        <v>М16x100</v>
      </c>
      <c r="C372" s="10">
        <v>16</v>
      </c>
      <c r="D372" s="9">
        <v>100</v>
      </c>
      <c r="E372" s="12">
        <v>174.51862473524082</v>
      </c>
      <c r="F372" s="12">
        <v>178.15519762634543</v>
      </c>
      <c r="G372" s="12">
        <v>176.87258280090248</v>
      </c>
      <c r="H372" s="12">
        <v>175.80123956068368</v>
      </c>
      <c r="I372" s="12">
        <v>159.27413471483595</v>
      </c>
      <c r="J372" s="12">
        <v>166.60088987780523</v>
      </c>
      <c r="K372" s="12">
        <v>165.31827505236234</v>
      </c>
      <c r="L372" s="12">
        <v>160.55674954027887</v>
      </c>
      <c r="M372" s="9">
        <v>38</v>
      </c>
      <c r="N372" s="9">
        <v>38</v>
      </c>
      <c r="O372" s="9">
        <v>20</v>
      </c>
      <c r="P372" s="9">
        <v>16</v>
      </c>
      <c r="Q372" s="9">
        <v>14.701000000000001</v>
      </c>
      <c r="R372" s="9">
        <v>15.02575</v>
      </c>
      <c r="S372" s="9">
        <v>2</v>
      </c>
      <c r="T372" s="9">
        <v>1.5</v>
      </c>
      <c r="U372" s="9">
        <v>2</v>
      </c>
      <c r="V372" s="9">
        <v>1.6</v>
      </c>
    </row>
    <row r="373" spans="2:22">
      <c r="B373" s="9" t="str">
        <f t="shared" si="5"/>
        <v>М16x105</v>
      </c>
      <c r="C373" s="10">
        <v>16</v>
      </c>
      <c r="D373" s="9">
        <v>105</v>
      </c>
      <c r="E373" s="12">
        <v>182.4103054810584</v>
      </c>
      <c r="F373" s="12">
        <v>186.04687837216295</v>
      </c>
      <c r="G373" s="12">
        <v>184.76426354672006</v>
      </c>
      <c r="H373" s="12">
        <v>183.69292030650129</v>
      </c>
      <c r="I373" s="12">
        <v>165.93642110416928</v>
      </c>
      <c r="J373" s="12">
        <v>173.56077161164373</v>
      </c>
      <c r="K373" s="12">
        <v>172.27815678620084</v>
      </c>
      <c r="L373" s="12">
        <v>167.21903592961218</v>
      </c>
      <c r="M373" s="9">
        <v>38</v>
      </c>
      <c r="N373" s="9">
        <v>38</v>
      </c>
      <c r="O373" s="9">
        <v>20</v>
      </c>
      <c r="P373" s="9">
        <v>16</v>
      </c>
      <c r="Q373" s="9">
        <v>14.701000000000001</v>
      </c>
      <c r="R373" s="9">
        <v>15.02575</v>
      </c>
      <c r="S373" s="9">
        <v>2</v>
      </c>
      <c r="T373" s="9">
        <v>1.5</v>
      </c>
      <c r="U373" s="9">
        <v>2</v>
      </c>
      <c r="V373" s="9">
        <v>1.6</v>
      </c>
    </row>
    <row r="374" spans="2:22">
      <c r="B374" s="9" t="str">
        <f t="shared" si="5"/>
        <v>М16x110</v>
      </c>
      <c r="C374" s="10">
        <v>16</v>
      </c>
      <c r="D374" s="9">
        <v>110</v>
      </c>
      <c r="E374" s="12">
        <v>190.30198622687595</v>
      </c>
      <c r="F374" s="12">
        <v>193.93855911798053</v>
      </c>
      <c r="G374" s="12">
        <v>192.65594429253761</v>
      </c>
      <c r="H374" s="12">
        <v>191.58460105231882</v>
      </c>
      <c r="I374" s="12">
        <v>172.59870749350256</v>
      </c>
      <c r="J374" s="12">
        <v>180.52065334548226</v>
      </c>
      <c r="K374" s="12">
        <v>179.23803852003937</v>
      </c>
      <c r="L374" s="12">
        <v>173.88132231894548</v>
      </c>
      <c r="M374" s="9">
        <v>38</v>
      </c>
      <c r="N374" s="9">
        <v>38</v>
      </c>
      <c r="O374" s="9">
        <v>20</v>
      </c>
      <c r="P374" s="9">
        <v>16</v>
      </c>
      <c r="Q374" s="9">
        <v>14.701000000000001</v>
      </c>
      <c r="R374" s="9">
        <v>15.02575</v>
      </c>
      <c r="S374" s="9">
        <v>2</v>
      </c>
      <c r="T374" s="9">
        <v>1.5</v>
      </c>
      <c r="U374" s="9">
        <v>2</v>
      </c>
      <c r="V374" s="9">
        <v>1.6</v>
      </c>
    </row>
    <row r="375" spans="2:22">
      <c r="B375" s="9" t="str">
        <f t="shared" si="5"/>
        <v>М16x115</v>
      </c>
      <c r="C375" s="10">
        <v>16</v>
      </c>
      <c r="D375" s="9">
        <v>115</v>
      </c>
      <c r="E375" s="12">
        <v>198.19366697269353</v>
      </c>
      <c r="F375" s="12">
        <v>201.83023986379808</v>
      </c>
      <c r="G375" s="12">
        <v>200.54762503835519</v>
      </c>
      <c r="H375" s="12">
        <v>199.47628179813643</v>
      </c>
      <c r="I375" s="12">
        <v>179.26099388283586</v>
      </c>
      <c r="J375" s="12">
        <v>187.48053507932076</v>
      </c>
      <c r="K375" s="12">
        <v>186.19792025387787</v>
      </c>
      <c r="L375" s="12">
        <v>180.54360870827881</v>
      </c>
      <c r="M375" s="9">
        <v>38</v>
      </c>
      <c r="N375" s="9">
        <v>38</v>
      </c>
      <c r="O375" s="9">
        <v>20</v>
      </c>
      <c r="P375" s="9">
        <v>16</v>
      </c>
      <c r="Q375" s="9">
        <v>14.701000000000001</v>
      </c>
      <c r="R375" s="9">
        <v>15.02575</v>
      </c>
      <c r="S375" s="9">
        <v>2</v>
      </c>
      <c r="T375" s="9">
        <v>1.5</v>
      </c>
      <c r="U375" s="9">
        <v>2</v>
      </c>
      <c r="V375" s="9">
        <v>1.6</v>
      </c>
    </row>
    <row r="376" spans="2:22">
      <c r="B376" s="9" t="str">
        <f t="shared" si="5"/>
        <v>М16x120</v>
      </c>
      <c r="C376" s="10">
        <v>16</v>
      </c>
      <c r="D376" s="9">
        <v>120</v>
      </c>
      <c r="E376" s="12">
        <v>206.08534771851106</v>
      </c>
      <c r="F376" s="12">
        <v>209.72192060961564</v>
      </c>
      <c r="G376" s="12">
        <v>208.43930578417272</v>
      </c>
      <c r="H376" s="12">
        <v>207.36796254395395</v>
      </c>
      <c r="I376" s="12">
        <v>185.92328027216919</v>
      </c>
      <c r="J376" s="12">
        <v>194.44041681315929</v>
      </c>
      <c r="K376" s="12">
        <v>193.15780198771637</v>
      </c>
      <c r="L376" s="12">
        <v>187.20589509761206</v>
      </c>
      <c r="M376" s="9">
        <v>38</v>
      </c>
      <c r="N376" s="9">
        <v>38</v>
      </c>
      <c r="O376" s="9">
        <v>20</v>
      </c>
      <c r="P376" s="9">
        <v>16</v>
      </c>
      <c r="Q376" s="9">
        <v>14.701000000000001</v>
      </c>
      <c r="R376" s="9">
        <v>15.02575</v>
      </c>
      <c r="S376" s="9">
        <v>2</v>
      </c>
      <c r="T376" s="9">
        <v>1.5</v>
      </c>
      <c r="U376" s="9">
        <v>2</v>
      </c>
      <c r="V376" s="9">
        <v>1.6</v>
      </c>
    </row>
    <row r="377" spans="2:22">
      <c r="B377" s="9" t="str">
        <f t="shared" si="5"/>
        <v>М16x130</v>
      </c>
      <c r="C377" s="10">
        <v>16</v>
      </c>
      <c r="D377" s="9">
        <v>130</v>
      </c>
      <c r="E377" s="12">
        <v>220.39343598236508</v>
      </c>
      <c r="F377" s="12">
        <v>224.38712328687589</v>
      </c>
      <c r="G377" s="12">
        <v>223.10450846143303</v>
      </c>
      <c r="H377" s="12">
        <v>221.67605080780797</v>
      </c>
      <c r="I377" s="12">
        <v>199.24785305083577</v>
      </c>
      <c r="J377" s="12">
        <v>208.36018028083632</v>
      </c>
      <c r="K377" s="12">
        <v>207.0775654553934</v>
      </c>
      <c r="L377" s="12">
        <v>200.53046787627866</v>
      </c>
      <c r="M377" s="9">
        <v>44</v>
      </c>
      <c r="N377" s="9">
        <v>44</v>
      </c>
      <c r="O377" s="9">
        <v>20</v>
      </c>
      <c r="P377" s="9">
        <v>16</v>
      </c>
      <c r="Q377" s="9">
        <v>14.701000000000001</v>
      </c>
      <c r="R377" s="9">
        <v>15.02575</v>
      </c>
      <c r="S377" s="9">
        <v>2</v>
      </c>
      <c r="T377" s="9">
        <v>1.5</v>
      </c>
      <c r="U377" s="9">
        <v>2</v>
      </c>
      <c r="V377" s="9">
        <v>1.6</v>
      </c>
    </row>
    <row r="378" spans="2:22">
      <c r="B378" s="9" t="str">
        <f t="shared" si="5"/>
        <v>М16x140</v>
      </c>
      <c r="C378" s="10">
        <v>16</v>
      </c>
      <c r="D378" s="9">
        <v>140</v>
      </c>
      <c r="E378" s="12">
        <v>236.17679747400018</v>
      </c>
      <c r="F378" s="12">
        <v>240.17048477851102</v>
      </c>
      <c r="G378" s="12">
        <v>238.88786995306816</v>
      </c>
      <c r="H378" s="12">
        <v>237.4594122994431</v>
      </c>
      <c r="I378" s="12">
        <v>212.57242582950238</v>
      </c>
      <c r="J378" s="12">
        <v>222.27994374851335</v>
      </c>
      <c r="K378" s="12">
        <v>220.99732892307043</v>
      </c>
      <c r="L378" s="12">
        <v>213.85504065494527</v>
      </c>
      <c r="M378" s="9">
        <v>44</v>
      </c>
      <c r="N378" s="9">
        <v>44</v>
      </c>
      <c r="O378" s="9">
        <v>20</v>
      </c>
      <c r="P378" s="9">
        <v>16</v>
      </c>
      <c r="Q378" s="9">
        <v>14.701000000000001</v>
      </c>
      <c r="R378" s="9">
        <v>15.02575</v>
      </c>
      <c r="S378" s="9">
        <v>2</v>
      </c>
      <c r="T378" s="9">
        <v>1.5</v>
      </c>
      <c r="U378" s="9">
        <v>2</v>
      </c>
      <c r="V378" s="9">
        <v>1.6</v>
      </c>
    </row>
    <row r="379" spans="2:22">
      <c r="B379" s="9" t="str">
        <f t="shared" si="5"/>
        <v>М16x150</v>
      </c>
      <c r="C379" s="10">
        <v>16</v>
      </c>
      <c r="D379" s="9">
        <v>150</v>
      </c>
      <c r="E379" s="12">
        <v>251.96015896563532</v>
      </c>
      <c r="F379" s="12">
        <v>255.95384627014613</v>
      </c>
      <c r="G379" s="12">
        <v>254.67123144470327</v>
      </c>
      <c r="H379" s="12">
        <v>253.24277379107821</v>
      </c>
      <c r="I379" s="12">
        <v>225.89699860816901</v>
      </c>
      <c r="J379" s="12">
        <v>236.19970721619038</v>
      </c>
      <c r="K379" s="12">
        <v>234.91709239074748</v>
      </c>
      <c r="L379" s="12">
        <v>227.17961343361188</v>
      </c>
      <c r="M379" s="9">
        <v>44</v>
      </c>
      <c r="N379" s="9">
        <v>44</v>
      </c>
      <c r="O379" s="9">
        <v>20</v>
      </c>
      <c r="P379" s="9">
        <v>16</v>
      </c>
      <c r="Q379" s="9">
        <v>14.701000000000001</v>
      </c>
      <c r="R379" s="9">
        <v>15.02575</v>
      </c>
      <c r="S379" s="9">
        <v>2</v>
      </c>
      <c r="T379" s="9">
        <v>1.5</v>
      </c>
      <c r="U379" s="9">
        <v>2</v>
      </c>
      <c r="V379" s="9">
        <v>1.6</v>
      </c>
    </row>
    <row r="380" spans="2:22">
      <c r="B380" s="9" t="str">
        <f t="shared" si="5"/>
        <v>М16x160</v>
      </c>
      <c r="C380" s="10">
        <v>16</v>
      </c>
      <c r="D380" s="9">
        <v>160</v>
      </c>
      <c r="E380" s="12">
        <v>267.74352045727045</v>
      </c>
      <c r="F380" s="12">
        <v>271.73720776178124</v>
      </c>
      <c r="G380" s="12">
        <v>270.45459293633837</v>
      </c>
      <c r="H380" s="12">
        <v>269.02613528271331</v>
      </c>
      <c r="I380" s="12">
        <v>239.22157138683556</v>
      </c>
      <c r="J380" s="12">
        <v>250.11947068386741</v>
      </c>
      <c r="K380" s="12">
        <v>248.83685585842451</v>
      </c>
      <c r="L380" s="12">
        <v>240.50418621227843</v>
      </c>
      <c r="M380" s="9">
        <v>44</v>
      </c>
      <c r="N380" s="9">
        <v>44</v>
      </c>
      <c r="O380" s="9">
        <v>20</v>
      </c>
      <c r="P380" s="9">
        <v>16</v>
      </c>
      <c r="Q380" s="9">
        <v>14.701000000000001</v>
      </c>
      <c r="R380" s="9">
        <v>15.02575</v>
      </c>
      <c r="S380" s="9">
        <v>2</v>
      </c>
      <c r="T380" s="9">
        <v>1.5</v>
      </c>
      <c r="U380" s="9">
        <v>2</v>
      </c>
      <c r="V380" s="9">
        <v>1.6</v>
      </c>
    </row>
    <row r="381" spans="2:22">
      <c r="B381" s="9" t="str">
        <f t="shared" si="5"/>
        <v>М16x170</v>
      </c>
      <c r="C381" s="10">
        <v>16</v>
      </c>
      <c r="D381" s="9">
        <v>170</v>
      </c>
      <c r="E381" s="12">
        <v>283.52688194890567</v>
      </c>
      <c r="F381" s="12">
        <v>287.52056925341634</v>
      </c>
      <c r="G381" s="12">
        <v>286.23795442797348</v>
      </c>
      <c r="H381" s="12">
        <v>284.80949677434847</v>
      </c>
      <c r="I381" s="12">
        <v>252.54614416550217</v>
      </c>
      <c r="J381" s="12">
        <v>264.03923415154441</v>
      </c>
      <c r="K381" s="12">
        <v>262.75661932610149</v>
      </c>
      <c r="L381" s="12">
        <v>253.82875899094506</v>
      </c>
      <c r="M381" s="9">
        <v>44</v>
      </c>
      <c r="N381" s="9">
        <v>44</v>
      </c>
      <c r="O381" s="9">
        <v>20</v>
      </c>
      <c r="P381" s="9">
        <v>16</v>
      </c>
      <c r="Q381" s="9">
        <v>14.701000000000001</v>
      </c>
      <c r="R381" s="9">
        <v>15.02575</v>
      </c>
      <c r="S381" s="9">
        <v>2</v>
      </c>
      <c r="T381" s="9">
        <v>1.5</v>
      </c>
      <c r="U381" s="9">
        <v>2</v>
      </c>
      <c r="V381" s="9">
        <v>1.6</v>
      </c>
    </row>
    <row r="382" spans="2:22">
      <c r="B382" s="9" t="str">
        <f t="shared" si="5"/>
        <v>М16x180</v>
      </c>
      <c r="C382" s="10">
        <v>16</v>
      </c>
      <c r="D382" s="9">
        <v>180</v>
      </c>
      <c r="E382" s="12">
        <v>299.31024344054066</v>
      </c>
      <c r="F382" s="12">
        <v>303.3039307450515</v>
      </c>
      <c r="G382" s="12">
        <v>302.02131591960864</v>
      </c>
      <c r="H382" s="12">
        <v>300.59285826598358</v>
      </c>
      <c r="I382" s="12">
        <v>265.87071694416881</v>
      </c>
      <c r="J382" s="12">
        <v>277.95899761922146</v>
      </c>
      <c r="K382" s="12">
        <v>276.67638279377854</v>
      </c>
      <c r="L382" s="12">
        <v>267.15333176961167</v>
      </c>
      <c r="M382" s="9">
        <v>44</v>
      </c>
      <c r="N382" s="9">
        <v>44</v>
      </c>
      <c r="O382" s="9">
        <v>20</v>
      </c>
      <c r="P382" s="9">
        <v>16</v>
      </c>
      <c r="Q382" s="9">
        <v>14.701000000000001</v>
      </c>
      <c r="R382" s="9">
        <v>15.02575</v>
      </c>
      <c r="S382" s="9">
        <v>2</v>
      </c>
      <c r="T382" s="9">
        <v>1.5</v>
      </c>
      <c r="U382" s="9">
        <v>2</v>
      </c>
      <c r="V382" s="9">
        <v>1.6</v>
      </c>
    </row>
    <row r="383" spans="2:22">
      <c r="B383" s="9" t="str">
        <f t="shared" si="5"/>
        <v>М16x190</v>
      </c>
      <c r="C383" s="10">
        <v>16</v>
      </c>
      <c r="D383" s="9">
        <v>190</v>
      </c>
      <c r="E383" s="12">
        <v>315.09360493217582</v>
      </c>
      <c r="F383" s="12">
        <v>319.08729223668655</v>
      </c>
      <c r="G383" s="12">
        <v>317.80467741124369</v>
      </c>
      <c r="H383" s="12">
        <v>316.37621975761868</v>
      </c>
      <c r="I383" s="12">
        <v>279.19528972283535</v>
      </c>
      <c r="J383" s="12">
        <v>291.87876108689852</v>
      </c>
      <c r="K383" s="12">
        <v>290.5961462614556</v>
      </c>
      <c r="L383" s="12">
        <v>280.47790454827827</v>
      </c>
      <c r="M383" s="9">
        <v>44</v>
      </c>
      <c r="N383" s="9">
        <v>44</v>
      </c>
      <c r="O383" s="9">
        <v>20</v>
      </c>
      <c r="P383" s="9">
        <v>16</v>
      </c>
      <c r="Q383" s="9">
        <v>14.701000000000001</v>
      </c>
      <c r="R383" s="9">
        <v>15.02575</v>
      </c>
      <c r="S383" s="9">
        <v>2</v>
      </c>
      <c r="T383" s="9">
        <v>1.5</v>
      </c>
      <c r="U383" s="9">
        <v>2</v>
      </c>
      <c r="V383" s="9">
        <v>1.6</v>
      </c>
    </row>
    <row r="384" spans="2:22">
      <c r="B384" s="9" t="str">
        <f t="shared" si="5"/>
        <v>М16x200</v>
      </c>
      <c r="C384" s="10">
        <v>16</v>
      </c>
      <c r="D384" s="9">
        <v>200</v>
      </c>
      <c r="E384" s="12">
        <v>330.87696642381093</v>
      </c>
      <c r="F384" s="12">
        <v>334.87065372832171</v>
      </c>
      <c r="G384" s="12">
        <v>333.58803890287879</v>
      </c>
      <c r="H384" s="12">
        <v>332.15958124925379</v>
      </c>
      <c r="I384" s="12">
        <v>292.51986250150202</v>
      </c>
      <c r="J384" s="12">
        <v>305.79852455457552</v>
      </c>
      <c r="K384" s="12">
        <v>304.5159097291326</v>
      </c>
      <c r="L384" s="12">
        <v>293.80247732694488</v>
      </c>
      <c r="M384" s="9">
        <v>44</v>
      </c>
      <c r="N384" s="9">
        <v>44</v>
      </c>
      <c r="O384" s="9">
        <v>20</v>
      </c>
      <c r="P384" s="9">
        <v>16</v>
      </c>
      <c r="Q384" s="9">
        <v>14.701000000000001</v>
      </c>
      <c r="R384" s="9">
        <v>15.02575</v>
      </c>
      <c r="S384" s="9">
        <v>2</v>
      </c>
      <c r="T384" s="9">
        <v>1.5</v>
      </c>
      <c r="U384" s="9">
        <v>2</v>
      </c>
      <c r="V384" s="9">
        <v>1.6</v>
      </c>
    </row>
    <row r="385" spans="2:22">
      <c r="B385" s="9" t="str">
        <f t="shared" si="5"/>
        <v>М16x220</v>
      </c>
      <c r="C385" s="10">
        <v>16</v>
      </c>
      <c r="D385" s="9">
        <v>220</v>
      </c>
      <c r="E385" s="12">
        <v>359.24726408022212</v>
      </c>
      <c r="F385" s="12">
        <v>364.01469928044639</v>
      </c>
      <c r="G385" s="12">
        <v>362.73208445500353</v>
      </c>
      <c r="H385" s="12">
        <v>360.52987890566493</v>
      </c>
      <c r="I385" s="12">
        <v>319.16900805883517</v>
      </c>
      <c r="J385" s="12">
        <v>333.63805148992958</v>
      </c>
      <c r="K385" s="12">
        <v>332.35543666448672</v>
      </c>
      <c r="L385" s="12">
        <v>320.45162288427815</v>
      </c>
      <c r="M385" s="9">
        <v>57</v>
      </c>
      <c r="N385" s="9">
        <v>57</v>
      </c>
      <c r="O385" s="9">
        <v>20</v>
      </c>
      <c r="P385" s="9">
        <v>16</v>
      </c>
      <c r="Q385" s="9">
        <v>14.701000000000001</v>
      </c>
      <c r="R385" s="9">
        <v>15.02575</v>
      </c>
      <c r="S385" s="9">
        <v>2</v>
      </c>
      <c r="T385" s="9">
        <v>1.5</v>
      </c>
      <c r="U385" s="9">
        <v>2</v>
      </c>
      <c r="V385" s="9">
        <v>1.6</v>
      </c>
    </row>
    <row r="386" spans="2:22">
      <c r="B386" s="9" t="str">
        <f t="shared" si="5"/>
        <v>М18x28</v>
      </c>
      <c r="C386" s="10">
        <v>18</v>
      </c>
      <c r="D386" s="9">
        <v>28</v>
      </c>
      <c r="E386" s="12">
        <v>86.947451520486595</v>
      </c>
      <c r="F386" s="12">
        <v>91.387048319552363</v>
      </c>
      <c r="G386" s="12">
        <v>88.42184224517635</v>
      </c>
      <c r="H386" s="12">
        <v>89.912657594862623</v>
      </c>
      <c r="I386" s="12">
        <v>82.129468812600123</v>
      </c>
      <c r="J386" s="12">
        <v>88.862413067054689</v>
      </c>
      <c r="K386" s="12">
        <v>85.897206992678647</v>
      </c>
      <c r="L386" s="12">
        <v>85.094674886976165</v>
      </c>
      <c r="M386" s="11">
        <v>14</v>
      </c>
      <c r="N386" s="9">
        <v>16</v>
      </c>
      <c r="O386" s="9">
        <v>22</v>
      </c>
      <c r="P386" s="9">
        <v>18</v>
      </c>
      <c r="Q386" s="9">
        <v>16.376249999999999</v>
      </c>
      <c r="R386" s="9">
        <v>17.025749999999999</v>
      </c>
      <c r="S386" s="9">
        <v>2.5</v>
      </c>
      <c r="T386" s="9">
        <v>1.5</v>
      </c>
      <c r="U386" s="9">
        <v>2</v>
      </c>
      <c r="V386" s="9">
        <v>1.6</v>
      </c>
    </row>
    <row r="387" spans="2:22">
      <c r="B387" s="9" t="str">
        <f t="shared" si="5"/>
        <v>М18x30</v>
      </c>
      <c r="C387" s="10">
        <v>18</v>
      </c>
      <c r="D387" s="9">
        <v>30</v>
      </c>
      <c r="E387" s="12">
        <v>90.254331654072956</v>
      </c>
      <c r="F387" s="12">
        <v>94.961439155039585</v>
      </c>
      <c r="G387" s="12">
        <v>91.996233080663544</v>
      </c>
      <c r="H387" s="12">
        <v>93.219537728448984</v>
      </c>
      <c r="I387" s="12">
        <v>85.436348946186513</v>
      </c>
      <c r="J387" s="12">
        <v>92.436803902541882</v>
      </c>
      <c r="K387" s="12">
        <v>89.471597828165841</v>
      </c>
      <c r="L387" s="12">
        <v>88.401555020562498</v>
      </c>
      <c r="M387" s="11">
        <v>16</v>
      </c>
      <c r="N387" s="9">
        <v>18</v>
      </c>
      <c r="O387" s="9">
        <v>22</v>
      </c>
      <c r="P387" s="9">
        <v>18</v>
      </c>
      <c r="Q387" s="9">
        <v>16.376249999999999</v>
      </c>
      <c r="R387" s="9">
        <v>17.025749999999999</v>
      </c>
      <c r="S387" s="9">
        <v>2.5</v>
      </c>
      <c r="T387" s="9">
        <v>1.5</v>
      </c>
      <c r="U387" s="9">
        <v>2</v>
      </c>
      <c r="V387" s="9">
        <v>1.6</v>
      </c>
    </row>
    <row r="388" spans="2:22">
      <c r="B388" s="9" t="str">
        <f t="shared" si="5"/>
        <v>М18x32</v>
      </c>
      <c r="C388" s="10">
        <v>18</v>
      </c>
      <c r="D388" s="9">
        <v>32</v>
      </c>
      <c r="E388" s="12">
        <v>93.561211787659332</v>
      </c>
      <c r="F388" s="12">
        <v>98.535829990526764</v>
      </c>
      <c r="G388" s="12">
        <v>95.570623916150723</v>
      </c>
      <c r="H388" s="12">
        <v>96.526417862035345</v>
      </c>
      <c r="I388" s="12">
        <v>88.743229079772846</v>
      </c>
      <c r="J388" s="12">
        <v>96.011194738029062</v>
      </c>
      <c r="K388" s="12">
        <v>93.045988663653048</v>
      </c>
      <c r="L388" s="12">
        <v>91.708435154148887</v>
      </c>
      <c r="M388" s="11">
        <v>18</v>
      </c>
      <c r="N388" s="9">
        <v>20</v>
      </c>
      <c r="O388" s="9">
        <v>22</v>
      </c>
      <c r="P388" s="9">
        <v>18</v>
      </c>
      <c r="Q388" s="9">
        <v>16.376249999999999</v>
      </c>
      <c r="R388" s="9">
        <v>17.025749999999999</v>
      </c>
      <c r="S388" s="9">
        <v>2.5</v>
      </c>
      <c r="T388" s="9">
        <v>1.5</v>
      </c>
      <c r="U388" s="9">
        <v>2</v>
      </c>
      <c r="V388" s="9">
        <v>1.6</v>
      </c>
    </row>
    <row r="389" spans="2:22">
      <c r="B389" s="9" t="str">
        <f t="shared" si="5"/>
        <v>М18x35</v>
      </c>
      <c r="C389" s="10">
        <v>18</v>
      </c>
      <c r="D389" s="9">
        <v>35</v>
      </c>
      <c r="E389" s="12">
        <v>98.521531988038859</v>
      </c>
      <c r="F389" s="12">
        <v>103.89741624375756</v>
      </c>
      <c r="G389" s="12">
        <v>100.93221016938153</v>
      </c>
      <c r="H389" s="12">
        <v>101.48673806241487</v>
      </c>
      <c r="I389" s="12">
        <v>93.703549280152387</v>
      </c>
      <c r="J389" s="12">
        <v>101.37278099125984</v>
      </c>
      <c r="K389" s="12">
        <v>98.407574916883831</v>
      </c>
      <c r="L389" s="12">
        <v>96.6687553545284</v>
      </c>
      <c r="M389" s="11">
        <v>21</v>
      </c>
      <c r="N389" s="9">
        <v>23</v>
      </c>
      <c r="O389" s="9">
        <v>22</v>
      </c>
      <c r="P389" s="9">
        <v>18</v>
      </c>
      <c r="Q389" s="9">
        <v>16.376249999999999</v>
      </c>
      <c r="R389" s="9">
        <v>17.025749999999999</v>
      </c>
      <c r="S389" s="9">
        <v>2.5</v>
      </c>
      <c r="T389" s="9">
        <v>1.5</v>
      </c>
      <c r="U389" s="9">
        <v>2</v>
      </c>
      <c r="V389" s="9">
        <v>1.6</v>
      </c>
    </row>
    <row r="390" spans="2:22">
      <c r="B390" s="9" t="str">
        <f t="shared" si="5"/>
        <v>М18x38</v>
      </c>
      <c r="C390" s="10">
        <v>18</v>
      </c>
      <c r="D390" s="9">
        <v>38</v>
      </c>
      <c r="E390" s="12">
        <v>103.48185218841839</v>
      </c>
      <c r="F390" s="12">
        <v>109.25900249698834</v>
      </c>
      <c r="G390" s="12">
        <v>106.29379642261232</v>
      </c>
      <c r="H390" s="12">
        <v>106.44705826279443</v>
      </c>
      <c r="I390" s="12">
        <v>98.663869480531915</v>
      </c>
      <c r="J390" s="12">
        <v>106.73436724449063</v>
      </c>
      <c r="K390" s="12">
        <v>103.7691611701146</v>
      </c>
      <c r="L390" s="12">
        <v>101.62907555490794</v>
      </c>
      <c r="M390" s="11">
        <v>24</v>
      </c>
      <c r="N390" s="9">
        <v>26</v>
      </c>
      <c r="O390" s="9">
        <v>22</v>
      </c>
      <c r="P390" s="9">
        <v>18</v>
      </c>
      <c r="Q390" s="9">
        <v>16.376249999999999</v>
      </c>
      <c r="R390" s="9">
        <v>17.025749999999999</v>
      </c>
      <c r="S390" s="9">
        <v>2.5</v>
      </c>
      <c r="T390" s="9">
        <v>1.5</v>
      </c>
      <c r="U390" s="9">
        <v>2</v>
      </c>
      <c r="V390" s="9">
        <v>1.6</v>
      </c>
    </row>
    <row r="391" spans="2:22">
      <c r="B391" s="9" t="str">
        <f t="shared" si="5"/>
        <v>М18x40</v>
      </c>
      <c r="C391" s="10">
        <v>18</v>
      </c>
      <c r="D391" s="9">
        <v>40</v>
      </c>
      <c r="E391" s="12">
        <v>106.78873232200475</v>
      </c>
      <c r="F391" s="12">
        <v>112.83339333247552</v>
      </c>
      <c r="G391" s="12">
        <v>109.86818725809948</v>
      </c>
      <c r="H391" s="12">
        <v>109.75393839638078</v>
      </c>
      <c r="I391" s="12">
        <v>101.97074961411829</v>
      </c>
      <c r="J391" s="12">
        <v>110.30875807997784</v>
      </c>
      <c r="K391" s="12">
        <v>107.34355200560179</v>
      </c>
      <c r="L391" s="12">
        <v>104.93595568849432</v>
      </c>
      <c r="M391" s="11">
        <v>26</v>
      </c>
      <c r="N391" s="9">
        <v>28</v>
      </c>
      <c r="O391" s="9">
        <v>22</v>
      </c>
      <c r="P391" s="9">
        <v>18</v>
      </c>
      <c r="Q391" s="9">
        <v>16.376249999999999</v>
      </c>
      <c r="R391" s="9">
        <v>17.025749999999999</v>
      </c>
      <c r="S391" s="9">
        <v>2.5</v>
      </c>
      <c r="T391" s="9">
        <v>1.5</v>
      </c>
      <c r="U391" s="9">
        <v>2</v>
      </c>
      <c r="V391" s="9">
        <v>1.6</v>
      </c>
    </row>
    <row r="392" spans="2:22">
      <c r="B392" s="9" t="str">
        <f t="shared" si="5"/>
        <v>М18x42</v>
      </c>
      <c r="C392" s="10">
        <v>18</v>
      </c>
      <c r="D392" s="9">
        <v>42</v>
      </c>
      <c r="E392" s="12">
        <v>110.09561245559111</v>
      </c>
      <c r="F392" s="12">
        <v>116.40778416796273</v>
      </c>
      <c r="G392" s="12">
        <v>113.44257809358669</v>
      </c>
      <c r="H392" s="12">
        <v>113.06081852996715</v>
      </c>
      <c r="I392" s="12">
        <v>105.27762974770465</v>
      </c>
      <c r="J392" s="12">
        <v>113.88314891546501</v>
      </c>
      <c r="K392" s="12">
        <v>110.917942841089</v>
      </c>
      <c r="L392" s="12">
        <v>108.24283582208068</v>
      </c>
      <c r="M392" s="11">
        <v>28</v>
      </c>
      <c r="N392" s="9">
        <v>30</v>
      </c>
      <c r="O392" s="9">
        <v>22</v>
      </c>
      <c r="P392" s="9">
        <v>18</v>
      </c>
      <c r="Q392" s="9">
        <v>16.376249999999999</v>
      </c>
      <c r="R392" s="9">
        <v>17.025749999999999</v>
      </c>
      <c r="S392" s="9">
        <v>2.5</v>
      </c>
      <c r="T392" s="9">
        <v>1.5</v>
      </c>
      <c r="U392" s="9">
        <v>2</v>
      </c>
      <c r="V392" s="9">
        <v>1.6</v>
      </c>
    </row>
    <row r="393" spans="2:22">
      <c r="B393" s="9" t="str">
        <f t="shared" si="5"/>
        <v>М18x45</v>
      </c>
      <c r="C393" s="10">
        <v>18</v>
      </c>
      <c r="D393" s="9">
        <v>45</v>
      </c>
      <c r="E393" s="12">
        <v>115.05593265597065</v>
      </c>
      <c r="F393" s="12">
        <v>121.76937042119351</v>
      </c>
      <c r="G393" s="12">
        <v>118.80416434681747</v>
      </c>
      <c r="H393" s="12">
        <v>118.02113873034668</v>
      </c>
      <c r="I393" s="12">
        <v>110.23794994808418</v>
      </c>
      <c r="J393" s="12">
        <v>119.2447351686958</v>
      </c>
      <c r="K393" s="12">
        <v>116.27952909431978</v>
      </c>
      <c r="L393" s="12">
        <v>113.20315602246022</v>
      </c>
      <c r="M393" s="11">
        <v>31</v>
      </c>
      <c r="N393" s="9">
        <v>33</v>
      </c>
      <c r="O393" s="9">
        <v>22</v>
      </c>
      <c r="P393" s="9">
        <v>18</v>
      </c>
      <c r="Q393" s="9">
        <v>16.376249999999999</v>
      </c>
      <c r="R393" s="9">
        <v>17.025749999999999</v>
      </c>
      <c r="S393" s="9">
        <v>2.5</v>
      </c>
      <c r="T393" s="9">
        <v>1.5</v>
      </c>
      <c r="U393" s="9">
        <v>2</v>
      </c>
      <c r="V393" s="9">
        <v>1.6</v>
      </c>
    </row>
    <row r="394" spans="2:22">
      <c r="B394" s="9" t="str">
        <f t="shared" si="5"/>
        <v>М18x48</v>
      </c>
      <c r="C394" s="10">
        <v>18</v>
      </c>
      <c r="D394" s="9">
        <v>48</v>
      </c>
      <c r="E394" s="12">
        <v>120.01625285635018</v>
      </c>
      <c r="F394" s="12">
        <v>127.13095667442428</v>
      </c>
      <c r="G394" s="12">
        <v>124.16575060004826</v>
      </c>
      <c r="H394" s="12">
        <v>122.98145893072622</v>
      </c>
      <c r="I394" s="12">
        <v>115.19827014846371</v>
      </c>
      <c r="J394" s="12">
        <v>124.60632142192659</v>
      </c>
      <c r="K394" s="12">
        <v>121.64111534755057</v>
      </c>
      <c r="L394" s="12">
        <v>118.16347622283973</v>
      </c>
      <c r="M394" s="11">
        <v>34</v>
      </c>
      <c r="N394" s="9">
        <v>36</v>
      </c>
      <c r="O394" s="9">
        <v>22</v>
      </c>
      <c r="P394" s="9">
        <v>18</v>
      </c>
      <c r="Q394" s="9">
        <v>16.376249999999999</v>
      </c>
      <c r="R394" s="9">
        <v>17.025749999999999</v>
      </c>
      <c r="S394" s="9">
        <v>2.5</v>
      </c>
      <c r="T394" s="9">
        <v>1.5</v>
      </c>
      <c r="U394" s="9">
        <v>2</v>
      </c>
      <c r="V394" s="9">
        <v>1.6</v>
      </c>
    </row>
    <row r="395" spans="2:22">
      <c r="B395" s="9" t="str">
        <f t="shared" si="5"/>
        <v>М18x50</v>
      </c>
      <c r="C395" s="10">
        <v>18</v>
      </c>
      <c r="D395" s="9">
        <v>50</v>
      </c>
      <c r="E395" s="12">
        <v>123.32313298993655</v>
      </c>
      <c r="F395" s="12">
        <v>130.70534750991146</v>
      </c>
      <c r="G395" s="12">
        <v>127.74014143553545</v>
      </c>
      <c r="H395" s="12">
        <v>126.28833906431257</v>
      </c>
      <c r="I395" s="12">
        <v>118.50515028205008</v>
      </c>
      <c r="J395" s="12">
        <v>128.1807122574138</v>
      </c>
      <c r="K395" s="12">
        <v>125.21550618303775</v>
      </c>
      <c r="L395" s="12">
        <v>121.47035635642608</v>
      </c>
      <c r="M395" s="11">
        <v>36</v>
      </c>
      <c r="N395" s="9">
        <v>38</v>
      </c>
      <c r="O395" s="9">
        <v>22</v>
      </c>
      <c r="P395" s="9">
        <v>18</v>
      </c>
      <c r="Q395" s="9">
        <v>16.376249999999999</v>
      </c>
      <c r="R395" s="9">
        <v>17.025749999999999</v>
      </c>
      <c r="S395" s="9">
        <v>2.5</v>
      </c>
      <c r="T395" s="9">
        <v>1.5</v>
      </c>
      <c r="U395" s="9">
        <v>2</v>
      </c>
      <c r="V395" s="9">
        <v>1.6</v>
      </c>
    </row>
    <row r="396" spans="2:22">
      <c r="B396" s="9" t="str">
        <f t="shared" si="5"/>
        <v>М18x55</v>
      </c>
      <c r="C396" s="10">
        <v>18</v>
      </c>
      <c r="D396" s="9">
        <v>55</v>
      </c>
      <c r="E396" s="12">
        <v>131.24619170191053</v>
      </c>
      <c r="F396" s="12">
        <v>139.85171086967094</v>
      </c>
      <c r="G396" s="12">
        <v>136.88650479529491</v>
      </c>
      <c r="H396" s="12">
        <v>134.21139777628662</v>
      </c>
      <c r="I396" s="12">
        <v>126.77235061601596</v>
      </c>
      <c r="J396" s="12">
        <v>137.11668934613178</v>
      </c>
      <c r="K396" s="12">
        <v>134.15148327175578</v>
      </c>
      <c r="L396" s="12">
        <v>129.73755669039201</v>
      </c>
      <c r="M396" s="9">
        <v>42</v>
      </c>
      <c r="N396" s="9">
        <v>42</v>
      </c>
      <c r="O396" s="9">
        <v>22</v>
      </c>
      <c r="P396" s="9">
        <v>18</v>
      </c>
      <c r="Q396" s="9">
        <v>16.376249999999999</v>
      </c>
      <c r="R396" s="9">
        <v>17.025749999999999</v>
      </c>
      <c r="S396" s="9">
        <v>2.5</v>
      </c>
      <c r="T396" s="9">
        <v>1.5</v>
      </c>
      <c r="U396" s="9">
        <v>2</v>
      </c>
      <c r="V396" s="9">
        <v>1.6</v>
      </c>
    </row>
    <row r="397" spans="2:22">
      <c r="B397" s="9" t="str">
        <f t="shared" ref="B397:B467" si="6">"М"&amp;C397&amp;"x"&amp;D397</f>
        <v>М18x60</v>
      </c>
      <c r="C397" s="10">
        <v>18</v>
      </c>
      <c r="D397" s="9">
        <v>60</v>
      </c>
      <c r="E397" s="12">
        <v>141.23410014583592</v>
      </c>
      <c r="F397" s="12">
        <v>149.83961931359624</v>
      </c>
      <c r="G397" s="12">
        <v>146.8744132392203</v>
      </c>
      <c r="H397" s="12">
        <v>144.19930622021192</v>
      </c>
      <c r="I397" s="12">
        <v>135.03955094998184</v>
      </c>
      <c r="J397" s="12">
        <v>146.05266643484973</v>
      </c>
      <c r="K397" s="12">
        <v>143.08746036047373</v>
      </c>
      <c r="L397" s="12">
        <v>138.0047570243579</v>
      </c>
      <c r="M397" s="9">
        <v>42</v>
      </c>
      <c r="N397" s="9">
        <v>42</v>
      </c>
      <c r="O397" s="9">
        <v>22</v>
      </c>
      <c r="P397" s="9">
        <v>18</v>
      </c>
      <c r="Q397" s="9">
        <v>16.376249999999999</v>
      </c>
      <c r="R397" s="9">
        <v>17.025749999999999</v>
      </c>
      <c r="S397" s="9">
        <v>2.5</v>
      </c>
      <c r="T397" s="9">
        <v>1.5</v>
      </c>
      <c r="U397" s="9">
        <v>2</v>
      </c>
      <c r="V397" s="9">
        <v>1.6</v>
      </c>
    </row>
    <row r="398" spans="2:22">
      <c r="B398" s="9" t="str">
        <f t="shared" si="6"/>
        <v>М18x65</v>
      </c>
      <c r="C398" s="10">
        <v>18</v>
      </c>
      <c r="D398" s="9">
        <v>65</v>
      </c>
      <c r="E398" s="12">
        <v>151.22200858976123</v>
      </c>
      <c r="F398" s="12">
        <v>159.82752775752164</v>
      </c>
      <c r="G398" s="12">
        <v>156.86232168314561</v>
      </c>
      <c r="H398" s="12">
        <v>154.18721466413731</v>
      </c>
      <c r="I398" s="12">
        <v>143.30675128394776</v>
      </c>
      <c r="J398" s="12">
        <v>154.9886435235677</v>
      </c>
      <c r="K398" s="12">
        <v>152.0234374491917</v>
      </c>
      <c r="L398" s="12">
        <v>146.27195735832379</v>
      </c>
      <c r="M398" s="9">
        <v>42</v>
      </c>
      <c r="N398" s="9">
        <v>42</v>
      </c>
      <c r="O398" s="9">
        <v>22</v>
      </c>
      <c r="P398" s="9">
        <v>18</v>
      </c>
      <c r="Q398" s="9">
        <v>16.376249999999999</v>
      </c>
      <c r="R398" s="9">
        <v>17.025749999999999</v>
      </c>
      <c r="S398" s="9">
        <v>2.5</v>
      </c>
      <c r="T398" s="9">
        <v>1.5</v>
      </c>
      <c r="U398" s="9">
        <v>2</v>
      </c>
      <c r="V398" s="9">
        <v>1.6</v>
      </c>
    </row>
    <row r="399" spans="2:22">
      <c r="B399" s="9" t="str">
        <f t="shared" si="6"/>
        <v>М18x70</v>
      </c>
      <c r="C399" s="10">
        <v>18</v>
      </c>
      <c r="D399" s="9">
        <v>70</v>
      </c>
      <c r="E399" s="12">
        <v>161.20991703368659</v>
      </c>
      <c r="F399" s="12">
        <v>169.81543620144697</v>
      </c>
      <c r="G399" s="12">
        <v>166.85023012707097</v>
      </c>
      <c r="H399" s="12">
        <v>164.17512310806265</v>
      </c>
      <c r="I399" s="12">
        <v>151.57395161791365</v>
      </c>
      <c r="J399" s="12">
        <v>163.92462061228568</v>
      </c>
      <c r="K399" s="12">
        <v>160.95941453790971</v>
      </c>
      <c r="L399" s="12">
        <v>154.53915769228971</v>
      </c>
      <c r="M399" s="9">
        <v>42</v>
      </c>
      <c r="N399" s="9">
        <v>42</v>
      </c>
      <c r="O399" s="9">
        <v>22</v>
      </c>
      <c r="P399" s="9">
        <v>18</v>
      </c>
      <c r="Q399" s="9">
        <v>16.376249999999999</v>
      </c>
      <c r="R399" s="9">
        <v>17.025749999999999</v>
      </c>
      <c r="S399" s="9">
        <v>2.5</v>
      </c>
      <c r="T399" s="9">
        <v>1.5</v>
      </c>
      <c r="U399" s="9">
        <v>2</v>
      </c>
      <c r="V399" s="9">
        <v>1.6</v>
      </c>
    </row>
    <row r="400" spans="2:22">
      <c r="B400" s="9" t="str">
        <f t="shared" si="6"/>
        <v>М18x75</v>
      </c>
      <c r="C400" s="10">
        <v>18</v>
      </c>
      <c r="D400" s="9">
        <v>75</v>
      </c>
      <c r="E400" s="12">
        <v>171.19782547761199</v>
      </c>
      <c r="F400" s="12">
        <v>179.80334464537233</v>
      </c>
      <c r="G400" s="12">
        <v>176.83813857099634</v>
      </c>
      <c r="H400" s="12">
        <v>174.16303155198801</v>
      </c>
      <c r="I400" s="12">
        <v>159.84115195187957</v>
      </c>
      <c r="J400" s="12">
        <v>172.86059770100366</v>
      </c>
      <c r="K400" s="12">
        <v>169.89539162662766</v>
      </c>
      <c r="L400" s="12">
        <v>162.80635802625559</v>
      </c>
      <c r="M400" s="9">
        <v>42</v>
      </c>
      <c r="N400" s="9">
        <v>42</v>
      </c>
      <c r="O400" s="9">
        <v>22</v>
      </c>
      <c r="P400" s="9">
        <v>18</v>
      </c>
      <c r="Q400" s="9">
        <v>16.376249999999999</v>
      </c>
      <c r="R400" s="9">
        <v>17.025749999999999</v>
      </c>
      <c r="S400" s="9">
        <v>2.5</v>
      </c>
      <c r="T400" s="9">
        <v>1.5</v>
      </c>
      <c r="U400" s="9">
        <v>2</v>
      </c>
      <c r="V400" s="9">
        <v>1.6</v>
      </c>
    </row>
    <row r="401" spans="2:22">
      <c r="B401" s="9" t="str">
        <f t="shared" si="6"/>
        <v>М18x80</v>
      </c>
      <c r="C401" s="10">
        <v>18</v>
      </c>
      <c r="D401" s="9">
        <v>80</v>
      </c>
      <c r="E401" s="12">
        <v>181.18573392153729</v>
      </c>
      <c r="F401" s="12">
        <v>189.79125308929767</v>
      </c>
      <c r="G401" s="12">
        <v>186.82604701492167</v>
      </c>
      <c r="H401" s="12">
        <v>184.15093999591338</v>
      </c>
      <c r="I401" s="12">
        <v>168.10835228584543</v>
      </c>
      <c r="J401" s="12">
        <v>181.79657478972163</v>
      </c>
      <c r="K401" s="12">
        <v>178.83136871534566</v>
      </c>
      <c r="L401" s="12">
        <v>171.07355836022151</v>
      </c>
      <c r="M401" s="9">
        <v>42</v>
      </c>
      <c r="N401" s="9">
        <v>42</v>
      </c>
      <c r="O401" s="9">
        <v>22</v>
      </c>
      <c r="P401" s="9">
        <v>18</v>
      </c>
      <c r="Q401" s="9">
        <v>16.376249999999999</v>
      </c>
      <c r="R401" s="9">
        <v>17.025749999999999</v>
      </c>
      <c r="S401" s="9">
        <v>2.5</v>
      </c>
      <c r="T401" s="9">
        <v>1.5</v>
      </c>
      <c r="U401" s="9">
        <v>2</v>
      </c>
      <c r="V401" s="9">
        <v>1.6</v>
      </c>
    </row>
    <row r="402" spans="2:22">
      <c r="B402" s="9" t="str">
        <f t="shared" si="6"/>
        <v>М18x85</v>
      </c>
      <c r="C402" s="10">
        <v>18</v>
      </c>
      <c r="D402" s="9">
        <v>85</v>
      </c>
      <c r="E402" s="12">
        <v>191.17364236546265</v>
      </c>
      <c r="F402" s="12">
        <v>199.77916153322303</v>
      </c>
      <c r="G402" s="12">
        <v>196.81395545884703</v>
      </c>
      <c r="H402" s="12">
        <v>194.13884843983871</v>
      </c>
      <c r="I402" s="12">
        <v>176.37555261981134</v>
      </c>
      <c r="J402" s="12">
        <v>190.73255187843961</v>
      </c>
      <c r="K402" s="12">
        <v>187.76734580406361</v>
      </c>
      <c r="L402" s="12">
        <v>179.3407586941874</v>
      </c>
      <c r="M402" s="9">
        <v>42</v>
      </c>
      <c r="N402" s="9">
        <v>42</v>
      </c>
      <c r="O402" s="9">
        <v>22</v>
      </c>
      <c r="P402" s="9">
        <v>18</v>
      </c>
      <c r="Q402" s="9">
        <v>16.376249999999999</v>
      </c>
      <c r="R402" s="9">
        <v>17.025749999999999</v>
      </c>
      <c r="S402" s="9">
        <v>2.5</v>
      </c>
      <c r="T402" s="9">
        <v>1.5</v>
      </c>
      <c r="U402" s="9">
        <v>2</v>
      </c>
      <c r="V402" s="9">
        <v>1.6</v>
      </c>
    </row>
    <row r="403" spans="2:22">
      <c r="B403" s="9" t="str">
        <f t="shared" si="6"/>
        <v>М18x90</v>
      </c>
      <c r="C403" s="10">
        <v>18</v>
      </c>
      <c r="D403" s="9">
        <v>90</v>
      </c>
      <c r="E403" s="12">
        <v>201.16155080938799</v>
      </c>
      <c r="F403" s="12">
        <v>209.76706997714837</v>
      </c>
      <c r="G403" s="12">
        <v>206.80186390277237</v>
      </c>
      <c r="H403" s="12">
        <v>204.12675688376405</v>
      </c>
      <c r="I403" s="12">
        <v>184.64275295377723</v>
      </c>
      <c r="J403" s="12">
        <v>199.66852896715758</v>
      </c>
      <c r="K403" s="12">
        <v>196.70332289278164</v>
      </c>
      <c r="L403" s="12">
        <v>187.60795902815329</v>
      </c>
      <c r="M403" s="9">
        <v>42</v>
      </c>
      <c r="N403" s="9">
        <v>42</v>
      </c>
      <c r="O403" s="9">
        <v>22</v>
      </c>
      <c r="P403" s="9">
        <v>18</v>
      </c>
      <c r="Q403" s="9">
        <v>16.376249999999999</v>
      </c>
      <c r="R403" s="9">
        <v>17.025749999999999</v>
      </c>
      <c r="S403" s="9">
        <v>2.5</v>
      </c>
      <c r="T403" s="9">
        <v>1.5</v>
      </c>
      <c r="U403" s="9">
        <v>2</v>
      </c>
      <c r="V403" s="9">
        <v>1.6</v>
      </c>
    </row>
    <row r="404" spans="2:22">
      <c r="B404" s="9" t="str">
        <f t="shared" si="6"/>
        <v>М18x95</v>
      </c>
      <c r="C404" s="10">
        <v>18</v>
      </c>
      <c r="D404" s="9">
        <v>95</v>
      </c>
      <c r="E404" s="12">
        <v>211.14945925331335</v>
      </c>
      <c r="F404" s="12">
        <v>219.75497842107373</v>
      </c>
      <c r="G404" s="12">
        <v>216.78977234669773</v>
      </c>
      <c r="H404" s="12">
        <v>214.11466532768941</v>
      </c>
      <c r="I404" s="12">
        <v>192.90995328774315</v>
      </c>
      <c r="J404" s="12">
        <v>208.60450605587559</v>
      </c>
      <c r="K404" s="12">
        <v>205.63929998149959</v>
      </c>
      <c r="L404" s="12">
        <v>195.87515936211918</v>
      </c>
      <c r="M404" s="9">
        <v>42</v>
      </c>
      <c r="N404" s="9">
        <v>42</v>
      </c>
      <c r="O404" s="9">
        <v>22</v>
      </c>
      <c r="P404" s="9">
        <v>18</v>
      </c>
      <c r="Q404" s="9">
        <v>16.376249999999999</v>
      </c>
      <c r="R404" s="9">
        <v>17.025749999999999</v>
      </c>
      <c r="S404" s="9">
        <v>2.5</v>
      </c>
      <c r="T404" s="9">
        <v>1.5</v>
      </c>
      <c r="U404" s="9">
        <v>2</v>
      </c>
      <c r="V404" s="9">
        <v>1.6</v>
      </c>
    </row>
    <row r="405" spans="2:22">
      <c r="B405" s="9" t="str">
        <f t="shared" si="6"/>
        <v>М18x100</v>
      </c>
      <c r="C405" s="10">
        <v>18</v>
      </c>
      <c r="D405" s="9">
        <v>100</v>
      </c>
      <c r="E405" s="12">
        <v>221.13736769723872</v>
      </c>
      <c r="F405" s="12">
        <v>229.74288686499906</v>
      </c>
      <c r="G405" s="12">
        <v>226.77768079062309</v>
      </c>
      <c r="H405" s="12">
        <v>224.10257377161474</v>
      </c>
      <c r="I405" s="12">
        <v>201.17715362170904</v>
      </c>
      <c r="J405" s="12">
        <v>217.54048314459357</v>
      </c>
      <c r="K405" s="12">
        <v>214.57527707021754</v>
      </c>
      <c r="L405" s="12">
        <v>204.14235969608507</v>
      </c>
      <c r="M405" s="9">
        <v>42</v>
      </c>
      <c r="N405" s="9">
        <v>42</v>
      </c>
      <c r="O405" s="9">
        <v>22</v>
      </c>
      <c r="P405" s="9">
        <v>18</v>
      </c>
      <c r="Q405" s="9">
        <v>16.376249999999999</v>
      </c>
      <c r="R405" s="9">
        <v>17.025749999999999</v>
      </c>
      <c r="S405" s="9">
        <v>2.5</v>
      </c>
      <c r="T405" s="9">
        <v>1.5</v>
      </c>
      <c r="U405" s="9">
        <v>2</v>
      </c>
      <c r="V405" s="9">
        <v>1.6</v>
      </c>
    </row>
    <row r="406" spans="2:22">
      <c r="B406" s="9" t="str">
        <f t="shared" si="6"/>
        <v>М18x105</v>
      </c>
      <c r="C406" s="10">
        <v>18</v>
      </c>
      <c r="D406" s="9">
        <v>105</v>
      </c>
      <c r="E406" s="12">
        <v>231.12527614116405</v>
      </c>
      <c r="F406" s="12">
        <v>239.73079530892446</v>
      </c>
      <c r="G406" s="12">
        <v>236.76558923454843</v>
      </c>
      <c r="H406" s="12">
        <v>234.09048221554013</v>
      </c>
      <c r="I406" s="12">
        <v>209.44435395567496</v>
      </c>
      <c r="J406" s="12">
        <v>226.47646023331151</v>
      </c>
      <c r="K406" s="12">
        <v>223.51125415893554</v>
      </c>
      <c r="L406" s="12">
        <v>212.40956003005095</v>
      </c>
      <c r="M406" s="9">
        <v>42</v>
      </c>
      <c r="N406" s="9">
        <v>42</v>
      </c>
      <c r="O406" s="9">
        <v>22</v>
      </c>
      <c r="P406" s="9">
        <v>18</v>
      </c>
      <c r="Q406" s="9">
        <v>16.376249999999999</v>
      </c>
      <c r="R406" s="9">
        <v>17.025749999999999</v>
      </c>
      <c r="S406" s="9">
        <v>2.5</v>
      </c>
      <c r="T406" s="9">
        <v>1.5</v>
      </c>
      <c r="U406" s="9">
        <v>2</v>
      </c>
      <c r="V406" s="9">
        <v>1.6</v>
      </c>
    </row>
    <row r="407" spans="2:22">
      <c r="B407" s="9" t="str">
        <f t="shared" si="6"/>
        <v>М18x110</v>
      </c>
      <c r="C407" s="10">
        <v>18</v>
      </c>
      <c r="D407" s="9">
        <v>110</v>
      </c>
      <c r="E407" s="12">
        <v>241.11318458508941</v>
      </c>
      <c r="F407" s="12">
        <v>249.71870375284976</v>
      </c>
      <c r="G407" s="12">
        <v>246.75349767847376</v>
      </c>
      <c r="H407" s="12">
        <v>244.07839065946544</v>
      </c>
      <c r="I407" s="12">
        <v>217.71155428964082</v>
      </c>
      <c r="J407" s="12">
        <v>235.41243732202949</v>
      </c>
      <c r="K407" s="12">
        <v>232.44723124765352</v>
      </c>
      <c r="L407" s="12">
        <v>220.67676036401687</v>
      </c>
      <c r="M407" s="9">
        <v>42</v>
      </c>
      <c r="N407" s="9">
        <v>42</v>
      </c>
      <c r="O407" s="9">
        <v>22</v>
      </c>
      <c r="P407" s="9">
        <v>18</v>
      </c>
      <c r="Q407" s="9">
        <v>16.376249999999999</v>
      </c>
      <c r="R407" s="9">
        <v>17.025749999999999</v>
      </c>
      <c r="S407" s="9">
        <v>2.5</v>
      </c>
      <c r="T407" s="9">
        <v>1.5</v>
      </c>
      <c r="U407" s="9">
        <v>2</v>
      </c>
      <c r="V407" s="9">
        <v>1.6</v>
      </c>
    </row>
    <row r="408" spans="2:22">
      <c r="B408" s="9" t="str">
        <f t="shared" si="6"/>
        <v>М18x115</v>
      </c>
      <c r="C408" s="10">
        <v>18</v>
      </c>
      <c r="D408" s="9">
        <v>115</v>
      </c>
      <c r="E408" s="12">
        <v>251.10109302901475</v>
      </c>
      <c r="F408" s="12">
        <v>259.7066121967751</v>
      </c>
      <c r="G408" s="12">
        <v>256.7414061223991</v>
      </c>
      <c r="H408" s="12">
        <v>254.0662991033908</v>
      </c>
      <c r="I408" s="12">
        <v>225.97875462360673</v>
      </c>
      <c r="J408" s="12">
        <v>244.34841441074749</v>
      </c>
      <c r="K408" s="12">
        <v>241.38320833637152</v>
      </c>
      <c r="L408" s="12">
        <v>228.94396069798276</v>
      </c>
      <c r="M408" s="9">
        <v>42</v>
      </c>
      <c r="N408" s="9">
        <v>42</v>
      </c>
      <c r="O408" s="9">
        <v>22</v>
      </c>
      <c r="P408" s="9">
        <v>18</v>
      </c>
      <c r="Q408" s="9">
        <v>16.376249999999999</v>
      </c>
      <c r="R408" s="9">
        <v>17.025749999999999</v>
      </c>
      <c r="S408" s="9">
        <v>2.5</v>
      </c>
      <c r="T408" s="9">
        <v>1.5</v>
      </c>
      <c r="U408" s="9">
        <v>2</v>
      </c>
      <c r="V408" s="9">
        <v>1.6</v>
      </c>
    </row>
    <row r="409" spans="2:22">
      <c r="B409" s="9" t="str">
        <f t="shared" si="6"/>
        <v>М18x120</v>
      </c>
      <c r="C409" s="10">
        <v>18</v>
      </c>
      <c r="D409" s="9">
        <v>120</v>
      </c>
      <c r="E409" s="12">
        <v>261.08900147294014</v>
      </c>
      <c r="F409" s="12">
        <v>269.69452064070055</v>
      </c>
      <c r="G409" s="12">
        <v>266.72931456632443</v>
      </c>
      <c r="H409" s="12">
        <v>264.05420754731608</v>
      </c>
      <c r="I409" s="12">
        <v>234.24595495757262</v>
      </c>
      <c r="J409" s="12">
        <v>253.28439149946547</v>
      </c>
      <c r="K409" s="12">
        <v>250.31918542508942</v>
      </c>
      <c r="L409" s="12">
        <v>237.21116103194865</v>
      </c>
      <c r="M409" s="9">
        <v>42</v>
      </c>
      <c r="N409" s="9">
        <v>42</v>
      </c>
      <c r="O409" s="9">
        <v>22</v>
      </c>
      <c r="P409" s="9">
        <v>18</v>
      </c>
      <c r="Q409" s="9">
        <v>16.376249999999999</v>
      </c>
      <c r="R409" s="9">
        <v>17.025749999999999</v>
      </c>
      <c r="S409" s="9">
        <v>2.5</v>
      </c>
      <c r="T409" s="9">
        <v>1.5</v>
      </c>
      <c r="U409" s="9">
        <v>2</v>
      </c>
      <c r="V409" s="9">
        <v>1.6</v>
      </c>
    </row>
    <row r="410" spans="2:22">
      <c r="B410" s="9" t="str">
        <f t="shared" si="6"/>
        <v>М18x130</v>
      </c>
      <c r="C410" s="10">
        <v>18</v>
      </c>
      <c r="D410" s="9">
        <v>130</v>
      </c>
      <c r="E410" s="12">
        <v>278.9999686288395</v>
      </c>
      <c r="F410" s="12">
        <v>288.40801990230239</v>
      </c>
      <c r="G410" s="12">
        <v>285.44281382792622</v>
      </c>
      <c r="H410" s="12">
        <v>281.96517470321544</v>
      </c>
      <c r="I410" s="12">
        <v>250.7803556255044</v>
      </c>
      <c r="J410" s="12">
        <v>271.15634567690148</v>
      </c>
      <c r="K410" s="12">
        <v>268.19113960252531</v>
      </c>
      <c r="L410" s="12">
        <v>253.74556169988043</v>
      </c>
      <c r="M410" s="9">
        <v>48</v>
      </c>
      <c r="N410" s="9">
        <v>48</v>
      </c>
      <c r="O410" s="9">
        <v>22</v>
      </c>
      <c r="P410" s="9">
        <v>18</v>
      </c>
      <c r="Q410" s="9">
        <v>16.376249999999999</v>
      </c>
      <c r="R410" s="9">
        <v>17.025749999999999</v>
      </c>
      <c r="S410" s="9">
        <v>2.5</v>
      </c>
      <c r="T410" s="9">
        <v>1.5</v>
      </c>
      <c r="U410" s="9">
        <v>2</v>
      </c>
      <c r="V410" s="9">
        <v>1.6</v>
      </c>
    </row>
    <row r="411" spans="2:22">
      <c r="B411" s="9" t="str">
        <f t="shared" si="6"/>
        <v>М18x140</v>
      </c>
      <c r="C411" s="10">
        <v>18</v>
      </c>
      <c r="D411" s="9">
        <v>140</v>
      </c>
      <c r="E411" s="12">
        <v>298.97578551669017</v>
      </c>
      <c r="F411" s="12">
        <v>308.38383679015305</v>
      </c>
      <c r="G411" s="12">
        <v>305.418630715777</v>
      </c>
      <c r="H411" s="12">
        <v>301.94099159106611</v>
      </c>
      <c r="I411" s="12">
        <v>267.31475629343623</v>
      </c>
      <c r="J411" s="12">
        <v>289.02829985433738</v>
      </c>
      <c r="K411" s="12">
        <v>286.06309377996132</v>
      </c>
      <c r="L411" s="12">
        <v>270.27996236781223</v>
      </c>
      <c r="M411" s="9">
        <v>48</v>
      </c>
      <c r="N411" s="9">
        <v>48</v>
      </c>
      <c r="O411" s="9">
        <v>22</v>
      </c>
      <c r="P411" s="9">
        <v>18</v>
      </c>
      <c r="Q411" s="9">
        <v>16.376249999999999</v>
      </c>
      <c r="R411" s="9">
        <v>17.025749999999999</v>
      </c>
      <c r="S411" s="9">
        <v>2.5</v>
      </c>
      <c r="T411" s="9">
        <v>1.5</v>
      </c>
      <c r="U411" s="9">
        <v>2</v>
      </c>
      <c r="V411" s="9">
        <v>1.6</v>
      </c>
    </row>
    <row r="412" spans="2:22">
      <c r="B412" s="9" t="str">
        <f t="shared" si="6"/>
        <v>М18x150</v>
      </c>
      <c r="C412" s="10">
        <v>18</v>
      </c>
      <c r="D412" s="9">
        <v>150</v>
      </c>
      <c r="E412" s="12">
        <v>318.95160240454084</v>
      </c>
      <c r="F412" s="12">
        <v>328.35965367800372</v>
      </c>
      <c r="G412" s="12">
        <v>325.39444760362767</v>
      </c>
      <c r="H412" s="12">
        <v>321.91680847891689</v>
      </c>
      <c r="I412" s="12">
        <v>283.84915696136801</v>
      </c>
      <c r="J412" s="12">
        <v>306.90025403177333</v>
      </c>
      <c r="K412" s="12">
        <v>303.93504795739727</v>
      </c>
      <c r="L412" s="12">
        <v>286.81436303574401</v>
      </c>
      <c r="M412" s="9">
        <v>48</v>
      </c>
      <c r="N412" s="9">
        <v>48</v>
      </c>
      <c r="O412" s="9">
        <v>22</v>
      </c>
      <c r="P412" s="9">
        <v>18</v>
      </c>
      <c r="Q412" s="9">
        <v>16.376249999999999</v>
      </c>
      <c r="R412" s="9">
        <v>17.025749999999999</v>
      </c>
      <c r="S412" s="9">
        <v>2.5</v>
      </c>
      <c r="T412" s="9">
        <v>1.5</v>
      </c>
      <c r="U412" s="9">
        <v>2</v>
      </c>
      <c r="V412" s="9">
        <v>1.6</v>
      </c>
    </row>
    <row r="413" spans="2:22">
      <c r="B413" s="9" t="str">
        <f t="shared" si="6"/>
        <v>М18x160</v>
      </c>
      <c r="C413" s="10">
        <v>18</v>
      </c>
      <c r="D413" s="9">
        <v>160</v>
      </c>
      <c r="E413" s="12">
        <v>338.92741929239156</v>
      </c>
      <c r="F413" s="12">
        <v>348.33547056585445</v>
      </c>
      <c r="G413" s="12">
        <v>345.37026449147839</v>
      </c>
      <c r="H413" s="12">
        <v>341.8926253667675</v>
      </c>
      <c r="I413" s="12">
        <v>300.38355762929973</v>
      </c>
      <c r="J413" s="12">
        <v>324.77220820920934</v>
      </c>
      <c r="K413" s="12">
        <v>321.80700213483323</v>
      </c>
      <c r="L413" s="12">
        <v>303.34876370367584</v>
      </c>
      <c r="M413" s="9">
        <v>48</v>
      </c>
      <c r="N413" s="9">
        <v>48</v>
      </c>
      <c r="O413" s="9">
        <v>22</v>
      </c>
      <c r="P413" s="9">
        <v>18</v>
      </c>
      <c r="Q413" s="9">
        <v>16.376249999999999</v>
      </c>
      <c r="R413" s="9">
        <v>17.025749999999999</v>
      </c>
      <c r="S413" s="9">
        <v>2.5</v>
      </c>
      <c r="T413" s="9">
        <v>1.5</v>
      </c>
      <c r="U413" s="9">
        <v>2</v>
      </c>
      <c r="V413" s="9">
        <v>1.6</v>
      </c>
    </row>
    <row r="414" spans="2:22">
      <c r="B414" s="9" t="str">
        <f t="shared" si="6"/>
        <v>М18x170</v>
      </c>
      <c r="C414" s="10">
        <v>18</v>
      </c>
      <c r="D414" s="9">
        <v>170</v>
      </c>
      <c r="E414" s="12">
        <v>358.90323618024229</v>
      </c>
      <c r="F414" s="12">
        <v>368.31128745370518</v>
      </c>
      <c r="G414" s="12">
        <v>365.34608137932906</v>
      </c>
      <c r="H414" s="12">
        <v>361.86844225461829</v>
      </c>
      <c r="I414" s="12">
        <v>316.91795829723156</v>
      </c>
      <c r="J414" s="12">
        <v>342.64416238664529</v>
      </c>
      <c r="K414" s="12">
        <v>339.67895631226918</v>
      </c>
      <c r="L414" s="12">
        <v>319.88316437160762</v>
      </c>
      <c r="M414" s="9">
        <v>48</v>
      </c>
      <c r="N414" s="9">
        <v>48</v>
      </c>
      <c r="O414" s="9">
        <v>22</v>
      </c>
      <c r="P414" s="9">
        <v>18</v>
      </c>
      <c r="Q414" s="9">
        <v>16.376249999999999</v>
      </c>
      <c r="R414" s="9">
        <v>17.025749999999999</v>
      </c>
      <c r="S414" s="9">
        <v>2.5</v>
      </c>
      <c r="T414" s="9">
        <v>1.5</v>
      </c>
      <c r="U414" s="9">
        <v>2</v>
      </c>
      <c r="V414" s="9">
        <v>1.6</v>
      </c>
    </row>
    <row r="415" spans="2:22">
      <c r="B415" s="9" t="str">
        <f t="shared" si="6"/>
        <v>М18x180</v>
      </c>
      <c r="C415" s="10">
        <v>18</v>
      </c>
      <c r="D415" s="9">
        <v>180</v>
      </c>
      <c r="E415" s="12">
        <v>378.87905306809296</v>
      </c>
      <c r="F415" s="12">
        <v>388.28710434155585</v>
      </c>
      <c r="G415" s="12">
        <v>385.32189826717985</v>
      </c>
      <c r="H415" s="12">
        <v>381.84425914246896</v>
      </c>
      <c r="I415" s="12">
        <v>333.45235896516334</v>
      </c>
      <c r="J415" s="12">
        <v>360.51611656408124</v>
      </c>
      <c r="K415" s="12">
        <v>357.55091048970519</v>
      </c>
      <c r="L415" s="12">
        <v>336.4175650395394</v>
      </c>
      <c r="M415" s="9">
        <v>48</v>
      </c>
      <c r="N415" s="9">
        <v>48</v>
      </c>
      <c r="O415" s="9">
        <v>22</v>
      </c>
      <c r="P415" s="9">
        <v>18</v>
      </c>
      <c r="Q415" s="9">
        <v>16.376249999999999</v>
      </c>
      <c r="R415" s="9">
        <v>17.025749999999999</v>
      </c>
      <c r="S415" s="9">
        <v>2.5</v>
      </c>
      <c r="T415" s="9">
        <v>1.5</v>
      </c>
      <c r="U415" s="9">
        <v>2</v>
      </c>
      <c r="V415" s="9">
        <v>1.6</v>
      </c>
    </row>
    <row r="416" spans="2:22">
      <c r="B416" s="9" t="str">
        <f t="shared" si="6"/>
        <v>М18x190</v>
      </c>
      <c r="C416" s="10">
        <v>18</v>
      </c>
      <c r="D416" s="9">
        <v>190</v>
      </c>
      <c r="E416" s="12">
        <v>398.85486995594363</v>
      </c>
      <c r="F416" s="12">
        <v>408.26292122940652</v>
      </c>
      <c r="G416" s="12">
        <v>405.29771515503046</v>
      </c>
      <c r="H416" s="12">
        <v>401.82007603031963</v>
      </c>
      <c r="I416" s="12">
        <v>349.98675963309518</v>
      </c>
      <c r="J416" s="12">
        <v>378.3880707415172</v>
      </c>
      <c r="K416" s="12">
        <v>375.42286466714108</v>
      </c>
      <c r="L416" s="12">
        <v>352.95196570747117</v>
      </c>
      <c r="M416" s="9">
        <v>48</v>
      </c>
      <c r="N416" s="9">
        <v>48</v>
      </c>
      <c r="O416" s="9">
        <v>22</v>
      </c>
      <c r="P416" s="9">
        <v>18</v>
      </c>
      <c r="Q416" s="9">
        <v>16.376249999999999</v>
      </c>
      <c r="R416" s="9">
        <v>17.025749999999999</v>
      </c>
      <c r="S416" s="9">
        <v>2.5</v>
      </c>
      <c r="T416" s="9">
        <v>1.5</v>
      </c>
      <c r="U416" s="9">
        <v>2</v>
      </c>
      <c r="V416" s="9">
        <v>1.6</v>
      </c>
    </row>
    <row r="417" spans="2:22">
      <c r="B417" s="9" t="str">
        <f t="shared" si="6"/>
        <v>М18x200</v>
      </c>
      <c r="C417" s="10">
        <v>18</v>
      </c>
      <c r="D417" s="9">
        <v>200</v>
      </c>
      <c r="E417" s="12">
        <v>418.83068684379435</v>
      </c>
      <c r="F417" s="12">
        <v>428.23873811725724</v>
      </c>
      <c r="G417" s="12">
        <v>425.27353204288119</v>
      </c>
      <c r="H417" s="12">
        <v>421.79589291817035</v>
      </c>
      <c r="I417" s="12">
        <v>366.52116030102695</v>
      </c>
      <c r="J417" s="12">
        <v>396.26002491895315</v>
      </c>
      <c r="K417" s="12">
        <v>393.29481884457704</v>
      </c>
      <c r="L417" s="12">
        <v>369.48636637540295</v>
      </c>
      <c r="M417" s="9">
        <v>48</v>
      </c>
      <c r="N417" s="9">
        <v>48</v>
      </c>
      <c r="O417" s="9">
        <v>22</v>
      </c>
      <c r="P417" s="9">
        <v>18</v>
      </c>
      <c r="Q417" s="9">
        <v>16.376249999999999</v>
      </c>
      <c r="R417" s="9">
        <v>17.025749999999999</v>
      </c>
      <c r="S417" s="9">
        <v>2.5</v>
      </c>
      <c r="T417" s="9">
        <v>1.5</v>
      </c>
      <c r="U417" s="9">
        <v>2</v>
      </c>
      <c r="V417" s="9">
        <v>1.6</v>
      </c>
    </row>
    <row r="418" spans="2:22">
      <c r="B418" s="9" t="str">
        <f t="shared" si="6"/>
        <v>М18x220</v>
      </c>
      <c r="C418" s="10">
        <v>18</v>
      </c>
      <c r="D418" s="9">
        <v>220</v>
      </c>
      <c r="E418" s="12">
        <v>454.3084795336012</v>
      </c>
      <c r="F418" s="12">
        <v>465.45535036941953</v>
      </c>
      <c r="G418" s="12">
        <v>462.49014429504342</v>
      </c>
      <c r="H418" s="12">
        <v>457.2736856079772</v>
      </c>
      <c r="I418" s="12">
        <v>399.58996163689056</v>
      </c>
      <c r="J418" s="12">
        <v>432.00393327382506</v>
      </c>
      <c r="K418" s="12">
        <v>429.03872719944906</v>
      </c>
      <c r="L418" s="12">
        <v>402.55516771126656</v>
      </c>
      <c r="M418" s="9">
        <v>61</v>
      </c>
      <c r="N418" s="9">
        <v>61</v>
      </c>
      <c r="O418" s="9">
        <v>22</v>
      </c>
      <c r="P418" s="9">
        <v>18</v>
      </c>
      <c r="Q418" s="9">
        <v>16.376249999999999</v>
      </c>
      <c r="R418" s="9">
        <v>17.025749999999999</v>
      </c>
      <c r="S418" s="9">
        <v>2.5</v>
      </c>
      <c r="T418" s="9">
        <v>1.5</v>
      </c>
      <c r="U418" s="9">
        <v>2</v>
      </c>
      <c r="V418" s="9">
        <v>1.6</v>
      </c>
    </row>
    <row r="419" spans="2:22">
      <c r="B419" s="9" t="str">
        <f t="shared" si="6"/>
        <v>М20x40</v>
      </c>
      <c r="C419" s="10">
        <v>20</v>
      </c>
      <c r="D419" s="9">
        <v>40</v>
      </c>
      <c r="E419" s="12">
        <v>139.87809819426826</v>
      </c>
      <c r="F419" s="12">
        <v>147.55185877975691</v>
      </c>
      <c r="G419" s="12">
        <v>143.48056574732544</v>
      </c>
      <c r="H419" s="12">
        <v>143.94939122669976</v>
      </c>
      <c r="I419" s="12">
        <v>134.11531214824828</v>
      </c>
      <c r="J419" s="12">
        <v>144.50449316382409</v>
      </c>
      <c r="K419" s="12">
        <v>140.43320013139262</v>
      </c>
      <c r="L419" s="12">
        <v>138.18660518067972</v>
      </c>
      <c r="M419" s="11">
        <v>25</v>
      </c>
      <c r="N419" s="9">
        <v>27</v>
      </c>
      <c r="O419" s="9">
        <v>25</v>
      </c>
      <c r="P419" s="9">
        <v>20</v>
      </c>
      <c r="Q419" s="9">
        <v>18.376249999999999</v>
      </c>
      <c r="R419" s="9">
        <v>19.025749999999999</v>
      </c>
      <c r="S419" s="9">
        <v>2.5</v>
      </c>
      <c r="T419" s="9">
        <v>1.5</v>
      </c>
      <c r="U419" s="9">
        <v>2.5</v>
      </c>
      <c r="V419" s="9">
        <v>1.6</v>
      </c>
    </row>
    <row r="420" spans="2:22">
      <c r="B420" s="9" t="str">
        <f t="shared" si="6"/>
        <v>М20x42</v>
      </c>
      <c r="C420" s="10">
        <v>20</v>
      </c>
      <c r="D420" s="9">
        <v>42</v>
      </c>
      <c r="E420" s="12">
        <v>144.04202718760158</v>
      </c>
      <c r="F420" s="12">
        <v>152.01533376651858</v>
      </c>
      <c r="G420" s="12">
        <v>147.94404073408717</v>
      </c>
      <c r="H420" s="12">
        <v>148.11332022003302</v>
      </c>
      <c r="I420" s="12">
        <v>138.27924114158159</v>
      </c>
      <c r="J420" s="12">
        <v>148.96796815058576</v>
      </c>
      <c r="K420" s="12">
        <v>144.89667511815435</v>
      </c>
      <c r="L420" s="12">
        <v>142.35053417401306</v>
      </c>
      <c r="M420" s="11">
        <v>27</v>
      </c>
      <c r="N420" s="9">
        <v>29</v>
      </c>
      <c r="O420" s="9">
        <v>25</v>
      </c>
      <c r="P420" s="9">
        <v>20</v>
      </c>
      <c r="Q420" s="9">
        <v>18.376249999999999</v>
      </c>
      <c r="R420" s="9">
        <v>19.025749999999999</v>
      </c>
      <c r="S420" s="9">
        <v>2.5</v>
      </c>
      <c r="T420" s="9">
        <v>1.5</v>
      </c>
      <c r="U420" s="9">
        <v>2.5</v>
      </c>
      <c r="V420" s="9">
        <v>1.6</v>
      </c>
    </row>
    <row r="421" spans="2:22">
      <c r="B421" s="9" t="str">
        <f t="shared" si="6"/>
        <v>М20x45</v>
      </c>
      <c r="C421" s="10">
        <v>20</v>
      </c>
      <c r="D421" s="9">
        <v>45</v>
      </c>
      <c r="E421" s="12">
        <v>150.28792067760156</v>
      </c>
      <c r="F421" s="12">
        <v>158.71054624666112</v>
      </c>
      <c r="G421" s="12">
        <v>154.63925321422968</v>
      </c>
      <c r="H421" s="12">
        <v>154.359213710033</v>
      </c>
      <c r="I421" s="12">
        <v>144.52513463158158</v>
      </c>
      <c r="J421" s="12">
        <v>155.66318063072831</v>
      </c>
      <c r="K421" s="12">
        <v>151.59188759829686</v>
      </c>
      <c r="L421" s="12">
        <v>148.59642766401302</v>
      </c>
      <c r="M421" s="11">
        <v>30</v>
      </c>
      <c r="N421" s="9">
        <v>32</v>
      </c>
      <c r="O421" s="9">
        <v>25</v>
      </c>
      <c r="P421" s="9">
        <v>20</v>
      </c>
      <c r="Q421" s="9">
        <v>18.376249999999999</v>
      </c>
      <c r="R421" s="9">
        <v>19.025749999999999</v>
      </c>
      <c r="S421" s="9">
        <v>2.5</v>
      </c>
      <c r="T421" s="9">
        <v>1.5</v>
      </c>
      <c r="U421" s="9">
        <v>2.5</v>
      </c>
      <c r="V421" s="9">
        <v>1.6</v>
      </c>
    </row>
    <row r="422" spans="2:22">
      <c r="B422" s="9" t="str">
        <f t="shared" si="6"/>
        <v>М20x48</v>
      </c>
      <c r="C422" s="10">
        <v>20</v>
      </c>
      <c r="D422" s="9">
        <v>48</v>
      </c>
      <c r="E422" s="12">
        <v>156.53381416760152</v>
      </c>
      <c r="F422" s="12">
        <v>165.40575872680367</v>
      </c>
      <c r="G422" s="12">
        <v>161.33446569437226</v>
      </c>
      <c r="H422" s="12">
        <v>160.60510720003299</v>
      </c>
      <c r="I422" s="12">
        <v>150.77102812158151</v>
      </c>
      <c r="J422" s="12">
        <v>162.35839311087085</v>
      </c>
      <c r="K422" s="12">
        <v>158.28710007843944</v>
      </c>
      <c r="L422" s="12">
        <v>154.84232115401298</v>
      </c>
      <c r="M422" s="11">
        <v>33</v>
      </c>
      <c r="N422" s="9">
        <v>35</v>
      </c>
      <c r="O422" s="9">
        <v>25</v>
      </c>
      <c r="P422" s="9">
        <v>20</v>
      </c>
      <c r="Q422" s="9">
        <v>18.376249999999999</v>
      </c>
      <c r="R422" s="9">
        <v>19.025749999999999</v>
      </c>
      <c r="S422" s="9">
        <v>2.5</v>
      </c>
      <c r="T422" s="9">
        <v>1.5</v>
      </c>
      <c r="U422" s="9">
        <v>2.5</v>
      </c>
      <c r="V422" s="9">
        <v>1.6</v>
      </c>
    </row>
    <row r="423" spans="2:22">
      <c r="B423" s="9" t="str">
        <f t="shared" si="6"/>
        <v>М20x50</v>
      </c>
      <c r="C423" s="10">
        <v>20</v>
      </c>
      <c r="D423" s="9">
        <v>50</v>
      </c>
      <c r="E423" s="12">
        <v>160.69774316093481</v>
      </c>
      <c r="F423" s="12">
        <v>169.86923371356536</v>
      </c>
      <c r="G423" s="12">
        <v>165.79794068113395</v>
      </c>
      <c r="H423" s="12">
        <v>164.76903619336628</v>
      </c>
      <c r="I423" s="12">
        <v>154.93495711491485</v>
      </c>
      <c r="J423" s="12">
        <v>166.82186809763257</v>
      </c>
      <c r="K423" s="12">
        <v>162.75057506520113</v>
      </c>
      <c r="L423" s="12">
        <v>159.00625014734632</v>
      </c>
      <c r="M423" s="11">
        <v>35</v>
      </c>
      <c r="N423" s="9">
        <v>37</v>
      </c>
      <c r="O423" s="9">
        <v>25</v>
      </c>
      <c r="P423" s="9">
        <v>20</v>
      </c>
      <c r="Q423" s="9">
        <v>18.376249999999999</v>
      </c>
      <c r="R423" s="9">
        <v>19.025749999999999</v>
      </c>
      <c r="S423" s="9">
        <v>2.5</v>
      </c>
      <c r="T423" s="9">
        <v>1.5</v>
      </c>
      <c r="U423" s="9">
        <v>2.5</v>
      </c>
      <c r="V423" s="9">
        <v>1.6</v>
      </c>
    </row>
    <row r="424" spans="2:22">
      <c r="B424" s="9" t="str">
        <f t="shared" si="6"/>
        <v>М20x55</v>
      </c>
      <c r="C424" s="10">
        <v>20</v>
      </c>
      <c r="D424" s="9">
        <v>55</v>
      </c>
      <c r="E424" s="12">
        <v>171.10756564426813</v>
      </c>
      <c r="F424" s="12">
        <v>181.0279211804696</v>
      </c>
      <c r="G424" s="12">
        <v>176.95662814803816</v>
      </c>
      <c r="H424" s="12">
        <v>175.17885867669955</v>
      </c>
      <c r="I424" s="12">
        <v>165.3447795982481</v>
      </c>
      <c r="J424" s="12">
        <v>177.98055556453676</v>
      </c>
      <c r="K424" s="12">
        <v>173.90926253210537</v>
      </c>
      <c r="L424" s="12">
        <v>169.41607263067959</v>
      </c>
      <c r="M424" s="11">
        <v>40</v>
      </c>
      <c r="N424" s="9">
        <v>42</v>
      </c>
      <c r="O424" s="9">
        <v>25</v>
      </c>
      <c r="P424" s="9">
        <v>20</v>
      </c>
      <c r="Q424" s="9">
        <v>18.376249999999999</v>
      </c>
      <c r="R424" s="9">
        <v>19.025749999999999</v>
      </c>
      <c r="S424" s="9">
        <v>2.5</v>
      </c>
      <c r="T424" s="9">
        <v>1.5</v>
      </c>
      <c r="U424" s="9">
        <v>2.5</v>
      </c>
      <c r="V424" s="9">
        <v>1.6</v>
      </c>
    </row>
    <row r="425" spans="2:22">
      <c r="B425" s="9" t="str">
        <f t="shared" si="6"/>
        <v>М20x60</v>
      </c>
      <c r="C425" s="10">
        <v>20</v>
      </c>
      <c r="D425" s="9">
        <v>60</v>
      </c>
      <c r="E425" s="12">
        <v>181.13320239120006</v>
      </c>
      <c r="F425" s="12">
        <v>192.42102138706099</v>
      </c>
      <c r="G425" s="12">
        <v>188.34972835462955</v>
      </c>
      <c r="H425" s="12">
        <v>185.2044954236315</v>
      </c>
      <c r="I425" s="12">
        <v>175.75460208158137</v>
      </c>
      <c r="J425" s="12">
        <v>189.13924303144103</v>
      </c>
      <c r="K425" s="12">
        <v>185.06794999900961</v>
      </c>
      <c r="L425" s="12">
        <v>179.82589511401284</v>
      </c>
      <c r="M425" s="9">
        <v>46</v>
      </c>
      <c r="N425" s="9">
        <v>46</v>
      </c>
      <c r="O425" s="9">
        <v>25</v>
      </c>
      <c r="P425" s="9">
        <v>20</v>
      </c>
      <c r="Q425" s="9">
        <v>18.376249999999999</v>
      </c>
      <c r="R425" s="9">
        <v>19.025749999999999</v>
      </c>
      <c r="S425" s="9">
        <v>2.5</v>
      </c>
      <c r="T425" s="9">
        <v>1.5</v>
      </c>
      <c r="U425" s="9">
        <v>2.5</v>
      </c>
      <c r="V425" s="9">
        <v>1.6</v>
      </c>
    </row>
    <row r="426" spans="2:22">
      <c r="B426" s="9" t="str">
        <f t="shared" si="6"/>
        <v>М20x65</v>
      </c>
      <c r="C426" s="10">
        <v>20</v>
      </c>
      <c r="D426" s="9">
        <v>65</v>
      </c>
      <c r="E426" s="12">
        <v>193.46395355653999</v>
      </c>
      <c r="F426" s="12">
        <v>204.75177255240092</v>
      </c>
      <c r="G426" s="12">
        <v>200.68047951996945</v>
      </c>
      <c r="H426" s="12">
        <v>197.5352465889714</v>
      </c>
      <c r="I426" s="12">
        <v>186.1644245649147</v>
      </c>
      <c r="J426" s="12">
        <v>200.29793049834527</v>
      </c>
      <c r="K426" s="12">
        <v>196.22663746591385</v>
      </c>
      <c r="L426" s="12">
        <v>190.23571759734614</v>
      </c>
      <c r="M426" s="9">
        <v>46</v>
      </c>
      <c r="N426" s="9">
        <v>46</v>
      </c>
      <c r="O426" s="9">
        <v>25</v>
      </c>
      <c r="P426" s="9">
        <v>20</v>
      </c>
      <c r="Q426" s="9">
        <v>18.376249999999999</v>
      </c>
      <c r="R426" s="9">
        <v>19.025749999999999</v>
      </c>
      <c r="S426" s="9">
        <v>2.5</v>
      </c>
      <c r="T426" s="9">
        <v>1.5</v>
      </c>
      <c r="U426" s="9">
        <v>2.5</v>
      </c>
      <c r="V426" s="9">
        <v>1.6</v>
      </c>
    </row>
    <row r="427" spans="2:22">
      <c r="B427" s="9" t="str">
        <f t="shared" si="6"/>
        <v>М20x70</v>
      </c>
      <c r="C427" s="10">
        <v>20</v>
      </c>
      <c r="D427" s="9">
        <v>70</v>
      </c>
      <c r="E427" s="12">
        <v>205.79470472187992</v>
      </c>
      <c r="F427" s="12">
        <v>217.08252371774088</v>
      </c>
      <c r="G427" s="12">
        <v>213.01123068530941</v>
      </c>
      <c r="H427" s="12">
        <v>209.86599775431137</v>
      </c>
      <c r="I427" s="12">
        <v>196.57424704824797</v>
      </c>
      <c r="J427" s="12">
        <v>211.45661796524951</v>
      </c>
      <c r="K427" s="12">
        <v>207.38532493281809</v>
      </c>
      <c r="L427" s="12">
        <v>200.64554008067941</v>
      </c>
      <c r="M427" s="9">
        <v>46</v>
      </c>
      <c r="N427" s="9">
        <v>46</v>
      </c>
      <c r="O427" s="9">
        <v>25</v>
      </c>
      <c r="P427" s="9">
        <v>20</v>
      </c>
      <c r="Q427" s="9">
        <v>18.376249999999999</v>
      </c>
      <c r="R427" s="9">
        <v>19.025749999999999</v>
      </c>
      <c r="S427" s="9">
        <v>2.5</v>
      </c>
      <c r="T427" s="9">
        <v>1.5</v>
      </c>
      <c r="U427" s="9">
        <v>2.5</v>
      </c>
      <c r="V427" s="9">
        <v>1.6</v>
      </c>
    </row>
    <row r="428" spans="2:22">
      <c r="B428" s="9" t="str">
        <f t="shared" si="6"/>
        <v>М20x75</v>
      </c>
      <c r="C428" s="10">
        <v>20</v>
      </c>
      <c r="D428" s="9">
        <v>75</v>
      </c>
      <c r="E428" s="12">
        <v>218.12545588721986</v>
      </c>
      <c r="F428" s="12">
        <v>229.41327488308076</v>
      </c>
      <c r="G428" s="12">
        <v>225.34198185064935</v>
      </c>
      <c r="H428" s="12">
        <v>222.1967489196513</v>
      </c>
      <c r="I428" s="12">
        <v>206.98406953158121</v>
      </c>
      <c r="J428" s="12">
        <v>222.61530543215375</v>
      </c>
      <c r="K428" s="12">
        <v>218.54401239972236</v>
      </c>
      <c r="L428" s="12">
        <v>211.05536256401268</v>
      </c>
      <c r="M428" s="9">
        <v>46</v>
      </c>
      <c r="N428" s="9">
        <v>46</v>
      </c>
      <c r="O428" s="9">
        <v>25</v>
      </c>
      <c r="P428" s="9">
        <v>20</v>
      </c>
      <c r="Q428" s="9">
        <v>18.376249999999999</v>
      </c>
      <c r="R428" s="9">
        <v>19.025749999999999</v>
      </c>
      <c r="S428" s="9">
        <v>2.5</v>
      </c>
      <c r="T428" s="9">
        <v>1.5</v>
      </c>
      <c r="U428" s="9">
        <v>2.5</v>
      </c>
      <c r="V428" s="9">
        <v>1.6</v>
      </c>
    </row>
    <row r="429" spans="2:22">
      <c r="B429" s="9" t="str">
        <f t="shared" si="6"/>
        <v>М20x80</v>
      </c>
      <c r="C429" s="10">
        <v>20</v>
      </c>
      <c r="D429" s="9">
        <v>80</v>
      </c>
      <c r="E429" s="12">
        <v>230.45620705255979</v>
      </c>
      <c r="F429" s="12">
        <v>241.74402604842075</v>
      </c>
      <c r="G429" s="12">
        <v>237.67273301598931</v>
      </c>
      <c r="H429" s="12">
        <v>234.52750008499129</v>
      </c>
      <c r="I429" s="12">
        <v>217.39389201491451</v>
      </c>
      <c r="J429" s="12">
        <v>233.77399289905802</v>
      </c>
      <c r="K429" s="12">
        <v>229.70269986662655</v>
      </c>
      <c r="L429" s="12">
        <v>221.46518504734593</v>
      </c>
      <c r="M429" s="9">
        <v>46</v>
      </c>
      <c r="N429" s="9">
        <v>46</v>
      </c>
      <c r="O429" s="9">
        <v>25</v>
      </c>
      <c r="P429" s="9">
        <v>20</v>
      </c>
      <c r="Q429" s="9">
        <v>18.376249999999999</v>
      </c>
      <c r="R429" s="9">
        <v>19.025749999999999</v>
      </c>
      <c r="S429" s="9">
        <v>2.5</v>
      </c>
      <c r="T429" s="9">
        <v>1.5</v>
      </c>
      <c r="U429" s="9">
        <v>2.5</v>
      </c>
      <c r="V429" s="9">
        <v>1.6</v>
      </c>
    </row>
    <row r="430" spans="2:22">
      <c r="B430" s="9" t="str">
        <f t="shared" si="6"/>
        <v>М20x85</v>
      </c>
      <c r="C430" s="10">
        <v>20</v>
      </c>
      <c r="D430" s="9">
        <v>85</v>
      </c>
      <c r="E430" s="12">
        <v>242.78695821789972</v>
      </c>
      <c r="F430" s="12">
        <v>254.07477721376068</v>
      </c>
      <c r="G430" s="12">
        <v>250.00348418132924</v>
      </c>
      <c r="H430" s="12">
        <v>246.85825125033119</v>
      </c>
      <c r="I430" s="12">
        <v>227.80371449824781</v>
      </c>
      <c r="J430" s="12">
        <v>244.93268036596226</v>
      </c>
      <c r="K430" s="12">
        <v>240.86138733353081</v>
      </c>
      <c r="L430" s="12">
        <v>231.87500753067923</v>
      </c>
      <c r="M430" s="9">
        <v>46</v>
      </c>
      <c r="N430" s="9">
        <v>46</v>
      </c>
      <c r="O430" s="9">
        <v>25</v>
      </c>
      <c r="P430" s="9">
        <v>20</v>
      </c>
      <c r="Q430" s="9">
        <v>18.376249999999999</v>
      </c>
      <c r="R430" s="9">
        <v>19.025749999999999</v>
      </c>
      <c r="S430" s="9">
        <v>2.5</v>
      </c>
      <c r="T430" s="9">
        <v>1.5</v>
      </c>
      <c r="U430" s="9">
        <v>2.5</v>
      </c>
      <c r="V430" s="9">
        <v>1.6</v>
      </c>
    </row>
    <row r="431" spans="2:22">
      <c r="B431" s="9" t="str">
        <f t="shared" si="6"/>
        <v>М20x90</v>
      </c>
      <c r="C431" s="10">
        <v>20</v>
      </c>
      <c r="D431" s="9">
        <v>90</v>
      </c>
      <c r="E431" s="12">
        <v>255.11770938323966</v>
      </c>
      <c r="F431" s="12">
        <v>266.40552837910059</v>
      </c>
      <c r="G431" s="12">
        <v>262.33423534666917</v>
      </c>
      <c r="H431" s="12">
        <v>259.1890024156711</v>
      </c>
      <c r="I431" s="12">
        <v>238.21353698158106</v>
      </c>
      <c r="J431" s="12">
        <v>256.09136783286652</v>
      </c>
      <c r="K431" s="12">
        <v>252.02007480043505</v>
      </c>
      <c r="L431" s="12">
        <v>242.28483001401253</v>
      </c>
      <c r="M431" s="9">
        <v>46</v>
      </c>
      <c r="N431" s="9">
        <v>46</v>
      </c>
      <c r="O431" s="9">
        <v>25</v>
      </c>
      <c r="P431" s="9">
        <v>20</v>
      </c>
      <c r="Q431" s="9">
        <v>18.376249999999999</v>
      </c>
      <c r="R431" s="9">
        <v>19.025749999999999</v>
      </c>
      <c r="S431" s="9">
        <v>2.5</v>
      </c>
      <c r="T431" s="9">
        <v>1.5</v>
      </c>
      <c r="U431" s="9">
        <v>2.5</v>
      </c>
      <c r="V431" s="9">
        <v>1.6</v>
      </c>
    </row>
    <row r="432" spans="2:22">
      <c r="B432" s="9" t="str">
        <f t="shared" si="6"/>
        <v>М20x95</v>
      </c>
      <c r="C432" s="10">
        <v>20</v>
      </c>
      <c r="D432" s="9">
        <v>95</v>
      </c>
      <c r="E432" s="12">
        <v>267.44846054857965</v>
      </c>
      <c r="F432" s="12">
        <v>278.73627954444055</v>
      </c>
      <c r="G432" s="12">
        <v>274.66498651200908</v>
      </c>
      <c r="H432" s="12">
        <v>271.519753581011</v>
      </c>
      <c r="I432" s="12">
        <v>248.6233594649143</v>
      </c>
      <c r="J432" s="12">
        <v>267.25005529977074</v>
      </c>
      <c r="K432" s="12">
        <v>263.17876226733927</v>
      </c>
      <c r="L432" s="12">
        <v>252.69465249734577</v>
      </c>
      <c r="M432" s="9">
        <v>46</v>
      </c>
      <c r="N432" s="9">
        <v>46</v>
      </c>
      <c r="O432" s="9">
        <v>25</v>
      </c>
      <c r="P432" s="9">
        <v>20</v>
      </c>
      <c r="Q432" s="9">
        <v>18.376249999999999</v>
      </c>
      <c r="R432" s="9">
        <v>19.025749999999999</v>
      </c>
      <c r="S432" s="9">
        <v>2.5</v>
      </c>
      <c r="T432" s="9">
        <v>1.5</v>
      </c>
      <c r="U432" s="9">
        <v>2.5</v>
      </c>
      <c r="V432" s="9">
        <v>1.6</v>
      </c>
    </row>
    <row r="433" spans="2:22">
      <c r="B433" s="9" t="str">
        <f t="shared" si="6"/>
        <v>М20x100</v>
      </c>
      <c r="C433" s="10">
        <v>20</v>
      </c>
      <c r="D433" s="9">
        <v>100</v>
      </c>
      <c r="E433" s="12">
        <v>279.77921171391955</v>
      </c>
      <c r="F433" s="12">
        <v>291.06703070978051</v>
      </c>
      <c r="G433" s="12">
        <v>286.99573767734898</v>
      </c>
      <c r="H433" s="12">
        <v>283.85050474635091</v>
      </c>
      <c r="I433" s="12">
        <v>259.03318194824755</v>
      </c>
      <c r="J433" s="12">
        <v>278.40874276667495</v>
      </c>
      <c r="K433" s="12">
        <v>274.33744973424359</v>
      </c>
      <c r="L433" s="12">
        <v>263.10447498067913</v>
      </c>
      <c r="M433" s="9">
        <v>46</v>
      </c>
      <c r="N433" s="9">
        <v>46</v>
      </c>
      <c r="O433" s="9">
        <v>25</v>
      </c>
      <c r="P433" s="9">
        <v>20</v>
      </c>
      <c r="Q433" s="9">
        <v>18.376249999999999</v>
      </c>
      <c r="R433" s="9">
        <v>19.025749999999999</v>
      </c>
      <c r="S433" s="9">
        <v>2.5</v>
      </c>
      <c r="T433" s="9">
        <v>1.5</v>
      </c>
      <c r="U433" s="9">
        <v>2.5</v>
      </c>
      <c r="V433" s="9">
        <v>1.6</v>
      </c>
    </row>
    <row r="434" spans="2:22">
      <c r="B434" s="9" t="str">
        <f t="shared" si="6"/>
        <v>М20x105</v>
      </c>
      <c r="C434" s="10">
        <v>20</v>
      </c>
      <c r="D434" s="9">
        <v>105</v>
      </c>
      <c r="E434" s="12">
        <v>292.10996287925946</v>
      </c>
      <c r="F434" s="12">
        <v>303.39778187512047</v>
      </c>
      <c r="G434" s="12">
        <v>299.32648884268895</v>
      </c>
      <c r="H434" s="12">
        <v>296.18125591169093</v>
      </c>
      <c r="I434" s="12">
        <v>269.4430044315809</v>
      </c>
      <c r="J434" s="12">
        <v>289.56743023357927</v>
      </c>
      <c r="K434" s="12">
        <v>285.49613720114775</v>
      </c>
      <c r="L434" s="12">
        <v>273.51429746401232</v>
      </c>
      <c r="M434" s="9">
        <v>46</v>
      </c>
      <c r="N434" s="9">
        <v>46</v>
      </c>
      <c r="O434" s="9">
        <v>25</v>
      </c>
      <c r="P434" s="9">
        <v>20</v>
      </c>
      <c r="Q434" s="9">
        <v>18.376249999999999</v>
      </c>
      <c r="R434" s="9">
        <v>19.025749999999999</v>
      </c>
      <c r="S434" s="9">
        <v>2.5</v>
      </c>
      <c r="T434" s="9">
        <v>1.5</v>
      </c>
      <c r="U434" s="9">
        <v>2.5</v>
      </c>
      <c r="V434" s="9">
        <v>1.6</v>
      </c>
    </row>
    <row r="435" spans="2:22">
      <c r="B435" s="9" t="str">
        <f t="shared" si="6"/>
        <v>М20x110</v>
      </c>
      <c r="C435" s="10">
        <v>20</v>
      </c>
      <c r="D435" s="9">
        <v>110</v>
      </c>
      <c r="E435" s="12">
        <v>304.44071404459942</v>
      </c>
      <c r="F435" s="12">
        <v>315.72853304046038</v>
      </c>
      <c r="G435" s="12">
        <v>311.65724000802896</v>
      </c>
      <c r="H435" s="12">
        <v>308.51200707703089</v>
      </c>
      <c r="I435" s="12">
        <v>279.8528269149142</v>
      </c>
      <c r="J435" s="12">
        <v>300.72611770048348</v>
      </c>
      <c r="K435" s="12">
        <v>296.65482466805202</v>
      </c>
      <c r="L435" s="12">
        <v>283.92411994734562</v>
      </c>
      <c r="M435" s="9">
        <v>46</v>
      </c>
      <c r="N435" s="9">
        <v>46</v>
      </c>
      <c r="O435" s="9">
        <v>25</v>
      </c>
      <c r="P435" s="9">
        <v>20</v>
      </c>
      <c r="Q435" s="9">
        <v>18.376249999999999</v>
      </c>
      <c r="R435" s="9">
        <v>19.025749999999999</v>
      </c>
      <c r="S435" s="9">
        <v>2.5</v>
      </c>
      <c r="T435" s="9">
        <v>1.5</v>
      </c>
      <c r="U435" s="9">
        <v>2.5</v>
      </c>
      <c r="V435" s="9">
        <v>1.6</v>
      </c>
    </row>
    <row r="436" spans="2:22">
      <c r="B436" s="9" t="str">
        <f t="shared" si="6"/>
        <v>М20x115</v>
      </c>
      <c r="C436" s="10">
        <v>20</v>
      </c>
      <c r="D436" s="9">
        <v>115</v>
      </c>
      <c r="E436" s="12">
        <v>316.77146520993932</v>
      </c>
      <c r="F436" s="12">
        <v>328.05928420580028</v>
      </c>
      <c r="G436" s="12">
        <v>323.98799117336887</v>
      </c>
      <c r="H436" s="12">
        <v>320.84275824237085</v>
      </c>
      <c r="I436" s="12">
        <v>290.26264939824745</v>
      </c>
      <c r="J436" s="12">
        <v>311.8848051673877</v>
      </c>
      <c r="K436" s="12">
        <v>307.81351213495623</v>
      </c>
      <c r="L436" s="12">
        <v>294.33394243067892</v>
      </c>
      <c r="M436" s="9">
        <v>46</v>
      </c>
      <c r="N436" s="9">
        <v>46</v>
      </c>
      <c r="O436" s="9">
        <v>25</v>
      </c>
      <c r="P436" s="9">
        <v>20</v>
      </c>
      <c r="Q436" s="9">
        <v>18.376249999999999</v>
      </c>
      <c r="R436" s="9">
        <v>19.025749999999999</v>
      </c>
      <c r="S436" s="9">
        <v>2.5</v>
      </c>
      <c r="T436" s="9">
        <v>1.5</v>
      </c>
      <c r="U436" s="9">
        <v>2.5</v>
      </c>
      <c r="V436" s="9">
        <v>1.6</v>
      </c>
    </row>
    <row r="437" spans="2:22">
      <c r="B437" s="9" t="str">
        <f t="shared" si="6"/>
        <v>М20x120</v>
      </c>
      <c r="C437" s="10">
        <v>20</v>
      </c>
      <c r="D437" s="9">
        <v>120</v>
      </c>
      <c r="E437" s="12">
        <v>329.10221637527934</v>
      </c>
      <c r="F437" s="12">
        <v>340.3900353711403</v>
      </c>
      <c r="G437" s="12">
        <v>336.31874233870877</v>
      </c>
      <c r="H437" s="12">
        <v>333.17350940771075</v>
      </c>
      <c r="I437" s="12">
        <v>300.67247188158069</v>
      </c>
      <c r="J437" s="12">
        <v>323.04349263429191</v>
      </c>
      <c r="K437" s="12">
        <v>318.9721996018605</v>
      </c>
      <c r="L437" s="12">
        <v>304.74376491401216</v>
      </c>
      <c r="M437" s="9">
        <v>46</v>
      </c>
      <c r="N437" s="9">
        <v>46</v>
      </c>
      <c r="O437" s="9">
        <v>25</v>
      </c>
      <c r="P437" s="9">
        <v>20</v>
      </c>
      <c r="Q437" s="9">
        <v>18.376249999999999</v>
      </c>
      <c r="R437" s="9">
        <v>19.025749999999999</v>
      </c>
      <c r="S437" s="9">
        <v>2.5</v>
      </c>
      <c r="T437" s="9">
        <v>1.5</v>
      </c>
      <c r="U437" s="9">
        <v>2.5</v>
      </c>
      <c r="V437" s="9">
        <v>1.6</v>
      </c>
    </row>
    <row r="438" spans="2:22">
      <c r="B438" s="9" t="str">
        <f t="shared" si="6"/>
        <v>М20x130</v>
      </c>
      <c r="C438" s="10">
        <v>20</v>
      </c>
      <c r="D438" s="9">
        <v>130</v>
      </c>
      <c r="E438" s="12">
        <v>351.45860428755117</v>
      </c>
      <c r="F438" s="12">
        <v>363.6450612636973</v>
      </c>
      <c r="G438" s="12">
        <v>359.57376823126583</v>
      </c>
      <c r="H438" s="12">
        <v>355.52989731998258</v>
      </c>
      <c r="I438" s="12">
        <v>321.49211684824724</v>
      </c>
      <c r="J438" s="12">
        <v>345.36086756810045</v>
      </c>
      <c r="K438" s="12">
        <v>341.28957453566892</v>
      </c>
      <c r="L438" s="12">
        <v>325.56340988067876</v>
      </c>
      <c r="M438" s="9">
        <v>52</v>
      </c>
      <c r="N438" s="9">
        <v>52</v>
      </c>
      <c r="O438" s="9">
        <v>25</v>
      </c>
      <c r="P438" s="9">
        <v>20</v>
      </c>
      <c r="Q438" s="9">
        <v>18.376249999999999</v>
      </c>
      <c r="R438" s="9">
        <v>19.025749999999999</v>
      </c>
      <c r="S438" s="9">
        <v>2.5</v>
      </c>
      <c r="T438" s="9">
        <v>1.5</v>
      </c>
      <c r="U438" s="9">
        <v>2.5</v>
      </c>
      <c r="V438" s="9">
        <v>1.6</v>
      </c>
    </row>
    <row r="439" spans="2:22">
      <c r="B439" s="9" t="str">
        <f t="shared" si="6"/>
        <v>М20x140</v>
      </c>
      <c r="C439" s="10">
        <v>20</v>
      </c>
      <c r="D439" s="9">
        <v>140</v>
      </c>
      <c r="E439" s="12">
        <v>376.12010661823103</v>
      </c>
      <c r="F439" s="12">
        <v>388.30656359437717</v>
      </c>
      <c r="G439" s="12">
        <v>384.2352705619457</v>
      </c>
      <c r="H439" s="12">
        <v>380.1913996506625</v>
      </c>
      <c r="I439" s="12">
        <v>342.31176181491378</v>
      </c>
      <c r="J439" s="12">
        <v>367.67824250190887</v>
      </c>
      <c r="K439" s="12">
        <v>363.60694946947746</v>
      </c>
      <c r="L439" s="12">
        <v>346.38305484734531</v>
      </c>
      <c r="M439" s="9">
        <v>52</v>
      </c>
      <c r="N439" s="9">
        <v>52</v>
      </c>
      <c r="O439" s="9">
        <v>25</v>
      </c>
      <c r="P439" s="9">
        <v>20</v>
      </c>
      <c r="Q439" s="9">
        <v>18.376249999999999</v>
      </c>
      <c r="R439" s="9">
        <v>19.025749999999999</v>
      </c>
      <c r="S439" s="9">
        <v>2.5</v>
      </c>
      <c r="T439" s="9">
        <v>1.5</v>
      </c>
      <c r="U439" s="9">
        <v>2.5</v>
      </c>
      <c r="V439" s="9">
        <v>1.6</v>
      </c>
    </row>
    <row r="440" spans="2:22">
      <c r="B440" s="9" t="str">
        <f t="shared" si="6"/>
        <v>М20x150</v>
      </c>
      <c r="C440" s="10">
        <v>20</v>
      </c>
      <c r="D440" s="9">
        <v>150</v>
      </c>
      <c r="E440" s="12">
        <v>400.7816089489109</v>
      </c>
      <c r="F440" s="12">
        <v>412.96806592505703</v>
      </c>
      <c r="G440" s="12">
        <v>408.89677289262562</v>
      </c>
      <c r="H440" s="12">
        <v>404.85290198134243</v>
      </c>
      <c r="I440" s="12">
        <v>363.13140678158038</v>
      </c>
      <c r="J440" s="12">
        <v>389.99561743571735</v>
      </c>
      <c r="K440" s="12">
        <v>385.92432440328594</v>
      </c>
      <c r="L440" s="12">
        <v>367.20269981401179</v>
      </c>
      <c r="M440" s="9">
        <v>52</v>
      </c>
      <c r="N440" s="9">
        <v>52</v>
      </c>
      <c r="O440" s="9">
        <v>25</v>
      </c>
      <c r="P440" s="9">
        <v>20</v>
      </c>
      <c r="Q440" s="9">
        <v>18.376249999999999</v>
      </c>
      <c r="R440" s="9">
        <v>19.025749999999999</v>
      </c>
      <c r="S440" s="9">
        <v>2.5</v>
      </c>
      <c r="T440" s="9">
        <v>1.5</v>
      </c>
      <c r="U440" s="9">
        <v>2.5</v>
      </c>
      <c r="V440" s="9">
        <v>1.6</v>
      </c>
    </row>
    <row r="441" spans="2:22">
      <c r="B441" s="9" t="str">
        <f t="shared" si="6"/>
        <v>М20x160</v>
      </c>
      <c r="C441" s="10">
        <v>20</v>
      </c>
      <c r="D441" s="9">
        <v>160</v>
      </c>
      <c r="E441" s="12">
        <v>425.44311127959077</v>
      </c>
      <c r="F441" s="12">
        <v>437.62956825573684</v>
      </c>
      <c r="G441" s="12">
        <v>433.55827522330543</v>
      </c>
      <c r="H441" s="12">
        <v>429.51440431202224</v>
      </c>
      <c r="I441" s="12">
        <v>383.95105174824687</v>
      </c>
      <c r="J441" s="12">
        <v>412.31299236952583</v>
      </c>
      <c r="K441" s="12">
        <v>408.24169933709436</v>
      </c>
      <c r="L441" s="12">
        <v>388.02234478067834</v>
      </c>
      <c r="M441" s="9">
        <v>52</v>
      </c>
      <c r="N441" s="9">
        <v>52</v>
      </c>
      <c r="O441" s="9">
        <v>25</v>
      </c>
      <c r="P441" s="9">
        <v>20</v>
      </c>
      <c r="Q441" s="9">
        <v>18.376249999999999</v>
      </c>
      <c r="R441" s="9">
        <v>19.025749999999999</v>
      </c>
      <c r="S441" s="9">
        <v>2.5</v>
      </c>
      <c r="T441" s="9">
        <v>1.5</v>
      </c>
      <c r="U441" s="9">
        <v>2.5</v>
      </c>
      <c r="V441" s="9">
        <v>1.6</v>
      </c>
    </row>
    <row r="442" spans="2:22">
      <c r="B442" s="9" t="str">
        <f t="shared" si="6"/>
        <v>М20x170</v>
      </c>
      <c r="C442" s="10">
        <v>20</v>
      </c>
      <c r="D442" s="9">
        <v>170</v>
      </c>
      <c r="E442" s="12">
        <v>450.10461361027069</v>
      </c>
      <c r="F442" s="12">
        <v>462.29107058641682</v>
      </c>
      <c r="G442" s="12">
        <v>458.21977755398535</v>
      </c>
      <c r="H442" s="12">
        <v>454.17590664270216</v>
      </c>
      <c r="I442" s="12">
        <v>404.77069671491341</v>
      </c>
      <c r="J442" s="12">
        <v>434.63036730333437</v>
      </c>
      <c r="K442" s="12">
        <v>430.55907427090284</v>
      </c>
      <c r="L442" s="12">
        <v>408.84198974734494</v>
      </c>
      <c r="M442" s="9">
        <v>52</v>
      </c>
      <c r="N442" s="9">
        <v>52</v>
      </c>
      <c r="O442" s="9">
        <v>25</v>
      </c>
      <c r="P442" s="9">
        <v>20</v>
      </c>
      <c r="Q442" s="9">
        <v>18.376249999999999</v>
      </c>
      <c r="R442" s="9">
        <v>19.025749999999999</v>
      </c>
      <c r="S442" s="9">
        <v>2.5</v>
      </c>
      <c r="T442" s="9">
        <v>1.5</v>
      </c>
      <c r="U442" s="9">
        <v>2.5</v>
      </c>
      <c r="V442" s="9">
        <v>1.6</v>
      </c>
    </row>
    <row r="443" spans="2:22">
      <c r="B443" s="9" t="str">
        <f t="shared" si="6"/>
        <v>М20x180</v>
      </c>
      <c r="C443" s="10">
        <v>20</v>
      </c>
      <c r="D443" s="9">
        <v>180</v>
      </c>
      <c r="E443" s="12">
        <v>474.76611594095056</v>
      </c>
      <c r="F443" s="12">
        <v>486.95257291709669</v>
      </c>
      <c r="G443" s="12">
        <v>482.88127988466528</v>
      </c>
      <c r="H443" s="12">
        <v>478.83740897338203</v>
      </c>
      <c r="I443" s="12">
        <v>425.59034168158007</v>
      </c>
      <c r="J443" s="12">
        <v>456.94774223714279</v>
      </c>
      <c r="K443" s="12">
        <v>452.87644920471138</v>
      </c>
      <c r="L443" s="12">
        <v>429.66163471401148</v>
      </c>
      <c r="M443" s="9">
        <v>52</v>
      </c>
      <c r="N443" s="9">
        <v>52</v>
      </c>
      <c r="O443" s="9">
        <v>25</v>
      </c>
      <c r="P443" s="9">
        <v>20</v>
      </c>
      <c r="Q443" s="9">
        <v>18.376249999999999</v>
      </c>
      <c r="R443" s="9">
        <v>19.025749999999999</v>
      </c>
      <c r="S443" s="9">
        <v>2.5</v>
      </c>
      <c r="T443" s="9">
        <v>1.5</v>
      </c>
      <c r="U443" s="9">
        <v>2.5</v>
      </c>
      <c r="V443" s="9">
        <v>1.6</v>
      </c>
    </row>
    <row r="444" spans="2:22">
      <c r="B444" s="9" t="str">
        <f t="shared" si="6"/>
        <v>М20x190</v>
      </c>
      <c r="C444" s="10">
        <v>20</v>
      </c>
      <c r="D444" s="9">
        <v>190</v>
      </c>
      <c r="E444" s="12">
        <v>499.42761827163042</v>
      </c>
      <c r="F444" s="12">
        <v>511.6140752477765</v>
      </c>
      <c r="G444" s="12">
        <v>507.54278221534508</v>
      </c>
      <c r="H444" s="12">
        <v>503.49891130406189</v>
      </c>
      <c r="I444" s="12">
        <v>446.40998664824662</v>
      </c>
      <c r="J444" s="12">
        <v>479.26511717095133</v>
      </c>
      <c r="K444" s="12">
        <v>475.1938241385198</v>
      </c>
      <c r="L444" s="12">
        <v>450.48127968067803</v>
      </c>
      <c r="M444" s="9">
        <v>52</v>
      </c>
      <c r="N444" s="9">
        <v>52</v>
      </c>
      <c r="O444" s="9">
        <v>25</v>
      </c>
      <c r="P444" s="9">
        <v>20</v>
      </c>
      <c r="Q444" s="9">
        <v>18.376249999999999</v>
      </c>
      <c r="R444" s="9">
        <v>19.025749999999999</v>
      </c>
      <c r="S444" s="9">
        <v>2.5</v>
      </c>
      <c r="T444" s="9">
        <v>1.5</v>
      </c>
      <c r="U444" s="9">
        <v>2.5</v>
      </c>
      <c r="V444" s="9">
        <v>1.6</v>
      </c>
    </row>
    <row r="445" spans="2:22">
      <c r="B445" s="9" t="str">
        <f t="shared" si="6"/>
        <v>М20x200</v>
      </c>
      <c r="C445" s="10">
        <v>20</v>
      </c>
      <c r="D445" s="9">
        <v>200</v>
      </c>
      <c r="E445" s="12">
        <v>524.08912060231023</v>
      </c>
      <c r="F445" s="12">
        <v>536.27557757845648</v>
      </c>
      <c r="G445" s="12">
        <v>532.20428454602484</v>
      </c>
      <c r="H445" s="12">
        <v>528.16041363474164</v>
      </c>
      <c r="I445" s="12">
        <v>467.2296316149131</v>
      </c>
      <c r="J445" s="12">
        <v>501.58249210475981</v>
      </c>
      <c r="K445" s="12">
        <v>497.51119907232834</v>
      </c>
      <c r="L445" s="12">
        <v>471.30092464734463</v>
      </c>
      <c r="M445" s="9">
        <v>52</v>
      </c>
      <c r="N445" s="9">
        <v>52</v>
      </c>
      <c r="O445" s="9">
        <v>25</v>
      </c>
      <c r="P445" s="9">
        <v>20</v>
      </c>
      <c r="Q445" s="9">
        <v>18.376249999999999</v>
      </c>
      <c r="R445" s="9">
        <v>19.025749999999999</v>
      </c>
      <c r="S445" s="9">
        <v>2.5</v>
      </c>
      <c r="T445" s="9">
        <v>1.5</v>
      </c>
      <c r="U445" s="9">
        <v>2.5</v>
      </c>
      <c r="V445" s="9">
        <v>1.6</v>
      </c>
    </row>
    <row r="446" spans="2:22">
      <c r="B446" s="9" t="str">
        <f t="shared" si="6"/>
        <v>М20x220</v>
      </c>
      <c r="C446" s="10">
        <v>20</v>
      </c>
      <c r="D446" s="9">
        <v>220</v>
      </c>
      <c r="E446" s="12">
        <v>568.41771069045274</v>
      </c>
      <c r="F446" s="12">
        <v>582.55121662388331</v>
      </c>
      <c r="G446" s="12">
        <v>578.47992359145178</v>
      </c>
      <c r="H446" s="12">
        <v>572.48900372288415</v>
      </c>
      <c r="I446" s="12">
        <v>508.86892154824625</v>
      </c>
      <c r="J446" s="12">
        <v>546.21724197237677</v>
      </c>
      <c r="K446" s="12">
        <v>542.14594893994536</v>
      </c>
      <c r="L446" s="12">
        <v>512.94021458067778</v>
      </c>
      <c r="M446" s="9">
        <v>65</v>
      </c>
      <c r="N446" s="9">
        <v>65</v>
      </c>
      <c r="O446" s="9">
        <v>25</v>
      </c>
      <c r="P446" s="9">
        <v>20</v>
      </c>
      <c r="Q446" s="9">
        <v>18.376249999999999</v>
      </c>
      <c r="R446" s="9">
        <v>19.025749999999999</v>
      </c>
      <c r="S446" s="9">
        <v>2.5</v>
      </c>
      <c r="T446" s="9">
        <v>1.5</v>
      </c>
      <c r="U446" s="9">
        <v>2.5</v>
      </c>
      <c r="V446" s="9">
        <v>1.6</v>
      </c>
    </row>
    <row r="447" spans="2:22">
      <c r="B447" s="9" t="str">
        <f t="shared" si="6"/>
        <v>М20x240</v>
      </c>
      <c r="C447" s="10">
        <v>20</v>
      </c>
      <c r="D447" s="9">
        <v>240</v>
      </c>
      <c r="E447" s="12">
        <v>617.74071535181258</v>
      </c>
      <c r="F447" s="12">
        <v>631.87422128524315</v>
      </c>
      <c r="G447" s="12">
        <v>627.80292825281151</v>
      </c>
      <c r="H447" s="12">
        <v>621.81200838424377</v>
      </c>
      <c r="I447" s="12">
        <v>550.50821148157934</v>
      </c>
      <c r="J447" s="12">
        <v>590.85199183999373</v>
      </c>
      <c r="K447" s="12">
        <v>586.7806988075622</v>
      </c>
      <c r="L447" s="12">
        <v>554.57950451401075</v>
      </c>
      <c r="M447" s="9">
        <v>65</v>
      </c>
      <c r="N447" s="9">
        <v>65</v>
      </c>
      <c r="O447" s="9">
        <v>25</v>
      </c>
      <c r="P447" s="9">
        <v>20</v>
      </c>
      <c r="Q447" s="9">
        <v>18.376249999999999</v>
      </c>
      <c r="R447" s="9">
        <v>19.025749999999999</v>
      </c>
      <c r="S447" s="9">
        <v>2.5</v>
      </c>
      <c r="T447" s="9">
        <v>1.5</v>
      </c>
      <c r="U447" s="9">
        <v>2.5</v>
      </c>
      <c r="V447" s="9">
        <v>1.6</v>
      </c>
    </row>
    <row r="448" spans="2:22">
      <c r="B448" s="9" t="str">
        <f t="shared" si="6"/>
        <v>М22x45</v>
      </c>
      <c r="C448" s="10">
        <v>22</v>
      </c>
      <c r="D448" s="9">
        <v>45</v>
      </c>
      <c r="E448" s="12">
        <v>192.30100943312448</v>
      </c>
      <c r="F448" s="12">
        <v>201.96760680352284</v>
      </c>
      <c r="G448" s="12">
        <v>196.95876423122988</v>
      </c>
      <c r="H448" s="12">
        <v>197.30985200541753</v>
      </c>
      <c r="I448" s="12">
        <v>185.51333182015213</v>
      </c>
      <c r="J448" s="12">
        <v>198.34945788686358</v>
      </c>
      <c r="K448" s="12">
        <v>193.34061531457064</v>
      </c>
      <c r="L448" s="12">
        <v>190.52217439244512</v>
      </c>
      <c r="M448" s="11">
        <v>29</v>
      </c>
      <c r="N448" s="9">
        <v>31</v>
      </c>
      <c r="O448" s="9">
        <v>28</v>
      </c>
      <c r="P448" s="9">
        <v>22</v>
      </c>
      <c r="Q448" s="9">
        <v>20.376249999999999</v>
      </c>
      <c r="R448" s="9">
        <v>21.025749999999999</v>
      </c>
      <c r="S448" s="9">
        <v>2.5</v>
      </c>
      <c r="T448" s="9">
        <v>1.5</v>
      </c>
      <c r="U448" s="9">
        <v>2.5</v>
      </c>
      <c r="V448" s="9">
        <v>1.6</v>
      </c>
    </row>
    <row r="449" spans="2:22">
      <c r="B449" s="9" t="str">
        <f t="shared" si="6"/>
        <v>М22x48</v>
      </c>
      <c r="C449" s="10">
        <v>22</v>
      </c>
      <c r="D449" s="9">
        <v>48</v>
      </c>
      <c r="E449" s="12">
        <v>199.98044522672893</v>
      </c>
      <c r="F449" s="12">
        <v>210.14441452456123</v>
      </c>
      <c r="G449" s="12">
        <v>205.13557195226824</v>
      </c>
      <c r="H449" s="12">
        <v>204.98928779902195</v>
      </c>
      <c r="I449" s="12">
        <v>193.19276761375656</v>
      </c>
      <c r="J449" s="12">
        <v>206.52626560790196</v>
      </c>
      <c r="K449" s="12">
        <v>201.517423035609</v>
      </c>
      <c r="L449" s="12">
        <v>198.20161018604961</v>
      </c>
      <c r="M449" s="11">
        <v>32</v>
      </c>
      <c r="N449" s="9">
        <v>34</v>
      </c>
      <c r="O449" s="9">
        <v>28</v>
      </c>
      <c r="P449" s="9">
        <v>22</v>
      </c>
      <c r="Q449" s="9">
        <v>20.376249999999999</v>
      </c>
      <c r="R449" s="9">
        <v>21.025749999999999</v>
      </c>
      <c r="S449" s="9">
        <v>2.5</v>
      </c>
      <c r="T449" s="9">
        <v>1.5</v>
      </c>
      <c r="U449" s="9">
        <v>2.5</v>
      </c>
      <c r="V449" s="9">
        <v>1.6</v>
      </c>
    </row>
    <row r="450" spans="2:22">
      <c r="B450" s="9" t="str">
        <f t="shared" si="6"/>
        <v>М22x50</v>
      </c>
      <c r="C450" s="10">
        <v>22</v>
      </c>
      <c r="D450" s="9">
        <v>50</v>
      </c>
      <c r="E450" s="12">
        <v>205.10006908913192</v>
      </c>
      <c r="F450" s="12">
        <v>215.59561967192016</v>
      </c>
      <c r="G450" s="12">
        <v>210.58677709962717</v>
      </c>
      <c r="H450" s="12">
        <v>210.10891166142497</v>
      </c>
      <c r="I450" s="12">
        <v>198.31239147615955</v>
      </c>
      <c r="J450" s="12">
        <v>211.97747075526087</v>
      </c>
      <c r="K450" s="12">
        <v>206.96862818296796</v>
      </c>
      <c r="L450" s="12">
        <v>203.32123404845257</v>
      </c>
      <c r="M450" s="11">
        <v>34</v>
      </c>
      <c r="N450" s="9">
        <v>36</v>
      </c>
      <c r="O450" s="9">
        <v>28</v>
      </c>
      <c r="P450" s="9">
        <v>22</v>
      </c>
      <c r="Q450" s="9">
        <v>20.376249999999999</v>
      </c>
      <c r="R450" s="9">
        <v>21.025749999999999</v>
      </c>
      <c r="S450" s="9">
        <v>2.5</v>
      </c>
      <c r="T450" s="9">
        <v>1.5</v>
      </c>
      <c r="U450" s="9">
        <v>2.5</v>
      </c>
      <c r="V450" s="9">
        <v>1.6</v>
      </c>
    </row>
    <row r="451" spans="2:22">
      <c r="B451" s="9" t="str">
        <f t="shared" si="6"/>
        <v>М22x55</v>
      </c>
      <c r="C451" s="10">
        <v>22</v>
      </c>
      <c r="D451" s="9">
        <v>55</v>
      </c>
      <c r="E451" s="12">
        <v>217.89912874513939</v>
      </c>
      <c r="F451" s="12">
        <v>229.22363254031745</v>
      </c>
      <c r="G451" s="12">
        <v>224.21478996802446</v>
      </c>
      <c r="H451" s="12">
        <v>222.90797131743238</v>
      </c>
      <c r="I451" s="12">
        <v>211.11145113216702</v>
      </c>
      <c r="J451" s="12">
        <v>225.60548362365822</v>
      </c>
      <c r="K451" s="12">
        <v>220.59664105136522</v>
      </c>
      <c r="L451" s="12">
        <v>216.12029370446004</v>
      </c>
      <c r="M451" s="11">
        <v>39</v>
      </c>
      <c r="N451" s="9">
        <v>41</v>
      </c>
      <c r="O451" s="9">
        <v>28</v>
      </c>
      <c r="P451" s="9">
        <v>22</v>
      </c>
      <c r="Q451" s="9">
        <v>20.376249999999999</v>
      </c>
      <c r="R451" s="9">
        <v>21.025749999999999</v>
      </c>
      <c r="S451" s="9">
        <v>2.5</v>
      </c>
      <c r="T451" s="9">
        <v>1.5</v>
      </c>
      <c r="U451" s="9">
        <v>2.5</v>
      </c>
      <c r="V451" s="9">
        <v>1.6</v>
      </c>
    </row>
    <row r="452" spans="2:22">
      <c r="B452" s="9" t="str">
        <f t="shared" si="6"/>
        <v>М22x60</v>
      </c>
      <c r="C452" s="10">
        <v>22</v>
      </c>
      <c r="D452" s="9">
        <v>60</v>
      </c>
      <c r="E452" s="12">
        <v>230.69818840114681</v>
      </c>
      <c r="F452" s="12">
        <v>242.85164540871477</v>
      </c>
      <c r="G452" s="12">
        <v>237.84280283642175</v>
      </c>
      <c r="H452" s="12">
        <v>235.70703097343983</v>
      </c>
      <c r="I452" s="12">
        <v>223.91051078817443</v>
      </c>
      <c r="J452" s="12">
        <v>239.23349649205548</v>
      </c>
      <c r="K452" s="12">
        <v>234.22465391976252</v>
      </c>
      <c r="L452" s="12">
        <v>228.91935336046748</v>
      </c>
      <c r="M452" s="11">
        <v>44</v>
      </c>
      <c r="N452" s="9">
        <v>46</v>
      </c>
      <c r="O452" s="9">
        <v>28</v>
      </c>
      <c r="P452" s="9">
        <v>22</v>
      </c>
      <c r="Q452" s="9">
        <v>20.376249999999999</v>
      </c>
      <c r="R452" s="9">
        <v>21.025749999999999</v>
      </c>
      <c r="S452" s="9">
        <v>2.5</v>
      </c>
      <c r="T452" s="9">
        <v>1.5</v>
      </c>
      <c r="U452" s="9">
        <v>2.5</v>
      </c>
      <c r="V452" s="9">
        <v>1.6</v>
      </c>
    </row>
    <row r="453" spans="2:22">
      <c r="B453" s="9" t="str">
        <f t="shared" si="6"/>
        <v>М22x65</v>
      </c>
      <c r="C453" s="10">
        <v>22</v>
      </c>
      <c r="D453" s="9">
        <v>65</v>
      </c>
      <c r="E453" s="12">
        <v>243.07301820634353</v>
      </c>
      <c r="F453" s="12">
        <v>256.73809748544483</v>
      </c>
      <c r="G453" s="12">
        <v>251.72925491315189</v>
      </c>
      <c r="H453" s="12">
        <v>248.08186077863655</v>
      </c>
      <c r="I453" s="12">
        <v>236.70957044418191</v>
      </c>
      <c r="J453" s="12">
        <v>252.8615093604528</v>
      </c>
      <c r="K453" s="12">
        <v>247.85266678815981</v>
      </c>
      <c r="L453" s="12">
        <v>241.71841301647498</v>
      </c>
      <c r="M453" s="9">
        <v>50</v>
      </c>
      <c r="N453" s="9">
        <v>50</v>
      </c>
      <c r="O453" s="9">
        <v>28</v>
      </c>
      <c r="P453" s="9">
        <v>22</v>
      </c>
      <c r="Q453" s="9">
        <v>20.376249999999999</v>
      </c>
      <c r="R453" s="9">
        <v>21.025749999999999</v>
      </c>
      <c r="S453" s="9">
        <v>2.5</v>
      </c>
      <c r="T453" s="9">
        <v>1.5</v>
      </c>
      <c r="U453" s="9">
        <v>2.5</v>
      </c>
      <c r="V453" s="9">
        <v>1.6</v>
      </c>
    </row>
    <row r="454" spans="2:22">
      <c r="B454" s="9" t="str">
        <f t="shared" si="6"/>
        <v>М22x70</v>
      </c>
      <c r="C454" s="10">
        <v>22</v>
      </c>
      <c r="D454" s="9">
        <v>70</v>
      </c>
      <c r="E454" s="12">
        <v>257.99322711640485</v>
      </c>
      <c r="F454" s="12">
        <v>271.65830639550626</v>
      </c>
      <c r="G454" s="12">
        <v>266.64946382321324</v>
      </c>
      <c r="H454" s="12">
        <v>263.00206968869787</v>
      </c>
      <c r="I454" s="12">
        <v>249.50863010018938</v>
      </c>
      <c r="J454" s="12">
        <v>266.48952222885015</v>
      </c>
      <c r="K454" s="12">
        <v>261.48067965655707</v>
      </c>
      <c r="L454" s="12">
        <v>254.5174726724824</v>
      </c>
      <c r="M454" s="9">
        <v>50</v>
      </c>
      <c r="N454" s="9">
        <v>50</v>
      </c>
      <c r="O454" s="9">
        <v>28</v>
      </c>
      <c r="P454" s="9">
        <v>22</v>
      </c>
      <c r="Q454" s="9">
        <v>20.376249999999999</v>
      </c>
      <c r="R454" s="9">
        <v>21.025749999999999</v>
      </c>
      <c r="S454" s="9">
        <v>2.5</v>
      </c>
      <c r="T454" s="9">
        <v>1.5</v>
      </c>
      <c r="U454" s="9">
        <v>2.5</v>
      </c>
      <c r="V454" s="9">
        <v>1.6</v>
      </c>
    </row>
    <row r="455" spans="2:22">
      <c r="B455" s="9" t="str">
        <f t="shared" si="6"/>
        <v>М22x75</v>
      </c>
      <c r="C455" s="10">
        <v>22</v>
      </c>
      <c r="D455" s="9">
        <v>75</v>
      </c>
      <c r="E455" s="12">
        <v>272.91343602646612</v>
      </c>
      <c r="F455" s="12">
        <v>286.57851530556752</v>
      </c>
      <c r="G455" s="12">
        <v>281.5696727332745</v>
      </c>
      <c r="H455" s="12">
        <v>277.92227859875919</v>
      </c>
      <c r="I455" s="12">
        <v>262.30768975619679</v>
      </c>
      <c r="J455" s="12">
        <v>280.11753509724741</v>
      </c>
      <c r="K455" s="12">
        <v>275.10869252495439</v>
      </c>
      <c r="L455" s="12">
        <v>267.31653232848981</v>
      </c>
      <c r="M455" s="9">
        <v>50</v>
      </c>
      <c r="N455" s="9">
        <v>50</v>
      </c>
      <c r="O455" s="9">
        <v>28</v>
      </c>
      <c r="P455" s="9">
        <v>22</v>
      </c>
      <c r="Q455" s="9">
        <v>20.376249999999999</v>
      </c>
      <c r="R455" s="9">
        <v>21.025749999999999</v>
      </c>
      <c r="S455" s="9">
        <v>2.5</v>
      </c>
      <c r="T455" s="9">
        <v>1.5</v>
      </c>
      <c r="U455" s="9">
        <v>2.5</v>
      </c>
      <c r="V455" s="9">
        <v>1.6</v>
      </c>
    </row>
    <row r="456" spans="2:22">
      <c r="B456" s="9" t="str">
        <f t="shared" si="6"/>
        <v>М22x80</v>
      </c>
      <c r="C456" s="10">
        <v>22</v>
      </c>
      <c r="D456" s="9">
        <v>80</v>
      </c>
      <c r="E456" s="12">
        <v>287.83364493652749</v>
      </c>
      <c r="F456" s="12">
        <v>301.4987242156289</v>
      </c>
      <c r="G456" s="12">
        <v>296.48988164333588</v>
      </c>
      <c r="H456" s="12">
        <v>292.84248750882057</v>
      </c>
      <c r="I456" s="12">
        <v>275.10674941220424</v>
      </c>
      <c r="J456" s="12">
        <v>293.74554796564473</v>
      </c>
      <c r="K456" s="12">
        <v>288.73670539335171</v>
      </c>
      <c r="L456" s="12">
        <v>280.11559198449726</v>
      </c>
      <c r="M456" s="9">
        <v>50</v>
      </c>
      <c r="N456" s="9">
        <v>50</v>
      </c>
      <c r="O456" s="9">
        <v>28</v>
      </c>
      <c r="P456" s="9">
        <v>22</v>
      </c>
      <c r="Q456" s="9">
        <v>20.376249999999999</v>
      </c>
      <c r="R456" s="9">
        <v>21.025749999999999</v>
      </c>
      <c r="S456" s="9">
        <v>2.5</v>
      </c>
      <c r="T456" s="9">
        <v>1.5</v>
      </c>
      <c r="U456" s="9">
        <v>2.5</v>
      </c>
      <c r="V456" s="9">
        <v>1.6</v>
      </c>
    </row>
    <row r="457" spans="2:22">
      <c r="B457" s="9" t="str">
        <f t="shared" si="6"/>
        <v>М22x85</v>
      </c>
      <c r="C457" s="10">
        <v>22</v>
      </c>
      <c r="D457" s="9">
        <v>85</v>
      </c>
      <c r="E457" s="12">
        <v>302.75385384658881</v>
      </c>
      <c r="F457" s="12">
        <v>316.41893312569016</v>
      </c>
      <c r="G457" s="12">
        <v>311.41009055339714</v>
      </c>
      <c r="H457" s="12">
        <v>307.76269641888183</v>
      </c>
      <c r="I457" s="12">
        <v>287.90580906821174</v>
      </c>
      <c r="J457" s="12">
        <v>307.37356083404205</v>
      </c>
      <c r="K457" s="12">
        <v>302.36471826174903</v>
      </c>
      <c r="L457" s="12">
        <v>292.91465164050476</v>
      </c>
      <c r="M457" s="9">
        <v>50</v>
      </c>
      <c r="N457" s="9">
        <v>50</v>
      </c>
      <c r="O457" s="9">
        <v>28</v>
      </c>
      <c r="P457" s="9">
        <v>22</v>
      </c>
      <c r="Q457" s="9">
        <v>20.376249999999999</v>
      </c>
      <c r="R457" s="9">
        <v>21.025749999999999</v>
      </c>
      <c r="S457" s="9">
        <v>2.5</v>
      </c>
      <c r="T457" s="9">
        <v>1.5</v>
      </c>
      <c r="U457" s="9">
        <v>2.5</v>
      </c>
      <c r="V457" s="9">
        <v>1.6</v>
      </c>
    </row>
    <row r="458" spans="2:22">
      <c r="B458" s="9" t="str">
        <f t="shared" si="6"/>
        <v>М22x90</v>
      </c>
      <c r="C458" s="10">
        <v>22</v>
      </c>
      <c r="D458" s="9">
        <v>90</v>
      </c>
      <c r="E458" s="12">
        <v>317.67406275665013</v>
      </c>
      <c r="F458" s="12">
        <v>331.33914203575154</v>
      </c>
      <c r="G458" s="12">
        <v>326.33029946345852</v>
      </c>
      <c r="H458" s="12">
        <v>322.68290532894315</v>
      </c>
      <c r="I458" s="12">
        <v>300.70486872421918</v>
      </c>
      <c r="J458" s="12">
        <v>321.00157370243937</v>
      </c>
      <c r="K458" s="12">
        <v>315.9927311301463</v>
      </c>
      <c r="L458" s="12">
        <v>305.7137112965122</v>
      </c>
      <c r="M458" s="9">
        <v>50</v>
      </c>
      <c r="N458" s="9">
        <v>50</v>
      </c>
      <c r="O458" s="9">
        <v>28</v>
      </c>
      <c r="P458" s="9">
        <v>22</v>
      </c>
      <c r="Q458" s="9">
        <v>20.376249999999999</v>
      </c>
      <c r="R458" s="9">
        <v>21.025749999999999</v>
      </c>
      <c r="S458" s="9">
        <v>2.5</v>
      </c>
      <c r="T458" s="9">
        <v>1.5</v>
      </c>
      <c r="U458" s="9">
        <v>2.5</v>
      </c>
      <c r="V458" s="9">
        <v>1.6</v>
      </c>
    </row>
    <row r="459" spans="2:22">
      <c r="B459" s="9" t="str">
        <f t="shared" si="6"/>
        <v>М22x95</v>
      </c>
      <c r="C459" s="10">
        <v>22</v>
      </c>
      <c r="D459" s="9">
        <v>95</v>
      </c>
      <c r="E459" s="12">
        <v>332.59427166671151</v>
      </c>
      <c r="F459" s="12">
        <v>346.2593509458128</v>
      </c>
      <c r="G459" s="12">
        <v>341.25050837351984</v>
      </c>
      <c r="H459" s="12">
        <v>337.60311423900441</v>
      </c>
      <c r="I459" s="12">
        <v>313.50392838022668</v>
      </c>
      <c r="J459" s="12">
        <v>334.62958657083664</v>
      </c>
      <c r="K459" s="12">
        <v>329.62074399854367</v>
      </c>
      <c r="L459" s="12">
        <v>318.51277095251965</v>
      </c>
      <c r="M459" s="9">
        <v>50</v>
      </c>
      <c r="N459" s="9">
        <v>50</v>
      </c>
      <c r="O459" s="9">
        <v>28</v>
      </c>
      <c r="P459" s="9">
        <v>22</v>
      </c>
      <c r="Q459" s="9">
        <v>20.376249999999999</v>
      </c>
      <c r="R459" s="9">
        <v>21.025749999999999</v>
      </c>
      <c r="S459" s="9">
        <v>2.5</v>
      </c>
      <c r="T459" s="9">
        <v>1.5</v>
      </c>
      <c r="U459" s="9">
        <v>2.5</v>
      </c>
      <c r="V459" s="9">
        <v>1.6</v>
      </c>
    </row>
    <row r="460" spans="2:22">
      <c r="B460" s="9" t="str">
        <f t="shared" si="6"/>
        <v>М22x100</v>
      </c>
      <c r="C460" s="10">
        <v>22</v>
      </c>
      <c r="D460" s="9">
        <v>100</v>
      </c>
      <c r="E460" s="12">
        <v>347.51448057677283</v>
      </c>
      <c r="F460" s="12">
        <v>361.17955985587423</v>
      </c>
      <c r="G460" s="12">
        <v>356.17071728358121</v>
      </c>
      <c r="H460" s="12">
        <v>352.52332314906585</v>
      </c>
      <c r="I460" s="12">
        <v>326.30298803623413</v>
      </c>
      <c r="J460" s="12">
        <v>348.25759943923396</v>
      </c>
      <c r="K460" s="12">
        <v>343.24875686694094</v>
      </c>
      <c r="L460" s="12">
        <v>331.3118306085272</v>
      </c>
      <c r="M460" s="9">
        <v>50</v>
      </c>
      <c r="N460" s="9">
        <v>50</v>
      </c>
      <c r="O460" s="9">
        <v>28</v>
      </c>
      <c r="P460" s="9">
        <v>22</v>
      </c>
      <c r="Q460" s="9">
        <v>20.376249999999999</v>
      </c>
      <c r="R460" s="9">
        <v>21.025749999999999</v>
      </c>
      <c r="S460" s="9">
        <v>2.5</v>
      </c>
      <c r="T460" s="9">
        <v>1.5</v>
      </c>
      <c r="U460" s="9">
        <v>2.5</v>
      </c>
      <c r="V460" s="9">
        <v>1.6</v>
      </c>
    </row>
    <row r="461" spans="2:22">
      <c r="B461" s="9" t="str">
        <f t="shared" si="6"/>
        <v>М22x105</v>
      </c>
      <c r="C461" s="10">
        <v>22</v>
      </c>
      <c r="D461" s="9">
        <v>105</v>
      </c>
      <c r="E461" s="12">
        <v>362.43468948683409</v>
      </c>
      <c r="F461" s="12">
        <v>376.09976876593549</v>
      </c>
      <c r="G461" s="12">
        <v>371.09092619364247</v>
      </c>
      <c r="H461" s="12">
        <v>367.44353205912711</v>
      </c>
      <c r="I461" s="12">
        <v>339.10204769224163</v>
      </c>
      <c r="J461" s="12">
        <v>361.88561230763128</v>
      </c>
      <c r="K461" s="12">
        <v>356.8767697353382</v>
      </c>
      <c r="L461" s="12">
        <v>344.11089026453465</v>
      </c>
      <c r="M461" s="9">
        <v>50</v>
      </c>
      <c r="N461" s="9">
        <v>50</v>
      </c>
      <c r="O461" s="9">
        <v>28</v>
      </c>
      <c r="P461" s="9">
        <v>22</v>
      </c>
      <c r="Q461" s="9">
        <v>20.376249999999999</v>
      </c>
      <c r="R461" s="9">
        <v>21.025749999999999</v>
      </c>
      <c r="S461" s="9">
        <v>2.5</v>
      </c>
      <c r="T461" s="9">
        <v>1.5</v>
      </c>
      <c r="U461" s="9">
        <v>2.5</v>
      </c>
      <c r="V461" s="9">
        <v>1.6</v>
      </c>
    </row>
    <row r="462" spans="2:22">
      <c r="B462" s="9" t="str">
        <f t="shared" si="6"/>
        <v>М22x110</v>
      </c>
      <c r="C462" s="10">
        <v>22</v>
      </c>
      <c r="D462" s="9">
        <v>110</v>
      </c>
      <c r="E462" s="12">
        <v>377.35489839689546</v>
      </c>
      <c r="F462" s="12">
        <v>391.01997767599681</v>
      </c>
      <c r="G462" s="12">
        <v>386.01113510370385</v>
      </c>
      <c r="H462" s="12">
        <v>382.36374096918843</v>
      </c>
      <c r="I462" s="12">
        <v>351.90110734824907</v>
      </c>
      <c r="J462" s="12">
        <v>375.5136251760286</v>
      </c>
      <c r="K462" s="12">
        <v>370.50478260373558</v>
      </c>
      <c r="L462" s="12">
        <v>356.90994992054203</v>
      </c>
      <c r="M462" s="9">
        <v>50</v>
      </c>
      <c r="N462" s="9">
        <v>50</v>
      </c>
      <c r="O462" s="9">
        <v>28</v>
      </c>
      <c r="P462" s="9">
        <v>22</v>
      </c>
      <c r="Q462" s="9">
        <v>20.376249999999999</v>
      </c>
      <c r="R462" s="9">
        <v>21.025749999999999</v>
      </c>
      <c r="S462" s="9">
        <v>2.5</v>
      </c>
      <c r="T462" s="9">
        <v>1.5</v>
      </c>
      <c r="U462" s="9">
        <v>2.5</v>
      </c>
      <c r="V462" s="9">
        <v>1.6</v>
      </c>
    </row>
    <row r="463" spans="2:22">
      <c r="B463" s="9" t="str">
        <f t="shared" si="6"/>
        <v>М22x115</v>
      </c>
      <c r="C463" s="10">
        <v>22</v>
      </c>
      <c r="D463" s="9">
        <v>115</v>
      </c>
      <c r="E463" s="12">
        <v>392.27510730695673</v>
      </c>
      <c r="F463" s="12">
        <v>405.94018658605813</v>
      </c>
      <c r="G463" s="12">
        <v>400.93134401376511</v>
      </c>
      <c r="H463" s="12">
        <v>397.2839498792498</v>
      </c>
      <c r="I463" s="12">
        <v>364.70016700425646</v>
      </c>
      <c r="J463" s="12">
        <v>389.14163804442592</v>
      </c>
      <c r="K463" s="12">
        <v>384.13279547213284</v>
      </c>
      <c r="L463" s="12">
        <v>369.70900957654953</v>
      </c>
      <c r="M463" s="9">
        <v>50</v>
      </c>
      <c r="N463" s="9">
        <v>50</v>
      </c>
      <c r="O463" s="9">
        <v>28</v>
      </c>
      <c r="P463" s="9">
        <v>22</v>
      </c>
      <c r="Q463" s="9">
        <v>20.376249999999999</v>
      </c>
      <c r="R463" s="9">
        <v>21.025749999999999</v>
      </c>
      <c r="S463" s="9">
        <v>2.5</v>
      </c>
      <c r="T463" s="9">
        <v>1.5</v>
      </c>
      <c r="U463" s="9">
        <v>2.5</v>
      </c>
      <c r="V463" s="9">
        <v>1.6</v>
      </c>
    </row>
    <row r="464" spans="2:22">
      <c r="B464" s="9" t="str">
        <f t="shared" si="6"/>
        <v>М22x120</v>
      </c>
      <c r="C464" s="10">
        <v>22</v>
      </c>
      <c r="D464" s="9">
        <v>120</v>
      </c>
      <c r="E464" s="12">
        <v>407.1953162170181</v>
      </c>
      <c r="F464" s="12">
        <v>420.86039549611945</v>
      </c>
      <c r="G464" s="12">
        <v>415.85155292382643</v>
      </c>
      <c r="H464" s="12">
        <v>412.20415878931112</v>
      </c>
      <c r="I464" s="12">
        <v>377.49922666026396</v>
      </c>
      <c r="J464" s="12">
        <v>402.76965091282318</v>
      </c>
      <c r="K464" s="12">
        <v>397.76080834053016</v>
      </c>
      <c r="L464" s="12">
        <v>382.50806923255692</v>
      </c>
      <c r="M464" s="9">
        <v>50</v>
      </c>
      <c r="N464" s="9">
        <v>50</v>
      </c>
      <c r="O464" s="9">
        <v>28</v>
      </c>
      <c r="P464" s="9">
        <v>22</v>
      </c>
      <c r="Q464" s="9">
        <v>20.376249999999999</v>
      </c>
      <c r="R464" s="9">
        <v>21.025749999999999</v>
      </c>
      <c r="S464" s="9">
        <v>2.5</v>
      </c>
      <c r="T464" s="9">
        <v>1.5</v>
      </c>
      <c r="U464" s="9">
        <v>2.5</v>
      </c>
      <c r="V464" s="9">
        <v>1.6</v>
      </c>
    </row>
    <row r="465" spans="2:22">
      <c r="B465" s="9" t="str">
        <f t="shared" si="6"/>
        <v>М22x130</v>
      </c>
      <c r="C465" s="10">
        <v>22</v>
      </c>
      <c r="D465" s="9">
        <v>130</v>
      </c>
      <c r="E465" s="12">
        <v>434.49035493227615</v>
      </c>
      <c r="F465" s="12">
        <v>449.1501780662453</v>
      </c>
      <c r="G465" s="12">
        <v>444.14133549395228</v>
      </c>
      <c r="H465" s="12">
        <v>439.49919750456911</v>
      </c>
      <c r="I465" s="12">
        <v>403.09734597227884</v>
      </c>
      <c r="J465" s="12">
        <v>430.02567664961776</v>
      </c>
      <c r="K465" s="12">
        <v>425.01683407732475</v>
      </c>
      <c r="L465" s="12">
        <v>408.10618854457186</v>
      </c>
      <c r="M465" s="9">
        <v>56</v>
      </c>
      <c r="N465" s="9">
        <v>56</v>
      </c>
      <c r="O465" s="9">
        <v>28</v>
      </c>
      <c r="P465" s="9">
        <v>22</v>
      </c>
      <c r="Q465" s="9">
        <v>20.376249999999999</v>
      </c>
      <c r="R465" s="9">
        <v>21.025749999999999</v>
      </c>
      <c r="S465" s="9">
        <v>2.5</v>
      </c>
      <c r="T465" s="9">
        <v>1.5</v>
      </c>
      <c r="U465" s="9">
        <v>2.5</v>
      </c>
      <c r="V465" s="9">
        <v>1.6</v>
      </c>
    </row>
    <row r="466" spans="2:22">
      <c r="B466" s="9" t="str">
        <f t="shared" si="6"/>
        <v>М22x140</v>
      </c>
      <c r="C466" s="10">
        <v>22</v>
      </c>
      <c r="D466" s="9">
        <v>140</v>
      </c>
      <c r="E466" s="12">
        <v>464.33077275239873</v>
      </c>
      <c r="F466" s="12">
        <v>478.99059588636794</v>
      </c>
      <c r="G466" s="12">
        <v>473.98175331407487</v>
      </c>
      <c r="H466" s="12">
        <v>469.33961532469181</v>
      </c>
      <c r="I466" s="12">
        <v>428.69546528429379</v>
      </c>
      <c r="J466" s="12">
        <v>457.28170238641241</v>
      </c>
      <c r="K466" s="12">
        <v>452.27285981411933</v>
      </c>
      <c r="L466" s="12">
        <v>433.70430785658675</v>
      </c>
      <c r="M466" s="9">
        <v>56</v>
      </c>
      <c r="N466" s="9">
        <v>56</v>
      </c>
      <c r="O466" s="9">
        <v>28</v>
      </c>
      <c r="P466" s="9">
        <v>22</v>
      </c>
      <c r="Q466" s="9">
        <v>20.376249999999999</v>
      </c>
      <c r="R466" s="9">
        <v>21.025749999999999</v>
      </c>
      <c r="S466" s="9">
        <v>2.5</v>
      </c>
      <c r="T466" s="9">
        <v>1.5</v>
      </c>
      <c r="U466" s="9">
        <v>2.5</v>
      </c>
      <c r="V466" s="9">
        <v>1.6</v>
      </c>
    </row>
    <row r="467" spans="2:22">
      <c r="B467" s="9" t="str">
        <f t="shared" si="6"/>
        <v>М22x150</v>
      </c>
      <c r="C467" s="10">
        <v>22</v>
      </c>
      <c r="D467" s="9">
        <v>150</v>
      </c>
      <c r="E467" s="12">
        <v>494.17119057252143</v>
      </c>
      <c r="F467" s="12">
        <v>508.83101370649064</v>
      </c>
      <c r="G467" s="12">
        <v>503.8221711341975</v>
      </c>
      <c r="H467" s="12">
        <v>499.18003314481444</v>
      </c>
      <c r="I467" s="12">
        <v>454.29358459630873</v>
      </c>
      <c r="J467" s="12">
        <v>484.53772812320705</v>
      </c>
      <c r="K467" s="12">
        <v>479.52888555091391</v>
      </c>
      <c r="L467" s="12">
        <v>459.3024271686017</v>
      </c>
      <c r="M467" s="9">
        <v>56</v>
      </c>
      <c r="N467" s="9">
        <v>56</v>
      </c>
      <c r="O467" s="9">
        <v>28</v>
      </c>
      <c r="P467" s="9">
        <v>22</v>
      </c>
      <c r="Q467" s="9">
        <v>20.376249999999999</v>
      </c>
      <c r="R467" s="9">
        <v>21.025749999999999</v>
      </c>
      <c r="S467" s="9">
        <v>2.5</v>
      </c>
      <c r="T467" s="9">
        <v>1.5</v>
      </c>
      <c r="U467" s="9">
        <v>2.5</v>
      </c>
      <c r="V467" s="9">
        <v>1.6</v>
      </c>
    </row>
    <row r="468" spans="2:22">
      <c r="B468" s="9" t="str">
        <f t="shared" ref="B468:B531" si="7">"М"&amp;C468&amp;"x"&amp;D468</f>
        <v>М22x160</v>
      </c>
      <c r="C468" s="10">
        <v>22</v>
      </c>
      <c r="D468" s="9">
        <v>160</v>
      </c>
      <c r="E468" s="12">
        <v>524.01160839264401</v>
      </c>
      <c r="F468" s="12">
        <v>538.67143152661333</v>
      </c>
      <c r="G468" s="12">
        <v>533.66258895432031</v>
      </c>
      <c r="H468" s="12">
        <v>529.02045096493714</v>
      </c>
      <c r="I468" s="12">
        <v>479.89170390832368</v>
      </c>
      <c r="J468" s="12">
        <v>511.79375386000169</v>
      </c>
      <c r="K468" s="12">
        <v>506.78491128770861</v>
      </c>
      <c r="L468" s="12">
        <v>484.90054648061653</v>
      </c>
      <c r="M468" s="9">
        <v>56</v>
      </c>
      <c r="N468" s="9">
        <v>56</v>
      </c>
      <c r="O468" s="9">
        <v>28</v>
      </c>
      <c r="P468" s="9">
        <v>22</v>
      </c>
      <c r="Q468" s="9">
        <v>20.376249999999999</v>
      </c>
      <c r="R468" s="9">
        <v>21.025749999999999</v>
      </c>
      <c r="S468" s="9">
        <v>2.5</v>
      </c>
      <c r="T468" s="9">
        <v>1.5</v>
      </c>
      <c r="U468" s="9">
        <v>2.5</v>
      </c>
      <c r="V468" s="9">
        <v>1.6</v>
      </c>
    </row>
    <row r="469" spans="2:22">
      <c r="B469" s="9" t="str">
        <f t="shared" si="7"/>
        <v>М22x170</v>
      </c>
      <c r="C469" s="10">
        <v>22</v>
      </c>
      <c r="D469" s="9">
        <v>170</v>
      </c>
      <c r="E469" s="12">
        <v>553.85202621276665</v>
      </c>
      <c r="F469" s="12">
        <v>568.51184934673586</v>
      </c>
      <c r="G469" s="12">
        <v>563.50300677444295</v>
      </c>
      <c r="H469" s="12">
        <v>558.86086878505967</v>
      </c>
      <c r="I469" s="12">
        <v>505.48982322033851</v>
      </c>
      <c r="J469" s="12">
        <v>539.04977959679627</v>
      </c>
      <c r="K469" s="12">
        <v>534.04093702450325</v>
      </c>
      <c r="L469" s="12">
        <v>510.49866579263153</v>
      </c>
      <c r="M469" s="9">
        <v>56</v>
      </c>
      <c r="N469" s="9">
        <v>56</v>
      </c>
      <c r="O469" s="9">
        <v>28</v>
      </c>
      <c r="P469" s="9">
        <v>22</v>
      </c>
      <c r="Q469" s="9">
        <v>20.376249999999999</v>
      </c>
      <c r="R469" s="9">
        <v>21.025749999999999</v>
      </c>
      <c r="S469" s="9">
        <v>2.5</v>
      </c>
      <c r="T469" s="9">
        <v>1.5</v>
      </c>
      <c r="U469" s="9">
        <v>2.5</v>
      </c>
      <c r="V469" s="9">
        <v>1.6</v>
      </c>
    </row>
    <row r="470" spans="2:22">
      <c r="B470" s="9" t="str">
        <f t="shared" si="7"/>
        <v>М22x180</v>
      </c>
      <c r="C470" s="10">
        <v>22</v>
      </c>
      <c r="D470" s="9">
        <v>180</v>
      </c>
      <c r="E470" s="12">
        <v>583.69244403288928</v>
      </c>
      <c r="F470" s="12">
        <v>598.3522671668585</v>
      </c>
      <c r="G470" s="12">
        <v>593.34342459456548</v>
      </c>
      <c r="H470" s="12">
        <v>588.7012866051823</v>
      </c>
      <c r="I470" s="12">
        <v>531.08794253235351</v>
      </c>
      <c r="J470" s="12">
        <v>566.30580533359091</v>
      </c>
      <c r="K470" s="12">
        <v>561.29696276129778</v>
      </c>
      <c r="L470" s="12">
        <v>536.09678510464641</v>
      </c>
      <c r="M470" s="9">
        <v>56</v>
      </c>
      <c r="N470" s="9">
        <v>56</v>
      </c>
      <c r="O470" s="9">
        <v>28</v>
      </c>
      <c r="P470" s="9">
        <v>22</v>
      </c>
      <c r="Q470" s="9">
        <v>20.376249999999999</v>
      </c>
      <c r="R470" s="9">
        <v>21.025749999999999</v>
      </c>
      <c r="S470" s="9">
        <v>2.5</v>
      </c>
      <c r="T470" s="9">
        <v>1.5</v>
      </c>
      <c r="U470" s="9">
        <v>2.5</v>
      </c>
      <c r="V470" s="9">
        <v>1.6</v>
      </c>
    </row>
    <row r="471" spans="2:22">
      <c r="B471" s="9" t="str">
        <f t="shared" si="7"/>
        <v>М22x190</v>
      </c>
      <c r="C471" s="10">
        <v>22</v>
      </c>
      <c r="D471" s="9">
        <v>190</v>
      </c>
      <c r="E471" s="12">
        <v>613.53286185301192</v>
      </c>
      <c r="F471" s="12">
        <v>628.19268498698125</v>
      </c>
      <c r="G471" s="12">
        <v>623.18384241468823</v>
      </c>
      <c r="H471" s="12">
        <v>618.54170442530506</v>
      </c>
      <c r="I471" s="12">
        <v>556.68606184436828</v>
      </c>
      <c r="J471" s="12">
        <v>593.56183107038544</v>
      </c>
      <c r="K471" s="12">
        <v>588.55298849809253</v>
      </c>
      <c r="L471" s="12">
        <v>561.69490441666142</v>
      </c>
      <c r="M471" s="9">
        <v>56</v>
      </c>
      <c r="N471" s="9">
        <v>56</v>
      </c>
      <c r="O471" s="9">
        <v>28</v>
      </c>
      <c r="P471" s="9">
        <v>22</v>
      </c>
      <c r="Q471" s="9">
        <v>20.376249999999999</v>
      </c>
      <c r="R471" s="9">
        <v>21.025749999999999</v>
      </c>
      <c r="S471" s="9">
        <v>2.5</v>
      </c>
      <c r="T471" s="9">
        <v>1.5</v>
      </c>
      <c r="U471" s="9">
        <v>2.5</v>
      </c>
      <c r="V471" s="9">
        <v>1.6</v>
      </c>
    </row>
    <row r="472" spans="2:22">
      <c r="B472" s="9" t="str">
        <f t="shared" si="7"/>
        <v>М22x200</v>
      </c>
      <c r="C472" s="10">
        <v>22</v>
      </c>
      <c r="D472" s="9">
        <v>200</v>
      </c>
      <c r="E472" s="12">
        <v>643.37327967313468</v>
      </c>
      <c r="F472" s="12">
        <v>658.03310280710389</v>
      </c>
      <c r="G472" s="12">
        <v>653.02426023481087</v>
      </c>
      <c r="H472" s="12">
        <v>648.38212224542781</v>
      </c>
      <c r="I472" s="12">
        <v>582.28418115638317</v>
      </c>
      <c r="J472" s="12">
        <v>620.81785680717996</v>
      </c>
      <c r="K472" s="12">
        <v>615.80901423488706</v>
      </c>
      <c r="L472" s="12">
        <v>587.29302372867642</v>
      </c>
      <c r="M472" s="9">
        <v>56</v>
      </c>
      <c r="N472" s="9">
        <v>56</v>
      </c>
      <c r="O472" s="9">
        <v>28</v>
      </c>
      <c r="P472" s="9">
        <v>22</v>
      </c>
      <c r="Q472" s="9">
        <v>20.376249999999999</v>
      </c>
      <c r="R472" s="9">
        <v>21.025749999999999</v>
      </c>
      <c r="S472" s="9">
        <v>2.5</v>
      </c>
      <c r="T472" s="9">
        <v>1.5</v>
      </c>
      <c r="U472" s="9">
        <v>2.5</v>
      </c>
      <c r="V472" s="9">
        <v>1.6</v>
      </c>
    </row>
    <row r="473" spans="2:22">
      <c r="B473" s="9" t="str">
        <f t="shared" si="7"/>
        <v>М22x220</v>
      </c>
      <c r="C473" s="10">
        <v>22</v>
      </c>
      <c r="D473" s="9">
        <v>220</v>
      </c>
      <c r="E473" s="12">
        <v>697.53912725283976</v>
      </c>
      <c r="F473" s="12">
        <v>714.35422873902257</v>
      </c>
      <c r="G473" s="12">
        <v>709.34538616672978</v>
      </c>
      <c r="H473" s="12">
        <v>702.5479698251329</v>
      </c>
      <c r="I473" s="12">
        <v>633.48041978041294</v>
      </c>
      <c r="J473" s="12">
        <v>675.32990828076925</v>
      </c>
      <c r="K473" s="12">
        <v>670.32106570847634</v>
      </c>
      <c r="L473" s="12">
        <v>638.48926235270619</v>
      </c>
      <c r="M473" s="9">
        <v>69</v>
      </c>
      <c r="N473" s="9">
        <v>69</v>
      </c>
      <c r="O473" s="9">
        <v>28</v>
      </c>
      <c r="P473" s="9">
        <v>22</v>
      </c>
      <c r="Q473" s="9">
        <v>20.376249999999999</v>
      </c>
      <c r="R473" s="9">
        <v>21.025749999999999</v>
      </c>
      <c r="S473" s="9">
        <v>2.5</v>
      </c>
      <c r="T473" s="9">
        <v>1.5</v>
      </c>
      <c r="U473" s="9">
        <v>2.5</v>
      </c>
      <c r="V473" s="9">
        <v>1.6</v>
      </c>
    </row>
    <row r="474" spans="2:22">
      <c r="B474" s="9" t="str">
        <f t="shared" si="7"/>
        <v>М22x240</v>
      </c>
      <c r="C474" s="10">
        <v>22</v>
      </c>
      <c r="D474" s="9">
        <v>240</v>
      </c>
      <c r="E474" s="12">
        <v>757.21996289308504</v>
      </c>
      <c r="F474" s="12">
        <v>774.03506437926796</v>
      </c>
      <c r="G474" s="12">
        <v>769.02622180697495</v>
      </c>
      <c r="H474" s="12">
        <v>762.22880546537817</v>
      </c>
      <c r="I474" s="12">
        <v>684.67665840444283</v>
      </c>
      <c r="J474" s="12">
        <v>729.84195975435841</v>
      </c>
      <c r="K474" s="12">
        <v>724.83311718206551</v>
      </c>
      <c r="L474" s="12">
        <v>689.68550097673585</v>
      </c>
      <c r="M474" s="9">
        <v>69</v>
      </c>
      <c r="N474" s="9">
        <v>69</v>
      </c>
      <c r="O474" s="9">
        <v>28</v>
      </c>
      <c r="P474" s="9">
        <v>22</v>
      </c>
      <c r="Q474" s="9">
        <v>20.376249999999999</v>
      </c>
      <c r="R474" s="9">
        <v>21.025749999999999</v>
      </c>
      <c r="S474" s="9">
        <v>2.5</v>
      </c>
      <c r="T474" s="9">
        <v>1.5</v>
      </c>
      <c r="U474" s="9">
        <v>2.5</v>
      </c>
      <c r="V474" s="9">
        <v>1.6</v>
      </c>
    </row>
    <row r="475" spans="2:22">
      <c r="B475" s="9" t="str">
        <f t="shared" si="7"/>
        <v>М24x45</v>
      </c>
      <c r="C475" s="10">
        <v>24</v>
      </c>
      <c r="D475" s="9">
        <v>45</v>
      </c>
      <c r="E475" s="12">
        <v>233.60268235482832</v>
      </c>
      <c r="F475" s="12">
        <v>243.29647323763322</v>
      </c>
      <c r="G475" s="12">
        <v>237.80674662430744</v>
      </c>
      <c r="H475" s="12">
        <v>239.0924089681541</v>
      </c>
      <c r="I475" s="12">
        <v>223.64458806730579</v>
      </c>
      <c r="J475" s="12">
        <v>237.31215263912014</v>
      </c>
      <c r="K475" s="12">
        <v>231.82242602579439</v>
      </c>
      <c r="L475" s="12">
        <v>229.1343146806316</v>
      </c>
      <c r="M475" s="11">
        <v>27</v>
      </c>
      <c r="N475" s="9">
        <v>29</v>
      </c>
      <c r="O475" s="9">
        <v>30</v>
      </c>
      <c r="P475" s="9">
        <v>24</v>
      </c>
      <c r="Q475" s="9">
        <v>22.051500000000001</v>
      </c>
      <c r="R475" s="9">
        <v>22.701000000000001</v>
      </c>
      <c r="S475" s="9">
        <v>3</v>
      </c>
      <c r="T475" s="9">
        <v>2</v>
      </c>
      <c r="U475" s="9">
        <v>2.5</v>
      </c>
      <c r="V475" s="9">
        <v>2</v>
      </c>
    </row>
    <row r="476" spans="2:22">
      <c r="B476" s="9" t="str">
        <f t="shared" si="7"/>
        <v>М24x48</v>
      </c>
      <c r="C476" s="10">
        <v>24</v>
      </c>
      <c r="D476" s="9">
        <v>48</v>
      </c>
      <c r="E476" s="12">
        <v>242.59676898042824</v>
      </c>
      <c r="F476" s="12">
        <v>252.82818213226568</v>
      </c>
      <c r="G476" s="12">
        <v>247.33845551893995</v>
      </c>
      <c r="H476" s="12">
        <v>248.08649559375402</v>
      </c>
      <c r="I476" s="12">
        <v>232.63867469290574</v>
      </c>
      <c r="J476" s="12">
        <v>246.84386153375266</v>
      </c>
      <c r="K476" s="12">
        <v>241.35413492042687</v>
      </c>
      <c r="L476" s="12">
        <v>238.12840130623155</v>
      </c>
      <c r="M476" s="11">
        <v>30</v>
      </c>
      <c r="N476" s="9">
        <v>32</v>
      </c>
      <c r="O476" s="9">
        <v>30</v>
      </c>
      <c r="P476" s="9">
        <v>24</v>
      </c>
      <c r="Q476" s="9">
        <v>22.051500000000001</v>
      </c>
      <c r="R476" s="9">
        <v>22.701000000000001</v>
      </c>
      <c r="S476" s="9">
        <v>3</v>
      </c>
      <c r="T476" s="9">
        <v>2</v>
      </c>
      <c r="U476" s="9">
        <v>2.5</v>
      </c>
      <c r="V476" s="9">
        <v>2</v>
      </c>
    </row>
    <row r="477" spans="2:22">
      <c r="B477" s="9" t="str">
        <f t="shared" si="7"/>
        <v>М24x50</v>
      </c>
      <c r="C477" s="10">
        <v>24</v>
      </c>
      <c r="D477" s="9">
        <v>50</v>
      </c>
      <c r="E477" s="12">
        <v>248.59282673082825</v>
      </c>
      <c r="F477" s="12">
        <v>259.1826547286874</v>
      </c>
      <c r="G477" s="12">
        <v>253.69292811536164</v>
      </c>
      <c r="H477" s="12">
        <v>254.08255334415401</v>
      </c>
      <c r="I477" s="12">
        <v>238.63473244330572</v>
      </c>
      <c r="J477" s="12">
        <v>253.19833413017435</v>
      </c>
      <c r="K477" s="12">
        <v>247.70860751684856</v>
      </c>
      <c r="L477" s="12">
        <v>244.12445905663148</v>
      </c>
      <c r="M477" s="11">
        <v>32</v>
      </c>
      <c r="N477" s="9">
        <v>34</v>
      </c>
      <c r="O477" s="9">
        <v>30</v>
      </c>
      <c r="P477" s="9">
        <v>24</v>
      </c>
      <c r="Q477" s="9">
        <v>22.051500000000001</v>
      </c>
      <c r="R477" s="9">
        <v>22.701000000000001</v>
      </c>
      <c r="S477" s="9">
        <v>3</v>
      </c>
      <c r="T477" s="9">
        <v>2</v>
      </c>
      <c r="U477" s="9">
        <v>2.5</v>
      </c>
      <c r="V477" s="9">
        <v>2</v>
      </c>
    </row>
    <row r="478" spans="2:22">
      <c r="B478" s="9" t="str">
        <f t="shared" si="7"/>
        <v>М24x55</v>
      </c>
      <c r="C478" s="10">
        <v>24</v>
      </c>
      <c r="D478" s="9">
        <v>55</v>
      </c>
      <c r="E478" s="12">
        <v>263.58297110682821</v>
      </c>
      <c r="F478" s="12">
        <v>275.06883621974157</v>
      </c>
      <c r="G478" s="12">
        <v>269.57910960641578</v>
      </c>
      <c r="H478" s="12">
        <v>269.07269772015388</v>
      </c>
      <c r="I478" s="12">
        <v>253.62487681930565</v>
      </c>
      <c r="J478" s="12">
        <v>269.08451562122855</v>
      </c>
      <c r="K478" s="12">
        <v>263.5947890079027</v>
      </c>
      <c r="L478" s="12">
        <v>259.11460343263144</v>
      </c>
      <c r="M478" s="11">
        <v>37</v>
      </c>
      <c r="N478" s="9">
        <v>39</v>
      </c>
      <c r="O478" s="9">
        <v>30</v>
      </c>
      <c r="P478" s="9">
        <v>24</v>
      </c>
      <c r="Q478" s="9">
        <v>22.051500000000001</v>
      </c>
      <c r="R478" s="9">
        <v>22.701000000000001</v>
      </c>
      <c r="S478" s="9">
        <v>3</v>
      </c>
      <c r="T478" s="9">
        <v>2</v>
      </c>
      <c r="U478" s="9">
        <v>2.5</v>
      </c>
      <c r="V478" s="9">
        <v>2</v>
      </c>
    </row>
    <row r="479" spans="2:22">
      <c r="B479" s="9" t="str">
        <f t="shared" si="7"/>
        <v>М24x60</v>
      </c>
      <c r="C479" s="10">
        <v>24</v>
      </c>
      <c r="D479" s="9">
        <v>60</v>
      </c>
      <c r="E479" s="12">
        <v>278.57311548282809</v>
      </c>
      <c r="F479" s="12">
        <v>290.95501771079574</v>
      </c>
      <c r="G479" s="12">
        <v>285.46529109746996</v>
      </c>
      <c r="H479" s="12">
        <v>284.06284209615382</v>
      </c>
      <c r="I479" s="12">
        <v>268.61502119530564</v>
      </c>
      <c r="J479" s="12">
        <v>284.97069711228272</v>
      </c>
      <c r="K479" s="12">
        <v>279.48097049895694</v>
      </c>
      <c r="L479" s="12">
        <v>274.10474780863132</v>
      </c>
      <c r="M479" s="11">
        <v>42</v>
      </c>
      <c r="N479" s="9">
        <v>44</v>
      </c>
      <c r="O479" s="9">
        <v>30</v>
      </c>
      <c r="P479" s="9">
        <v>24</v>
      </c>
      <c r="Q479" s="9">
        <v>22.051500000000001</v>
      </c>
      <c r="R479" s="9">
        <v>22.701000000000001</v>
      </c>
      <c r="S479" s="9">
        <v>3</v>
      </c>
      <c r="T479" s="9">
        <v>2</v>
      </c>
      <c r="U479" s="9">
        <v>2.5</v>
      </c>
      <c r="V479" s="9">
        <v>2</v>
      </c>
    </row>
    <row r="480" spans="2:22">
      <c r="B480" s="9" t="str">
        <f t="shared" si="7"/>
        <v>М24x65</v>
      </c>
      <c r="C480" s="10">
        <v>24</v>
      </c>
      <c r="D480" s="9">
        <v>65</v>
      </c>
      <c r="E480" s="12">
        <v>293.56325985882802</v>
      </c>
      <c r="F480" s="12">
        <v>306.84119920184992</v>
      </c>
      <c r="G480" s="12">
        <v>301.35147258852419</v>
      </c>
      <c r="H480" s="12">
        <v>299.05298647215375</v>
      </c>
      <c r="I480" s="12">
        <v>283.60516557130552</v>
      </c>
      <c r="J480" s="12">
        <v>300.85687860333695</v>
      </c>
      <c r="K480" s="12">
        <v>295.36715199001111</v>
      </c>
      <c r="L480" s="12">
        <v>289.09489218463125</v>
      </c>
      <c r="M480" s="11">
        <v>47</v>
      </c>
      <c r="N480" s="9">
        <v>49</v>
      </c>
      <c r="O480" s="9">
        <v>30</v>
      </c>
      <c r="P480" s="9">
        <v>24</v>
      </c>
      <c r="Q480" s="9">
        <v>22.051500000000001</v>
      </c>
      <c r="R480" s="9">
        <v>22.701000000000001</v>
      </c>
      <c r="S480" s="9">
        <v>3</v>
      </c>
      <c r="T480" s="9">
        <v>2</v>
      </c>
      <c r="U480" s="9">
        <v>2.5</v>
      </c>
      <c r="V480" s="9">
        <v>2</v>
      </c>
    </row>
    <row r="481" spans="2:22">
      <c r="B481" s="9" t="str">
        <f t="shared" si="7"/>
        <v>М24x70</v>
      </c>
      <c r="C481" s="10">
        <v>24</v>
      </c>
      <c r="D481" s="9">
        <v>70</v>
      </c>
      <c r="E481" s="12">
        <v>307.44694931399209</v>
      </c>
      <c r="F481" s="12">
        <v>322.72738069290409</v>
      </c>
      <c r="G481" s="12">
        <v>317.23765407957831</v>
      </c>
      <c r="H481" s="12">
        <v>312.93667592731782</v>
      </c>
      <c r="I481" s="12">
        <v>298.5953099473054</v>
      </c>
      <c r="J481" s="12">
        <v>316.74306009439113</v>
      </c>
      <c r="K481" s="12">
        <v>311.25333348106528</v>
      </c>
      <c r="L481" s="12">
        <v>304.08503656063112</v>
      </c>
      <c r="M481" s="9">
        <v>54</v>
      </c>
      <c r="N481" s="9">
        <v>54</v>
      </c>
      <c r="O481" s="9">
        <v>30</v>
      </c>
      <c r="P481" s="9">
        <v>24</v>
      </c>
      <c r="Q481" s="9">
        <v>22.051500000000001</v>
      </c>
      <c r="R481" s="9">
        <v>22.701000000000001</v>
      </c>
      <c r="S481" s="9">
        <v>3</v>
      </c>
      <c r="T481" s="9">
        <v>2</v>
      </c>
      <c r="U481" s="9">
        <v>2.5</v>
      </c>
      <c r="V481" s="9">
        <v>2</v>
      </c>
    </row>
    <row r="482" spans="2:22">
      <c r="B482" s="9" t="str">
        <f t="shared" si="7"/>
        <v>М24x75</v>
      </c>
      <c r="C482" s="10">
        <v>24</v>
      </c>
      <c r="D482" s="9">
        <v>75</v>
      </c>
      <c r="E482" s="12">
        <v>325.20323099208167</v>
      </c>
      <c r="F482" s="12">
        <v>340.48366237099361</v>
      </c>
      <c r="G482" s="12">
        <v>334.99393575766783</v>
      </c>
      <c r="H482" s="12">
        <v>330.6929576054074</v>
      </c>
      <c r="I482" s="12">
        <v>313.58545432330538</v>
      </c>
      <c r="J482" s="12">
        <v>332.6292415854453</v>
      </c>
      <c r="K482" s="12">
        <v>327.13951497211946</v>
      </c>
      <c r="L482" s="12">
        <v>319.07518093663111</v>
      </c>
      <c r="M482" s="9">
        <v>54</v>
      </c>
      <c r="N482" s="9">
        <v>54</v>
      </c>
      <c r="O482" s="9">
        <v>30</v>
      </c>
      <c r="P482" s="9">
        <v>24</v>
      </c>
      <c r="Q482" s="9">
        <v>22.051500000000001</v>
      </c>
      <c r="R482" s="9">
        <v>22.701000000000001</v>
      </c>
      <c r="S482" s="9">
        <v>3</v>
      </c>
      <c r="T482" s="9">
        <v>2</v>
      </c>
      <c r="U482" s="9">
        <v>2.5</v>
      </c>
      <c r="V482" s="9">
        <v>2</v>
      </c>
    </row>
    <row r="483" spans="2:22">
      <c r="B483" s="9" t="str">
        <f t="shared" si="7"/>
        <v>М24x80</v>
      </c>
      <c r="C483" s="10">
        <v>24</v>
      </c>
      <c r="D483" s="9">
        <v>80</v>
      </c>
      <c r="E483" s="12">
        <v>342.95951267017114</v>
      </c>
      <c r="F483" s="12">
        <v>358.23994404908314</v>
      </c>
      <c r="G483" s="12">
        <v>352.75021743575735</v>
      </c>
      <c r="H483" s="12">
        <v>348.44923928349687</v>
      </c>
      <c r="I483" s="12">
        <v>328.57559869930532</v>
      </c>
      <c r="J483" s="12">
        <v>348.51542307649947</v>
      </c>
      <c r="K483" s="12">
        <v>343.02569646317369</v>
      </c>
      <c r="L483" s="12">
        <v>334.06532531263105</v>
      </c>
      <c r="M483" s="9">
        <v>54</v>
      </c>
      <c r="N483" s="9">
        <v>54</v>
      </c>
      <c r="O483" s="9">
        <v>30</v>
      </c>
      <c r="P483" s="9">
        <v>24</v>
      </c>
      <c r="Q483" s="9">
        <v>22.051500000000001</v>
      </c>
      <c r="R483" s="9">
        <v>22.701000000000001</v>
      </c>
      <c r="S483" s="9">
        <v>3</v>
      </c>
      <c r="T483" s="9">
        <v>2</v>
      </c>
      <c r="U483" s="9">
        <v>2.5</v>
      </c>
      <c r="V483" s="9">
        <v>2</v>
      </c>
    </row>
    <row r="484" spans="2:22">
      <c r="B484" s="9" t="str">
        <f t="shared" si="7"/>
        <v>М24x85</v>
      </c>
      <c r="C484" s="10">
        <v>24</v>
      </c>
      <c r="D484" s="9">
        <v>85</v>
      </c>
      <c r="E484" s="12">
        <v>360.71579434826066</v>
      </c>
      <c r="F484" s="12">
        <v>375.9962257271726</v>
      </c>
      <c r="G484" s="12">
        <v>370.50649911384681</v>
      </c>
      <c r="H484" s="12">
        <v>366.20552096158639</v>
      </c>
      <c r="I484" s="12">
        <v>343.56574307530519</v>
      </c>
      <c r="J484" s="12">
        <v>364.40160456755365</v>
      </c>
      <c r="K484" s="12">
        <v>358.91187795422786</v>
      </c>
      <c r="L484" s="12">
        <v>349.05546968863098</v>
      </c>
      <c r="M484" s="9">
        <v>54</v>
      </c>
      <c r="N484" s="9">
        <v>54</v>
      </c>
      <c r="O484" s="9">
        <v>30</v>
      </c>
      <c r="P484" s="9">
        <v>24</v>
      </c>
      <c r="Q484" s="9">
        <v>22.051500000000001</v>
      </c>
      <c r="R484" s="9">
        <v>22.701000000000001</v>
      </c>
      <c r="S484" s="9">
        <v>3</v>
      </c>
      <c r="T484" s="9">
        <v>2</v>
      </c>
      <c r="U484" s="9">
        <v>2.5</v>
      </c>
      <c r="V484" s="9">
        <v>2</v>
      </c>
    </row>
    <row r="485" spans="2:22">
      <c r="B485" s="9" t="str">
        <f t="shared" si="7"/>
        <v>М24x90</v>
      </c>
      <c r="C485" s="10">
        <v>24</v>
      </c>
      <c r="D485" s="9">
        <v>90</v>
      </c>
      <c r="E485" s="12">
        <v>378.47207602635012</v>
      </c>
      <c r="F485" s="12">
        <v>393.75250740526224</v>
      </c>
      <c r="G485" s="12">
        <v>388.26278079193634</v>
      </c>
      <c r="H485" s="12">
        <v>383.96180263967585</v>
      </c>
      <c r="I485" s="12">
        <v>358.55588745130513</v>
      </c>
      <c r="J485" s="12">
        <v>380.28778605860782</v>
      </c>
      <c r="K485" s="12">
        <v>374.79805944528209</v>
      </c>
      <c r="L485" s="12">
        <v>364.04561406463085</v>
      </c>
      <c r="M485" s="9">
        <v>54</v>
      </c>
      <c r="N485" s="9">
        <v>54</v>
      </c>
      <c r="O485" s="9">
        <v>30</v>
      </c>
      <c r="P485" s="9">
        <v>24</v>
      </c>
      <c r="Q485" s="9">
        <v>22.051500000000001</v>
      </c>
      <c r="R485" s="9">
        <v>22.701000000000001</v>
      </c>
      <c r="S485" s="9">
        <v>3</v>
      </c>
      <c r="T485" s="9">
        <v>2</v>
      </c>
      <c r="U485" s="9">
        <v>2.5</v>
      </c>
      <c r="V485" s="9">
        <v>2</v>
      </c>
    </row>
    <row r="486" spans="2:22">
      <c r="B486" s="9" t="str">
        <f t="shared" si="7"/>
        <v>М24x95</v>
      </c>
      <c r="C486" s="10">
        <v>24</v>
      </c>
      <c r="D486" s="9">
        <v>95</v>
      </c>
      <c r="E486" s="12">
        <v>396.2283577044397</v>
      </c>
      <c r="F486" s="12">
        <v>411.50878908335159</v>
      </c>
      <c r="G486" s="12">
        <v>406.01906247002586</v>
      </c>
      <c r="H486" s="12">
        <v>401.71808431776543</v>
      </c>
      <c r="I486" s="12">
        <v>373.54603182730506</v>
      </c>
      <c r="J486" s="12">
        <v>396.173967549662</v>
      </c>
      <c r="K486" s="12">
        <v>390.68424093633621</v>
      </c>
      <c r="L486" s="12">
        <v>379.03575844063079</v>
      </c>
      <c r="M486" s="9">
        <v>54</v>
      </c>
      <c r="N486" s="9">
        <v>54</v>
      </c>
      <c r="O486" s="9">
        <v>30</v>
      </c>
      <c r="P486" s="9">
        <v>24</v>
      </c>
      <c r="Q486" s="9">
        <v>22.051500000000001</v>
      </c>
      <c r="R486" s="9">
        <v>22.701000000000001</v>
      </c>
      <c r="S486" s="9">
        <v>3</v>
      </c>
      <c r="T486" s="9">
        <v>2</v>
      </c>
      <c r="U486" s="9">
        <v>2.5</v>
      </c>
      <c r="V486" s="9">
        <v>2</v>
      </c>
    </row>
    <row r="487" spans="2:22">
      <c r="B487" s="9" t="str">
        <f t="shared" si="7"/>
        <v>М24x100</v>
      </c>
      <c r="C487" s="10">
        <v>24</v>
      </c>
      <c r="D487" s="9">
        <v>100</v>
      </c>
      <c r="E487" s="12">
        <v>413.98463938252917</v>
      </c>
      <c r="F487" s="12">
        <v>429.26507076144122</v>
      </c>
      <c r="G487" s="12">
        <v>423.77534414811532</v>
      </c>
      <c r="H487" s="12">
        <v>419.4743659958549</v>
      </c>
      <c r="I487" s="12">
        <v>388.53617620330493</v>
      </c>
      <c r="J487" s="12">
        <v>412.06014904071617</v>
      </c>
      <c r="K487" s="12">
        <v>406.5704224273905</v>
      </c>
      <c r="L487" s="12">
        <v>394.02590281663072</v>
      </c>
      <c r="M487" s="9">
        <v>54</v>
      </c>
      <c r="N487" s="9">
        <v>54</v>
      </c>
      <c r="O487" s="9">
        <v>30</v>
      </c>
      <c r="P487" s="9">
        <v>24</v>
      </c>
      <c r="Q487" s="9">
        <v>22.051500000000001</v>
      </c>
      <c r="R487" s="9">
        <v>22.701000000000001</v>
      </c>
      <c r="S487" s="9">
        <v>3</v>
      </c>
      <c r="T487" s="9">
        <v>2</v>
      </c>
      <c r="U487" s="9">
        <v>2.5</v>
      </c>
      <c r="V487" s="9">
        <v>2</v>
      </c>
    </row>
    <row r="488" spans="2:22">
      <c r="B488" s="9" t="str">
        <f t="shared" si="7"/>
        <v>М24x105</v>
      </c>
      <c r="C488" s="10">
        <v>24</v>
      </c>
      <c r="D488" s="9">
        <v>105</v>
      </c>
      <c r="E488" s="12">
        <v>431.74092106061869</v>
      </c>
      <c r="F488" s="12">
        <v>447.02135243953074</v>
      </c>
      <c r="G488" s="12">
        <v>441.53162582620484</v>
      </c>
      <c r="H488" s="12">
        <v>437.23064767394442</v>
      </c>
      <c r="I488" s="12">
        <v>403.52632057930487</v>
      </c>
      <c r="J488" s="12">
        <v>427.94633053177034</v>
      </c>
      <c r="K488" s="12">
        <v>422.45660391844461</v>
      </c>
      <c r="L488" s="12">
        <v>409.01604719263065</v>
      </c>
      <c r="M488" s="9">
        <v>54</v>
      </c>
      <c r="N488" s="9">
        <v>54</v>
      </c>
      <c r="O488" s="9">
        <v>30</v>
      </c>
      <c r="P488" s="9">
        <v>24</v>
      </c>
      <c r="Q488" s="9">
        <v>22.051500000000001</v>
      </c>
      <c r="R488" s="9">
        <v>22.701000000000001</v>
      </c>
      <c r="S488" s="9">
        <v>3</v>
      </c>
      <c r="T488" s="9">
        <v>2</v>
      </c>
      <c r="U488" s="9">
        <v>2.5</v>
      </c>
      <c r="V488" s="9">
        <v>2</v>
      </c>
    </row>
    <row r="489" spans="2:22">
      <c r="B489" s="9" t="str">
        <f t="shared" si="7"/>
        <v>М24x110</v>
      </c>
      <c r="C489" s="10">
        <v>24</v>
      </c>
      <c r="D489" s="9">
        <v>110</v>
      </c>
      <c r="E489" s="12">
        <v>449.49720273870821</v>
      </c>
      <c r="F489" s="12">
        <v>464.77763411762027</v>
      </c>
      <c r="G489" s="12">
        <v>459.28790750429437</v>
      </c>
      <c r="H489" s="12">
        <v>454.98692935203394</v>
      </c>
      <c r="I489" s="12">
        <v>418.5164649553048</v>
      </c>
      <c r="J489" s="12">
        <v>443.83251202282457</v>
      </c>
      <c r="K489" s="12">
        <v>438.34278540949884</v>
      </c>
      <c r="L489" s="12">
        <v>424.00619156863058</v>
      </c>
      <c r="M489" s="9">
        <v>54</v>
      </c>
      <c r="N489" s="9">
        <v>54</v>
      </c>
      <c r="O489" s="9">
        <v>30</v>
      </c>
      <c r="P489" s="9">
        <v>24</v>
      </c>
      <c r="Q489" s="9">
        <v>22.051500000000001</v>
      </c>
      <c r="R489" s="9">
        <v>22.701000000000001</v>
      </c>
      <c r="S489" s="9">
        <v>3</v>
      </c>
      <c r="T489" s="9">
        <v>2</v>
      </c>
      <c r="U489" s="9">
        <v>2.5</v>
      </c>
      <c r="V489" s="9">
        <v>2</v>
      </c>
    </row>
    <row r="490" spans="2:22">
      <c r="B490" s="9" t="str">
        <f t="shared" si="7"/>
        <v>М24x115</v>
      </c>
      <c r="C490" s="10">
        <v>24</v>
      </c>
      <c r="D490" s="9">
        <v>115</v>
      </c>
      <c r="E490" s="12">
        <v>467.25348441679768</v>
      </c>
      <c r="F490" s="12">
        <v>482.53391579570973</v>
      </c>
      <c r="G490" s="12">
        <v>477.04418918238389</v>
      </c>
      <c r="H490" s="12">
        <v>472.74321103012346</v>
      </c>
      <c r="I490" s="12">
        <v>433.50660933130473</v>
      </c>
      <c r="J490" s="12">
        <v>459.71869351387875</v>
      </c>
      <c r="K490" s="12">
        <v>454.22896690055296</v>
      </c>
      <c r="L490" s="12">
        <v>438.99633594463052</v>
      </c>
      <c r="M490" s="9">
        <v>54</v>
      </c>
      <c r="N490" s="9">
        <v>54</v>
      </c>
      <c r="O490" s="9">
        <v>30</v>
      </c>
      <c r="P490" s="9">
        <v>24</v>
      </c>
      <c r="Q490" s="9">
        <v>22.051500000000001</v>
      </c>
      <c r="R490" s="9">
        <v>22.701000000000001</v>
      </c>
      <c r="S490" s="9">
        <v>3</v>
      </c>
      <c r="T490" s="9">
        <v>2</v>
      </c>
      <c r="U490" s="9">
        <v>2.5</v>
      </c>
      <c r="V490" s="9">
        <v>2</v>
      </c>
    </row>
    <row r="491" spans="2:22">
      <c r="B491" s="9" t="str">
        <f t="shared" si="7"/>
        <v>М24x120</v>
      </c>
      <c r="C491" s="10">
        <v>24</v>
      </c>
      <c r="D491" s="9">
        <v>120</v>
      </c>
      <c r="E491" s="12">
        <v>485.0097660948872</v>
      </c>
      <c r="F491" s="12">
        <v>500.29019747379931</v>
      </c>
      <c r="G491" s="12">
        <v>494.80047086047335</v>
      </c>
      <c r="H491" s="12">
        <v>490.49949270821293</v>
      </c>
      <c r="I491" s="12">
        <v>448.49675370730466</v>
      </c>
      <c r="J491" s="12">
        <v>475.60487500493292</v>
      </c>
      <c r="K491" s="12">
        <v>470.11514839160708</v>
      </c>
      <c r="L491" s="12">
        <v>453.98648032063045</v>
      </c>
      <c r="M491" s="9">
        <v>54</v>
      </c>
      <c r="N491" s="9">
        <v>54</v>
      </c>
      <c r="O491" s="9">
        <v>30</v>
      </c>
      <c r="P491" s="9">
        <v>24</v>
      </c>
      <c r="Q491" s="9">
        <v>22.051500000000001</v>
      </c>
      <c r="R491" s="9">
        <v>22.701000000000001</v>
      </c>
      <c r="S491" s="9">
        <v>3</v>
      </c>
      <c r="T491" s="9">
        <v>2</v>
      </c>
      <c r="U491" s="9">
        <v>2.5</v>
      </c>
      <c r="V491" s="9">
        <v>2</v>
      </c>
    </row>
    <row r="492" spans="2:22">
      <c r="B492" s="9" t="str">
        <f t="shared" si="7"/>
        <v>М24x130</v>
      </c>
      <c r="C492" s="10">
        <v>24</v>
      </c>
      <c r="D492" s="9">
        <v>130</v>
      </c>
      <c r="E492" s="12">
        <v>517.20296468855872</v>
      </c>
      <c r="F492" s="12">
        <v>533.55864060553586</v>
      </c>
      <c r="G492" s="12">
        <v>528.06891399221013</v>
      </c>
      <c r="H492" s="12">
        <v>522.69269130188457</v>
      </c>
      <c r="I492" s="12">
        <v>478.47704245930453</v>
      </c>
      <c r="J492" s="12">
        <v>507.37723798704133</v>
      </c>
      <c r="K492" s="12">
        <v>501.88751137371548</v>
      </c>
      <c r="L492" s="12">
        <v>483.9667690726302</v>
      </c>
      <c r="M492" s="9">
        <v>60</v>
      </c>
      <c r="N492" s="9">
        <v>60</v>
      </c>
      <c r="O492" s="9">
        <v>30</v>
      </c>
      <c r="P492" s="9">
        <v>24</v>
      </c>
      <c r="Q492" s="9">
        <v>22.051500000000001</v>
      </c>
      <c r="R492" s="9">
        <v>22.701000000000001</v>
      </c>
      <c r="S492" s="9">
        <v>3</v>
      </c>
      <c r="T492" s="9">
        <v>2</v>
      </c>
      <c r="U492" s="9">
        <v>2.5</v>
      </c>
      <c r="V492" s="9">
        <v>2</v>
      </c>
    </row>
    <row r="493" spans="2:22">
      <c r="B493" s="9" t="str">
        <f t="shared" si="7"/>
        <v>М24x140</v>
      </c>
      <c r="C493" s="10">
        <v>24</v>
      </c>
      <c r="D493" s="9">
        <v>140</v>
      </c>
      <c r="E493" s="12">
        <v>552.71552804473777</v>
      </c>
      <c r="F493" s="12">
        <v>569.07120396171501</v>
      </c>
      <c r="G493" s="12">
        <v>563.58147734838906</v>
      </c>
      <c r="H493" s="12">
        <v>558.2052546580635</v>
      </c>
      <c r="I493" s="12">
        <v>508.45733121130434</v>
      </c>
      <c r="J493" s="12">
        <v>539.14960096914979</v>
      </c>
      <c r="K493" s="12">
        <v>533.65987435582383</v>
      </c>
      <c r="L493" s="12">
        <v>513.94705782463006</v>
      </c>
      <c r="M493" s="9">
        <v>60</v>
      </c>
      <c r="N493" s="9">
        <v>60</v>
      </c>
      <c r="O493" s="9">
        <v>30</v>
      </c>
      <c r="P493" s="9">
        <v>24</v>
      </c>
      <c r="Q493" s="9">
        <v>22.051500000000001</v>
      </c>
      <c r="R493" s="9">
        <v>22.701000000000001</v>
      </c>
      <c r="S493" s="9">
        <v>3</v>
      </c>
      <c r="T493" s="9">
        <v>2</v>
      </c>
      <c r="U493" s="9">
        <v>2.5</v>
      </c>
      <c r="V493" s="9">
        <v>2</v>
      </c>
    </row>
    <row r="494" spans="2:22">
      <c r="B494" s="9" t="str">
        <f t="shared" si="7"/>
        <v>М24x150</v>
      </c>
      <c r="C494" s="10">
        <v>24</v>
      </c>
      <c r="D494" s="9">
        <v>150</v>
      </c>
      <c r="E494" s="12">
        <v>588.2280914009167</v>
      </c>
      <c r="F494" s="12">
        <v>604.58376731789394</v>
      </c>
      <c r="G494" s="12">
        <v>599.0940407045681</v>
      </c>
      <c r="H494" s="12">
        <v>593.71781801424254</v>
      </c>
      <c r="I494" s="12">
        <v>538.43761996330409</v>
      </c>
      <c r="J494" s="12">
        <v>570.92196395125814</v>
      </c>
      <c r="K494" s="12">
        <v>565.43223733793218</v>
      </c>
      <c r="L494" s="12">
        <v>543.92734657663004</v>
      </c>
      <c r="M494" s="9">
        <v>60</v>
      </c>
      <c r="N494" s="9">
        <v>60</v>
      </c>
      <c r="O494" s="9">
        <v>30</v>
      </c>
      <c r="P494" s="9">
        <v>24</v>
      </c>
      <c r="Q494" s="9">
        <v>22.051500000000001</v>
      </c>
      <c r="R494" s="9">
        <v>22.701000000000001</v>
      </c>
      <c r="S494" s="9">
        <v>3</v>
      </c>
      <c r="T494" s="9">
        <v>2</v>
      </c>
      <c r="U494" s="9">
        <v>2.5</v>
      </c>
      <c r="V494" s="9">
        <v>2</v>
      </c>
    </row>
    <row r="495" spans="2:22">
      <c r="B495" s="9" t="str">
        <f t="shared" si="7"/>
        <v>М24x160</v>
      </c>
      <c r="C495" s="10">
        <v>24</v>
      </c>
      <c r="D495" s="9">
        <v>160</v>
      </c>
      <c r="E495" s="12">
        <v>623.74065475709585</v>
      </c>
      <c r="F495" s="12">
        <v>640.09633067407299</v>
      </c>
      <c r="G495" s="12">
        <v>634.60660406074715</v>
      </c>
      <c r="H495" s="12">
        <v>629.23038137042158</v>
      </c>
      <c r="I495" s="12">
        <v>568.41790871530395</v>
      </c>
      <c r="J495" s="12">
        <v>602.69432693336648</v>
      </c>
      <c r="K495" s="12">
        <v>597.20460032004064</v>
      </c>
      <c r="L495" s="12">
        <v>573.90763532862991</v>
      </c>
      <c r="M495" s="9">
        <v>60</v>
      </c>
      <c r="N495" s="9">
        <v>60</v>
      </c>
      <c r="O495" s="9">
        <v>30</v>
      </c>
      <c r="P495" s="9">
        <v>24</v>
      </c>
      <c r="Q495" s="9">
        <v>22.051500000000001</v>
      </c>
      <c r="R495" s="9">
        <v>22.701000000000001</v>
      </c>
      <c r="S495" s="9">
        <v>3</v>
      </c>
      <c r="T495" s="9">
        <v>2</v>
      </c>
      <c r="U495" s="9">
        <v>2.5</v>
      </c>
      <c r="V495" s="9">
        <v>2</v>
      </c>
    </row>
    <row r="496" spans="2:22">
      <c r="B496" s="9" t="str">
        <f t="shared" si="7"/>
        <v>М24x170</v>
      </c>
      <c r="C496" s="10">
        <v>24</v>
      </c>
      <c r="D496" s="9">
        <v>170</v>
      </c>
      <c r="E496" s="12">
        <v>659.25321811327478</v>
      </c>
      <c r="F496" s="12">
        <v>675.60889403025203</v>
      </c>
      <c r="G496" s="12">
        <v>670.11916741692619</v>
      </c>
      <c r="H496" s="12">
        <v>664.74294472660063</v>
      </c>
      <c r="I496" s="12">
        <v>598.39819746730382</v>
      </c>
      <c r="J496" s="12">
        <v>634.46668991547483</v>
      </c>
      <c r="K496" s="12">
        <v>628.9769633021491</v>
      </c>
      <c r="L496" s="12">
        <v>603.88792408062955</v>
      </c>
      <c r="M496" s="9">
        <v>60</v>
      </c>
      <c r="N496" s="9">
        <v>60</v>
      </c>
      <c r="O496" s="9">
        <v>30</v>
      </c>
      <c r="P496" s="9">
        <v>24</v>
      </c>
      <c r="Q496" s="9">
        <v>22.051500000000001</v>
      </c>
      <c r="R496" s="9">
        <v>22.701000000000001</v>
      </c>
      <c r="S496" s="9">
        <v>3</v>
      </c>
      <c r="T496" s="9">
        <v>2</v>
      </c>
      <c r="U496" s="9">
        <v>2.5</v>
      </c>
      <c r="V496" s="9">
        <v>2</v>
      </c>
    </row>
    <row r="497" spans="2:22">
      <c r="B497" s="9" t="str">
        <f t="shared" si="7"/>
        <v>М24x180</v>
      </c>
      <c r="C497" s="10">
        <v>24</v>
      </c>
      <c r="D497" s="9">
        <v>180</v>
      </c>
      <c r="E497" s="12">
        <v>694.76578146945383</v>
      </c>
      <c r="F497" s="12">
        <v>711.12145738643096</v>
      </c>
      <c r="G497" s="12">
        <v>705.63173077310512</v>
      </c>
      <c r="H497" s="12">
        <v>700.25550808277956</v>
      </c>
      <c r="I497" s="12">
        <v>628.3784862193038</v>
      </c>
      <c r="J497" s="12">
        <v>666.23905289758318</v>
      </c>
      <c r="K497" s="12">
        <v>660.74932628425745</v>
      </c>
      <c r="L497" s="12">
        <v>633.86821283262952</v>
      </c>
      <c r="M497" s="9">
        <v>60</v>
      </c>
      <c r="N497" s="9">
        <v>60</v>
      </c>
      <c r="O497" s="9">
        <v>30</v>
      </c>
      <c r="P497" s="9">
        <v>24</v>
      </c>
      <c r="Q497" s="9">
        <v>22.051500000000001</v>
      </c>
      <c r="R497" s="9">
        <v>22.701000000000001</v>
      </c>
      <c r="S497" s="9">
        <v>3</v>
      </c>
      <c r="T497" s="9">
        <v>2</v>
      </c>
      <c r="U497" s="9">
        <v>2.5</v>
      </c>
      <c r="V497" s="9">
        <v>2</v>
      </c>
    </row>
    <row r="498" spans="2:22">
      <c r="B498" s="9" t="str">
        <f t="shared" si="7"/>
        <v>М24x190</v>
      </c>
      <c r="C498" s="10">
        <v>24</v>
      </c>
      <c r="D498" s="9">
        <v>190</v>
      </c>
      <c r="E498" s="12">
        <v>730.27834482563287</v>
      </c>
      <c r="F498" s="12">
        <v>746.63402074261001</v>
      </c>
      <c r="G498" s="12">
        <v>741.14429412928416</v>
      </c>
      <c r="H498" s="12">
        <v>735.76807143895871</v>
      </c>
      <c r="I498" s="12">
        <v>658.35877497130355</v>
      </c>
      <c r="J498" s="12">
        <v>698.01141587969164</v>
      </c>
      <c r="K498" s="12">
        <v>692.5216892663658</v>
      </c>
      <c r="L498" s="12">
        <v>663.84850158462939</v>
      </c>
      <c r="M498" s="9">
        <v>60</v>
      </c>
      <c r="N498" s="9">
        <v>60</v>
      </c>
      <c r="O498" s="9">
        <v>30</v>
      </c>
      <c r="P498" s="9">
        <v>24</v>
      </c>
      <c r="Q498" s="9">
        <v>22.051500000000001</v>
      </c>
      <c r="R498" s="9">
        <v>22.701000000000001</v>
      </c>
      <c r="S498" s="9">
        <v>3</v>
      </c>
      <c r="T498" s="9">
        <v>2</v>
      </c>
      <c r="U498" s="9">
        <v>2.5</v>
      </c>
      <c r="V498" s="9">
        <v>2</v>
      </c>
    </row>
    <row r="499" spans="2:22">
      <c r="B499" s="9" t="str">
        <f t="shared" si="7"/>
        <v>М24x200</v>
      </c>
      <c r="C499" s="10">
        <v>24</v>
      </c>
      <c r="D499" s="9">
        <v>200</v>
      </c>
      <c r="E499" s="12">
        <v>765.7909081818118</v>
      </c>
      <c r="F499" s="12">
        <v>782.14658409878905</v>
      </c>
      <c r="G499" s="12">
        <v>776.65685748546309</v>
      </c>
      <c r="H499" s="12">
        <v>771.28063479513753</v>
      </c>
      <c r="I499" s="12">
        <v>688.33906372330341</v>
      </c>
      <c r="J499" s="12">
        <v>729.78377886179999</v>
      </c>
      <c r="K499" s="12">
        <v>724.29405224847426</v>
      </c>
      <c r="L499" s="12">
        <v>693.82879033662925</v>
      </c>
      <c r="M499" s="9">
        <v>60</v>
      </c>
      <c r="N499" s="9">
        <v>60</v>
      </c>
      <c r="O499" s="9">
        <v>30</v>
      </c>
      <c r="P499" s="9">
        <v>24</v>
      </c>
      <c r="Q499" s="9">
        <v>22.051500000000001</v>
      </c>
      <c r="R499" s="9">
        <v>22.701000000000001</v>
      </c>
      <c r="S499" s="9">
        <v>3</v>
      </c>
      <c r="T499" s="9">
        <v>2</v>
      </c>
      <c r="U499" s="9">
        <v>2.5</v>
      </c>
      <c r="V499" s="9">
        <v>2</v>
      </c>
    </row>
    <row r="500" spans="2:22">
      <c r="B500" s="9" t="str">
        <f t="shared" si="7"/>
        <v>М24x220</v>
      </c>
      <c r="C500" s="10">
        <v>24</v>
      </c>
      <c r="D500" s="9">
        <v>220</v>
      </c>
      <c r="E500" s="12">
        <v>829.62407790873692</v>
      </c>
      <c r="F500" s="12">
        <v>848.30945032485533</v>
      </c>
      <c r="G500" s="12">
        <v>842.81972371152949</v>
      </c>
      <c r="H500" s="12">
        <v>835.11380452206288</v>
      </c>
      <c r="I500" s="12">
        <v>748.29964122730291</v>
      </c>
      <c r="J500" s="12">
        <v>793.32850482601657</v>
      </c>
      <c r="K500" s="12">
        <v>787.83877821269095</v>
      </c>
      <c r="L500" s="12">
        <v>753.78936784062898</v>
      </c>
      <c r="M500" s="9">
        <v>73</v>
      </c>
      <c r="N500" s="9">
        <v>73</v>
      </c>
      <c r="O500" s="9">
        <v>30</v>
      </c>
      <c r="P500" s="9">
        <v>24</v>
      </c>
      <c r="Q500" s="9">
        <v>22.051500000000001</v>
      </c>
      <c r="R500" s="9">
        <v>22.701000000000001</v>
      </c>
      <c r="S500" s="9">
        <v>3</v>
      </c>
      <c r="T500" s="9">
        <v>2</v>
      </c>
      <c r="U500" s="9">
        <v>2.5</v>
      </c>
      <c r="V500" s="9">
        <v>2</v>
      </c>
    </row>
    <row r="501" spans="2:22">
      <c r="B501" s="9" t="str">
        <f t="shared" si="7"/>
        <v>М24x240</v>
      </c>
      <c r="C501" s="10">
        <v>24</v>
      </c>
      <c r="D501" s="9">
        <v>240</v>
      </c>
      <c r="E501" s="12">
        <v>900.6492046210949</v>
      </c>
      <c r="F501" s="12">
        <v>919.33457703721331</v>
      </c>
      <c r="G501" s="12">
        <v>913.84485042388746</v>
      </c>
      <c r="H501" s="12">
        <v>906.13893123442085</v>
      </c>
      <c r="I501" s="12">
        <v>808.26021873130276</v>
      </c>
      <c r="J501" s="12">
        <v>856.87323079023338</v>
      </c>
      <c r="K501" s="12">
        <v>851.38350417690754</v>
      </c>
      <c r="L501" s="12">
        <v>813.74994534462849</v>
      </c>
      <c r="M501" s="9">
        <v>73</v>
      </c>
      <c r="N501" s="9">
        <v>73</v>
      </c>
      <c r="O501" s="9">
        <v>30</v>
      </c>
      <c r="P501" s="9">
        <v>24</v>
      </c>
      <c r="Q501" s="9">
        <v>22.051500000000001</v>
      </c>
      <c r="R501" s="9">
        <v>22.701000000000001</v>
      </c>
      <c r="S501" s="9">
        <v>3</v>
      </c>
      <c r="T501" s="9">
        <v>2</v>
      </c>
      <c r="U501" s="9">
        <v>2.5</v>
      </c>
      <c r="V501" s="9">
        <v>2</v>
      </c>
    </row>
    <row r="502" spans="2:22">
      <c r="B502" s="9" t="str">
        <f t="shared" si="7"/>
        <v>М27x55</v>
      </c>
      <c r="C502" s="10">
        <v>27</v>
      </c>
      <c r="D502" s="9">
        <v>55</v>
      </c>
      <c r="E502" s="12">
        <v>359.04635082801292</v>
      </c>
      <c r="F502" s="12">
        <v>372.79449492507678</v>
      </c>
      <c r="G502" s="12">
        <v>365.54915837476057</v>
      </c>
      <c r="H502" s="12">
        <v>366.29168737832913</v>
      </c>
      <c r="I502" s="12">
        <v>346.85286693409211</v>
      </c>
      <c r="J502" s="12">
        <v>365.40821786785494</v>
      </c>
      <c r="K502" s="12">
        <v>358.16288131753873</v>
      </c>
      <c r="L502" s="12">
        <v>354.09820348440832</v>
      </c>
      <c r="M502" s="11">
        <v>35.5</v>
      </c>
      <c r="N502" s="9">
        <v>37.5</v>
      </c>
      <c r="O502" s="9">
        <v>35</v>
      </c>
      <c r="P502" s="9">
        <v>27</v>
      </c>
      <c r="Q502" s="9">
        <v>25.051500000000001</v>
      </c>
      <c r="R502" s="9">
        <v>25.701000000000001</v>
      </c>
      <c r="S502" s="9">
        <v>3</v>
      </c>
      <c r="T502" s="9">
        <v>2</v>
      </c>
      <c r="U502" s="9">
        <v>2.5</v>
      </c>
      <c r="V502" s="9">
        <v>2</v>
      </c>
    </row>
    <row r="503" spans="2:22">
      <c r="B503" s="9" t="str">
        <f t="shared" si="7"/>
        <v>М27x60</v>
      </c>
      <c r="C503" s="10">
        <v>27</v>
      </c>
      <c r="D503" s="9">
        <v>60</v>
      </c>
      <c r="E503" s="12">
        <v>378.39261049507036</v>
      </c>
      <c r="F503" s="12">
        <v>393.15692405041688</v>
      </c>
      <c r="G503" s="12">
        <v>385.91158750010067</v>
      </c>
      <c r="H503" s="12">
        <v>385.63794704538651</v>
      </c>
      <c r="I503" s="12">
        <v>366.19912660114954</v>
      </c>
      <c r="J503" s="12">
        <v>385.77064699319499</v>
      </c>
      <c r="K503" s="12">
        <v>378.52531044287878</v>
      </c>
      <c r="L503" s="12">
        <v>373.44446315146581</v>
      </c>
      <c r="M503" s="11">
        <v>40.5</v>
      </c>
      <c r="N503" s="9">
        <v>42.5</v>
      </c>
      <c r="O503" s="9">
        <v>35</v>
      </c>
      <c r="P503" s="9">
        <v>27</v>
      </c>
      <c r="Q503" s="9">
        <v>25.051500000000001</v>
      </c>
      <c r="R503" s="9">
        <v>25.701000000000001</v>
      </c>
      <c r="S503" s="9">
        <v>3</v>
      </c>
      <c r="T503" s="9">
        <v>2</v>
      </c>
      <c r="U503" s="9">
        <v>2.5</v>
      </c>
      <c r="V503" s="9">
        <v>2</v>
      </c>
    </row>
    <row r="504" spans="2:22">
      <c r="B504" s="9" t="str">
        <f t="shared" si="7"/>
        <v>М27x65</v>
      </c>
      <c r="C504" s="10">
        <v>27</v>
      </c>
      <c r="D504" s="9">
        <v>65</v>
      </c>
      <c r="E504" s="12">
        <v>397.73887016212791</v>
      </c>
      <c r="F504" s="12">
        <v>413.51935317575692</v>
      </c>
      <c r="G504" s="12">
        <v>406.27401662544077</v>
      </c>
      <c r="H504" s="12">
        <v>404.98420671244406</v>
      </c>
      <c r="I504" s="12">
        <v>385.5453862682071</v>
      </c>
      <c r="J504" s="12">
        <v>406.13307611853509</v>
      </c>
      <c r="K504" s="12">
        <v>398.88773956821876</v>
      </c>
      <c r="L504" s="12">
        <v>392.79072281852331</v>
      </c>
      <c r="M504" s="11">
        <v>45.5</v>
      </c>
      <c r="N504" s="9">
        <v>47.5</v>
      </c>
      <c r="O504" s="9">
        <v>35</v>
      </c>
      <c r="P504" s="9">
        <v>27</v>
      </c>
      <c r="Q504" s="9">
        <v>25.051500000000001</v>
      </c>
      <c r="R504" s="9">
        <v>25.701000000000001</v>
      </c>
      <c r="S504" s="9">
        <v>3</v>
      </c>
      <c r="T504" s="9">
        <v>2</v>
      </c>
      <c r="U504" s="9">
        <v>2.5</v>
      </c>
      <c r="V504" s="9">
        <v>2</v>
      </c>
    </row>
    <row r="505" spans="2:22">
      <c r="B505" s="9" t="str">
        <f t="shared" si="7"/>
        <v>М27x70</v>
      </c>
      <c r="C505" s="10">
        <v>27</v>
      </c>
      <c r="D505" s="9">
        <v>70</v>
      </c>
      <c r="E505" s="12">
        <v>417.08512982918529</v>
      </c>
      <c r="F505" s="12">
        <v>433.88178230109702</v>
      </c>
      <c r="G505" s="12">
        <v>426.63644575078081</v>
      </c>
      <c r="H505" s="12">
        <v>424.33046637950156</v>
      </c>
      <c r="I505" s="12">
        <v>404.89164593526453</v>
      </c>
      <c r="J505" s="12">
        <v>426.49550524387519</v>
      </c>
      <c r="K505" s="12">
        <v>419.25016869355886</v>
      </c>
      <c r="L505" s="12">
        <v>412.1369824855808</v>
      </c>
      <c r="M505" s="11">
        <v>50.5</v>
      </c>
      <c r="N505" s="9">
        <v>52.5</v>
      </c>
      <c r="O505" s="9">
        <v>35</v>
      </c>
      <c r="P505" s="9">
        <v>27</v>
      </c>
      <c r="Q505" s="9">
        <v>25.051500000000001</v>
      </c>
      <c r="R505" s="9">
        <v>25.701000000000001</v>
      </c>
      <c r="S505" s="9">
        <v>3</v>
      </c>
      <c r="T505" s="9">
        <v>2</v>
      </c>
      <c r="U505" s="9">
        <v>2.5</v>
      </c>
      <c r="V505" s="9">
        <v>2</v>
      </c>
    </row>
    <row r="506" spans="2:22">
      <c r="B506" s="9" t="str">
        <f t="shared" si="7"/>
        <v>М27x75</v>
      </c>
      <c r="C506" s="10">
        <v>27</v>
      </c>
      <c r="D506" s="9">
        <v>75</v>
      </c>
      <c r="E506" s="12">
        <v>433.61750859764567</v>
      </c>
      <c r="F506" s="12">
        <v>453.18902898969111</v>
      </c>
      <c r="G506" s="12">
        <v>445.94369243937479</v>
      </c>
      <c r="H506" s="12">
        <v>440.86284514796188</v>
      </c>
      <c r="I506" s="12">
        <v>424.23790560232203</v>
      </c>
      <c r="J506" s="12">
        <v>446.85793436921523</v>
      </c>
      <c r="K506" s="12">
        <v>439.61259781889891</v>
      </c>
      <c r="L506" s="12">
        <v>431.48324215263818</v>
      </c>
      <c r="M506" s="9">
        <v>60</v>
      </c>
      <c r="N506" s="9">
        <v>60</v>
      </c>
      <c r="O506" s="9">
        <v>35</v>
      </c>
      <c r="P506" s="9">
        <v>27</v>
      </c>
      <c r="Q506" s="9">
        <v>25.051500000000001</v>
      </c>
      <c r="R506" s="9">
        <v>25.701000000000001</v>
      </c>
      <c r="S506" s="9">
        <v>3</v>
      </c>
      <c r="T506" s="9">
        <v>2</v>
      </c>
      <c r="U506" s="9">
        <v>2.5</v>
      </c>
      <c r="V506" s="9">
        <v>2</v>
      </c>
    </row>
    <row r="507" spans="2:22">
      <c r="B507" s="9" t="str">
        <f t="shared" si="7"/>
        <v>М27x80</v>
      </c>
      <c r="C507" s="10">
        <v>27</v>
      </c>
      <c r="D507" s="9">
        <v>80</v>
      </c>
      <c r="E507" s="12">
        <v>456.09030259647773</v>
      </c>
      <c r="F507" s="12">
        <v>475.66182298852311</v>
      </c>
      <c r="G507" s="12">
        <v>468.41648643820685</v>
      </c>
      <c r="H507" s="12">
        <v>463.33563914679394</v>
      </c>
      <c r="I507" s="12">
        <v>443.58416526937953</v>
      </c>
      <c r="J507" s="12">
        <v>467.22036349455527</v>
      </c>
      <c r="K507" s="12">
        <v>459.975026944239</v>
      </c>
      <c r="L507" s="12">
        <v>450.82950181969568</v>
      </c>
      <c r="M507" s="9">
        <v>60</v>
      </c>
      <c r="N507" s="9">
        <v>60</v>
      </c>
      <c r="O507" s="9">
        <v>35</v>
      </c>
      <c r="P507" s="9">
        <v>27</v>
      </c>
      <c r="Q507" s="9">
        <v>25.051500000000001</v>
      </c>
      <c r="R507" s="9">
        <v>25.701000000000001</v>
      </c>
      <c r="S507" s="9">
        <v>3</v>
      </c>
      <c r="T507" s="9">
        <v>2</v>
      </c>
      <c r="U507" s="9">
        <v>2.5</v>
      </c>
      <c r="V507" s="9">
        <v>2</v>
      </c>
    </row>
    <row r="508" spans="2:22">
      <c r="B508" s="9" t="str">
        <f t="shared" si="7"/>
        <v>М27x85</v>
      </c>
      <c r="C508" s="10">
        <v>27</v>
      </c>
      <c r="D508" s="9">
        <v>85</v>
      </c>
      <c r="E508" s="12">
        <v>478.56309659530973</v>
      </c>
      <c r="F508" s="12">
        <v>498.13461698735523</v>
      </c>
      <c r="G508" s="12">
        <v>490.88928043703891</v>
      </c>
      <c r="H508" s="12">
        <v>485.808433145626</v>
      </c>
      <c r="I508" s="12">
        <v>462.93042493643691</v>
      </c>
      <c r="J508" s="12">
        <v>487.58279261989526</v>
      </c>
      <c r="K508" s="12">
        <v>480.33745606957905</v>
      </c>
      <c r="L508" s="12">
        <v>470.17576148675312</v>
      </c>
      <c r="M508" s="9">
        <v>60</v>
      </c>
      <c r="N508" s="9">
        <v>60</v>
      </c>
      <c r="O508" s="9">
        <v>35</v>
      </c>
      <c r="P508" s="9">
        <v>27</v>
      </c>
      <c r="Q508" s="9">
        <v>25.051500000000001</v>
      </c>
      <c r="R508" s="9">
        <v>25.701000000000001</v>
      </c>
      <c r="S508" s="9">
        <v>3</v>
      </c>
      <c r="T508" s="9">
        <v>2</v>
      </c>
      <c r="U508" s="9">
        <v>2.5</v>
      </c>
      <c r="V508" s="9">
        <v>2</v>
      </c>
    </row>
    <row r="509" spans="2:22">
      <c r="B509" s="9" t="str">
        <f t="shared" si="7"/>
        <v>М27x90</v>
      </c>
      <c r="C509" s="10">
        <v>27</v>
      </c>
      <c r="D509" s="9">
        <v>90</v>
      </c>
      <c r="E509" s="12">
        <v>501.03589059414179</v>
      </c>
      <c r="F509" s="12">
        <v>520.60741098618723</v>
      </c>
      <c r="G509" s="12">
        <v>513.36207443587102</v>
      </c>
      <c r="H509" s="12">
        <v>508.281227144458</v>
      </c>
      <c r="I509" s="12">
        <v>482.27668460349435</v>
      </c>
      <c r="J509" s="12">
        <v>507.9452217452353</v>
      </c>
      <c r="K509" s="12">
        <v>500.69988519491915</v>
      </c>
      <c r="L509" s="12">
        <v>489.52202115381073</v>
      </c>
      <c r="M509" s="9">
        <v>60</v>
      </c>
      <c r="N509" s="9">
        <v>60</v>
      </c>
      <c r="O509" s="9">
        <v>35</v>
      </c>
      <c r="P509" s="9">
        <v>27</v>
      </c>
      <c r="Q509" s="9">
        <v>25.051500000000001</v>
      </c>
      <c r="R509" s="9">
        <v>25.701000000000001</v>
      </c>
      <c r="S509" s="9">
        <v>3</v>
      </c>
      <c r="T509" s="9">
        <v>2</v>
      </c>
      <c r="U509" s="9">
        <v>2.5</v>
      </c>
      <c r="V509" s="9">
        <v>2</v>
      </c>
    </row>
    <row r="510" spans="2:22">
      <c r="B510" s="9" t="str">
        <f t="shared" si="7"/>
        <v>М27x95</v>
      </c>
      <c r="C510" s="10">
        <v>27</v>
      </c>
      <c r="D510" s="9">
        <v>95</v>
      </c>
      <c r="E510" s="12">
        <v>523.50868459297374</v>
      </c>
      <c r="F510" s="12">
        <v>543.08020498501924</v>
      </c>
      <c r="G510" s="12">
        <v>535.83486843470303</v>
      </c>
      <c r="H510" s="12">
        <v>530.75402114329006</v>
      </c>
      <c r="I510" s="12">
        <v>501.6229442705519</v>
      </c>
      <c r="J510" s="12">
        <v>528.30765087057546</v>
      </c>
      <c r="K510" s="12">
        <v>521.06231432025925</v>
      </c>
      <c r="L510" s="12">
        <v>508.86828082086816</v>
      </c>
      <c r="M510" s="9">
        <v>60</v>
      </c>
      <c r="N510" s="9">
        <v>60</v>
      </c>
      <c r="O510" s="9">
        <v>35</v>
      </c>
      <c r="P510" s="9">
        <v>27</v>
      </c>
      <c r="Q510" s="9">
        <v>25.051500000000001</v>
      </c>
      <c r="R510" s="9">
        <v>25.701000000000001</v>
      </c>
      <c r="S510" s="9">
        <v>3</v>
      </c>
      <c r="T510" s="9">
        <v>2</v>
      </c>
      <c r="U510" s="9">
        <v>2.5</v>
      </c>
      <c r="V510" s="9">
        <v>2</v>
      </c>
    </row>
    <row r="511" spans="2:22">
      <c r="B511" s="9" t="str">
        <f t="shared" si="7"/>
        <v>М27x100</v>
      </c>
      <c r="C511" s="10">
        <v>27</v>
      </c>
      <c r="D511" s="9">
        <v>100</v>
      </c>
      <c r="E511" s="12">
        <v>545.98147859180574</v>
      </c>
      <c r="F511" s="12">
        <v>565.55299898385135</v>
      </c>
      <c r="G511" s="12">
        <v>558.30766243353514</v>
      </c>
      <c r="H511" s="12">
        <v>553.22681514212206</v>
      </c>
      <c r="I511" s="12">
        <v>520.96920393760922</v>
      </c>
      <c r="J511" s="12">
        <v>548.67007999591556</v>
      </c>
      <c r="K511" s="12">
        <v>541.42474344559935</v>
      </c>
      <c r="L511" s="12">
        <v>528.21454048792566</v>
      </c>
      <c r="M511" s="9">
        <v>60</v>
      </c>
      <c r="N511" s="9">
        <v>60</v>
      </c>
      <c r="O511" s="9">
        <v>35</v>
      </c>
      <c r="P511" s="9">
        <v>27</v>
      </c>
      <c r="Q511" s="9">
        <v>25.051500000000001</v>
      </c>
      <c r="R511" s="9">
        <v>25.701000000000001</v>
      </c>
      <c r="S511" s="9">
        <v>3</v>
      </c>
      <c r="T511" s="9">
        <v>2</v>
      </c>
      <c r="U511" s="9">
        <v>2.5</v>
      </c>
      <c r="V511" s="9">
        <v>2</v>
      </c>
    </row>
    <row r="512" spans="2:22">
      <c r="B512" s="9" t="str">
        <f t="shared" si="7"/>
        <v>М27x105</v>
      </c>
      <c r="C512" s="10">
        <v>27</v>
      </c>
      <c r="D512" s="9">
        <v>105</v>
      </c>
      <c r="E512" s="12">
        <v>568.45427259063774</v>
      </c>
      <c r="F512" s="12">
        <v>588.02579298268336</v>
      </c>
      <c r="G512" s="12">
        <v>580.78045643236715</v>
      </c>
      <c r="H512" s="12">
        <v>575.69960914095407</v>
      </c>
      <c r="I512" s="12">
        <v>540.31546360466677</v>
      </c>
      <c r="J512" s="12">
        <v>569.03250912125554</v>
      </c>
      <c r="K512" s="12">
        <v>561.78717257093945</v>
      </c>
      <c r="L512" s="12">
        <v>547.5608001549831</v>
      </c>
      <c r="M512" s="9">
        <v>60</v>
      </c>
      <c r="N512" s="9">
        <v>60</v>
      </c>
      <c r="O512" s="9">
        <v>35</v>
      </c>
      <c r="P512" s="9">
        <v>27</v>
      </c>
      <c r="Q512" s="9">
        <v>25.051500000000001</v>
      </c>
      <c r="R512" s="9">
        <v>25.701000000000001</v>
      </c>
      <c r="S512" s="9">
        <v>3</v>
      </c>
      <c r="T512" s="9">
        <v>2</v>
      </c>
      <c r="U512" s="9">
        <v>2.5</v>
      </c>
      <c r="V512" s="9">
        <v>2</v>
      </c>
    </row>
    <row r="513" spans="2:22">
      <c r="B513" s="9" t="str">
        <f t="shared" si="7"/>
        <v>М27x110</v>
      </c>
      <c r="C513" s="10">
        <v>27</v>
      </c>
      <c r="D513" s="9">
        <v>110</v>
      </c>
      <c r="E513" s="12">
        <v>590.92706658946986</v>
      </c>
      <c r="F513" s="12">
        <v>610.49858698151536</v>
      </c>
      <c r="G513" s="12">
        <v>603.25325043119915</v>
      </c>
      <c r="H513" s="12">
        <v>598.17240313978618</v>
      </c>
      <c r="I513" s="12">
        <v>559.66172327172421</v>
      </c>
      <c r="J513" s="12">
        <v>589.39493824659564</v>
      </c>
      <c r="K513" s="12">
        <v>582.14960169627943</v>
      </c>
      <c r="L513" s="12">
        <v>566.90705982204054</v>
      </c>
      <c r="M513" s="9">
        <v>60</v>
      </c>
      <c r="N513" s="9">
        <v>60</v>
      </c>
      <c r="O513" s="9">
        <v>35</v>
      </c>
      <c r="P513" s="9">
        <v>27</v>
      </c>
      <c r="Q513" s="9">
        <v>25.051500000000001</v>
      </c>
      <c r="R513" s="9">
        <v>25.701000000000001</v>
      </c>
      <c r="S513" s="9">
        <v>3</v>
      </c>
      <c r="T513" s="9">
        <v>2</v>
      </c>
      <c r="U513" s="9">
        <v>2.5</v>
      </c>
      <c r="V513" s="9">
        <v>2</v>
      </c>
    </row>
    <row r="514" spans="2:22">
      <c r="B514" s="9" t="str">
        <f t="shared" si="7"/>
        <v>М27x115</v>
      </c>
      <c r="C514" s="10">
        <v>27</v>
      </c>
      <c r="D514" s="9">
        <v>115</v>
      </c>
      <c r="E514" s="12">
        <v>613.39986058830198</v>
      </c>
      <c r="F514" s="12">
        <v>632.97138098034748</v>
      </c>
      <c r="G514" s="12">
        <v>625.72604443003104</v>
      </c>
      <c r="H514" s="12">
        <v>620.64519713861819</v>
      </c>
      <c r="I514" s="12">
        <v>579.00798293878177</v>
      </c>
      <c r="J514" s="12">
        <v>609.75736737193574</v>
      </c>
      <c r="K514" s="12">
        <v>602.51203082161953</v>
      </c>
      <c r="L514" s="12">
        <v>586.2533194890982</v>
      </c>
      <c r="M514" s="9">
        <v>60</v>
      </c>
      <c r="N514" s="9">
        <v>60</v>
      </c>
      <c r="O514" s="9">
        <v>35</v>
      </c>
      <c r="P514" s="9">
        <v>27</v>
      </c>
      <c r="Q514" s="9">
        <v>25.051500000000001</v>
      </c>
      <c r="R514" s="9">
        <v>25.701000000000001</v>
      </c>
      <c r="S514" s="9">
        <v>3</v>
      </c>
      <c r="T514" s="9">
        <v>2</v>
      </c>
      <c r="U514" s="9">
        <v>2.5</v>
      </c>
      <c r="V514" s="9">
        <v>2</v>
      </c>
    </row>
    <row r="515" spans="2:22">
      <c r="B515" s="9" t="str">
        <f t="shared" si="7"/>
        <v>М27x120</v>
      </c>
      <c r="C515" s="10">
        <v>27</v>
      </c>
      <c r="D515" s="9">
        <v>120</v>
      </c>
      <c r="E515" s="12">
        <v>635.87265458713387</v>
      </c>
      <c r="F515" s="12">
        <v>655.44417497917948</v>
      </c>
      <c r="G515" s="12">
        <v>648.19883842886316</v>
      </c>
      <c r="H515" s="12">
        <v>643.11799113745019</v>
      </c>
      <c r="I515" s="12">
        <v>598.35424260583932</v>
      </c>
      <c r="J515" s="12">
        <v>630.11979649727584</v>
      </c>
      <c r="K515" s="12">
        <v>622.87445994695952</v>
      </c>
      <c r="L515" s="12">
        <v>605.59957915615541</v>
      </c>
      <c r="M515" s="9">
        <v>60</v>
      </c>
      <c r="N515" s="9">
        <v>60</v>
      </c>
      <c r="O515" s="9">
        <v>35</v>
      </c>
      <c r="P515" s="9">
        <v>27</v>
      </c>
      <c r="Q515" s="9">
        <v>25.051500000000001</v>
      </c>
      <c r="R515" s="9">
        <v>25.701000000000001</v>
      </c>
      <c r="S515" s="9">
        <v>3</v>
      </c>
      <c r="T515" s="9">
        <v>2</v>
      </c>
      <c r="U515" s="9">
        <v>2.5</v>
      </c>
      <c r="V515" s="9">
        <v>2</v>
      </c>
    </row>
    <row r="516" spans="2:22">
      <c r="B516" s="9" t="str">
        <f t="shared" si="7"/>
        <v>М27x130</v>
      </c>
      <c r="C516" s="10">
        <v>27</v>
      </c>
      <c r="D516" s="9">
        <v>130</v>
      </c>
      <c r="E516" s="12">
        <v>677.06640138666853</v>
      </c>
      <c r="F516" s="12">
        <v>697.8573251286532</v>
      </c>
      <c r="G516" s="12">
        <v>690.61198857833688</v>
      </c>
      <c r="H516" s="12">
        <v>684.31173793698474</v>
      </c>
      <c r="I516" s="12">
        <v>637.04676193995408</v>
      </c>
      <c r="J516" s="12">
        <v>670.84465474795593</v>
      </c>
      <c r="K516" s="12">
        <v>663.59931819763949</v>
      </c>
      <c r="L516" s="12">
        <v>644.2920984902704</v>
      </c>
      <c r="M516" s="9">
        <v>66</v>
      </c>
      <c r="N516" s="9">
        <v>66</v>
      </c>
      <c r="O516" s="9">
        <v>35</v>
      </c>
      <c r="P516" s="9">
        <v>27</v>
      </c>
      <c r="Q516" s="9">
        <v>25.051500000000001</v>
      </c>
      <c r="R516" s="9">
        <v>25.701000000000001</v>
      </c>
      <c r="S516" s="9">
        <v>3</v>
      </c>
      <c r="T516" s="9">
        <v>2</v>
      </c>
      <c r="U516" s="9">
        <v>2.5</v>
      </c>
      <c r="V516" s="9">
        <v>2</v>
      </c>
    </row>
    <row r="517" spans="2:22">
      <c r="B517" s="9" t="str">
        <f t="shared" si="7"/>
        <v>М27x140</v>
      </c>
      <c r="C517" s="10">
        <v>27</v>
      </c>
      <c r="D517" s="9">
        <v>140</v>
      </c>
      <c r="E517" s="12">
        <v>722.01198938433276</v>
      </c>
      <c r="F517" s="12">
        <v>742.80291312631732</v>
      </c>
      <c r="G517" s="12">
        <v>735.55757657600088</v>
      </c>
      <c r="H517" s="12">
        <v>729.25732593464897</v>
      </c>
      <c r="I517" s="12">
        <v>675.73928127406907</v>
      </c>
      <c r="J517" s="12">
        <v>711.56951299863601</v>
      </c>
      <c r="K517" s="12">
        <v>704.32417644831969</v>
      </c>
      <c r="L517" s="12">
        <v>682.9846178243854</v>
      </c>
      <c r="M517" s="9">
        <v>66</v>
      </c>
      <c r="N517" s="9">
        <v>66</v>
      </c>
      <c r="O517" s="9">
        <v>35</v>
      </c>
      <c r="P517" s="9">
        <v>27</v>
      </c>
      <c r="Q517" s="9">
        <v>25.051500000000001</v>
      </c>
      <c r="R517" s="9">
        <v>25.701000000000001</v>
      </c>
      <c r="S517" s="9">
        <v>3</v>
      </c>
      <c r="T517" s="9">
        <v>2</v>
      </c>
      <c r="U517" s="9">
        <v>2.5</v>
      </c>
      <c r="V517" s="9">
        <v>2</v>
      </c>
    </row>
    <row r="518" spans="2:22">
      <c r="B518" s="9" t="str">
        <f t="shared" si="7"/>
        <v>М27x150</v>
      </c>
      <c r="C518" s="10">
        <v>27</v>
      </c>
      <c r="D518" s="9">
        <v>150</v>
      </c>
      <c r="E518" s="12">
        <v>766.95757738199677</v>
      </c>
      <c r="F518" s="12">
        <v>787.74850112398133</v>
      </c>
      <c r="G518" s="12">
        <v>780.503164573665</v>
      </c>
      <c r="H518" s="12">
        <v>774.20291393231298</v>
      </c>
      <c r="I518" s="12">
        <v>714.43180060818395</v>
      </c>
      <c r="J518" s="12">
        <v>752.2943712493161</v>
      </c>
      <c r="K518" s="12">
        <v>745.04903469899989</v>
      </c>
      <c r="L518" s="12">
        <v>721.67713715850039</v>
      </c>
      <c r="M518" s="9">
        <v>66</v>
      </c>
      <c r="N518" s="9">
        <v>66</v>
      </c>
      <c r="O518" s="9">
        <v>35</v>
      </c>
      <c r="P518" s="9">
        <v>27</v>
      </c>
      <c r="Q518" s="9">
        <v>25.051500000000001</v>
      </c>
      <c r="R518" s="9">
        <v>25.701000000000001</v>
      </c>
      <c r="S518" s="9">
        <v>3</v>
      </c>
      <c r="T518" s="9">
        <v>2</v>
      </c>
      <c r="U518" s="9">
        <v>2.5</v>
      </c>
      <c r="V518" s="9">
        <v>2</v>
      </c>
    </row>
    <row r="519" spans="2:22">
      <c r="B519" s="9" t="str">
        <f t="shared" si="7"/>
        <v>М27x160</v>
      </c>
      <c r="C519" s="10">
        <v>27</v>
      </c>
      <c r="D519" s="9">
        <v>160</v>
      </c>
      <c r="E519" s="12">
        <v>811.90316537966089</v>
      </c>
      <c r="F519" s="12">
        <v>832.69408912164545</v>
      </c>
      <c r="G519" s="12">
        <v>825.44875257132912</v>
      </c>
      <c r="H519" s="12">
        <v>819.1485019299771</v>
      </c>
      <c r="I519" s="12">
        <v>753.12431994229905</v>
      </c>
      <c r="J519" s="12">
        <v>793.0192294999963</v>
      </c>
      <c r="K519" s="12">
        <v>785.77389294967998</v>
      </c>
      <c r="L519" s="12">
        <v>760.36965649261538</v>
      </c>
      <c r="M519" s="9">
        <v>66</v>
      </c>
      <c r="N519" s="9">
        <v>66</v>
      </c>
      <c r="O519" s="9">
        <v>35</v>
      </c>
      <c r="P519" s="9">
        <v>27</v>
      </c>
      <c r="Q519" s="9">
        <v>25.051500000000001</v>
      </c>
      <c r="R519" s="9">
        <v>25.701000000000001</v>
      </c>
      <c r="S519" s="9">
        <v>3</v>
      </c>
      <c r="T519" s="9">
        <v>2</v>
      </c>
      <c r="U519" s="9">
        <v>2.5</v>
      </c>
      <c r="V519" s="9">
        <v>2</v>
      </c>
    </row>
    <row r="520" spans="2:22">
      <c r="B520" s="9" t="str">
        <f t="shared" si="7"/>
        <v>М27x170</v>
      </c>
      <c r="C520" s="10">
        <v>27</v>
      </c>
      <c r="D520" s="9">
        <v>170</v>
      </c>
      <c r="E520" s="12">
        <v>856.8487533773249</v>
      </c>
      <c r="F520" s="12">
        <v>877.63967711930957</v>
      </c>
      <c r="G520" s="12">
        <v>870.39434056899324</v>
      </c>
      <c r="H520" s="12">
        <v>864.09408992764122</v>
      </c>
      <c r="I520" s="12">
        <v>791.81683927641393</v>
      </c>
      <c r="J520" s="12">
        <v>833.74408775067639</v>
      </c>
      <c r="K520" s="12">
        <v>826.49875120036018</v>
      </c>
      <c r="L520" s="12">
        <v>799.06217582673025</v>
      </c>
      <c r="M520" s="9">
        <v>66</v>
      </c>
      <c r="N520" s="9">
        <v>66</v>
      </c>
      <c r="O520" s="9">
        <v>35</v>
      </c>
      <c r="P520" s="9">
        <v>27</v>
      </c>
      <c r="Q520" s="9">
        <v>25.051500000000001</v>
      </c>
      <c r="R520" s="9">
        <v>25.701000000000001</v>
      </c>
      <c r="S520" s="9">
        <v>3</v>
      </c>
      <c r="T520" s="9">
        <v>2</v>
      </c>
      <c r="U520" s="9">
        <v>2.5</v>
      </c>
      <c r="V520" s="9">
        <v>2</v>
      </c>
    </row>
    <row r="521" spans="2:22">
      <c r="B521" s="9" t="str">
        <f t="shared" si="7"/>
        <v>М27x180</v>
      </c>
      <c r="C521" s="10">
        <v>27</v>
      </c>
      <c r="D521" s="9">
        <v>180</v>
      </c>
      <c r="E521" s="12">
        <v>901.7943413749889</v>
      </c>
      <c r="F521" s="12">
        <v>922.58526511697357</v>
      </c>
      <c r="G521" s="12">
        <v>915.33992856665725</v>
      </c>
      <c r="H521" s="12">
        <v>909.03967792530511</v>
      </c>
      <c r="I521" s="12">
        <v>830.50935861052903</v>
      </c>
      <c r="J521" s="12">
        <v>874.46894600135658</v>
      </c>
      <c r="K521" s="12">
        <v>867.22360945104026</v>
      </c>
      <c r="L521" s="12">
        <v>837.75469516084524</v>
      </c>
      <c r="M521" s="9">
        <v>66</v>
      </c>
      <c r="N521" s="9">
        <v>66</v>
      </c>
      <c r="O521" s="9">
        <v>35</v>
      </c>
      <c r="P521" s="9">
        <v>27</v>
      </c>
      <c r="Q521" s="9">
        <v>25.051500000000001</v>
      </c>
      <c r="R521" s="9">
        <v>25.701000000000001</v>
      </c>
      <c r="S521" s="9">
        <v>3</v>
      </c>
      <c r="T521" s="9">
        <v>2</v>
      </c>
      <c r="U521" s="9">
        <v>2.5</v>
      </c>
      <c r="V521" s="9">
        <v>2</v>
      </c>
    </row>
    <row r="522" spans="2:22">
      <c r="B522" s="9" t="str">
        <f t="shared" si="7"/>
        <v>М27x190</v>
      </c>
      <c r="C522" s="10">
        <v>27</v>
      </c>
      <c r="D522" s="9">
        <v>190</v>
      </c>
      <c r="E522" s="12">
        <v>946.73992937265291</v>
      </c>
      <c r="F522" s="12">
        <v>967.53085311463758</v>
      </c>
      <c r="G522" s="12">
        <v>960.28551656432126</v>
      </c>
      <c r="H522" s="12">
        <v>953.98526592296923</v>
      </c>
      <c r="I522" s="12">
        <v>869.2018779446438</v>
      </c>
      <c r="J522" s="12">
        <v>915.19380425203678</v>
      </c>
      <c r="K522" s="12">
        <v>907.94846770172046</v>
      </c>
      <c r="L522" s="12">
        <v>876.44721449496012</v>
      </c>
      <c r="M522" s="9">
        <v>66</v>
      </c>
      <c r="N522" s="9">
        <v>66</v>
      </c>
      <c r="O522" s="9">
        <v>35</v>
      </c>
      <c r="P522" s="9">
        <v>27</v>
      </c>
      <c r="Q522" s="9">
        <v>25.051500000000001</v>
      </c>
      <c r="R522" s="9">
        <v>25.701000000000001</v>
      </c>
      <c r="S522" s="9">
        <v>3</v>
      </c>
      <c r="T522" s="9">
        <v>2</v>
      </c>
      <c r="U522" s="9">
        <v>2.5</v>
      </c>
      <c r="V522" s="9">
        <v>2</v>
      </c>
    </row>
    <row r="523" spans="2:22">
      <c r="B523" s="9" t="str">
        <f t="shared" si="7"/>
        <v>М27x200</v>
      </c>
      <c r="C523" s="10">
        <v>27</v>
      </c>
      <c r="D523" s="9">
        <v>200</v>
      </c>
      <c r="E523" s="12">
        <v>991.68551737031703</v>
      </c>
      <c r="F523" s="12">
        <v>1012.4764411123017</v>
      </c>
      <c r="G523" s="12">
        <v>1005.2311045619854</v>
      </c>
      <c r="H523" s="12">
        <v>998.93085392063324</v>
      </c>
      <c r="I523" s="12">
        <v>907.89439727875879</v>
      </c>
      <c r="J523" s="12">
        <v>955.91866250271687</v>
      </c>
      <c r="K523" s="12">
        <v>948.67332595240055</v>
      </c>
      <c r="L523" s="12">
        <v>915.13973382907523</v>
      </c>
      <c r="M523" s="9">
        <v>66</v>
      </c>
      <c r="N523" s="9">
        <v>66</v>
      </c>
      <c r="O523" s="9">
        <v>35</v>
      </c>
      <c r="P523" s="9">
        <v>27</v>
      </c>
      <c r="Q523" s="9">
        <v>25.051500000000001</v>
      </c>
      <c r="R523" s="9">
        <v>25.701000000000001</v>
      </c>
      <c r="S523" s="9">
        <v>3</v>
      </c>
      <c r="T523" s="9">
        <v>2</v>
      </c>
      <c r="U523" s="9">
        <v>2.5</v>
      </c>
      <c r="V523" s="9">
        <v>2</v>
      </c>
    </row>
    <row r="524" spans="2:22">
      <c r="B524" s="9" t="str">
        <f t="shared" si="7"/>
        <v>М27x220</v>
      </c>
      <c r="C524" s="10">
        <v>27</v>
      </c>
      <c r="D524" s="9">
        <v>220</v>
      </c>
      <c r="E524" s="12">
        <v>1073.4477041030316</v>
      </c>
      <c r="F524" s="12">
        <v>1096.8806684365509</v>
      </c>
      <c r="G524" s="12">
        <v>1089.6353318862346</v>
      </c>
      <c r="H524" s="12">
        <v>1080.6930406533477</v>
      </c>
      <c r="I524" s="12">
        <v>985.27943594698877</v>
      </c>
      <c r="J524" s="12">
        <v>1037.3683790040773</v>
      </c>
      <c r="K524" s="12">
        <v>1030.1230424537609</v>
      </c>
      <c r="L524" s="12">
        <v>992.52477249730509</v>
      </c>
      <c r="M524" s="9">
        <v>79</v>
      </c>
      <c r="N524" s="9">
        <v>79</v>
      </c>
      <c r="O524" s="9">
        <v>35</v>
      </c>
      <c r="P524" s="9">
        <v>27</v>
      </c>
      <c r="Q524" s="9">
        <v>25.051500000000001</v>
      </c>
      <c r="R524" s="9">
        <v>25.701000000000001</v>
      </c>
      <c r="S524" s="9">
        <v>3</v>
      </c>
      <c r="T524" s="9">
        <v>2</v>
      </c>
      <c r="U524" s="9">
        <v>2.5</v>
      </c>
      <c r="V524" s="9">
        <v>2</v>
      </c>
    </row>
    <row r="525" spans="2:22">
      <c r="B525" s="9" t="str">
        <f t="shared" si="7"/>
        <v>М27x240</v>
      </c>
      <c r="C525" s="10">
        <v>27</v>
      </c>
      <c r="D525" s="9">
        <v>240</v>
      </c>
      <c r="E525" s="12">
        <v>1163.3388800983596</v>
      </c>
      <c r="F525" s="12">
        <v>1186.7718444318787</v>
      </c>
      <c r="G525" s="12">
        <v>1179.5265078815628</v>
      </c>
      <c r="H525" s="12">
        <v>1170.5842166486759</v>
      </c>
      <c r="I525" s="12">
        <v>1062.6644746152188</v>
      </c>
      <c r="J525" s="12">
        <v>1118.8180955054374</v>
      </c>
      <c r="K525" s="12">
        <v>1111.5727589551211</v>
      </c>
      <c r="L525" s="12">
        <v>1069.9098111655346</v>
      </c>
      <c r="M525" s="9">
        <v>79</v>
      </c>
      <c r="N525" s="9">
        <v>79</v>
      </c>
      <c r="O525" s="9">
        <v>35</v>
      </c>
      <c r="P525" s="9">
        <v>27</v>
      </c>
      <c r="Q525" s="9">
        <v>25.051500000000001</v>
      </c>
      <c r="R525" s="9">
        <v>25.701000000000001</v>
      </c>
      <c r="S525" s="9">
        <v>3</v>
      </c>
      <c r="T525" s="9">
        <v>2</v>
      </c>
      <c r="U525" s="9">
        <v>2.5</v>
      </c>
      <c r="V525" s="9">
        <v>2</v>
      </c>
    </row>
    <row r="526" spans="2:22">
      <c r="B526" s="9" t="str">
        <f t="shared" si="7"/>
        <v>М27x260</v>
      </c>
      <c r="C526" s="10">
        <v>27</v>
      </c>
      <c r="D526" s="9">
        <v>260</v>
      </c>
      <c r="E526" s="12">
        <v>1253.2300560936878</v>
      </c>
      <c r="F526" s="12">
        <v>1276.6630204272069</v>
      </c>
      <c r="G526" s="12">
        <v>1269.4176838768906</v>
      </c>
      <c r="H526" s="12">
        <v>1260.4753926440039</v>
      </c>
      <c r="I526" s="12">
        <v>1140.0495132834485</v>
      </c>
      <c r="J526" s="12">
        <v>1200.2678120067976</v>
      </c>
      <c r="K526" s="12">
        <v>1193.0224754564813</v>
      </c>
      <c r="L526" s="12">
        <v>1147.2948498337648</v>
      </c>
      <c r="M526" s="9">
        <v>79</v>
      </c>
      <c r="N526" s="9">
        <v>79</v>
      </c>
      <c r="O526" s="9">
        <v>35</v>
      </c>
      <c r="P526" s="9">
        <v>27</v>
      </c>
      <c r="Q526" s="9">
        <v>25.051500000000001</v>
      </c>
      <c r="R526" s="9">
        <v>25.701000000000001</v>
      </c>
      <c r="S526" s="9">
        <v>3</v>
      </c>
      <c r="T526" s="9">
        <v>2</v>
      </c>
      <c r="U526" s="9">
        <v>2.5</v>
      </c>
      <c r="V526" s="9">
        <v>2</v>
      </c>
    </row>
    <row r="527" spans="2:22">
      <c r="B527" s="9" t="str">
        <f t="shared" si="7"/>
        <v>М27x280</v>
      </c>
      <c r="C527" s="10">
        <v>27</v>
      </c>
      <c r="D527" s="9">
        <v>280</v>
      </c>
      <c r="E527" s="12">
        <v>1343.1212320890158</v>
      </c>
      <c r="F527" s="12">
        <v>1366.5541964225349</v>
      </c>
      <c r="G527" s="12">
        <v>1359.3088598722188</v>
      </c>
      <c r="H527" s="12">
        <v>1350.3665686393322</v>
      </c>
      <c r="I527" s="12">
        <v>1217.4345519516787</v>
      </c>
      <c r="J527" s="12">
        <v>1281.717528508158</v>
      </c>
      <c r="K527" s="12">
        <v>1274.4721919578415</v>
      </c>
      <c r="L527" s="12">
        <v>1224.6798885019946</v>
      </c>
      <c r="M527" s="9">
        <v>79</v>
      </c>
      <c r="N527" s="9">
        <v>79</v>
      </c>
      <c r="O527" s="9">
        <v>35</v>
      </c>
      <c r="P527" s="9">
        <v>27</v>
      </c>
      <c r="Q527" s="9">
        <v>25.051500000000001</v>
      </c>
      <c r="R527" s="9">
        <v>25.701000000000001</v>
      </c>
      <c r="S527" s="9">
        <v>3</v>
      </c>
      <c r="T527" s="9">
        <v>2</v>
      </c>
      <c r="U527" s="9">
        <v>2.5</v>
      </c>
      <c r="V527" s="9">
        <v>2</v>
      </c>
    </row>
    <row r="528" spans="2:22">
      <c r="B528" s="9" t="str">
        <f t="shared" si="7"/>
        <v>М30x60</v>
      </c>
      <c r="C528" s="10">
        <v>30</v>
      </c>
      <c r="D528" s="9">
        <v>60</v>
      </c>
      <c r="E528" s="12">
        <v>480.02928832332202</v>
      </c>
      <c r="F528" s="12">
        <v>505.39573629446335</v>
      </c>
      <c r="G528" s="12">
        <v>492.00732344090801</v>
      </c>
      <c r="H528" s="12">
        <v>493.41770117687713</v>
      </c>
      <c r="I528" s="12">
        <v>462.22984064588576</v>
      </c>
      <c r="J528" s="12">
        <v>496.4633439666585</v>
      </c>
      <c r="K528" s="12">
        <v>483.07493111310322</v>
      </c>
      <c r="L528" s="12">
        <v>475.61825349944093</v>
      </c>
      <c r="M528" s="11">
        <v>38</v>
      </c>
      <c r="N528" s="9">
        <v>41</v>
      </c>
      <c r="O528" s="9">
        <v>38</v>
      </c>
      <c r="P528" s="9">
        <v>30</v>
      </c>
      <c r="Q528" s="9">
        <v>27.726749999999999</v>
      </c>
      <c r="R528" s="9">
        <v>28.701000000000001</v>
      </c>
      <c r="S528" s="9">
        <v>3.5</v>
      </c>
      <c r="T528" s="9">
        <v>2</v>
      </c>
      <c r="U528" s="9">
        <v>3</v>
      </c>
      <c r="V528" s="9">
        <v>2</v>
      </c>
    </row>
    <row r="529" spans="2:22">
      <c r="B529" s="9" t="str">
        <f t="shared" si="7"/>
        <v>М30x65</v>
      </c>
      <c r="C529" s="10">
        <v>30</v>
      </c>
      <c r="D529" s="9">
        <v>65</v>
      </c>
      <c r="E529" s="12">
        <v>503.72814942773778</v>
      </c>
      <c r="F529" s="12">
        <v>530.78929685652952</v>
      </c>
      <c r="G529" s="12">
        <v>517.40088400297429</v>
      </c>
      <c r="H529" s="12">
        <v>517.116562281293</v>
      </c>
      <c r="I529" s="12">
        <v>485.92870175030146</v>
      </c>
      <c r="J529" s="12">
        <v>521.85690452872473</v>
      </c>
      <c r="K529" s="12">
        <v>508.4684916751695</v>
      </c>
      <c r="L529" s="12">
        <v>499.31711460385668</v>
      </c>
      <c r="M529" s="11">
        <v>43</v>
      </c>
      <c r="N529" s="9">
        <v>46</v>
      </c>
      <c r="O529" s="9">
        <v>38</v>
      </c>
      <c r="P529" s="9">
        <v>30</v>
      </c>
      <c r="Q529" s="9">
        <v>27.726749999999999</v>
      </c>
      <c r="R529" s="9">
        <v>28.701000000000001</v>
      </c>
      <c r="S529" s="9">
        <v>3.5</v>
      </c>
      <c r="T529" s="9">
        <v>2</v>
      </c>
      <c r="U529" s="9">
        <v>3</v>
      </c>
      <c r="V529" s="9">
        <v>2</v>
      </c>
    </row>
    <row r="530" spans="2:22">
      <c r="B530" s="9" t="str">
        <f t="shared" si="7"/>
        <v>М30x70</v>
      </c>
      <c r="C530" s="10">
        <v>30</v>
      </c>
      <c r="D530" s="9">
        <v>70</v>
      </c>
      <c r="E530" s="12">
        <v>527.4270105321533</v>
      </c>
      <c r="F530" s="12">
        <v>556.18285741859586</v>
      </c>
      <c r="G530" s="12">
        <v>542.79444456504064</v>
      </c>
      <c r="H530" s="12">
        <v>540.81542338570875</v>
      </c>
      <c r="I530" s="12">
        <v>509.62756285471721</v>
      </c>
      <c r="J530" s="12">
        <v>547.25046509079084</v>
      </c>
      <c r="K530" s="12">
        <v>533.86205223723584</v>
      </c>
      <c r="L530" s="12">
        <v>523.01597570827244</v>
      </c>
      <c r="M530" s="11">
        <v>48</v>
      </c>
      <c r="N530" s="9">
        <v>51</v>
      </c>
      <c r="O530" s="9">
        <v>38</v>
      </c>
      <c r="P530" s="9">
        <v>30</v>
      </c>
      <c r="Q530" s="9">
        <v>27.726749999999999</v>
      </c>
      <c r="R530" s="9">
        <v>28.701000000000001</v>
      </c>
      <c r="S530" s="9">
        <v>3.5</v>
      </c>
      <c r="T530" s="9">
        <v>2</v>
      </c>
      <c r="U530" s="9">
        <v>3</v>
      </c>
      <c r="V530" s="9">
        <v>2</v>
      </c>
    </row>
    <row r="531" spans="2:22">
      <c r="B531" s="9" t="str">
        <f t="shared" si="7"/>
        <v>М30x75</v>
      </c>
      <c r="C531" s="10">
        <v>30</v>
      </c>
      <c r="D531" s="9">
        <v>75</v>
      </c>
      <c r="E531" s="12">
        <v>551.12587163656906</v>
      </c>
      <c r="F531" s="12">
        <v>581.57641798066197</v>
      </c>
      <c r="G531" s="12">
        <v>568.18800512710675</v>
      </c>
      <c r="H531" s="12">
        <v>564.5142844901244</v>
      </c>
      <c r="I531" s="12">
        <v>533.32642395913285</v>
      </c>
      <c r="J531" s="12">
        <v>572.64402565285729</v>
      </c>
      <c r="K531" s="12">
        <v>559.25561279930218</v>
      </c>
      <c r="L531" s="12">
        <v>546.71483681268819</v>
      </c>
      <c r="M531" s="11">
        <v>53</v>
      </c>
      <c r="N531" s="9">
        <v>56</v>
      </c>
      <c r="O531" s="9">
        <v>38</v>
      </c>
      <c r="P531" s="9">
        <v>30</v>
      </c>
      <c r="Q531" s="9">
        <v>27.726749999999999</v>
      </c>
      <c r="R531" s="9">
        <v>28.701000000000001</v>
      </c>
      <c r="S531" s="9">
        <v>3.5</v>
      </c>
      <c r="T531" s="9">
        <v>2</v>
      </c>
      <c r="U531" s="9">
        <v>3</v>
      </c>
      <c r="V531" s="9">
        <v>2</v>
      </c>
    </row>
    <row r="532" spans="2:22">
      <c r="B532" s="9" t="str">
        <f t="shared" ref="B532:B596" si="8">"М"&amp;C532&amp;"x"&amp;D532</f>
        <v>М30x80</v>
      </c>
      <c r="C532" s="10">
        <v>30</v>
      </c>
      <c r="D532" s="9">
        <v>80</v>
      </c>
      <c r="E532" s="12">
        <v>574.82473274098481</v>
      </c>
      <c r="F532" s="12">
        <v>606.9699785427282</v>
      </c>
      <c r="G532" s="12">
        <v>593.58156568917309</v>
      </c>
      <c r="H532" s="12">
        <v>588.21314559454015</v>
      </c>
      <c r="I532" s="12">
        <v>557.02528506354861</v>
      </c>
      <c r="J532" s="12">
        <v>598.03758621492341</v>
      </c>
      <c r="K532" s="12">
        <v>584.64917336136841</v>
      </c>
      <c r="L532" s="12">
        <v>570.41369791710395</v>
      </c>
      <c r="M532" s="11">
        <v>58</v>
      </c>
      <c r="N532" s="9">
        <v>61</v>
      </c>
      <c r="O532" s="9">
        <v>38</v>
      </c>
      <c r="P532" s="9">
        <v>30</v>
      </c>
      <c r="Q532" s="9">
        <v>27.726749999999999</v>
      </c>
      <c r="R532" s="9">
        <v>28.701000000000001</v>
      </c>
      <c r="S532" s="9">
        <v>3.5</v>
      </c>
      <c r="T532" s="9">
        <v>2</v>
      </c>
      <c r="U532" s="9">
        <v>3</v>
      </c>
      <c r="V532" s="9">
        <v>2</v>
      </c>
    </row>
    <row r="533" spans="2:22">
      <c r="B533" s="9" t="str">
        <f t="shared" si="8"/>
        <v>М30x85</v>
      </c>
      <c r="C533" s="10">
        <v>30</v>
      </c>
      <c r="D533" s="9">
        <v>85</v>
      </c>
      <c r="E533" s="12">
        <v>596.09639643484093</v>
      </c>
      <c r="F533" s="12">
        <v>632.36353910479454</v>
      </c>
      <c r="G533" s="12">
        <v>618.97512625123932</v>
      </c>
      <c r="H533" s="12">
        <v>609.48480928839638</v>
      </c>
      <c r="I533" s="12">
        <v>580.72414616796436</v>
      </c>
      <c r="J533" s="12">
        <v>623.43114677698964</v>
      </c>
      <c r="K533" s="12">
        <v>610.04273392343453</v>
      </c>
      <c r="L533" s="12">
        <v>594.1125590215197</v>
      </c>
      <c r="M533" s="9">
        <v>66</v>
      </c>
      <c r="N533" s="9">
        <v>66</v>
      </c>
      <c r="O533" s="9">
        <v>38</v>
      </c>
      <c r="P533" s="9">
        <v>30</v>
      </c>
      <c r="Q533" s="9">
        <v>27.726749999999999</v>
      </c>
      <c r="R533" s="9">
        <v>28.701000000000001</v>
      </c>
      <c r="S533" s="9">
        <v>3.5</v>
      </c>
      <c r="T533" s="9">
        <v>2</v>
      </c>
      <c r="U533" s="9">
        <v>3</v>
      </c>
      <c r="V533" s="9">
        <v>2</v>
      </c>
    </row>
    <row r="534" spans="2:22">
      <c r="B534" s="9" t="str">
        <f t="shared" si="8"/>
        <v>М30x90</v>
      </c>
      <c r="C534" s="10">
        <v>30</v>
      </c>
      <c r="D534" s="9">
        <v>90</v>
      </c>
      <c r="E534" s="12">
        <v>623.8405865568559</v>
      </c>
      <c r="F534" s="12">
        <v>660.10772922680951</v>
      </c>
      <c r="G534" s="12">
        <v>646.71931637325429</v>
      </c>
      <c r="H534" s="12">
        <v>637.22899941041123</v>
      </c>
      <c r="I534" s="12">
        <v>604.42300727237989</v>
      </c>
      <c r="J534" s="12">
        <v>648.82470733905598</v>
      </c>
      <c r="K534" s="12">
        <v>635.43629448550075</v>
      </c>
      <c r="L534" s="12">
        <v>617.81142012593534</v>
      </c>
      <c r="M534" s="9">
        <v>66</v>
      </c>
      <c r="N534" s="9">
        <v>66</v>
      </c>
      <c r="O534" s="9">
        <v>38</v>
      </c>
      <c r="P534" s="9">
        <v>30</v>
      </c>
      <c r="Q534" s="9">
        <v>27.726749999999999</v>
      </c>
      <c r="R534" s="9">
        <v>28.701000000000001</v>
      </c>
      <c r="S534" s="9">
        <v>3.5</v>
      </c>
      <c r="T534" s="9">
        <v>2</v>
      </c>
      <c r="U534" s="9">
        <v>3</v>
      </c>
      <c r="V534" s="9">
        <v>2</v>
      </c>
    </row>
    <row r="535" spans="2:22">
      <c r="B535" s="9" t="str">
        <f t="shared" si="8"/>
        <v>М30x95</v>
      </c>
      <c r="C535" s="10">
        <v>30</v>
      </c>
      <c r="D535" s="9">
        <v>95</v>
      </c>
      <c r="E535" s="12">
        <v>651.58477667887075</v>
      </c>
      <c r="F535" s="12">
        <v>687.85191934882425</v>
      </c>
      <c r="G535" s="12">
        <v>674.46350649526914</v>
      </c>
      <c r="H535" s="12">
        <v>664.9731895324262</v>
      </c>
      <c r="I535" s="12">
        <v>628.12186837679565</v>
      </c>
      <c r="J535" s="12">
        <v>674.2182679011222</v>
      </c>
      <c r="K535" s="12">
        <v>660.82985504756709</v>
      </c>
      <c r="L535" s="12">
        <v>641.5102812303511</v>
      </c>
      <c r="M535" s="9">
        <v>66</v>
      </c>
      <c r="N535" s="9">
        <v>66</v>
      </c>
      <c r="O535" s="9">
        <v>38</v>
      </c>
      <c r="P535" s="9">
        <v>30</v>
      </c>
      <c r="Q535" s="9">
        <v>27.726749999999999</v>
      </c>
      <c r="R535" s="9">
        <v>28.701000000000001</v>
      </c>
      <c r="S535" s="9">
        <v>3.5</v>
      </c>
      <c r="T535" s="9">
        <v>2</v>
      </c>
      <c r="U535" s="9">
        <v>3</v>
      </c>
      <c r="V535" s="9">
        <v>2</v>
      </c>
    </row>
    <row r="536" spans="2:22">
      <c r="B536" s="9" t="str">
        <f t="shared" si="8"/>
        <v>М30x100</v>
      </c>
      <c r="C536" s="10">
        <v>30</v>
      </c>
      <c r="D536" s="9">
        <v>100</v>
      </c>
      <c r="E536" s="12">
        <v>679.32896680088572</v>
      </c>
      <c r="F536" s="12">
        <v>715.59610947083911</v>
      </c>
      <c r="G536" s="12">
        <v>702.207696617284</v>
      </c>
      <c r="H536" s="12">
        <v>692.71737965444106</v>
      </c>
      <c r="I536" s="12">
        <v>651.82072948121152</v>
      </c>
      <c r="J536" s="12">
        <v>699.61182846318832</v>
      </c>
      <c r="K536" s="12">
        <v>686.22341560963332</v>
      </c>
      <c r="L536" s="12">
        <v>665.20914233476685</v>
      </c>
      <c r="M536" s="9">
        <v>66</v>
      </c>
      <c r="N536" s="9">
        <v>66</v>
      </c>
      <c r="O536" s="9">
        <v>38</v>
      </c>
      <c r="P536" s="9">
        <v>30</v>
      </c>
      <c r="Q536" s="9">
        <v>27.726749999999999</v>
      </c>
      <c r="R536" s="9">
        <v>28.701000000000001</v>
      </c>
      <c r="S536" s="9">
        <v>3.5</v>
      </c>
      <c r="T536" s="9">
        <v>2</v>
      </c>
      <c r="U536" s="9">
        <v>3</v>
      </c>
      <c r="V536" s="9">
        <v>2</v>
      </c>
    </row>
    <row r="537" spans="2:22">
      <c r="B537" s="9" t="str">
        <f t="shared" si="8"/>
        <v>М30x105</v>
      </c>
      <c r="C537" s="10">
        <v>30</v>
      </c>
      <c r="D537" s="9">
        <v>105</v>
      </c>
      <c r="E537" s="12">
        <v>707.07315692290047</v>
      </c>
      <c r="F537" s="12">
        <v>743.34029959285385</v>
      </c>
      <c r="G537" s="12">
        <v>729.95188673929874</v>
      </c>
      <c r="H537" s="12">
        <v>720.4615697764558</v>
      </c>
      <c r="I537" s="12">
        <v>675.51959058562727</v>
      </c>
      <c r="J537" s="12">
        <v>725.00538902525466</v>
      </c>
      <c r="K537" s="12">
        <v>711.61697617169955</v>
      </c>
      <c r="L537" s="12">
        <v>688.90800343918249</v>
      </c>
      <c r="M537" s="9">
        <v>66</v>
      </c>
      <c r="N537" s="9">
        <v>66</v>
      </c>
      <c r="O537" s="9">
        <v>38</v>
      </c>
      <c r="P537" s="9">
        <v>30</v>
      </c>
      <c r="Q537" s="9">
        <v>27.726749999999999</v>
      </c>
      <c r="R537" s="9">
        <v>28.701000000000001</v>
      </c>
      <c r="S537" s="9">
        <v>3.5</v>
      </c>
      <c r="T537" s="9">
        <v>2</v>
      </c>
      <c r="U537" s="9">
        <v>3</v>
      </c>
      <c r="V537" s="9">
        <v>2</v>
      </c>
    </row>
    <row r="538" spans="2:22">
      <c r="B538" s="9" t="str">
        <f t="shared" si="8"/>
        <v>М30x110</v>
      </c>
      <c r="C538" s="10">
        <v>30</v>
      </c>
      <c r="D538" s="9">
        <v>110</v>
      </c>
      <c r="E538" s="12">
        <v>734.81734704491532</v>
      </c>
      <c r="F538" s="12">
        <v>771.08448971486871</v>
      </c>
      <c r="G538" s="12">
        <v>757.6960768613136</v>
      </c>
      <c r="H538" s="12">
        <v>748.20575989847066</v>
      </c>
      <c r="I538" s="12">
        <v>699.21845169004291</v>
      </c>
      <c r="J538" s="12">
        <v>750.39894958732089</v>
      </c>
      <c r="K538" s="12">
        <v>737.01053673376578</v>
      </c>
      <c r="L538" s="12">
        <v>712.60686454359825</v>
      </c>
      <c r="M538" s="9">
        <v>66</v>
      </c>
      <c r="N538" s="9">
        <v>66</v>
      </c>
      <c r="O538" s="9">
        <v>38</v>
      </c>
      <c r="P538" s="9">
        <v>30</v>
      </c>
      <c r="Q538" s="9">
        <v>27.726749999999999</v>
      </c>
      <c r="R538" s="9">
        <v>28.701000000000001</v>
      </c>
      <c r="S538" s="9">
        <v>3.5</v>
      </c>
      <c r="T538" s="9">
        <v>2</v>
      </c>
      <c r="U538" s="9">
        <v>3</v>
      </c>
      <c r="V538" s="9">
        <v>2</v>
      </c>
    </row>
    <row r="539" spans="2:22">
      <c r="B539" s="9" t="str">
        <f t="shared" si="8"/>
        <v>М30x115</v>
      </c>
      <c r="C539" s="10">
        <v>30</v>
      </c>
      <c r="D539" s="9">
        <v>115</v>
      </c>
      <c r="E539" s="12">
        <v>762.56153716693018</v>
      </c>
      <c r="F539" s="12">
        <v>798.82867983688368</v>
      </c>
      <c r="G539" s="12">
        <v>785.44026698332846</v>
      </c>
      <c r="H539" s="12">
        <v>775.94995002048552</v>
      </c>
      <c r="I539" s="12">
        <v>722.91731279445855</v>
      </c>
      <c r="J539" s="12">
        <v>775.79251014938711</v>
      </c>
      <c r="K539" s="12">
        <v>762.40409729583189</v>
      </c>
      <c r="L539" s="12">
        <v>736.305725648014</v>
      </c>
      <c r="M539" s="9">
        <v>66</v>
      </c>
      <c r="N539" s="9">
        <v>66</v>
      </c>
      <c r="O539" s="9">
        <v>38</v>
      </c>
      <c r="P539" s="9">
        <v>30</v>
      </c>
      <c r="Q539" s="9">
        <v>27.726749999999999</v>
      </c>
      <c r="R539" s="9">
        <v>28.701000000000001</v>
      </c>
      <c r="S539" s="9">
        <v>3.5</v>
      </c>
      <c r="T539" s="9">
        <v>2</v>
      </c>
      <c r="U539" s="9">
        <v>3</v>
      </c>
      <c r="V539" s="9">
        <v>2</v>
      </c>
    </row>
    <row r="540" spans="2:22">
      <c r="B540" s="9" t="str">
        <f t="shared" si="8"/>
        <v>М30x120</v>
      </c>
      <c r="C540" s="10">
        <v>30</v>
      </c>
      <c r="D540" s="9">
        <v>120</v>
      </c>
      <c r="E540" s="12">
        <v>790.30572728894515</v>
      </c>
      <c r="F540" s="12">
        <v>826.57286995889865</v>
      </c>
      <c r="G540" s="12">
        <v>813.18445710534343</v>
      </c>
      <c r="H540" s="12">
        <v>803.69414014250037</v>
      </c>
      <c r="I540" s="12">
        <v>746.61617389887431</v>
      </c>
      <c r="J540" s="12">
        <v>801.18607071145345</v>
      </c>
      <c r="K540" s="12">
        <v>787.79765785789812</v>
      </c>
      <c r="L540" s="12">
        <v>760.00458675242965</v>
      </c>
      <c r="M540" s="9">
        <v>66</v>
      </c>
      <c r="N540" s="9">
        <v>66</v>
      </c>
      <c r="O540" s="9">
        <v>38</v>
      </c>
      <c r="P540" s="9">
        <v>30</v>
      </c>
      <c r="Q540" s="9">
        <v>27.726749999999999</v>
      </c>
      <c r="R540" s="9">
        <v>28.701000000000001</v>
      </c>
      <c r="S540" s="9">
        <v>3.5</v>
      </c>
      <c r="T540" s="9">
        <v>2</v>
      </c>
      <c r="U540" s="9">
        <v>3</v>
      </c>
      <c r="V540" s="9">
        <v>2</v>
      </c>
    </row>
    <row r="541" spans="2:22">
      <c r="B541" s="9" t="str">
        <f t="shared" si="8"/>
        <v>М30x130</v>
      </c>
      <c r="C541" s="10">
        <v>30</v>
      </c>
      <c r="D541" s="9">
        <v>130</v>
      </c>
      <c r="E541" s="12">
        <v>840.93971271185603</v>
      </c>
      <c r="F541" s="12">
        <v>879.24049473098978</v>
      </c>
      <c r="G541" s="12">
        <v>865.85208187743467</v>
      </c>
      <c r="H541" s="12">
        <v>854.32812556541114</v>
      </c>
      <c r="I541" s="12">
        <v>794.01389610770582</v>
      </c>
      <c r="J541" s="12">
        <v>851.97319183558591</v>
      </c>
      <c r="K541" s="12">
        <v>838.58477898203068</v>
      </c>
      <c r="L541" s="12">
        <v>807.40230896126104</v>
      </c>
      <c r="M541" s="9">
        <v>72</v>
      </c>
      <c r="N541" s="9">
        <v>72</v>
      </c>
      <c r="O541" s="9">
        <v>38</v>
      </c>
      <c r="P541" s="9">
        <v>30</v>
      </c>
      <c r="Q541" s="9">
        <v>27.726749999999999</v>
      </c>
      <c r="R541" s="9">
        <v>28.701000000000001</v>
      </c>
      <c r="S541" s="9">
        <v>3.5</v>
      </c>
      <c r="T541" s="9">
        <v>2</v>
      </c>
      <c r="U541" s="9">
        <v>3</v>
      </c>
      <c r="V541" s="9">
        <v>2</v>
      </c>
    </row>
    <row r="542" spans="2:22">
      <c r="B542" s="9" t="str">
        <f t="shared" si="8"/>
        <v>М30x140</v>
      </c>
      <c r="C542" s="10">
        <v>30</v>
      </c>
      <c r="D542" s="9">
        <v>140</v>
      </c>
      <c r="E542" s="12">
        <v>896.42809295588552</v>
      </c>
      <c r="F542" s="12">
        <v>934.72887497501972</v>
      </c>
      <c r="G542" s="12">
        <v>921.3404621214645</v>
      </c>
      <c r="H542" s="12">
        <v>909.81650580944074</v>
      </c>
      <c r="I542" s="12">
        <v>841.41161831653721</v>
      </c>
      <c r="J542" s="12">
        <v>902.76031295971836</v>
      </c>
      <c r="K542" s="12">
        <v>889.37190010616314</v>
      </c>
      <c r="L542" s="12">
        <v>854.80003117009255</v>
      </c>
      <c r="M542" s="9">
        <v>72</v>
      </c>
      <c r="N542" s="9">
        <v>72</v>
      </c>
      <c r="O542" s="9">
        <v>38</v>
      </c>
      <c r="P542" s="9">
        <v>30</v>
      </c>
      <c r="Q542" s="9">
        <v>27.726749999999999</v>
      </c>
      <c r="R542" s="9">
        <v>28.701000000000001</v>
      </c>
      <c r="S542" s="9">
        <v>3.5</v>
      </c>
      <c r="T542" s="9">
        <v>2</v>
      </c>
      <c r="U542" s="9">
        <v>3</v>
      </c>
      <c r="V542" s="9">
        <v>2</v>
      </c>
    </row>
    <row r="543" spans="2:22">
      <c r="B543" s="9" t="str">
        <f t="shared" si="8"/>
        <v>М30x150</v>
      </c>
      <c r="C543" s="10">
        <v>30</v>
      </c>
      <c r="D543" s="9">
        <v>150</v>
      </c>
      <c r="E543" s="12">
        <v>951.91647319991523</v>
      </c>
      <c r="F543" s="12">
        <v>990.21725521904932</v>
      </c>
      <c r="G543" s="12">
        <v>976.8288423654941</v>
      </c>
      <c r="H543" s="12">
        <v>965.30488605347045</v>
      </c>
      <c r="I543" s="12">
        <v>888.80934052536861</v>
      </c>
      <c r="J543" s="12">
        <v>953.54743408385082</v>
      </c>
      <c r="K543" s="12">
        <v>940.15902123029582</v>
      </c>
      <c r="L543" s="12">
        <v>902.19775337892384</v>
      </c>
      <c r="M543" s="9">
        <v>72</v>
      </c>
      <c r="N543" s="9">
        <v>72</v>
      </c>
      <c r="O543" s="9">
        <v>38</v>
      </c>
      <c r="P543" s="9">
        <v>30</v>
      </c>
      <c r="Q543" s="9">
        <v>27.726749999999999</v>
      </c>
      <c r="R543" s="9">
        <v>28.701000000000001</v>
      </c>
      <c r="S543" s="9">
        <v>3.5</v>
      </c>
      <c r="T543" s="9">
        <v>2</v>
      </c>
      <c r="U543" s="9">
        <v>3</v>
      </c>
      <c r="V543" s="9">
        <v>2</v>
      </c>
    </row>
    <row r="544" spans="2:22">
      <c r="B544" s="9" t="str">
        <f t="shared" si="8"/>
        <v>М30x160</v>
      </c>
      <c r="C544" s="10">
        <v>30</v>
      </c>
      <c r="D544" s="9">
        <v>160</v>
      </c>
      <c r="E544" s="12">
        <v>1007.4048534439449</v>
      </c>
      <c r="F544" s="12">
        <v>1045.705635463079</v>
      </c>
      <c r="G544" s="12">
        <v>1032.3172226095235</v>
      </c>
      <c r="H544" s="12">
        <v>1020.7932662975002</v>
      </c>
      <c r="I544" s="12">
        <v>936.20706273420012</v>
      </c>
      <c r="J544" s="12">
        <v>1004.3345552079834</v>
      </c>
      <c r="K544" s="12">
        <v>990.94614235442816</v>
      </c>
      <c r="L544" s="12">
        <v>949.59547558775546</v>
      </c>
      <c r="M544" s="9">
        <v>72</v>
      </c>
      <c r="N544" s="9">
        <v>72</v>
      </c>
      <c r="O544" s="9">
        <v>38</v>
      </c>
      <c r="P544" s="9">
        <v>30</v>
      </c>
      <c r="Q544" s="9">
        <v>27.726749999999999</v>
      </c>
      <c r="R544" s="9">
        <v>28.701000000000001</v>
      </c>
      <c r="S544" s="9">
        <v>3.5</v>
      </c>
      <c r="T544" s="9">
        <v>2</v>
      </c>
      <c r="U544" s="9">
        <v>3</v>
      </c>
      <c r="V544" s="9">
        <v>2</v>
      </c>
    </row>
    <row r="545" spans="2:22">
      <c r="B545" s="9" t="str">
        <f t="shared" si="8"/>
        <v>М30x170</v>
      </c>
      <c r="C545" s="10">
        <v>30</v>
      </c>
      <c r="D545" s="9">
        <v>170</v>
      </c>
      <c r="E545" s="12">
        <v>1062.893233687975</v>
      </c>
      <c r="F545" s="12">
        <v>1101.1940157071087</v>
      </c>
      <c r="G545" s="12">
        <v>1087.8056028535532</v>
      </c>
      <c r="H545" s="12">
        <v>1076.2816465415299</v>
      </c>
      <c r="I545" s="12">
        <v>983.60478494303152</v>
      </c>
      <c r="J545" s="12">
        <v>1055.1216763321161</v>
      </c>
      <c r="K545" s="12">
        <v>1041.7332634785605</v>
      </c>
      <c r="L545" s="12">
        <v>996.99319779658674</v>
      </c>
      <c r="M545" s="9">
        <v>72</v>
      </c>
      <c r="N545" s="9">
        <v>72</v>
      </c>
      <c r="O545" s="9">
        <v>38</v>
      </c>
      <c r="P545" s="9">
        <v>30</v>
      </c>
      <c r="Q545" s="9">
        <v>27.726749999999999</v>
      </c>
      <c r="R545" s="9">
        <v>28.701000000000001</v>
      </c>
      <c r="S545" s="9">
        <v>3.5</v>
      </c>
      <c r="T545" s="9">
        <v>2</v>
      </c>
      <c r="U545" s="9">
        <v>3</v>
      </c>
      <c r="V545" s="9">
        <v>2</v>
      </c>
    </row>
    <row r="546" spans="2:22">
      <c r="B546" s="9" t="str">
        <f t="shared" si="8"/>
        <v>М30x180</v>
      </c>
      <c r="C546" s="10">
        <v>30</v>
      </c>
      <c r="D546" s="9">
        <v>180</v>
      </c>
      <c r="E546" s="12">
        <v>1118.3816139320045</v>
      </c>
      <c r="F546" s="12">
        <v>1156.6823959511387</v>
      </c>
      <c r="G546" s="12">
        <v>1143.2939830975831</v>
      </c>
      <c r="H546" s="12">
        <v>1131.7700267855596</v>
      </c>
      <c r="I546" s="12">
        <v>1031.0025071518628</v>
      </c>
      <c r="J546" s="12">
        <v>1105.9087974562483</v>
      </c>
      <c r="K546" s="12">
        <v>1092.520384602693</v>
      </c>
      <c r="L546" s="12">
        <v>1044.3909200054179</v>
      </c>
      <c r="M546" s="9">
        <v>72</v>
      </c>
      <c r="N546" s="9">
        <v>72</v>
      </c>
      <c r="O546" s="9">
        <v>38</v>
      </c>
      <c r="P546" s="9">
        <v>30</v>
      </c>
      <c r="Q546" s="9">
        <v>27.726749999999999</v>
      </c>
      <c r="R546" s="9">
        <v>28.701000000000001</v>
      </c>
      <c r="S546" s="9">
        <v>3.5</v>
      </c>
      <c r="T546" s="9">
        <v>2</v>
      </c>
      <c r="U546" s="9">
        <v>3</v>
      </c>
      <c r="V546" s="9">
        <v>2</v>
      </c>
    </row>
    <row r="547" spans="2:22">
      <c r="B547" s="9" t="str">
        <f t="shared" si="8"/>
        <v>М30x190</v>
      </c>
      <c r="C547" s="10">
        <v>30</v>
      </c>
      <c r="D547" s="9">
        <v>190</v>
      </c>
      <c r="E547" s="12">
        <v>1173.8699941760342</v>
      </c>
      <c r="F547" s="12">
        <v>1212.1707761951682</v>
      </c>
      <c r="G547" s="12">
        <v>1198.7823633416128</v>
      </c>
      <c r="H547" s="12">
        <v>1187.2584070295891</v>
      </c>
      <c r="I547" s="12">
        <v>1078.4002293606943</v>
      </c>
      <c r="J547" s="12">
        <v>1156.6959185803807</v>
      </c>
      <c r="K547" s="12">
        <v>1143.3075057268252</v>
      </c>
      <c r="L547" s="12">
        <v>1091.7886422142494</v>
      </c>
      <c r="M547" s="9">
        <v>72</v>
      </c>
      <c r="N547" s="9">
        <v>72</v>
      </c>
      <c r="O547" s="9">
        <v>38</v>
      </c>
      <c r="P547" s="9">
        <v>30</v>
      </c>
      <c r="Q547" s="9">
        <v>27.726749999999999</v>
      </c>
      <c r="R547" s="9">
        <v>28.701000000000001</v>
      </c>
      <c r="S547" s="9">
        <v>3.5</v>
      </c>
      <c r="T547" s="9">
        <v>2</v>
      </c>
      <c r="U547" s="9">
        <v>3</v>
      </c>
      <c r="V547" s="9">
        <v>2</v>
      </c>
    </row>
    <row r="548" spans="2:22">
      <c r="B548" s="9" t="str">
        <f t="shared" si="8"/>
        <v>М30x200</v>
      </c>
      <c r="C548" s="10">
        <v>30</v>
      </c>
      <c r="D548" s="9">
        <v>200</v>
      </c>
      <c r="E548" s="12">
        <v>1229.3583744200641</v>
      </c>
      <c r="F548" s="12">
        <v>1267.6591564391981</v>
      </c>
      <c r="G548" s="12">
        <v>1254.2707435856425</v>
      </c>
      <c r="H548" s="12">
        <v>1242.7467872736188</v>
      </c>
      <c r="I548" s="12">
        <v>1125.7979515695258</v>
      </c>
      <c r="J548" s="12">
        <v>1207.4830397045132</v>
      </c>
      <c r="K548" s="12">
        <v>1194.0946268509581</v>
      </c>
      <c r="L548" s="12">
        <v>1139.1863644230807</v>
      </c>
      <c r="M548" s="9">
        <v>72</v>
      </c>
      <c r="N548" s="9">
        <v>72</v>
      </c>
      <c r="O548" s="9">
        <v>38</v>
      </c>
      <c r="P548" s="9">
        <v>30</v>
      </c>
      <c r="Q548" s="9">
        <v>27.726749999999999</v>
      </c>
      <c r="R548" s="9">
        <v>28.701000000000001</v>
      </c>
      <c r="S548" s="9">
        <v>3.5</v>
      </c>
      <c r="T548" s="9">
        <v>2</v>
      </c>
      <c r="U548" s="9">
        <v>3</v>
      </c>
      <c r="V548" s="9">
        <v>2</v>
      </c>
    </row>
    <row r="549" spans="2:22">
      <c r="B549" s="9" t="str">
        <f t="shared" si="8"/>
        <v>М30x220</v>
      </c>
      <c r="C549" s="10">
        <v>30</v>
      </c>
      <c r="D549" s="9">
        <v>220</v>
      </c>
      <c r="E549" s="12">
        <v>1329.8172794623654</v>
      </c>
      <c r="F549" s="12">
        <v>1372.5242800713913</v>
      </c>
      <c r="G549" s="12">
        <v>1359.1358672178358</v>
      </c>
      <c r="H549" s="12">
        <v>1343.2056923159205</v>
      </c>
      <c r="I549" s="12">
        <v>1220.5933959871886</v>
      </c>
      <c r="J549" s="12">
        <v>1309.0572819527781</v>
      </c>
      <c r="K549" s="12">
        <v>1295.6688690992228</v>
      </c>
      <c r="L549" s="12">
        <v>1233.981808840744</v>
      </c>
      <c r="M549" s="9">
        <v>85</v>
      </c>
      <c r="N549" s="9">
        <v>85</v>
      </c>
      <c r="O549" s="9">
        <v>38</v>
      </c>
      <c r="P549" s="9">
        <v>30</v>
      </c>
      <c r="Q549" s="9">
        <v>27.726749999999999</v>
      </c>
      <c r="R549" s="9">
        <v>28.701000000000001</v>
      </c>
      <c r="S549" s="9">
        <v>3.5</v>
      </c>
      <c r="T549" s="9">
        <v>2</v>
      </c>
      <c r="U549" s="9">
        <v>3</v>
      </c>
      <c r="V549" s="9">
        <v>2</v>
      </c>
    </row>
    <row r="550" spans="2:22">
      <c r="B550" s="9" t="str">
        <f t="shared" si="8"/>
        <v>М30x240</v>
      </c>
      <c r="C550" s="10">
        <v>30</v>
      </c>
      <c r="D550" s="9">
        <v>240</v>
      </c>
      <c r="E550" s="12">
        <v>1440.794039950425</v>
      </c>
      <c r="F550" s="12">
        <v>1483.5010405594503</v>
      </c>
      <c r="G550" s="12">
        <v>1470.112627705895</v>
      </c>
      <c r="H550" s="12">
        <v>1454.1824528039801</v>
      </c>
      <c r="I550" s="12">
        <v>1315.3888404048516</v>
      </c>
      <c r="J550" s="12">
        <v>1410.6315242010432</v>
      </c>
      <c r="K550" s="12">
        <v>1397.2431113474877</v>
      </c>
      <c r="L550" s="12">
        <v>1328.7772532584065</v>
      </c>
      <c r="M550" s="9">
        <v>85</v>
      </c>
      <c r="N550" s="9">
        <v>85</v>
      </c>
      <c r="O550" s="9">
        <v>38</v>
      </c>
      <c r="P550" s="9">
        <v>30</v>
      </c>
      <c r="Q550" s="9">
        <v>27.726749999999999</v>
      </c>
      <c r="R550" s="9">
        <v>28.701000000000001</v>
      </c>
      <c r="S550" s="9">
        <v>3.5</v>
      </c>
      <c r="T550" s="9">
        <v>2</v>
      </c>
      <c r="U550" s="9">
        <v>3</v>
      </c>
      <c r="V550" s="9">
        <v>2</v>
      </c>
    </row>
    <row r="551" spans="2:22">
      <c r="B551" s="9" t="str">
        <f t="shared" si="8"/>
        <v>М30x260</v>
      </c>
      <c r="C551" s="10">
        <v>30</v>
      </c>
      <c r="D551" s="9">
        <v>260</v>
      </c>
      <c r="E551" s="12">
        <v>1551.7708004384845</v>
      </c>
      <c r="F551" s="12">
        <v>1594.4778010475097</v>
      </c>
      <c r="G551" s="12">
        <v>1581.0893881939542</v>
      </c>
      <c r="H551" s="12">
        <v>1565.1592132920398</v>
      </c>
      <c r="I551" s="12">
        <v>1410.1842848225144</v>
      </c>
      <c r="J551" s="12">
        <v>1512.2057664493082</v>
      </c>
      <c r="K551" s="12">
        <v>1498.8173535957528</v>
      </c>
      <c r="L551" s="12">
        <v>1423.5726976760695</v>
      </c>
      <c r="M551" s="9">
        <v>85</v>
      </c>
      <c r="N551" s="9">
        <v>85</v>
      </c>
      <c r="O551" s="9">
        <v>38</v>
      </c>
      <c r="P551" s="9">
        <v>30</v>
      </c>
      <c r="Q551" s="9">
        <v>27.726749999999999</v>
      </c>
      <c r="R551" s="9">
        <v>28.701000000000001</v>
      </c>
      <c r="S551" s="9">
        <v>3.5</v>
      </c>
      <c r="T551" s="9">
        <v>2</v>
      </c>
      <c r="U551" s="9">
        <v>3</v>
      </c>
      <c r="V551" s="9">
        <v>2</v>
      </c>
    </row>
    <row r="552" spans="2:22">
      <c r="B552" s="9" t="str">
        <f t="shared" si="8"/>
        <v>М30x280</v>
      </c>
      <c r="C552" s="10">
        <v>30</v>
      </c>
      <c r="D552" s="9">
        <v>280</v>
      </c>
      <c r="E552" s="12">
        <v>1662.7475609265439</v>
      </c>
      <c r="F552" s="12">
        <v>1705.4545615355692</v>
      </c>
      <c r="G552" s="12">
        <v>1692.0661486820136</v>
      </c>
      <c r="H552" s="12">
        <v>1676.1359737800988</v>
      </c>
      <c r="I552" s="12">
        <v>1504.9797292401772</v>
      </c>
      <c r="J552" s="12">
        <v>1613.7800086975733</v>
      </c>
      <c r="K552" s="12">
        <v>1600.3915958440177</v>
      </c>
      <c r="L552" s="12">
        <v>1518.3681420937326</v>
      </c>
      <c r="M552" s="9">
        <v>85</v>
      </c>
      <c r="N552" s="9">
        <v>85</v>
      </c>
      <c r="O552" s="9">
        <v>38</v>
      </c>
      <c r="P552" s="9">
        <v>30</v>
      </c>
      <c r="Q552" s="9">
        <v>27.726749999999999</v>
      </c>
      <c r="R552" s="9">
        <v>28.701000000000001</v>
      </c>
      <c r="S552" s="9">
        <v>3.5</v>
      </c>
      <c r="T552" s="9">
        <v>2</v>
      </c>
      <c r="U552" s="9">
        <v>3</v>
      </c>
      <c r="V552" s="9">
        <v>2</v>
      </c>
    </row>
    <row r="553" spans="2:22">
      <c r="B553" s="9" t="str">
        <f t="shared" si="8"/>
        <v>М30x300</v>
      </c>
      <c r="C553" s="10">
        <v>30</v>
      </c>
      <c r="D553" s="9">
        <v>300</v>
      </c>
      <c r="E553" s="12">
        <v>1773.7243214146033</v>
      </c>
      <c r="F553" s="12">
        <v>1816.4313220236288</v>
      </c>
      <c r="G553" s="12">
        <v>1803.0429091700732</v>
      </c>
      <c r="H553" s="12">
        <v>1787.1127342681584</v>
      </c>
      <c r="I553" s="12">
        <v>1599.77517365784</v>
      </c>
      <c r="J553" s="12">
        <v>1715.3542509458382</v>
      </c>
      <c r="K553" s="12">
        <v>1701.9658380922826</v>
      </c>
      <c r="L553" s="12">
        <v>1613.1635865113951</v>
      </c>
      <c r="M553" s="9">
        <v>85</v>
      </c>
      <c r="N553" s="9">
        <v>85</v>
      </c>
      <c r="O553" s="9">
        <v>38</v>
      </c>
      <c r="P553" s="9">
        <v>30</v>
      </c>
      <c r="Q553" s="9">
        <v>27.726749999999999</v>
      </c>
      <c r="R553" s="9">
        <v>28.701000000000001</v>
      </c>
      <c r="S553" s="9">
        <v>3.5</v>
      </c>
      <c r="T553" s="9">
        <v>2</v>
      </c>
      <c r="U553" s="9">
        <v>3</v>
      </c>
      <c r="V553" s="9">
        <v>2</v>
      </c>
    </row>
    <row r="554" spans="2:22">
      <c r="B554" s="9" t="str">
        <f t="shared" si="8"/>
        <v>М33x70</v>
      </c>
      <c r="C554" s="10">
        <v>33</v>
      </c>
      <c r="D554" s="9">
        <v>70</v>
      </c>
      <c r="E554" s="12">
        <v>670.40928327332438</v>
      </c>
      <c r="F554" s="12">
        <v>703.17978464646092</v>
      </c>
      <c r="G554" s="12">
        <v>686.86096977359284</v>
      </c>
      <c r="H554" s="12">
        <v>686.72809814619234</v>
      </c>
      <c r="I554" s="12">
        <v>649.42005984450236</v>
      </c>
      <c r="J554" s="12">
        <v>692.55711823619936</v>
      </c>
      <c r="K554" s="12">
        <v>676.23830336333128</v>
      </c>
      <c r="L554" s="12">
        <v>665.73887471737032</v>
      </c>
      <c r="M554" s="11">
        <v>46.5</v>
      </c>
      <c r="N554" s="9">
        <v>49.5</v>
      </c>
      <c r="O554" s="9">
        <v>42</v>
      </c>
      <c r="P554" s="9">
        <v>33</v>
      </c>
      <c r="Q554" s="9">
        <v>30.726749999999999</v>
      </c>
      <c r="R554" s="9">
        <v>31.701000000000001</v>
      </c>
      <c r="S554" s="9">
        <v>3.5</v>
      </c>
      <c r="T554" s="9">
        <v>2</v>
      </c>
      <c r="U554" s="9">
        <v>3</v>
      </c>
      <c r="V554" s="9">
        <v>2</v>
      </c>
    </row>
    <row r="555" spans="2:22">
      <c r="B555" s="9" t="str">
        <f t="shared" si="8"/>
        <v>М33x75</v>
      </c>
      <c r="C555" s="10">
        <v>33</v>
      </c>
      <c r="D555" s="9">
        <v>75</v>
      </c>
      <c r="E555" s="12">
        <v>699.51396110206394</v>
      </c>
      <c r="F555" s="12">
        <v>734.15936044769364</v>
      </c>
      <c r="G555" s="12">
        <v>717.84054557482557</v>
      </c>
      <c r="H555" s="12">
        <v>715.83277597493202</v>
      </c>
      <c r="I555" s="12">
        <v>678.52473767324204</v>
      </c>
      <c r="J555" s="12">
        <v>723.53669403743197</v>
      </c>
      <c r="K555" s="12">
        <v>707.21787916456412</v>
      </c>
      <c r="L555" s="12">
        <v>694.84355254611012</v>
      </c>
      <c r="M555" s="11">
        <v>51.5</v>
      </c>
      <c r="N555" s="9">
        <v>54.5</v>
      </c>
      <c r="O555" s="9">
        <v>42</v>
      </c>
      <c r="P555" s="9">
        <v>33</v>
      </c>
      <c r="Q555" s="9">
        <v>30.726749999999999</v>
      </c>
      <c r="R555" s="9">
        <v>31.701000000000001</v>
      </c>
      <c r="S555" s="9">
        <v>3.5</v>
      </c>
      <c r="T555" s="9">
        <v>2</v>
      </c>
      <c r="U555" s="9">
        <v>3</v>
      </c>
      <c r="V555" s="9">
        <v>2</v>
      </c>
    </row>
    <row r="556" spans="2:22">
      <c r="B556" s="9" t="str">
        <f t="shared" si="8"/>
        <v>М33x80</v>
      </c>
      <c r="C556" s="10">
        <v>33</v>
      </c>
      <c r="D556" s="9">
        <v>80</v>
      </c>
      <c r="E556" s="12">
        <v>728.61863893080363</v>
      </c>
      <c r="F556" s="12">
        <v>765.13893624892637</v>
      </c>
      <c r="G556" s="12">
        <v>748.8201213760583</v>
      </c>
      <c r="H556" s="12">
        <v>744.9374538036717</v>
      </c>
      <c r="I556" s="12">
        <v>707.62941550198173</v>
      </c>
      <c r="J556" s="12">
        <v>754.51626983866481</v>
      </c>
      <c r="K556" s="12">
        <v>738.19745496579662</v>
      </c>
      <c r="L556" s="12">
        <v>723.94823037484991</v>
      </c>
      <c r="M556" s="11">
        <v>56.5</v>
      </c>
      <c r="N556" s="9">
        <v>59.5</v>
      </c>
      <c r="O556" s="9">
        <v>42</v>
      </c>
      <c r="P556" s="9">
        <v>33</v>
      </c>
      <c r="Q556" s="9">
        <v>30.726749999999999</v>
      </c>
      <c r="R556" s="9">
        <v>31.701000000000001</v>
      </c>
      <c r="S556" s="9">
        <v>3.5</v>
      </c>
      <c r="T556" s="9">
        <v>2</v>
      </c>
      <c r="U556" s="9">
        <v>3</v>
      </c>
      <c r="V556" s="9">
        <v>2</v>
      </c>
    </row>
    <row r="557" spans="2:22">
      <c r="B557" s="9" t="str">
        <f t="shared" si="8"/>
        <v>М33x85</v>
      </c>
      <c r="C557" s="10">
        <v>33</v>
      </c>
      <c r="D557" s="9">
        <v>85</v>
      </c>
      <c r="E557" s="12">
        <v>748.34515309985693</v>
      </c>
      <c r="F557" s="12">
        <v>792.23217068055112</v>
      </c>
      <c r="G557" s="12">
        <v>775.91335580768305</v>
      </c>
      <c r="H557" s="12">
        <v>764.663967972725</v>
      </c>
      <c r="I557" s="12">
        <v>736.73409333072152</v>
      </c>
      <c r="J557" s="12">
        <v>785.49584563989754</v>
      </c>
      <c r="K557" s="12">
        <v>769.17703076702935</v>
      </c>
      <c r="L557" s="12">
        <v>753.0529082035896</v>
      </c>
      <c r="M557" s="9">
        <v>72</v>
      </c>
      <c r="N557" s="9">
        <v>72</v>
      </c>
      <c r="O557" s="9">
        <v>42</v>
      </c>
      <c r="P557" s="9">
        <v>33</v>
      </c>
      <c r="Q557" s="9">
        <v>30.726749999999999</v>
      </c>
      <c r="R557" s="9">
        <v>31.701000000000001</v>
      </c>
      <c r="S557" s="9">
        <v>3.5</v>
      </c>
      <c r="T557" s="9">
        <v>2</v>
      </c>
      <c r="U557" s="9">
        <v>3</v>
      </c>
      <c r="V557" s="9">
        <v>2</v>
      </c>
    </row>
    <row r="558" spans="2:22">
      <c r="B558" s="9" t="str">
        <f t="shared" si="8"/>
        <v>М33x90</v>
      </c>
      <c r="C558" s="10">
        <v>33</v>
      </c>
      <c r="D558" s="9">
        <v>90</v>
      </c>
      <c r="E558" s="12">
        <v>781.9156231474949</v>
      </c>
      <c r="F558" s="12">
        <v>825.80264072818898</v>
      </c>
      <c r="G558" s="12">
        <v>809.48382585532102</v>
      </c>
      <c r="H558" s="12">
        <v>798.23443802036286</v>
      </c>
      <c r="I558" s="12">
        <v>765.8387711594612</v>
      </c>
      <c r="J558" s="12">
        <v>816.47542144113027</v>
      </c>
      <c r="K558" s="12">
        <v>800.15660656826208</v>
      </c>
      <c r="L558" s="12">
        <v>782.15758603232928</v>
      </c>
      <c r="M558" s="9">
        <v>72</v>
      </c>
      <c r="N558" s="9">
        <v>72</v>
      </c>
      <c r="O558" s="9">
        <v>42</v>
      </c>
      <c r="P558" s="9">
        <v>33</v>
      </c>
      <c r="Q558" s="9">
        <v>30.726749999999999</v>
      </c>
      <c r="R558" s="9">
        <v>31.701000000000001</v>
      </c>
      <c r="S558" s="9">
        <v>3.5</v>
      </c>
      <c r="T558" s="9">
        <v>2</v>
      </c>
      <c r="U558" s="9">
        <v>3</v>
      </c>
      <c r="V558" s="9">
        <v>2</v>
      </c>
    </row>
    <row r="559" spans="2:22">
      <c r="B559" s="9" t="str">
        <f t="shared" si="8"/>
        <v>М33x95</v>
      </c>
      <c r="C559" s="10">
        <v>33</v>
      </c>
      <c r="D559" s="9">
        <v>95</v>
      </c>
      <c r="E559" s="12">
        <v>815.48609319513287</v>
      </c>
      <c r="F559" s="12">
        <v>859.37311077582706</v>
      </c>
      <c r="G559" s="12">
        <v>843.0542959029591</v>
      </c>
      <c r="H559" s="12">
        <v>831.80490806800094</v>
      </c>
      <c r="I559" s="12">
        <v>794.943448988201</v>
      </c>
      <c r="J559" s="12">
        <v>847.45499724236277</v>
      </c>
      <c r="K559" s="12">
        <v>831.13618236949492</v>
      </c>
      <c r="L559" s="12">
        <v>811.26226386106896</v>
      </c>
      <c r="M559" s="9">
        <v>72</v>
      </c>
      <c r="N559" s="9">
        <v>72</v>
      </c>
      <c r="O559" s="9">
        <v>42</v>
      </c>
      <c r="P559" s="9">
        <v>33</v>
      </c>
      <c r="Q559" s="9">
        <v>30.726749999999999</v>
      </c>
      <c r="R559" s="9">
        <v>31.701000000000001</v>
      </c>
      <c r="S559" s="9">
        <v>3.5</v>
      </c>
      <c r="T559" s="9">
        <v>2</v>
      </c>
      <c r="U559" s="9">
        <v>3</v>
      </c>
      <c r="V559" s="9">
        <v>2</v>
      </c>
    </row>
    <row r="560" spans="2:22">
      <c r="B560" s="9" t="str">
        <f t="shared" si="8"/>
        <v>М33x100</v>
      </c>
      <c r="C560" s="10">
        <v>33</v>
      </c>
      <c r="D560" s="9">
        <v>100</v>
      </c>
      <c r="E560" s="12">
        <v>849.05656324277084</v>
      </c>
      <c r="F560" s="12">
        <v>892.94358082346503</v>
      </c>
      <c r="G560" s="12">
        <v>876.62476595059718</v>
      </c>
      <c r="H560" s="12">
        <v>865.37537811563902</v>
      </c>
      <c r="I560" s="12">
        <v>824.04812681694057</v>
      </c>
      <c r="J560" s="12">
        <v>878.43457304359561</v>
      </c>
      <c r="K560" s="12">
        <v>862.11575817072753</v>
      </c>
      <c r="L560" s="12">
        <v>840.36694168980875</v>
      </c>
      <c r="M560" s="9">
        <v>72</v>
      </c>
      <c r="N560" s="9">
        <v>72</v>
      </c>
      <c r="O560" s="9">
        <v>42</v>
      </c>
      <c r="P560" s="9">
        <v>33</v>
      </c>
      <c r="Q560" s="9">
        <v>30.726749999999999</v>
      </c>
      <c r="R560" s="9">
        <v>31.701000000000001</v>
      </c>
      <c r="S560" s="9">
        <v>3.5</v>
      </c>
      <c r="T560" s="9">
        <v>2</v>
      </c>
      <c r="U560" s="9">
        <v>3</v>
      </c>
      <c r="V560" s="9">
        <v>2</v>
      </c>
    </row>
    <row r="561" spans="2:22">
      <c r="B561" s="9" t="str">
        <f t="shared" si="8"/>
        <v>М33x105</v>
      </c>
      <c r="C561" s="10">
        <v>33</v>
      </c>
      <c r="D561" s="9">
        <v>105</v>
      </c>
      <c r="E561" s="12">
        <v>882.6270332904088</v>
      </c>
      <c r="F561" s="12">
        <v>926.514050871103</v>
      </c>
      <c r="G561" s="12">
        <v>910.19523599823503</v>
      </c>
      <c r="H561" s="12">
        <v>898.94584816327688</v>
      </c>
      <c r="I561" s="12">
        <v>853.15280464568025</v>
      </c>
      <c r="J561" s="12">
        <v>909.41414884482833</v>
      </c>
      <c r="K561" s="12">
        <v>893.09533397196026</v>
      </c>
      <c r="L561" s="12">
        <v>869.47161951854832</v>
      </c>
      <c r="M561" s="9">
        <v>72</v>
      </c>
      <c r="N561" s="9">
        <v>72</v>
      </c>
      <c r="O561" s="9">
        <v>42</v>
      </c>
      <c r="P561" s="9">
        <v>33</v>
      </c>
      <c r="Q561" s="9">
        <v>30.726749999999999</v>
      </c>
      <c r="R561" s="9">
        <v>31.701000000000001</v>
      </c>
      <c r="S561" s="9">
        <v>3.5</v>
      </c>
      <c r="T561" s="9">
        <v>2</v>
      </c>
      <c r="U561" s="9">
        <v>3</v>
      </c>
      <c r="V561" s="9">
        <v>2</v>
      </c>
    </row>
    <row r="562" spans="2:22">
      <c r="B562" s="9" t="str">
        <f t="shared" si="8"/>
        <v>М33x110</v>
      </c>
      <c r="C562" s="10">
        <v>33</v>
      </c>
      <c r="D562" s="9">
        <v>110</v>
      </c>
      <c r="E562" s="12">
        <v>916.19750333804677</v>
      </c>
      <c r="F562" s="12">
        <v>960.08452091874096</v>
      </c>
      <c r="G562" s="12">
        <v>943.76570604587289</v>
      </c>
      <c r="H562" s="12">
        <v>932.51631821091485</v>
      </c>
      <c r="I562" s="12">
        <v>882.25748247441982</v>
      </c>
      <c r="J562" s="12">
        <v>940.39372464606095</v>
      </c>
      <c r="K562" s="12">
        <v>924.07490977319299</v>
      </c>
      <c r="L562" s="12">
        <v>898.57629734728812</v>
      </c>
      <c r="M562" s="9">
        <v>72</v>
      </c>
      <c r="N562" s="9">
        <v>72</v>
      </c>
      <c r="O562" s="9">
        <v>42</v>
      </c>
      <c r="P562" s="9">
        <v>33</v>
      </c>
      <c r="Q562" s="9">
        <v>30.726749999999999</v>
      </c>
      <c r="R562" s="9">
        <v>31.701000000000001</v>
      </c>
      <c r="S562" s="9">
        <v>3.5</v>
      </c>
      <c r="T562" s="9">
        <v>2</v>
      </c>
      <c r="U562" s="9">
        <v>3</v>
      </c>
      <c r="V562" s="9">
        <v>2</v>
      </c>
    </row>
    <row r="563" spans="2:22">
      <c r="B563" s="9" t="str">
        <f t="shared" si="8"/>
        <v>М33x115</v>
      </c>
      <c r="C563" s="10">
        <v>33</v>
      </c>
      <c r="D563" s="9">
        <v>115</v>
      </c>
      <c r="E563" s="12">
        <v>949.76797338568474</v>
      </c>
      <c r="F563" s="12">
        <v>993.65499096637893</v>
      </c>
      <c r="G563" s="12">
        <v>977.33617609351097</v>
      </c>
      <c r="H563" s="12">
        <v>966.08678825855293</v>
      </c>
      <c r="I563" s="12">
        <v>911.36216030315961</v>
      </c>
      <c r="J563" s="12">
        <v>971.37330044729367</v>
      </c>
      <c r="K563" s="12">
        <v>955.05448557442583</v>
      </c>
      <c r="L563" s="12">
        <v>927.68097517602769</v>
      </c>
      <c r="M563" s="9">
        <v>72</v>
      </c>
      <c r="N563" s="9">
        <v>72</v>
      </c>
      <c r="O563" s="9">
        <v>42</v>
      </c>
      <c r="P563" s="9">
        <v>33</v>
      </c>
      <c r="Q563" s="9">
        <v>30.726749999999999</v>
      </c>
      <c r="R563" s="9">
        <v>31.701000000000001</v>
      </c>
      <c r="S563" s="9">
        <v>3.5</v>
      </c>
      <c r="T563" s="9">
        <v>2</v>
      </c>
      <c r="U563" s="9">
        <v>3</v>
      </c>
      <c r="V563" s="9">
        <v>2</v>
      </c>
    </row>
    <row r="564" spans="2:22">
      <c r="B564" s="9" t="str">
        <f t="shared" si="8"/>
        <v>М33x120</v>
      </c>
      <c r="C564" s="10">
        <v>33</v>
      </c>
      <c r="D564" s="9">
        <v>120</v>
      </c>
      <c r="E564" s="12">
        <v>983.33844343332282</v>
      </c>
      <c r="F564" s="12">
        <v>1027.2254610140169</v>
      </c>
      <c r="G564" s="12">
        <v>1010.9066461411489</v>
      </c>
      <c r="H564" s="12">
        <v>999.65725830619078</v>
      </c>
      <c r="I564" s="12">
        <v>940.46683813189929</v>
      </c>
      <c r="J564" s="12">
        <v>1002.3528762485264</v>
      </c>
      <c r="K564" s="12">
        <v>986.03406137565821</v>
      </c>
      <c r="L564" s="12">
        <v>956.78565300476737</v>
      </c>
      <c r="M564" s="9">
        <v>72</v>
      </c>
      <c r="N564" s="9">
        <v>72</v>
      </c>
      <c r="O564" s="9">
        <v>42</v>
      </c>
      <c r="P564" s="9">
        <v>33</v>
      </c>
      <c r="Q564" s="9">
        <v>30.726749999999999</v>
      </c>
      <c r="R564" s="9">
        <v>31.701000000000001</v>
      </c>
      <c r="S564" s="9">
        <v>3.5</v>
      </c>
      <c r="T564" s="9">
        <v>2</v>
      </c>
      <c r="U564" s="9">
        <v>3</v>
      </c>
      <c r="V564" s="9">
        <v>2</v>
      </c>
    </row>
    <row r="565" spans="2:22">
      <c r="B565" s="9" t="str">
        <f t="shared" si="8"/>
        <v>М33x130</v>
      </c>
      <c r="C565" s="10">
        <v>33</v>
      </c>
      <c r="D565" s="9">
        <v>130</v>
      </c>
      <c r="E565" s="12">
        <v>1045.1204328659207</v>
      </c>
      <c r="F565" s="12">
        <v>1091.2573280136066</v>
      </c>
      <c r="G565" s="12">
        <v>1074.9385131407385</v>
      </c>
      <c r="H565" s="12">
        <v>1061.4392477387892</v>
      </c>
      <c r="I565" s="12">
        <v>998.67619378937877</v>
      </c>
      <c r="J565" s="12">
        <v>1064.3120278509919</v>
      </c>
      <c r="K565" s="12">
        <v>1047.9932129781237</v>
      </c>
      <c r="L565" s="12">
        <v>1014.9950086622468</v>
      </c>
      <c r="M565" s="9">
        <v>78</v>
      </c>
      <c r="N565" s="9">
        <v>78</v>
      </c>
      <c r="O565" s="9">
        <v>42</v>
      </c>
      <c r="P565" s="9">
        <v>33</v>
      </c>
      <c r="Q565" s="9">
        <v>30.726749999999999</v>
      </c>
      <c r="R565" s="9">
        <v>31.701000000000001</v>
      </c>
      <c r="S565" s="9">
        <v>3.5</v>
      </c>
      <c r="T565" s="9">
        <v>2</v>
      </c>
      <c r="U565" s="9">
        <v>3</v>
      </c>
      <c r="V565" s="9">
        <v>2</v>
      </c>
    </row>
    <row r="566" spans="2:22">
      <c r="B566" s="9" t="str">
        <f t="shared" si="8"/>
        <v>М33x140</v>
      </c>
      <c r="C566" s="10">
        <v>33</v>
      </c>
      <c r="D566" s="9">
        <v>140</v>
      </c>
      <c r="E566" s="12">
        <v>1112.2613729611969</v>
      </c>
      <c r="F566" s="12">
        <v>1158.3982681088826</v>
      </c>
      <c r="G566" s="12">
        <v>1142.0794532360146</v>
      </c>
      <c r="H566" s="12">
        <v>1128.5801878340649</v>
      </c>
      <c r="I566" s="12">
        <v>1056.8855494468582</v>
      </c>
      <c r="J566" s="12">
        <v>1126.2711794534573</v>
      </c>
      <c r="K566" s="12">
        <v>1109.9523645805893</v>
      </c>
      <c r="L566" s="12">
        <v>1073.2043643197264</v>
      </c>
      <c r="M566" s="9">
        <v>78</v>
      </c>
      <c r="N566" s="9">
        <v>78</v>
      </c>
      <c r="O566" s="9">
        <v>42</v>
      </c>
      <c r="P566" s="9">
        <v>33</v>
      </c>
      <c r="Q566" s="9">
        <v>30.726749999999999</v>
      </c>
      <c r="R566" s="9">
        <v>31.701000000000001</v>
      </c>
      <c r="S566" s="9">
        <v>3.5</v>
      </c>
      <c r="T566" s="9">
        <v>2</v>
      </c>
      <c r="U566" s="9">
        <v>3</v>
      </c>
      <c r="V566" s="9">
        <v>2</v>
      </c>
    </row>
    <row r="567" spans="2:22">
      <c r="B567" s="9" t="str">
        <f t="shared" si="8"/>
        <v>М33x150</v>
      </c>
      <c r="C567" s="10">
        <v>33</v>
      </c>
      <c r="D567" s="9">
        <v>150</v>
      </c>
      <c r="E567" s="12">
        <v>1179.4023130564726</v>
      </c>
      <c r="F567" s="12">
        <v>1225.5392082041585</v>
      </c>
      <c r="G567" s="12">
        <v>1209.2203933312906</v>
      </c>
      <c r="H567" s="12">
        <v>1195.721127929341</v>
      </c>
      <c r="I567" s="12">
        <v>1115.0949051043376</v>
      </c>
      <c r="J567" s="12">
        <v>1188.2303310559228</v>
      </c>
      <c r="K567" s="12">
        <v>1171.9115161830546</v>
      </c>
      <c r="L567" s="12">
        <v>1131.4137199772056</v>
      </c>
      <c r="M567" s="9">
        <v>78</v>
      </c>
      <c r="N567" s="9">
        <v>78</v>
      </c>
      <c r="O567" s="9">
        <v>42</v>
      </c>
      <c r="P567" s="9">
        <v>33</v>
      </c>
      <c r="Q567" s="9">
        <v>30.726749999999999</v>
      </c>
      <c r="R567" s="9">
        <v>31.701000000000001</v>
      </c>
      <c r="S567" s="9">
        <v>3.5</v>
      </c>
      <c r="T567" s="9">
        <v>2</v>
      </c>
      <c r="U567" s="9">
        <v>3</v>
      </c>
      <c r="V567" s="9">
        <v>2</v>
      </c>
    </row>
    <row r="568" spans="2:22">
      <c r="B568" s="9" t="str">
        <f t="shared" si="8"/>
        <v>М33x160</v>
      </c>
      <c r="C568" s="10">
        <v>33</v>
      </c>
      <c r="D568" s="9">
        <v>160</v>
      </c>
      <c r="E568" s="12">
        <v>1246.5432531517488</v>
      </c>
      <c r="F568" s="12">
        <v>1292.6801482994342</v>
      </c>
      <c r="G568" s="12">
        <v>1276.3613334265663</v>
      </c>
      <c r="H568" s="12">
        <v>1262.8620680246167</v>
      </c>
      <c r="I568" s="12">
        <v>1173.304260761817</v>
      </c>
      <c r="J568" s="12">
        <v>1250.189482658388</v>
      </c>
      <c r="K568" s="12">
        <v>1233.87066778552</v>
      </c>
      <c r="L568" s="12">
        <v>1189.6230756346849</v>
      </c>
      <c r="M568" s="9">
        <v>78</v>
      </c>
      <c r="N568" s="9">
        <v>78</v>
      </c>
      <c r="O568" s="9">
        <v>42</v>
      </c>
      <c r="P568" s="9">
        <v>33</v>
      </c>
      <c r="Q568" s="9">
        <v>30.726749999999999</v>
      </c>
      <c r="R568" s="9">
        <v>31.701000000000001</v>
      </c>
      <c r="S568" s="9">
        <v>3.5</v>
      </c>
      <c r="T568" s="9">
        <v>2</v>
      </c>
      <c r="U568" s="9">
        <v>3</v>
      </c>
      <c r="V568" s="9">
        <v>2</v>
      </c>
    </row>
    <row r="569" spans="2:22">
      <c r="B569" s="9" t="str">
        <f t="shared" si="8"/>
        <v>М33x170</v>
      </c>
      <c r="C569" s="10">
        <v>33</v>
      </c>
      <c r="D569" s="9">
        <v>170</v>
      </c>
      <c r="E569" s="12">
        <v>1313.6841932470247</v>
      </c>
      <c r="F569" s="12">
        <v>1359.8210883947104</v>
      </c>
      <c r="G569" s="12">
        <v>1343.5022735218422</v>
      </c>
      <c r="H569" s="12">
        <v>1330.0030081198927</v>
      </c>
      <c r="I569" s="12">
        <v>1231.5136164192963</v>
      </c>
      <c r="J569" s="12">
        <v>1312.1486342608534</v>
      </c>
      <c r="K569" s="12">
        <v>1295.8298193879857</v>
      </c>
      <c r="L569" s="12">
        <v>1247.8324312921645</v>
      </c>
      <c r="M569" s="9">
        <v>78</v>
      </c>
      <c r="N569" s="9">
        <v>78</v>
      </c>
      <c r="O569" s="9">
        <v>42</v>
      </c>
      <c r="P569" s="9">
        <v>33</v>
      </c>
      <c r="Q569" s="9">
        <v>30.726749999999999</v>
      </c>
      <c r="R569" s="9">
        <v>31.701000000000001</v>
      </c>
      <c r="S569" s="9">
        <v>3.5</v>
      </c>
      <c r="T569" s="9">
        <v>2</v>
      </c>
      <c r="U569" s="9">
        <v>3</v>
      </c>
      <c r="V569" s="9">
        <v>2</v>
      </c>
    </row>
    <row r="570" spans="2:22">
      <c r="B570" s="9" t="str">
        <f t="shared" si="8"/>
        <v>М33x180</v>
      </c>
      <c r="C570" s="10">
        <v>33</v>
      </c>
      <c r="D570" s="9">
        <v>180</v>
      </c>
      <c r="E570" s="12">
        <v>1380.8251333423004</v>
      </c>
      <c r="F570" s="12">
        <v>1426.9620284899863</v>
      </c>
      <c r="G570" s="12">
        <v>1410.6432136171184</v>
      </c>
      <c r="H570" s="12">
        <v>1397.1439482151688</v>
      </c>
      <c r="I570" s="12">
        <v>1289.7229720767757</v>
      </c>
      <c r="J570" s="12">
        <v>1374.1077858633189</v>
      </c>
      <c r="K570" s="12">
        <v>1357.7889709904507</v>
      </c>
      <c r="L570" s="12">
        <v>1306.0417869496439</v>
      </c>
      <c r="M570" s="9">
        <v>78</v>
      </c>
      <c r="N570" s="9">
        <v>78</v>
      </c>
      <c r="O570" s="9">
        <v>42</v>
      </c>
      <c r="P570" s="9">
        <v>33</v>
      </c>
      <c r="Q570" s="9">
        <v>30.726749999999999</v>
      </c>
      <c r="R570" s="9">
        <v>31.701000000000001</v>
      </c>
      <c r="S570" s="9">
        <v>3.5</v>
      </c>
      <c r="T570" s="9">
        <v>2</v>
      </c>
      <c r="U570" s="9">
        <v>3</v>
      </c>
      <c r="V570" s="9">
        <v>2</v>
      </c>
    </row>
    <row r="571" spans="2:22">
      <c r="B571" s="9" t="str">
        <f t="shared" si="8"/>
        <v>М33x190</v>
      </c>
      <c r="C571" s="10">
        <v>33</v>
      </c>
      <c r="D571" s="9">
        <v>190</v>
      </c>
      <c r="E571" s="12">
        <v>1447.9660734375764</v>
      </c>
      <c r="F571" s="12">
        <v>1494.1029685852623</v>
      </c>
      <c r="G571" s="12">
        <v>1477.7841537123945</v>
      </c>
      <c r="H571" s="12">
        <v>1464.2848883104448</v>
      </c>
      <c r="I571" s="12">
        <v>1347.9323277342553</v>
      </c>
      <c r="J571" s="12">
        <v>1436.0669374657843</v>
      </c>
      <c r="K571" s="12">
        <v>1419.7481225929164</v>
      </c>
      <c r="L571" s="12">
        <v>1364.2511426071235</v>
      </c>
      <c r="M571" s="9">
        <v>78</v>
      </c>
      <c r="N571" s="9">
        <v>78</v>
      </c>
      <c r="O571" s="9">
        <v>42</v>
      </c>
      <c r="P571" s="9">
        <v>33</v>
      </c>
      <c r="Q571" s="9">
        <v>30.726749999999999</v>
      </c>
      <c r="R571" s="9">
        <v>31.701000000000001</v>
      </c>
      <c r="S571" s="9">
        <v>3.5</v>
      </c>
      <c r="T571" s="9">
        <v>2</v>
      </c>
      <c r="U571" s="9">
        <v>3</v>
      </c>
      <c r="V571" s="9">
        <v>2</v>
      </c>
    </row>
    <row r="572" spans="2:22">
      <c r="B572" s="9" t="str">
        <f t="shared" si="8"/>
        <v>М33x200</v>
      </c>
      <c r="C572" s="10">
        <v>33</v>
      </c>
      <c r="D572" s="9">
        <v>200</v>
      </c>
      <c r="E572" s="12">
        <v>1515.1070135328525</v>
      </c>
      <c r="F572" s="12">
        <v>1561.2439086805382</v>
      </c>
      <c r="G572" s="12">
        <v>1544.9250938076702</v>
      </c>
      <c r="H572" s="12">
        <v>1531.4258284057207</v>
      </c>
      <c r="I572" s="12">
        <v>1406.1416833917347</v>
      </c>
      <c r="J572" s="12">
        <v>1498.0260890682498</v>
      </c>
      <c r="K572" s="12">
        <v>1481.7072741953816</v>
      </c>
      <c r="L572" s="12">
        <v>1422.4604982646026</v>
      </c>
      <c r="M572" s="9">
        <v>78</v>
      </c>
      <c r="N572" s="9">
        <v>78</v>
      </c>
      <c r="O572" s="9">
        <v>42</v>
      </c>
      <c r="P572" s="9">
        <v>33</v>
      </c>
      <c r="Q572" s="9">
        <v>30.726749999999999</v>
      </c>
      <c r="R572" s="9">
        <v>31.701000000000001</v>
      </c>
      <c r="S572" s="9">
        <v>3.5</v>
      </c>
      <c r="T572" s="9">
        <v>2</v>
      </c>
      <c r="U572" s="9">
        <v>3</v>
      </c>
      <c r="V572" s="9">
        <v>2</v>
      </c>
    </row>
    <row r="573" spans="2:22">
      <c r="B573" s="9" t="str">
        <f t="shared" si="8"/>
        <v>М33x220</v>
      </c>
      <c r="C573" s="10">
        <v>33</v>
      </c>
      <c r="D573" s="9">
        <v>220</v>
      </c>
      <c r="E573" s="12">
        <v>1637.7778339542688</v>
      </c>
      <c r="F573" s="12">
        <v>1688.7894638304365</v>
      </c>
      <c r="G573" s="12">
        <v>1672.4706489575685</v>
      </c>
      <c r="H573" s="12">
        <v>1654.096648827137</v>
      </c>
      <c r="I573" s="12">
        <v>1522.5603947066934</v>
      </c>
      <c r="J573" s="12">
        <v>1621.9443922731807</v>
      </c>
      <c r="K573" s="12">
        <v>1605.6255774003127</v>
      </c>
      <c r="L573" s="12">
        <v>1538.8792095795616</v>
      </c>
      <c r="M573" s="9">
        <v>91</v>
      </c>
      <c r="N573" s="9">
        <v>91</v>
      </c>
      <c r="O573" s="9">
        <v>42</v>
      </c>
      <c r="P573" s="9">
        <v>33</v>
      </c>
      <c r="Q573" s="9">
        <v>30.726749999999999</v>
      </c>
      <c r="R573" s="9">
        <v>31.701000000000001</v>
      </c>
      <c r="S573" s="9">
        <v>3.5</v>
      </c>
      <c r="T573" s="9">
        <v>2</v>
      </c>
      <c r="U573" s="9">
        <v>3</v>
      </c>
      <c r="V573" s="9">
        <v>2</v>
      </c>
    </row>
    <row r="574" spans="2:22">
      <c r="B574" s="9" t="str">
        <f t="shared" si="8"/>
        <v>М33x240</v>
      </c>
      <c r="C574" s="10">
        <v>33</v>
      </c>
      <c r="D574" s="9">
        <v>240</v>
      </c>
      <c r="E574" s="12">
        <v>1772.0597141448209</v>
      </c>
      <c r="F574" s="12">
        <v>1823.0713440209886</v>
      </c>
      <c r="G574" s="12">
        <v>1806.7525291481204</v>
      </c>
      <c r="H574" s="12">
        <v>1788.3785290176888</v>
      </c>
      <c r="I574" s="12">
        <v>1638.9791060216523</v>
      </c>
      <c r="J574" s="12">
        <v>1745.8626954781112</v>
      </c>
      <c r="K574" s="12">
        <v>1729.5438806052432</v>
      </c>
      <c r="L574" s="12">
        <v>1655.2979208945198</v>
      </c>
      <c r="M574" s="9">
        <v>91</v>
      </c>
      <c r="N574" s="9">
        <v>91</v>
      </c>
      <c r="O574" s="9">
        <v>42</v>
      </c>
      <c r="P574" s="9">
        <v>33</v>
      </c>
      <c r="Q574" s="9">
        <v>30.726749999999999</v>
      </c>
      <c r="R574" s="9">
        <v>31.701000000000001</v>
      </c>
      <c r="S574" s="9">
        <v>3.5</v>
      </c>
      <c r="T574" s="9">
        <v>2</v>
      </c>
      <c r="U574" s="9">
        <v>3</v>
      </c>
      <c r="V574" s="9">
        <v>2</v>
      </c>
    </row>
    <row r="575" spans="2:22">
      <c r="B575" s="9" t="str">
        <f t="shared" si="8"/>
        <v>М33x260</v>
      </c>
      <c r="C575" s="10">
        <v>33</v>
      </c>
      <c r="D575" s="9">
        <v>260</v>
      </c>
      <c r="E575" s="12">
        <v>1906.341594335373</v>
      </c>
      <c r="F575" s="12">
        <v>1957.3532242115405</v>
      </c>
      <c r="G575" s="12">
        <v>1941.0344093386725</v>
      </c>
      <c r="H575" s="12">
        <v>1922.6604092082409</v>
      </c>
      <c r="I575" s="12">
        <v>1755.3978173366108</v>
      </c>
      <c r="J575" s="12">
        <v>1869.7809986830421</v>
      </c>
      <c r="K575" s="12">
        <v>1853.4621838101743</v>
      </c>
      <c r="L575" s="12">
        <v>1771.7166322094788</v>
      </c>
      <c r="M575" s="9">
        <v>91</v>
      </c>
      <c r="N575" s="9">
        <v>91</v>
      </c>
      <c r="O575" s="9">
        <v>42</v>
      </c>
      <c r="P575" s="9">
        <v>33</v>
      </c>
      <c r="Q575" s="9">
        <v>30.726749999999999</v>
      </c>
      <c r="R575" s="9">
        <v>31.701000000000001</v>
      </c>
      <c r="S575" s="9">
        <v>3.5</v>
      </c>
      <c r="T575" s="9">
        <v>2</v>
      </c>
      <c r="U575" s="9">
        <v>3</v>
      </c>
      <c r="V575" s="9">
        <v>2</v>
      </c>
    </row>
    <row r="576" spans="2:22">
      <c r="B576" s="9" t="str">
        <f t="shared" si="8"/>
        <v>М33x280</v>
      </c>
      <c r="C576" s="10">
        <v>33</v>
      </c>
      <c r="D576" s="9">
        <v>280</v>
      </c>
      <c r="E576" s="12">
        <v>2040.6234745259248</v>
      </c>
      <c r="F576" s="12">
        <v>2091.6351044020926</v>
      </c>
      <c r="G576" s="12">
        <v>2075.3162895292244</v>
      </c>
      <c r="H576" s="12">
        <v>2056.9422893987926</v>
      </c>
      <c r="I576" s="12">
        <v>1871.8165286515698</v>
      </c>
      <c r="J576" s="12">
        <v>1993.699301887973</v>
      </c>
      <c r="K576" s="12">
        <v>1977.380487015105</v>
      </c>
      <c r="L576" s="12">
        <v>1888.1353435244378</v>
      </c>
      <c r="M576" s="9">
        <v>91</v>
      </c>
      <c r="N576" s="9">
        <v>91</v>
      </c>
      <c r="O576" s="9">
        <v>42</v>
      </c>
      <c r="P576" s="9">
        <v>33</v>
      </c>
      <c r="Q576" s="9">
        <v>30.726749999999999</v>
      </c>
      <c r="R576" s="9">
        <v>31.701000000000001</v>
      </c>
      <c r="S576" s="9">
        <v>3.5</v>
      </c>
      <c r="T576" s="9">
        <v>2</v>
      </c>
      <c r="U576" s="9">
        <v>3</v>
      </c>
      <c r="V576" s="9">
        <v>2</v>
      </c>
    </row>
    <row r="577" spans="2:22">
      <c r="B577" s="9" t="str">
        <f t="shared" si="8"/>
        <v>М33x300</v>
      </c>
      <c r="C577" s="10">
        <v>33</v>
      </c>
      <c r="D577" s="9">
        <v>300</v>
      </c>
      <c r="E577" s="12">
        <v>2174.9053547164767</v>
      </c>
      <c r="F577" s="12">
        <v>2225.9169845926444</v>
      </c>
      <c r="G577" s="12">
        <v>2209.5981697197758</v>
      </c>
      <c r="H577" s="12">
        <v>2191.2241695893445</v>
      </c>
      <c r="I577" s="12">
        <v>1988.2352399665285</v>
      </c>
      <c r="J577" s="12">
        <v>2117.6176050929039</v>
      </c>
      <c r="K577" s="12">
        <v>2101.2987902200352</v>
      </c>
      <c r="L577" s="12">
        <v>2004.5540548393967</v>
      </c>
      <c r="M577" s="9">
        <v>91</v>
      </c>
      <c r="N577" s="9">
        <v>91</v>
      </c>
      <c r="O577" s="9">
        <v>42</v>
      </c>
      <c r="P577" s="9">
        <v>33</v>
      </c>
      <c r="Q577" s="9">
        <v>30.726749999999999</v>
      </c>
      <c r="R577" s="9">
        <v>31.701000000000001</v>
      </c>
      <c r="S577" s="9">
        <v>3.5</v>
      </c>
      <c r="T577" s="9">
        <v>2</v>
      </c>
      <c r="U577" s="9">
        <v>3</v>
      </c>
      <c r="V577" s="9">
        <v>2</v>
      </c>
    </row>
    <row r="578" spans="2:22">
      <c r="B578" s="9" t="str">
        <f t="shared" si="8"/>
        <v>М36x70</v>
      </c>
      <c r="C578" s="10">
        <v>36</v>
      </c>
      <c r="D578" s="9">
        <v>70</v>
      </c>
      <c r="E578" s="12">
        <v>817.64763187452559</v>
      </c>
      <c r="F578" s="12">
        <v>840.41047860834465</v>
      </c>
      <c r="G578" s="12">
        <v>828.05245437370331</v>
      </c>
      <c r="H578" s="12">
        <v>830.00565610916692</v>
      </c>
      <c r="I578" s="12">
        <v>788.74455894078744</v>
      </c>
      <c r="J578" s="12">
        <v>820.21339658836337</v>
      </c>
      <c r="K578" s="12">
        <v>807.85537235372192</v>
      </c>
      <c r="L578" s="12">
        <v>801.10258317542878</v>
      </c>
      <c r="M578" s="11">
        <v>44</v>
      </c>
      <c r="N578" s="9">
        <v>46</v>
      </c>
      <c r="O578" s="9">
        <v>45</v>
      </c>
      <c r="P578" s="9">
        <v>36</v>
      </c>
      <c r="Q578" s="9">
        <v>33.402000000000001</v>
      </c>
      <c r="R578" s="9">
        <v>34.051499999999997</v>
      </c>
      <c r="S578" s="9">
        <v>4</v>
      </c>
      <c r="T578" s="9">
        <v>3</v>
      </c>
      <c r="U578" s="9">
        <v>3</v>
      </c>
      <c r="V578" s="9">
        <v>2.5</v>
      </c>
    </row>
    <row r="579" spans="2:22">
      <c r="B579" s="9" t="str">
        <f t="shared" si="8"/>
        <v>М36x75</v>
      </c>
      <c r="C579" s="10">
        <v>36</v>
      </c>
      <c r="D579" s="9">
        <v>75</v>
      </c>
      <c r="E579" s="12">
        <v>852.04098239373877</v>
      </c>
      <c r="F579" s="12">
        <v>876.15438696321678</v>
      </c>
      <c r="G579" s="12">
        <v>863.79636272857533</v>
      </c>
      <c r="H579" s="12">
        <v>864.39900662838022</v>
      </c>
      <c r="I579" s="12">
        <v>823.13790946000074</v>
      </c>
      <c r="J579" s="12">
        <v>855.95730494323504</v>
      </c>
      <c r="K579" s="12">
        <v>843.59928070859382</v>
      </c>
      <c r="L579" s="12">
        <v>835.49593369464208</v>
      </c>
      <c r="M579" s="11">
        <v>49</v>
      </c>
      <c r="N579" s="9">
        <v>51</v>
      </c>
      <c r="O579" s="9">
        <v>45</v>
      </c>
      <c r="P579" s="9">
        <v>36</v>
      </c>
      <c r="Q579" s="9">
        <v>33.402000000000001</v>
      </c>
      <c r="R579" s="9">
        <v>34.051499999999997</v>
      </c>
      <c r="S579" s="9">
        <v>4</v>
      </c>
      <c r="T579" s="9">
        <v>3</v>
      </c>
      <c r="U579" s="9">
        <v>3</v>
      </c>
      <c r="V579" s="9">
        <v>2.5</v>
      </c>
    </row>
    <row r="580" spans="2:22">
      <c r="B580" s="9" t="str">
        <f t="shared" si="8"/>
        <v>М36x80</v>
      </c>
      <c r="C580" s="10">
        <v>36</v>
      </c>
      <c r="D580" s="9">
        <v>80</v>
      </c>
      <c r="E580" s="12">
        <v>886.4343329129523</v>
      </c>
      <c r="F580" s="12">
        <v>911.89829531808857</v>
      </c>
      <c r="G580" s="12">
        <v>899.54027108344724</v>
      </c>
      <c r="H580" s="12">
        <v>898.79235714759363</v>
      </c>
      <c r="I580" s="12">
        <v>857.53125997921393</v>
      </c>
      <c r="J580" s="12">
        <v>891.70121329810695</v>
      </c>
      <c r="K580" s="12">
        <v>879.34318906346562</v>
      </c>
      <c r="L580" s="12">
        <v>869.88928421385538</v>
      </c>
      <c r="M580" s="11">
        <v>54</v>
      </c>
      <c r="N580" s="9">
        <v>56</v>
      </c>
      <c r="O580" s="9">
        <v>45</v>
      </c>
      <c r="P580" s="9">
        <v>36</v>
      </c>
      <c r="Q580" s="9">
        <v>33.402000000000001</v>
      </c>
      <c r="R580" s="9">
        <v>34.051499999999997</v>
      </c>
      <c r="S580" s="9">
        <v>4</v>
      </c>
      <c r="T580" s="9">
        <v>3</v>
      </c>
      <c r="U580" s="9">
        <v>3</v>
      </c>
      <c r="V580" s="9">
        <v>2.5</v>
      </c>
    </row>
    <row r="581" spans="2:22">
      <c r="B581" s="9" t="str">
        <f t="shared" si="8"/>
        <v>М36x85</v>
      </c>
      <c r="C581" s="10">
        <v>36</v>
      </c>
      <c r="D581" s="9">
        <v>85</v>
      </c>
      <c r="E581" s="12">
        <v>920.82768343216549</v>
      </c>
      <c r="F581" s="12">
        <v>947.64220367296059</v>
      </c>
      <c r="G581" s="12">
        <v>935.28417943831926</v>
      </c>
      <c r="H581" s="12">
        <v>933.18570766680671</v>
      </c>
      <c r="I581" s="12">
        <v>891.92461049842723</v>
      </c>
      <c r="J581" s="12">
        <v>927.44512165297897</v>
      </c>
      <c r="K581" s="12">
        <v>915.08709741833775</v>
      </c>
      <c r="L581" s="12">
        <v>904.28263473306868</v>
      </c>
      <c r="M581" s="11">
        <v>59</v>
      </c>
      <c r="N581" s="9">
        <v>61</v>
      </c>
      <c r="O581" s="9">
        <v>45</v>
      </c>
      <c r="P581" s="9">
        <v>36</v>
      </c>
      <c r="Q581" s="9">
        <v>33.402000000000001</v>
      </c>
      <c r="R581" s="9">
        <v>34.051499999999997</v>
      </c>
      <c r="S581" s="9">
        <v>4</v>
      </c>
      <c r="T581" s="9">
        <v>3</v>
      </c>
      <c r="U581" s="9">
        <v>3</v>
      </c>
      <c r="V581" s="9">
        <v>2.5</v>
      </c>
    </row>
    <row r="582" spans="2:22">
      <c r="B582" s="9" t="str">
        <f t="shared" si="8"/>
        <v>М36x90</v>
      </c>
      <c r="C582" s="10">
        <v>36</v>
      </c>
      <c r="D582" s="9">
        <v>90</v>
      </c>
      <c r="E582" s="12">
        <v>955.22103395137867</v>
      </c>
      <c r="F582" s="12">
        <v>983.38611202783238</v>
      </c>
      <c r="G582" s="12">
        <v>971.02808779319105</v>
      </c>
      <c r="H582" s="12">
        <v>967.57905818602012</v>
      </c>
      <c r="I582" s="12">
        <v>926.31796101764041</v>
      </c>
      <c r="J582" s="12">
        <v>963.18903000785087</v>
      </c>
      <c r="K582" s="12">
        <v>950.83100577320954</v>
      </c>
      <c r="L582" s="12">
        <v>938.67598525228186</v>
      </c>
      <c r="M582" s="11">
        <v>64</v>
      </c>
      <c r="N582" s="9">
        <v>66</v>
      </c>
      <c r="O582" s="9">
        <v>45</v>
      </c>
      <c r="P582" s="9">
        <v>36</v>
      </c>
      <c r="Q582" s="9">
        <v>33.402000000000001</v>
      </c>
      <c r="R582" s="9">
        <v>34.051499999999997</v>
      </c>
      <c r="S582" s="9">
        <v>4</v>
      </c>
      <c r="T582" s="9">
        <v>3</v>
      </c>
      <c r="U582" s="9">
        <v>3</v>
      </c>
      <c r="V582" s="9">
        <v>2.5</v>
      </c>
    </row>
    <row r="583" spans="2:22">
      <c r="B583" s="9" t="str">
        <f t="shared" si="8"/>
        <v>М36x95</v>
      </c>
      <c r="C583" s="10">
        <v>36</v>
      </c>
      <c r="D583" s="9">
        <v>95</v>
      </c>
      <c r="E583" s="12">
        <v>979.6094746089135</v>
      </c>
      <c r="F583" s="12">
        <v>1013.2392047935431</v>
      </c>
      <c r="G583" s="12">
        <v>1000.8811805589015</v>
      </c>
      <c r="H583" s="12">
        <v>991.96749884355484</v>
      </c>
      <c r="I583" s="12">
        <v>960.71131153685383</v>
      </c>
      <c r="J583" s="12">
        <v>998.93293836272278</v>
      </c>
      <c r="K583" s="12">
        <v>986.57491412808133</v>
      </c>
      <c r="L583" s="12">
        <v>973.06933577149528</v>
      </c>
      <c r="M583" s="9">
        <v>78</v>
      </c>
      <c r="N583" s="9">
        <v>78</v>
      </c>
      <c r="O583" s="9">
        <v>45</v>
      </c>
      <c r="P583" s="9">
        <v>36</v>
      </c>
      <c r="Q583" s="9">
        <v>33.402000000000001</v>
      </c>
      <c r="R583" s="9">
        <v>34.051499999999997</v>
      </c>
      <c r="S583" s="9">
        <v>4</v>
      </c>
      <c r="T583" s="9">
        <v>3</v>
      </c>
      <c r="U583" s="9">
        <v>3</v>
      </c>
      <c r="V583" s="9">
        <v>2.5</v>
      </c>
    </row>
    <row r="584" spans="2:22">
      <c r="B584" s="9" t="str">
        <f t="shared" si="8"/>
        <v>М36x100</v>
      </c>
      <c r="C584" s="10">
        <v>36</v>
      </c>
      <c r="D584" s="9">
        <v>100</v>
      </c>
      <c r="E584" s="12">
        <v>1019.5611083846148</v>
      </c>
      <c r="F584" s="12">
        <v>1053.1908385692443</v>
      </c>
      <c r="G584" s="12">
        <v>1040.8328143346027</v>
      </c>
      <c r="H584" s="12">
        <v>1031.9191326192561</v>
      </c>
      <c r="I584" s="12">
        <v>995.10466205606713</v>
      </c>
      <c r="J584" s="12">
        <v>1034.6768467175946</v>
      </c>
      <c r="K584" s="12">
        <v>1022.3188224829534</v>
      </c>
      <c r="L584" s="12">
        <v>1007.4626862907086</v>
      </c>
      <c r="M584" s="9">
        <v>78</v>
      </c>
      <c r="N584" s="9">
        <v>78</v>
      </c>
      <c r="O584" s="9">
        <v>45</v>
      </c>
      <c r="P584" s="9">
        <v>36</v>
      </c>
      <c r="Q584" s="9">
        <v>33.402000000000001</v>
      </c>
      <c r="R584" s="9">
        <v>34.051499999999997</v>
      </c>
      <c r="S584" s="9">
        <v>4</v>
      </c>
      <c r="T584" s="9">
        <v>3</v>
      </c>
      <c r="U584" s="9">
        <v>3</v>
      </c>
      <c r="V584" s="9">
        <v>2.5</v>
      </c>
    </row>
    <row r="585" spans="2:22">
      <c r="B585" s="9" t="str">
        <f t="shared" si="8"/>
        <v>М36x105</v>
      </c>
      <c r="C585" s="10">
        <v>36</v>
      </c>
      <c r="D585" s="9">
        <v>105</v>
      </c>
      <c r="E585" s="12">
        <v>1059.5127421603161</v>
      </c>
      <c r="F585" s="12">
        <v>1093.1424723449456</v>
      </c>
      <c r="G585" s="12">
        <v>1080.7844481103043</v>
      </c>
      <c r="H585" s="12">
        <v>1071.8707663949574</v>
      </c>
      <c r="I585" s="12">
        <v>1029.4980125752802</v>
      </c>
      <c r="J585" s="12">
        <v>1070.4207550724666</v>
      </c>
      <c r="K585" s="12">
        <v>1058.062730837825</v>
      </c>
      <c r="L585" s="12">
        <v>1041.8560368099218</v>
      </c>
      <c r="M585" s="9">
        <v>78</v>
      </c>
      <c r="N585" s="9">
        <v>78</v>
      </c>
      <c r="O585" s="9">
        <v>45</v>
      </c>
      <c r="P585" s="9">
        <v>36</v>
      </c>
      <c r="Q585" s="9">
        <v>33.402000000000001</v>
      </c>
      <c r="R585" s="9">
        <v>34.051499999999997</v>
      </c>
      <c r="S585" s="9">
        <v>4</v>
      </c>
      <c r="T585" s="9">
        <v>3</v>
      </c>
      <c r="U585" s="9">
        <v>3</v>
      </c>
      <c r="V585" s="9">
        <v>2.5</v>
      </c>
    </row>
    <row r="586" spans="2:22">
      <c r="B586" s="9" t="str">
        <f t="shared" si="8"/>
        <v>М36x110</v>
      </c>
      <c r="C586" s="10">
        <v>36</v>
      </c>
      <c r="D586" s="9">
        <v>110</v>
      </c>
      <c r="E586" s="12">
        <v>1099.4643759360176</v>
      </c>
      <c r="F586" s="12">
        <v>1133.0941061206472</v>
      </c>
      <c r="G586" s="12">
        <v>1120.7360818860056</v>
      </c>
      <c r="H586" s="12">
        <v>1111.822400170659</v>
      </c>
      <c r="I586" s="12">
        <v>1063.8913630944937</v>
      </c>
      <c r="J586" s="12">
        <v>1106.1646634273386</v>
      </c>
      <c r="K586" s="12">
        <v>1093.806639192697</v>
      </c>
      <c r="L586" s="12">
        <v>1076.2493873291351</v>
      </c>
      <c r="M586" s="9">
        <v>78</v>
      </c>
      <c r="N586" s="9">
        <v>78</v>
      </c>
      <c r="O586" s="9">
        <v>45</v>
      </c>
      <c r="P586" s="9">
        <v>36</v>
      </c>
      <c r="Q586" s="9">
        <v>33.402000000000001</v>
      </c>
      <c r="R586" s="9">
        <v>34.051499999999997</v>
      </c>
      <c r="S586" s="9">
        <v>4</v>
      </c>
      <c r="T586" s="9">
        <v>3</v>
      </c>
      <c r="U586" s="9">
        <v>3</v>
      </c>
      <c r="V586" s="9">
        <v>2.5</v>
      </c>
    </row>
    <row r="587" spans="2:22">
      <c r="B587" s="9" t="str">
        <f t="shared" si="8"/>
        <v>М36x115</v>
      </c>
      <c r="C587" s="10">
        <v>36</v>
      </c>
      <c r="D587" s="9">
        <v>115</v>
      </c>
      <c r="E587" s="12">
        <v>1139.416009711719</v>
      </c>
      <c r="F587" s="12">
        <v>1173.0457398963488</v>
      </c>
      <c r="G587" s="12">
        <v>1160.687715661707</v>
      </c>
      <c r="H587" s="12">
        <v>1151.7740339463603</v>
      </c>
      <c r="I587" s="12">
        <v>1098.284713613707</v>
      </c>
      <c r="J587" s="12">
        <v>1141.9085717822104</v>
      </c>
      <c r="K587" s="12">
        <v>1129.5505475475691</v>
      </c>
      <c r="L587" s="12">
        <v>1110.6427378483481</v>
      </c>
      <c r="M587" s="9">
        <v>78</v>
      </c>
      <c r="N587" s="9">
        <v>78</v>
      </c>
      <c r="O587" s="9">
        <v>45</v>
      </c>
      <c r="P587" s="9">
        <v>36</v>
      </c>
      <c r="Q587" s="9">
        <v>33.402000000000001</v>
      </c>
      <c r="R587" s="9">
        <v>34.051499999999997</v>
      </c>
      <c r="S587" s="9">
        <v>4</v>
      </c>
      <c r="T587" s="9">
        <v>3</v>
      </c>
      <c r="U587" s="9">
        <v>3</v>
      </c>
      <c r="V587" s="9">
        <v>2.5</v>
      </c>
    </row>
    <row r="588" spans="2:22">
      <c r="B588" s="9" t="str">
        <f t="shared" si="8"/>
        <v>М36x120</v>
      </c>
      <c r="C588" s="10">
        <v>36</v>
      </c>
      <c r="D588" s="9">
        <v>120</v>
      </c>
      <c r="E588" s="12">
        <v>1179.3676434874205</v>
      </c>
      <c r="F588" s="12">
        <v>1212.9973736720501</v>
      </c>
      <c r="G588" s="12">
        <v>1200.6393494374083</v>
      </c>
      <c r="H588" s="12">
        <v>1191.7256677220614</v>
      </c>
      <c r="I588" s="12">
        <v>1132.6780641329203</v>
      </c>
      <c r="J588" s="12">
        <v>1177.6524801370822</v>
      </c>
      <c r="K588" s="12">
        <v>1165.2944559024406</v>
      </c>
      <c r="L588" s="12">
        <v>1145.0360883675614</v>
      </c>
      <c r="M588" s="9">
        <v>78</v>
      </c>
      <c r="N588" s="9">
        <v>78</v>
      </c>
      <c r="O588" s="9">
        <v>45</v>
      </c>
      <c r="P588" s="9">
        <v>36</v>
      </c>
      <c r="Q588" s="9">
        <v>33.402000000000001</v>
      </c>
      <c r="R588" s="9">
        <v>34.051499999999997</v>
      </c>
      <c r="S588" s="9">
        <v>4</v>
      </c>
      <c r="T588" s="9">
        <v>3</v>
      </c>
      <c r="U588" s="9">
        <v>3</v>
      </c>
      <c r="V588" s="9">
        <v>2.5</v>
      </c>
    </row>
    <row r="589" spans="2:22">
      <c r="B589" s="9" t="str">
        <f t="shared" si="8"/>
        <v>М36x130</v>
      </c>
      <c r="C589" s="10">
        <v>36</v>
      </c>
      <c r="D589" s="9">
        <v>130</v>
      </c>
      <c r="E589" s="12">
        <v>1252.6009711310376</v>
      </c>
      <c r="F589" s="12">
        <v>1287.8513707184575</v>
      </c>
      <c r="G589" s="12">
        <v>1275.4933464838159</v>
      </c>
      <c r="H589" s="12">
        <v>1264.9589953656789</v>
      </c>
      <c r="I589" s="12">
        <v>1201.4647651713467</v>
      </c>
      <c r="J589" s="12">
        <v>1249.140296846826</v>
      </c>
      <c r="K589" s="12">
        <v>1236.7822726121844</v>
      </c>
      <c r="L589" s="12">
        <v>1213.8227894059883</v>
      </c>
      <c r="M589" s="9">
        <v>84</v>
      </c>
      <c r="N589" s="9">
        <v>84</v>
      </c>
      <c r="O589" s="9">
        <v>45</v>
      </c>
      <c r="P589" s="9">
        <v>36</v>
      </c>
      <c r="Q589" s="9">
        <v>33.402000000000001</v>
      </c>
      <c r="R589" s="9">
        <v>34.051499999999997</v>
      </c>
      <c r="S589" s="9">
        <v>4</v>
      </c>
      <c r="T589" s="9">
        <v>3</v>
      </c>
      <c r="U589" s="9">
        <v>3</v>
      </c>
      <c r="V589" s="9">
        <v>2.5</v>
      </c>
    </row>
    <row r="590" spans="2:22">
      <c r="B590" s="9" t="str">
        <f t="shared" si="8"/>
        <v>М36x140</v>
      </c>
      <c r="C590" s="10">
        <v>36</v>
      </c>
      <c r="D590" s="9">
        <v>140</v>
      </c>
      <c r="E590" s="12">
        <v>1332.5042386824402</v>
      </c>
      <c r="F590" s="12">
        <v>1367.7546382698604</v>
      </c>
      <c r="G590" s="12">
        <v>1355.3966140352188</v>
      </c>
      <c r="H590" s="12">
        <v>1344.8622629170814</v>
      </c>
      <c r="I590" s="12">
        <v>1270.2514662097733</v>
      </c>
      <c r="J590" s="12">
        <v>1320.6281135565696</v>
      </c>
      <c r="K590" s="12">
        <v>1308.2700893219285</v>
      </c>
      <c r="L590" s="12">
        <v>1282.6094904444146</v>
      </c>
      <c r="M590" s="9">
        <v>84</v>
      </c>
      <c r="N590" s="9">
        <v>84</v>
      </c>
      <c r="O590" s="9">
        <v>45</v>
      </c>
      <c r="P590" s="9">
        <v>36</v>
      </c>
      <c r="Q590" s="9">
        <v>33.402000000000001</v>
      </c>
      <c r="R590" s="9">
        <v>34.051499999999997</v>
      </c>
      <c r="S590" s="9">
        <v>4</v>
      </c>
      <c r="T590" s="9">
        <v>3</v>
      </c>
      <c r="U590" s="9">
        <v>3</v>
      </c>
      <c r="V590" s="9">
        <v>2.5</v>
      </c>
    </row>
    <row r="591" spans="2:22">
      <c r="B591" s="9" t="str">
        <f t="shared" si="8"/>
        <v>М36x150</v>
      </c>
      <c r="C591" s="10">
        <v>36</v>
      </c>
      <c r="D591" s="9">
        <v>150</v>
      </c>
      <c r="E591" s="12">
        <v>1412.4075062338432</v>
      </c>
      <c r="F591" s="12">
        <v>1447.6579058212628</v>
      </c>
      <c r="G591" s="12">
        <v>1435.2998815866217</v>
      </c>
      <c r="H591" s="12">
        <v>1424.7655304684847</v>
      </c>
      <c r="I591" s="12">
        <v>1339.0381672481999</v>
      </c>
      <c r="J591" s="12">
        <v>1392.1159302663136</v>
      </c>
      <c r="K591" s="12">
        <v>1379.7579060316721</v>
      </c>
      <c r="L591" s="12">
        <v>1351.3961914828412</v>
      </c>
      <c r="M591" s="9">
        <v>84</v>
      </c>
      <c r="N591" s="9">
        <v>84</v>
      </c>
      <c r="O591" s="9">
        <v>45</v>
      </c>
      <c r="P591" s="9">
        <v>36</v>
      </c>
      <c r="Q591" s="9">
        <v>33.402000000000001</v>
      </c>
      <c r="R591" s="9">
        <v>34.051499999999997</v>
      </c>
      <c r="S591" s="9">
        <v>4</v>
      </c>
      <c r="T591" s="9">
        <v>3</v>
      </c>
      <c r="U591" s="9">
        <v>3</v>
      </c>
      <c r="V591" s="9">
        <v>2.5</v>
      </c>
    </row>
    <row r="592" spans="2:22">
      <c r="B592" s="9" t="str">
        <f t="shared" si="8"/>
        <v>М36x160</v>
      </c>
      <c r="C592" s="10">
        <v>36</v>
      </c>
      <c r="D592" s="9">
        <v>160</v>
      </c>
      <c r="E592" s="12">
        <v>1492.3107737852456</v>
      </c>
      <c r="F592" s="12">
        <v>1527.5611733726657</v>
      </c>
      <c r="G592" s="12">
        <v>1515.2031491380244</v>
      </c>
      <c r="H592" s="12">
        <v>1504.6687980198872</v>
      </c>
      <c r="I592" s="12">
        <v>1407.8248682866267</v>
      </c>
      <c r="J592" s="12">
        <v>1463.6037469760574</v>
      </c>
      <c r="K592" s="12">
        <v>1451.2457227414159</v>
      </c>
      <c r="L592" s="12">
        <v>1420.1828925212681</v>
      </c>
      <c r="M592" s="9">
        <v>84</v>
      </c>
      <c r="N592" s="9">
        <v>84</v>
      </c>
      <c r="O592" s="9">
        <v>45</v>
      </c>
      <c r="P592" s="9">
        <v>36</v>
      </c>
      <c r="Q592" s="9">
        <v>33.402000000000001</v>
      </c>
      <c r="R592" s="9">
        <v>34.051499999999997</v>
      </c>
      <c r="S592" s="9">
        <v>4</v>
      </c>
      <c r="T592" s="9">
        <v>3</v>
      </c>
      <c r="U592" s="9">
        <v>3</v>
      </c>
      <c r="V592" s="9">
        <v>2.5</v>
      </c>
    </row>
    <row r="593" spans="2:22">
      <c r="B593" s="9" t="str">
        <f t="shared" si="8"/>
        <v>М36x170</v>
      </c>
      <c r="C593" s="10">
        <v>36</v>
      </c>
      <c r="D593" s="9">
        <v>170</v>
      </c>
      <c r="E593" s="12">
        <v>1572.2140413366487</v>
      </c>
      <c r="F593" s="12">
        <v>1607.4644409240686</v>
      </c>
      <c r="G593" s="12">
        <v>1595.1064166894271</v>
      </c>
      <c r="H593" s="12">
        <v>1584.5720655712898</v>
      </c>
      <c r="I593" s="12">
        <v>1476.6115693250531</v>
      </c>
      <c r="J593" s="12">
        <v>1535.0915636858012</v>
      </c>
      <c r="K593" s="12">
        <v>1522.7335394511599</v>
      </c>
      <c r="L593" s="12">
        <v>1488.9695935596942</v>
      </c>
      <c r="M593" s="9">
        <v>84</v>
      </c>
      <c r="N593" s="9">
        <v>84</v>
      </c>
      <c r="O593" s="9">
        <v>45</v>
      </c>
      <c r="P593" s="9">
        <v>36</v>
      </c>
      <c r="Q593" s="9">
        <v>33.402000000000001</v>
      </c>
      <c r="R593" s="9">
        <v>34.051499999999997</v>
      </c>
      <c r="S593" s="9">
        <v>4</v>
      </c>
      <c r="T593" s="9">
        <v>3</v>
      </c>
      <c r="U593" s="9">
        <v>3</v>
      </c>
      <c r="V593" s="9">
        <v>2.5</v>
      </c>
    </row>
    <row r="594" spans="2:22">
      <c r="B594" s="9" t="str">
        <f t="shared" si="8"/>
        <v>М36x180</v>
      </c>
      <c r="C594" s="10">
        <v>36</v>
      </c>
      <c r="D594" s="9">
        <v>180</v>
      </c>
      <c r="E594" s="12">
        <v>1652.1173088880514</v>
      </c>
      <c r="F594" s="12">
        <v>1687.3677084754713</v>
      </c>
      <c r="G594" s="12">
        <v>1675.00968424083</v>
      </c>
      <c r="H594" s="12">
        <v>1664.475333122693</v>
      </c>
      <c r="I594" s="12">
        <v>1545.3982703634797</v>
      </c>
      <c r="J594" s="12">
        <v>1606.5793803955451</v>
      </c>
      <c r="K594" s="12">
        <v>1594.2213561609037</v>
      </c>
      <c r="L594" s="12">
        <v>1557.7562945981213</v>
      </c>
      <c r="M594" s="9">
        <v>84</v>
      </c>
      <c r="N594" s="9">
        <v>84</v>
      </c>
      <c r="O594" s="9">
        <v>45</v>
      </c>
      <c r="P594" s="9">
        <v>36</v>
      </c>
      <c r="Q594" s="9">
        <v>33.402000000000001</v>
      </c>
      <c r="R594" s="9">
        <v>34.051499999999997</v>
      </c>
      <c r="S594" s="9">
        <v>4</v>
      </c>
      <c r="T594" s="9">
        <v>3</v>
      </c>
      <c r="U594" s="9">
        <v>3</v>
      </c>
      <c r="V594" s="9">
        <v>2.5</v>
      </c>
    </row>
    <row r="595" spans="2:22">
      <c r="B595" s="9" t="str">
        <f t="shared" si="8"/>
        <v>М36x190</v>
      </c>
      <c r="C595" s="10">
        <v>36</v>
      </c>
      <c r="D595" s="9">
        <v>190</v>
      </c>
      <c r="E595" s="12">
        <v>1732.0205764394541</v>
      </c>
      <c r="F595" s="12">
        <v>1767.270976026874</v>
      </c>
      <c r="G595" s="12">
        <v>1754.9129517922327</v>
      </c>
      <c r="H595" s="12">
        <v>1744.3786006740957</v>
      </c>
      <c r="I595" s="12">
        <v>1614.1849714019061</v>
      </c>
      <c r="J595" s="12">
        <v>1678.0671971052889</v>
      </c>
      <c r="K595" s="12">
        <v>1665.7091728706473</v>
      </c>
      <c r="L595" s="12">
        <v>1626.5429956365474</v>
      </c>
      <c r="M595" s="9">
        <v>84</v>
      </c>
      <c r="N595" s="9">
        <v>84</v>
      </c>
      <c r="O595" s="9">
        <v>45</v>
      </c>
      <c r="P595" s="9">
        <v>36</v>
      </c>
      <c r="Q595" s="9">
        <v>33.402000000000001</v>
      </c>
      <c r="R595" s="9">
        <v>34.051499999999997</v>
      </c>
      <c r="S595" s="9">
        <v>4</v>
      </c>
      <c r="T595" s="9">
        <v>3</v>
      </c>
      <c r="U595" s="9">
        <v>3</v>
      </c>
      <c r="V595" s="9">
        <v>2.5</v>
      </c>
    </row>
    <row r="596" spans="2:22">
      <c r="B596" s="9" t="str">
        <f t="shared" si="8"/>
        <v>М36x200</v>
      </c>
      <c r="C596" s="10">
        <v>36</v>
      </c>
      <c r="D596" s="9">
        <v>200</v>
      </c>
      <c r="E596" s="12">
        <v>1811.9238439908572</v>
      </c>
      <c r="F596" s="12">
        <v>1847.1742435782771</v>
      </c>
      <c r="G596" s="12">
        <v>1834.8162193436358</v>
      </c>
      <c r="H596" s="12">
        <v>1824.2818682254983</v>
      </c>
      <c r="I596" s="12">
        <v>1682.9716724403331</v>
      </c>
      <c r="J596" s="12">
        <v>1749.5550138150327</v>
      </c>
      <c r="K596" s="12">
        <v>1737.1969895803911</v>
      </c>
      <c r="L596" s="12">
        <v>1695.3296966749742</v>
      </c>
      <c r="M596" s="9">
        <v>84</v>
      </c>
      <c r="N596" s="9">
        <v>84</v>
      </c>
      <c r="O596" s="9">
        <v>45</v>
      </c>
      <c r="P596" s="9">
        <v>36</v>
      </c>
      <c r="Q596" s="9">
        <v>33.402000000000001</v>
      </c>
      <c r="R596" s="9">
        <v>34.051499999999997</v>
      </c>
      <c r="S596" s="9">
        <v>4</v>
      </c>
      <c r="T596" s="9">
        <v>3</v>
      </c>
      <c r="U596" s="9">
        <v>3</v>
      </c>
      <c r="V596" s="9">
        <v>2.5</v>
      </c>
    </row>
    <row r="597" spans="2:22">
      <c r="B597" s="9" t="str">
        <f t="shared" ref="B597:B689" si="9">"М"&amp;C597&amp;"x"&amp;D597</f>
        <v>М36x220</v>
      </c>
      <c r="C597" s="10">
        <v>36</v>
      </c>
      <c r="D597" s="9">
        <v>220</v>
      </c>
      <c r="E597" s="12">
        <v>1957.2788426267934</v>
      </c>
      <c r="F597" s="12">
        <v>1996.0406925869258</v>
      </c>
      <c r="G597" s="12">
        <v>1983.6826683522845</v>
      </c>
      <c r="H597" s="12">
        <v>1969.6368668614348</v>
      </c>
      <c r="I597" s="12">
        <v>1820.5450745171861</v>
      </c>
      <c r="J597" s="12">
        <v>1892.5306472345203</v>
      </c>
      <c r="K597" s="12">
        <v>1880.172622999879</v>
      </c>
      <c r="L597" s="12">
        <v>1832.9030987518274</v>
      </c>
      <c r="M597" s="9">
        <v>97</v>
      </c>
      <c r="N597" s="9">
        <v>97</v>
      </c>
      <c r="O597" s="9">
        <v>45</v>
      </c>
      <c r="P597" s="9">
        <v>36</v>
      </c>
      <c r="Q597" s="9">
        <v>33.402000000000001</v>
      </c>
      <c r="R597" s="9">
        <v>34.051499999999997</v>
      </c>
      <c r="S597" s="9">
        <v>4</v>
      </c>
      <c r="T597" s="9">
        <v>3</v>
      </c>
      <c r="U597" s="9">
        <v>3</v>
      </c>
      <c r="V597" s="9">
        <v>2.5</v>
      </c>
    </row>
    <row r="598" spans="2:22">
      <c r="B598" s="9" t="str">
        <f t="shared" si="9"/>
        <v>М36x240</v>
      </c>
      <c r="C598" s="10">
        <v>36</v>
      </c>
      <c r="D598" s="9">
        <v>240</v>
      </c>
      <c r="E598" s="12">
        <v>2117.0853777295988</v>
      </c>
      <c r="F598" s="12">
        <v>2155.8472276897314</v>
      </c>
      <c r="G598" s="12">
        <v>2143.4892034550903</v>
      </c>
      <c r="H598" s="12">
        <v>2129.4434019642413</v>
      </c>
      <c r="I598" s="12">
        <v>1958.1184765940393</v>
      </c>
      <c r="J598" s="12">
        <v>2035.5062806540084</v>
      </c>
      <c r="K598" s="12">
        <v>2023.1482564193661</v>
      </c>
      <c r="L598" s="12">
        <v>1970.4765008286804</v>
      </c>
      <c r="M598" s="9">
        <v>97</v>
      </c>
      <c r="N598" s="9">
        <v>97</v>
      </c>
      <c r="O598" s="9">
        <v>45</v>
      </c>
      <c r="P598" s="9">
        <v>36</v>
      </c>
      <c r="Q598" s="9">
        <v>33.402000000000001</v>
      </c>
      <c r="R598" s="9">
        <v>34.051499999999997</v>
      </c>
      <c r="S598" s="9">
        <v>4</v>
      </c>
      <c r="T598" s="9">
        <v>3</v>
      </c>
      <c r="U598" s="9">
        <v>3</v>
      </c>
      <c r="V598" s="9">
        <v>2.5</v>
      </c>
    </row>
    <row r="599" spans="2:22">
      <c r="B599" s="9" t="str">
        <f t="shared" si="9"/>
        <v>М36x260</v>
      </c>
      <c r="C599" s="10">
        <v>36</v>
      </c>
      <c r="D599" s="9">
        <v>260</v>
      </c>
      <c r="E599" s="12">
        <v>2276.8919128324046</v>
      </c>
      <c r="F599" s="12">
        <v>2315.6537627925368</v>
      </c>
      <c r="G599" s="12">
        <v>2303.2957385578961</v>
      </c>
      <c r="H599" s="12">
        <v>2289.2499370670462</v>
      </c>
      <c r="I599" s="12">
        <v>2095.691878670892</v>
      </c>
      <c r="J599" s="12">
        <v>2178.4819140734958</v>
      </c>
      <c r="K599" s="12">
        <v>2166.1238898388542</v>
      </c>
      <c r="L599" s="12">
        <v>2108.0499029055341</v>
      </c>
      <c r="M599" s="9">
        <v>97</v>
      </c>
      <c r="N599" s="9">
        <v>97</v>
      </c>
      <c r="O599" s="9">
        <v>45</v>
      </c>
      <c r="P599" s="9">
        <v>36</v>
      </c>
      <c r="Q599" s="9">
        <v>33.402000000000001</v>
      </c>
      <c r="R599" s="9">
        <v>34.051499999999997</v>
      </c>
      <c r="S599" s="9">
        <v>4</v>
      </c>
      <c r="T599" s="9">
        <v>3</v>
      </c>
      <c r="U599" s="9">
        <v>3</v>
      </c>
      <c r="V599" s="9">
        <v>2.5</v>
      </c>
    </row>
    <row r="600" spans="2:22">
      <c r="B600" s="9" t="str">
        <f t="shared" si="9"/>
        <v>М36x280</v>
      </c>
      <c r="C600" s="10">
        <v>36</v>
      </c>
      <c r="D600" s="9">
        <v>280</v>
      </c>
      <c r="E600" s="12">
        <v>2436.69844793521</v>
      </c>
      <c r="F600" s="12">
        <v>2475.4602978953426</v>
      </c>
      <c r="G600" s="12">
        <v>2463.102273660701</v>
      </c>
      <c r="H600" s="12">
        <v>2449.056472169852</v>
      </c>
      <c r="I600" s="12">
        <v>2233.2652807477452</v>
      </c>
      <c r="J600" s="12">
        <v>2321.4575474929829</v>
      </c>
      <c r="K600" s="12">
        <v>2309.0995232583423</v>
      </c>
      <c r="L600" s="12">
        <v>2245.6233049823868</v>
      </c>
      <c r="M600" s="9">
        <v>97</v>
      </c>
      <c r="N600" s="9">
        <v>97</v>
      </c>
      <c r="O600" s="9">
        <v>45</v>
      </c>
      <c r="P600" s="9">
        <v>36</v>
      </c>
      <c r="Q600" s="9">
        <v>33.402000000000001</v>
      </c>
      <c r="R600" s="9">
        <v>34.051499999999997</v>
      </c>
      <c r="S600" s="9">
        <v>4</v>
      </c>
      <c r="T600" s="9">
        <v>3</v>
      </c>
      <c r="U600" s="9">
        <v>3</v>
      </c>
      <c r="V600" s="9">
        <v>2.5</v>
      </c>
    </row>
    <row r="601" spans="2:22">
      <c r="B601" s="9" t="str">
        <f t="shared" si="9"/>
        <v>М36x300</v>
      </c>
      <c r="C601" s="10">
        <v>36</v>
      </c>
      <c r="D601" s="9">
        <v>300</v>
      </c>
      <c r="E601" s="12">
        <v>2596.5049830380162</v>
      </c>
      <c r="F601" s="12">
        <v>2635.2668329981479</v>
      </c>
      <c r="G601" s="12">
        <v>2622.9088087635077</v>
      </c>
      <c r="H601" s="12">
        <v>2608.8630072726578</v>
      </c>
      <c r="I601" s="12">
        <v>2370.8386828245984</v>
      </c>
      <c r="J601" s="12">
        <v>2464.4331809124715</v>
      </c>
      <c r="K601" s="12">
        <v>2452.0751566778299</v>
      </c>
      <c r="L601" s="12">
        <v>2383.19670705924</v>
      </c>
      <c r="M601" s="9">
        <v>97</v>
      </c>
      <c r="N601" s="9">
        <v>97</v>
      </c>
      <c r="O601" s="9">
        <v>45</v>
      </c>
      <c r="P601" s="9">
        <v>36</v>
      </c>
      <c r="Q601" s="9">
        <v>33.402000000000001</v>
      </c>
      <c r="R601" s="9">
        <v>34.051499999999997</v>
      </c>
      <c r="S601" s="9">
        <v>4</v>
      </c>
      <c r="T601" s="9">
        <v>3</v>
      </c>
      <c r="U601" s="9">
        <v>3</v>
      </c>
      <c r="V601" s="9">
        <v>2.5</v>
      </c>
    </row>
    <row r="602" spans="2:22">
      <c r="B602" s="9" t="str">
        <f t="shared" si="9"/>
        <v>М39x80</v>
      </c>
      <c r="C602" s="10">
        <v>39</v>
      </c>
      <c r="D602" s="9">
        <v>80</v>
      </c>
      <c r="E602" s="12">
        <v>1092.7674852109708</v>
      </c>
      <c r="F602" s="12">
        <v>1121.5372296716407</v>
      </c>
      <c r="G602" s="12">
        <v>1106.6064054959245</v>
      </c>
      <c r="H602" s="12">
        <v>1107.6983093866868</v>
      </c>
      <c r="I602" s="12">
        <v>1059.5540157492628</v>
      </c>
      <c r="J602" s="12">
        <v>1098.239805174017</v>
      </c>
      <c r="K602" s="12">
        <v>1083.308980998301</v>
      </c>
      <c r="L602" s="12">
        <v>1074.4848399249793</v>
      </c>
      <c r="M602" s="11">
        <v>52.5</v>
      </c>
      <c r="N602" s="9">
        <v>54.5</v>
      </c>
      <c r="O602" s="9">
        <v>50</v>
      </c>
      <c r="P602" s="9">
        <v>39</v>
      </c>
      <c r="Q602" s="9">
        <v>36.402000000000001</v>
      </c>
      <c r="R602" s="9">
        <v>37.051499999999997</v>
      </c>
      <c r="S602" s="9">
        <v>4</v>
      </c>
      <c r="T602" s="9">
        <v>3</v>
      </c>
      <c r="U602" s="9">
        <v>3</v>
      </c>
      <c r="V602" s="9">
        <v>2.5</v>
      </c>
    </row>
    <row r="603" spans="2:22">
      <c r="B603" s="9" t="str">
        <f t="shared" si="9"/>
        <v>М39x85</v>
      </c>
      <c r="C603" s="10">
        <v>39</v>
      </c>
      <c r="D603" s="9">
        <v>85</v>
      </c>
      <c r="E603" s="12">
        <v>1133.6163538877745</v>
      </c>
      <c r="F603" s="12">
        <v>1163.8567885273314</v>
      </c>
      <c r="G603" s="12">
        <v>1148.9259643516154</v>
      </c>
      <c r="H603" s="12">
        <v>1148.5471780634907</v>
      </c>
      <c r="I603" s="12">
        <v>1100.4028844260665</v>
      </c>
      <c r="J603" s="12">
        <v>1140.5593640297077</v>
      </c>
      <c r="K603" s="12">
        <v>1125.6285398539915</v>
      </c>
      <c r="L603" s="12">
        <v>1115.3337086017827</v>
      </c>
      <c r="M603" s="11">
        <v>57.5</v>
      </c>
      <c r="N603" s="9">
        <v>59.5</v>
      </c>
      <c r="O603" s="9">
        <v>50</v>
      </c>
      <c r="P603" s="9">
        <v>39</v>
      </c>
      <c r="Q603" s="9">
        <v>36.402000000000001</v>
      </c>
      <c r="R603" s="9">
        <v>37.051499999999997</v>
      </c>
      <c r="S603" s="9">
        <v>4</v>
      </c>
      <c r="T603" s="9">
        <v>3</v>
      </c>
      <c r="U603" s="9">
        <v>3</v>
      </c>
      <c r="V603" s="9">
        <v>2.5</v>
      </c>
    </row>
    <row r="604" spans="2:22">
      <c r="B604" s="9" t="str">
        <f t="shared" si="9"/>
        <v>М39x90</v>
      </c>
      <c r="C604" s="10">
        <v>39</v>
      </c>
      <c r="D604" s="9">
        <v>90</v>
      </c>
      <c r="E604" s="12">
        <v>1174.465222564578</v>
      </c>
      <c r="F604" s="12">
        <v>1206.1763473830222</v>
      </c>
      <c r="G604" s="12">
        <v>1191.245523207306</v>
      </c>
      <c r="H604" s="12">
        <v>1189.3960467402942</v>
      </c>
      <c r="I604" s="12">
        <v>1141.2517531028705</v>
      </c>
      <c r="J604" s="12">
        <v>1182.8789228853982</v>
      </c>
      <c r="K604" s="12">
        <v>1167.9480987096822</v>
      </c>
      <c r="L604" s="12">
        <v>1156.1825772785867</v>
      </c>
      <c r="M604" s="11">
        <v>62.5</v>
      </c>
      <c r="N604" s="9">
        <v>64.5</v>
      </c>
      <c r="O604" s="9">
        <v>50</v>
      </c>
      <c r="P604" s="9">
        <v>39</v>
      </c>
      <c r="Q604" s="9">
        <v>36.402000000000001</v>
      </c>
      <c r="R604" s="9">
        <v>37.051499999999997</v>
      </c>
      <c r="S604" s="9">
        <v>4</v>
      </c>
      <c r="T604" s="9">
        <v>3</v>
      </c>
      <c r="U604" s="9">
        <v>3</v>
      </c>
      <c r="V604" s="9">
        <v>2.5</v>
      </c>
    </row>
    <row r="605" spans="2:22">
      <c r="B605" s="9" t="str">
        <f t="shared" si="9"/>
        <v>М39x95</v>
      </c>
      <c r="C605" s="10">
        <v>39</v>
      </c>
      <c r="D605" s="9">
        <v>95</v>
      </c>
      <c r="E605" s="12">
        <v>1195.3860095643574</v>
      </c>
      <c r="F605" s="12">
        <v>1235.2483511322209</v>
      </c>
      <c r="G605" s="12">
        <v>1220.3175269565047</v>
      </c>
      <c r="H605" s="12">
        <v>1210.3168337400734</v>
      </c>
      <c r="I605" s="12">
        <v>1182.1006217796739</v>
      </c>
      <c r="J605" s="12">
        <v>1225.1984817410889</v>
      </c>
      <c r="K605" s="12">
        <v>1210.2676575653727</v>
      </c>
      <c r="L605" s="12">
        <v>1197.0314459553902</v>
      </c>
      <c r="M605" s="9">
        <v>84</v>
      </c>
      <c r="N605" s="9">
        <v>84</v>
      </c>
      <c r="O605" s="9">
        <v>50</v>
      </c>
      <c r="P605" s="9">
        <v>39</v>
      </c>
      <c r="Q605" s="9">
        <v>36.402000000000001</v>
      </c>
      <c r="R605" s="9">
        <v>37.051499999999997</v>
      </c>
      <c r="S605" s="9">
        <v>4</v>
      </c>
      <c r="T605" s="9">
        <v>3</v>
      </c>
      <c r="U605" s="9">
        <v>3</v>
      </c>
      <c r="V605" s="9">
        <v>2.5</v>
      </c>
    </row>
    <row r="606" spans="2:22">
      <c r="B606" s="9" t="str">
        <f t="shared" si="9"/>
        <v>М39x100</v>
      </c>
      <c r="C606" s="10">
        <v>39</v>
      </c>
      <c r="D606" s="9">
        <v>100</v>
      </c>
      <c r="E606" s="12">
        <v>1242.2736908705624</v>
      </c>
      <c r="F606" s="12">
        <v>1282.1360324384261</v>
      </c>
      <c r="G606" s="12">
        <v>1267.2052082627099</v>
      </c>
      <c r="H606" s="12">
        <v>1257.2045150462784</v>
      </c>
      <c r="I606" s="12">
        <v>1222.9494904564776</v>
      </c>
      <c r="J606" s="12">
        <v>1267.5180405967797</v>
      </c>
      <c r="K606" s="12">
        <v>1252.5872164210634</v>
      </c>
      <c r="L606" s="12">
        <v>1237.8803146321941</v>
      </c>
      <c r="M606" s="9">
        <v>84</v>
      </c>
      <c r="N606" s="9">
        <v>84</v>
      </c>
      <c r="O606" s="9">
        <v>50</v>
      </c>
      <c r="P606" s="9">
        <v>39</v>
      </c>
      <c r="Q606" s="9">
        <v>36.402000000000001</v>
      </c>
      <c r="R606" s="9">
        <v>37.051499999999997</v>
      </c>
      <c r="S606" s="9">
        <v>4</v>
      </c>
      <c r="T606" s="9">
        <v>3</v>
      </c>
      <c r="U606" s="9">
        <v>3</v>
      </c>
      <c r="V606" s="9">
        <v>2.5</v>
      </c>
    </row>
    <row r="607" spans="2:22">
      <c r="B607" s="9" t="str">
        <f t="shared" si="9"/>
        <v>М39x105</v>
      </c>
      <c r="C607" s="10">
        <v>39</v>
      </c>
      <c r="D607" s="9">
        <v>105</v>
      </c>
      <c r="E607" s="12">
        <v>1289.1613721767676</v>
      </c>
      <c r="F607" s="12">
        <v>1329.0237137446311</v>
      </c>
      <c r="G607" s="12">
        <v>1314.0928895689151</v>
      </c>
      <c r="H607" s="12">
        <v>1304.0921963524836</v>
      </c>
      <c r="I607" s="12">
        <v>1263.7983591332813</v>
      </c>
      <c r="J607" s="12">
        <v>1309.8375994524702</v>
      </c>
      <c r="K607" s="12">
        <v>1294.9067752767542</v>
      </c>
      <c r="L607" s="12">
        <v>1278.7291833089976</v>
      </c>
      <c r="M607" s="9">
        <v>84</v>
      </c>
      <c r="N607" s="9">
        <v>84</v>
      </c>
      <c r="O607" s="9">
        <v>50</v>
      </c>
      <c r="P607" s="9">
        <v>39</v>
      </c>
      <c r="Q607" s="9">
        <v>36.402000000000001</v>
      </c>
      <c r="R607" s="9">
        <v>37.051499999999997</v>
      </c>
      <c r="S607" s="9">
        <v>4</v>
      </c>
      <c r="T607" s="9">
        <v>3</v>
      </c>
      <c r="U607" s="9">
        <v>3</v>
      </c>
      <c r="V607" s="9">
        <v>2.5</v>
      </c>
    </row>
    <row r="608" spans="2:22">
      <c r="B608" s="9" t="str">
        <f t="shared" si="9"/>
        <v>М39x110</v>
      </c>
      <c r="C608" s="10">
        <v>39</v>
      </c>
      <c r="D608" s="9">
        <v>110</v>
      </c>
      <c r="E608" s="12">
        <v>1336.0490534829728</v>
      </c>
      <c r="F608" s="12">
        <v>1375.9113950508363</v>
      </c>
      <c r="G608" s="12">
        <v>1360.9805708751201</v>
      </c>
      <c r="H608" s="12">
        <v>1350.9798776586888</v>
      </c>
      <c r="I608" s="12">
        <v>1304.6472278100853</v>
      </c>
      <c r="J608" s="12">
        <v>1352.1571583081609</v>
      </c>
      <c r="K608" s="12">
        <v>1337.2263341324447</v>
      </c>
      <c r="L608" s="12">
        <v>1319.5780519858015</v>
      </c>
      <c r="M608" s="9">
        <v>84</v>
      </c>
      <c r="N608" s="9">
        <v>84</v>
      </c>
      <c r="O608" s="9">
        <v>50</v>
      </c>
      <c r="P608" s="9">
        <v>39</v>
      </c>
      <c r="Q608" s="9">
        <v>36.402000000000001</v>
      </c>
      <c r="R608" s="9">
        <v>37.051499999999997</v>
      </c>
      <c r="S608" s="9">
        <v>4</v>
      </c>
      <c r="T608" s="9">
        <v>3</v>
      </c>
      <c r="U608" s="9">
        <v>3</v>
      </c>
      <c r="V608" s="9">
        <v>2.5</v>
      </c>
    </row>
    <row r="609" spans="2:22">
      <c r="B609" s="9" t="str">
        <f t="shared" si="9"/>
        <v>М39x115</v>
      </c>
      <c r="C609" s="10">
        <v>39</v>
      </c>
      <c r="D609" s="9">
        <v>115</v>
      </c>
      <c r="E609" s="12">
        <v>1382.9367347891775</v>
      </c>
      <c r="F609" s="12">
        <v>1422.7990763570413</v>
      </c>
      <c r="G609" s="12">
        <v>1407.868252181325</v>
      </c>
      <c r="H609" s="12">
        <v>1397.8675589648938</v>
      </c>
      <c r="I609" s="12">
        <v>1345.4960964868885</v>
      </c>
      <c r="J609" s="12">
        <v>1394.4767171638512</v>
      </c>
      <c r="K609" s="12">
        <v>1379.5458929881354</v>
      </c>
      <c r="L609" s="12">
        <v>1360.4269206626052</v>
      </c>
      <c r="M609" s="9">
        <v>84</v>
      </c>
      <c r="N609" s="9">
        <v>84</v>
      </c>
      <c r="O609" s="9">
        <v>50</v>
      </c>
      <c r="P609" s="9">
        <v>39</v>
      </c>
      <c r="Q609" s="9">
        <v>36.402000000000001</v>
      </c>
      <c r="R609" s="9">
        <v>37.051499999999997</v>
      </c>
      <c r="S609" s="9">
        <v>4</v>
      </c>
      <c r="T609" s="9">
        <v>3</v>
      </c>
      <c r="U609" s="9">
        <v>3</v>
      </c>
      <c r="V609" s="9">
        <v>2.5</v>
      </c>
    </row>
    <row r="610" spans="2:22">
      <c r="B610" s="9" t="str">
        <f t="shared" si="9"/>
        <v>М39x120</v>
      </c>
      <c r="C610" s="10">
        <v>39</v>
      </c>
      <c r="D610" s="9">
        <v>120</v>
      </c>
      <c r="E610" s="12">
        <v>1429.8244160953827</v>
      </c>
      <c r="F610" s="12">
        <v>1469.6867576632462</v>
      </c>
      <c r="G610" s="12">
        <v>1454.75593348753</v>
      </c>
      <c r="H610" s="12">
        <v>1444.755240271099</v>
      </c>
      <c r="I610" s="12">
        <v>1386.3449651636927</v>
      </c>
      <c r="J610" s="12">
        <v>1436.7962760195423</v>
      </c>
      <c r="K610" s="12">
        <v>1421.8654518438259</v>
      </c>
      <c r="L610" s="12">
        <v>1401.2757893394087</v>
      </c>
      <c r="M610" s="9">
        <v>84</v>
      </c>
      <c r="N610" s="9">
        <v>84</v>
      </c>
      <c r="O610" s="9">
        <v>50</v>
      </c>
      <c r="P610" s="9">
        <v>39</v>
      </c>
      <c r="Q610" s="9">
        <v>36.402000000000001</v>
      </c>
      <c r="R610" s="9">
        <v>37.051499999999997</v>
      </c>
      <c r="S610" s="9">
        <v>4</v>
      </c>
      <c r="T610" s="9">
        <v>3</v>
      </c>
      <c r="U610" s="9">
        <v>3</v>
      </c>
      <c r="V610" s="9">
        <v>2.5</v>
      </c>
    </row>
    <row r="611" spans="2:22">
      <c r="B611" s="9" t="str">
        <f t="shared" si="9"/>
        <v>М39x130</v>
      </c>
      <c r="C611" s="10">
        <v>39</v>
      </c>
      <c r="D611" s="9">
        <v>130</v>
      </c>
      <c r="E611" s="12">
        <v>1516.3532035525113</v>
      </c>
      <c r="F611" s="12">
        <v>1557.9803733350391</v>
      </c>
      <c r="G611" s="12">
        <v>1543.0495491593231</v>
      </c>
      <c r="H611" s="12">
        <v>1531.2840277282273</v>
      </c>
      <c r="I611" s="12">
        <v>1468.0427025173001</v>
      </c>
      <c r="J611" s="12">
        <v>1521.4353937309236</v>
      </c>
      <c r="K611" s="12">
        <v>1506.5045695552074</v>
      </c>
      <c r="L611" s="12">
        <v>1482.9735266930163</v>
      </c>
      <c r="M611" s="9">
        <v>90</v>
      </c>
      <c r="N611" s="9">
        <v>90</v>
      </c>
      <c r="O611" s="9">
        <v>50</v>
      </c>
      <c r="P611" s="9">
        <v>39</v>
      </c>
      <c r="Q611" s="9">
        <v>36.402000000000001</v>
      </c>
      <c r="R611" s="9">
        <v>37.051499999999997</v>
      </c>
      <c r="S611" s="9">
        <v>4</v>
      </c>
      <c r="T611" s="9">
        <v>3</v>
      </c>
      <c r="U611" s="9">
        <v>3</v>
      </c>
      <c r="V611" s="9">
        <v>2.5</v>
      </c>
    </row>
    <row r="612" spans="2:22">
      <c r="B612" s="9" t="str">
        <f t="shared" si="9"/>
        <v>М39x140</v>
      </c>
      <c r="C612" s="10">
        <v>39</v>
      </c>
      <c r="D612" s="9">
        <v>140</v>
      </c>
      <c r="E612" s="12">
        <v>1610.1285661649215</v>
      </c>
      <c r="F612" s="12">
        <v>1651.7557359474492</v>
      </c>
      <c r="G612" s="12">
        <v>1636.8249117717332</v>
      </c>
      <c r="H612" s="12">
        <v>1625.0593903406377</v>
      </c>
      <c r="I612" s="12">
        <v>1549.7404398709075</v>
      </c>
      <c r="J612" s="12">
        <v>1606.074511442305</v>
      </c>
      <c r="K612" s="12">
        <v>1591.1436872665886</v>
      </c>
      <c r="L612" s="12">
        <v>1564.6712640466235</v>
      </c>
      <c r="M612" s="9">
        <v>90</v>
      </c>
      <c r="N612" s="9">
        <v>90</v>
      </c>
      <c r="O612" s="9">
        <v>50</v>
      </c>
      <c r="P612" s="9">
        <v>39</v>
      </c>
      <c r="Q612" s="9">
        <v>36.402000000000001</v>
      </c>
      <c r="R612" s="9">
        <v>37.051499999999997</v>
      </c>
      <c r="S612" s="9">
        <v>4</v>
      </c>
      <c r="T612" s="9">
        <v>3</v>
      </c>
      <c r="U612" s="9">
        <v>3</v>
      </c>
      <c r="V612" s="9">
        <v>2.5</v>
      </c>
    </row>
    <row r="613" spans="2:22">
      <c r="B613" s="9" t="str">
        <f t="shared" si="9"/>
        <v>М39x150</v>
      </c>
      <c r="C613" s="10">
        <v>39</v>
      </c>
      <c r="D613" s="9">
        <v>150</v>
      </c>
      <c r="E613" s="12">
        <v>1703.9039287773317</v>
      </c>
      <c r="F613" s="12">
        <v>1745.5310985598594</v>
      </c>
      <c r="G613" s="12">
        <v>1730.6002743841436</v>
      </c>
      <c r="H613" s="12">
        <v>1718.8347529530479</v>
      </c>
      <c r="I613" s="12">
        <v>1631.4381772245149</v>
      </c>
      <c r="J613" s="12">
        <v>1690.713629153686</v>
      </c>
      <c r="K613" s="12">
        <v>1675.7828049779698</v>
      </c>
      <c r="L613" s="12">
        <v>1646.3690014002309</v>
      </c>
      <c r="M613" s="9">
        <v>90</v>
      </c>
      <c r="N613" s="9">
        <v>90</v>
      </c>
      <c r="O613" s="9">
        <v>50</v>
      </c>
      <c r="P613" s="9">
        <v>39</v>
      </c>
      <c r="Q613" s="9">
        <v>36.402000000000001</v>
      </c>
      <c r="R613" s="9">
        <v>37.051499999999997</v>
      </c>
      <c r="S613" s="9">
        <v>4</v>
      </c>
      <c r="T613" s="9">
        <v>3</v>
      </c>
      <c r="U613" s="9">
        <v>3</v>
      </c>
      <c r="V613" s="9">
        <v>2.5</v>
      </c>
    </row>
    <row r="614" spans="2:22">
      <c r="B614" s="9" t="str">
        <f t="shared" si="9"/>
        <v>М39x160</v>
      </c>
      <c r="C614" s="10">
        <v>39</v>
      </c>
      <c r="D614" s="9">
        <v>160</v>
      </c>
      <c r="E614" s="12">
        <v>1797.6792913897423</v>
      </c>
      <c r="F614" s="12">
        <v>1839.3064611722698</v>
      </c>
      <c r="G614" s="12">
        <v>1824.3756369965538</v>
      </c>
      <c r="H614" s="12">
        <v>1812.610115565458</v>
      </c>
      <c r="I614" s="12">
        <v>1713.1359145781223</v>
      </c>
      <c r="J614" s="12">
        <v>1775.3527468650677</v>
      </c>
      <c r="K614" s="12">
        <v>1760.4219226893515</v>
      </c>
      <c r="L614" s="12">
        <v>1728.0667387538385</v>
      </c>
      <c r="M614" s="9">
        <v>90</v>
      </c>
      <c r="N614" s="9">
        <v>90</v>
      </c>
      <c r="O614" s="9">
        <v>50</v>
      </c>
      <c r="P614" s="9">
        <v>39</v>
      </c>
      <c r="Q614" s="9">
        <v>36.402000000000001</v>
      </c>
      <c r="R614" s="9">
        <v>37.051499999999997</v>
      </c>
      <c r="S614" s="9">
        <v>4</v>
      </c>
      <c r="T614" s="9">
        <v>3</v>
      </c>
      <c r="U614" s="9">
        <v>3</v>
      </c>
      <c r="V614" s="9">
        <v>2.5</v>
      </c>
    </row>
    <row r="615" spans="2:22">
      <c r="B615" s="9" t="str">
        <f t="shared" si="9"/>
        <v>М39x170</v>
      </c>
      <c r="C615" s="10">
        <v>39</v>
      </c>
      <c r="D615" s="9">
        <v>170</v>
      </c>
      <c r="E615" s="12">
        <v>1891.4546540021524</v>
      </c>
      <c r="F615" s="12">
        <v>1933.0818237846802</v>
      </c>
      <c r="G615" s="12">
        <v>1918.150999608964</v>
      </c>
      <c r="H615" s="12">
        <v>1906.3854781778684</v>
      </c>
      <c r="I615" s="12">
        <v>1794.8336519317297</v>
      </c>
      <c r="J615" s="12">
        <v>1859.9918645764487</v>
      </c>
      <c r="K615" s="12">
        <v>1845.0610404007327</v>
      </c>
      <c r="L615" s="12">
        <v>1809.7644761074457</v>
      </c>
      <c r="M615" s="9">
        <v>90</v>
      </c>
      <c r="N615" s="9">
        <v>90</v>
      </c>
      <c r="O615" s="9">
        <v>50</v>
      </c>
      <c r="P615" s="9">
        <v>39</v>
      </c>
      <c r="Q615" s="9">
        <v>36.402000000000001</v>
      </c>
      <c r="R615" s="9">
        <v>37.051499999999997</v>
      </c>
      <c r="S615" s="9">
        <v>4</v>
      </c>
      <c r="T615" s="9">
        <v>3</v>
      </c>
      <c r="U615" s="9">
        <v>3</v>
      </c>
      <c r="V615" s="9">
        <v>2.5</v>
      </c>
    </row>
    <row r="616" spans="2:22">
      <c r="B616" s="9" t="str">
        <f t="shared" si="9"/>
        <v>М39x180</v>
      </c>
      <c r="C616" s="10">
        <v>39</v>
      </c>
      <c r="D616" s="9">
        <v>180</v>
      </c>
      <c r="E616" s="12">
        <v>1985.2300166145626</v>
      </c>
      <c r="F616" s="12">
        <v>2026.8571863970903</v>
      </c>
      <c r="G616" s="12">
        <v>2011.9263622213741</v>
      </c>
      <c r="H616" s="12">
        <v>2000.1608407902788</v>
      </c>
      <c r="I616" s="12">
        <v>1876.5313892853371</v>
      </c>
      <c r="J616" s="12">
        <v>1944.6309822878302</v>
      </c>
      <c r="K616" s="12">
        <v>1929.7001581121137</v>
      </c>
      <c r="L616" s="12">
        <v>1891.4622134610534</v>
      </c>
      <c r="M616" s="9">
        <v>90</v>
      </c>
      <c r="N616" s="9">
        <v>90</v>
      </c>
      <c r="O616" s="9">
        <v>50</v>
      </c>
      <c r="P616" s="9">
        <v>39</v>
      </c>
      <c r="Q616" s="9">
        <v>36.402000000000001</v>
      </c>
      <c r="R616" s="9">
        <v>37.051499999999997</v>
      </c>
      <c r="S616" s="9">
        <v>4</v>
      </c>
      <c r="T616" s="9">
        <v>3</v>
      </c>
      <c r="U616" s="9">
        <v>3</v>
      </c>
      <c r="V616" s="9">
        <v>2.5</v>
      </c>
    </row>
    <row r="617" spans="2:22">
      <c r="B617" s="9" t="str">
        <f t="shared" si="9"/>
        <v>М39x190</v>
      </c>
      <c r="C617" s="10">
        <v>39</v>
      </c>
      <c r="D617" s="9">
        <v>190</v>
      </c>
      <c r="E617" s="12">
        <v>2079.0053792269723</v>
      </c>
      <c r="F617" s="12">
        <v>2120.6325490095001</v>
      </c>
      <c r="G617" s="12">
        <v>2105.7017248337847</v>
      </c>
      <c r="H617" s="12">
        <v>2093.9362034026885</v>
      </c>
      <c r="I617" s="12">
        <v>1958.2291266389443</v>
      </c>
      <c r="J617" s="12">
        <v>2029.270099999211</v>
      </c>
      <c r="K617" s="12">
        <v>2014.3392758234957</v>
      </c>
      <c r="L617" s="12">
        <v>1973.1599508146605</v>
      </c>
      <c r="M617" s="9">
        <v>90</v>
      </c>
      <c r="N617" s="9">
        <v>90</v>
      </c>
      <c r="O617" s="9">
        <v>50</v>
      </c>
      <c r="P617" s="9">
        <v>39</v>
      </c>
      <c r="Q617" s="9">
        <v>36.402000000000001</v>
      </c>
      <c r="R617" s="9">
        <v>37.051499999999997</v>
      </c>
      <c r="S617" s="9">
        <v>4</v>
      </c>
      <c r="T617" s="9">
        <v>3</v>
      </c>
      <c r="U617" s="9">
        <v>3</v>
      </c>
      <c r="V617" s="9">
        <v>2.5</v>
      </c>
    </row>
    <row r="618" spans="2:22">
      <c r="B618" s="9" t="str">
        <f t="shared" si="9"/>
        <v>М39x200</v>
      </c>
      <c r="C618" s="10">
        <v>39</v>
      </c>
      <c r="D618" s="9">
        <v>200</v>
      </c>
      <c r="E618" s="12">
        <v>2172.7807418393827</v>
      </c>
      <c r="F618" s="12">
        <v>2214.4079116219104</v>
      </c>
      <c r="G618" s="12">
        <v>2199.4770874461951</v>
      </c>
      <c r="H618" s="12">
        <v>2187.7115660150994</v>
      </c>
      <c r="I618" s="12">
        <v>2039.9268639925515</v>
      </c>
      <c r="J618" s="12">
        <v>2113.9092177105927</v>
      </c>
      <c r="K618" s="12">
        <v>2098.9783935348769</v>
      </c>
      <c r="L618" s="12">
        <v>2054.8576881682684</v>
      </c>
      <c r="M618" s="9">
        <v>90</v>
      </c>
      <c r="N618" s="9">
        <v>90</v>
      </c>
      <c r="O618" s="9">
        <v>50</v>
      </c>
      <c r="P618" s="9">
        <v>39</v>
      </c>
      <c r="Q618" s="9">
        <v>36.402000000000001</v>
      </c>
      <c r="R618" s="9">
        <v>37.051499999999997</v>
      </c>
      <c r="S618" s="9">
        <v>4</v>
      </c>
      <c r="T618" s="9">
        <v>3</v>
      </c>
      <c r="U618" s="9">
        <v>3</v>
      </c>
      <c r="V618" s="9">
        <v>2.5</v>
      </c>
    </row>
    <row r="619" spans="2:22">
      <c r="B619" s="9" t="str">
        <f t="shared" si="9"/>
        <v>М39x220</v>
      </c>
      <c r="C619" s="10">
        <v>39</v>
      </c>
      <c r="D619" s="9">
        <v>220</v>
      </c>
      <c r="E619" s="12">
        <v>2344.6305542277596</v>
      </c>
      <c r="F619" s="12">
        <v>2390.0815184753933</v>
      </c>
      <c r="G619" s="12">
        <v>2375.1506942996775</v>
      </c>
      <c r="H619" s="12">
        <v>2359.5613784034758</v>
      </c>
      <c r="I619" s="12">
        <v>2203.3223386997665</v>
      </c>
      <c r="J619" s="12">
        <v>2283.1874531333556</v>
      </c>
      <c r="K619" s="12">
        <v>2268.2566289576394</v>
      </c>
      <c r="L619" s="12">
        <v>2218.2531628754832</v>
      </c>
      <c r="M619" s="9">
        <v>103</v>
      </c>
      <c r="N619" s="9">
        <v>103</v>
      </c>
      <c r="O619" s="9">
        <v>50</v>
      </c>
      <c r="P619" s="9">
        <v>39</v>
      </c>
      <c r="Q619" s="9">
        <v>36.402000000000001</v>
      </c>
      <c r="R619" s="9">
        <v>37.051499999999997</v>
      </c>
      <c r="S619" s="9">
        <v>4</v>
      </c>
      <c r="T619" s="9">
        <v>3</v>
      </c>
      <c r="U619" s="9">
        <v>3</v>
      </c>
      <c r="V619" s="9">
        <v>2.5</v>
      </c>
    </row>
    <row r="620" spans="2:22">
      <c r="B620" s="9" t="str">
        <f t="shared" si="9"/>
        <v>М39x240</v>
      </c>
      <c r="C620" s="10">
        <v>39</v>
      </c>
      <c r="D620" s="9">
        <v>240</v>
      </c>
      <c r="E620" s="12">
        <v>2532.1812794525804</v>
      </c>
      <c r="F620" s="12">
        <v>2577.6322437002141</v>
      </c>
      <c r="G620" s="12">
        <v>2562.7014195244983</v>
      </c>
      <c r="H620" s="12">
        <v>2547.1121036282966</v>
      </c>
      <c r="I620" s="12">
        <v>2366.7178134069813</v>
      </c>
      <c r="J620" s="12">
        <v>2452.465688556118</v>
      </c>
      <c r="K620" s="12">
        <v>2437.5348643804014</v>
      </c>
      <c r="L620" s="12">
        <v>2381.648637582698</v>
      </c>
      <c r="M620" s="9">
        <v>103</v>
      </c>
      <c r="N620" s="9">
        <v>103</v>
      </c>
      <c r="O620" s="9">
        <v>50</v>
      </c>
      <c r="P620" s="9">
        <v>39</v>
      </c>
      <c r="Q620" s="9">
        <v>36.402000000000001</v>
      </c>
      <c r="R620" s="9">
        <v>37.051499999999997</v>
      </c>
      <c r="S620" s="9">
        <v>4</v>
      </c>
      <c r="T620" s="9">
        <v>3</v>
      </c>
      <c r="U620" s="9">
        <v>3</v>
      </c>
      <c r="V620" s="9">
        <v>2.5</v>
      </c>
    </row>
    <row r="621" spans="2:22">
      <c r="B621" s="9" t="str">
        <f t="shared" si="9"/>
        <v>М39x260</v>
      </c>
      <c r="C621" s="10">
        <v>39</v>
      </c>
      <c r="D621" s="9">
        <v>260</v>
      </c>
      <c r="E621" s="12">
        <v>2719.7320046774003</v>
      </c>
      <c r="F621" s="12">
        <v>2765.1829689250344</v>
      </c>
      <c r="G621" s="12">
        <v>2750.2521447493186</v>
      </c>
      <c r="H621" s="12">
        <v>2734.6628288531169</v>
      </c>
      <c r="I621" s="12">
        <v>2530.1132881141962</v>
      </c>
      <c r="J621" s="12">
        <v>2621.7439239788805</v>
      </c>
      <c r="K621" s="12">
        <v>2606.8130998031647</v>
      </c>
      <c r="L621" s="12">
        <v>2545.0441122899124</v>
      </c>
      <c r="M621" s="9">
        <v>103</v>
      </c>
      <c r="N621" s="9">
        <v>103</v>
      </c>
      <c r="O621" s="9">
        <v>50</v>
      </c>
      <c r="P621" s="9">
        <v>39</v>
      </c>
      <c r="Q621" s="9">
        <v>36.402000000000001</v>
      </c>
      <c r="R621" s="9">
        <v>37.051499999999997</v>
      </c>
      <c r="S621" s="9">
        <v>4</v>
      </c>
      <c r="T621" s="9">
        <v>3</v>
      </c>
      <c r="U621" s="9">
        <v>3</v>
      </c>
      <c r="V621" s="9">
        <v>2.5</v>
      </c>
    </row>
    <row r="622" spans="2:22">
      <c r="B622" s="9" t="str">
        <f t="shared" si="9"/>
        <v>М39x280</v>
      </c>
      <c r="C622" s="10">
        <v>39</v>
      </c>
      <c r="D622" s="9">
        <v>280</v>
      </c>
      <c r="E622" s="12">
        <v>2907.282729902221</v>
      </c>
      <c r="F622" s="12">
        <v>2952.7336941498552</v>
      </c>
      <c r="G622" s="12">
        <v>2937.802869974139</v>
      </c>
      <c r="H622" s="12">
        <v>2922.2135540779373</v>
      </c>
      <c r="I622" s="12">
        <v>2693.508762821411</v>
      </c>
      <c r="J622" s="12">
        <v>2791.0221594016425</v>
      </c>
      <c r="K622" s="12">
        <v>2776.0913352259267</v>
      </c>
      <c r="L622" s="12">
        <v>2708.4395869971277</v>
      </c>
      <c r="M622" s="9">
        <v>103</v>
      </c>
      <c r="N622" s="9">
        <v>103</v>
      </c>
      <c r="O622" s="9">
        <v>50</v>
      </c>
      <c r="P622" s="9">
        <v>39</v>
      </c>
      <c r="Q622" s="9">
        <v>36.402000000000001</v>
      </c>
      <c r="R622" s="9">
        <v>37.051499999999997</v>
      </c>
      <c r="S622" s="9">
        <v>4</v>
      </c>
      <c r="T622" s="9">
        <v>3</v>
      </c>
      <c r="U622" s="9">
        <v>3</v>
      </c>
      <c r="V622" s="9">
        <v>2.5</v>
      </c>
    </row>
    <row r="623" spans="2:22">
      <c r="B623" s="9" t="str">
        <f t="shared" si="9"/>
        <v>М39x300</v>
      </c>
      <c r="C623" s="10">
        <v>39</v>
      </c>
      <c r="D623" s="9">
        <v>300</v>
      </c>
      <c r="E623" s="12">
        <v>3094.8334551270414</v>
      </c>
      <c r="F623" s="12">
        <v>3140.2844193746751</v>
      </c>
      <c r="G623" s="12">
        <v>3125.3535951989588</v>
      </c>
      <c r="H623" s="12">
        <v>3109.7642793027576</v>
      </c>
      <c r="I623" s="12">
        <v>2856.9042375286258</v>
      </c>
      <c r="J623" s="12">
        <v>2960.3003948244059</v>
      </c>
      <c r="K623" s="12">
        <v>2945.3695706486897</v>
      </c>
      <c r="L623" s="12">
        <v>2871.8350617043425</v>
      </c>
      <c r="M623" s="9">
        <v>103</v>
      </c>
      <c r="N623" s="9">
        <v>103</v>
      </c>
      <c r="O623" s="9">
        <v>50</v>
      </c>
      <c r="P623" s="9">
        <v>39</v>
      </c>
      <c r="Q623" s="9">
        <v>36.402000000000001</v>
      </c>
      <c r="R623" s="9">
        <v>37.051499999999997</v>
      </c>
      <c r="S623" s="9">
        <v>4</v>
      </c>
      <c r="T623" s="9">
        <v>3</v>
      </c>
      <c r="U623" s="9">
        <v>3</v>
      </c>
      <c r="V623" s="9">
        <v>2.5</v>
      </c>
    </row>
    <row r="624" spans="2:22">
      <c r="B624" s="9" t="str">
        <f t="shared" si="9"/>
        <v>М42x80</v>
      </c>
      <c r="C624" s="10">
        <v>42</v>
      </c>
      <c r="D624" s="9">
        <v>80</v>
      </c>
      <c r="E624" s="12">
        <v>1280.6316546397891</v>
      </c>
      <c r="F624" s="12">
        <v>1329.8555100151591</v>
      </c>
      <c r="G624" s="12">
        <v>1303.2897303757029</v>
      </c>
      <c r="H624" s="12">
        <v>1307.1974342792453</v>
      </c>
      <c r="I624" s="12">
        <v>1236.8016545272503</v>
      </c>
      <c r="J624" s="12">
        <v>1303.2415048220823</v>
      </c>
      <c r="K624" s="12">
        <v>1276.6757251826261</v>
      </c>
      <c r="L624" s="12">
        <v>1263.3674341667063</v>
      </c>
      <c r="M624" s="11">
        <v>50</v>
      </c>
      <c r="N624" s="9">
        <v>53</v>
      </c>
      <c r="O624" s="9">
        <v>52</v>
      </c>
      <c r="P624" s="9">
        <v>42</v>
      </c>
      <c r="Q624" s="9">
        <v>39.077249999999999</v>
      </c>
      <c r="R624" s="9">
        <v>40.051499999999997</v>
      </c>
      <c r="S624" s="9">
        <v>4.5</v>
      </c>
      <c r="T624" s="9">
        <v>3</v>
      </c>
      <c r="U624" s="9">
        <v>4</v>
      </c>
      <c r="V624" s="9">
        <v>2.5</v>
      </c>
    </row>
    <row r="625" spans="2:22">
      <c r="B625" s="9" t="str">
        <f t="shared" si="9"/>
        <v>М42x85</v>
      </c>
      <c r="C625" s="10">
        <v>42</v>
      </c>
      <c r="D625" s="9">
        <v>85</v>
      </c>
      <c r="E625" s="12">
        <v>1327.7052672601817</v>
      </c>
      <c r="F625" s="12">
        <v>1379.3056031741089</v>
      </c>
      <c r="G625" s="12">
        <v>1352.7398235346525</v>
      </c>
      <c r="H625" s="12">
        <v>1354.2710468996379</v>
      </c>
      <c r="I625" s="12">
        <v>1283.8752671476427</v>
      </c>
      <c r="J625" s="12">
        <v>1352.6915979810319</v>
      </c>
      <c r="K625" s="12">
        <v>1326.1258183415757</v>
      </c>
      <c r="L625" s="12">
        <v>1310.4410467870989</v>
      </c>
      <c r="M625" s="11">
        <v>55</v>
      </c>
      <c r="N625" s="9">
        <v>58</v>
      </c>
      <c r="O625" s="9">
        <v>52</v>
      </c>
      <c r="P625" s="9">
        <v>42</v>
      </c>
      <c r="Q625" s="9">
        <v>39.077249999999999</v>
      </c>
      <c r="R625" s="9">
        <v>40.051499999999997</v>
      </c>
      <c r="S625" s="9">
        <v>4.5</v>
      </c>
      <c r="T625" s="9">
        <v>3</v>
      </c>
      <c r="U625" s="9">
        <v>4</v>
      </c>
      <c r="V625" s="9">
        <v>2.5</v>
      </c>
    </row>
    <row r="626" spans="2:22">
      <c r="B626" s="9" t="str">
        <f t="shared" si="9"/>
        <v>М42x90</v>
      </c>
      <c r="C626" s="10">
        <v>42</v>
      </c>
      <c r="D626" s="9">
        <v>90</v>
      </c>
      <c r="E626" s="12">
        <v>1374.7788798805741</v>
      </c>
      <c r="F626" s="12">
        <v>1428.7556963330589</v>
      </c>
      <c r="G626" s="12">
        <v>1402.1899166936023</v>
      </c>
      <c r="H626" s="12">
        <v>1401.3446595200305</v>
      </c>
      <c r="I626" s="12">
        <v>1330.9488797680353</v>
      </c>
      <c r="J626" s="12">
        <v>1402.141691139982</v>
      </c>
      <c r="K626" s="12">
        <v>1375.5759115005255</v>
      </c>
      <c r="L626" s="12">
        <v>1357.5146594074918</v>
      </c>
      <c r="M626" s="11">
        <v>60</v>
      </c>
      <c r="N626" s="9">
        <v>63</v>
      </c>
      <c r="O626" s="9">
        <v>52</v>
      </c>
      <c r="P626" s="9">
        <v>42</v>
      </c>
      <c r="Q626" s="9">
        <v>39.077249999999999</v>
      </c>
      <c r="R626" s="9">
        <v>40.051499999999997</v>
      </c>
      <c r="S626" s="9">
        <v>4.5</v>
      </c>
      <c r="T626" s="9">
        <v>3</v>
      </c>
      <c r="U626" s="9">
        <v>4</v>
      </c>
      <c r="V626" s="9">
        <v>2.5</v>
      </c>
    </row>
    <row r="627" spans="2:22">
      <c r="B627" s="9" t="str">
        <f t="shared" si="9"/>
        <v>М42x95</v>
      </c>
      <c r="C627" s="10">
        <v>42</v>
      </c>
      <c r="D627" s="9">
        <v>95</v>
      </c>
      <c r="E627" s="12">
        <v>1421.8524925009669</v>
      </c>
      <c r="F627" s="12">
        <v>1478.2057894920083</v>
      </c>
      <c r="G627" s="12">
        <v>1451.6400098525519</v>
      </c>
      <c r="H627" s="12">
        <v>1448.4182721404234</v>
      </c>
      <c r="I627" s="12">
        <v>1378.022492388428</v>
      </c>
      <c r="J627" s="12">
        <v>1451.5917842989318</v>
      </c>
      <c r="K627" s="12">
        <v>1425.0260046594751</v>
      </c>
      <c r="L627" s="12">
        <v>1404.5882720278846</v>
      </c>
      <c r="M627" s="11">
        <v>65</v>
      </c>
      <c r="N627" s="9">
        <v>68</v>
      </c>
      <c r="O627" s="9">
        <v>52</v>
      </c>
      <c r="P627" s="9">
        <v>42</v>
      </c>
      <c r="Q627" s="9">
        <v>39.077249999999999</v>
      </c>
      <c r="R627" s="9">
        <v>40.051499999999997</v>
      </c>
      <c r="S627" s="9">
        <v>4.5</v>
      </c>
      <c r="T627" s="9">
        <v>3</v>
      </c>
      <c r="U627" s="9">
        <v>4</v>
      </c>
      <c r="V627" s="9">
        <v>2.5</v>
      </c>
    </row>
    <row r="628" spans="2:22">
      <c r="B628" s="9" t="str">
        <f t="shared" si="9"/>
        <v>М42x100</v>
      </c>
      <c r="C628" s="10">
        <v>42</v>
      </c>
      <c r="D628" s="9">
        <v>100</v>
      </c>
      <c r="E628" s="12">
        <v>1468.9261051213596</v>
      </c>
      <c r="F628" s="12">
        <v>1527.6558826509579</v>
      </c>
      <c r="G628" s="12">
        <v>1501.0901030115015</v>
      </c>
      <c r="H628" s="12">
        <v>1495.491884760816</v>
      </c>
      <c r="I628" s="12">
        <v>1425.0961050088204</v>
      </c>
      <c r="J628" s="12">
        <v>1501.0418774578811</v>
      </c>
      <c r="K628" s="12">
        <v>1474.4760978184249</v>
      </c>
      <c r="L628" s="12">
        <v>1451.6618846482772</v>
      </c>
      <c r="M628" s="11">
        <v>70</v>
      </c>
      <c r="N628" s="9">
        <v>73</v>
      </c>
      <c r="O628" s="9">
        <v>52</v>
      </c>
      <c r="P628" s="9">
        <v>42</v>
      </c>
      <c r="Q628" s="9">
        <v>39.077249999999999</v>
      </c>
      <c r="R628" s="9">
        <v>40.051499999999997</v>
      </c>
      <c r="S628" s="9">
        <v>4.5</v>
      </c>
      <c r="T628" s="9">
        <v>3</v>
      </c>
      <c r="U628" s="9">
        <v>4</v>
      </c>
      <c r="V628" s="9">
        <v>2.5</v>
      </c>
    </row>
    <row r="629" spans="2:22">
      <c r="B629" s="9" t="str">
        <f t="shared" si="9"/>
        <v>М42x105</v>
      </c>
      <c r="C629" s="10">
        <v>42</v>
      </c>
      <c r="D629" s="9">
        <v>105</v>
      </c>
      <c r="E629" s="12">
        <v>1515.999717741752</v>
      </c>
      <c r="F629" s="12">
        <v>1577.1059758099075</v>
      </c>
      <c r="G629" s="12">
        <v>1550.5401961704513</v>
      </c>
      <c r="H629" s="12">
        <v>1542.5654973812084</v>
      </c>
      <c r="I629" s="12">
        <v>1472.169717629213</v>
      </c>
      <c r="J629" s="12">
        <v>1550.4919706168307</v>
      </c>
      <c r="K629" s="12">
        <v>1523.9261909773743</v>
      </c>
      <c r="L629" s="12">
        <v>1498.7354972686699</v>
      </c>
      <c r="M629" s="11">
        <v>75</v>
      </c>
      <c r="N629" s="9">
        <v>78</v>
      </c>
      <c r="O629" s="9">
        <v>52</v>
      </c>
      <c r="P629" s="9">
        <v>42</v>
      </c>
      <c r="Q629" s="9">
        <v>39.077249999999999</v>
      </c>
      <c r="R629" s="9">
        <v>40.051499999999997</v>
      </c>
      <c r="S629" s="9">
        <v>4.5</v>
      </c>
      <c r="T629" s="9">
        <v>3</v>
      </c>
      <c r="U629" s="9">
        <v>4</v>
      </c>
      <c r="V629" s="9">
        <v>2.5</v>
      </c>
    </row>
    <row r="630" spans="2:22">
      <c r="B630" s="9" t="str">
        <f t="shared" si="9"/>
        <v>М42x110</v>
      </c>
      <c r="C630" s="10">
        <v>42</v>
      </c>
      <c r="D630" s="9">
        <v>110</v>
      </c>
      <c r="E630" s="12">
        <v>1548.4633303246319</v>
      </c>
      <c r="F630" s="12">
        <v>1619.6561416965785</v>
      </c>
      <c r="G630" s="12">
        <v>1593.0903620571219</v>
      </c>
      <c r="H630" s="12">
        <v>1575.0291099640885</v>
      </c>
      <c r="I630" s="12">
        <v>1519.2433302496058</v>
      </c>
      <c r="J630" s="12">
        <v>1599.9420637757803</v>
      </c>
      <c r="K630" s="12">
        <v>1573.3762841363243</v>
      </c>
      <c r="L630" s="12">
        <v>1545.8091098890623</v>
      </c>
      <c r="M630" s="9">
        <v>90</v>
      </c>
      <c r="N630" s="9">
        <v>90</v>
      </c>
      <c r="O630" s="9">
        <v>52</v>
      </c>
      <c r="P630" s="9">
        <v>42</v>
      </c>
      <c r="Q630" s="9">
        <v>39.077249999999999</v>
      </c>
      <c r="R630" s="9">
        <v>40.051499999999997</v>
      </c>
      <c r="S630" s="9">
        <v>4.5</v>
      </c>
      <c r="T630" s="9">
        <v>3</v>
      </c>
      <c r="U630" s="9">
        <v>4</v>
      </c>
      <c r="V630" s="9">
        <v>2.5</v>
      </c>
    </row>
    <row r="631" spans="2:22">
      <c r="B631" s="9" t="str">
        <f t="shared" si="9"/>
        <v>М42x115</v>
      </c>
      <c r="C631" s="10">
        <v>42</v>
      </c>
      <c r="D631" s="9">
        <v>115</v>
      </c>
      <c r="E631" s="12">
        <v>1602.8419429637811</v>
      </c>
      <c r="F631" s="12">
        <v>1674.0347543357275</v>
      </c>
      <c r="G631" s="12">
        <v>1647.4689746962711</v>
      </c>
      <c r="H631" s="12">
        <v>1629.4077226032375</v>
      </c>
      <c r="I631" s="12">
        <v>1566.3169428699985</v>
      </c>
      <c r="J631" s="12">
        <v>1649.3921569347303</v>
      </c>
      <c r="K631" s="12">
        <v>1622.8263772952741</v>
      </c>
      <c r="L631" s="12">
        <v>1592.8827225094549</v>
      </c>
      <c r="M631" s="9">
        <v>90</v>
      </c>
      <c r="N631" s="9">
        <v>90</v>
      </c>
      <c r="O631" s="9">
        <v>52</v>
      </c>
      <c r="P631" s="9">
        <v>42</v>
      </c>
      <c r="Q631" s="9">
        <v>39.077249999999999</v>
      </c>
      <c r="R631" s="9">
        <v>40.051499999999997</v>
      </c>
      <c r="S631" s="9">
        <v>4.5</v>
      </c>
      <c r="T631" s="9">
        <v>3</v>
      </c>
      <c r="U631" s="9">
        <v>4</v>
      </c>
      <c r="V631" s="9">
        <v>2.5</v>
      </c>
    </row>
    <row r="632" spans="2:22">
      <c r="B632" s="9" t="str">
        <f t="shared" si="9"/>
        <v>М42x120</v>
      </c>
      <c r="C632" s="10">
        <v>42</v>
      </c>
      <c r="D632" s="9">
        <v>120</v>
      </c>
      <c r="E632" s="12">
        <v>1657.2205556029301</v>
      </c>
      <c r="F632" s="12">
        <v>1728.4133669748765</v>
      </c>
      <c r="G632" s="12">
        <v>1701.84758733542</v>
      </c>
      <c r="H632" s="12">
        <v>1683.7863352423865</v>
      </c>
      <c r="I632" s="12">
        <v>1613.3905554903911</v>
      </c>
      <c r="J632" s="12">
        <v>1698.8422500936799</v>
      </c>
      <c r="K632" s="12">
        <v>1672.2764704542235</v>
      </c>
      <c r="L632" s="12">
        <v>1639.9563351298475</v>
      </c>
      <c r="M632" s="9">
        <v>90</v>
      </c>
      <c r="N632" s="9">
        <v>90</v>
      </c>
      <c r="O632" s="9">
        <v>52</v>
      </c>
      <c r="P632" s="9">
        <v>42</v>
      </c>
      <c r="Q632" s="9">
        <v>39.077249999999999</v>
      </c>
      <c r="R632" s="9">
        <v>40.051499999999997</v>
      </c>
      <c r="S632" s="9">
        <v>4.5</v>
      </c>
      <c r="T632" s="9">
        <v>3</v>
      </c>
      <c r="U632" s="9">
        <v>4</v>
      </c>
      <c r="V632" s="9">
        <v>2.5</v>
      </c>
    </row>
    <row r="633" spans="2:22">
      <c r="B633" s="9" t="str">
        <f t="shared" si="9"/>
        <v>М42x130</v>
      </c>
      <c r="C633" s="10">
        <v>42</v>
      </c>
      <c r="D633" s="9">
        <v>130</v>
      </c>
      <c r="E633" s="12">
        <v>1757.2117808587207</v>
      </c>
      <c r="F633" s="12">
        <v>1831.2563688769355</v>
      </c>
      <c r="G633" s="12">
        <v>1804.6905892374791</v>
      </c>
      <c r="H633" s="12">
        <v>1783.7775604981769</v>
      </c>
      <c r="I633" s="12">
        <v>1707.5377807311763</v>
      </c>
      <c r="J633" s="12">
        <v>1797.7424364115793</v>
      </c>
      <c r="K633" s="12">
        <v>1771.1766567721227</v>
      </c>
      <c r="L633" s="12">
        <v>1734.103560370633</v>
      </c>
      <c r="M633" s="9">
        <v>96</v>
      </c>
      <c r="N633" s="9">
        <v>96</v>
      </c>
      <c r="O633" s="9">
        <v>52</v>
      </c>
      <c r="P633" s="9">
        <v>42</v>
      </c>
      <c r="Q633" s="9">
        <v>39.077249999999999</v>
      </c>
      <c r="R633" s="9">
        <v>40.051499999999997</v>
      </c>
      <c r="S633" s="9">
        <v>4.5</v>
      </c>
      <c r="T633" s="9">
        <v>3</v>
      </c>
      <c r="U633" s="9">
        <v>4</v>
      </c>
      <c r="V633" s="9">
        <v>2.5</v>
      </c>
    </row>
    <row r="634" spans="2:22">
      <c r="B634" s="9" t="str">
        <f t="shared" si="9"/>
        <v>М42x140</v>
      </c>
      <c r="C634" s="10">
        <v>42</v>
      </c>
      <c r="D634" s="9">
        <v>140</v>
      </c>
      <c r="E634" s="12">
        <v>1865.9690061370188</v>
      </c>
      <c r="F634" s="12">
        <v>1940.0135941552339</v>
      </c>
      <c r="G634" s="12">
        <v>1913.4478145157775</v>
      </c>
      <c r="H634" s="12">
        <v>1892.5347857764752</v>
      </c>
      <c r="I634" s="12">
        <v>1801.6850059719616</v>
      </c>
      <c r="J634" s="12">
        <v>1896.6426227294787</v>
      </c>
      <c r="K634" s="12">
        <v>1870.0768430900225</v>
      </c>
      <c r="L634" s="12">
        <v>1828.250785611418</v>
      </c>
      <c r="M634" s="9">
        <v>96</v>
      </c>
      <c r="N634" s="9">
        <v>96</v>
      </c>
      <c r="O634" s="9">
        <v>52</v>
      </c>
      <c r="P634" s="9">
        <v>42</v>
      </c>
      <c r="Q634" s="9">
        <v>39.077249999999999</v>
      </c>
      <c r="R634" s="9">
        <v>40.051499999999997</v>
      </c>
      <c r="S634" s="9">
        <v>4.5</v>
      </c>
      <c r="T634" s="9">
        <v>3</v>
      </c>
      <c r="U634" s="9">
        <v>4</v>
      </c>
      <c r="V634" s="9">
        <v>2.5</v>
      </c>
    </row>
    <row r="635" spans="2:22">
      <c r="B635" s="9" t="str">
        <f t="shared" si="9"/>
        <v>М42x150</v>
      </c>
      <c r="C635" s="10">
        <v>42</v>
      </c>
      <c r="D635" s="9">
        <v>150</v>
      </c>
      <c r="E635" s="12">
        <v>1974.726231415317</v>
      </c>
      <c r="F635" s="12">
        <v>2048.7708194335323</v>
      </c>
      <c r="G635" s="12">
        <v>2022.2050397940754</v>
      </c>
      <c r="H635" s="12">
        <v>2001.2920110547734</v>
      </c>
      <c r="I635" s="12">
        <v>1895.8322312127468</v>
      </c>
      <c r="J635" s="12">
        <v>1995.5428090473781</v>
      </c>
      <c r="K635" s="12">
        <v>1968.9770294079217</v>
      </c>
      <c r="L635" s="12">
        <v>1922.3980108522032</v>
      </c>
      <c r="M635" s="9">
        <v>96</v>
      </c>
      <c r="N635" s="9">
        <v>96</v>
      </c>
      <c r="O635" s="9">
        <v>52</v>
      </c>
      <c r="P635" s="9">
        <v>42</v>
      </c>
      <c r="Q635" s="9">
        <v>39.077249999999999</v>
      </c>
      <c r="R635" s="9">
        <v>40.051499999999997</v>
      </c>
      <c r="S635" s="9">
        <v>4.5</v>
      </c>
      <c r="T635" s="9">
        <v>3</v>
      </c>
      <c r="U635" s="9">
        <v>4</v>
      </c>
      <c r="V635" s="9">
        <v>2.5</v>
      </c>
    </row>
    <row r="636" spans="2:22">
      <c r="B636" s="9" t="str">
        <f t="shared" si="9"/>
        <v>М42x160</v>
      </c>
      <c r="C636" s="10">
        <v>42</v>
      </c>
      <c r="D636" s="9">
        <v>160</v>
      </c>
      <c r="E636" s="12">
        <v>2083.4834566936156</v>
      </c>
      <c r="F636" s="12">
        <v>2157.5280447118303</v>
      </c>
      <c r="G636" s="12">
        <v>2130.9622650723741</v>
      </c>
      <c r="H636" s="12">
        <v>2110.0492363330723</v>
      </c>
      <c r="I636" s="12">
        <v>1989.9794564535321</v>
      </c>
      <c r="J636" s="12">
        <v>2094.4429953652775</v>
      </c>
      <c r="K636" s="12">
        <v>2067.8772157258218</v>
      </c>
      <c r="L636" s="12">
        <v>2016.5452360929887</v>
      </c>
      <c r="M636" s="9">
        <v>96</v>
      </c>
      <c r="N636" s="9">
        <v>96</v>
      </c>
      <c r="O636" s="9">
        <v>52</v>
      </c>
      <c r="P636" s="9">
        <v>42</v>
      </c>
      <c r="Q636" s="9">
        <v>39.077249999999999</v>
      </c>
      <c r="R636" s="9">
        <v>40.051499999999997</v>
      </c>
      <c r="S636" s="9">
        <v>4.5</v>
      </c>
      <c r="T636" s="9">
        <v>3</v>
      </c>
      <c r="U636" s="9">
        <v>4</v>
      </c>
      <c r="V636" s="9">
        <v>2.5</v>
      </c>
    </row>
    <row r="637" spans="2:22">
      <c r="B637" s="9" t="str">
        <f t="shared" si="9"/>
        <v>М42x170</v>
      </c>
      <c r="C637" s="10">
        <v>42</v>
      </c>
      <c r="D637" s="9">
        <v>170</v>
      </c>
      <c r="E637" s="12">
        <v>2192.2406819719135</v>
      </c>
      <c r="F637" s="12">
        <v>2266.2852699901287</v>
      </c>
      <c r="G637" s="12">
        <v>2239.7194903506725</v>
      </c>
      <c r="H637" s="12">
        <v>2218.8064616113707</v>
      </c>
      <c r="I637" s="12">
        <v>2084.1266816943175</v>
      </c>
      <c r="J637" s="12">
        <v>2193.3431816831771</v>
      </c>
      <c r="K637" s="12">
        <v>2166.7774020437214</v>
      </c>
      <c r="L637" s="12">
        <v>2110.6924613337742</v>
      </c>
      <c r="M637" s="9">
        <v>96</v>
      </c>
      <c r="N637" s="9">
        <v>96</v>
      </c>
      <c r="O637" s="9">
        <v>52</v>
      </c>
      <c r="P637" s="9">
        <v>42</v>
      </c>
      <c r="Q637" s="9">
        <v>39.077249999999999</v>
      </c>
      <c r="R637" s="9">
        <v>40.051499999999997</v>
      </c>
      <c r="S637" s="9">
        <v>4.5</v>
      </c>
      <c r="T637" s="9">
        <v>3</v>
      </c>
      <c r="U637" s="9">
        <v>4</v>
      </c>
      <c r="V637" s="9">
        <v>2.5</v>
      </c>
    </row>
    <row r="638" spans="2:22">
      <c r="B638" s="9" t="str">
        <f t="shared" si="9"/>
        <v>М42x180</v>
      </c>
      <c r="C638" s="10">
        <v>42</v>
      </c>
      <c r="D638" s="9">
        <v>180</v>
      </c>
      <c r="E638" s="12">
        <v>2300.9979072502119</v>
      </c>
      <c r="F638" s="12">
        <v>2375.042495268427</v>
      </c>
      <c r="G638" s="12">
        <v>2348.4767156289709</v>
      </c>
      <c r="H638" s="12">
        <v>2327.5636868896686</v>
      </c>
      <c r="I638" s="12">
        <v>2178.2739069351028</v>
      </c>
      <c r="J638" s="12">
        <v>2292.2433680010763</v>
      </c>
      <c r="K638" s="12">
        <v>2265.6775883616206</v>
      </c>
      <c r="L638" s="12">
        <v>2204.8396865745594</v>
      </c>
      <c r="M638" s="9">
        <v>96</v>
      </c>
      <c r="N638" s="9">
        <v>96</v>
      </c>
      <c r="O638" s="9">
        <v>52</v>
      </c>
      <c r="P638" s="9">
        <v>42</v>
      </c>
      <c r="Q638" s="9">
        <v>39.077249999999999</v>
      </c>
      <c r="R638" s="9">
        <v>40.051499999999997</v>
      </c>
      <c r="S638" s="9">
        <v>4.5</v>
      </c>
      <c r="T638" s="9">
        <v>3</v>
      </c>
      <c r="U638" s="9">
        <v>4</v>
      </c>
      <c r="V638" s="9">
        <v>2.5</v>
      </c>
    </row>
    <row r="639" spans="2:22">
      <c r="B639" s="9" t="str">
        <f t="shared" si="9"/>
        <v>М42x190</v>
      </c>
      <c r="C639" s="10">
        <v>42</v>
      </c>
      <c r="D639" s="9">
        <v>190</v>
      </c>
      <c r="E639" s="12">
        <v>2409.7551325285099</v>
      </c>
      <c r="F639" s="12">
        <v>2483.799720546725</v>
      </c>
      <c r="G639" s="12">
        <v>2457.2339409072692</v>
      </c>
      <c r="H639" s="12">
        <v>2436.3209121679674</v>
      </c>
      <c r="I639" s="12">
        <v>2272.421132175888</v>
      </c>
      <c r="J639" s="12">
        <v>2391.1435543189755</v>
      </c>
      <c r="K639" s="12">
        <v>2364.5777746795197</v>
      </c>
      <c r="L639" s="12">
        <v>2298.9869118153447</v>
      </c>
      <c r="M639" s="9">
        <v>96</v>
      </c>
      <c r="N639" s="9">
        <v>96</v>
      </c>
      <c r="O639" s="9">
        <v>52</v>
      </c>
      <c r="P639" s="9">
        <v>42</v>
      </c>
      <c r="Q639" s="9">
        <v>39.077249999999999</v>
      </c>
      <c r="R639" s="9">
        <v>40.051499999999997</v>
      </c>
      <c r="S639" s="9">
        <v>4.5</v>
      </c>
      <c r="T639" s="9">
        <v>3</v>
      </c>
      <c r="U639" s="9">
        <v>4</v>
      </c>
      <c r="V639" s="9">
        <v>2.5</v>
      </c>
    </row>
    <row r="640" spans="2:22">
      <c r="B640" s="9" t="str">
        <f t="shared" si="9"/>
        <v>М42x200</v>
      </c>
      <c r="C640" s="10">
        <v>42</v>
      </c>
      <c r="D640" s="9">
        <v>200</v>
      </c>
      <c r="E640" s="12">
        <v>2518.5123578068087</v>
      </c>
      <c r="F640" s="12">
        <v>2592.5569458250229</v>
      </c>
      <c r="G640" s="12">
        <v>2565.9911661855672</v>
      </c>
      <c r="H640" s="12">
        <v>2545.0781374462654</v>
      </c>
      <c r="I640" s="12">
        <v>2366.5683574166733</v>
      </c>
      <c r="J640" s="12">
        <v>2490.0437406368751</v>
      </c>
      <c r="K640" s="12">
        <v>2463.4779609974194</v>
      </c>
      <c r="L640" s="12">
        <v>2393.1341370561304</v>
      </c>
      <c r="M640" s="9">
        <v>96</v>
      </c>
      <c r="N640" s="9">
        <v>96</v>
      </c>
      <c r="O640" s="9">
        <v>52</v>
      </c>
      <c r="P640" s="9">
        <v>42</v>
      </c>
      <c r="Q640" s="9">
        <v>39.077249999999999</v>
      </c>
      <c r="R640" s="9">
        <v>40.051499999999997</v>
      </c>
      <c r="S640" s="9">
        <v>4.5</v>
      </c>
      <c r="T640" s="9">
        <v>3</v>
      </c>
      <c r="U640" s="9">
        <v>4</v>
      </c>
      <c r="V640" s="9">
        <v>2.5</v>
      </c>
    </row>
    <row r="641" spans="2:22">
      <c r="B641" s="9" t="str">
        <f t="shared" si="9"/>
        <v>М42x220</v>
      </c>
      <c r="C641" s="10">
        <v>42</v>
      </c>
      <c r="D641" s="9">
        <v>220</v>
      </c>
      <c r="E641" s="12">
        <v>2717.0338083146376</v>
      </c>
      <c r="F641" s="12">
        <v>2797.2572457331012</v>
      </c>
      <c r="G641" s="12">
        <v>2770.6914660936454</v>
      </c>
      <c r="H641" s="12">
        <v>2743.5995879540947</v>
      </c>
      <c r="I641" s="12">
        <v>2554.8628078982438</v>
      </c>
      <c r="J641" s="12">
        <v>2687.8441132726739</v>
      </c>
      <c r="K641" s="12">
        <v>2661.2783336332186</v>
      </c>
      <c r="L641" s="12">
        <v>2581.4285875377009</v>
      </c>
      <c r="M641" s="9">
        <v>109</v>
      </c>
      <c r="N641" s="9">
        <v>109</v>
      </c>
      <c r="O641" s="9">
        <v>52</v>
      </c>
      <c r="P641" s="9">
        <v>42</v>
      </c>
      <c r="Q641" s="9">
        <v>39.077249999999999</v>
      </c>
      <c r="R641" s="9">
        <v>40.051499999999997</v>
      </c>
      <c r="S641" s="9">
        <v>4.5</v>
      </c>
      <c r="T641" s="9">
        <v>3</v>
      </c>
      <c r="U641" s="9">
        <v>4</v>
      </c>
      <c r="V641" s="9">
        <v>2.5</v>
      </c>
    </row>
    <row r="642" spans="2:22">
      <c r="B642" s="9" t="str">
        <f t="shared" si="9"/>
        <v>М42x240</v>
      </c>
      <c r="C642" s="10">
        <v>42</v>
      </c>
      <c r="D642" s="9">
        <v>240</v>
      </c>
      <c r="E642" s="12">
        <v>2934.5482588712348</v>
      </c>
      <c r="F642" s="12">
        <v>3014.7716962896975</v>
      </c>
      <c r="G642" s="12">
        <v>2988.2059166502418</v>
      </c>
      <c r="H642" s="12">
        <v>2961.1140385106914</v>
      </c>
      <c r="I642" s="12">
        <v>2743.1572583798143</v>
      </c>
      <c r="J642" s="12">
        <v>2885.6444859084722</v>
      </c>
      <c r="K642" s="12">
        <v>2859.0787062690165</v>
      </c>
      <c r="L642" s="12">
        <v>2769.7230380192709</v>
      </c>
      <c r="M642" s="9">
        <v>109</v>
      </c>
      <c r="N642" s="9">
        <v>109</v>
      </c>
      <c r="O642" s="9">
        <v>52</v>
      </c>
      <c r="P642" s="9">
        <v>42</v>
      </c>
      <c r="Q642" s="9">
        <v>39.077249999999999</v>
      </c>
      <c r="R642" s="9">
        <v>40.051499999999997</v>
      </c>
      <c r="S642" s="9">
        <v>4.5</v>
      </c>
      <c r="T642" s="9">
        <v>3</v>
      </c>
      <c r="U642" s="9">
        <v>4</v>
      </c>
      <c r="V642" s="9">
        <v>2.5</v>
      </c>
    </row>
    <row r="643" spans="2:22">
      <c r="B643" s="9" t="str">
        <f t="shared" si="9"/>
        <v>М42x260</v>
      </c>
      <c r="C643" s="10">
        <v>42</v>
      </c>
      <c r="D643" s="9">
        <v>260</v>
      </c>
      <c r="E643" s="12">
        <v>3152.0627094278307</v>
      </c>
      <c r="F643" s="12">
        <v>3232.2861468462943</v>
      </c>
      <c r="G643" s="12">
        <v>3205.7203672068385</v>
      </c>
      <c r="H643" s="12">
        <v>3178.6284890672873</v>
      </c>
      <c r="I643" s="12">
        <v>2931.4517088613848</v>
      </c>
      <c r="J643" s="12">
        <v>3083.444858544271</v>
      </c>
      <c r="K643" s="12">
        <v>3056.8790789048148</v>
      </c>
      <c r="L643" s="12">
        <v>2958.0174885008419</v>
      </c>
      <c r="M643" s="9">
        <v>109</v>
      </c>
      <c r="N643" s="9">
        <v>109</v>
      </c>
      <c r="O643" s="9">
        <v>52</v>
      </c>
      <c r="P643" s="9">
        <v>42</v>
      </c>
      <c r="Q643" s="9">
        <v>39.077249999999999</v>
      </c>
      <c r="R643" s="9">
        <v>40.051499999999997</v>
      </c>
      <c r="S643" s="9">
        <v>4.5</v>
      </c>
      <c r="T643" s="9">
        <v>3</v>
      </c>
      <c r="U643" s="9">
        <v>4</v>
      </c>
      <c r="V643" s="9">
        <v>2.5</v>
      </c>
    </row>
    <row r="644" spans="2:22">
      <c r="B644" s="9" t="str">
        <f t="shared" si="9"/>
        <v>М42x280</v>
      </c>
      <c r="C644" s="10">
        <v>42</v>
      </c>
      <c r="D644" s="9">
        <v>280</v>
      </c>
      <c r="E644" s="12">
        <v>3369.577159984427</v>
      </c>
      <c r="F644" s="12">
        <v>3449.8005974028906</v>
      </c>
      <c r="G644" s="12">
        <v>3423.2348177634349</v>
      </c>
      <c r="H644" s="12">
        <v>3396.1429396238841</v>
      </c>
      <c r="I644" s="12">
        <v>3119.7461593429557</v>
      </c>
      <c r="J644" s="12">
        <v>3281.2452311800703</v>
      </c>
      <c r="K644" s="12">
        <v>3254.6794515406141</v>
      </c>
      <c r="L644" s="12">
        <v>3146.3119389824124</v>
      </c>
      <c r="M644" s="9">
        <v>109</v>
      </c>
      <c r="N644" s="9">
        <v>109</v>
      </c>
      <c r="O644" s="9">
        <v>52</v>
      </c>
      <c r="P644" s="9">
        <v>42</v>
      </c>
      <c r="Q644" s="9">
        <v>39.077249999999999</v>
      </c>
      <c r="R644" s="9">
        <v>40.051499999999997</v>
      </c>
      <c r="S644" s="9">
        <v>4.5</v>
      </c>
      <c r="T644" s="9">
        <v>3</v>
      </c>
      <c r="U644" s="9">
        <v>4</v>
      </c>
      <c r="V644" s="9">
        <v>2.5</v>
      </c>
    </row>
    <row r="645" spans="2:22">
      <c r="B645" s="9" t="str">
        <f t="shared" si="9"/>
        <v>М42x300</v>
      </c>
      <c r="C645" s="10">
        <v>42</v>
      </c>
      <c r="D645" s="9">
        <v>300</v>
      </c>
      <c r="E645" s="12">
        <v>3587.0916105410242</v>
      </c>
      <c r="F645" s="12">
        <v>3667.3150479594874</v>
      </c>
      <c r="G645" s="12">
        <v>3640.7492683200317</v>
      </c>
      <c r="H645" s="12">
        <v>3613.6573901804809</v>
      </c>
      <c r="I645" s="12">
        <v>3308.0406098245253</v>
      </c>
      <c r="J645" s="12">
        <v>3479.0456038158686</v>
      </c>
      <c r="K645" s="12">
        <v>3452.4798241764129</v>
      </c>
      <c r="L645" s="12">
        <v>3334.6063894639824</v>
      </c>
      <c r="M645" s="9">
        <v>109</v>
      </c>
      <c r="N645" s="9">
        <v>109</v>
      </c>
      <c r="O645" s="9">
        <v>52</v>
      </c>
      <c r="P645" s="9">
        <v>42</v>
      </c>
      <c r="Q645" s="9">
        <v>39.077249999999999</v>
      </c>
      <c r="R645" s="9">
        <v>40.051499999999997</v>
      </c>
      <c r="S645" s="9">
        <v>4.5</v>
      </c>
      <c r="T645" s="9">
        <v>3</v>
      </c>
      <c r="U645" s="9">
        <v>4</v>
      </c>
      <c r="V645" s="9">
        <v>2.5</v>
      </c>
    </row>
    <row r="646" spans="2:22">
      <c r="B646" s="9" t="str">
        <f t="shared" si="9"/>
        <v>М45x80</v>
      </c>
      <c r="C646" s="10">
        <v>45</v>
      </c>
      <c r="D646" s="9">
        <v>80</v>
      </c>
      <c r="E646" s="12">
        <v>1549.3845006246538</v>
      </c>
      <c r="F646" s="12">
        <v>1604.6737509362156</v>
      </c>
      <c r="G646" s="12">
        <v>1573.0136057267396</v>
      </c>
      <c r="H646" s="12">
        <v>1581.0446458341294</v>
      </c>
      <c r="I646" s="12">
        <v>1499.957248575965</v>
      </c>
      <c r="J646" s="12">
        <v>1574.5269268298744</v>
      </c>
      <c r="K646" s="12">
        <v>1542.8667816203986</v>
      </c>
      <c r="L646" s="12">
        <v>1531.6173937854405</v>
      </c>
      <c r="M646" s="11">
        <v>48.5</v>
      </c>
      <c r="N646" s="9">
        <v>51.5</v>
      </c>
      <c r="O646" s="9">
        <v>58</v>
      </c>
      <c r="P646" s="9">
        <v>45</v>
      </c>
      <c r="Q646" s="9">
        <v>42.077249999999999</v>
      </c>
      <c r="R646" s="9">
        <v>43.051499999999997</v>
      </c>
      <c r="S646" s="9">
        <v>4.5</v>
      </c>
      <c r="T646" s="9">
        <v>3</v>
      </c>
      <c r="U646" s="9">
        <v>4</v>
      </c>
      <c r="V646" s="9">
        <v>2.5</v>
      </c>
    </row>
    <row r="647" spans="2:22">
      <c r="B647" s="9" t="str">
        <f t="shared" si="9"/>
        <v>М45x85</v>
      </c>
      <c r="C647" s="10">
        <v>45</v>
      </c>
      <c r="D647" s="9">
        <v>85</v>
      </c>
      <c r="E647" s="12">
        <v>1603.9633328359032</v>
      </c>
      <c r="F647" s="12">
        <v>1661.8092622008642</v>
      </c>
      <c r="G647" s="12">
        <v>1630.1491169913886</v>
      </c>
      <c r="H647" s="12">
        <v>1635.6234780453785</v>
      </c>
      <c r="I647" s="12">
        <v>1554.5360807872144</v>
      </c>
      <c r="J647" s="12">
        <v>1631.6624380945232</v>
      </c>
      <c r="K647" s="12">
        <v>1600.0022928850478</v>
      </c>
      <c r="L647" s="12">
        <v>1586.1962259966901</v>
      </c>
      <c r="M647" s="11">
        <v>53.5</v>
      </c>
      <c r="N647" s="9">
        <v>56.5</v>
      </c>
      <c r="O647" s="9">
        <v>58</v>
      </c>
      <c r="P647" s="9">
        <v>45</v>
      </c>
      <c r="Q647" s="9">
        <v>42.077249999999999</v>
      </c>
      <c r="R647" s="9">
        <v>43.051499999999997</v>
      </c>
      <c r="S647" s="9">
        <v>4.5</v>
      </c>
      <c r="T647" s="9">
        <v>3</v>
      </c>
      <c r="U647" s="9">
        <v>4</v>
      </c>
      <c r="V647" s="9">
        <v>2.5</v>
      </c>
    </row>
    <row r="648" spans="2:22">
      <c r="B648" s="9" t="str">
        <f t="shared" si="9"/>
        <v>М45x90</v>
      </c>
      <c r="C648" s="10">
        <v>45</v>
      </c>
      <c r="D648" s="9">
        <v>90</v>
      </c>
      <c r="E648" s="12">
        <v>1658.5421650471528</v>
      </c>
      <c r="F648" s="12">
        <v>1718.9447734655132</v>
      </c>
      <c r="G648" s="12">
        <v>1687.2846282560376</v>
      </c>
      <c r="H648" s="12">
        <v>1690.2023102566284</v>
      </c>
      <c r="I648" s="12">
        <v>1609.114912998464</v>
      </c>
      <c r="J648" s="12">
        <v>1688.7979493591724</v>
      </c>
      <c r="K648" s="12">
        <v>1657.1378041496969</v>
      </c>
      <c r="L648" s="12">
        <v>1640.7750582079395</v>
      </c>
      <c r="M648" s="11">
        <v>58.5</v>
      </c>
      <c r="N648" s="9">
        <v>61.5</v>
      </c>
      <c r="O648" s="9">
        <v>58</v>
      </c>
      <c r="P648" s="9">
        <v>45</v>
      </c>
      <c r="Q648" s="9">
        <v>42.077249999999999</v>
      </c>
      <c r="R648" s="9">
        <v>43.051499999999997</v>
      </c>
      <c r="S648" s="9">
        <v>4.5</v>
      </c>
      <c r="T648" s="9">
        <v>3</v>
      </c>
      <c r="U648" s="9">
        <v>4</v>
      </c>
      <c r="V648" s="9">
        <v>2.5</v>
      </c>
    </row>
    <row r="649" spans="2:22">
      <c r="B649" s="9" t="str">
        <f t="shared" si="9"/>
        <v>М45x95</v>
      </c>
      <c r="C649" s="10">
        <v>45</v>
      </c>
      <c r="D649" s="9">
        <v>95</v>
      </c>
      <c r="E649" s="12">
        <v>1713.1209972584022</v>
      </c>
      <c r="F649" s="12">
        <v>1776.0802847301622</v>
      </c>
      <c r="G649" s="12">
        <v>1744.4201395206869</v>
      </c>
      <c r="H649" s="12">
        <v>1744.781142467878</v>
      </c>
      <c r="I649" s="12">
        <v>1663.6937452097134</v>
      </c>
      <c r="J649" s="12">
        <v>1745.9334606238215</v>
      </c>
      <c r="K649" s="12">
        <v>1714.2733154143457</v>
      </c>
      <c r="L649" s="12">
        <v>1695.3538904191889</v>
      </c>
      <c r="M649" s="11">
        <v>63.5</v>
      </c>
      <c r="N649" s="9">
        <v>66.5</v>
      </c>
      <c r="O649" s="9">
        <v>58</v>
      </c>
      <c r="P649" s="9">
        <v>45</v>
      </c>
      <c r="Q649" s="9">
        <v>42.077249999999999</v>
      </c>
      <c r="R649" s="9">
        <v>43.051499999999997</v>
      </c>
      <c r="S649" s="9">
        <v>4.5</v>
      </c>
      <c r="T649" s="9">
        <v>3</v>
      </c>
      <c r="U649" s="9">
        <v>4</v>
      </c>
      <c r="V649" s="9">
        <v>2.5</v>
      </c>
    </row>
    <row r="650" spans="2:22">
      <c r="B650" s="9" t="str">
        <f t="shared" si="9"/>
        <v>М45x100</v>
      </c>
      <c r="C650" s="10">
        <v>45</v>
      </c>
      <c r="D650" s="9">
        <v>100</v>
      </c>
      <c r="E650" s="12">
        <v>1767.6998294696518</v>
      </c>
      <c r="F650" s="12">
        <v>1833.2157959948115</v>
      </c>
      <c r="G650" s="12">
        <v>1801.5556507853357</v>
      </c>
      <c r="H650" s="12">
        <v>1799.3599746791274</v>
      </c>
      <c r="I650" s="12">
        <v>1718.272577420963</v>
      </c>
      <c r="J650" s="12">
        <v>1803.0689718884705</v>
      </c>
      <c r="K650" s="12">
        <v>1771.4088266789945</v>
      </c>
      <c r="L650" s="12">
        <v>1749.9327226304383</v>
      </c>
      <c r="M650" s="11">
        <v>68.5</v>
      </c>
      <c r="N650" s="9">
        <v>71.5</v>
      </c>
      <c r="O650" s="9">
        <v>58</v>
      </c>
      <c r="P650" s="9">
        <v>45</v>
      </c>
      <c r="Q650" s="9">
        <v>42.077249999999999</v>
      </c>
      <c r="R650" s="9">
        <v>43.051499999999997</v>
      </c>
      <c r="S650" s="9">
        <v>4.5</v>
      </c>
      <c r="T650" s="9">
        <v>3</v>
      </c>
      <c r="U650" s="9">
        <v>4</v>
      </c>
      <c r="V650" s="9">
        <v>2.5</v>
      </c>
    </row>
    <row r="651" spans="2:22">
      <c r="B651" s="9" t="str">
        <f t="shared" si="9"/>
        <v>М45x105</v>
      </c>
      <c r="C651" s="10">
        <v>45</v>
      </c>
      <c r="D651" s="9">
        <v>105</v>
      </c>
      <c r="E651" s="12">
        <v>1822.2786616809017</v>
      </c>
      <c r="F651" s="12">
        <v>1890.3513072594606</v>
      </c>
      <c r="G651" s="12">
        <v>1858.6911620499848</v>
      </c>
      <c r="H651" s="12">
        <v>1853.938806890377</v>
      </c>
      <c r="I651" s="12">
        <v>1772.8514096322122</v>
      </c>
      <c r="J651" s="12">
        <v>1860.2044831531193</v>
      </c>
      <c r="K651" s="12">
        <v>1828.5443379436438</v>
      </c>
      <c r="L651" s="12">
        <v>1804.5115548416882</v>
      </c>
      <c r="M651" s="11">
        <v>73.5</v>
      </c>
      <c r="N651" s="9">
        <v>76.5</v>
      </c>
      <c r="O651" s="9">
        <v>58</v>
      </c>
      <c r="P651" s="9">
        <v>45</v>
      </c>
      <c r="Q651" s="9">
        <v>42.077249999999999</v>
      </c>
      <c r="R651" s="9">
        <v>43.051499999999997</v>
      </c>
      <c r="S651" s="9">
        <v>4.5</v>
      </c>
      <c r="T651" s="9">
        <v>3</v>
      </c>
      <c r="U651" s="9">
        <v>4</v>
      </c>
      <c r="V651" s="9">
        <v>2.5</v>
      </c>
    </row>
    <row r="652" spans="2:22">
      <c r="B652" s="9" t="str">
        <f t="shared" si="9"/>
        <v>М45x110</v>
      </c>
      <c r="C652" s="10">
        <v>45</v>
      </c>
      <c r="D652" s="9">
        <v>110</v>
      </c>
      <c r="E652" s="12">
        <v>1849.3979094206572</v>
      </c>
      <c r="F652" s="12">
        <v>1932.148960645445</v>
      </c>
      <c r="G652" s="12">
        <v>1900.4888154359692</v>
      </c>
      <c r="H652" s="12">
        <v>1881.0580546301323</v>
      </c>
      <c r="I652" s="12">
        <v>1827.430241843462</v>
      </c>
      <c r="J652" s="12">
        <v>1917.3399944177686</v>
      </c>
      <c r="K652" s="12">
        <v>1885.6798492082928</v>
      </c>
      <c r="L652" s="12">
        <v>1859.0903870529373</v>
      </c>
      <c r="M652" s="9">
        <v>96</v>
      </c>
      <c r="N652" s="9">
        <v>96</v>
      </c>
      <c r="O652" s="9">
        <v>58</v>
      </c>
      <c r="P652" s="9">
        <v>45</v>
      </c>
      <c r="Q652" s="9">
        <v>42.077249999999999</v>
      </c>
      <c r="R652" s="9">
        <v>43.051499999999997</v>
      </c>
      <c r="S652" s="9">
        <v>4.5</v>
      </c>
      <c r="T652" s="9">
        <v>3</v>
      </c>
      <c r="U652" s="9">
        <v>4</v>
      </c>
      <c r="V652" s="9">
        <v>2.5</v>
      </c>
    </row>
    <row r="653" spans="2:22">
      <c r="B653" s="9" t="str">
        <f t="shared" si="9"/>
        <v>М45x115</v>
      </c>
      <c r="C653" s="10">
        <v>45</v>
      </c>
      <c r="D653" s="9">
        <v>115</v>
      </c>
      <c r="E653" s="12">
        <v>1911.8223371951904</v>
      </c>
      <c r="F653" s="12">
        <v>1994.5733884199781</v>
      </c>
      <c r="G653" s="12">
        <v>1962.9132432105025</v>
      </c>
      <c r="H653" s="12">
        <v>1943.4824824046659</v>
      </c>
      <c r="I653" s="12">
        <v>1882.0090740547112</v>
      </c>
      <c r="J653" s="12">
        <v>1974.4755056824174</v>
      </c>
      <c r="K653" s="12">
        <v>1942.8153604729418</v>
      </c>
      <c r="L653" s="12">
        <v>1913.6692192641872</v>
      </c>
      <c r="M653" s="9">
        <v>96</v>
      </c>
      <c r="N653" s="9">
        <v>96</v>
      </c>
      <c r="O653" s="9">
        <v>58</v>
      </c>
      <c r="P653" s="9">
        <v>45</v>
      </c>
      <c r="Q653" s="9">
        <v>42.077249999999999</v>
      </c>
      <c r="R653" s="9">
        <v>43.051499999999997</v>
      </c>
      <c r="S653" s="9">
        <v>4.5</v>
      </c>
      <c r="T653" s="9">
        <v>3</v>
      </c>
      <c r="U653" s="9">
        <v>4</v>
      </c>
      <c r="V653" s="9">
        <v>2.5</v>
      </c>
    </row>
    <row r="654" spans="2:22">
      <c r="B654" s="9" t="str">
        <f t="shared" si="9"/>
        <v>М45x120</v>
      </c>
      <c r="C654" s="10">
        <v>45</v>
      </c>
      <c r="D654" s="9">
        <v>120</v>
      </c>
      <c r="E654" s="12">
        <v>1974.2467649697237</v>
      </c>
      <c r="F654" s="12">
        <v>2056.9978161945119</v>
      </c>
      <c r="G654" s="12">
        <v>2025.3376709850361</v>
      </c>
      <c r="H654" s="12">
        <v>2005.9069101791995</v>
      </c>
      <c r="I654" s="12">
        <v>1936.587906265961</v>
      </c>
      <c r="J654" s="12">
        <v>2031.6110169470667</v>
      </c>
      <c r="K654" s="12">
        <v>1999.9508717375907</v>
      </c>
      <c r="L654" s="12">
        <v>1968.2480514754363</v>
      </c>
      <c r="M654" s="9">
        <v>96</v>
      </c>
      <c r="N654" s="9">
        <v>96</v>
      </c>
      <c r="O654" s="9">
        <v>58</v>
      </c>
      <c r="P654" s="9">
        <v>45</v>
      </c>
      <c r="Q654" s="9">
        <v>42.077249999999999</v>
      </c>
      <c r="R654" s="9">
        <v>43.051499999999997</v>
      </c>
      <c r="S654" s="9">
        <v>4.5</v>
      </c>
      <c r="T654" s="9">
        <v>3</v>
      </c>
      <c r="U654" s="9">
        <v>4</v>
      </c>
      <c r="V654" s="9">
        <v>2.5</v>
      </c>
    </row>
    <row r="655" spans="2:22">
      <c r="B655" s="9" t="str">
        <f t="shared" si="9"/>
        <v>М45x130</v>
      </c>
      <c r="C655" s="10">
        <v>45</v>
      </c>
      <c r="D655" s="9">
        <v>130</v>
      </c>
      <c r="E655" s="12">
        <v>2089.6809058428494</v>
      </c>
      <c r="F655" s="12">
        <v>2175.4999719317175</v>
      </c>
      <c r="G655" s="12">
        <v>2143.8398267222415</v>
      </c>
      <c r="H655" s="12">
        <v>2121.3410510523254</v>
      </c>
      <c r="I655" s="12">
        <v>2045.74557068846</v>
      </c>
      <c r="J655" s="12">
        <v>2145.8820394763648</v>
      </c>
      <c r="K655" s="12">
        <v>2114.2218942668887</v>
      </c>
      <c r="L655" s="12">
        <v>2077.4057158979358</v>
      </c>
      <c r="M655" s="9">
        <v>102</v>
      </c>
      <c r="N655" s="9">
        <v>102</v>
      </c>
      <c r="O655" s="9">
        <v>58</v>
      </c>
      <c r="P655" s="9">
        <v>45</v>
      </c>
      <c r="Q655" s="9">
        <v>42.077249999999999</v>
      </c>
      <c r="R655" s="9">
        <v>43.051499999999997</v>
      </c>
      <c r="S655" s="9">
        <v>4.5</v>
      </c>
      <c r="T655" s="9">
        <v>3</v>
      </c>
      <c r="U655" s="9">
        <v>4</v>
      </c>
      <c r="V655" s="9">
        <v>2.5</v>
      </c>
    </row>
    <row r="656" spans="2:22">
      <c r="B656" s="9" t="str">
        <f t="shared" si="9"/>
        <v>М45x140</v>
      </c>
      <c r="C656" s="10">
        <v>45</v>
      </c>
      <c r="D656" s="9">
        <v>140</v>
      </c>
      <c r="E656" s="12">
        <v>2214.5297613919165</v>
      </c>
      <c r="F656" s="12">
        <v>2300.3488274807842</v>
      </c>
      <c r="G656" s="12">
        <v>2268.6886822713082</v>
      </c>
      <c r="H656" s="12">
        <v>2246.1899066013921</v>
      </c>
      <c r="I656" s="12">
        <v>2154.9032351109586</v>
      </c>
      <c r="J656" s="12">
        <v>2260.1530620056628</v>
      </c>
      <c r="K656" s="12">
        <v>2228.4929167961868</v>
      </c>
      <c r="L656" s="12">
        <v>2186.5633803204346</v>
      </c>
      <c r="M656" s="9">
        <v>102</v>
      </c>
      <c r="N656" s="9">
        <v>102</v>
      </c>
      <c r="O656" s="9">
        <v>58</v>
      </c>
      <c r="P656" s="9">
        <v>45</v>
      </c>
      <c r="Q656" s="9">
        <v>42.077249999999999</v>
      </c>
      <c r="R656" s="9">
        <v>43.051499999999997</v>
      </c>
      <c r="S656" s="9">
        <v>4.5</v>
      </c>
      <c r="T656" s="9">
        <v>3</v>
      </c>
      <c r="U656" s="9">
        <v>4</v>
      </c>
      <c r="V656" s="9">
        <v>2.5</v>
      </c>
    </row>
    <row r="657" spans="2:22">
      <c r="B657" s="9" t="str">
        <f t="shared" si="9"/>
        <v>М45x150</v>
      </c>
      <c r="C657" s="10">
        <v>45</v>
      </c>
      <c r="D657" s="9">
        <v>150</v>
      </c>
      <c r="E657" s="12">
        <v>2339.3786169409832</v>
      </c>
      <c r="F657" s="12">
        <v>2425.1976830298509</v>
      </c>
      <c r="G657" s="12">
        <v>2393.5375378203757</v>
      </c>
      <c r="H657" s="12">
        <v>2371.0387621504592</v>
      </c>
      <c r="I657" s="12">
        <v>2264.0608995334578</v>
      </c>
      <c r="J657" s="12">
        <v>2374.4240845349609</v>
      </c>
      <c r="K657" s="12">
        <v>2342.7639393254854</v>
      </c>
      <c r="L657" s="12">
        <v>2295.7210447429334</v>
      </c>
      <c r="M657" s="9">
        <v>102</v>
      </c>
      <c r="N657" s="9">
        <v>102</v>
      </c>
      <c r="O657" s="9">
        <v>58</v>
      </c>
      <c r="P657" s="9">
        <v>45</v>
      </c>
      <c r="Q657" s="9">
        <v>42.077249999999999</v>
      </c>
      <c r="R657" s="9">
        <v>43.051499999999997</v>
      </c>
      <c r="S657" s="9">
        <v>4.5</v>
      </c>
      <c r="T657" s="9">
        <v>3</v>
      </c>
      <c r="U657" s="9">
        <v>4</v>
      </c>
      <c r="V657" s="9">
        <v>2.5</v>
      </c>
    </row>
    <row r="658" spans="2:22">
      <c r="B658" s="9" t="str">
        <f t="shared" si="9"/>
        <v>М45x160</v>
      </c>
      <c r="C658" s="10">
        <v>45</v>
      </c>
      <c r="D658" s="9">
        <v>160</v>
      </c>
      <c r="E658" s="12">
        <v>2464.2274724900503</v>
      </c>
      <c r="F658" s="12">
        <v>2550.046538578918</v>
      </c>
      <c r="G658" s="12">
        <v>2518.3863933694424</v>
      </c>
      <c r="H658" s="12">
        <v>2495.8876176995263</v>
      </c>
      <c r="I658" s="12">
        <v>2373.2185639559561</v>
      </c>
      <c r="J658" s="12">
        <v>2488.695107064259</v>
      </c>
      <c r="K658" s="12">
        <v>2457.0349618547834</v>
      </c>
      <c r="L658" s="12">
        <v>2404.8787091654326</v>
      </c>
      <c r="M658" s="9">
        <v>102</v>
      </c>
      <c r="N658" s="9">
        <v>102</v>
      </c>
      <c r="O658" s="9">
        <v>58</v>
      </c>
      <c r="P658" s="9">
        <v>45</v>
      </c>
      <c r="Q658" s="9">
        <v>42.077249999999999</v>
      </c>
      <c r="R658" s="9">
        <v>43.051499999999997</v>
      </c>
      <c r="S658" s="9">
        <v>4.5</v>
      </c>
      <c r="T658" s="9">
        <v>3</v>
      </c>
      <c r="U658" s="9">
        <v>4</v>
      </c>
      <c r="V658" s="9">
        <v>2.5</v>
      </c>
    </row>
    <row r="659" spans="2:22">
      <c r="B659" s="9" t="str">
        <f t="shared" si="9"/>
        <v>М45x170</v>
      </c>
      <c r="C659" s="10">
        <v>45</v>
      </c>
      <c r="D659" s="9">
        <v>170</v>
      </c>
      <c r="E659" s="12">
        <v>2589.076328039117</v>
      </c>
      <c r="F659" s="12">
        <v>2674.8953941279847</v>
      </c>
      <c r="G659" s="12">
        <v>2643.2352489185091</v>
      </c>
      <c r="H659" s="12">
        <v>2620.736473248593</v>
      </c>
      <c r="I659" s="12">
        <v>2482.3762283784554</v>
      </c>
      <c r="J659" s="12">
        <v>2602.9661295935566</v>
      </c>
      <c r="K659" s="12">
        <v>2571.3059843840815</v>
      </c>
      <c r="L659" s="12">
        <v>2514.0363735879314</v>
      </c>
      <c r="M659" s="9">
        <v>102</v>
      </c>
      <c r="N659" s="9">
        <v>102</v>
      </c>
      <c r="O659" s="9">
        <v>58</v>
      </c>
      <c r="P659" s="9">
        <v>45</v>
      </c>
      <c r="Q659" s="9">
        <v>42.077249999999999</v>
      </c>
      <c r="R659" s="9">
        <v>43.051499999999997</v>
      </c>
      <c r="S659" s="9">
        <v>4.5</v>
      </c>
      <c r="T659" s="9">
        <v>3</v>
      </c>
      <c r="U659" s="9">
        <v>4</v>
      </c>
      <c r="V659" s="9">
        <v>2.5</v>
      </c>
    </row>
    <row r="660" spans="2:22">
      <c r="B660" s="9" t="str">
        <f t="shared" si="9"/>
        <v>М45x180</v>
      </c>
      <c r="C660" s="10">
        <v>45</v>
      </c>
      <c r="D660" s="9">
        <v>180</v>
      </c>
      <c r="E660" s="12">
        <v>2713.9251835881842</v>
      </c>
      <c r="F660" s="12">
        <v>2799.7442496770514</v>
      </c>
      <c r="G660" s="12">
        <v>2768.0841044675758</v>
      </c>
      <c r="H660" s="12">
        <v>2745.5853287976597</v>
      </c>
      <c r="I660" s="12">
        <v>2591.5338928009542</v>
      </c>
      <c r="J660" s="12">
        <v>2717.2371521228547</v>
      </c>
      <c r="K660" s="12">
        <v>2685.5770069133791</v>
      </c>
      <c r="L660" s="12">
        <v>2623.1940380104306</v>
      </c>
      <c r="M660" s="9">
        <v>102</v>
      </c>
      <c r="N660" s="9">
        <v>102</v>
      </c>
      <c r="O660" s="9">
        <v>58</v>
      </c>
      <c r="P660" s="9">
        <v>45</v>
      </c>
      <c r="Q660" s="9">
        <v>42.077249999999999</v>
      </c>
      <c r="R660" s="9">
        <v>43.051499999999997</v>
      </c>
      <c r="S660" s="9">
        <v>4.5</v>
      </c>
      <c r="T660" s="9">
        <v>3</v>
      </c>
      <c r="U660" s="9">
        <v>4</v>
      </c>
      <c r="V660" s="9">
        <v>2.5</v>
      </c>
    </row>
    <row r="661" spans="2:22">
      <c r="B661" s="9" t="str">
        <f t="shared" si="9"/>
        <v>М45x190</v>
      </c>
      <c r="C661" s="10">
        <v>45</v>
      </c>
      <c r="D661" s="9">
        <v>190</v>
      </c>
      <c r="E661" s="12">
        <v>2838.7740391372508</v>
      </c>
      <c r="F661" s="12">
        <v>2924.5931052261185</v>
      </c>
      <c r="G661" s="12">
        <v>2892.9329600166429</v>
      </c>
      <c r="H661" s="12">
        <v>2870.4341843467269</v>
      </c>
      <c r="I661" s="12">
        <v>2700.6915572234534</v>
      </c>
      <c r="J661" s="12">
        <v>2831.5081746521532</v>
      </c>
      <c r="K661" s="12">
        <v>2799.8480294426777</v>
      </c>
      <c r="L661" s="12">
        <v>2732.3517024329294</v>
      </c>
      <c r="M661" s="9">
        <v>102</v>
      </c>
      <c r="N661" s="9">
        <v>102</v>
      </c>
      <c r="O661" s="9">
        <v>58</v>
      </c>
      <c r="P661" s="9">
        <v>45</v>
      </c>
      <c r="Q661" s="9">
        <v>42.077249999999999</v>
      </c>
      <c r="R661" s="9">
        <v>43.051499999999997</v>
      </c>
      <c r="S661" s="9">
        <v>4.5</v>
      </c>
      <c r="T661" s="9">
        <v>3</v>
      </c>
      <c r="U661" s="9">
        <v>4</v>
      </c>
      <c r="V661" s="9">
        <v>2.5</v>
      </c>
    </row>
    <row r="662" spans="2:22">
      <c r="B662" s="9" t="str">
        <f t="shared" si="9"/>
        <v>М45x200</v>
      </c>
      <c r="C662" s="10">
        <v>45</v>
      </c>
      <c r="D662" s="9">
        <v>200</v>
      </c>
      <c r="E662" s="12">
        <v>2963.6228946863175</v>
      </c>
      <c r="F662" s="12">
        <v>3049.4419607751852</v>
      </c>
      <c r="G662" s="12">
        <v>3017.7818155657096</v>
      </c>
      <c r="H662" s="12">
        <v>2995.2830398957935</v>
      </c>
      <c r="I662" s="12">
        <v>2809.8492216459522</v>
      </c>
      <c r="J662" s="12">
        <v>2945.7791971814513</v>
      </c>
      <c r="K662" s="12">
        <v>2914.1190519719758</v>
      </c>
      <c r="L662" s="12">
        <v>2841.5093668554282</v>
      </c>
      <c r="M662" s="9">
        <v>102</v>
      </c>
      <c r="N662" s="9">
        <v>102</v>
      </c>
      <c r="O662" s="9">
        <v>58</v>
      </c>
      <c r="P662" s="9">
        <v>45</v>
      </c>
      <c r="Q662" s="9">
        <v>42.077249999999999</v>
      </c>
      <c r="R662" s="9">
        <v>43.051499999999997</v>
      </c>
      <c r="S662" s="9">
        <v>4.5</v>
      </c>
      <c r="T662" s="9">
        <v>3</v>
      </c>
      <c r="U662" s="9">
        <v>4</v>
      </c>
      <c r="V662" s="9">
        <v>2.5</v>
      </c>
    </row>
    <row r="663" spans="2:22">
      <c r="B663" s="9" t="str">
        <f t="shared" si="9"/>
        <v>М45x220</v>
      </c>
      <c r="C663" s="10">
        <v>45</v>
      </c>
      <c r="D663" s="9">
        <v>220</v>
      </c>
      <c r="E663" s="12">
        <v>3192.9220573199136</v>
      </c>
      <c r="F663" s="12">
        <v>3285.3884889476199</v>
      </c>
      <c r="G663" s="12">
        <v>3253.7283437381443</v>
      </c>
      <c r="H663" s="12">
        <v>3224.5822025293896</v>
      </c>
      <c r="I663" s="12">
        <v>3028.1645504909502</v>
      </c>
      <c r="J663" s="12">
        <v>3174.321242240047</v>
      </c>
      <c r="K663" s="12">
        <v>3142.6610970305719</v>
      </c>
      <c r="L663" s="12">
        <v>3059.8246957004267</v>
      </c>
      <c r="M663" s="9">
        <v>115</v>
      </c>
      <c r="N663" s="9">
        <v>115</v>
      </c>
      <c r="O663" s="9">
        <v>58</v>
      </c>
      <c r="P663" s="9">
        <v>45</v>
      </c>
      <c r="Q663" s="9">
        <v>42.077249999999999</v>
      </c>
      <c r="R663" s="9">
        <v>43.051499999999997</v>
      </c>
      <c r="S663" s="9">
        <v>4.5</v>
      </c>
      <c r="T663" s="9">
        <v>3</v>
      </c>
      <c r="U663" s="9">
        <v>4</v>
      </c>
      <c r="V663" s="9">
        <v>2.5</v>
      </c>
    </row>
    <row r="664" spans="2:22">
      <c r="B664" s="9" t="str">
        <f t="shared" si="9"/>
        <v>М45x240</v>
      </c>
      <c r="C664" s="10">
        <v>45</v>
      </c>
      <c r="D664" s="9">
        <v>240</v>
      </c>
      <c r="E664" s="12">
        <v>3442.6197684180465</v>
      </c>
      <c r="F664" s="12">
        <v>3535.0862000457532</v>
      </c>
      <c r="G664" s="12">
        <v>3503.4260548362777</v>
      </c>
      <c r="H664" s="12">
        <v>3474.2799136275235</v>
      </c>
      <c r="I664" s="12">
        <v>3246.4798793359482</v>
      </c>
      <c r="J664" s="12">
        <v>3402.8632872986432</v>
      </c>
      <c r="K664" s="12">
        <v>3371.2031420891672</v>
      </c>
      <c r="L664" s="12">
        <v>3278.1400245454242</v>
      </c>
      <c r="M664" s="9">
        <v>115</v>
      </c>
      <c r="N664" s="9">
        <v>115</v>
      </c>
      <c r="O664" s="9">
        <v>58</v>
      </c>
      <c r="P664" s="9">
        <v>45</v>
      </c>
      <c r="Q664" s="9">
        <v>42.077249999999999</v>
      </c>
      <c r="R664" s="9">
        <v>43.051499999999997</v>
      </c>
      <c r="S664" s="9">
        <v>4.5</v>
      </c>
      <c r="T664" s="9">
        <v>3</v>
      </c>
      <c r="U664" s="9">
        <v>4</v>
      </c>
      <c r="V664" s="9">
        <v>2.5</v>
      </c>
    </row>
    <row r="665" spans="2:22">
      <c r="B665" s="9" t="str">
        <f t="shared" si="9"/>
        <v>М45x260</v>
      </c>
      <c r="C665" s="10">
        <v>45</v>
      </c>
      <c r="D665" s="9">
        <v>260</v>
      </c>
      <c r="E665" s="12">
        <v>3692.3174795161804</v>
      </c>
      <c r="F665" s="12">
        <v>3784.7839111438871</v>
      </c>
      <c r="G665" s="12">
        <v>3753.1237659344115</v>
      </c>
      <c r="H665" s="12">
        <v>3723.9776247256568</v>
      </c>
      <c r="I665" s="12">
        <v>3464.7952081809462</v>
      </c>
      <c r="J665" s="12">
        <v>3631.4053323572393</v>
      </c>
      <c r="K665" s="12">
        <v>3599.7451871477638</v>
      </c>
      <c r="L665" s="12">
        <v>3496.4553533904223</v>
      </c>
      <c r="M665" s="9">
        <v>115</v>
      </c>
      <c r="N665" s="9">
        <v>115</v>
      </c>
      <c r="O665" s="9">
        <v>58</v>
      </c>
      <c r="P665" s="9">
        <v>45</v>
      </c>
      <c r="Q665" s="9">
        <v>42.077249999999999</v>
      </c>
      <c r="R665" s="9">
        <v>43.051499999999997</v>
      </c>
      <c r="S665" s="9">
        <v>4.5</v>
      </c>
      <c r="T665" s="9">
        <v>3</v>
      </c>
      <c r="U665" s="9">
        <v>4</v>
      </c>
      <c r="V665" s="9">
        <v>2.5</v>
      </c>
    </row>
    <row r="666" spans="2:22">
      <c r="B666" s="9" t="str">
        <f t="shared" si="9"/>
        <v>М45x280</v>
      </c>
      <c r="C666" s="10">
        <v>45</v>
      </c>
      <c r="D666" s="9">
        <v>280</v>
      </c>
      <c r="E666" s="12">
        <v>3942.0151906143142</v>
      </c>
      <c r="F666" s="12">
        <v>4034.4816222420204</v>
      </c>
      <c r="G666" s="12">
        <v>4002.8214770325449</v>
      </c>
      <c r="H666" s="12">
        <v>3973.6753358237906</v>
      </c>
      <c r="I666" s="12">
        <v>3683.1105370259438</v>
      </c>
      <c r="J666" s="12">
        <v>3859.9473774158355</v>
      </c>
      <c r="K666" s="12">
        <v>3828.2872322063595</v>
      </c>
      <c r="L666" s="12">
        <v>3714.7706822354198</v>
      </c>
      <c r="M666" s="9">
        <v>115</v>
      </c>
      <c r="N666" s="9">
        <v>115</v>
      </c>
      <c r="O666" s="9">
        <v>58</v>
      </c>
      <c r="P666" s="9">
        <v>45</v>
      </c>
      <c r="Q666" s="9">
        <v>42.077249999999999</v>
      </c>
      <c r="R666" s="9">
        <v>43.051499999999997</v>
      </c>
      <c r="S666" s="9">
        <v>4.5</v>
      </c>
      <c r="T666" s="9">
        <v>3</v>
      </c>
      <c r="U666" s="9">
        <v>4</v>
      </c>
      <c r="V666" s="9">
        <v>2.5</v>
      </c>
    </row>
    <row r="667" spans="2:22">
      <c r="B667" s="9" t="str">
        <f t="shared" si="9"/>
        <v>М45x300</v>
      </c>
      <c r="C667" s="10">
        <v>45</v>
      </c>
      <c r="D667" s="9">
        <v>300</v>
      </c>
      <c r="E667" s="12">
        <v>4191.712901712448</v>
      </c>
      <c r="F667" s="12">
        <v>4284.1793333401547</v>
      </c>
      <c r="G667" s="12">
        <v>4252.5191881306782</v>
      </c>
      <c r="H667" s="12">
        <v>4223.3730469219236</v>
      </c>
      <c r="I667" s="12">
        <v>3901.4258658709418</v>
      </c>
      <c r="J667" s="12">
        <v>4088.4894224744316</v>
      </c>
      <c r="K667" s="12">
        <v>4056.8292772649561</v>
      </c>
      <c r="L667" s="12">
        <v>3933.0860110804178</v>
      </c>
      <c r="M667" s="9">
        <v>115</v>
      </c>
      <c r="N667" s="9">
        <v>115</v>
      </c>
      <c r="O667" s="9">
        <v>58</v>
      </c>
      <c r="P667" s="9">
        <v>45</v>
      </c>
      <c r="Q667" s="9">
        <v>42.077249999999999</v>
      </c>
      <c r="R667" s="9">
        <v>43.051499999999997</v>
      </c>
      <c r="S667" s="9">
        <v>4.5</v>
      </c>
      <c r="T667" s="9">
        <v>3</v>
      </c>
      <c r="U667" s="9">
        <v>4</v>
      </c>
      <c r="V667" s="9">
        <v>2.5</v>
      </c>
    </row>
    <row r="668" spans="2:22">
      <c r="B668" s="9" t="str">
        <f t="shared" si="9"/>
        <v>М48x80</v>
      </c>
      <c r="C668" s="10">
        <v>48</v>
      </c>
      <c r="D668" s="9">
        <v>80</v>
      </c>
      <c r="E668" s="12">
        <v>1785.8400774427312</v>
      </c>
      <c r="F668" s="12">
        <v>1861.8332365008107</v>
      </c>
      <c r="G668" s="12">
        <v>1816.4862994851744</v>
      </c>
      <c r="H668" s="12">
        <v>1831.1870144583677</v>
      </c>
      <c r="I668" s="12">
        <v>1722.698818172782</v>
      </c>
      <c r="J668" s="12">
        <v>1827.937355263394</v>
      </c>
      <c r="K668" s="12">
        <v>1782.590418247758</v>
      </c>
      <c r="L668" s="12">
        <v>1768.0457551884181</v>
      </c>
      <c r="M668" s="11">
        <v>46</v>
      </c>
      <c r="N668" s="9">
        <v>50</v>
      </c>
      <c r="O668" s="9">
        <v>60</v>
      </c>
      <c r="P668" s="9">
        <v>48</v>
      </c>
      <c r="Q668" s="9">
        <v>44.752499999999998</v>
      </c>
      <c r="R668" s="9">
        <v>46.051499999999997</v>
      </c>
      <c r="S668" s="9">
        <v>5</v>
      </c>
      <c r="T668" s="9">
        <v>3</v>
      </c>
      <c r="U668" s="9">
        <v>4</v>
      </c>
      <c r="V668" s="9">
        <v>2.5</v>
      </c>
    </row>
    <row r="669" spans="2:22">
      <c r="B669" s="9" t="str">
        <f t="shared" si="9"/>
        <v>М48x85</v>
      </c>
      <c r="C669" s="10">
        <v>48</v>
      </c>
      <c r="D669" s="9">
        <v>85</v>
      </c>
      <c r="E669" s="12">
        <v>1847.5797248506849</v>
      </c>
      <c r="F669" s="12">
        <v>1927.2090496735993</v>
      </c>
      <c r="G669" s="12">
        <v>1881.8621126579628</v>
      </c>
      <c r="H669" s="12">
        <v>1892.9266618663212</v>
      </c>
      <c r="I669" s="12">
        <v>1784.4384655807355</v>
      </c>
      <c r="J669" s="12">
        <v>1893.3131684361829</v>
      </c>
      <c r="K669" s="12">
        <v>1847.9662314205466</v>
      </c>
      <c r="L669" s="12">
        <v>1829.7854025963718</v>
      </c>
      <c r="M669" s="11">
        <v>51</v>
      </c>
      <c r="N669" s="9">
        <v>55</v>
      </c>
      <c r="O669" s="9">
        <v>60</v>
      </c>
      <c r="P669" s="9">
        <v>48</v>
      </c>
      <c r="Q669" s="9">
        <v>44.752499999999998</v>
      </c>
      <c r="R669" s="9">
        <v>46.051499999999997</v>
      </c>
      <c r="S669" s="9">
        <v>5</v>
      </c>
      <c r="T669" s="9">
        <v>3</v>
      </c>
      <c r="U669" s="9">
        <v>4</v>
      </c>
      <c r="V669" s="9">
        <v>2.5</v>
      </c>
    </row>
    <row r="670" spans="2:22">
      <c r="B670" s="9" t="str">
        <f t="shared" si="9"/>
        <v>М48x90</v>
      </c>
      <c r="C670" s="10">
        <v>48</v>
      </c>
      <c r="D670" s="9">
        <v>90</v>
      </c>
      <c r="E670" s="12">
        <v>1909.3193722586386</v>
      </c>
      <c r="F670" s="12">
        <v>1992.5848628463875</v>
      </c>
      <c r="G670" s="12">
        <v>1947.2379258307515</v>
      </c>
      <c r="H670" s="12">
        <v>1954.6663092742749</v>
      </c>
      <c r="I670" s="12">
        <v>1846.1781129886895</v>
      </c>
      <c r="J670" s="12">
        <v>1958.6889816089715</v>
      </c>
      <c r="K670" s="12">
        <v>1913.3420445933352</v>
      </c>
      <c r="L670" s="12">
        <v>1891.5250500043255</v>
      </c>
      <c r="M670" s="11">
        <v>56</v>
      </c>
      <c r="N670" s="9">
        <v>60</v>
      </c>
      <c r="O670" s="9">
        <v>60</v>
      </c>
      <c r="P670" s="9">
        <v>48</v>
      </c>
      <c r="Q670" s="9">
        <v>44.752499999999998</v>
      </c>
      <c r="R670" s="9">
        <v>46.051499999999997</v>
      </c>
      <c r="S670" s="9">
        <v>5</v>
      </c>
      <c r="T670" s="9">
        <v>3</v>
      </c>
      <c r="U670" s="9">
        <v>4</v>
      </c>
      <c r="V670" s="9">
        <v>2.5</v>
      </c>
    </row>
    <row r="671" spans="2:22">
      <c r="B671" s="9" t="str">
        <f t="shared" si="9"/>
        <v>М48x95</v>
      </c>
      <c r="C671" s="10">
        <v>48</v>
      </c>
      <c r="D671" s="9">
        <v>95</v>
      </c>
      <c r="E671" s="12">
        <v>1971.0590196665923</v>
      </c>
      <c r="F671" s="12">
        <v>2057.9606760191759</v>
      </c>
      <c r="G671" s="12">
        <v>2012.6137390035401</v>
      </c>
      <c r="H671" s="12">
        <v>2016.4059566822286</v>
      </c>
      <c r="I671" s="12">
        <v>1907.9177603966432</v>
      </c>
      <c r="J671" s="12">
        <v>2024.0647947817602</v>
      </c>
      <c r="K671" s="12">
        <v>1978.7178577661236</v>
      </c>
      <c r="L671" s="12">
        <v>1953.2646974122792</v>
      </c>
      <c r="M671" s="11">
        <v>61</v>
      </c>
      <c r="N671" s="9">
        <v>65</v>
      </c>
      <c r="O671" s="9">
        <v>60</v>
      </c>
      <c r="P671" s="9">
        <v>48</v>
      </c>
      <c r="Q671" s="9">
        <v>44.752499999999998</v>
      </c>
      <c r="R671" s="9">
        <v>46.051499999999997</v>
      </c>
      <c r="S671" s="9">
        <v>5</v>
      </c>
      <c r="T671" s="9">
        <v>3</v>
      </c>
      <c r="U671" s="9">
        <v>4</v>
      </c>
      <c r="V671" s="9">
        <v>2.5</v>
      </c>
    </row>
    <row r="672" spans="2:22">
      <c r="B672" s="9" t="str">
        <f t="shared" si="9"/>
        <v>М48x100</v>
      </c>
      <c r="C672" s="10">
        <v>48</v>
      </c>
      <c r="D672" s="9">
        <v>100</v>
      </c>
      <c r="E672" s="12">
        <v>2032.7986670745463</v>
      </c>
      <c r="F672" s="12">
        <v>2123.3364891919646</v>
      </c>
      <c r="G672" s="12">
        <v>2077.9895521763292</v>
      </c>
      <c r="H672" s="12">
        <v>2078.1456040901821</v>
      </c>
      <c r="I672" s="12">
        <v>1969.6574078045969</v>
      </c>
      <c r="J672" s="12">
        <v>2089.4406079545488</v>
      </c>
      <c r="K672" s="12">
        <v>2044.0936709389125</v>
      </c>
      <c r="L672" s="12">
        <v>2015.004344820233</v>
      </c>
      <c r="M672" s="11">
        <v>66</v>
      </c>
      <c r="N672" s="9">
        <v>70</v>
      </c>
      <c r="O672" s="9">
        <v>60</v>
      </c>
      <c r="P672" s="9">
        <v>48</v>
      </c>
      <c r="Q672" s="9">
        <v>44.752499999999998</v>
      </c>
      <c r="R672" s="9">
        <v>46.051499999999997</v>
      </c>
      <c r="S672" s="9">
        <v>5</v>
      </c>
      <c r="T672" s="9">
        <v>3</v>
      </c>
      <c r="U672" s="9">
        <v>4</v>
      </c>
      <c r="V672" s="9">
        <v>2.5</v>
      </c>
    </row>
    <row r="673" spans="2:22">
      <c r="B673" s="9" t="str">
        <f t="shared" si="9"/>
        <v>М48x105</v>
      </c>
      <c r="C673" s="10">
        <v>48</v>
      </c>
      <c r="D673" s="9">
        <v>105</v>
      </c>
      <c r="E673" s="12">
        <v>2094.5383144825</v>
      </c>
      <c r="F673" s="12">
        <v>2188.7123023647537</v>
      </c>
      <c r="G673" s="12">
        <v>2143.3653653491178</v>
      </c>
      <c r="H673" s="12">
        <v>2139.8852514981363</v>
      </c>
      <c r="I673" s="12">
        <v>2031.3970552125504</v>
      </c>
      <c r="J673" s="12">
        <v>2154.816421127337</v>
      </c>
      <c r="K673" s="12">
        <v>2109.4694841117011</v>
      </c>
      <c r="L673" s="12">
        <v>2076.7439922281865</v>
      </c>
      <c r="M673" s="11">
        <v>71</v>
      </c>
      <c r="N673" s="9">
        <v>75</v>
      </c>
      <c r="O673" s="9">
        <v>60</v>
      </c>
      <c r="P673" s="9">
        <v>48</v>
      </c>
      <c r="Q673" s="9">
        <v>44.752499999999998</v>
      </c>
      <c r="R673" s="9">
        <v>46.051499999999997</v>
      </c>
      <c r="S673" s="9">
        <v>5</v>
      </c>
      <c r="T673" s="9">
        <v>3</v>
      </c>
      <c r="U673" s="9">
        <v>4</v>
      </c>
      <c r="V673" s="9">
        <v>2.5</v>
      </c>
    </row>
    <row r="674" spans="2:22">
      <c r="B674" s="9" t="str">
        <f t="shared" si="9"/>
        <v>М48x110</v>
      </c>
      <c r="C674" s="10">
        <v>48</v>
      </c>
      <c r="D674" s="9">
        <v>110</v>
      </c>
      <c r="E674" s="12">
        <v>2156.2779618904538</v>
      </c>
      <c r="F674" s="12">
        <v>2254.0881155375419</v>
      </c>
      <c r="G674" s="12">
        <v>2208.741178521906</v>
      </c>
      <c r="H674" s="12">
        <v>2201.6248989060905</v>
      </c>
      <c r="I674" s="12">
        <v>2093.1367026205044</v>
      </c>
      <c r="J674" s="12">
        <v>2220.1922343001261</v>
      </c>
      <c r="K674" s="12">
        <v>2174.8452972844902</v>
      </c>
      <c r="L674" s="12">
        <v>2138.4836396361411</v>
      </c>
      <c r="M674" s="11">
        <v>76</v>
      </c>
      <c r="N674" s="9">
        <v>80</v>
      </c>
      <c r="O674" s="9">
        <v>60</v>
      </c>
      <c r="P674" s="9">
        <v>48</v>
      </c>
      <c r="Q674" s="9">
        <v>44.752499999999998</v>
      </c>
      <c r="R674" s="9">
        <v>46.051499999999997</v>
      </c>
      <c r="S674" s="9">
        <v>5</v>
      </c>
      <c r="T674" s="9">
        <v>3</v>
      </c>
      <c r="U674" s="9">
        <v>4</v>
      </c>
      <c r="V674" s="9">
        <v>2.5</v>
      </c>
    </row>
    <row r="675" spans="2:22">
      <c r="B675" s="9" t="str">
        <f t="shared" si="9"/>
        <v>М48x115</v>
      </c>
      <c r="C675" s="10">
        <v>48</v>
      </c>
      <c r="D675" s="9">
        <v>115</v>
      </c>
      <c r="E675" s="12">
        <v>2179.0185962199093</v>
      </c>
      <c r="F675" s="12">
        <v>2300.2562626757954</v>
      </c>
      <c r="G675" s="12">
        <v>2254.9093256601591</v>
      </c>
      <c r="H675" s="12">
        <v>2224.3655332355456</v>
      </c>
      <c r="I675" s="12">
        <v>2154.8763500284581</v>
      </c>
      <c r="J675" s="12">
        <v>2285.5680474729147</v>
      </c>
      <c r="K675" s="12">
        <v>2240.2211104572789</v>
      </c>
      <c r="L675" s="12">
        <v>2200.2232870440944</v>
      </c>
      <c r="M675" s="11">
        <v>102</v>
      </c>
      <c r="N675" s="9">
        <v>102</v>
      </c>
      <c r="O675" s="9">
        <v>60</v>
      </c>
      <c r="P675" s="9">
        <v>48</v>
      </c>
      <c r="Q675" s="9">
        <v>44.752499999999998</v>
      </c>
      <c r="R675" s="9">
        <v>46.051499999999997</v>
      </c>
      <c r="S675" s="9">
        <v>5</v>
      </c>
      <c r="T675" s="9">
        <v>3</v>
      </c>
      <c r="U675" s="9">
        <v>4</v>
      </c>
      <c r="V675" s="9">
        <v>2.5</v>
      </c>
    </row>
    <row r="676" spans="2:22">
      <c r="B676" s="9" t="str">
        <f t="shared" si="9"/>
        <v>М48x120</v>
      </c>
      <c r="C676" s="10">
        <v>48</v>
      </c>
      <c r="D676" s="9">
        <v>120</v>
      </c>
      <c r="E676" s="12">
        <v>2250.0437229322674</v>
      </c>
      <c r="F676" s="12">
        <v>2371.281389388153</v>
      </c>
      <c r="G676" s="12">
        <v>2325.9344523725172</v>
      </c>
      <c r="H676" s="12">
        <v>2295.3906599479037</v>
      </c>
      <c r="I676" s="12">
        <v>2216.6159974364123</v>
      </c>
      <c r="J676" s="12">
        <v>2350.9438606457029</v>
      </c>
      <c r="K676" s="12">
        <v>2305.5969236300671</v>
      </c>
      <c r="L676" s="12">
        <v>2261.9629344520481</v>
      </c>
      <c r="M676" s="11">
        <v>102</v>
      </c>
      <c r="N676" s="9">
        <v>102</v>
      </c>
      <c r="O676" s="9">
        <v>60</v>
      </c>
      <c r="P676" s="9">
        <v>48</v>
      </c>
      <c r="Q676" s="9">
        <v>44.752499999999998</v>
      </c>
      <c r="R676" s="9">
        <v>46.051499999999997</v>
      </c>
      <c r="S676" s="9">
        <v>5</v>
      </c>
      <c r="T676" s="9">
        <v>3</v>
      </c>
      <c r="U676" s="9">
        <v>4</v>
      </c>
      <c r="V676" s="9">
        <v>2.5</v>
      </c>
    </row>
    <row r="677" spans="2:22">
      <c r="B677" s="9" t="str">
        <f t="shared" si="9"/>
        <v>М48x130</v>
      </c>
      <c r="C677" s="10">
        <v>48</v>
      </c>
      <c r="D677" s="9">
        <v>130</v>
      </c>
      <c r="E677" s="12">
        <v>2380.9514011916986</v>
      </c>
      <c r="F677" s="12">
        <v>2506.5524665653861</v>
      </c>
      <c r="G677" s="12">
        <v>2461.2055295497498</v>
      </c>
      <c r="H677" s="12">
        <v>2426.2983382073348</v>
      </c>
      <c r="I677" s="12">
        <v>2340.0952922523193</v>
      </c>
      <c r="J677" s="12">
        <v>2481.6954869912806</v>
      </c>
      <c r="K677" s="12">
        <v>2436.3485499756443</v>
      </c>
      <c r="L677" s="12">
        <v>2385.4422292679556</v>
      </c>
      <c r="M677" s="9">
        <v>108</v>
      </c>
      <c r="N677" s="9">
        <v>108</v>
      </c>
      <c r="O677" s="9">
        <v>60</v>
      </c>
      <c r="P677" s="9">
        <v>48</v>
      </c>
      <c r="Q677" s="9">
        <v>44.752499999999998</v>
      </c>
      <c r="R677" s="9">
        <v>46.051499999999997</v>
      </c>
      <c r="S677" s="9">
        <v>5</v>
      </c>
      <c r="T677" s="9">
        <v>3</v>
      </c>
      <c r="U677" s="9">
        <v>4</v>
      </c>
      <c r="V677" s="9">
        <v>2.5</v>
      </c>
    </row>
    <row r="678" spans="2:22">
      <c r="B678" s="9" t="str">
        <f t="shared" si="9"/>
        <v>М48x140</v>
      </c>
      <c r="C678" s="10">
        <v>48</v>
      </c>
      <c r="D678" s="9">
        <v>140</v>
      </c>
      <c r="E678" s="12">
        <v>2523.0016546164147</v>
      </c>
      <c r="F678" s="12">
        <v>2648.6027199901018</v>
      </c>
      <c r="G678" s="12">
        <v>2603.2557829744655</v>
      </c>
      <c r="H678" s="12">
        <v>2568.3485916320506</v>
      </c>
      <c r="I678" s="12">
        <v>2463.5745870682272</v>
      </c>
      <c r="J678" s="12">
        <v>2612.4471133368579</v>
      </c>
      <c r="K678" s="12">
        <v>2567.1001763212221</v>
      </c>
      <c r="L678" s="12">
        <v>2508.9215240838635</v>
      </c>
      <c r="M678" s="9">
        <v>108</v>
      </c>
      <c r="N678" s="9">
        <v>108</v>
      </c>
      <c r="O678" s="9">
        <v>60</v>
      </c>
      <c r="P678" s="9">
        <v>48</v>
      </c>
      <c r="Q678" s="9">
        <v>44.752499999999998</v>
      </c>
      <c r="R678" s="9">
        <v>46.051499999999997</v>
      </c>
      <c r="S678" s="9">
        <v>5</v>
      </c>
      <c r="T678" s="9">
        <v>3</v>
      </c>
      <c r="U678" s="9">
        <v>4</v>
      </c>
      <c r="V678" s="9">
        <v>2.5</v>
      </c>
    </row>
    <row r="679" spans="2:22">
      <c r="B679" s="9" t="str">
        <f t="shared" si="9"/>
        <v>М48x150</v>
      </c>
      <c r="C679" s="10">
        <v>48</v>
      </c>
      <c r="D679" s="9">
        <v>150</v>
      </c>
      <c r="E679" s="12">
        <v>2665.0519080411309</v>
      </c>
      <c r="F679" s="12">
        <v>2790.6529734148185</v>
      </c>
      <c r="G679" s="12">
        <v>2745.3060363991822</v>
      </c>
      <c r="H679" s="12">
        <v>2710.3988450567672</v>
      </c>
      <c r="I679" s="12">
        <v>2587.0538818841342</v>
      </c>
      <c r="J679" s="12">
        <v>2743.1987396824352</v>
      </c>
      <c r="K679" s="12">
        <v>2697.8518026667994</v>
      </c>
      <c r="L679" s="12">
        <v>2632.4008188997709</v>
      </c>
      <c r="M679" s="9">
        <v>108</v>
      </c>
      <c r="N679" s="9">
        <v>108</v>
      </c>
      <c r="O679" s="9">
        <v>60</v>
      </c>
      <c r="P679" s="9">
        <v>48</v>
      </c>
      <c r="Q679" s="9">
        <v>44.752499999999998</v>
      </c>
      <c r="R679" s="9">
        <v>46.051499999999997</v>
      </c>
      <c r="S679" s="9">
        <v>5</v>
      </c>
      <c r="T679" s="9">
        <v>3</v>
      </c>
      <c r="U679" s="9">
        <v>4</v>
      </c>
      <c r="V679" s="9">
        <v>2.5</v>
      </c>
    </row>
    <row r="680" spans="2:22">
      <c r="B680" s="9" t="str">
        <f t="shared" si="9"/>
        <v>М48x160</v>
      </c>
      <c r="C680" s="10">
        <v>48</v>
      </c>
      <c r="D680" s="9">
        <v>160</v>
      </c>
      <c r="E680" s="12">
        <v>2807.1021614658471</v>
      </c>
      <c r="F680" s="12">
        <v>2932.7032268395342</v>
      </c>
      <c r="G680" s="12">
        <v>2887.3562898238979</v>
      </c>
      <c r="H680" s="12">
        <v>2852.4490984814829</v>
      </c>
      <c r="I680" s="12">
        <v>2710.5331767000421</v>
      </c>
      <c r="J680" s="12">
        <v>2873.9503660280129</v>
      </c>
      <c r="K680" s="12">
        <v>2828.6034290123762</v>
      </c>
      <c r="L680" s="12">
        <v>2755.8801137156779</v>
      </c>
      <c r="M680" s="9">
        <v>108</v>
      </c>
      <c r="N680" s="9">
        <v>108</v>
      </c>
      <c r="O680" s="9">
        <v>60</v>
      </c>
      <c r="P680" s="9">
        <v>48</v>
      </c>
      <c r="Q680" s="9">
        <v>44.752499999999998</v>
      </c>
      <c r="R680" s="9">
        <v>46.051499999999997</v>
      </c>
      <c r="S680" s="9">
        <v>5</v>
      </c>
      <c r="T680" s="9">
        <v>3</v>
      </c>
      <c r="U680" s="9">
        <v>4</v>
      </c>
      <c r="V680" s="9">
        <v>2.5</v>
      </c>
    </row>
    <row r="681" spans="2:22">
      <c r="B681" s="9" t="str">
        <f t="shared" si="9"/>
        <v>М48x170</v>
      </c>
      <c r="C681" s="10">
        <v>48</v>
      </c>
      <c r="D681" s="9">
        <v>170</v>
      </c>
      <c r="E681" s="12">
        <v>2949.1524148905628</v>
      </c>
      <c r="F681" s="12">
        <v>3074.7534802642504</v>
      </c>
      <c r="G681" s="12">
        <v>3029.4065432486141</v>
      </c>
      <c r="H681" s="12">
        <v>2994.4993519061991</v>
      </c>
      <c r="I681" s="12">
        <v>2834.0124715159495</v>
      </c>
      <c r="J681" s="12">
        <v>3004.7019923735897</v>
      </c>
      <c r="K681" s="12">
        <v>2959.3550553579544</v>
      </c>
      <c r="L681" s="12">
        <v>2879.3594085315858</v>
      </c>
      <c r="M681" s="9">
        <v>108</v>
      </c>
      <c r="N681" s="9">
        <v>108</v>
      </c>
      <c r="O681" s="9">
        <v>60</v>
      </c>
      <c r="P681" s="9">
        <v>48</v>
      </c>
      <c r="Q681" s="9">
        <v>44.752499999999998</v>
      </c>
      <c r="R681" s="9">
        <v>46.051499999999997</v>
      </c>
      <c r="S681" s="9">
        <v>5</v>
      </c>
      <c r="T681" s="9">
        <v>3</v>
      </c>
      <c r="U681" s="9">
        <v>4</v>
      </c>
      <c r="V681" s="9">
        <v>2.5</v>
      </c>
    </row>
    <row r="682" spans="2:22">
      <c r="B682" s="9" t="str">
        <f t="shared" si="9"/>
        <v>М48x180</v>
      </c>
      <c r="C682" s="10">
        <v>48</v>
      </c>
      <c r="D682" s="9">
        <v>180</v>
      </c>
      <c r="E682" s="12">
        <v>3091.202668315279</v>
      </c>
      <c r="F682" s="12">
        <v>3216.8037336889665</v>
      </c>
      <c r="G682" s="12">
        <v>3171.4567966733298</v>
      </c>
      <c r="H682" s="12">
        <v>3136.5496053309148</v>
      </c>
      <c r="I682" s="12">
        <v>2957.4917663318565</v>
      </c>
      <c r="J682" s="12">
        <v>3135.4536187191666</v>
      </c>
      <c r="K682" s="12">
        <v>3090.1066817035312</v>
      </c>
      <c r="L682" s="12">
        <v>3002.8387033474933</v>
      </c>
      <c r="M682" s="9">
        <v>108</v>
      </c>
      <c r="N682" s="9">
        <v>108</v>
      </c>
      <c r="O682" s="9">
        <v>60</v>
      </c>
      <c r="P682" s="9">
        <v>48</v>
      </c>
      <c r="Q682" s="9">
        <v>44.752499999999998</v>
      </c>
      <c r="R682" s="9">
        <v>46.051499999999997</v>
      </c>
      <c r="S682" s="9">
        <v>5</v>
      </c>
      <c r="T682" s="9">
        <v>3</v>
      </c>
      <c r="U682" s="9">
        <v>4</v>
      </c>
      <c r="V682" s="9">
        <v>2.5</v>
      </c>
    </row>
    <row r="683" spans="2:22">
      <c r="B683" s="9" t="str">
        <f t="shared" si="9"/>
        <v>М48x190</v>
      </c>
      <c r="C683" s="10">
        <v>48</v>
      </c>
      <c r="D683" s="9">
        <v>190</v>
      </c>
      <c r="E683" s="12">
        <v>3233.2529217399947</v>
      </c>
      <c r="F683" s="12">
        <v>3358.8539871136823</v>
      </c>
      <c r="G683" s="12">
        <v>3313.5070500980469</v>
      </c>
      <c r="H683" s="12">
        <v>3278.5998587556314</v>
      </c>
      <c r="I683" s="12">
        <v>3080.971061147764</v>
      </c>
      <c r="J683" s="12">
        <v>3266.2052450647443</v>
      </c>
      <c r="K683" s="12">
        <v>3220.8583080491085</v>
      </c>
      <c r="L683" s="12">
        <v>3126.3179981634003</v>
      </c>
      <c r="M683" s="9">
        <v>108</v>
      </c>
      <c r="N683" s="9">
        <v>108</v>
      </c>
      <c r="O683" s="9">
        <v>60</v>
      </c>
      <c r="P683" s="9">
        <v>48</v>
      </c>
      <c r="Q683" s="9">
        <v>44.752499999999998</v>
      </c>
      <c r="R683" s="9">
        <v>46.051499999999997</v>
      </c>
      <c r="S683" s="9">
        <v>5</v>
      </c>
      <c r="T683" s="9">
        <v>3</v>
      </c>
      <c r="U683" s="9">
        <v>4</v>
      </c>
      <c r="V683" s="9">
        <v>2.5</v>
      </c>
    </row>
    <row r="684" spans="2:22">
      <c r="B684" s="9" t="str">
        <f t="shared" si="9"/>
        <v>М48x200</v>
      </c>
      <c r="C684" s="10">
        <v>48</v>
      </c>
      <c r="D684" s="9">
        <v>200</v>
      </c>
      <c r="E684" s="12">
        <v>3375.3031751647109</v>
      </c>
      <c r="F684" s="12">
        <v>3500.9042405383984</v>
      </c>
      <c r="G684" s="12">
        <v>3455.5573035227626</v>
      </c>
      <c r="H684" s="12">
        <v>3420.6501121803472</v>
      </c>
      <c r="I684" s="12">
        <v>3204.4503559636714</v>
      </c>
      <c r="J684" s="12">
        <v>3396.9568714103216</v>
      </c>
      <c r="K684" s="12">
        <v>3351.6099343946862</v>
      </c>
      <c r="L684" s="12">
        <v>3249.7972929793077</v>
      </c>
      <c r="M684" s="9">
        <v>108</v>
      </c>
      <c r="N684" s="9">
        <v>108</v>
      </c>
      <c r="O684" s="9">
        <v>60</v>
      </c>
      <c r="P684" s="9">
        <v>48</v>
      </c>
      <c r="Q684" s="9">
        <v>44.752499999999998</v>
      </c>
      <c r="R684" s="9">
        <v>46.051499999999997</v>
      </c>
      <c r="S684" s="9">
        <v>5</v>
      </c>
      <c r="T684" s="9">
        <v>3</v>
      </c>
      <c r="U684" s="9">
        <v>4</v>
      </c>
      <c r="V684" s="9">
        <v>2.5</v>
      </c>
    </row>
    <row r="685" spans="2:22">
      <c r="B685" s="9" t="str">
        <f t="shared" si="9"/>
        <v>М48x220</v>
      </c>
      <c r="C685" s="10">
        <v>48</v>
      </c>
      <c r="D685" s="9">
        <v>220</v>
      </c>
      <c r="E685" s="12">
        <v>3635.2614358226924</v>
      </c>
      <c r="F685" s="12">
        <v>3770.3165321849506</v>
      </c>
      <c r="G685" s="12">
        <v>3724.9695951693143</v>
      </c>
      <c r="H685" s="12">
        <v>3680.6083728383278</v>
      </c>
      <c r="I685" s="12">
        <v>3451.4089455954863</v>
      </c>
      <c r="J685" s="12">
        <v>3658.4601241014761</v>
      </c>
      <c r="K685" s="12">
        <v>3613.1131870858403</v>
      </c>
      <c r="L685" s="12">
        <v>3496.7558826111235</v>
      </c>
      <c r="M685" s="9">
        <v>121</v>
      </c>
      <c r="N685" s="9">
        <v>121</v>
      </c>
      <c r="O685" s="9">
        <v>60</v>
      </c>
      <c r="P685" s="9">
        <v>48</v>
      </c>
      <c r="Q685" s="9">
        <v>44.752499999999998</v>
      </c>
      <c r="R685" s="9">
        <v>46.051499999999997</v>
      </c>
      <c r="S685" s="9">
        <v>5</v>
      </c>
      <c r="T685" s="9">
        <v>3</v>
      </c>
      <c r="U685" s="9">
        <v>4</v>
      </c>
      <c r="V685" s="9">
        <v>2.5</v>
      </c>
    </row>
    <row r="686" spans="2:22">
      <c r="B686" s="9" t="str">
        <f t="shared" si="9"/>
        <v>М48x240</v>
      </c>
      <c r="C686" s="10">
        <v>48</v>
      </c>
      <c r="D686" s="9">
        <v>240</v>
      </c>
      <c r="E686" s="12">
        <v>3919.3619426721243</v>
      </c>
      <c r="F686" s="12">
        <v>4054.4170390343825</v>
      </c>
      <c r="G686" s="12">
        <v>4009.0701020187466</v>
      </c>
      <c r="H686" s="12">
        <v>3964.7088796877601</v>
      </c>
      <c r="I686" s="12">
        <v>3698.3675352273017</v>
      </c>
      <c r="J686" s="12">
        <v>3919.9633767926312</v>
      </c>
      <c r="K686" s="12">
        <v>3874.6164397769944</v>
      </c>
      <c r="L686" s="12">
        <v>3743.714472242938</v>
      </c>
      <c r="M686" s="9">
        <v>121</v>
      </c>
      <c r="N686" s="9">
        <v>121</v>
      </c>
      <c r="O686" s="9">
        <v>60</v>
      </c>
      <c r="P686" s="9">
        <v>48</v>
      </c>
      <c r="Q686" s="9">
        <v>44.752499999999998</v>
      </c>
      <c r="R686" s="9">
        <v>46.051499999999997</v>
      </c>
      <c r="S686" s="9">
        <v>5</v>
      </c>
      <c r="T686" s="9">
        <v>3</v>
      </c>
      <c r="U686" s="9">
        <v>4</v>
      </c>
      <c r="V686" s="9">
        <v>2.5</v>
      </c>
    </row>
    <row r="687" spans="2:22">
      <c r="B687" s="9" t="str">
        <f t="shared" si="9"/>
        <v>М48x260</v>
      </c>
      <c r="C687" s="10">
        <v>48</v>
      </c>
      <c r="D687" s="9">
        <v>260</v>
      </c>
      <c r="E687" s="12">
        <v>4203.4624495215567</v>
      </c>
      <c r="F687" s="12">
        <v>4338.5175458838148</v>
      </c>
      <c r="G687" s="12">
        <v>4293.1706088681785</v>
      </c>
      <c r="H687" s="12">
        <v>4248.809386537192</v>
      </c>
      <c r="I687" s="12">
        <v>3945.3261248591166</v>
      </c>
      <c r="J687" s="12">
        <v>4181.4666294837862</v>
      </c>
      <c r="K687" s="12">
        <v>4136.119692468149</v>
      </c>
      <c r="L687" s="12">
        <v>3990.6730618747524</v>
      </c>
      <c r="M687" s="9">
        <v>121</v>
      </c>
      <c r="N687" s="9">
        <v>121</v>
      </c>
      <c r="O687" s="9">
        <v>60</v>
      </c>
      <c r="P687" s="9">
        <v>48</v>
      </c>
      <c r="Q687" s="9">
        <v>44.752499999999998</v>
      </c>
      <c r="R687" s="9">
        <v>46.051499999999997</v>
      </c>
      <c r="S687" s="9">
        <v>5</v>
      </c>
      <c r="T687" s="9">
        <v>3</v>
      </c>
      <c r="U687" s="9">
        <v>4</v>
      </c>
      <c r="V687" s="9">
        <v>2.5</v>
      </c>
    </row>
    <row r="688" spans="2:22">
      <c r="B688" s="9" t="str">
        <f t="shared" si="9"/>
        <v>М48x280</v>
      </c>
      <c r="C688" s="10">
        <v>48</v>
      </c>
      <c r="D688" s="9">
        <v>280</v>
      </c>
      <c r="E688" s="12">
        <v>4487.562956370989</v>
      </c>
      <c r="F688" s="12">
        <v>4622.6180527332472</v>
      </c>
      <c r="G688" s="12">
        <v>4577.27111571761</v>
      </c>
      <c r="H688" s="12">
        <v>4532.9098933866244</v>
      </c>
      <c r="I688" s="12">
        <v>4192.284714490931</v>
      </c>
      <c r="J688" s="12">
        <v>4442.9698821749407</v>
      </c>
      <c r="K688" s="12">
        <v>4397.6229451593035</v>
      </c>
      <c r="L688" s="12">
        <v>4237.6316515065682</v>
      </c>
      <c r="M688" s="9">
        <v>121</v>
      </c>
      <c r="N688" s="9">
        <v>121</v>
      </c>
      <c r="O688" s="9">
        <v>60</v>
      </c>
      <c r="P688" s="9">
        <v>48</v>
      </c>
      <c r="Q688" s="9">
        <v>44.752499999999998</v>
      </c>
      <c r="R688" s="9">
        <v>46.051499999999997</v>
      </c>
      <c r="S688" s="9">
        <v>5</v>
      </c>
      <c r="T688" s="9">
        <v>3</v>
      </c>
      <c r="U688" s="9">
        <v>4</v>
      </c>
      <c r="V688" s="9">
        <v>2.5</v>
      </c>
    </row>
    <row r="689" spans="2:22">
      <c r="B689" s="9" t="str">
        <f t="shared" si="9"/>
        <v>М48x300</v>
      </c>
      <c r="C689" s="10">
        <v>48</v>
      </c>
      <c r="D689" s="9">
        <v>300</v>
      </c>
      <c r="E689" s="12">
        <v>4771.6634632204214</v>
      </c>
      <c r="F689" s="12">
        <v>4906.7185595826795</v>
      </c>
      <c r="G689" s="12">
        <v>4861.3716225670432</v>
      </c>
      <c r="H689" s="12">
        <v>4817.0104002360558</v>
      </c>
      <c r="I689" s="12">
        <v>4439.2433041227468</v>
      </c>
      <c r="J689" s="12">
        <v>4704.4731348660953</v>
      </c>
      <c r="K689" s="12">
        <v>4659.126197850459</v>
      </c>
      <c r="L689" s="12">
        <v>4484.5902411383831</v>
      </c>
      <c r="M689" s="9">
        <v>121</v>
      </c>
      <c r="N689" s="9">
        <v>121</v>
      </c>
      <c r="O689" s="9">
        <v>60</v>
      </c>
      <c r="P689" s="9">
        <v>48</v>
      </c>
      <c r="Q689" s="9">
        <v>44.752499999999998</v>
      </c>
      <c r="R689" s="9">
        <v>46.051499999999997</v>
      </c>
      <c r="S689" s="9">
        <v>5</v>
      </c>
      <c r="T689" s="9">
        <v>3</v>
      </c>
      <c r="U689" s="9">
        <v>4</v>
      </c>
      <c r="V689" s="9">
        <v>2.5</v>
      </c>
    </row>
  </sheetData>
  <mergeCells count="5">
    <mergeCell ref="A1:O2"/>
    <mergeCell ref="A3:D3"/>
    <mergeCell ref="W3:AB3"/>
    <mergeCell ref="E3:H3"/>
    <mergeCell ref="I3:L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B603"/>
  <sheetViews>
    <sheetView workbookViewId="0">
      <pane ySplit="4" topLeftCell="A5" activePane="bottomLeft" state="frozen"/>
      <selection activeCell="AA25" sqref="AA25"/>
      <selection pane="bottomLeft" activeCell="AA25" sqref="AA25"/>
    </sheetView>
  </sheetViews>
  <sheetFormatPr defaultRowHeight="18.75"/>
  <cols>
    <col min="5" max="6" width="0" hidden="1" customWidth="1"/>
    <col min="7" max="7" width="10" style="55" hidden="1" customWidth="1"/>
    <col min="8" max="8" width="9.69921875" style="55" hidden="1" customWidth="1"/>
    <col min="9" max="10" width="0" hidden="1" customWidth="1"/>
    <col min="11" max="11" width="9.796875" style="55" hidden="1" customWidth="1"/>
    <col min="12" max="12" width="9.5" style="55" hidden="1" customWidth="1"/>
    <col min="13" max="22" width="0" hidden="1" customWidth="1"/>
  </cols>
  <sheetData>
    <row r="1" spans="1:28">
      <c r="A1" s="203" t="s">
        <v>33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1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1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1"/>
      <c r="B3" s="1"/>
      <c r="C3" s="1"/>
      <c r="D3" s="1"/>
      <c r="E3" s="206" t="s">
        <v>12</v>
      </c>
      <c r="F3" s="207"/>
      <c r="G3" s="207"/>
      <c r="H3" s="208"/>
      <c r="I3" s="206" t="s">
        <v>13</v>
      </c>
      <c r="J3" s="207"/>
      <c r="K3" s="207"/>
      <c r="L3" s="208"/>
      <c r="M3" s="20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</row>
    <row r="4" spans="1:28" ht="45">
      <c r="A4" s="2" t="s">
        <v>0</v>
      </c>
      <c r="B4" s="2" t="s">
        <v>1</v>
      </c>
      <c r="C4" s="6" t="s">
        <v>9</v>
      </c>
      <c r="D4" s="6" t="s">
        <v>8</v>
      </c>
      <c r="E4" s="6" t="s">
        <v>27</v>
      </c>
      <c r="F4" s="6" t="s">
        <v>28</v>
      </c>
      <c r="G4" s="6" t="s">
        <v>39</v>
      </c>
      <c r="H4" s="6" t="s">
        <v>40</v>
      </c>
      <c r="I4" s="6" t="s">
        <v>27</v>
      </c>
      <c r="J4" s="6" t="s">
        <v>28</v>
      </c>
      <c r="K4" s="6" t="s">
        <v>39</v>
      </c>
      <c r="L4" s="6" t="s">
        <v>40</v>
      </c>
      <c r="M4" s="6" t="s">
        <v>23</v>
      </c>
      <c r="N4" s="6" t="s">
        <v>24</v>
      </c>
      <c r="O4" s="6" t="s">
        <v>11</v>
      </c>
      <c r="P4" s="6" t="s">
        <v>10</v>
      </c>
      <c r="Q4" s="6" t="s">
        <v>26</v>
      </c>
      <c r="R4" s="6" t="s">
        <v>25</v>
      </c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</row>
    <row r="5" spans="1:28">
      <c r="A5" s="3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</row>
    <row r="6" spans="1:28">
      <c r="A6" s="9"/>
      <c r="B6" s="9" t="str">
        <f>"М"&amp;C6&amp;"x"&amp;D6</f>
        <v>М2x10</v>
      </c>
      <c r="C6" s="9">
        <v>2</v>
      </c>
      <c r="D6" s="9">
        <v>10</v>
      </c>
      <c r="E6" s="12">
        <v>0.25607453111026551</v>
      </c>
      <c r="F6" s="55">
        <v>0</v>
      </c>
      <c r="G6" s="55">
        <v>0</v>
      </c>
      <c r="H6" s="55">
        <v>0</v>
      </c>
      <c r="I6" s="12">
        <v>0.24529087534684366</v>
      </c>
      <c r="J6" s="55">
        <v>0</v>
      </c>
      <c r="K6" s="55">
        <v>0</v>
      </c>
      <c r="L6" s="55">
        <v>0</v>
      </c>
      <c r="M6" s="9">
        <v>8.1999999999999993</v>
      </c>
      <c r="N6" s="9">
        <v>9</v>
      </c>
      <c r="O6" s="9">
        <v>3.2</v>
      </c>
      <c r="P6" s="9">
        <v>2</v>
      </c>
      <c r="Q6" s="9">
        <v>1.7402</v>
      </c>
      <c r="R6" s="9">
        <v>2</v>
      </c>
      <c r="S6" s="9">
        <v>0.4</v>
      </c>
      <c r="T6" s="9">
        <v>0</v>
      </c>
      <c r="U6" s="9">
        <v>0.3</v>
      </c>
      <c r="V6" s="9">
        <v>0</v>
      </c>
    </row>
    <row r="7" spans="1:28">
      <c r="A7" s="9"/>
      <c r="B7" s="9" t="str">
        <f>"М"&amp;C7&amp;"x"&amp;D7</f>
        <v>М2x12</v>
      </c>
      <c r="C7" s="9">
        <v>2</v>
      </c>
      <c r="D7" s="9">
        <v>12</v>
      </c>
      <c r="E7" s="12">
        <v>0.29461388000820343</v>
      </c>
      <c r="F7" s="55">
        <v>0</v>
      </c>
      <c r="G7" s="55">
        <v>0</v>
      </c>
      <c r="H7" s="55">
        <v>0</v>
      </c>
      <c r="I7" s="12">
        <v>0.28263204027106797</v>
      </c>
      <c r="J7" s="55">
        <v>0</v>
      </c>
      <c r="K7" s="55">
        <v>0</v>
      </c>
      <c r="L7" s="55">
        <v>0</v>
      </c>
      <c r="M7" s="9">
        <v>10</v>
      </c>
      <c r="N7" s="9">
        <v>10</v>
      </c>
      <c r="O7" s="9">
        <v>3.2</v>
      </c>
      <c r="P7" s="9">
        <v>2</v>
      </c>
      <c r="Q7" s="9">
        <v>1.7402</v>
      </c>
      <c r="R7" s="9">
        <v>2</v>
      </c>
      <c r="S7" s="9">
        <v>0.4</v>
      </c>
      <c r="T7" s="9">
        <v>0</v>
      </c>
      <c r="U7" s="9">
        <v>0.3</v>
      </c>
      <c r="V7" s="9">
        <v>0</v>
      </c>
    </row>
    <row r="8" spans="1:28">
      <c r="A8" s="9"/>
      <c r="B8" s="9" t="str">
        <f t="shared" ref="B8:B71" si="0">"М"&amp;C8&amp;"x"&amp;D8</f>
        <v>М2x14</v>
      </c>
      <c r="C8" s="9">
        <v>2</v>
      </c>
      <c r="D8" s="9">
        <v>14</v>
      </c>
      <c r="E8" s="12">
        <v>0.34393688466956313</v>
      </c>
      <c r="F8" s="55">
        <v>0</v>
      </c>
      <c r="G8" s="55">
        <v>0</v>
      </c>
      <c r="H8" s="55">
        <v>0</v>
      </c>
      <c r="I8" s="12">
        <v>0.31997320519529227</v>
      </c>
      <c r="J8" s="55">
        <v>0</v>
      </c>
      <c r="K8" s="55">
        <v>0</v>
      </c>
      <c r="L8" s="55">
        <v>0</v>
      </c>
      <c r="M8" s="9">
        <v>10</v>
      </c>
      <c r="N8" s="9">
        <v>10</v>
      </c>
      <c r="O8" s="9">
        <v>3.2</v>
      </c>
      <c r="P8" s="9">
        <v>2</v>
      </c>
      <c r="Q8" s="9">
        <v>1.7402</v>
      </c>
      <c r="R8" s="9">
        <v>2</v>
      </c>
      <c r="S8" s="9">
        <v>0.4</v>
      </c>
      <c r="T8" s="9">
        <v>0</v>
      </c>
      <c r="U8" s="9">
        <v>0.3</v>
      </c>
      <c r="V8" s="9">
        <v>0</v>
      </c>
    </row>
    <row r="9" spans="1:28">
      <c r="A9" s="9"/>
      <c r="B9" s="9" t="str">
        <f t="shared" si="0"/>
        <v>М2x16</v>
      </c>
      <c r="C9" s="9">
        <v>2</v>
      </c>
      <c r="D9" s="9">
        <v>16</v>
      </c>
      <c r="E9" s="12">
        <v>0.39325988933092287</v>
      </c>
      <c r="F9" s="55">
        <v>0</v>
      </c>
      <c r="G9" s="55">
        <v>0</v>
      </c>
      <c r="H9" s="55">
        <v>0</v>
      </c>
      <c r="I9" s="12">
        <v>0.35731437011951656</v>
      </c>
      <c r="J9" s="55">
        <v>0</v>
      </c>
      <c r="K9" s="55">
        <v>0</v>
      </c>
      <c r="L9" s="55">
        <v>0</v>
      </c>
      <c r="M9" s="9">
        <v>10</v>
      </c>
      <c r="N9" s="9">
        <v>10</v>
      </c>
      <c r="O9" s="9">
        <v>3.2</v>
      </c>
      <c r="P9" s="9">
        <v>2</v>
      </c>
      <c r="Q9" s="9">
        <v>1.7402</v>
      </c>
      <c r="R9" s="9">
        <v>2</v>
      </c>
      <c r="S9" s="9">
        <v>0.4</v>
      </c>
      <c r="T9" s="9">
        <v>0</v>
      </c>
      <c r="U9" s="9">
        <v>0.3</v>
      </c>
      <c r="V9" s="9">
        <v>0</v>
      </c>
    </row>
    <row r="10" spans="1:28">
      <c r="A10" s="9"/>
      <c r="B10" s="9" t="str">
        <f t="shared" si="0"/>
        <v>М2x18</v>
      </c>
      <c r="C10" s="9">
        <v>2</v>
      </c>
      <c r="D10" s="9">
        <v>18</v>
      </c>
      <c r="E10" s="12">
        <v>0.44258289399228262</v>
      </c>
      <c r="F10" s="55">
        <v>0</v>
      </c>
      <c r="G10" s="55">
        <v>0</v>
      </c>
      <c r="H10" s="55">
        <v>0</v>
      </c>
      <c r="I10" s="12">
        <v>0.3946555350437409</v>
      </c>
      <c r="J10" s="55">
        <v>0</v>
      </c>
      <c r="K10" s="55">
        <v>0</v>
      </c>
      <c r="L10" s="55">
        <v>0</v>
      </c>
      <c r="M10" s="9">
        <v>10</v>
      </c>
      <c r="N10" s="9">
        <v>10</v>
      </c>
      <c r="O10" s="9">
        <v>3.2</v>
      </c>
      <c r="P10" s="9">
        <v>2</v>
      </c>
      <c r="Q10" s="9">
        <v>1.7402</v>
      </c>
      <c r="R10" s="9">
        <v>2</v>
      </c>
      <c r="S10" s="9">
        <v>0.4</v>
      </c>
      <c r="T10" s="9">
        <v>0</v>
      </c>
      <c r="U10" s="9">
        <v>0.3</v>
      </c>
      <c r="V10" s="9">
        <v>0</v>
      </c>
    </row>
    <row r="11" spans="1:28">
      <c r="A11" s="9"/>
      <c r="B11" s="9" t="str">
        <f t="shared" si="0"/>
        <v>М2x20</v>
      </c>
      <c r="C11" s="9">
        <v>2</v>
      </c>
      <c r="D11" s="9">
        <v>20</v>
      </c>
      <c r="E11" s="12">
        <v>0.49190589865364237</v>
      </c>
      <c r="F11" s="55">
        <v>0</v>
      </c>
      <c r="G11" s="55">
        <v>0</v>
      </c>
      <c r="H11" s="55">
        <v>0</v>
      </c>
      <c r="I11" s="12">
        <v>0.43199669996796525</v>
      </c>
      <c r="J11" s="55">
        <v>0</v>
      </c>
      <c r="K11" s="55">
        <v>0</v>
      </c>
      <c r="L11" s="55">
        <v>0</v>
      </c>
      <c r="M11" s="9">
        <v>10</v>
      </c>
      <c r="N11" s="9">
        <v>10</v>
      </c>
      <c r="O11" s="9">
        <v>3.2</v>
      </c>
      <c r="P11" s="9">
        <v>2</v>
      </c>
      <c r="Q11" s="9">
        <v>1.7402</v>
      </c>
      <c r="R11" s="9">
        <v>2</v>
      </c>
      <c r="S11" s="9">
        <v>0.4</v>
      </c>
      <c r="T11" s="9">
        <v>0</v>
      </c>
      <c r="U11" s="9">
        <v>0.3</v>
      </c>
      <c r="V11" s="9">
        <v>0</v>
      </c>
    </row>
    <row r="12" spans="1:28">
      <c r="A12" s="9"/>
      <c r="B12" s="9" t="str">
        <f t="shared" si="0"/>
        <v>М2x22</v>
      </c>
      <c r="C12" s="9">
        <v>2</v>
      </c>
      <c r="D12" s="9">
        <v>22</v>
      </c>
      <c r="E12" s="12">
        <v>0.54122890331500217</v>
      </c>
      <c r="F12" s="55">
        <v>0</v>
      </c>
      <c r="G12" s="55">
        <v>0</v>
      </c>
      <c r="H12" s="55">
        <v>0</v>
      </c>
      <c r="I12" s="12">
        <v>0.46933786489218948</v>
      </c>
      <c r="J12" s="55">
        <v>0</v>
      </c>
      <c r="K12" s="55">
        <v>0</v>
      </c>
      <c r="L12" s="55">
        <v>0</v>
      </c>
      <c r="M12" s="9">
        <v>10</v>
      </c>
      <c r="N12" s="9">
        <v>10</v>
      </c>
      <c r="O12" s="9">
        <v>3.2</v>
      </c>
      <c r="P12" s="9">
        <v>2</v>
      </c>
      <c r="Q12" s="9">
        <v>1.7402</v>
      </c>
      <c r="R12" s="9">
        <v>2</v>
      </c>
      <c r="S12" s="9">
        <v>0.4</v>
      </c>
      <c r="T12" s="9">
        <v>0</v>
      </c>
      <c r="U12" s="9">
        <v>0.3</v>
      </c>
      <c r="V12" s="9">
        <v>0</v>
      </c>
    </row>
    <row r="13" spans="1:28">
      <c r="A13" s="9"/>
      <c r="B13" s="9" t="str">
        <f t="shared" si="0"/>
        <v>М2x25</v>
      </c>
      <c r="C13" s="9">
        <v>2</v>
      </c>
      <c r="D13" s="9">
        <v>25</v>
      </c>
      <c r="E13" s="12">
        <v>0.61521341030704169</v>
      </c>
      <c r="F13" s="55">
        <v>0</v>
      </c>
      <c r="G13" s="55">
        <v>0</v>
      </c>
      <c r="H13" s="55">
        <v>0</v>
      </c>
      <c r="I13" s="12">
        <v>0.52534961227852606</v>
      </c>
      <c r="J13" s="55">
        <v>0</v>
      </c>
      <c r="K13" s="55">
        <v>0</v>
      </c>
      <c r="L13" s="55">
        <v>0</v>
      </c>
      <c r="M13" s="9">
        <v>10</v>
      </c>
      <c r="N13" s="9">
        <v>10</v>
      </c>
      <c r="O13" s="9">
        <v>3.2</v>
      </c>
      <c r="P13" s="9">
        <v>2</v>
      </c>
      <c r="Q13" s="9">
        <v>1.7402</v>
      </c>
      <c r="R13" s="9">
        <v>2</v>
      </c>
      <c r="S13" s="9">
        <v>0.4</v>
      </c>
      <c r="T13" s="9">
        <v>0</v>
      </c>
      <c r="U13" s="9">
        <v>0.3</v>
      </c>
      <c r="V13" s="9">
        <v>0</v>
      </c>
    </row>
    <row r="14" spans="1:28">
      <c r="A14" s="9"/>
      <c r="B14" s="9" t="str">
        <f t="shared" si="0"/>
        <v>М2x28</v>
      </c>
      <c r="C14" s="9">
        <v>2</v>
      </c>
      <c r="D14" s="9">
        <v>28</v>
      </c>
      <c r="E14" s="12">
        <v>0.68919791729908142</v>
      </c>
      <c r="F14" s="55">
        <v>0</v>
      </c>
      <c r="G14" s="55">
        <v>0</v>
      </c>
      <c r="H14" s="55">
        <v>0</v>
      </c>
      <c r="I14" s="12">
        <v>0.58136135966486258</v>
      </c>
      <c r="J14" s="55">
        <v>0</v>
      </c>
      <c r="K14" s="55">
        <v>0</v>
      </c>
      <c r="L14" s="55">
        <v>0</v>
      </c>
      <c r="M14" s="9">
        <v>10</v>
      </c>
      <c r="N14" s="9">
        <v>10</v>
      </c>
      <c r="O14" s="9">
        <v>3.2</v>
      </c>
      <c r="P14" s="9">
        <v>2</v>
      </c>
      <c r="Q14" s="9">
        <v>1.7402</v>
      </c>
      <c r="R14" s="9">
        <v>2</v>
      </c>
      <c r="S14" s="9">
        <v>0.4</v>
      </c>
      <c r="T14" s="9">
        <v>0</v>
      </c>
      <c r="U14" s="9">
        <v>0.3</v>
      </c>
      <c r="V14" s="9">
        <v>0</v>
      </c>
    </row>
    <row r="15" spans="1:28">
      <c r="A15" s="9"/>
      <c r="B15" s="9" t="str">
        <f t="shared" si="0"/>
        <v>М2x30</v>
      </c>
      <c r="C15" s="9">
        <v>2</v>
      </c>
      <c r="D15" s="9">
        <v>30</v>
      </c>
      <c r="E15" s="12">
        <v>0.73852092196044117</v>
      </c>
      <c r="F15" s="55">
        <v>0</v>
      </c>
      <c r="G15" s="55">
        <v>0</v>
      </c>
      <c r="H15" s="55">
        <v>0</v>
      </c>
      <c r="I15" s="12">
        <v>0.61870252458908681</v>
      </c>
      <c r="J15" s="55">
        <v>0</v>
      </c>
      <c r="K15" s="55">
        <v>0</v>
      </c>
      <c r="L15" s="55">
        <v>0</v>
      </c>
      <c r="M15" s="9">
        <v>10</v>
      </c>
      <c r="N15" s="9">
        <v>10</v>
      </c>
      <c r="O15" s="9">
        <v>3.2</v>
      </c>
      <c r="P15" s="9">
        <v>2</v>
      </c>
      <c r="Q15" s="9">
        <v>1.7402</v>
      </c>
      <c r="R15" s="9">
        <v>2</v>
      </c>
      <c r="S15" s="9">
        <v>0.4</v>
      </c>
      <c r="T15" s="9">
        <v>0</v>
      </c>
      <c r="U15" s="9">
        <v>0.3</v>
      </c>
      <c r="V15" s="9">
        <v>0</v>
      </c>
    </row>
    <row r="16" spans="1:28">
      <c r="A16" s="9"/>
      <c r="B16" s="9" t="str">
        <f t="shared" si="0"/>
        <v>М2x32</v>
      </c>
      <c r="C16" s="9">
        <v>2</v>
      </c>
      <c r="D16" s="9">
        <v>32</v>
      </c>
      <c r="E16" s="12">
        <v>0.78784392662180081</v>
      </c>
      <c r="F16" s="55">
        <v>0</v>
      </c>
      <c r="G16" s="55">
        <v>0</v>
      </c>
      <c r="H16" s="55">
        <v>0</v>
      </c>
      <c r="I16" s="12">
        <v>0.65604368951331116</v>
      </c>
      <c r="J16" s="55">
        <v>0</v>
      </c>
      <c r="K16" s="55">
        <v>0</v>
      </c>
      <c r="L16" s="55">
        <v>0</v>
      </c>
      <c r="M16" s="9">
        <v>10</v>
      </c>
      <c r="N16" s="9">
        <v>10</v>
      </c>
      <c r="O16" s="9">
        <v>3.2</v>
      </c>
      <c r="P16" s="9">
        <v>2</v>
      </c>
      <c r="Q16" s="9">
        <v>1.7402</v>
      </c>
      <c r="R16" s="9">
        <v>2</v>
      </c>
      <c r="S16" s="9">
        <v>0.4</v>
      </c>
      <c r="T16" s="9">
        <v>0</v>
      </c>
      <c r="U16" s="9">
        <v>0.3</v>
      </c>
      <c r="V16" s="9">
        <v>0</v>
      </c>
    </row>
    <row r="17" spans="1:22">
      <c r="A17" s="9"/>
      <c r="B17" s="9" t="str">
        <f t="shared" si="0"/>
        <v>М2x35</v>
      </c>
      <c r="C17" s="9">
        <v>2</v>
      </c>
      <c r="D17" s="9">
        <v>35</v>
      </c>
      <c r="E17" s="12">
        <v>0.86182843361384054</v>
      </c>
      <c r="F17" s="55">
        <v>0</v>
      </c>
      <c r="G17" s="55">
        <v>0</v>
      </c>
      <c r="H17" s="55">
        <v>0</v>
      </c>
      <c r="I17" s="12">
        <v>0.71205543689964768</v>
      </c>
      <c r="J17" s="55">
        <v>0</v>
      </c>
      <c r="K17" s="55">
        <v>0</v>
      </c>
      <c r="L17" s="55">
        <v>0</v>
      </c>
      <c r="M17" s="9">
        <v>10</v>
      </c>
      <c r="N17" s="9">
        <v>10</v>
      </c>
      <c r="O17" s="9">
        <v>3.2</v>
      </c>
      <c r="P17" s="9">
        <v>2</v>
      </c>
      <c r="Q17" s="9">
        <v>1.7402</v>
      </c>
      <c r="R17" s="9">
        <v>2</v>
      </c>
      <c r="S17" s="9">
        <v>0.4</v>
      </c>
      <c r="T17" s="9">
        <v>0</v>
      </c>
      <c r="U17" s="9">
        <v>0.3</v>
      </c>
      <c r="V17" s="9">
        <v>0</v>
      </c>
    </row>
    <row r="18" spans="1:22">
      <c r="A18" s="9"/>
      <c r="B18" s="9" t="str">
        <f t="shared" si="0"/>
        <v>М2x38</v>
      </c>
      <c r="C18" s="9">
        <v>2</v>
      </c>
      <c r="D18" s="9">
        <v>38</v>
      </c>
      <c r="E18" s="12">
        <v>0.93581294060588016</v>
      </c>
      <c r="F18" s="55">
        <v>0</v>
      </c>
      <c r="G18" s="55">
        <v>0</v>
      </c>
      <c r="H18" s="55">
        <v>0</v>
      </c>
      <c r="I18" s="12">
        <v>0.76806718428598408</v>
      </c>
      <c r="J18" s="55">
        <v>0</v>
      </c>
      <c r="K18" s="55">
        <v>0</v>
      </c>
      <c r="L18" s="55">
        <v>0</v>
      </c>
      <c r="M18" s="9">
        <v>10</v>
      </c>
      <c r="N18" s="9">
        <v>10</v>
      </c>
      <c r="O18" s="9">
        <v>3.2</v>
      </c>
      <c r="P18" s="9">
        <v>2</v>
      </c>
      <c r="Q18" s="9">
        <v>1.7402</v>
      </c>
      <c r="R18" s="9">
        <v>2</v>
      </c>
      <c r="S18" s="9">
        <v>0.4</v>
      </c>
      <c r="T18" s="9">
        <v>0</v>
      </c>
      <c r="U18" s="9">
        <v>0.3</v>
      </c>
      <c r="V18" s="9">
        <v>0</v>
      </c>
    </row>
    <row r="19" spans="1:22">
      <c r="A19" s="9"/>
      <c r="B19" s="9" t="str">
        <f t="shared" si="0"/>
        <v>М2x40</v>
      </c>
      <c r="C19" s="9">
        <v>2</v>
      </c>
      <c r="D19" s="9">
        <v>40</v>
      </c>
      <c r="E19" s="12">
        <v>0.9851359452672398</v>
      </c>
      <c r="F19" s="55">
        <v>0</v>
      </c>
      <c r="G19" s="55">
        <v>0</v>
      </c>
      <c r="H19" s="55">
        <v>0</v>
      </c>
      <c r="I19" s="12">
        <v>0.80540834921020832</v>
      </c>
      <c r="J19" s="55">
        <v>0</v>
      </c>
      <c r="K19" s="55">
        <v>0</v>
      </c>
      <c r="L19" s="55">
        <v>0</v>
      </c>
      <c r="M19" s="9">
        <v>10</v>
      </c>
      <c r="N19" s="9">
        <v>10</v>
      </c>
      <c r="O19" s="9">
        <v>3.2</v>
      </c>
      <c r="P19" s="9">
        <v>2</v>
      </c>
      <c r="Q19" s="9">
        <v>1.7402</v>
      </c>
      <c r="R19" s="9">
        <v>2</v>
      </c>
      <c r="S19" s="9">
        <v>0.4</v>
      </c>
      <c r="T19" s="9">
        <v>0</v>
      </c>
      <c r="U19" s="9">
        <v>0.3</v>
      </c>
      <c r="V19" s="9">
        <v>0</v>
      </c>
    </row>
    <row r="20" spans="1:22">
      <c r="A20" s="9"/>
      <c r="B20" s="9" t="str">
        <f t="shared" si="0"/>
        <v>М2x42</v>
      </c>
      <c r="C20" s="9">
        <v>2</v>
      </c>
      <c r="D20" s="9">
        <v>42</v>
      </c>
      <c r="E20" s="12">
        <v>1.0344589499285997</v>
      </c>
      <c r="F20" s="55">
        <v>0</v>
      </c>
      <c r="G20" s="55">
        <v>0</v>
      </c>
      <c r="H20" s="55">
        <v>0</v>
      </c>
      <c r="I20" s="12">
        <v>0.84274951413443278</v>
      </c>
      <c r="J20" s="55">
        <v>0</v>
      </c>
      <c r="K20" s="55">
        <v>0</v>
      </c>
      <c r="L20" s="55">
        <v>0</v>
      </c>
      <c r="M20" s="9">
        <v>10</v>
      </c>
      <c r="N20" s="9">
        <v>10</v>
      </c>
      <c r="O20" s="9">
        <v>3.2</v>
      </c>
      <c r="P20" s="9">
        <v>2</v>
      </c>
      <c r="Q20" s="9">
        <v>1.7402</v>
      </c>
      <c r="R20" s="9">
        <v>2</v>
      </c>
      <c r="S20" s="9">
        <v>0.4</v>
      </c>
      <c r="T20" s="9">
        <v>0</v>
      </c>
      <c r="U20" s="9">
        <v>0.3</v>
      </c>
      <c r="V20" s="9">
        <v>0</v>
      </c>
    </row>
    <row r="21" spans="1:22">
      <c r="A21" s="9"/>
      <c r="B21" s="9" t="str">
        <f t="shared" si="0"/>
        <v>М2x45</v>
      </c>
      <c r="C21" s="9">
        <v>2</v>
      </c>
      <c r="D21" s="9">
        <v>45</v>
      </c>
      <c r="E21" s="12">
        <v>1.1084434569206392</v>
      </c>
      <c r="F21" s="55">
        <v>0</v>
      </c>
      <c r="G21" s="55">
        <v>0</v>
      </c>
      <c r="H21" s="55">
        <v>0</v>
      </c>
      <c r="I21" s="12">
        <v>0.89876126152076929</v>
      </c>
      <c r="J21" s="55">
        <v>0</v>
      </c>
      <c r="K21" s="55">
        <v>0</v>
      </c>
      <c r="L21" s="55">
        <v>0</v>
      </c>
      <c r="M21" s="9">
        <v>10</v>
      </c>
      <c r="N21" s="9">
        <v>10</v>
      </c>
      <c r="O21" s="9">
        <v>3.2</v>
      </c>
      <c r="P21" s="9">
        <v>2</v>
      </c>
      <c r="Q21" s="9">
        <v>1.7402</v>
      </c>
      <c r="R21" s="9">
        <v>2</v>
      </c>
      <c r="S21" s="9">
        <v>0.4</v>
      </c>
      <c r="T21" s="9">
        <v>0</v>
      </c>
      <c r="U21" s="9">
        <v>0.3</v>
      </c>
      <c r="V21" s="9">
        <v>0</v>
      </c>
    </row>
    <row r="22" spans="1:22">
      <c r="A22" s="9"/>
      <c r="B22" s="9" t="str">
        <f t="shared" si="0"/>
        <v>М2x48</v>
      </c>
      <c r="C22" s="9">
        <v>2</v>
      </c>
      <c r="D22" s="9">
        <v>48</v>
      </c>
      <c r="E22" s="12">
        <v>1.1824279639126789</v>
      </c>
      <c r="F22" s="55">
        <v>0</v>
      </c>
      <c r="G22" s="55">
        <v>0</v>
      </c>
      <c r="H22" s="55">
        <v>0</v>
      </c>
      <c r="I22" s="12">
        <v>0.95477300890710559</v>
      </c>
      <c r="J22" s="55">
        <v>0</v>
      </c>
      <c r="K22" s="55">
        <v>0</v>
      </c>
      <c r="L22" s="55">
        <v>0</v>
      </c>
      <c r="M22" s="9">
        <v>10</v>
      </c>
      <c r="N22" s="9">
        <v>10</v>
      </c>
      <c r="O22" s="9">
        <v>3.2</v>
      </c>
      <c r="P22" s="9">
        <v>2</v>
      </c>
      <c r="Q22" s="9">
        <v>1.7402</v>
      </c>
      <c r="R22" s="9">
        <v>2</v>
      </c>
      <c r="S22" s="9">
        <v>0.4</v>
      </c>
      <c r="T22" s="9">
        <v>0</v>
      </c>
      <c r="U22" s="9">
        <v>0.3</v>
      </c>
      <c r="V22" s="9">
        <v>0</v>
      </c>
    </row>
    <row r="23" spans="1:22">
      <c r="A23" s="9"/>
      <c r="B23" s="9" t="str">
        <f t="shared" si="0"/>
        <v>М2x50</v>
      </c>
      <c r="C23" s="9">
        <v>2</v>
      </c>
      <c r="D23" s="9">
        <v>50</v>
      </c>
      <c r="E23" s="12">
        <v>1.2317509685740387</v>
      </c>
      <c r="F23" s="55">
        <v>0</v>
      </c>
      <c r="G23" s="55">
        <v>0</v>
      </c>
      <c r="H23" s="55">
        <v>0</v>
      </c>
      <c r="I23" s="12">
        <v>0.99211417383133005</v>
      </c>
      <c r="J23" s="55">
        <v>0</v>
      </c>
      <c r="K23" s="55">
        <v>0</v>
      </c>
      <c r="L23" s="55">
        <v>0</v>
      </c>
      <c r="M23" s="9">
        <v>10</v>
      </c>
      <c r="N23" s="9">
        <v>10</v>
      </c>
      <c r="O23" s="9">
        <v>3.2</v>
      </c>
      <c r="P23" s="9">
        <v>2</v>
      </c>
      <c r="Q23" s="9">
        <v>1.7402</v>
      </c>
      <c r="R23" s="9">
        <v>2</v>
      </c>
      <c r="S23" s="9">
        <v>0.4</v>
      </c>
      <c r="T23" s="9">
        <v>0</v>
      </c>
      <c r="U23" s="9">
        <v>0.3</v>
      </c>
      <c r="V23" s="9">
        <v>0</v>
      </c>
    </row>
    <row r="24" spans="1:22">
      <c r="A24" s="9"/>
      <c r="B24" s="9" t="str">
        <f t="shared" si="0"/>
        <v>М2x55</v>
      </c>
      <c r="C24" s="9">
        <v>2</v>
      </c>
      <c r="D24" s="9">
        <v>55</v>
      </c>
      <c r="E24" s="12">
        <v>1.3550584802274379</v>
      </c>
      <c r="F24" s="55">
        <v>0</v>
      </c>
      <c r="G24" s="55">
        <v>0</v>
      </c>
      <c r="H24" s="55">
        <v>0</v>
      </c>
      <c r="I24" s="12">
        <v>1.0854670861418909</v>
      </c>
      <c r="J24" s="55">
        <v>0</v>
      </c>
      <c r="K24" s="55">
        <v>0</v>
      </c>
      <c r="L24" s="55">
        <v>0</v>
      </c>
      <c r="M24" s="9">
        <v>10</v>
      </c>
      <c r="N24" s="9">
        <v>10</v>
      </c>
      <c r="O24" s="9">
        <v>3.2</v>
      </c>
      <c r="P24" s="9">
        <v>2</v>
      </c>
      <c r="Q24" s="9">
        <v>1.7402</v>
      </c>
      <c r="R24" s="9">
        <v>2</v>
      </c>
      <c r="S24" s="9">
        <v>0.4</v>
      </c>
      <c r="T24" s="9">
        <v>0</v>
      </c>
      <c r="U24" s="9">
        <v>0.3</v>
      </c>
      <c r="V24" s="9">
        <v>0</v>
      </c>
    </row>
    <row r="25" spans="1:22">
      <c r="A25" s="9"/>
      <c r="B25" s="9" t="str">
        <f t="shared" si="0"/>
        <v>М2x60</v>
      </c>
      <c r="C25" s="9">
        <v>2</v>
      </c>
      <c r="D25" s="9">
        <v>60</v>
      </c>
      <c r="E25" s="12">
        <v>1.4783659918808374</v>
      </c>
      <c r="F25" s="55">
        <v>0</v>
      </c>
      <c r="G25" s="55">
        <v>0</v>
      </c>
      <c r="H25" s="55">
        <v>0</v>
      </c>
      <c r="I25" s="12">
        <v>1.1788199984524514</v>
      </c>
      <c r="J25" s="55">
        <v>0</v>
      </c>
      <c r="K25" s="55">
        <v>0</v>
      </c>
      <c r="L25" s="55">
        <v>0</v>
      </c>
      <c r="M25" s="9">
        <v>10</v>
      </c>
      <c r="N25" s="9">
        <v>10</v>
      </c>
      <c r="O25" s="9">
        <v>3.2</v>
      </c>
      <c r="P25" s="9">
        <v>2</v>
      </c>
      <c r="Q25" s="9">
        <v>1.7402</v>
      </c>
      <c r="R25" s="9">
        <v>2</v>
      </c>
      <c r="S25" s="9">
        <v>0.4</v>
      </c>
      <c r="T25" s="9">
        <v>0</v>
      </c>
      <c r="U25" s="9">
        <v>0.3</v>
      </c>
      <c r="V25" s="9">
        <v>0</v>
      </c>
    </row>
    <row r="26" spans="1:22">
      <c r="A26" s="9"/>
      <c r="B26" s="9" t="str">
        <f t="shared" si="0"/>
        <v>М2x65</v>
      </c>
      <c r="C26" s="9">
        <v>2</v>
      </c>
      <c r="D26" s="9">
        <v>65</v>
      </c>
      <c r="E26" s="12">
        <v>1.6016735035342369</v>
      </c>
      <c r="F26" s="55">
        <v>0</v>
      </c>
      <c r="G26" s="55">
        <v>0</v>
      </c>
      <c r="H26" s="55">
        <v>0</v>
      </c>
      <c r="I26" s="12">
        <v>1.2721729107630126</v>
      </c>
      <c r="J26" s="55">
        <v>0</v>
      </c>
      <c r="K26" s="55">
        <v>0</v>
      </c>
      <c r="L26" s="55">
        <v>0</v>
      </c>
      <c r="M26" s="9">
        <v>10</v>
      </c>
      <c r="N26" s="9">
        <v>10</v>
      </c>
      <c r="O26" s="9">
        <v>3.2</v>
      </c>
      <c r="P26" s="9">
        <v>2</v>
      </c>
      <c r="Q26" s="9">
        <v>1.7402</v>
      </c>
      <c r="R26" s="9">
        <v>2</v>
      </c>
      <c r="S26" s="9">
        <v>0.4</v>
      </c>
      <c r="T26" s="9">
        <v>0</v>
      </c>
      <c r="U26" s="9">
        <v>0.3</v>
      </c>
      <c r="V26" s="9">
        <v>0</v>
      </c>
    </row>
    <row r="27" spans="1:22">
      <c r="A27" s="9"/>
      <c r="B27" s="9" t="str">
        <f t="shared" si="0"/>
        <v>М2x70</v>
      </c>
      <c r="C27" s="9">
        <v>2</v>
      </c>
      <c r="D27" s="9">
        <v>70</v>
      </c>
      <c r="E27" s="12">
        <v>1.7249810151876361</v>
      </c>
      <c r="F27" s="55">
        <v>0</v>
      </c>
      <c r="G27" s="55">
        <v>0</v>
      </c>
      <c r="H27" s="55">
        <v>0</v>
      </c>
      <c r="I27" s="12">
        <v>1.3655258230735734</v>
      </c>
      <c r="J27" s="55">
        <v>0</v>
      </c>
      <c r="K27" s="55">
        <v>0</v>
      </c>
      <c r="L27" s="55">
        <v>0</v>
      </c>
      <c r="M27" s="9">
        <v>10</v>
      </c>
      <c r="N27" s="9">
        <v>10</v>
      </c>
      <c r="O27" s="9">
        <v>3.2</v>
      </c>
      <c r="P27" s="9">
        <v>2</v>
      </c>
      <c r="Q27" s="9">
        <v>1.7402</v>
      </c>
      <c r="R27" s="9">
        <v>2</v>
      </c>
      <c r="S27" s="9">
        <v>0.4</v>
      </c>
      <c r="T27" s="9">
        <v>0</v>
      </c>
      <c r="U27" s="9">
        <v>0.3</v>
      </c>
      <c r="V27" s="9">
        <v>0</v>
      </c>
    </row>
    <row r="28" spans="1:22">
      <c r="A28" s="9"/>
      <c r="B28" s="9" t="str">
        <f t="shared" si="0"/>
        <v>М2x75</v>
      </c>
      <c r="C28" s="9">
        <v>2</v>
      </c>
      <c r="D28" s="9">
        <v>75</v>
      </c>
      <c r="E28" s="12">
        <v>1.8482885268410354</v>
      </c>
      <c r="F28" s="55">
        <v>0</v>
      </c>
      <c r="G28" s="55">
        <v>0</v>
      </c>
      <c r="H28" s="55">
        <v>0</v>
      </c>
      <c r="I28" s="12">
        <v>1.4588787353841337</v>
      </c>
      <c r="J28" s="55">
        <v>0</v>
      </c>
      <c r="K28" s="55">
        <v>0</v>
      </c>
      <c r="L28" s="55">
        <v>0</v>
      </c>
      <c r="M28" s="9">
        <v>10</v>
      </c>
      <c r="N28" s="9">
        <v>10</v>
      </c>
      <c r="O28" s="9">
        <v>3.2</v>
      </c>
      <c r="P28" s="9">
        <v>2</v>
      </c>
      <c r="Q28" s="9">
        <v>1.7402</v>
      </c>
      <c r="R28" s="9">
        <v>2</v>
      </c>
      <c r="S28" s="9">
        <v>0.4</v>
      </c>
      <c r="T28" s="9">
        <v>0</v>
      </c>
      <c r="U28" s="9">
        <v>0.3</v>
      </c>
      <c r="V28" s="9">
        <v>0</v>
      </c>
    </row>
    <row r="29" spans="1:22">
      <c r="A29" s="9"/>
      <c r="B29" s="9" t="str">
        <f t="shared" si="0"/>
        <v>М2x80</v>
      </c>
      <c r="C29" s="9">
        <v>2</v>
      </c>
      <c r="D29" s="9">
        <v>80</v>
      </c>
      <c r="E29" s="12">
        <v>1.9715960384944349</v>
      </c>
      <c r="F29" s="55">
        <v>0</v>
      </c>
      <c r="G29" s="55">
        <v>0</v>
      </c>
      <c r="H29" s="55">
        <v>0</v>
      </c>
      <c r="I29" s="12">
        <v>1.5522316476946947</v>
      </c>
      <c r="J29" s="55">
        <v>0</v>
      </c>
      <c r="K29" s="55">
        <v>0</v>
      </c>
      <c r="L29" s="55">
        <v>0</v>
      </c>
      <c r="M29" s="9">
        <v>10</v>
      </c>
      <c r="N29" s="9">
        <v>10</v>
      </c>
      <c r="O29" s="9">
        <v>3.2</v>
      </c>
      <c r="P29" s="9">
        <v>2</v>
      </c>
      <c r="Q29" s="9">
        <v>1.7402</v>
      </c>
      <c r="R29" s="9">
        <v>2</v>
      </c>
      <c r="S29" s="9">
        <v>0.4</v>
      </c>
      <c r="T29" s="9">
        <v>0</v>
      </c>
      <c r="U29" s="9">
        <v>0.3</v>
      </c>
      <c r="V29" s="9">
        <v>0</v>
      </c>
    </row>
    <row r="30" spans="1:22">
      <c r="A30" s="9"/>
      <c r="B30" s="9" t="str">
        <f t="shared" si="0"/>
        <v>М2,5x10</v>
      </c>
      <c r="C30" s="10">
        <v>2.5</v>
      </c>
      <c r="D30" s="9">
        <v>10</v>
      </c>
      <c r="E30" s="12">
        <v>0.43771479864778523</v>
      </c>
      <c r="F30" s="55">
        <v>0</v>
      </c>
      <c r="G30" s="55">
        <v>0</v>
      </c>
      <c r="H30" s="55">
        <v>0</v>
      </c>
      <c r="I30" s="12">
        <v>0.41947581000211814</v>
      </c>
      <c r="J30" s="55">
        <v>0</v>
      </c>
      <c r="K30" s="55">
        <v>0</v>
      </c>
      <c r="L30" s="55">
        <v>0</v>
      </c>
      <c r="M30" s="11">
        <v>7.85</v>
      </c>
      <c r="N30" s="9">
        <v>8.75</v>
      </c>
      <c r="O30" s="9">
        <v>4</v>
      </c>
      <c r="P30" s="9">
        <v>2.5</v>
      </c>
      <c r="Q30" s="9">
        <v>2.2077249999999999</v>
      </c>
      <c r="R30" s="9">
        <v>2.5</v>
      </c>
      <c r="S30" s="11">
        <v>0.45</v>
      </c>
      <c r="T30" s="9">
        <v>0</v>
      </c>
      <c r="U30" s="9">
        <v>0.3</v>
      </c>
      <c r="V30" s="9">
        <v>0</v>
      </c>
    </row>
    <row r="31" spans="1:22">
      <c r="A31" s="9"/>
      <c r="B31" s="9" t="str">
        <f t="shared" si="0"/>
        <v>М2,5x12</v>
      </c>
      <c r="C31" s="10">
        <v>2.5</v>
      </c>
      <c r="D31" s="9">
        <v>12</v>
      </c>
      <c r="E31" s="12">
        <v>0.497815492365423</v>
      </c>
      <c r="F31" s="55">
        <v>0</v>
      </c>
      <c r="G31" s="55">
        <v>0</v>
      </c>
      <c r="H31" s="55">
        <v>0</v>
      </c>
      <c r="I31" s="12">
        <v>0.4795765037197558</v>
      </c>
      <c r="J31" s="55">
        <v>0</v>
      </c>
      <c r="K31" s="55">
        <v>0</v>
      </c>
      <c r="L31" s="55">
        <v>0</v>
      </c>
      <c r="M31" s="9">
        <v>9.85</v>
      </c>
      <c r="N31" s="9">
        <v>10.75</v>
      </c>
      <c r="O31" s="9">
        <v>4</v>
      </c>
      <c r="P31" s="9">
        <v>2.5</v>
      </c>
      <c r="Q31" s="9">
        <v>2.2077249999999999</v>
      </c>
      <c r="R31" s="9">
        <v>2.5</v>
      </c>
      <c r="S31" s="9">
        <v>0.45</v>
      </c>
      <c r="T31" s="9">
        <v>0</v>
      </c>
      <c r="U31" s="9">
        <v>0.3</v>
      </c>
      <c r="V31" s="9">
        <v>0</v>
      </c>
    </row>
    <row r="32" spans="1:22">
      <c r="A32" s="9"/>
      <c r="B32" s="9" t="str">
        <f t="shared" si="0"/>
        <v>М2,5x14</v>
      </c>
      <c r="C32" s="10">
        <v>2.5</v>
      </c>
      <c r="D32" s="9">
        <v>14</v>
      </c>
      <c r="E32" s="12">
        <v>0.5651269490359988</v>
      </c>
      <c r="F32" s="55">
        <v>0</v>
      </c>
      <c r="G32" s="55">
        <v>0</v>
      </c>
      <c r="H32" s="55">
        <v>0</v>
      </c>
      <c r="I32" s="12">
        <v>0.53967719743739351</v>
      </c>
      <c r="J32" s="55">
        <v>0</v>
      </c>
      <c r="K32" s="55">
        <v>0</v>
      </c>
      <c r="L32" s="55">
        <v>0</v>
      </c>
      <c r="M32" s="9">
        <v>11</v>
      </c>
      <c r="N32" s="9">
        <v>11</v>
      </c>
      <c r="O32" s="9">
        <v>4</v>
      </c>
      <c r="P32" s="9">
        <v>2.5</v>
      </c>
      <c r="Q32" s="9">
        <v>2.2077249999999999</v>
      </c>
      <c r="R32" s="9">
        <v>2.5</v>
      </c>
      <c r="S32" s="9">
        <v>0.45</v>
      </c>
      <c r="T32" s="9">
        <v>0</v>
      </c>
      <c r="U32" s="9">
        <v>0.3</v>
      </c>
      <c r="V32" s="9">
        <v>0</v>
      </c>
    </row>
    <row r="33" spans="1:22">
      <c r="A33" s="9"/>
      <c r="B33" s="9" t="str">
        <f t="shared" si="0"/>
        <v>М2,5x16</v>
      </c>
      <c r="C33" s="10">
        <v>2.5</v>
      </c>
      <c r="D33" s="9">
        <v>16</v>
      </c>
      <c r="E33" s="12">
        <v>0.64219414381937334</v>
      </c>
      <c r="F33" s="55">
        <v>0</v>
      </c>
      <c r="G33" s="55">
        <v>0</v>
      </c>
      <c r="H33" s="55">
        <v>0</v>
      </c>
      <c r="I33" s="12">
        <v>0.59977789115503122</v>
      </c>
      <c r="J33" s="55">
        <v>0</v>
      </c>
      <c r="K33" s="55">
        <v>0</v>
      </c>
      <c r="L33" s="55">
        <v>0</v>
      </c>
      <c r="M33" s="9">
        <v>11</v>
      </c>
      <c r="N33" s="9">
        <v>11</v>
      </c>
      <c r="O33" s="9">
        <v>4</v>
      </c>
      <c r="P33" s="9">
        <v>2.5</v>
      </c>
      <c r="Q33" s="9">
        <v>2.2077249999999999</v>
      </c>
      <c r="R33" s="9">
        <v>2.5</v>
      </c>
      <c r="S33" s="9">
        <v>0.45</v>
      </c>
      <c r="T33" s="9">
        <v>0</v>
      </c>
      <c r="U33" s="9">
        <v>0.3</v>
      </c>
      <c r="V33" s="9">
        <v>0</v>
      </c>
    </row>
    <row r="34" spans="1:22">
      <c r="A34" s="9"/>
      <c r="B34" s="9" t="str">
        <f t="shared" si="0"/>
        <v>М2,5x18</v>
      </c>
      <c r="C34" s="10">
        <v>2.5</v>
      </c>
      <c r="D34" s="9">
        <v>18</v>
      </c>
      <c r="E34" s="12">
        <v>0.71926133860274799</v>
      </c>
      <c r="F34" s="55">
        <v>0</v>
      </c>
      <c r="G34" s="55">
        <v>0</v>
      </c>
      <c r="H34" s="55">
        <v>0</v>
      </c>
      <c r="I34" s="12">
        <v>0.65987858487266882</v>
      </c>
      <c r="J34" s="55">
        <v>0</v>
      </c>
      <c r="K34" s="55">
        <v>0</v>
      </c>
      <c r="L34" s="55">
        <v>0</v>
      </c>
      <c r="M34" s="9">
        <v>11</v>
      </c>
      <c r="N34" s="9">
        <v>11</v>
      </c>
      <c r="O34" s="9">
        <v>4</v>
      </c>
      <c r="P34" s="9">
        <v>2.5</v>
      </c>
      <c r="Q34" s="9">
        <v>2.2077249999999999</v>
      </c>
      <c r="R34" s="9">
        <v>2.5</v>
      </c>
      <c r="S34" s="9">
        <v>0.45</v>
      </c>
      <c r="T34" s="9">
        <v>0</v>
      </c>
      <c r="U34" s="9">
        <v>0.3</v>
      </c>
      <c r="V34" s="9">
        <v>0</v>
      </c>
    </row>
    <row r="35" spans="1:22">
      <c r="A35" s="9"/>
      <c r="B35" s="9" t="str">
        <f t="shared" si="0"/>
        <v>М2,5x20</v>
      </c>
      <c r="C35" s="10">
        <v>2.5</v>
      </c>
      <c r="D35" s="9">
        <v>20</v>
      </c>
      <c r="E35" s="12">
        <v>0.79632853338612264</v>
      </c>
      <c r="F35" s="55">
        <v>0</v>
      </c>
      <c r="G35" s="55">
        <v>0</v>
      </c>
      <c r="H35" s="55">
        <v>0</v>
      </c>
      <c r="I35" s="12">
        <v>0.71997927859030664</v>
      </c>
      <c r="J35" s="55">
        <v>0</v>
      </c>
      <c r="K35" s="55">
        <v>0</v>
      </c>
      <c r="L35" s="55">
        <v>0</v>
      </c>
      <c r="M35" s="9">
        <v>11</v>
      </c>
      <c r="N35" s="9">
        <v>11</v>
      </c>
      <c r="O35" s="9">
        <v>4</v>
      </c>
      <c r="P35" s="9">
        <v>2.5</v>
      </c>
      <c r="Q35" s="9">
        <v>2.2077249999999999</v>
      </c>
      <c r="R35" s="9">
        <v>2.5</v>
      </c>
      <c r="S35" s="9">
        <v>0.45</v>
      </c>
      <c r="T35" s="9">
        <v>0</v>
      </c>
      <c r="U35" s="9">
        <v>0.3</v>
      </c>
      <c r="V35" s="9">
        <v>0</v>
      </c>
    </row>
    <row r="36" spans="1:22">
      <c r="A36" s="9"/>
      <c r="B36" s="9" t="str">
        <f t="shared" si="0"/>
        <v>М2,5x22</v>
      </c>
      <c r="C36" s="10">
        <v>2.5</v>
      </c>
      <c r="D36" s="9">
        <v>22</v>
      </c>
      <c r="E36" s="12">
        <v>0.87339572816949718</v>
      </c>
      <c r="F36" s="55">
        <v>0</v>
      </c>
      <c r="G36" s="55">
        <v>0</v>
      </c>
      <c r="H36" s="55">
        <v>0</v>
      </c>
      <c r="I36" s="12">
        <v>0.78007997230794446</v>
      </c>
      <c r="J36" s="55">
        <v>0</v>
      </c>
      <c r="K36" s="55">
        <v>0</v>
      </c>
      <c r="L36" s="55">
        <v>0</v>
      </c>
      <c r="M36" s="9">
        <v>11</v>
      </c>
      <c r="N36" s="9">
        <v>11</v>
      </c>
      <c r="O36" s="9">
        <v>4</v>
      </c>
      <c r="P36" s="9">
        <v>2.5</v>
      </c>
      <c r="Q36" s="9">
        <v>2.2077249999999999</v>
      </c>
      <c r="R36" s="9">
        <v>2.5</v>
      </c>
      <c r="S36" s="9">
        <v>0.45</v>
      </c>
      <c r="T36" s="9">
        <v>0</v>
      </c>
      <c r="U36" s="9">
        <v>0.3</v>
      </c>
      <c r="V36" s="9">
        <v>0</v>
      </c>
    </row>
    <row r="37" spans="1:22">
      <c r="A37" s="9"/>
      <c r="B37" s="9" t="str">
        <f t="shared" si="0"/>
        <v>М2,5x25</v>
      </c>
      <c r="C37" s="10">
        <v>2.5</v>
      </c>
      <c r="D37" s="9">
        <v>25</v>
      </c>
      <c r="E37" s="12">
        <v>0.98899652034455909</v>
      </c>
      <c r="F37" s="55">
        <v>0</v>
      </c>
      <c r="G37" s="55">
        <v>0</v>
      </c>
      <c r="H37" s="55">
        <v>0</v>
      </c>
      <c r="I37" s="12">
        <v>0.87023101288440086</v>
      </c>
      <c r="J37" s="55">
        <v>0</v>
      </c>
      <c r="K37" s="55">
        <v>0</v>
      </c>
      <c r="L37" s="55">
        <v>0</v>
      </c>
      <c r="M37" s="9">
        <v>11</v>
      </c>
      <c r="N37" s="9">
        <v>11</v>
      </c>
      <c r="O37" s="9">
        <v>4</v>
      </c>
      <c r="P37" s="9">
        <v>2.5</v>
      </c>
      <c r="Q37" s="9">
        <v>2.2077249999999999</v>
      </c>
      <c r="R37" s="9">
        <v>2.5</v>
      </c>
      <c r="S37" s="9">
        <v>0.45</v>
      </c>
      <c r="T37" s="9">
        <v>0</v>
      </c>
      <c r="U37" s="9">
        <v>0.3</v>
      </c>
      <c r="V37" s="9">
        <v>0</v>
      </c>
    </row>
    <row r="38" spans="1:22">
      <c r="A38" s="9"/>
      <c r="B38" s="9" t="str">
        <f t="shared" si="0"/>
        <v>М2,5x28</v>
      </c>
      <c r="C38" s="10">
        <v>2.5</v>
      </c>
      <c r="D38" s="9">
        <v>28</v>
      </c>
      <c r="E38" s="12">
        <v>1.1045973125196213</v>
      </c>
      <c r="F38" s="55">
        <v>0</v>
      </c>
      <c r="G38" s="55">
        <v>0</v>
      </c>
      <c r="H38" s="55">
        <v>0</v>
      </c>
      <c r="I38" s="12">
        <v>0.96038205346085737</v>
      </c>
      <c r="J38" s="55">
        <v>0</v>
      </c>
      <c r="K38" s="55">
        <v>0</v>
      </c>
      <c r="L38" s="55">
        <v>0</v>
      </c>
      <c r="M38" s="9">
        <v>11</v>
      </c>
      <c r="N38" s="9">
        <v>11</v>
      </c>
      <c r="O38" s="9">
        <v>4</v>
      </c>
      <c r="P38" s="9">
        <v>2.5</v>
      </c>
      <c r="Q38" s="9">
        <v>2.2077249999999999</v>
      </c>
      <c r="R38" s="9">
        <v>2.5</v>
      </c>
      <c r="S38" s="9">
        <v>0.45</v>
      </c>
      <c r="T38" s="9">
        <v>0</v>
      </c>
      <c r="U38" s="9">
        <v>0.3</v>
      </c>
      <c r="V38" s="9">
        <v>0</v>
      </c>
    </row>
    <row r="39" spans="1:22">
      <c r="A39" s="9"/>
      <c r="B39" s="9" t="str">
        <f t="shared" si="0"/>
        <v>М2,5x30</v>
      </c>
      <c r="C39" s="10">
        <v>2.5</v>
      </c>
      <c r="D39" s="9">
        <v>30</v>
      </c>
      <c r="E39" s="12">
        <v>1.1816645073029959</v>
      </c>
      <c r="F39" s="55">
        <v>0</v>
      </c>
      <c r="G39" s="55">
        <v>0</v>
      </c>
      <c r="H39" s="55">
        <v>0</v>
      </c>
      <c r="I39" s="12">
        <v>1.0204827471784954</v>
      </c>
      <c r="J39" s="55">
        <v>0</v>
      </c>
      <c r="K39" s="55">
        <v>0</v>
      </c>
      <c r="L39" s="55">
        <v>0</v>
      </c>
      <c r="M39" s="9">
        <v>11</v>
      </c>
      <c r="N39" s="9">
        <v>11</v>
      </c>
      <c r="O39" s="9">
        <v>4</v>
      </c>
      <c r="P39" s="9">
        <v>2.5</v>
      </c>
      <c r="Q39" s="9">
        <v>2.2077249999999999</v>
      </c>
      <c r="R39" s="9">
        <v>2.5</v>
      </c>
      <c r="S39" s="9">
        <v>0.45</v>
      </c>
      <c r="T39" s="9">
        <v>0</v>
      </c>
      <c r="U39" s="9">
        <v>0.3</v>
      </c>
      <c r="V39" s="9">
        <v>0</v>
      </c>
    </row>
    <row r="40" spans="1:22">
      <c r="A40" s="9"/>
      <c r="B40" s="9" t="str">
        <f t="shared" si="0"/>
        <v>М2,5x32</v>
      </c>
      <c r="C40" s="10">
        <v>2.5</v>
      </c>
      <c r="D40" s="9">
        <v>32</v>
      </c>
      <c r="E40" s="12">
        <v>1.2587317020863704</v>
      </c>
      <c r="F40" s="55">
        <v>0</v>
      </c>
      <c r="G40" s="55">
        <v>0</v>
      </c>
      <c r="H40" s="55">
        <v>0</v>
      </c>
      <c r="I40" s="12">
        <v>1.080583440896133</v>
      </c>
      <c r="J40" s="55">
        <v>0</v>
      </c>
      <c r="K40" s="55">
        <v>0</v>
      </c>
      <c r="L40" s="55">
        <v>0</v>
      </c>
      <c r="M40" s="9">
        <v>11</v>
      </c>
      <c r="N40" s="9">
        <v>11</v>
      </c>
      <c r="O40" s="9">
        <v>4</v>
      </c>
      <c r="P40" s="9">
        <v>2.5</v>
      </c>
      <c r="Q40" s="9">
        <v>2.2077249999999999</v>
      </c>
      <c r="R40" s="9">
        <v>2.5</v>
      </c>
      <c r="S40" s="9">
        <v>0.45</v>
      </c>
      <c r="T40" s="9">
        <v>0</v>
      </c>
      <c r="U40" s="9">
        <v>0.3</v>
      </c>
      <c r="V40" s="9">
        <v>0</v>
      </c>
    </row>
    <row r="41" spans="1:22">
      <c r="A41" s="9"/>
      <c r="B41" s="9" t="str">
        <f t="shared" si="0"/>
        <v>М2,5x35</v>
      </c>
      <c r="C41" s="10">
        <v>2.5</v>
      </c>
      <c r="D41" s="9">
        <v>35</v>
      </c>
      <c r="E41" s="12">
        <v>1.3743324942614321</v>
      </c>
      <c r="F41" s="55">
        <v>0</v>
      </c>
      <c r="G41" s="55">
        <v>0</v>
      </c>
      <c r="H41" s="55">
        <v>0</v>
      </c>
      <c r="I41" s="12">
        <v>1.1707344814725895</v>
      </c>
      <c r="J41" s="55">
        <v>0</v>
      </c>
      <c r="K41" s="55">
        <v>0</v>
      </c>
      <c r="L41" s="55">
        <v>0</v>
      </c>
      <c r="M41" s="9">
        <v>11</v>
      </c>
      <c r="N41" s="9">
        <v>11</v>
      </c>
      <c r="O41" s="9">
        <v>4</v>
      </c>
      <c r="P41" s="9">
        <v>2.5</v>
      </c>
      <c r="Q41" s="9">
        <v>2.2077249999999999</v>
      </c>
      <c r="R41" s="9">
        <v>2.5</v>
      </c>
      <c r="S41" s="9">
        <v>0.45</v>
      </c>
      <c r="T41" s="9">
        <v>0</v>
      </c>
      <c r="U41" s="9">
        <v>0.3</v>
      </c>
      <c r="V41" s="9">
        <v>0</v>
      </c>
    </row>
    <row r="42" spans="1:22">
      <c r="A42" s="9"/>
      <c r="B42" s="9" t="str">
        <f t="shared" si="0"/>
        <v>М2,5x38</v>
      </c>
      <c r="C42" s="10">
        <v>2.5</v>
      </c>
      <c r="D42" s="9">
        <v>38</v>
      </c>
      <c r="E42" s="12">
        <v>1.489933286436494</v>
      </c>
      <c r="F42" s="55">
        <v>0</v>
      </c>
      <c r="G42" s="55">
        <v>0</v>
      </c>
      <c r="H42" s="55">
        <v>0</v>
      </c>
      <c r="I42" s="12">
        <v>1.2608855220490462</v>
      </c>
      <c r="J42" s="55">
        <v>0</v>
      </c>
      <c r="K42" s="55">
        <v>0</v>
      </c>
      <c r="L42" s="55">
        <v>0</v>
      </c>
      <c r="M42" s="9">
        <v>11</v>
      </c>
      <c r="N42" s="9">
        <v>11</v>
      </c>
      <c r="O42" s="9">
        <v>4</v>
      </c>
      <c r="P42" s="9">
        <v>2.5</v>
      </c>
      <c r="Q42" s="9">
        <v>2.2077249999999999</v>
      </c>
      <c r="R42" s="9">
        <v>2.5</v>
      </c>
      <c r="S42" s="9">
        <v>0.45</v>
      </c>
      <c r="T42" s="9">
        <v>0</v>
      </c>
      <c r="U42" s="9">
        <v>0.3</v>
      </c>
      <c r="V42" s="9">
        <v>0</v>
      </c>
    </row>
    <row r="43" spans="1:22">
      <c r="A43" s="9"/>
      <c r="B43" s="9" t="str">
        <f t="shared" si="0"/>
        <v>М2,5x40</v>
      </c>
      <c r="C43" s="10">
        <v>2.5</v>
      </c>
      <c r="D43" s="9">
        <v>40</v>
      </c>
      <c r="E43" s="12">
        <v>1.5670004812198688</v>
      </c>
      <c r="F43" s="55">
        <v>0</v>
      </c>
      <c r="G43" s="55">
        <v>0</v>
      </c>
      <c r="H43" s="55">
        <v>0</v>
      </c>
      <c r="I43" s="12">
        <v>1.3209862157666836</v>
      </c>
      <c r="J43" s="55">
        <v>0</v>
      </c>
      <c r="K43" s="55">
        <v>0</v>
      </c>
      <c r="L43" s="55">
        <v>0</v>
      </c>
      <c r="M43" s="9">
        <v>11</v>
      </c>
      <c r="N43" s="9">
        <v>11</v>
      </c>
      <c r="O43" s="9">
        <v>4</v>
      </c>
      <c r="P43" s="9">
        <v>2.5</v>
      </c>
      <c r="Q43" s="9">
        <v>2.2077249999999999</v>
      </c>
      <c r="R43" s="9">
        <v>2.5</v>
      </c>
      <c r="S43" s="9">
        <v>0.45</v>
      </c>
      <c r="T43" s="9">
        <v>0</v>
      </c>
      <c r="U43" s="9">
        <v>0.3</v>
      </c>
      <c r="V43" s="9">
        <v>0</v>
      </c>
    </row>
    <row r="44" spans="1:22">
      <c r="A44" s="9"/>
      <c r="B44" s="9" t="str">
        <f t="shared" si="0"/>
        <v>М2,5x42</v>
      </c>
      <c r="C44" s="10">
        <v>2.5</v>
      </c>
      <c r="D44" s="9">
        <v>42</v>
      </c>
      <c r="E44" s="12">
        <v>1.6440676760032433</v>
      </c>
      <c r="F44" s="55">
        <v>0</v>
      </c>
      <c r="G44" s="55">
        <v>0</v>
      </c>
      <c r="H44" s="55">
        <v>0</v>
      </c>
      <c r="I44" s="12">
        <v>1.3810869094843214</v>
      </c>
      <c r="J44" s="55">
        <v>0</v>
      </c>
      <c r="K44" s="55">
        <v>0</v>
      </c>
      <c r="L44" s="55">
        <v>0</v>
      </c>
      <c r="M44" s="9">
        <v>11</v>
      </c>
      <c r="N44" s="9">
        <v>11</v>
      </c>
      <c r="O44" s="9">
        <v>4</v>
      </c>
      <c r="P44" s="9">
        <v>2.5</v>
      </c>
      <c r="Q44" s="9">
        <v>2.2077249999999999</v>
      </c>
      <c r="R44" s="9">
        <v>2.5</v>
      </c>
      <c r="S44" s="9">
        <v>0.45</v>
      </c>
      <c r="T44" s="9">
        <v>0</v>
      </c>
      <c r="U44" s="9">
        <v>0.3</v>
      </c>
      <c r="V44" s="9">
        <v>0</v>
      </c>
    </row>
    <row r="45" spans="1:22">
      <c r="A45" s="9"/>
      <c r="B45" s="9" t="str">
        <f t="shared" si="0"/>
        <v>М2,5x45</v>
      </c>
      <c r="C45" s="10">
        <v>2.5</v>
      </c>
      <c r="D45" s="9">
        <v>45</v>
      </c>
      <c r="E45" s="12">
        <v>1.7596684681783055</v>
      </c>
      <c r="F45" s="55">
        <v>0</v>
      </c>
      <c r="G45" s="55">
        <v>0</v>
      </c>
      <c r="H45" s="55">
        <v>0</v>
      </c>
      <c r="I45" s="12">
        <v>1.471237950060778</v>
      </c>
      <c r="J45" s="55">
        <v>0</v>
      </c>
      <c r="K45" s="55">
        <v>0</v>
      </c>
      <c r="L45" s="55">
        <v>0</v>
      </c>
      <c r="M45" s="9">
        <v>11</v>
      </c>
      <c r="N45" s="9">
        <v>11</v>
      </c>
      <c r="O45" s="9">
        <v>4</v>
      </c>
      <c r="P45" s="9">
        <v>2.5</v>
      </c>
      <c r="Q45" s="9">
        <v>2.2077249999999999</v>
      </c>
      <c r="R45" s="9">
        <v>2.5</v>
      </c>
      <c r="S45" s="9">
        <v>0.45</v>
      </c>
      <c r="T45" s="9">
        <v>0</v>
      </c>
      <c r="U45" s="9">
        <v>0.3</v>
      </c>
      <c r="V45" s="9">
        <v>0</v>
      </c>
    </row>
    <row r="46" spans="1:22">
      <c r="A46" s="9"/>
      <c r="B46" s="9" t="str">
        <f t="shared" si="0"/>
        <v>М2,5x48</v>
      </c>
      <c r="C46" s="10">
        <v>2.5</v>
      </c>
      <c r="D46" s="9">
        <v>48</v>
      </c>
      <c r="E46" s="12">
        <v>1.8752692603533672</v>
      </c>
      <c r="F46" s="55">
        <v>0</v>
      </c>
      <c r="G46" s="55">
        <v>0</v>
      </c>
      <c r="H46" s="55">
        <v>0</v>
      </c>
      <c r="I46" s="12">
        <v>1.5613889906372349</v>
      </c>
      <c r="J46" s="55">
        <v>0</v>
      </c>
      <c r="K46" s="55">
        <v>0</v>
      </c>
      <c r="L46" s="55">
        <v>0</v>
      </c>
      <c r="M46" s="9">
        <v>11</v>
      </c>
      <c r="N46" s="9">
        <v>11</v>
      </c>
      <c r="O46" s="9">
        <v>4</v>
      </c>
      <c r="P46" s="9">
        <v>2.5</v>
      </c>
      <c r="Q46" s="9">
        <v>2.2077249999999999</v>
      </c>
      <c r="R46" s="9">
        <v>2.5</v>
      </c>
      <c r="S46" s="9">
        <v>0.45</v>
      </c>
      <c r="T46" s="9">
        <v>0</v>
      </c>
      <c r="U46" s="9">
        <v>0.3</v>
      </c>
      <c r="V46" s="9">
        <v>0</v>
      </c>
    </row>
    <row r="47" spans="1:22">
      <c r="A47" s="9"/>
      <c r="B47" s="9" t="str">
        <f t="shared" si="0"/>
        <v>М2,5x50</v>
      </c>
      <c r="C47" s="10">
        <v>2.5</v>
      </c>
      <c r="D47" s="9">
        <v>50</v>
      </c>
      <c r="E47" s="12">
        <v>1.9523364551367417</v>
      </c>
      <c r="F47" s="55">
        <v>0</v>
      </c>
      <c r="G47" s="55">
        <v>0</v>
      </c>
      <c r="H47" s="55">
        <v>0</v>
      </c>
      <c r="I47" s="12">
        <v>1.6214896843548723</v>
      </c>
      <c r="J47" s="55">
        <v>0</v>
      </c>
      <c r="K47" s="55">
        <v>0</v>
      </c>
      <c r="L47" s="55">
        <v>0</v>
      </c>
      <c r="M47" s="9">
        <v>11</v>
      </c>
      <c r="N47" s="9">
        <v>11</v>
      </c>
      <c r="O47" s="9">
        <v>4</v>
      </c>
      <c r="P47" s="9">
        <v>2.5</v>
      </c>
      <c r="Q47" s="9">
        <v>2.2077249999999999</v>
      </c>
      <c r="R47" s="9">
        <v>2.5</v>
      </c>
      <c r="S47" s="9">
        <v>0.45</v>
      </c>
      <c r="T47" s="9">
        <v>0</v>
      </c>
      <c r="U47" s="9">
        <v>0.3</v>
      </c>
      <c r="V47" s="9">
        <v>0</v>
      </c>
    </row>
    <row r="48" spans="1:22">
      <c r="A48" s="9"/>
      <c r="B48" s="9" t="str">
        <f t="shared" si="0"/>
        <v>М2,5x55</v>
      </c>
      <c r="C48" s="10">
        <v>2.5</v>
      </c>
      <c r="D48" s="9">
        <v>55</v>
      </c>
      <c r="E48" s="12">
        <v>2.1450044420951779</v>
      </c>
      <c r="F48" s="55">
        <v>0</v>
      </c>
      <c r="G48" s="55">
        <v>0</v>
      </c>
      <c r="H48" s="55">
        <v>0</v>
      </c>
      <c r="I48" s="12">
        <v>1.7717414186489666</v>
      </c>
      <c r="J48" s="55">
        <v>0</v>
      </c>
      <c r="K48" s="55">
        <v>0</v>
      </c>
      <c r="L48" s="55">
        <v>0</v>
      </c>
      <c r="M48" s="9">
        <v>11</v>
      </c>
      <c r="N48" s="9">
        <v>11</v>
      </c>
      <c r="O48" s="9">
        <v>4</v>
      </c>
      <c r="P48" s="9">
        <v>2.5</v>
      </c>
      <c r="Q48" s="9">
        <v>2.2077249999999999</v>
      </c>
      <c r="R48" s="9">
        <v>2.5</v>
      </c>
      <c r="S48" s="9">
        <v>0.45</v>
      </c>
      <c r="T48" s="9">
        <v>0</v>
      </c>
      <c r="U48" s="9">
        <v>0.3</v>
      </c>
      <c r="V48" s="9">
        <v>0</v>
      </c>
    </row>
    <row r="49" spans="1:22">
      <c r="A49" s="9"/>
      <c r="B49" s="9" t="str">
        <f t="shared" si="0"/>
        <v>М2,5x60</v>
      </c>
      <c r="C49" s="10">
        <v>2.5</v>
      </c>
      <c r="D49" s="9">
        <v>60</v>
      </c>
      <c r="E49" s="12">
        <v>2.3376724290536148</v>
      </c>
      <c r="F49" s="55">
        <v>0</v>
      </c>
      <c r="G49" s="55">
        <v>0</v>
      </c>
      <c r="H49" s="55">
        <v>0</v>
      </c>
      <c r="I49" s="12">
        <v>1.9219931529430607</v>
      </c>
      <c r="J49" s="55">
        <v>0</v>
      </c>
      <c r="K49" s="55">
        <v>0</v>
      </c>
      <c r="L49" s="55">
        <v>0</v>
      </c>
      <c r="M49" s="9">
        <v>11</v>
      </c>
      <c r="N49" s="9">
        <v>11</v>
      </c>
      <c r="O49" s="9">
        <v>4</v>
      </c>
      <c r="P49" s="9">
        <v>2.5</v>
      </c>
      <c r="Q49" s="9">
        <v>2.2077249999999999</v>
      </c>
      <c r="R49" s="9">
        <v>2.5</v>
      </c>
      <c r="S49" s="9">
        <v>0.45</v>
      </c>
      <c r="T49" s="9">
        <v>0</v>
      </c>
      <c r="U49" s="9">
        <v>0.3</v>
      </c>
      <c r="V49" s="9">
        <v>0</v>
      </c>
    </row>
    <row r="50" spans="1:22">
      <c r="A50" s="9"/>
      <c r="B50" s="9" t="str">
        <f t="shared" si="0"/>
        <v>М2,5x65</v>
      </c>
      <c r="C50" s="10">
        <v>2.5</v>
      </c>
      <c r="D50" s="9">
        <v>65</v>
      </c>
      <c r="E50" s="12">
        <v>2.5303404160120513</v>
      </c>
      <c r="F50" s="55">
        <v>0</v>
      </c>
      <c r="G50" s="55">
        <v>0</v>
      </c>
      <c r="H50" s="55">
        <v>0</v>
      </c>
      <c r="I50" s="12">
        <v>2.0722448872371553</v>
      </c>
      <c r="J50" s="55">
        <v>0</v>
      </c>
      <c r="K50" s="55">
        <v>0</v>
      </c>
      <c r="L50" s="55">
        <v>0</v>
      </c>
      <c r="M50" s="9">
        <v>11</v>
      </c>
      <c r="N50" s="9">
        <v>11</v>
      </c>
      <c r="O50" s="9">
        <v>4</v>
      </c>
      <c r="P50" s="9">
        <v>2.5</v>
      </c>
      <c r="Q50" s="9">
        <v>2.2077249999999999</v>
      </c>
      <c r="R50" s="9">
        <v>2.5</v>
      </c>
      <c r="S50" s="9">
        <v>0.45</v>
      </c>
      <c r="T50" s="9">
        <v>0</v>
      </c>
      <c r="U50" s="9">
        <v>0.3</v>
      </c>
      <c r="V50" s="9">
        <v>0</v>
      </c>
    </row>
    <row r="51" spans="1:22">
      <c r="A51" s="9"/>
      <c r="B51" s="9" t="str">
        <f t="shared" si="0"/>
        <v>М2,5x70</v>
      </c>
      <c r="C51" s="10">
        <v>2.5</v>
      </c>
      <c r="D51" s="9">
        <v>70</v>
      </c>
      <c r="E51" s="12">
        <v>2.7230084029704877</v>
      </c>
      <c r="F51" s="55">
        <v>0</v>
      </c>
      <c r="G51" s="55">
        <v>0</v>
      </c>
      <c r="H51" s="55">
        <v>0</v>
      </c>
      <c r="I51" s="12">
        <v>2.2224966215312496</v>
      </c>
      <c r="J51" s="55">
        <v>0</v>
      </c>
      <c r="K51" s="55">
        <v>0</v>
      </c>
      <c r="L51" s="55">
        <v>0</v>
      </c>
      <c r="M51" s="9">
        <v>11</v>
      </c>
      <c r="N51" s="9">
        <v>11</v>
      </c>
      <c r="O51" s="9">
        <v>4</v>
      </c>
      <c r="P51" s="9">
        <v>2.5</v>
      </c>
      <c r="Q51" s="9">
        <v>2.2077249999999999</v>
      </c>
      <c r="R51" s="9">
        <v>2.5</v>
      </c>
      <c r="S51" s="9">
        <v>0.45</v>
      </c>
      <c r="T51" s="9">
        <v>0</v>
      </c>
      <c r="U51" s="9">
        <v>0.3</v>
      </c>
      <c r="V51" s="9">
        <v>0</v>
      </c>
    </row>
    <row r="52" spans="1:22">
      <c r="A52" s="9"/>
      <c r="B52" s="9" t="str">
        <f t="shared" si="0"/>
        <v>М2,5x75</v>
      </c>
      <c r="C52" s="10">
        <v>2.5</v>
      </c>
      <c r="D52" s="9">
        <v>75</v>
      </c>
      <c r="E52" s="12">
        <v>2.9156763899289246</v>
      </c>
      <c r="F52" s="55">
        <v>0</v>
      </c>
      <c r="G52" s="55">
        <v>0</v>
      </c>
      <c r="H52" s="55">
        <v>0</v>
      </c>
      <c r="I52" s="12">
        <v>2.3727483558253439</v>
      </c>
      <c r="J52" s="55">
        <v>0</v>
      </c>
      <c r="K52" s="55">
        <v>0</v>
      </c>
      <c r="L52" s="55">
        <v>0</v>
      </c>
      <c r="M52" s="9">
        <v>11</v>
      </c>
      <c r="N52" s="9">
        <v>11</v>
      </c>
      <c r="O52" s="9">
        <v>4</v>
      </c>
      <c r="P52" s="9">
        <v>2.5</v>
      </c>
      <c r="Q52" s="9">
        <v>2.2077249999999999</v>
      </c>
      <c r="R52" s="9">
        <v>2.5</v>
      </c>
      <c r="S52" s="9">
        <v>0.45</v>
      </c>
      <c r="T52" s="9">
        <v>0</v>
      </c>
      <c r="U52" s="9">
        <v>0.3</v>
      </c>
      <c r="V52" s="9">
        <v>0</v>
      </c>
    </row>
    <row r="53" spans="1:22">
      <c r="A53" s="9"/>
      <c r="B53" s="9" t="str">
        <f t="shared" si="0"/>
        <v>М2,5x80</v>
      </c>
      <c r="C53" s="10">
        <v>2.5</v>
      </c>
      <c r="D53" s="9">
        <v>80</v>
      </c>
      <c r="E53" s="12">
        <v>3.1083443768873606</v>
      </c>
      <c r="F53" s="55">
        <v>0</v>
      </c>
      <c r="G53" s="55">
        <v>0</v>
      </c>
      <c r="H53" s="55">
        <v>0</v>
      </c>
      <c r="I53" s="12">
        <v>2.5230000901194383</v>
      </c>
      <c r="J53" s="55">
        <v>0</v>
      </c>
      <c r="K53" s="55">
        <v>0</v>
      </c>
      <c r="L53" s="55">
        <v>0</v>
      </c>
      <c r="M53" s="9">
        <v>11</v>
      </c>
      <c r="N53" s="9">
        <v>11</v>
      </c>
      <c r="O53" s="9">
        <v>4</v>
      </c>
      <c r="P53" s="9">
        <v>2.5</v>
      </c>
      <c r="Q53" s="9">
        <v>2.2077249999999999</v>
      </c>
      <c r="R53" s="9">
        <v>2.5</v>
      </c>
      <c r="S53" s="9">
        <v>0.45</v>
      </c>
      <c r="T53" s="9">
        <v>0</v>
      </c>
      <c r="U53" s="9">
        <v>0.3</v>
      </c>
      <c r="V53" s="9">
        <v>0</v>
      </c>
    </row>
    <row r="54" spans="1:22">
      <c r="A54" s="9"/>
      <c r="B54" s="9" t="str">
        <f t="shared" si="0"/>
        <v>М2,5x85</v>
      </c>
      <c r="C54" s="10">
        <v>2.5</v>
      </c>
      <c r="D54" s="9">
        <v>85</v>
      </c>
      <c r="E54" s="12">
        <v>3.3010123638457975</v>
      </c>
      <c r="F54" s="55">
        <v>0</v>
      </c>
      <c r="G54" s="55">
        <v>0</v>
      </c>
      <c r="H54" s="55">
        <v>0</v>
      </c>
      <c r="I54" s="12">
        <v>2.6732518244135322</v>
      </c>
      <c r="J54" s="55">
        <v>0</v>
      </c>
      <c r="K54" s="55">
        <v>0</v>
      </c>
      <c r="L54" s="55">
        <v>0</v>
      </c>
      <c r="M54" s="9">
        <v>11</v>
      </c>
      <c r="N54" s="9">
        <v>11</v>
      </c>
      <c r="O54" s="9">
        <v>4</v>
      </c>
      <c r="P54" s="9">
        <v>2.5</v>
      </c>
      <c r="Q54" s="9">
        <v>2.2077249999999999</v>
      </c>
      <c r="R54" s="9">
        <v>2.5</v>
      </c>
      <c r="S54" s="9">
        <v>0.45</v>
      </c>
      <c r="T54" s="9">
        <v>0</v>
      </c>
      <c r="U54" s="9">
        <v>0.3</v>
      </c>
      <c r="V54" s="9">
        <v>0</v>
      </c>
    </row>
    <row r="55" spans="1:22">
      <c r="A55" s="9"/>
      <c r="B55" s="9" t="str">
        <f t="shared" si="0"/>
        <v>М2,5x90</v>
      </c>
      <c r="C55" s="10">
        <v>2.5</v>
      </c>
      <c r="D55" s="9">
        <v>90</v>
      </c>
      <c r="E55" s="12">
        <v>3.493680350804234</v>
      </c>
      <c r="F55" s="55">
        <v>0</v>
      </c>
      <c r="G55" s="55">
        <v>0</v>
      </c>
      <c r="H55" s="55">
        <v>0</v>
      </c>
      <c r="I55" s="12">
        <v>2.8235035587076269</v>
      </c>
      <c r="J55" s="55">
        <v>0</v>
      </c>
      <c r="K55" s="55">
        <v>0</v>
      </c>
      <c r="L55" s="55">
        <v>0</v>
      </c>
      <c r="M55" s="9">
        <v>11</v>
      </c>
      <c r="N55" s="9">
        <v>11</v>
      </c>
      <c r="O55" s="9">
        <v>4</v>
      </c>
      <c r="P55" s="9">
        <v>2.5</v>
      </c>
      <c r="Q55" s="9">
        <v>2.2077249999999999</v>
      </c>
      <c r="R55" s="9">
        <v>2.5</v>
      </c>
      <c r="S55" s="9">
        <v>0.45</v>
      </c>
      <c r="T55" s="9">
        <v>0</v>
      </c>
      <c r="U55" s="9">
        <v>0.3</v>
      </c>
      <c r="V55" s="9">
        <v>0</v>
      </c>
    </row>
    <row r="56" spans="1:22">
      <c r="A56" s="9"/>
      <c r="B56" s="9" t="str">
        <f t="shared" si="0"/>
        <v>М2,5x95</v>
      </c>
      <c r="C56" s="10">
        <v>2.5</v>
      </c>
      <c r="D56" s="9">
        <v>95</v>
      </c>
      <c r="E56" s="12">
        <v>3.6863483377626709</v>
      </c>
      <c r="F56" s="55">
        <v>0</v>
      </c>
      <c r="G56" s="55">
        <v>0</v>
      </c>
      <c r="H56" s="55">
        <v>0</v>
      </c>
      <c r="I56" s="12">
        <v>2.9737552930017208</v>
      </c>
      <c r="J56" s="55">
        <v>0</v>
      </c>
      <c r="K56" s="55">
        <v>0</v>
      </c>
      <c r="L56" s="55">
        <v>0</v>
      </c>
      <c r="M56" s="9">
        <v>11</v>
      </c>
      <c r="N56" s="9">
        <v>11</v>
      </c>
      <c r="O56" s="9">
        <v>4</v>
      </c>
      <c r="P56" s="9">
        <v>2.5</v>
      </c>
      <c r="Q56" s="9">
        <v>2.2077249999999999</v>
      </c>
      <c r="R56" s="9">
        <v>2.5</v>
      </c>
      <c r="S56" s="9">
        <v>0.45</v>
      </c>
      <c r="T56" s="9">
        <v>0</v>
      </c>
      <c r="U56" s="9">
        <v>0.3</v>
      </c>
      <c r="V56" s="9">
        <v>0</v>
      </c>
    </row>
    <row r="57" spans="1:22">
      <c r="A57" s="9"/>
      <c r="B57" s="9" t="str">
        <f t="shared" si="0"/>
        <v>М2,5x100</v>
      </c>
      <c r="C57" s="10">
        <v>2.5</v>
      </c>
      <c r="D57" s="9">
        <v>100</v>
      </c>
      <c r="E57" s="12">
        <v>3.8790163247211074</v>
      </c>
      <c r="F57" s="55">
        <v>0</v>
      </c>
      <c r="G57" s="55">
        <v>0</v>
      </c>
      <c r="H57" s="55">
        <v>0</v>
      </c>
      <c r="I57" s="12">
        <v>3.1240070272958156</v>
      </c>
      <c r="J57" s="55">
        <v>0</v>
      </c>
      <c r="K57" s="55">
        <v>0</v>
      </c>
      <c r="L57" s="55">
        <v>0</v>
      </c>
      <c r="M57" s="9">
        <v>11</v>
      </c>
      <c r="N57" s="9">
        <v>11</v>
      </c>
      <c r="O57" s="9">
        <v>4</v>
      </c>
      <c r="P57" s="9">
        <v>2.5</v>
      </c>
      <c r="Q57" s="9">
        <v>2.2077249999999999</v>
      </c>
      <c r="R57" s="9">
        <v>2.5</v>
      </c>
      <c r="S57" s="9">
        <v>0.45</v>
      </c>
      <c r="T57" s="9">
        <v>0</v>
      </c>
      <c r="U57" s="9">
        <v>0.3</v>
      </c>
      <c r="V57" s="9">
        <v>0</v>
      </c>
    </row>
    <row r="58" spans="1:22">
      <c r="A58" s="9"/>
      <c r="B58" s="9" t="str">
        <f t="shared" si="0"/>
        <v>М2,5x105</v>
      </c>
      <c r="C58" s="10">
        <v>2.5</v>
      </c>
      <c r="D58" s="9">
        <v>105</v>
      </c>
      <c r="E58" s="12">
        <v>4.0716843116795438</v>
      </c>
      <c r="F58" s="55">
        <v>0</v>
      </c>
      <c r="G58" s="55">
        <v>0</v>
      </c>
      <c r="H58" s="55">
        <v>0</v>
      </c>
      <c r="I58" s="12">
        <v>3.2742587615899086</v>
      </c>
      <c r="J58" s="55">
        <v>0</v>
      </c>
      <c r="K58" s="55">
        <v>0</v>
      </c>
      <c r="L58" s="55">
        <v>0</v>
      </c>
      <c r="M58" s="9">
        <v>11</v>
      </c>
      <c r="N58" s="9">
        <v>11</v>
      </c>
      <c r="O58" s="9">
        <v>4</v>
      </c>
      <c r="P58" s="9">
        <v>2.5</v>
      </c>
      <c r="Q58" s="9">
        <v>2.2077249999999999</v>
      </c>
      <c r="R58" s="9">
        <v>2.5</v>
      </c>
      <c r="S58" s="9">
        <v>0.45</v>
      </c>
      <c r="T58" s="9">
        <v>0</v>
      </c>
      <c r="U58" s="9">
        <v>0.3</v>
      </c>
      <c r="V58" s="9">
        <v>0</v>
      </c>
    </row>
    <row r="59" spans="1:22">
      <c r="A59" s="9"/>
      <c r="B59" s="9" t="str">
        <f t="shared" si="0"/>
        <v>М2,5x110</v>
      </c>
      <c r="C59" s="10">
        <v>2.5</v>
      </c>
      <c r="D59" s="9">
        <v>110</v>
      </c>
      <c r="E59" s="12">
        <v>4.2643522986379807</v>
      </c>
      <c r="F59" s="55">
        <v>0</v>
      </c>
      <c r="G59" s="55">
        <v>0</v>
      </c>
      <c r="H59" s="55">
        <v>0</v>
      </c>
      <c r="I59" s="12">
        <v>3.4245104958840034</v>
      </c>
      <c r="J59" s="55">
        <v>0</v>
      </c>
      <c r="K59" s="55">
        <v>0</v>
      </c>
      <c r="L59" s="55">
        <v>0</v>
      </c>
      <c r="M59" s="9">
        <v>11</v>
      </c>
      <c r="N59" s="9">
        <v>11</v>
      </c>
      <c r="O59" s="9">
        <v>4</v>
      </c>
      <c r="P59" s="9">
        <v>2.5</v>
      </c>
      <c r="Q59" s="9">
        <v>2.2077249999999999</v>
      </c>
      <c r="R59" s="9">
        <v>2.5</v>
      </c>
      <c r="S59" s="9">
        <v>0.45</v>
      </c>
      <c r="T59" s="9">
        <v>0</v>
      </c>
      <c r="U59" s="9">
        <v>0.3</v>
      </c>
      <c r="V59" s="9">
        <v>0</v>
      </c>
    </row>
    <row r="60" spans="1:22">
      <c r="A60" s="9"/>
      <c r="B60" s="9" t="str">
        <f t="shared" si="0"/>
        <v>М2,5x115</v>
      </c>
      <c r="C60" s="10">
        <v>2.5</v>
      </c>
      <c r="D60" s="9">
        <v>115</v>
      </c>
      <c r="E60" s="12">
        <v>4.4570202855964167</v>
      </c>
      <c r="F60" s="55">
        <v>0</v>
      </c>
      <c r="G60" s="55">
        <v>0</v>
      </c>
      <c r="H60" s="55">
        <v>0</v>
      </c>
      <c r="I60" s="12">
        <v>3.5747622301780981</v>
      </c>
      <c r="J60" s="55">
        <v>0</v>
      </c>
      <c r="K60" s="55">
        <v>0</v>
      </c>
      <c r="L60" s="55">
        <v>0</v>
      </c>
      <c r="M60" s="9">
        <v>11</v>
      </c>
      <c r="N60" s="9">
        <v>11</v>
      </c>
      <c r="O60" s="9">
        <v>4</v>
      </c>
      <c r="P60" s="9">
        <v>2.5</v>
      </c>
      <c r="Q60" s="9">
        <v>2.2077249999999999</v>
      </c>
      <c r="R60" s="9">
        <v>2.5</v>
      </c>
      <c r="S60" s="9">
        <v>0.45</v>
      </c>
      <c r="T60" s="9">
        <v>0</v>
      </c>
      <c r="U60" s="9">
        <v>0.3</v>
      </c>
      <c r="V60" s="9">
        <v>0</v>
      </c>
    </row>
    <row r="61" spans="1:22">
      <c r="A61" s="9"/>
      <c r="B61" s="9" t="str">
        <f t="shared" si="0"/>
        <v>М2,5x120</v>
      </c>
      <c r="C61" s="10">
        <v>2.5</v>
      </c>
      <c r="D61" s="9">
        <v>120</v>
      </c>
      <c r="E61" s="12">
        <v>4.6496882725548527</v>
      </c>
      <c r="F61" s="55">
        <v>0</v>
      </c>
      <c r="G61" s="55">
        <v>0</v>
      </c>
      <c r="H61" s="55">
        <v>0</v>
      </c>
      <c r="I61" s="12">
        <v>3.725013964472192</v>
      </c>
      <c r="J61" s="55">
        <v>0</v>
      </c>
      <c r="K61" s="55">
        <v>0</v>
      </c>
      <c r="L61" s="55">
        <v>0</v>
      </c>
      <c r="M61" s="9">
        <v>11</v>
      </c>
      <c r="N61" s="9">
        <v>11</v>
      </c>
      <c r="O61" s="9">
        <v>4</v>
      </c>
      <c r="P61" s="9">
        <v>2.5</v>
      </c>
      <c r="Q61" s="9">
        <v>2.2077249999999999</v>
      </c>
      <c r="R61" s="9">
        <v>2.5</v>
      </c>
      <c r="S61" s="9">
        <v>0.45</v>
      </c>
      <c r="T61" s="9">
        <v>0</v>
      </c>
      <c r="U61" s="9">
        <v>0.3</v>
      </c>
      <c r="V61" s="9">
        <v>0</v>
      </c>
    </row>
    <row r="62" spans="1:22">
      <c r="A62" s="9"/>
      <c r="B62" s="9" t="str">
        <f t="shared" si="0"/>
        <v>М2,5x130</v>
      </c>
      <c r="C62" s="10">
        <v>2.5</v>
      </c>
      <c r="D62" s="9">
        <v>130</v>
      </c>
      <c r="E62" s="12">
        <v>5.0350242464717256</v>
      </c>
      <c r="F62" s="55">
        <v>0</v>
      </c>
      <c r="G62" s="55">
        <v>0</v>
      </c>
      <c r="H62" s="55">
        <v>0</v>
      </c>
      <c r="I62" s="12">
        <v>4.0255174330603802</v>
      </c>
      <c r="J62" s="55">
        <v>0</v>
      </c>
      <c r="K62" s="55">
        <v>0</v>
      </c>
      <c r="L62" s="55">
        <v>0</v>
      </c>
      <c r="M62" s="9">
        <v>11</v>
      </c>
      <c r="N62" s="9">
        <v>11</v>
      </c>
      <c r="O62" s="9">
        <v>4</v>
      </c>
      <c r="P62" s="9">
        <v>2.5</v>
      </c>
      <c r="Q62" s="9">
        <v>2.2077249999999999</v>
      </c>
      <c r="R62" s="9">
        <v>2.5</v>
      </c>
      <c r="S62" s="9">
        <v>0.45</v>
      </c>
      <c r="T62" s="9">
        <v>0</v>
      </c>
      <c r="U62" s="9">
        <v>0.3</v>
      </c>
      <c r="V62" s="9">
        <v>0</v>
      </c>
    </row>
    <row r="63" spans="1:22">
      <c r="A63" s="9"/>
      <c r="B63" s="9" t="str">
        <f t="shared" si="0"/>
        <v>М2,5x140</v>
      </c>
      <c r="C63" s="10">
        <v>2.5</v>
      </c>
      <c r="D63" s="9">
        <v>140</v>
      </c>
      <c r="E63" s="12">
        <v>5.4203602203885994</v>
      </c>
      <c r="F63" s="55">
        <v>0</v>
      </c>
      <c r="G63" s="55">
        <v>0</v>
      </c>
      <c r="H63" s="55">
        <v>0</v>
      </c>
      <c r="I63" s="12">
        <v>4.3260209016485698</v>
      </c>
      <c r="J63" s="55">
        <v>0</v>
      </c>
      <c r="K63" s="55">
        <v>0</v>
      </c>
      <c r="L63" s="55">
        <v>0</v>
      </c>
      <c r="M63" s="9">
        <v>11</v>
      </c>
      <c r="N63" s="9">
        <v>11</v>
      </c>
      <c r="O63" s="9">
        <v>4</v>
      </c>
      <c r="P63" s="9">
        <v>2.5</v>
      </c>
      <c r="Q63" s="9">
        <v>2.2077249999999999</v>
      </c>
      <c r="R63" s="9">
        <v>2.5</v>
      </c>
      <c r="S63" s="9">
        <v>0.45</v>
      </c>
      <c r="T63" s="9">
        <v>0</v>
      </c>
      <c r="U63" s="9">
        <v>0.3</v>
      </c>
      <c r="V63" s="9">
        <v>0</v>
      </c>
    </row>
    <row r="64" spans="1:22">
      <c r="A64" s="9"/>
      <c r="B64" s="9" t="str">
        <f t="shared" si="0"/>
        <v>М2,5x150</v>
      </c>
      <c r="C64" s="10">
        <v>2.5</v>
      </c>
      <c r="D64" s="9">
        <v>150</v>
      </c>
      <c r="E64" s="12">
        <v>5.8056961943054723</v>
      </c>
      <c r="F64" s="55">
        <v>0</v>
      </c>
      <c r="G64" s="55">
        <v>0</v>
      </c>
      <c r="H64" s="55">
        <v>0</v>
      </c>
      <c r="I64" s="12">
        <v>4.6265243702367567</v>
      </c>
      <c r="J64" s="55">
        <v>0</v>
      </c>
      <c r="K64" s="55">
        <v>0</v>
      </c>
      <c r="L64" s="55">
        <v>0</v>
      </c>
      <c r="M64" s="9">
        <v>11</v>
      </c>
      <c r="N64" s="9">
        <v>11</v>
      </c>
      <c r="O64" s="9">
        <v>4</v>
      </c>
      <c r="P64" s="9">
        <v>2.5</v>
      </c>
      <c r="Q64" s="9">
        <v>2.2077249999999999</v>
      </c>
      <c r="R64" s="9">
        <v>2.5</v>
      </c>
      <c r="S64" s="9">
        <v>0.45</v>
      </c>
      <c r="T64" s="9">
        <v>0</v>
      </c>
      <c r="U64" s="9">
        <v>0.3</v>
      </c>
      <c r="V64" s="9">
        <v>0</v>
      </c>
    </row>
    <row r="65" spans="1:22">
      <c r="A65" s="9"/>
      <c r="B65" s="9" t="str">
        <f t="shared" si="0"/>
        <v>М2,5x160</v>
      </c>
      <c r="C65" s="10">
        <v>2.5</v>
      </c>
      <c r="D65" s="9">
        <v>160</v>
      </c>
      <c r="E65" s="12">
        <v>6.1910321682223444</v>
      </c>
      <c r="F65" s="55">
        <v>0</v>
      </c>
      <c r="G65" s="55">
        <v>0</v>
      </c>
      <c r="H65" s="55">
        <v>0</v>
      </c>
      <c r="I65" s="12">
        <v>4.9270278388249462</v>
      </c>
      <c r="J65" s="55">
        <v>0</v>
      </c>
      <c r="K65" s="55">
        <v>0</v>
      </c>
      <c r="L65" s="55">
        <v>0</v>
      </c>
      <c r="M65" s="9">
        <v>11</v>
      </c>
      <c r="N65" s="9">
        <v>11</v>
      </c>
      <c r="O65" s="9">
        <v>4</v>
      </c>
      <c r="P65" s="9">
        <v>2.5</v>
      </c>
      <c r="Q65" s="9">
        <v>2.2077249999999999</v>
      </c>
      <c r="R65" s="9">
        <v>2.5</v>
      </c>
      <c r="S65" s="9">
        <v>0.45</v>
      </c>
      <c r="T65" s="9">
        <v>0</v>
      </c>
      <c r="U65" s="9">
        <v>0.3</v>
      </c>
      <c r="V65" s="9">
        <v>0</v>
      </c>
    </row>
    <row r="66" spans="1:22">
      <c r="A66" s="9"/>
      <c r="B66" s="9" t="str">
        <f t="shared" si="0"/>
        <v>М3x10</v>
      </c>
      <c r="C66" s="10">
        <v>3</v>
      </c>
      <c r="D66" s="9">
        <v>10</v>
      </c>
      <c r="E66" s="12">
        <v>0.68340011784035637</v>
      </c>
      <c r="F66" s="55">
        <v>0</v>
      </c>
      <c r="G66" s="55">
        <v>0</v>
      </c>
      <c r="H66" s="55">
        <v>0</v>
      </c>
      <c r="I66" s="12">
        <v>0.65499257280258361</v>
      </c>
      <c r="J66" s="55">
        <v>0</v>
      </c>
      <c r="K66" s="55">
        <v>0</v>
      </c>
      <c r="L66" s="55">
        <v>0</v>
      </c>
      <c r="M66" s="11">
        <v>7.5</v>
      </c>
      <c r="N66" s="9">
        <v>8.5</v>
      </c>
      <c r="O66" s="9">
        <v>5</v>
      </c>
      <c r="P66" s="9">
        <v>3</v>
      </c>
      <c r="Q66" s="9">
        <v>2.6752500000000001</v>
      </c>
      <c r="R66" s="9">
        <v>3</v>
      </c>
      <c r="S66" s="9">
        <v>0.5</v>
      </c>
      <c r="T66" s="9">
        <v>0</v>
      </c>
      <c r="U66" s="9">
        <v>0.5</v>
      </c>
      <c r="V66" s="9">
        <v>0</v>
      </c>
    </row>
    <row r="67" spans="1:22">
      <c r="A67" s="9"/>
      <c r="B67" s="9" t="str">
        <f t="shared" si="0"/>
        <v>М3x12</v>
      </c>
      <c r="C67" s="10">
        <v>3</v>
      </c>
      <c r="D67" s="9">
        <v>12</v>
      </c>
      <c r="E67" s="12">
        <v>0.77165084229819758</v>
      </c>
      <c r="F67" s="55">
        <v>0</v>
      </c>
      <c r="G67" s="55">
        <v>0</v>
      </c>
      <c r="H67" s="55">
        <v>0</v>
      </c>
      <c r="I67" s="12">
        <v>0.74324329726042482</v>
      </c>
      <c r="J67" s="55">
        <v>0</v>
      </c>
      <c r="K67" s="55">
        <v>0</v>
      </c>
      <c r="L67" s="55">
        <v>0</v>
      </c>
      <c r="M67" s="11">
        <v>9.5</v>
      </c>
      <c r="N67" s="9">
        <v>10.5</v>
      </c>
      <c r="O67" s="9">
        <v>5</v>
      </c>
      <c r="P67" s="9">
        <v>3</v>
      </c>
      <c r="Q67" s="9">
        <v>2.6752500000000001</v>
      </c>
      <c r="R67" s="9">
        <v>3</v>
      </c>
      <c r="S67" s="9">
        <v>0.5</v>
      </c>
      <c r="T67" s="9">
        <v>0</v>
      </c>
      <c r="U67" s="9">
        <v>0.5</v>
      </c>
      <c r="V67" s="9">
        <v>0</v>
      </c>
    </row>
    <row r="68" spans="1:22">
      <c r="A68" s="9"/>
      <c r="B68" s="9" t="str">
        <f t="shared" si="0"/>
        <v>М3x14</v>
      </c>
      <c r="C68" s="10">
        <v>3</v>
      </c>
      <c r="D68" s="9">
        <v>14</v>
      </c>
      <c r="E68" s="12">
        <v>0.85990156675603868</v>
      </c>
      <c r="F68" s="55">
        <v>0</v>
      </c>
      <c r="G68" s="55">
        <v>0</v>
      </c>
      <c r="H68" s="55">
        <v>0</v>
      </c>
      <c r="I68" s="12">
        <v>0.83149402171826592</v>
      </c>
      <c r="J68" s="55">
        <v>0</v>
      </c>
      <c r="K68" s="55">
        <v>0</v>
      </c>
      <c r="L68" s="55">
        <v>0</v>
      </c>
      <c r="M68" s="11">
        <v>11.5</v>
      </c>
      <c r="N68" s="9">
        <v>12.5</v>
      </c>
      <c r="O68" s="9">
        <v>5</v>
      </c>
      <c r="P68" s="9">
        <v>3</v>
      </c>
      <c r="Q68" s="9">
        <v>2.6752500000000001</v>
      </c>
      <c r="R68" s="9">
        <v>3</v>
      </c>
      <c r="S68" s="9">
        <v>0.5</v>
      </c>
      <c r="T68" s="9">
        <v>0</v>
      </c>
      <c r="U68" s="9">
        <v>0.5</v>
      </c>
      <c r="V68" s="9">
        <v>0</v>
      </c>
    </row>
    <row r="69" spans="1:22">
      <c r="A69" s="9"/>
      <c r="B69" s="9" t="str">
        <f t="shared" si="0"/>
        <v>М3x16</v>
      </c>
      <c r="C69" s="10">
        <v>3</v>
      </c>
      <c r="D69" s="9">
        <v>16</v>
      </c>
      <c r="E69" s="12">
        <v>0.9651968182365438</v>
      </c>
      <c r="F69" s="55">
        <v>0</v>
      </c>
      <c r="G69" s="55">
        <v>0</v>
      </c>
      <c r="H69" s="55">
        <v>0</v>
      </c>
      <c r="I69" s="12">
        <v>0.91974474617610724</v>
      </c>
      <c r="J69" s="55">
        <v>0</v>
      </c>
      <c r="K69" s="55">
        <v>0</v>
      </c>
      <c r="L69" s="55">
        <v>0</v>
      </c>
      <c r="M69" s="9">
        <v>12</v>
      </c>
      <c r="N69" s="9">
        <v>12</v>
      </c>
      <c r="O69" s="9">
        <v>5</v>
      </c>
      <c r="P69" s="9">
        <v>3</v>
      </c>
      <c r="Q69" s="9">
        <v>2.6752500000000001</v>
      </c>
      <c r="R69" s="9">
        <v>3</v>
      </c>
      <c r="S69" s="9">
        <v>0.5</v>
      </c>
      <c r="T69" s="9">
        <v>0</v>
      </c>
      <c r="U69" s="9">
        <v>0.5</v>
      </c>
      <c r="V69" s="9">
        <v>0</v>
      </c>
    </row>
    <row r="70" spans="1:22">
      <c r="A70" s="9"/>
      <c r="B70" s="9" t="str">
        <f t="shared" si="0"/>
        <v>М3x18</v>
      </c>
      <c r="C70" s="10">
        <v>3</v>
      </c>
      <c r="D70" s="9">
        <v>18</v>
      </c>
      <c r="E70" s="12">
        <v>1.0761735787246032</v>
      </c>
      <c r="F70" s="55">
        <v>0</v>
      </c>
      <c r="G70" s="55">
        <v>0</v>
      </c>
      <c r="H70" s="55">
        <v>0</v>
      </c>
      <c r="I70" s="12">
        <v>1.0079954706339485</v>
      </c>
      <c r="J70" s="55">
        <v>0</v>
      </c>
      <c r="K70" s="55">
        <v>0</v>
      </c>
      <c r="L70" s="55">
        <v>0</v>
      </c>
      <c r="M70" s="9">
        <v>12</v>
      </c>
      <c r="N70" s="9">
        <v>12</v>
      </c>
      <c r="O70" s="9">
        <v>5</v>
      </c>
      <c r="P70" s="9">
        <v>3</v>
      </c>
      <c r="Q70" s="9">
        <v>2.6752500000000001</v>
      </c>
      <c r="R70" s="9">
        <v>3</v>
      </c>
      <c r="S70" s="9">
        <v>0.5</v>
      </c>
      <c r="T70" s="9">
        <v>0</v>
      </c>
      <c r="U70" s="9">
        <v>0.5</v>
      </c>
      <c r="V70" s="9">
        <v>0</v>
      </c>
    </row>
    <row r="71" spans="1:22">
      <c r="A71" s="9"/>
      <c r="B71" s="9" t="str">
        <f t="shared" si="0"/>
        <v>М3x20</v>
      </c>
      <c r="C71" s="10">
        <v>3</v>
      </c>
      <c r="D71" s="9">
        <v>20</v>
      </c>
      <c r="E71" s="12">
        <v>1.1871503392126628</v>
      </c>
      <c r="F71" s="55">
        <v>0</v>
      </c>
      <c r="G71" s="55">
        <v>0</v>
      </c>
      <c r="H71" s="55">
        <v>0</v>
      </c>
      <c r="I71" s="12">
        <v>1.0962461950917899</v>
      </c>
      <c r="J71" s="55">
        <v>0</v>
      </c>
      <c r="K71" s="55">
        <v>0</v>
      </c>
      <c r="L71" s="55">
        <v>0</v>
      </c>
      <c r="M71" s="9">
        <v>12</v>
      </c>
      <c r="N71" s="9">
        <v>12</v>
      </c>
      <c r="O71" s="9">
        <v>5</v>
      </c>
      <c r="P71" s="9">
        <v>3</v>
      </c>
      <c r="Q71" s="9">
        <v>2.6752500000000001</v>
      </c>
      <c r="R71" s="9">
        <v>3</v>
      </c>
      <c r="S71" s="9">
        <v>0.5</v>
      </c>
      <c r="T71" s="9">
        <v>0</v>
      </c>
      <c r="U71" s="9">
        <v>0.5</v>
      </c>
      <c r="V71" s="9">
        <v>0</v>
      </c>
    </row>
    <row r="72" spans="1:22">
      <c r="A72" s="9"/>
      <c r="B72" s="9" t="str">
        <f t="shared" ref="B72:B135" si="1">"М"&amp;C72&amp;"x"&amp;D72</f>
        <v>М3x22</v>
      </c>
      <c r="C72" s="10">
        <v>3</v>
      </c>
      <c r="D72" s="9">
        <v>22</v>
      </c>
      <c r="E72" s="12">
        <v>1.2981270997007222</v>
      </c>
      <c r="F72" s="55">
        <v>0</v>
      </c>
      <c r="G72" s="55">
        <v>0</v>
      </c>
      <c r="H72" s="55">
        <v>0</v>
      </c>
      <c r="I72" s="12">
        <v>1.1844969195496309</v>
      </c>
      <c r="J72" s="55">
        <v>0</v>
      </c>
      <c r="K72" s="55">
        <v>0</v>
      </c>
      <c r="L72" s="55">
        <v>0</v>
      </c>
      <c r="M72" s="9">
        <v>12</v>
      </c>
      <c r="N72" s="9">
        <v>12</v>
      </c>
      <c r="O72" s="9">
        <v>5</v>
      </c>
      <c r="P72" s="9">
        <v>3</v>
      </c>
      <c r="Q72" s="9">
        <v>2.6752500000000001</v>
      </c>
      <c r="R72" s="9">
        <v>3</v>
      </c>
      <c r="S72" s="9">
        <v>0.5</v>
      </c>
      <c r="T72" s="9">
        <v>0</v>
      </c>
      <c r="U72" s="9">
        <v>0.5</v>
      </c>
      <c r="V72" s="9">
        <v>0</v>
      </c>
    </row>
    <row r="73" spans="1:22">
      <c r="A73" s="9"/>
      <c r="B73" s="9" t="str">
        <f t="shared" si="1"/>
        <v>М3x25</v>
      </c>
      <c r="C73" s="10">
        <v>3</v>
      </c>
      <c r="D73" s="9">
        <v>25</v>
      </c>
      <c r="E73" s="12">
        <v>1.4645922404328111</v>
      </c>
      <c r="F73" s="55">
        <v>0</v>
      </c>
      <c r="G73" s="55">
        <v>0</v>
      </c>
      <c r="H73" s="55">
        <v>0</v>
      </c>
      <c r="I73" s="12">
        <v>1.3168730062363925</v>
      </c>
      <c r="J73" s="55">
        <v>0</v>
      </c>
      <c r="K73" s="55">
        <v>0</v>
      </c>
      <c r="L73" s="55">
        <v>0</v>
      </c>
      <c r="M73" s="9">
        <v>12</v>
      </c>
      <c r="N73" s="9">
        <v>12</v>
      </c>
      <c r="O73" s="9">
        <v>5</v>
      </c>
      <c r="P73" s="9">
        <v>3</v>
      </c>
      <c r="Q73" s="9">
        <v>2.6752500000000001</v>
      </c>
      <c r="R73" s="9">
        <v>3</v>
      </c>
      <c r="S73" s="9">
        <v>0.5</v>
      </c>
      <c r="T73" s="9">
        <v>0</v>
      </c>
      <c r="U73" s="9">
        <v>0.5</v>
      </c>
      <c r="V73" s="9">
        <v>0</v>
      </c>
    </row>
    <row r="74" spans="1:22">
      <c r="A74" s="9"/>
      <c r="B74" s="9" t="str">
        <f t="shared" si="1"/>
        <v>М3x28</v>
      </c>
      <c r="C74" s="10">
        <v>3</v>
      </c>
      <c r="D74" s="9">
        <v>28</v>
      </c>
      <c r="E74" s="12">
        <v>1.6310573811649005</v>
      </c>
      <c r="F74" s="55">
        <v>0</v>
      </c>
      <c r="G74" s="55">
        <v>0</v>
      </c>
      <c r="H74" s="55">
        <v>0</v>
      </c>
      <c r="I74" s="12">
        <v>1.4492490929231543</v>
      </c>
      <c r="J74" s="55">
        <v>0</v>
      </c>
      <c r="K74" s="55">
        <v>0</v>
      </c>
      <c r="L74" s="55">
        <v>0</v>
      </c>
      <c r="M74" s="9">
        <v>12</v>
      </c>
      <c r="N74" s="9">
        <v>12</v>
      </c>
      <c r="O74" s="9">
        <v>5</v>
      </c>
      <c r="P74" s="9">
        <v>3</v>
      </c>
      <c r="Q74" s="9">
        <v>2.6752500000000001</v>
      </c>
      <c r="R74" s="9">
        <v>3</v>
      </c>
      <c r="S74" s="9">
        <v>0.5</v>
      </c>
      <c r="T74" s="9">
        <v>0</v>
      </c>
      <c r="U74" s="9">
        <v>0.5</v>
      </c>
      <c r="V74" s="9">
        <v>0</v>
      </c>
    </row>
    <row r="75" spans="1:22">
      <c r="A75" s="9"/>
      <c r="B75" s="9" t="str">
        <f t="shared" si="1"/>
        <v>М3x30</v>
      </c>
      <c r="C75" s="10">
        <v>3</v>
      </c>
      <c r="D75" s="9">
        <v>30</v>
      </c>
      <c r="E75" s="12">
        <v>1.7420341416529597</v>
      </c>
      <c r="F75" s="55">
        <v>0</v>
      </c>
      <c r="G75" s="55">
        <v>0</v>
      </c>
      <c r="H75" s="55">
        <v>0</v>
      </c>
      <c r="I75" s="12">
        <v>1.5374998173809955</v>
      </c>
      <c r="J75" s="55">
        <v>0</v>
      </c>
      <c r="K75" s="55">
        <v>0</v>
      </c>
      <c r="L75" s="55">
        <v>0</v>
      </c>
      <c r="M75" s="9">
        <v>12</v>
      </c>
      <c r="N75" s="9">
        <v>12</v>
      </c>
      <c r="O75" s="9">
        <v>5</v>
      </c>
      <c r="P75" s="9">
        <v>3</v>
      </c>
      <c r="Q75" s="9">
        <v>2.6752500000000001</v>
      </c>
      <c r="R75" s="9">
        <v>3</v>
      </c>
      <c r="S75" s="9">
        <v>0.5</v>
      </c>
      <c r="T75" s="9">
        <v>0</v>
      </c>
      <c r="U75" s="9">
        <v>0.5</v>
      </c>
      <c r="V75" s="9">
        <v>0</v>
      </c>
    </row>
    <row r="76" spans="1:22">
      <c r="A76" s="9"/>
      <c r="B76" s="9" t="str">
        <f t="shared" si="1"/>
        <v>М3x32</v>
      </c>
      <c r="C76" s="10">
        <v>3</v>
      </c>
      <c r="D76" s="9">
        <v>32</v>
      </c>
      <c r="E76" s="12">
        <v>1.8530109021410195</v>
      </c>
      <c r="F76" s="55">
        <v>0</v>
      </c>
      <c r="G76" s="55">
        <v>0</v>
      </c>
      <c r="H76" s="55">
        <v>0</v>
      </c>
      <c r="I76" s="12">
        <v>1.6257505418388367</v>
      </c>
      <c r="J76" s="55">
        <v>0</v>
      </c>
      <c r="K76" s="55">
        <v>0</v>
      </c>
      <c r="L76" s="55">
        <v>0</v>
      </c>
      <c r="M76" s="9">
        <v>12</v>
      </c>
      <c r="N76" s="9">
        <v>12</v>
      </c>
      <c r="O76" s="9">
        <v>5</v>
      </c>
      <c r="P76" s="9">
        <v>3</v>
      </c>
      <c r="Q76" s="9">
        <v>2.6752500000000001</v>
      </c>
      <c r="R76" s="9">
        <v>3</v>
      </c>
      <c r="S76" s="9">
        <v>0.5</v>
      </c>
      <c r="T76" s="9">
        <v>0</v>
      </c>
      <c r="U76" s="9">
        <v>0.5</v>
      </c>
      <c r="V76" s="9">
        <v>0</v>
      </c>
    </row>
    <row r="77" spans="1:22">
      <c r="A77" s="9"/>
      <c r="B77" s="9" t="str">
        <f t="shared" si="1"/>
        <v>М3x35</v>
      </c>
      <c r="C77" s="10">
        <v>3</v>
      </c>
      <c r="D77" s="9">
        <v>35</v>
      </c>
      <c r="E77" s="12">
        <v>2.0194760428731082</v>
      </c>
      <c r="F77" s="55">
        <v>0</v>
      </c>
      <c r="G77" s="55">
        <v>0</v>
      </c>
      <c r="H77" s="55">
        <v>0</v>
      </c>
      <c r="I77" s="12">
        <v>1.7581266285255985</v>
      </c>
      <c r="J77" s="55">
        <v>0</v>
      </c>
      <c r="K77" s="55">
        <v>0</v>
      </c>
      <c r="L77" s="55">
        <v>0</v>
      </c>
      <c r="M77" s="9">
        <v>12</v>
      </c>
      <c r="N77" s="9">
        <v>12</v>
      </c>
      <c r="O77" s="9">
        <v>5</v>
      </c>
      <c r="P77" s="9">
        <v>3</v>
      </c>
      <c r="Q77" s="9">
        <v>2.6752500000000001</v>
      </c>
      <c r="R77" s="9">
        <v>3</v>
      </c>
      <c r="S77" s="9">
        <v>0.5</v>
      </c>
      <c r="T77" s="9">
        <v>0</v>
      </c>
      <c r="U77" s="9">
        <v>0.5</v>
      </c>
      <c r="V77" s="9">
        <v>0</v>
      </c>
    </row>
    <row r="78" spans="1:22">
      <c r="A78" s="9"/>
      <c r="B78" s="9" t="str">
        <f t="shared" si="1"/>
        <v>М3x38</v>
      </c>
      <c r="C78" s="10">
        <v>3</v>
      </c>
      <c r="D78" s="9">
        <v>38</v>
      </c>
      <c r="E78" s="12">
        <v>2.1859411836051974</v>
      </c>
      <c r="F78" s="55">
        <v>0</v>
      </c>
      <c r="G78" s="55">
        <v>0</v>
      </c>
      <c r="H78" s="55">
        <v>0</v>
      </c>
      <c r="I78" s="12">
        <v>1.8905027152123604</v>
      </c>
      <c r="J78" s="55">
        <v>0</v>
      </c>
      <c r="K78" s="55">
        <v>0</v>
      </c>
      <c r="L78" s="55">
        <v>0</v>
      </c>
      <c r="M78" s="9">
        <v>12</v>
      </c>
      <c r="N78" s="9">
        <v>12</v>
      </c>
      <c r="O78" s="9">
        <v>5</v>
      </c>
      <c r="P78" s="9">
        <v>3</v>
      </c>
      <c r="Q78" s="9">
        <v>2.6752500000000001</v>
      </c>
      <c r="R78" s="9">
        <v>3</v>
      </c>
      <c r="S78" s="9">
        <v>0.5</v>
      </c>
      <c r="T78" s="9">
        <v>0</v>
      </c>
      <c r="U78" s="9">
        <v>0.5</v>
      </c>
      <c r="V78" s="9">
        <v>0</v>
      </c>
    </row>
    <row r="79" spans="1:22">
      <c r="A79" s="9"/>
      <c r="B79" s="9" t="str">
        <f t="shared" si="1"/>
        <v>М3x40</v>
      </c>
      <c r="C79" s="10">
        <v>3</v>
      </c>
      <c r="D79" s="9">
        <v>40</v>
      </c>
      <c r="E79" s="12">
        <v>2.296917944093257</v>
      </c>
      <c r="F79" s="55">
        <v>0</v>
      </c>
      <c r="G79" s="55">
        <v>0</v>
      </c>
      <c r="H79" s="55">
        <v>0</v>
      </c>
      <c r="I79" s="12">
        <v>1.9787534396702016</v>
      </c>
      <c r="J79" s="55">
        <v>0</v>
      </c>
      <c r="K79" s="55">
        <v>0</v>
      </c>
      <c r="L79" s="55">
        <v>0</v>
      </c>
      <c r="M79" s="9">
        <v>12</v>
      </c>
      <c r="N79" s="9">
        <v>12</v>
      </c>
      <c r="O79" s="9">
        <v>5</v>
      </c>
      <c r="P79" s="9">
        <v>3</v>
      </c>
      <c r="Q79" s="9">
        <v>2.6752500000000001</v>
      </c>
      <c r="R79" s="9">
        <v>3</v>
      </c>
      <c r="S79" s="9">
        <v>0.5</v>
      </c>
      <c r="T79" s="9">
        <v>0</v>
      </c>
      <c r="U79" s="9">
        <v>0.5</v>
      </c>
      <c r="V79" s="9">
        <v>0</v>
      </c>
    </row>
    <row r="80" spans="1:22">
      <c r="A80" s="9"/>
      <c r="B80" s="9" t="str">
        <f t="shared" si="1"/>
        <v>М3x42</v>
      </c>
      <c r="C80" s="10">
        <v>3</v>
      </c>
      <c r="D80" s="9">
        <v>42</v>
      </c>
      <c r="E80" s="12">
        <v>2.4078947045813162</v>
      </c>
      <c r="F80" s="55">
        <v>0</v>
      </c>
      <c r="G80" s="55">
        <v>0</v>
      </c>
      <c r="H80" s="55">
        <v>0</v>
      </c>
      <c r="I80" s="12">
        <v>2.0670041641280426</v>
      </c>
      <c r="J80" s="55">
        <v>0</v>
      </c>
      <c r="K80" s="55">
        <v>0</v>
      </c>
      <c r="L80" s="55">
        <v>0</v>
      </c>
      <c r="M80" s="9">
        <v>12</v>
      </c>
      <c r="N80" s="9">
        <v>12</v>
      </c>
      <c r="O80" s="9">
        <v>5</v>
      </c>
      <c r="P80" s="9">
        <v>3</v>
      </c>
      <c r="Q80" s="9">
        <v>2.6752500000000001</v>
      </c>
      <c r="R80" s="9">
        <v>3</v>
      </c>
      <c r="S80" s="9">
        <v>0.5</v>
      </c>
      <c r="T80" s="9">
        <v>0</v>
      </c>
      <c r="U80" s="9">
        <v>0.5</v>
      </c>
      <c r="V80" s="9">
        <v>0</v>
      </c>
    </row>
    <row r="81" spans="1:22">
      <c r="A81" s="9"/>
      <c r="B81" s="9" t="str">
        <f t="shared" si="1"/>
        <v>М3x45</v>
      </c>
      <c r="C81" s="10">
        <v>3</v>
      </c>
      <c r="D81" s="9">
        <v>45</v>
      </c>
      <c r="E81" s="12">
        <v>2.5743598453134058</v>
      </c>
      <c r="F81" s="55">
        <v>0</v>
      </c>
      <c r="G81" s="55">
        <v>0</v>
      </c>
      <c r="H81" s="55">
        <v>0</v>
      </c>
      <c r="I81" s="12">
        <v>2.1993802508148046</v>
      </c>
      <c r="J81" s="55">
        <v>0</v>
      </c>
      <c r="K81" s="55">
        <v>0</v>
      </c>
      <c r="L81" s="55">
        <v>0</v>
      </c>
      <c r="M81" s="9">
        <v>12</v>
      </c>
      <c r="N81" s="9">
        <v>12</v>
      </c>
      <c r="O81" s="9">
        <v>5</v>
      </c>
      <c r="P81" s="9">
        <v>3</v>
      </c>
      <c r="Q81" s="9">
        <v>2.6752500000000001</v>
      </c>
      <c r="R81" s="9">
        <v>3</v>
      </c>
      <c r="S81" s="9">
        <v>0.5</v>
      </c>
      <c r="T81" s="9">
        <v>0</v>
      </c>
      <c r="U81" s="9">
        <v>0.5</v>
      </c>
      <c r="V81" s="9">
        <v>0</v>
      </c>
    </row>
    <row r="82" spans="1:22">
      <c r="A82" s="9"/>
      <c r="B82" s="9" t="str">
        <f t="shared" si="1"/>
        <v>М3x48</v>
      </c>
      <c r="C82" s="10">
        <v>3</v>
      </c>
      <c r="D82" s="9">
        <v>48</v>
      </c>
      <c r="E82" s="12">
        <v>2.7408249860454945</v>
      </c>
      <c r="F82" s="55">
        <v>0</v>
      </c>
      <c r="G82" s="55">
        <v>0</v>
      </c>
      <c r="H82" s="55">
        <v>0</v>
      </c>
      <c r="I82" s="12">
        <v>2.3317563375015662</v>
      </c>
      <c r="J82" s="55">
        <v>0</v>
      </c>
      <c r="K82" s="55">
        <v>0</v>
      </c>
      <c r="L82" s="55">
        <v>0</v>
      </c>
      <c r="M82" s="9">
        <v>12</v>
      </c>
      <c r="N82" s="9">
        <v>12</v>
      </c>
      <c r="O82" s="9">
        <v>5</v>
      </c>
      <c r="P82" s="9">
        <v>3</v>
      </c>
      <c r="Q82" s="9">
        <v>2.6752500000000001</v>
      </c>
      <c r="R82" s="9">
        <v>3</v>
      </c>
      <c r="S82" s="9">
        <v>0.5</v>
      </c>
      <c r="T82" s="9">
        <v>0</v>
      </c>
      <c r="U82" s="9">
        <v>0.5</v>
      </c>
      <c r="V82" s="9">
        <v>0</v>
      </c>
    </row>
    <row r="83" spans="1:22">
      <c r="A83" s="9"/>
      <c r="B83" s="9" t="str">
        <f t="shared" si="1"/>
        <v>М3x50</v>
      </c>
      <c r="C83" s="10">
        <v>3</v>
      </c>
      <c r="D83" s="9">
        <v>50</v>
      </c>
      <c r="E83" s="12">
        <v>2.8518017465335537</v>
      </c>
      <c r="F83" s="55">
        <v>0</v>
      </c>
      <c r="G83" s="55">
        <v>0</v>
      </c>
      <c r="H83" s="55">
        <v>0</v>
      </c>
      <c r="I83" s="12">
        <v>2.4200070619594074</v>
      </c>
      <c r="J83" s="55">
        <v>0</v>
      </c>
      <c r="K83" s="55">
        <v>0</v>
      </c>
      <c r="L83" s="55">
        <v>0</v>
      </c>
      <c r="M83" s="9">
        <v>12</v>
      </c>
      <c r="N83" s="9">
        <v>12</v>
      </c>
      <c r="O83" s="9">
        <v>5</v>
      </c>
      <c r="P83" s="9">
        <v>3</v>
      </c>
      <c r="Q83" s="9">
        <v>2.6752500000000001</v>
      </c>
      <c r="R83" s="9">
        <v>3</v>
      </c>
      <c r="S83" s="9">
        <v>0.5</v>
      </c>
      <c r="T83" s="9">
        <v>0</v>
      </c>
      <c r="U83" s="9">
        <v>0.5</v>
      </c>
      <c r="V83" s="9">
        <v>0</v>
      </c>
    </row>
    <row r="84" spans="1:22">
      <c r="A84" s="9"/>
      <c r="B84" s="9" t="str">
        <f t="shared" si="1"/>
        <v>М3x55</v>
      </c>
      <c r="C84" s="10">
        <v>3</v>
      </c>
      <c r="D84" s="9">
        <v>55</v>
      </c>
      <c r="E84" s="12">
        <v>3.1292436477537025</v>
      </c>
      <c r="F84" s="55">
        <v>0</v>
      </c>
      <c r="G84" s="55">
        <v>0</v>
      </c>
      <c r="H84" s="55">
        <v>0</v>
      </c>
      <c r="I84" s="12">
        <v>2.6406338731040102</v>
      </c>
      <c r="J84" s="55">
        <v>0</v>
      </c>
      <c r="K84" s="55">
        <v>0</v>
      </c>
      <c r="L84" s="55">
        <v>0</v>
      </c>
      <c r="M84" s="9">
        <v>12</v>
      </c>
      <c r="N84" s="9">
        <v>12</v>
      </c>
      <c r="O84" s="9">
        <v>5</v>
      </c>
      <c r="P84" s="9">
        <v>3</v>
      </c>
      <c r="Q84" s="9">
        <v>2.6752500000000001</v>
      </c>
      <c r="R84" s="9">
        <v>3</v>
      </c>
      <c r="S84" s="9">
        <v>0.5</v>
      </c>
      <c r="T84" s="9">
        <v>0</v>
      </c>
      <c r="U84" s="9">
        <v>0.5</v>
      </c>
      <c r="V84" s="9">
        <v>0</v>
      </c>
    </row>
    <row r="85" spans="1:22">
      <c r="A85" s="9"/>
      <c r="B85" s="9" t="str">
        <f t="shared" si="1"/>
        <v>М3x60</v>
      </c>
      <c r="C85" s="10">
        <v>3</v>
      </c>
      <c r="D85" s="9">
        <v>60</v>
      </c>
      <c r="E85" s="12">
        <v>3.4066855489738508</v>
      </c>
      <c r="F85" s="55">
        <v>0</v>
      </c>
      <c r="G85" s="55">
        <v>0</v>
      </c>
      <c r="H85" s="55">
        <v>0</v>
      </c>
      <c r="I85" s="12">
        <v>2.861260684248613</v>
      </c>
      <c r="J85" s="55">
        <v>0</v>
      </c>
      <c r="K85" s="55">
        <v>0</v>
      </c>
      <c r="L85" s="55">
        <v>0</v>
      </c>
      <c r="M85" s="9">
        <v>12</v>
      </c>
      <c r="N85" s="9">
        <v>12</v>
      </c>
      <c r="O85" s="9">
        <v>5</v>
      </c>
      <c r="P85" s="9">
        <v>3</v>
      </c>
      <c r="Q85" s="9">
        <v>2.6752500000000001</v>
      </c>
      <c r="R85" s="9">
        <v>3</v>
      </c>
      <c r="S85" s="9">
        <v>0.5</v>
      </c>
      <c r="T85" s="9">
        <v>0</v>
      </c>
      <c r="U85" s="9">
        <v>0.5</v>
      </c>
      <c r="V85" s="9">
        <v>0</v>
      </c>
    </row>
    <row r="86" spans="1:22">
      <c r="A86" s="9"/>
      <c r="B86" s="9" t="str">
        <f t="shared" si="1"/>
        <v>М3x65</v>
      </c>
      <c r="C86" s="10">
        <v>3</v>
      </c>
      <c r="D86" s="9">
        <v>65</v>
      </c>
      <c r="E86" s="12">
        <v>3.6841274501939996</v>
      </c>
      <c r="F86" s="55">
        <v>0</v>
      </c>
      <c r="G86" s="55">
        <v>0</v>
      </c>
      <c r="H86" s="55">
        <v>0</v>
      </c>
      <c r="I86" s="12">
        <v>3.0818874953932158</v>
      </c>
      <c r="J86" s="55">
        <v>0</v>
      </c>
      <c r="K86" s="55">
        <v>0</v>
      </c>
      <c r="L86" s="55">
        <v>0</v>
      </c>
      <c r="M86" s="9">
        <v>12</v>
      </c>
      <c r="N86" s="9">
        <v>12</v>
      </c>
      <c r="O86" s="9">
        <v>5</v>
      </c>
      <c r="P86" s="9">
        <v>3</v>
      </c>
      <c r="Q86" s="9">
        <v>2.6752500000000001</v>
      </c>
      <c r="R86" s="9">
        <v>3</v>
      </c>
      <c r="S86" s="9">
        <v>0.5</v>
      </c>
      <c r="T86" s="9">
        <v>0</v>
      </c>
      <c r="U86" s="9">
        <v>0.5</v>
      </c>
      <c r="V86" s="9">
        <v>0</v>
      </c>
    </row>
    <row r="87" spans="1:22">
      <c r="A87" s="9"/>
      <c r="B87" s="9" t="str">
        <f t="shared" si="1"/>
        <v>М3x70</v>
      </c>
      <c r="C87" s="10">
        <v>3</v>
      </c>
      <c r="D87" s="9">
        <v>70</v>
      </c>
      <c r="E87" s="12">
        <v>3.9615693514141483</v>
      </c>
      <c r="F87" s="55">
        <v>0</v>
      </c>
      <c r="G87" s="55">
        <v>0</v>
      </c>
      <c r="H87" s="55">
        <v>0</v>
      </c>
      <c r="I87" s="12">
        <v>3.3025143065378186</v>
      </c>
      <c r="J87" s="55">
        <v>0</v>
      </c>
      <c r="K87" s="55">
        <v>0</v>
      </c>
      <c r="L87" s="55">
        <v>0</v>
      </c>
      <c r="M87" s="9">
        <v>12</v>
      </c>
      <c r="N87" s="9">
        <v>12</v>
      </c>
      <c r="O87" s="9">
        <v>5</v>
      </c>
      <c r="P87" s="9">
        <v>3</v>
      </c>
      <c r="Q87" s="9">
        <v>2.6752500000000001</v>
      </c>
      <c r="R87" s="9">
        <v>3</v>
      </c>
      <c r="S87" s="9">
        <v>0.5</v>
      </c>
      <c r="T87" s="9">
        <v>0</v>
      </c>
      <c r="U87" s="9">
        <v>0.5</v>
      </c>
      <c r="V87" s="9">
        <v>0</v>
      </c>
    </row>
    <row r="88" spans="1:22">
      <c r="A88" s="9"/>
      <c r="B88" s="9" t="str">
        <f t="shared" si="1"/>
        <v>М3x75</v>
      </c>
      <c r="C88" s="10">
        <v>3</v>
      </c>
      <c r="D88" s="9">
        <v>75</v>
      </c>
      <c r="E88" s="12">
        <v>4.2390112526342962</v>
      </c>
      <c r="F88" s="55">
        <v>0</v>
      </c>
      <c r="G88" s="55">
        <v>0</v>
      </c>
      <c r="H88" s="55">
        <v>0</v>
      </c>
      <c r="I88" s="12">
        <v>3.5231411176824219</v>
      </c>
      <c r="J88" s="55">
        <v>0</v>
      </c>
      <c r="K88" s="55">
        <v>0</v>
      </c>
      <c r="L88" s="55">
        <v>0</v>
      </c>
      <c r="M88" s="9">
        <v>12</v>
      </c>
      <c r="N88" s="9">
        <v>12</v>
      </c>
      <c r="O88" s="9">
        <v>5</v>
      </c>
      <c r="P88" s="9">
        <v>3</v>
      </c>
      <c r="Q88" s="9">
        <v>2.6752500000000001</v>
      </c>
      <c r="R88" s="9">
        <v>3</v>
      </c>
      <c r="S88" s="9">
        <v>0.5</v>
      </c>
      <c r="T88" s="9">
        <v>0</v>
      </c>
      <c r="U88" s="9">
        <v>0.5</v>
      </c>
      <c r="V88" s="9">
        <v>0</v>
      </c>
    </row>
    <row r="89" spans="1:22">
      <c r="A89" s="9"/>
      <c r="B89" s="9" t="str">
        <f t="shared" si="1"/>
        <v>М3x80</v>
      </c>
      <c r="C89" s="10">
        <v>3</v>
      </c>
      <c r="D89" s="9">
        <v>80</v>
      </c>
      <c r="E89" s="12">
        <v>4.5164531538544459</v>
      </c>
      <c r="F89" s="55">
        <v>0</v>
      </c>
      <c r="G89" s="55">
        <v>0</v>
      </c>
      <c r="H89" s="55">
        <v>0</v>
      </c>
      <c r="I89" s="12">
        <v>3.7437679288270251</v>
      </c>
      <c r="J89" s="55">
        <v>0</v>
      </c>
      <c r="K89" s="55">
        <v>0</v>
      </c>
      <c r="L89" s="55">
        <v>0</v>
      </c>
      <c r="M89" s="9">
        <v>12</v>
      </c>
      <c r="N89" s="9">
        <v>12</v>
      </c>
      <c r="O89" s="9">
        <v>5</v>
      </c>
      <c r="P89" s="9">
        <v>3</v>
      </c>
      <c r="Q89" s="9">
        <v>2.6752500000000001</v>
      </c>
      <c r="R89" s="9">
        <v>3</v>
      </c>
      <c r="S89" s="9">
        <v>0.5</v>
      </c>
      <c r="T89" s="9">
        <v>0</v>
      </c>
      <c r="U89" s="9">
        <v>0.5</v>
      </c>
      <c r="V89" s="9">
        <v>0</v>
      </c>
    </row>
    <row r="90" spans="1:22">
      <c r="A90" s="9"/>
      <c r="B90" s="9" t="str">
        <f t="shared" si="1"/>
        <v>М3x85</v>
      </c>
      <c r="C90" s="10">
        <v>3</v>
      </c>
      <c r="D90" s="9">
        <v>85</v>
      </c>
      <c r="E90" s="12">
        <v>4.7938950550745929</v>
      </c>
      <c r="F90" s="55">
        <v>0</v>
      </c>
      <c r="G90" s="55">
        <v>0</v>
      </c>
      <c r="H90" s="55">
        <v>0</v>
      </c>
      <c r="I90" s="12">
        <v>3.9643947399716279</v>
      </c>
      <c r="J90" s="55">
        <v>0</v>
      </c>
      <c r="K90" s="55">
        <v>0</v>
      </c>
      <c r="L90" s="55">
        <v>0</v>
      </c>
      <c r="M90" s="9">
        <v>12</v>
      </c>
      <c r="N90" s="9">
        <v>12</v>
      </c>
      <c r="O90" s="9">
        <v>5</v>
      </c>
      <c r="P90" s="9">
        <v>3</v>
      </c>
      <c r="Q90" s="9">
        <v>2.6752500000000001</v>
      </c>
      <c r="R90" s="9">
        <v>3</v>
      </c>
      <c r="S90" s="9">
        <v>0.5</v>
      </c>
      <c r="T90" s="9">
        <v>0</v>
      </c>
      <c r="U90" s="9">
        <v>0.5</v>
      </c>
      <c r="V90" s="9">
        <v>0</v>
      </c>
    </row>
    <row r="91" spans="1:22">
      <c r="A91" s="9"/>
      <c r="B91" s="9" t="str">
        <f t="shared" si="1"/>
        <v>М3x90</v>
      </c>
      <c r="C91" s="10">
        <v>3</v>
      </c>
      <c r="D91" s="9">
        <v>90</v>
      </c>
      <c r="E91" s="12">
        <v>5.0713369562947426</v>
      </c>
      <c r="F91" s="55">
        <v>0</v>
      </c>
      <c r="G91" s="55">
        <v>0</v>
      </c>
      <c r="H91" s="55">
        <v>0</v>
      </c>
      <c r="I91" s="12">
        <v>4.1850215511162308</v>
      </c>
      <c r="J91" s="55">
        <v>0</v>
      </c>
      <c r="K91" s="55">
        <v>0</v>
      </c>
      <c r="L91" s="55">
        <v>0</v>
      </c>
      <c r="M91" s="9">
        <v>12</v>
      </c>
      <c r="N91" s="9">
        <v>12</v>
      </c>
      <c r="O91" s="9">
        <v>5</v>
      </c>
      <c r="P91" s="9">
        <v>3</v>
      </c>
      <c r="Q91" s="9">
        <v>2.6752500000000001</v>
      </c>
      <c r="R91" s="9">
        <v>3</v>
      </c>
      <c r="S91" s="9">
        <v>0.5</v>
      </c>
      <c r="T91" s="9">
        <v>0</v>
      </c>
      <c r="U91" s="9">
        <v>0.5</v>
      </c>
      <c r="V91" s="9">
        <v>0</v>
      </c>
    </row>
    <row r="92" spans="1:22">
      <c r="A92" s="9"/>
      <c r="B92" s="9" t="str">
        <f t="shared" si="1"/>
        <v>М3x95</v>
      </c>
      <c r="C92" s="10">
        <v>3</v>
      </c>
      <c r="D92" s="9">
        <v>95</v>
      </c>
      <c r="E92" s="12">
        <v>5.3487788575148913</v>
      </c>
      <c r="F92" s="55">
        <v>0</v>
      </c>
      <c r="G92" s="55">
        <v>0</v>
      </c>
      <c r="H92" s="55">
        <v>0</v>
      </c>
      <c r="I92" s="12">
        <v>4.405648362260834</v>
      </c>
      <c r="J92" s="55">
        <v>0</v>
      </c>
      <c r="K92" s="55">
        <v>0</v>
      </c>
      <c r="L92" s="55">
        <v>0</v>
      </c>
      <c r="M92" s="9">
        <v>12</v>
      </c>
      <c r="N92" s="9">
        <v>12</v>
      </c>
      <c r="O92" s="9">
        <v>5</v>
      </c>
      <c r="P92" s="9">
        <v>3</v>
      </c>
      <c r="Q92" s="9">
        <v>2.6752500000000001</v>
      </c>
      <c r="R92" s="9">
        <v>3</v>
      </c>
      <c r="S92" s="9">
        <v>0.5</v>
      </c>
      <c r="T92" s="9">
        <v>0</v>
      </c>
      <c r="U92" s="9">
        <v>0.5</v>
      </c>
      <c r="V92" s="9">
        <v>0</v>
      </c>
    </row>
    <row r="93" spans="1:22">
      <c r="A93" s="9"/>
      <c r="B93" s="9" t="str">
        <f t="shared" si="1"/>
        <v>М3x100</v>
      </c>
      <c r="C93" s="10">
        <v>3</v>
      </c>
      <c r="D93" s="9">
        <v>100</v>
      </c>
      <c r="E93" s="12">
        <v>5.6262207587350392</v>
      </c>
      <c r="F93" s="55">
        <v>0</v>
      </c>
      <c r="G93" s="55">
        <v>0</v>
      </c>
      <c r="H93" s="55">
        <v>0</v>
      </c>
      <c r="I93" s="12">
        <v>4.6262751734054373</v>
      </c>
      <c r="J93" s="55">
        <v>0</v>
      </c>
      <c r="K93" s="55">
        <v>0</v>
      </c>
      <c r="L93" s="55">
        <v>0</v>
      </c>
      <c r="M93" s="9">
        <v>12</v>
      </c>
      <c r="N93" s="9">
        <v>12</v>
      </c>
      <c r="O93" s="9">
        <v>5</v>
      </c>
      <c r="P93" s="9">
        <v>3</v>
      </c>
      <c r="Q93" s="9">
        <v>2.6752500000000001</v>
      </c>
      <c r="R93" s="9">
        <v>3</v>
      </c>
      <c r="S93" s="9">
        <v>0.5</v>
      </c>
      <c r="T93" s="9">
        <v>0</v>
      </c>
      <c r="U93" s="9">
        <v>0.5</v>
      </c>
      <c r="V93" s="9">
        <v>0</v>
      </c>
    </row>
    <row r="94" spans="1:22">
      <c r="A94" s="9"/>
      <c r="B94" s="9" t="str">
        <f t="shared" si="1"/>
        <v>М3x105</v>
      </c>
      <c r="C94" s="10">
        <v>3</v>
      </c>
      <c r="D94" s="9">
        <v>105</v>
      </c>
      <c r="E94" s="12">
        <v>5.903662659955188</v>
      </c>
      <c r="F94" s="55">
        <v>0</v>
      </c>
      <c r="G94" s="55">
        <v>0</v>
      </c>
      <c r="H94" s="55">
        <v>0</v>
      </c>
      <c r="I94" s="12">
        <v>4.8469019845500405</v>
      </c>
      <c r="J94" s="55">
        <v>0</v>
      </c>
      <c r="K94" s="55">
        <v>0</v>
      </c>
      <c r="L94" s="55">
        <v>0</v>
      </c>
      <c r="M94" s="9">
        <v>12</v>
      </c>
      <c r="N94" s="9">
        <v>12</v>
      </c>
      <c r="O94" s="9">
        <v>5</v>
      </c>
      <c r="P94" s="9">
        <v>3</v>
      </c>
      <c r="Q94" s="9">
        <v>2.6752500000000001</v>
      </c>
      <c r="R94" s="9">
        <v>3</v>
      </c>
      <c r="S94" s="9">
        <v>0.5</v>
      </c>
      <c r="T94" s="9">
        <v>0</v>
      </c>
      <c r="U94" s="9">
        <v>0.5</v>
      </c>
      <c r="V94" s="9">
        <v>0</v>
      </c>
    </row>
    <row r="95" spans="1:22">
      <c r="A95" s="9"/>
      <c r="B95" s="9" t="str">
        <f t="shared" si="1"/>
        <v>М3x110</v>
      </c>
      <c r="C95" s="10">
        <v>3</v>
      </c>
      <c r="D95" s="9">
        <v>110</v>
      </c>
      <c r="E95" s="12">
        <v>6.1811045611753368</v>
      </c>
      <c r="F95" s="55">
        <v>0</v>
      </c>
      <c r="G95" s="55">
        <v>0</v>
      </c>
      <c r="H95" s="55">
        <v>0</v>
      </c>
      <c r="I95" s="12">
        <v>5.0675287956946429</v>
      </c>
      <c r="J95" s="55">
        <v>0</v>
      </c>
      <c r="K95" s="55">
        <v>0</v>
      </c>
      <c r="L95" s="55">
        <v>0</v>
      </c>
      <c r="M95" s="9">
        <v>12</v>
      </c>
      <c r="N95" s="9">
        <v>12</v>
      </c>
      <c r="O95" s="9">
        <v>5</v>
      </c>
      <c r="P95" s="9">
        <v>3</v>
      </c>
      <c r="Q95" s="9">
        <v>2.6752500000000001</v>
      </c>
      <c r="R95" s="9">
        <v>3</v>
      </c>
      <c r="S95" s="9">
        <v>0.5</v>
      </c>
      <c r="T95" s="9">
        <v>0</v>
      </c>
      <c r="U95" s="9">
        <v>0.5</v>
      </c>
      <c r="V95" s="9">
        <v>0</v>
      </c>
    </row>
    <row r="96" spans="1:22">
      <c r="A96" s="9"/>
      <c r="B96" s="9" t="str">
        <f t="shared" si="1"/>
        <v>М3x115</v>
      </c>
      <c r="C96" s="10">
        <v>3</v>
      </c>
      <c r="D96" s="9">
        <v>115</v>
      </c>
      <c r="E96" s="12">
        <v>6.4585464623954847</v>
      </c>
      <c r="F96" s="55">
        <v>0</v>
      </c>
      <c r="G96" s="55">
        <v>0</v>
      </c>
      <c r="H96" s="55">
        <v>0</v>
      </c>
      <c r="I96" s="12">
        <v>5.2881556068392452</v>
      </c>
      <c r="J96" s="55">
        <v>0</v>
      </c>
      <c r="K96" s="55">
        <v>0</v>
      </c>
      <c r="L96" s="55">
        <v>0</v>
      </c>
      <c r="M96" s="9">
        <v>12</v>
      </c>
      <c r="N96" s="9">
        <v>12</v>
      </c>
      <c r="O96" s="9">
        <v>5</v>
      </c>
      <c r="P96" s="9">
        <v>3</v>
      </c>
      <c r="Q96" s="9">
        <v>2.6752500000000001</v>
      </c>
      <c r="R96" s="9">
        <v>3</v>
      </c>
      <c r="S96" s="9">
        <v>0.5</v>
      </c>
      <c r="T96" s="9">
        <v>0</v>
      </c>
      <c r="U96" s="9">
        <v>0.5</v>
      </c>
      <c r="V96" s="9">
        <v>0</v>
      </c>
    </row>
    <row r="97" spans="1:22">
      <c r="A97" s="9"/>
      <c r="B97" s="9" t="str">
        <f t="shared" si="1"/>
        <v>М3x120</v>
      </c>
      <c r="C97" s="10">
        <v>3</v>
      </c>
      <c r="D97" s="9">
        <v>120</v>
      </c>
      <c r="E97" s="12">
        <v>6.7359883636156335</v>
      </c>
      <c r="F97" s="55">
        <v>0</v>
      </c>
      <c r="G97" s="55">
        <v>0</v>
      </c>
      <c r="H97" s="55">
        <v>0</v>
      </c>
      <c r="I97" s="12">
        <v>5.5087824179838485</v>
      </c>
      <c r="J97" s="55">
        <v>0</v>
      </c>
      <c r="K97" s="55">
        <v>0</v>
      </c>
      <c r="L97" s="55">
        <v>0</v>
      </c>
      <c r="M97" s="9">
        <v>12</v>
      </c>
      <c r="N97" s="9">
        <v>12</v>
      </c>
      <c r="O97" s="9">
        <v>5</v>
      </c>
      <c r="P97" s="9">
        <v>3</v>
      </c>
      <c r="Q97" s="9">
        <v>2.6752500000000001</v>
      </c>
      <c r="R97" s="9">
        <v>3</v>
      </c>
      <c r="S97" s="9">
        <v>0.5</v>
      </c>
      <c r="T97" s="9">
        <v>0</v>
      </c>
      <c r="U97" s="9">
        <v>0.5</v>
      </c>
      <c r="V97" s="9">
        <v>0</v>
      </c>
    </row>
    <row r="98" spans="1:22">
      <c r="A98" s="9"/>
      <c r="B98" s="9" t="str">
        <f t="shared" si="1"/>
        <v>М3x130</v>
      </c>
      <c r="C98" s="10">
        <v>3</v>
      </c>
      <c r="D98" s="9">
        <v>130</v>
      </c>
      <c r="E98" s="12">
        <v>7.2226940579652767</v>
      </c>
      <c r="F98" s="55">
        <v>0</v>
      </c>
      <c r="G98" s="55">
        <v>0</v>
      </c>
      <c r="H98" s="55">
        <v>0</v>
      </c>
      <c r="I98" s="12">
        <v>5.9500360402730541</v>
      </c>
      <c r="J98" s="55">
        <v>0</v>
      </c>
      <c r="K98" s="55">
        <v>0</v>
      </c>
      <c r="L98" s="55">
        <v>0</v>
      </c>
      <c r="M98" s="9">
        <v>18</v>
      </c>
      <c r="N98" s="9">
        <v>18</v>
      </c>
      <c r="O98" s="9">
        <v>5</v>
      </c>
      <c r="P98" s="9">
        <v>3</v>
      </c>
      <c r="Q98" s="9">
        <v>2.6752500000000001</v>
      </c>
      <c r="R98" s="9">
        <v>3</v>
      </c>
      <c r="S98" s="9">
        <v>0.5</v>
      </c>
      <c r="T98" s="9">
        <v>0</v>
      </c>
      <c r="U98" s="9">
        <v>0.5</v>
      </c>
      <c r="V98" s="9">
        <v>0</v>
      </c>
    </row>
    <row r="99" spans="1:22">
      <c r="A99" s="9"/>
      <c r="B99" s="9" t="str">
        <f t="shared" si="1"/>
        <v>М3x140</v>
      </c>
      <c r="C99" s="10">
        <v>3</v>
      </c>
      <c r="D99" s="9">
        <v>140</v>
      </c>
      <c r="E99" s="12">
        <v>7.7775778604055734</v>
      </c>
      <c r="F99" s="55">
        <v>0</v>
      </c>
      <c r="G99" s="55">
        <v>0</v>
      </c>
      <c r="H99" s="55">
        <v>0</v>
      </c>
      <c r="I99" s="12">
        <v>6.3912896625622606</v>
      </c>
      <c r="J99" s="55">
        <v>0</v>
      </c>
      <c r="K99" s="55">
        <v>0</v>
      </c>
      <c r="L99" s="55">
        <v>0</v>
      </c>
      <c r="M99" s="9">
        <v>18</v>
      </c>
      <c r="N99" s="9">
        <v>18</v>
      </c>
      <c r="O99" s="9">
        <v>5</v>
      </c>
      <c r="P99" s="9">
        <v>3</v>
      </c>
      <c r="Q99" s="9">
        <v>2.6752500000000001</v>
      </c>
      <c r="R99" s="9">
        <v>3</v>
      </c>
      <c r="S99" s="9">
        <v>0.5</v>
      </c>
      <c r="T99" s="9">
        <v>0</v>
      </c>
      <c r="U99" s="9">
        <v>0.5</v>
      </c>
      <c r="V99" s="9">
        <v>0</v>
      </c>
    </row>
    <row r="100" spans="1:22">
      <c r="A100" s="9"/>
      <c r="B100" s="9" t="str">
        <f t="shared" si="1"/>
        <v>М3x150</v>
      </c>
      <c r="C100" s="10">
        <v>3</v>
      </c>
      <c r="D100" s="9">
        <v>150</v>
      </c>
      <c r="E100" s="12">
        <v>8.332461662845871</v>
      </c>
      <c r="F100" s="55">
        <v>0</v>
      </c>
      <c r="G100" s="55">
        <v>0</v>
      </c>
      <c r="H100" s="55">
        <v>0</v>
      </c>
      <c r="I100" s="12">
        <v>6.8325432848514662</v>
      </c>
      <c r="J100" s="55">
        <v>0</v>
      </c>
      <c r="K100" s="55">
        <v>0</v>
      </c>
      <c r="L100" s="55">
        <v>0</v>
      </c>
      <c r="M100" s="9">
        <v>18</v>
      </c>
      <c r="N100" s="9">
        <v>18</v>
      </c>
      <c r="O100" s="9">
        <v>5</v>
      </c>
      <c r="P100" s="9">
        <v>3</v>
      </c>
      <c r="Q100" s="9">
        <v>2.6752500000000001</v>
      </c>
      <c r="R100" s="9">
        <v>3</v>
      </c>
      <c r="S100" s="9">
        <v>0.5</v>
      </c>
      <c r="T100" s="9">
        <v>0</v>
      </c>
      <c r="U100" s="9">
        <v>0.5</v>
      </c>
      <c r="V100" s="9">
        <v>0</v>
      </c>
    </row>
    <row r="101" spans="1:22">
      <c r="A101" s="9"/>
      <c r="B101" s="9" t="str">
        <f t="shared" si="1"/>
        <v>М3x160</v>
      </c>
      <c r="C101" s="10">
        <v>3</v>
      </c>
      <c r="D101" s="9">
        <v>160</v>
      </c>
      <c r="E101" s="12">
        <v>8.8873454652861685</v>
      </c>
      <c r="F101" s="55">
        <v>0</v>
      </c>
      <c r="G101" s="55">
        <v>0</v>
      </c>
      <c r="H101" s="55">
        <v>0</v>
      </c>
      <c r="I101" s="12">
        <v>7.2737969071406718</v>
      </c>
      <c r="J101" s="55">
        <v>0</v>
      </c>
      <c r="K101" s="55">
        <v>0</v>
      </c>
      <c r="L101" s="55">
        <v>0</v>
      </c>
      <c r="M101" s="9">
        <v>18</v>
      </c>
      <c r="N101" s="9">
        <v>18</v>
      </c>
      <c r="O101" s="9">
        <v>5</v>
      </c>
      <c r="P101" s="9">
        <v>3</v>
      </c>
      <c r="Q101" s="9">
        <v>2.6752500000000001</v>
      </c>
      <c r="R101" s="9">
        <v>3</v>
      </c>
      <c r="S101" s="9">
        <v>0.5</v>
      </c>
      <c r="T101" s="9">
        <v>0</v>
      </c>
      <c r="U101" s="9">
        <v>0.5</v>
      </c>
      <c r="V101" s="9">
        <v>0</v>
      </c>
    </row>
    <row r="102" spans="1:22">
      <c r="A102" s="9"/>
      <c r="B102" s="9" t="str">
        <f t="shared" si="1"/>
        <v>М4x14</v>
      </c>
      <c r="C102" s="10">
        <v>4</v>
      </c>
      <c r="D102" s="9">
        <v>14</v>
      </c>
      <c r="E102" s="12">
        <v>1.6544058863209623</v>
      </c>
      <c r="F102" s="55">
        <v>0</v>
      </c>
      <c r="G102" s="55">
        <v>0</v>
      </c>
      <c r="H102" s="55">
        <v>0</v>
      </c>
      <c r="I102" s="12">
        <v>1.5824949339600534</v>
      </c>
      <c r="J102" s="55">
        <v>0</v>
      </c>
      <c r="K102" s="55">
        <v>0</v>
      </c>
      <c r="L102" s="55">
        <v>0</v>
      </c>
      <c r="M102" s="11">
        <v>10.6</v>
      </c>
      <c r="N102" s="9">
        <v>12</v>
      </c>
      <c r="O102" s="9">
        <v>6.5</v>
      </c>
      <c r="P102" s="9">
        <v>4</v>
      </c>
      <c r="Q102" s="9">
        <v>3.54535</v>
      </c>
      <c r="R102" s="9">
        <v>4</v>
      </c>
      <c r="S102" s="9">
        <v>0.7</v>
      </c>
      <c r="T102" s="9">
        <v>0</v>
      </c>
      <c r="U102" s="9">
        <v>0.5</v>
      </c>
      <c r="V102" s="9">
        <v>0</v>
      </c>
    </row>
    <row r="103" spans="1:22">
      <c r="A103" s="9"/>
      <c r="B103" s="9" t="str">
        <f t="shared" si="1"/>
        <v>М4x16</v>
      </c>
      <c r="C103" s="10">
        <v>4</v>
      </c>
      <c r="D103" s="9">
        <v>16</v>
      </c>
      <c r="E103" s="12">
        <v>1.8093973447541021</v>
      </c>
      <c r="F103" s="55">
        <v>0</v>
      </c>
      <c r="G103" s="55">
        <v>0</v>
      </c>
      <c r="H103" s="55">
        <v>0</v>
      </c>
      <c r="I103" s="12">
        <v>1.7374863923931936</v>
      </c>
      <c r="J103" s="55">
        <v>0</v>
      </c>
      <c r="K103" s="55">
        <v>0</v>
      </c>
      <c r="L103" s="55">
        <v>0</v>
      </c>
      <c r="M103" s="11">
        <v>12.6</v>
      </c>
      <c r="N103" s="9">
        <v>14</v>
      </c>
      <c r="O103" s="9">
        <v>6.5</v>
      </c>
      <c r="P103" s="9">
        <v>4</v>
      </c>
      <c r="Q103" s="9">
        <v>3.54535</v>
      </c>
      <c r="R103" s="9">
        <v>4</v>
      </c>
      <c r="S103" s="9">
        <v>0.7</v>
      </c>
      <c r="T103" s="9">
        <v>0</v>
      </c>
      <c r="U103" s="9">
        <v>0.5</v>
      </c>
      <c r="V103" s="9">
        <v>0</v>
      </c>
    </row>
    <row r="104" spans="1:22">
      <c r="A104" s="9"/>
      <c r="B104" s="9" t="str">
        <f t="shared" si="1"/>
        <v>М4x18</v>
      </c>
      <c r="C104" s="10">
        <v>4</v>
      </c>
      <c r="D104" s="9">
        <v>18</v>
      </c>
      <c r="E104" s="12">
        <v>1.9770789712509313</v>
      </c>
      <c r="F104" s="55">
        <v>0</v>
      </c>
      <c r="G104" s="55">
        <v>0</v>
      </c>
      <c r="H104" s="55">
        <v>0</v>
      </c>
      <c r="I104" s="12">
        <v>1.8924778508263331</v>
      </c>
      <c r="J104" s="55">
        <v>0</v>
      </c>
      <c r="K104" s="55">
        <v>0</v>
      </c>
      <c r="L104" s="55">
        <v>0</v>
      </c>
      <c r="M104" s="9">
        <v>14</v>
      </c>
      <c r="N104" s="9">
        <v>14</v>
      </c>
      <c r="O104" s="9">
        <v>6.5</v>
      </c>
      <c r="P104" s="9">
        <v>4</v>
      </c>
      <c r="Q104" s="9">
        <v>3.54535</v>
      </c>
      <c r="R104" s="9">
        <v>4</v>
      </c>
      <c r="S104" s="9">
        <v>0.7</v>
      </c>
      <c r="T104" s="9">
        <v>0</v>
      </c>
      <c r="U104" s="9">
        <v>0.5</v>
      </c>
      <c r="V104" s="9">
        <v>0</v>
      </c>
    </row>
    <row r="105" spans="1:22">
      <c r="A105" s="9"/>
      <c r="B105" s="9" t="str">
        <f t="shared" si="1"/>
        <v>М4x20</v>
      </c>
      <c r="C105" s="10">
        <v>4</v>
      </c>
      <c r="D105" s="9">
        <v>20</v>
      </c>
      <c r="E105" s="12">
        <v>2.1743709898963708</v>
      </c>
      <c r="F105" s="55">
        <v>0</v>
      </c>
      <c r="G105" s="55">
        <v>0</v>
      </c>
      <c r="H105" s="55">
        <v>0</v>
      </c>
      <c r="I105" s="12">
        <v>2.0474693092594736</v>
      </c>
      <c r="J105" s="55">
        <v>0</v>
      </c>
      <c r="K105" s="55">
        <v>0</v>
      </c>
      <c r="L105" s="55">
        <v>0</v>
      </c>
      <c r="M105" s="9">
        <v>14</v>
      </c>
      <c r="N105" s="9">
        <v>14</v>
      </c>
      <c r="O105" s="9">
        <v>6.5</v>
      </c>
      <c r="P105" s="9">
        <v>4</v>
      </c>
      <c r="Q105" s="9">
        <v>3.54535</v>
      </c>
      <c r="R105" s="9">
        <v>4</v>
      </c>
      <c r="S105" s="9">
        <v>0.7</v>
      </c>
      <c r="T105" s="9">
        <v>0</v>
      </c>
      <c r="U105" s="9">
        <v>0.5</v>
      </c>
      <c r="V105" s="9">
        <v>0</v>
      </c>
    </row>
    <row r="106" spans="1:22">
      <c r="A106" s="9"/>
      <c r="B106" s="9" t="str">
        <f t="shared" si="1"/>
        <v>М4x22</v>
      </c>
      <c r="C106" s="10">
        <v>4</v>
      </c>
      <c r="D106" s="9">
        <v>22</v>
      </c>
      <c r="E106" s="12">
        <v>2.3716630085418093</v>
      </c>
      <c r="F106" s="55">
        <v>0</v>
      </c>
      <c r="G106" s="55">
        <v>0</v>
      </c>
      <c r="H106" s="55">
        <v>0</v>
      </c>
      <c r="I106" s="12">
        <v>2.2024607676926133</v>
      </c>
      <c r="J106" s="55">
        <v>0</v>
      </c>
      <c r="K106" s="55">
        <v>0</v>
      </c>
      <c r="L106" s="55">
        <v>0</v>
      </c>
      <c r="M106" s="9">
        <v>14</v>
      </c>
      <c r="N106" s="9">
        <v>14</v>
      </c>
      <c r="O106" s="9">
        <v>6.5</v>
      </c>
      <c r="P106" s="9">
        <v>4</v>
      </c>
      <c r="Q106" s="9">
        <v>3.54535</v>
      </c>
      <c r="R106" s="9">
        <v>4</v>
      </c>
      <c r="S106" s="9">
        <v>0.7</v>
      </c>
      <c r="T106" s="9">
        <v>0</v>
      </c>
      <c r="U106" s="9">
        <v>0.5</v>
      </c>
      <c r="V106" s="9">
        <v>0</v>
      </c>
    </row>
    <row r="107" spans="1:22">
      <c r="A107" s="9"/>
      <c r="B107" s="9" t="str">
        <f t="shared" si="1"/>
        <v>М4x25</v>
      </c>
      <c r="C107" s="10">
        <v>4</v>
      </c>
      <c r="D107" s="9">
        <v>25</v>
      </c>
      <c r="E107" s="12">
        <v>2.6676010365099678</v>
      </c>
      <c r="F107" s="55">
        <v>0</v>
      </c>
      <c r="G107" s="55">
        <v>0</v>
      </c>
      <c r="H107" s="55">
        <v>0</v>
      </c>
      <c r="I107" s="12">
        <v>2.4349479553423241</v>
      </c>
      <c r="J107" s="55">
        <v>0</v>
      </c>
      <c r="K107" s="55">
        <v>0</v>
      </c>
      <c r="L107" s="55">
        <v>0</v>
      </c>
      <c r="M107" s="9">
        <v>14</v>
      </c>
      <c r="N107" s="9">
        <v>14</v>
      </c>
      <c r="O107" s="9">
        <v>6.5</v>
      </c>
      <c r="P107" s="9">
        <v>4</v>
      </c>
      <c r="Q107" s="9">
        <v>3.54535</v>
      </c>
      <c r="R107" s="9">
        <v>4</v>
      </c>
      <c r="S107" s="9">
        <v>0.7</v>
      </c>
      <c r="T107" s="9">
        <v>0</v>
      </c>
      <c r="U107" s="9">
        <v>0.5</v>
      </c>
      <c r="V107" s="9">
        <v>0</v>
      </c>
    </row>
    <row r="108" spans="1:22">
      <c r="A108" s="9"/>
      <c r="B108" s="9" t="str">
        <f t="shared" si="1"/>
        <v>М4x28</v>
      </c>
      <c r="C108" s="10">
        <v>4</v>
      </c>
      <c r="D108" s="9">
        <v>28</v>
      </c>
      <c r="E108" s="12">
        <v>2.9635390644781263</v>
      </c>
      <c r="F108" s="55">
        <v>0</v>
      </c>
      <c r="G108" s="55">
        <v>0</v>
      </c>
      <c r="H108" s="55">
        <v>0</v>
      </c>
      <c r="I108" s="12">
        <v>2.6674351429920335</v>
      </c>
      <c r="J108" s="55">
        <v>0</v>
      </c>
      <c r="K108" s="55">
        <v>0</v>
      </c>
      <c r="L108" s="55">
        <v>0</v>
      </c>
      <c r="M108" s="9">
        <v>14</v>
      </c>
      <c r="N108" s="9">
        <v>14</v>
      </c>
      <c r="O108" s="9">
        <v>6.5</v>
      </c>
      <c r="P108" s="9">
        <v>4</v>
      </c>
      <c r="Q108" s="9">
        <v>3.54535</v>
      </c>
      <c r="R108" s="9">
        <v>4</v>
      </c>
      <c r="S108" s="9">
        <v>0.7</v>
      </c>
      <c r="T108" s="9">
        <v>0</v>
      </c>
      <c r="U108" s="9">
        <v>0.5</v>
      </c>
      <c r="V108" s="9">
        <v>0</v>
      </c>
    </row>
    <row r="109" spans="1:22">
      <c r="A109" s="9"/>
      <c r="B109" s="9" t="str">
        <f t="shared" si="1"/>
        <v>М4x30</v>
      </c>
      <c r="C109" s="10">
        <v>4</v>
      </c>
      <c r="D109" s="9">
        <v>30</v>
      </c>
      <c r="E109" s="12">
        <v>3.1608310831235653</v>
      </c>
      <c r="F109" s="55">
        <v>0</v>
      </c>
      <c r="G109" s="55">
        <v>0</v>
      </c>
      <c r="H109" s="55">
        <v>0</v>
      </c>
      <c r="I109" s="12">
        <v>2.8224266014251733</v>
      </c>
      <c r="J109" s="55">
        <v>0</v>
      </c>
      <c r="K109" s="55">
        <v>0</v>
      </c>
      <c r="L109" s="55">
        <v>0</v>
      </c>
      <c r="M109" s="9">
        <v>14</v>
      </c>
      <c r="N109" s="9">
        <v>14</v>
      </c>
      <c r="O109" s="9">
        <v>6.5</v>
      </c>
      <c r="P109" s="9">
        <v>4</v>
      </c>
      <c r="Q109" s="9">
        <v>3.54535</v>
      </c>
      <c r="R109" s="9">
        <v>4</v>
      </c>
      <c r="S109" s="9">
        <v>0.7</v>
      </c>
      <c r="T109" s="9">
        <v>0</v>
      </c>
      <c r="U109" s="9">
        <v>0.5</v>
      </c>
      <c r="V109" s="9">
        <v>0</v>
      </c>
    </row>
    <row r="110" spans="1:22">
      <c r="A110" s="9"/>
      <c r="B110" s="9" t="str">
        <f t="shared" si="1"/>
        <v>М4x32</v>
      </c>
      <c r="C110" s="10">
        <v>4</v>
      </c>
      <c r="D110" s="9">
        <v>32</v>
      </c>
      <c r="E110" s="12">
        <v>3.3581231017690047</v>
      </c>
      <c r="F110" s="55">
        <v>0</v>
      </c>
      <c r="G110" s="55">
        <v>0</v>
      </c>
      <c r="H110" s="55">
        <v>0</v>
      </c>
      <c r="I110" s="12">
        <v>2.9774180598583135</v>
      </c>
      <c r="J110" s="55">
        <v>0</v>
      </c>
      <c r="K110" s="55">
        <v>0</v>
      </c>
      <c r="L110" s="55">
        <v>0</v>
      </c>
      <c r="M110" s="9">
        <v>14</v>
      </c>
      <c r="N110" s="9">
        <v>14</v>
      </c>
      <c r="O110" s="9">
        <v>6.5</v>
      </c>
      <c r="P110" s="9">
        <v>4</v>
      </c>
      <c r="Q110" s="9">
        <v>3.54535</v>
      </c>
      <c r="R110" s="9">
        <v>4</v>
      </c>
      <c r="S110" s="9">
        <v>0.7</v>
      </c>
      <c r="T110" s="9">
        <v>0</v>
      </c>
      <c r="U110" s="9">
        <v>0.5</v>
      </c>
      <c r="V110" s="9">
        <v>0</v>
      </c>
    </row>
    <row r="111" spans="1:22">
      <c r="A111" s="9"/>
      <c r="B111" s="9" t="str">
        <f t="shared" si="1"/>
        <v>М4x35</v>
      </c>
      <c r="C111" s="10">
        <v>4</v>
      </c>
      <c r="D111" s="9">
        <v>35</v>
      </c>
      <c r="E111" s="12">
        <v>3.6540611297371628</v>
      </c>
      <c r="F111" s="55">
        <v>0</v>
      </c>
      <c r="G111" s="55">
        <v>0</v>
      </c>
      <c r="H111" s="55">
        <v>0</v>
      </c>
      <c r="I111" s="12">
        <v>3.2099052475080234</v>
      </c>
      <c r="J111" s="55">
        <v>0</v>
      </c>
      <c r="K111" s="55">
        <v>0</v>
      </c>
      <c r="L111" s="55">
        <v>0</v>
      </c>
      <c r="M111" s="9">
        <v>14</v>
      </c>
      <c r="N111" s="9">
        <v>14</v>
      </c>
      <c r="O111" s="9">
        <v>6.5</v>
      </c>
      <c r="P111" s="9">
        <v>4</v>
      </c>
      <c r="Q111" s="9">
        <v>3.54535</v>
      </c>
      <c r="R111" s="9">
        <v>4</v>
      </c>
      <c r="S111" s="9">
        <v>0.7</v>
      </c>
      <c r="T111" s="9">
        <v>0</v>
      </c>
      <c r="U111" s="9">
        <v>0.5</v>
      </c>
      <c r="V111" s="9">
        <v>0</v>
      </c>
    </row>
    <row r="112" spans="1:22">
      <c r="A112" s="9"/>
      <c r="B112" s="9" t="str">
        <f t="shared" si="1"/>
        <v>М4x38</v>
      </c>
      <c r="C112" s="10">
        <v>4</v>
      </c>
      <c r="D112" s="9">
        <v>38</v>
      </c>
      <c r="E112" s="12">
        <v>3.9499991577053217</v>
      </c>
      <c r="F112" s="55">
        <v>0</v>
      </c>
      <c r="G112" s="55">
        <v>0</v>
      </c>
      <c r="H112" s="55">
        <v>0</v>
      </c>
      <c r="I112" s="12">
        <v>3.4423924351577333</v>
      </c>
      <c r="J112" s="55">
        <v>0</v>
      </c>
      <c r="K112" s="55">
        <v>0</v>
      </c>
      <c r="L112" s="55">
        <v>0</v>
      </c>
      <c r="M112" s="9">
        <v>14</v>
      </c>
      <c r="N112" s="9">
        <v>14</v>
      </c>
      <c r="O112" s="9">
        <v>6.5</v>
      </c>
      <c r="P112" s="9">
        <v>4</v>
      </c>
      <c r="Q112" s="9">
        <v>3.54535</v>
      </c>
      <c r="R112" s="9">
        <v>4</v>
      </c>
      <c r="S112" s="9">
        <v>0.7</v>
      </c>
      <c r="T112" s="9">
        <v>0</v>
      </c>
      <c r="U112" s="9">
        <v>0.5</v>
      </c>
      <c r="V112" s="9">
        <v>0</v>
      </c>
    </row>
    <row r="113" spans="1:22">
      <c r="A113" s="9"/>
      <c r="B113" s="9" t="str">
        <f t="shared" si="1"/>
        <v>М4x40</v>
      </c>
      <c r="C113" s="10">
        <v>4</v>
      </c>
      <c r="D113" s="9">
        <v>40</v>
      </c>
      <c r="E113" s="12">
        <v>4.1472911763507598</v>
      </c>
      <c r="F113" s="55">
        <v>0</v>
      </c>
      <c r="G113" s="55">
        <v>0</v>
      </c>
      <c r="H113" s="55">
        <v>0</v>
      </c>
      <c r="I113" s="12">
        <v>3.5973838935908731</v>
      </c>
      <c r="J113" s="55">
        <v>0</v>
      </c>
      <c r="K113" s="55">
        <v>0</v>
      </c>
      <c r="L113" s="55">
        <v>0</v>
      </c>
      <c r="M113" s="9">
        <v>14</v>
      </c>
      <c r="N113" s="9">
        <v>14</v>
      </c>
      <c r="O113" s="9">
        <v>6.5</v>
      </c>
      <c r="P113" s="9">
        <v>4</v>
      </c>
      <c r="Q113" s="9">
        <v>3.54535</v>
      </c>
      <c r="R113" s="9">
        <v>4</v>
      </c>
      <c r="S113" s="9">
        <v>0.7</v>
      </c>
      <c r="T113" s="9">
        <v>0</v>
      </c>
      <c r="U113" s="9">
        <v>0.5</v>
      </c>
      <c r="V113" s="9">
        <v>0</v>
      </c>
    </row>
    <row r="114" spans="1:22">
      <c r="A114" s="9"/>
      <c r="B114" s="9" t="str">
        <f t="shared" si="1"/>
        <v>М4x42</v>
      </c>
      <c r="C114" s="10">
        <v>4</v>
      </c>
      <c r="D114" s="9">
        <v>42</v>
      </c>
      <c r="E114" s="12">
        <v>4.3445831949961997</v>
      </c>
      <c r="F114" s="55">
        <v>0</v>
      </c>
      <c r="G114" s="55">
        <v>0</v>
      </c>
      <c r="H114" s="55">
        <v>0</v>
      </c>
      <c r="I114" s="12">
        <v>3.7523753520240128</v>
      </c>
      <c r="J114" s="55">
        <v>0</v>
      </c>
      <c r="K114" s="55">
        <v>0</v>
      </c>
      <c r="L114" s="55">
        <v>0</v>
      </c>
      <c r="M114" s="9">
        <v>14</v>
      </c>
      <c r="N114" s="9">
        <v>14</v>
      </c>
      <c r="O114" s="9">
        <v>6.5</v>
      </c>
      <c r="P114" s="9">
        <v>4</v>
      </c>
      <c r="Q114" s="9">
        <v>3.54535</v>
      </c>
      <c r="R114" s="9">
        <v>4</v>
      </c>
      <c r="S114" s="9">
        <v>0.7</v>
      </c>
      <c r="T114" s="9">
        <v>0</v>
      </c>
      <c r="U114" s="9">
        <v>0.5</v>
      </c>
      <c r="V114" s="9">
        <v>0</v>
      </c>
    </row>
    <row r="115" spans="1:22">
      <c r="A115" s="9"/>
      <c r="B115" s="9" t="str">
        <f t="shared" si="1"/>
        <v>М4x45</v>
      </c>
      <c r="C115" s="10">
        <v>4</v>
      </c>
      <c r="D115" s="9">
        <v>45</v>
      </c>
      <c r="E115" s="12">
        <v>4.6405212229643578</v>
      </c>
      <c r="F115" s="55">
        <v>0</v>
      </c>
      <c r="G115" s="55">
        <v>0</v>
      </c>
      <c r="H115" s="55">
        <v>0</v>
      </c>
      <c r="I115" s="12">
        <v>3.9848625396737232</v>
      </c>
      <c r="J115" s="55">
        <v>0</v>
      </c>
      <c r="K115" s="55">
        <v>0</v>
      </c>
      <c r="L115" s="55">
        <v>0</v>
      </c>
      <c r="M115" s="9">
        <v>14</v>
      </c>
      <c r="N115" s="9">
        <v>14</v>
      </c>
      <c r="O115" s="9">
        <v>6.5</v>
      </c>
      <c r="P115" s="9">
        <v>4</v>
      </c>
      <c r="Q115" s="9">
        <v>3.54535</v>
      </c>
      <c r="R115" s="9">
        <v>4</v>
      </c>
      <c r="S115" s="9">
        <v>0.7</v>
      </c>
      <c r="T115" s="9">
        <v>0</v>
      </c>
      <c r="U115" s="9">
        <v>0.5</v>
      </c>
      <c r="V115" s="9">
        <v>0</v>
      </c>
    </row>
    <row r="116" spans="1:22">
      <c r="A116" s="9"/>
      <c r="B116" s="9" t="str">
        <f t="shared" si="1"/>
        <v>М4x48</v>
      </c>
      <c r="C116" s="10">
        <v>4</v>
      </c>
      <c r="D116" s="9">
        <v>48</v>
      </c>
      <c r="E116" s="12">
        <v>4.9364592509325158</v>
      </c>
      <c r="F116" s="55">
        <v>0</v>
      </c>
      <c r="G116" s="55">
        <v>0</v>
      </c>
      <c r="H116" s="55">
        <v>0</v>
      </c>
      <c r="I116" s="12">
        <v>4.2173497273234322</v>
      </c>
      <c r="J116" s="55">
        <v>0</v>
      </c>
      <c r="K116" s="55">
        <v>0</v>
      </c>
      <c r="L116" s="55">
        <v>0</v>
      </c>
      <c r="M116" s="9">
        <v>14</v>
      </c>
      <c r="N116" s="9">
        <v>14</v>
      </c>
      <c r="O116" s="9">
        <v>6.5</v>
      </c>
      <c r="P116" s="9">
        <v>4</v>
      </c>
      <c r="Q116" s="9">
        <v>3.54535</v>
      </c>
      <c r="R116" s="9">
        <v>4</v>
      </c>
      <c r="S116" s="9">
        <v>0.7</v>
      </c>
      <c r="T116" s="9">
        <v>0</v>
      </c>
      <c r="U116" s="9">
        <v>0.5</v>
      </c>
      <c r="V116" s="9">
        <v>0</v>
      </c>
    </row>
    <row r="117" spans="1:22">
      <c r="A117" s="9"/>
      <c r="B117" s="9" t="str">
        <f t="shared" si="1"/>
        <v>М4x50</v>
      </c>
      <c r="C117" s="10">
        <v>4</v>
      </c>
      <c r="D117" s="9">
        <v>50</v>
      </c>
      <c r="E117" s="12">
        <v>5.1337512695779548</v>
      </c>
      <c r="F117" s="55">
        <v>0</v>
      </c>
      <c r="G117" s="55">
        <v>0</v>
      </c>
      <c r="H117" s="55">
        <v>0</v>
      </c>
      <c r="I117" s="12">
        <v>4.3723411857565724</v>
      </c>
      <c r="J117" s="55">
        <v>0</v>
      </c>
      <c r="K117" s="55">
        <v>0</v>
      </c>
      <c r="L117" s="55">
        <v>0</v>
      </c>
      <c r="M117" s="9">
        <v>14</v>
      </c>
      <c r="N117" s="9">
        <v>14</v>
      </c>
      <c r="O117" s="9">
        <v>6.5</v>
      </c>
      <c r="P117" s="9">
        <v>4</v>
      </c>
      <c r="Q117" s="9">
        <v>3.54535</v>
      </c>
      <c r="R117" s="9">
        <v>4</v>
      </c>
      <c r="S117" s="9">
        <v>0.7</v>
      </c>
      <c r="T117" s="9">
        <v>0</v>
      </c>
      <c r="U117" s="9">
        <v>0.5</v>
      </c>
      <c r="V117" s="9">
        <v>0</v>
      </c>
    </row>
    <row r="118" spans="1:22">
      <c r="A118" s="9"/>
      <c r="B118" s="9" t="str">
        <f t="shared" si="1"/>
        <v>М4x55</v>
      </c>
      <c r="C118" s="10">
        <v>4</v>
      </c>
      <c r="D118" s="9">
        <v>55</v>
      </c>
      <c r="E118" s="12">
        <v>5.6269813161915518</v>
      </c>
      <c r="F118" s="55">
        <v>0</v>
      </c>
      <c r="G118" s="55">
        <v>0</v>
      </c>
      <c r="H118" s="55">
        <v>0</v>
      </c>
      <c r="I118" s="12">
        <v>4.7598198318394216</v>
      </c>
      <c r="J118" s="55">
        <v>0</v>
      </c>
      <c r="K118" s="55">
        <v>0</v>
      </c>
      <c r="L118" s="55">
        <v>0</v>
      </c>
      <c r="M118" s="9">
        <v>14</v>
      </c>
      <c r="N118" s="9">
        <v>14</v>
      </c>
      <c r="O118" s="9">
        <v>6.5</v>
      </c>
      <c r="P118" s="9">
        <v>4</v>
      </c>
      <c r="Q118" s="9">
        <v>3.54535</v>
      </c>
      <c r="R118" s="9">
        <v>4</v>
      </c>
      <c r="S118" s="9">
        <v>0.7</v>
      </c>
      <c r="T118" s="9">
        <v>0</v>
      </c>
      <c r="U118" s="9">
        <v>0.5</v>
      </c>
      <c r="V118" s="9">
        <v>0</v>
      </c>
    </row>
    <row r="119" spans="1:22">
      <c r="A119" s="9"/>
      <c r="B119" s="9" t="str">
        <f t="shared" si="1"/>
        <v>М4x60</v>
      </c>
      <c r="C119" s="10">
        <v>4</v>
      </c>
      <c r="D119" s="9">
        <v>60</v>
      </c>
      <c r="E119" s="12">
        <v>6.1202113628051489</v>
      </c>
      <c r="F119" s="55">
        <v>0</v>
      </c>
      <c r="G119" s="55">
        <v>0</v>
      </c>
      <c r="H119" s="55">
        <v>0</v>
      </c>
      <c r="I119" s="12">
        <v>5.1472984779222726</v>
      </c>
      <c r="J119" s="55">
        <v>0</v>
      </c>
      <c r="K119" s="55">
        <v>0</v>
      </c>
      <c r="L119" s="55">
        <v>0</v>
      </c>
      <c r="M119" s="9">
        <v>14</v>
      </c>
      <c r="N119" s="9">
        <v>14</v>
      </c>
      <c r="O119" s="9">
        <v>6.5</v>
      </c>
      <c r="P119" s="9">
        <v>4</v>
      </c>
      <c r="Q119" s="9">
        <v>3.54535</v>
      </c>
      <c r="R119" s="9">
        <v>4</v>
      </c>
      <c r="S119" s="9">
        <v>0.7</v>
      </c>
      <c r="T119" s="9">
        <v>0</v>
      </c>
      <c r="U119" s="9">
        <v>0.5</v>
      </c>
      <c r="V119" s="9">
        <v>0</v>
      </c>
    </row>
    <row r="120" spans="1:22">
      <c r="A120" s="9"/>
      <c r="B120" s="9" t="str">
        <f t="shared" si="1"/>
        <v>М4x65</v>
      </c>
      <c r="C120" s="10">
        <v>4</v>
      </c>
      <c r="D120" s="9">
        <v>65</v>
      </c>
      <c r="E120" s="12">
        <v>6.6134414094187477</v>
      </c>
      <c r="F120" s="55">
        <v>0</v>
      </c>
      <c r="G120" s="55">
        <v>0</v>
      </c>
      <c r="H120" s="55">
        <v>0</v>
      </c>
      <c r="I120" s="12">
        <v>5.5347771240051227</v>
      </c>
      <c r="J120" s="55">
        <v>0</v>
      </c>
      <c r="K120" s="55">
        <v>0</v>
      </c>
      <c r="L120" s="55">
        <v>0</v>
      </c>
      <c r="M120" s="9">
        <v>14</v>
      </c>
      <c r="N120" s="9">
        <v>14</v>
      </c>
      <c r="O120" s="9">
        <v>6.5</v>
      </c>
      <c r="P120" s="9">
        <v>4</v>
      </c>
      <c r="Q120" s="9">
        <v>3.54535</v>
      </c>
      <c r="R120" s="9">
        <v>4</v>
      </c>
      <c r="S120" s="9">
        <v>0.7</v>
      </c>
      <c r="T120" s="9">
        <v>0</v>
      </c>
      <c r="U120" s="9">
        <v>0.5</v>
      </c>
      <c r="V120" s="9">
        <v>0</v>
      </c>
    </row>
    <row r="121" spans="1:22">
      <c r="A121" s="9"/>
      <c r="B121" s="9" t="str">
        <f t="shared" si="1"/>
        <v>М4x70</v>
      </c>
      <c r="C121" s="10">
        <v>4</v>
      </c>
      <c r="D121" s="9">
        <v>70</v>
      </c>
      <c r="E121" s="12">
        <v>7.1066714560323456</v>
      </c>
      <c r="F121" s="55">
        <v>0</v>
      </c>
      <c r="G121" s="55">
        <v>0</v>
      </c>
      <c r="H121" s="55">
        <v>0</v>
      </c>
      <c r="I121" s="12">
        <v>5.9222557700879719</v>
      </c>
      <c r="J121" s="55">
        <v>0</v>
      </c>
      <c r="K121" s="55">
        <v>0</v>
      </c>
      <c r="L121" s="55">
        <v>0</v>
      </c>
      <c r="M121" s="9">
        <v>14</v>
      </c>
      <c r="N121" s="9">
        <v>14</v>
      </c>
      <c r="O121" s="9">
        <v>6.5</v>
      </c>
      <c r="P121" s="9">
        <v>4</v>
      </c>
      <c r="Q121" s="9">
        <v>3.54535</v>
      </c>
      <c r="R121" s="9">
        <v>4</v>
      </c>
      <c r="S121" s="9">
        <v>0.7</v>
      </c>
      <c r="T121" s="9">
        <v>0</v>
      </c>
      <c r="U121" s="9">
        <v>0.5</v>
      </c>
      <c r="V121" s="9">
        <v>0</v>
      </c>
    </row>
    <row r="122" spans="1:22">
      <c r="A122" s="9"/>
      <c r="B122" s="9" t="str">
        <f t="shared" si="1"/>
        <v>М4x75</v>
      </c>
      <c r="C122" s="10">
        <v>4</v>
      </c>
      <c r="D122" s="9">
        <v>75</v>
      </c>
      <c r="E122" s="12">
        <v>7.5999015026459427</v>
      </c>
      <c r="F122" s="55">
        <v>0</v>
      </c>
      <c r="G122" s="55">
        <v>0</v>
      </c>
      <c r="H122" s="55">
        <v>0</v>
      </c>
      <c r="I122" s="12">
        <v>6.3097344161708211</v>
      </c>
      <c r="J122" s="55">
        <v>0</v>
      </c>
      <c r="K122" s="55">
        <v>0</v>
      </c>
      <c r="L122" s="55">
        <v>0</v>
      </c>
      <c r="M122" s="9">
        <v>14</v>
      </c>
      <c r="N122" s="9">
        <v>14</v>
      </c>
      <c r="O122" s="9">
        <v>6.5</v>
      </c>
      <c r="P122" s="9">
        <v>4</v>
      </c>
      <c r="Q122" s="9">
        <v>3.54535</v>
      </c>
      <c r="R122" s="9">
        <v>4</v>
      </c>
      <c r="S122" s="9">
        <v>0.7</v>
      </c>
      <c r="T122" s="9">
        <v>0</v>
      </c>
      <c r="U122" s="9">
        <v>0.5</v>
      </c>
      <c r="V122" s="9">
        <v>0</v>
      </c>
    </row>
    <row r="123" spans="1:22">
      <c r="A123" s="9"/>
      <c r="B123" s="9" t="str">
        <f t="shared" si="1"/>
        <v>М4x80</v>
      </c>
      <c r="C123" s="10">
        <v>4</v>
      </c>
      <c r="D123" s="9">
        <v>80</v>
      </c>
      <c r="E123" s="12">
        <v>8.0931315492595406</v>
      </c>
      <c r="F123" s="55">
        <v>0</v>
      </c>
      <c r="G123" s="55">
        <v>0</v>
      </c>
      <c r="H123" s="55">
        <v>0</v>
      </c>
      <c r="I123" s="12">
        <v>6.6972130622536712</v>
      </c>
      <c r="J123" s="55">
        <v>0</v>
      </c>
      <c r="K123" s="55">
        <v>0</v>
      </c>
      <c r="L123" s="55">
        <v>0</v>
      </c>
      <c r="M123" s="9">
        <v>14</v>
      </c>
      <c r="N123" s="9">
        <v>14</v>
      </c>
      <c r="O123" s="9">
        <v>6.5</v>
      </c>
      <c r="P123" s="9">
        <v>4</v>
      </c>
      <c r="Q123" s="9">
        <v>3.54535</v>
      </c>
      <c r="R123" s="9">
        <v>4</v>
      </c>
      <c r="S123" s="9">
        <v>0.7</v>
      </c>
      <c r="T123" s="9">
        <v>0</v>
      </c>
      <c r="U123" s="9">
        <v>0.5</v>
      </c>
      <c r="V123" s="9">
        <v>0</v>
      </c>
    </row>
    <row r="124" spans="1:22">
      <c r="A124" s="9"/>
      <c r="B124" s="9" t="str">
        <f t="shared" si="1"/>
        <v>М4x85</v>
      </c>
      <c r="C124" s="10">
        <v>4</v>
      </c>
      <c r="D124" s="9">
        <v>85</v>
      </c>
      <c r="E124" s="12">
        <v>8.5863615958731394</v>
      </c>
      <c r="F124" s="55">
        <v>0</v>
      </c>
      <c r="G124" s="55">
        <v>0</v>
      </c>
      <c r="H124" s="55">
        <v>0</v>
      </c>
      <c r="I124" s="12">
        <v>7.0846917083365204</v>
      </c>
      <c r="J124" s="55">
        <v>0</v>
      </c>
      <c r="K124" s="55">
        <v>0</v>
      </c>
      <c r="L124" s="55">
        <v>0</v>
      </c>
      <c r="M124" s="9">
        <v>14</v>
      </c>
      <c r="N124" s="9">
        <v>14</v>
      </c>
      <c r="O124" s="9">
        <v>6.5</v>
      </c>
      <c r="P124" s="9">
        <v>4</v>
      </c>
      <c r="Q124" s="9">
        <v>3.54535</v>
      </c>
      <c r="R124" s="9">
        <v>4</v>
      </c>
      <c r="S124" s="9">
        <v>0.7</v>
      </c>
      <c r="T124" s="9">
        <v>0</v>
      </c>
      <c r="U124" s="9">
        <v>0.5</v>
      </c>
      <c r="V124" s="9">
        <v>0</v>
      </c>
    </row>
    <row r="125" spans="1:22">
      <c r="A125" s="9"/>
      <c r="B125" s="9" t="str">
        <f t="shared" si="1"/>
        <v>М4x90</v>
      </c>
      <c r="C125" s="10">
        <v>4</v>
      </c>
      <c r="D125" s="9">
        <v>90</v>
      </c>
      <c r="E125" s="12">
        <v>9.0795916424867329</v>
      </c>
      <c r="F125" s="55">
        <v>0</v>
      </c>
      <c r="G125" s="55">
        <v>0</v>
      </c>
      <c r="H125" s="55">
        <v>0</v>
      </c>
      <c r="I125" s="12">
        <v>7.4721703544193714</v>
      </c>
      <c r="J125" s="55">
        <v>0</v>
      </c>
      <c r="K125" s="55">
        <v>0</v>
      </c>
      <c r="L125" s="55">
        <v>0</v>
      </c>
      <c r="M125" s="9">
        <v>14</v>
      </c>
      <c r="N125" s="9">
        <v>14</v>
      </c>
      <c r="O125" s="9">
        <v>6.5</v>
      </c>
      <c r="P125" s="9">
        <v>4</v>
      </c>
      <c r="Q125" s="9">
        <v>3.54535</v>
      </c>
      <c r="R125" s="9">
        <v>4</v>
      </c>
      <c r="S125" s="9">
        <v>0.7</v>
      </c>
      <c r="T125" s="9">
        <v>0</v>
      </c>
      <c r="U125" s="9">
        <v>0.5</v>
      </c>
      <c r="V125" s="9">
        <v>0</v>
      </c>
    </row>
    <row r="126" spans="1:22">
      <c r="A126" s="9"/>
      <c r="B126" s="9" t="str">
        <f t="shared" si="1"/>
        <v>М4x95</v>
      </c>
      <c r="C126" s="10">
        <v>4</v>
      </c>
      <c r="D126" s="9">
        <v>95</v>
      </c>
      <c r="E126" s="12">
        <v>9.5728216891003317</v>
      </c>
      <c r="F126" s="55">
        <v>0</v>
      </c>
      <c r="G126" s="55">
        <v>0</v>
      </c>
      <c r="H126" s="55">
        <v>0</v>
      </c>
      <c r="I126" s="12">
        <v>7.8596490005022215</v>
      </c>
      <c r="J126" s="55">
        <v>0</v>
      </c>
      <c r="K126" s="55">
        <v>0</v>
      </c>
      <c r="L126" s="55">
        <v>0</v>
      </c>
      <c r="M126" s="9">
        <v>14</v>
      </c>
      <c r="N126" s="9">
        <v>14</v>
      </c>
      <c r="O126" s="9">
        <v>6.5</v>
      </c>
      <c r="P126" s="9">
        <v>4</v>
      </c>
      <c r="Q126" s="9">
        <v>3.54535</v>
      </c>
      <c r="R126" s="9">
        <v>4</v>
      </c>
      <c r="S126" s="9">
        <v>0.7</v>
      </c>
      <c r="T126" s="9">
        <v>0</v>
      </c>
      <c r="U126" s="9">
        <v>0.5</v>
      </c>
      <c r="V126" s="9">
        <v>0</v>
      </c>
    </row>
    <row r="127" spans="1:22">
      <c r="A127" s="9"/>
      <c r="B127" s="9" t="str">
        <f t="shared" si="1"/>
        <v>М4x100</v>
      </c>
      <c r="C127" s="10">
        <v>4</v>
      </c>
      <c r="D127" s="9">
        <v>100</v>
      </c>
      <c r="E127" s="12">
        <v>10.066051735713929</v>
      </c>
      <c r="F127" s="55">
        <v>0</v>
      </c>
      <c r="G127" s="55">
        <v>0</v>
      </c>
      <c r="H127" s="55">
        <v>0</v>
      </c>
      <c r="I127" s="12">
        <v>8.2471276465850707</v>
      </c>
      <c r="J127" s="55">
        <v>0</v>
      </c>
      <c r="K127" s="55">
        <v>0</v>
      </c>
      <c r="L127" s="55">
        <v>0</v>
      </c>
      <c r="M127" s="9">
        <v>14</v>
      </c>
      <c r="N127" s="9">
        <v>14</v>
      </c>
      <c r="O127" s="9">
        <v>6.5</v>
      </c>
      <c r="P127" s="9">
        <v>4</v>
      </c>
      <c r="Q127" s="9">
        <v>3.54535</v>
      </c>
      <c r="R127" s="9">
        <v>4</v>
      </c>
      <c r="S127" s="9">
        <v>0.7</v>
      </c>
      <c r="T127" s="9">
        <v>0</v>
      </c>
      <c r="U127" s="9">
        <v>0.5</v>
      </c>
      <c r="V127" s="9">
        <v>0</v>
      </c>
    </row>
    <row r="128" spans="1:22">
      <c r="A128" s="9"/>
      <c r="B128" s="9" t="str">
        <f t="shared" si="1"/>
        <v>М4x105</v>
      </c>
      <c r="C128" s="10">
        <v>4</v>
      </c>
      <c r="D128" s="9">
        <v>105</v>
      </c>
      <c r="E128" s="12">
        <v>10.559281782327528</v>
      </c>
      <c r="F128" s="55">
        <v>0</v>
      </c>
      <c r="G128" s="55">
        <v>0</v>
      </c>
      <c r="H128" s="55">
        <v>0</v>
      </c>
      <c r="I128" s="12">
        <v>8.6346062926679199</v>
      </c>
      <c r="J128" s="55">
        <v>0</v>
      </c>
      <c r="K128" s="55">
        <v>0</v>
      </c>
      <c r="L128" s="55">
        <v>0</v>
      </c>
      <c r="M128" s="9">
        <v>14</v>
      </c>
      <c r="N128" s="9">
        <v>14</v>
      </c>
      <c r="O128" s="9">
        <v>6.5</v>
      </c>
      <c r="P128" s="9">
        <v>4</v>
      </c>
      <c r="Q128" s="9">
        <v>3.54535</v>
      </c>
      <c r="R128" s="9">
        <v>4</v>
      </c>
      <c r="S128" s="9">
        <v>0.7</v>
      </c>
      <c r="T128" s="9">
        <v>0</v>
      </c>
      <c r="U128" s="9">
        <v>0.5</v>
      </c>
      <c r="V128" s="9">
        <v>0</v>
      </c>
    </row>
    <row r="129" spans="1:22">
      <c r="A129" s="9"/>
      <c r="B129" s="9" t="str">
        <f t="shared" si="1"/>
        <v>М4x110</v>
      </c>
      <c r="C129" s="10">
        <v>4</v>
      </c>
      <c r="D129" s="9">
        <v>110</v>
      </c>
      <c r="E129" s="12">
        <v>11.052511828941126</v>
      </c>
      <c r="F129" s="55">
        <v>0</v>
      </c>
      <c r="G129" s="55">
        <v>0</v>
      </c>
      <c r="H129" s="55">
        <v>0</v>
      </c>
      <c r="I129" s="12">
        <v>9.0220849387507691</v>
      </c>
      <c r="J129" s="55">
        <v>0</v>
      </c>
      <c r="K129" s="55">
        <v>0</v>
      </c>
      <c r="L129" s="55">
        <v>0</v>
      </c>
      <c r="M129" s="9">
        <v>14</v>
      </c>
      <c r="N129" s="9">
        <v>14</v>
      </c>
      <c r="O129" s="9">
        <v>6.5</v>
      </c>
      <c r="P129" s="9">
        <v>4</v>
      </c>
      <c r="Q129" s="9">
        <v>3.54535</v>
      </c>
      <c r="R129" s="9">
        <v>4</v>
      </c>
      <c r="S129" s="9">
        <v>0.7</v>
      </c>
      <c r="T129" s="9">
        <v>0</v>
      </c>
      <c r="U129" s="9">
        <v>0.5</v>
      </c>
      <c r="V129" s="9">
        <v>0</v>
      </c>
    </row>
    <row r="130" spans="1:22">
      <c r="A130" s="9"/>
      <c r="B130" s="9" t="str">
        <f t="shared" si="1"/>
        <v>М4x115</v>
      </c>
      <c r="C130" s="10">
        <v>4</v>
      </c>
      <c r="D130" s="9">
        <v>115</v>
      </c>
      <c r="E130" s="12">
        <v>11.545741875554722</v>
      </c>
      <c r="F130" s="55">
        <v>0</v>
      </c>
      <c r="G130" s="55">
        <v>0</v>
      </c>
      <c r="H130" s="55">
        <v>0</v>
      </c>
      <c r="I130" s="12">
        <v>9.4095635848336201</v>
      </c>
      <c r="J130" s="55">
        <v>0</v>
      </c>
      <c r="K130" s="55">
        <v>0</v>
      </c>
      <c r="L130" s="55">
        <v>0</v>
      </c>
      <c r="M130" s="9">
        <v>14</v>
      </c>
      <c r="N130" s="9">
        <v>14</v>
      </c>
      <c r="O130" s="9">
        <v>6.5</v>
      </c>
      <c r="P130" s="9">
        <v>4</v>
      </c>
      <c r="Q130" s="9">
        <v>3.54535</v>
      </c>
      <c r="R130" s="9">
        <v>4</v>
      </c>
      <c r="S130" s="9">
        <v>0.7</v>
      </c>
      <c r="T130" s="9">
        <v>0</v>
      </c>
      <c r="U130" s="9">
        <v>0.5</v>
      </c>
      <c r="V130" s="9">
        <v>0</v>
      </c>
    </row>
    <row r="131" spans="1:22">
      <c r="A131" s="9"/>
      <c r="B131" s="9" t="str">
        <f t="shared" si="1"/>
        <v>М4x120</v>
      </c>
      <c r="C131" s="10">
        <v>4</v>
      </c>
      <c r="D131" s="9">
        <v>120</v>
      </c>
      <c r="E131" s="12">
        <v>12.03897192216832</v>
      </c>
      <c r="F131" s="55">
        <v>0</v>
      </c>
      <c r="G131" s="55">
        <v>0</v>
      </c>
      <c r="H131" s="55">
        <v>0</v>
      </c>
      <c r="I131" s="12">
        <v>9.7970422309164711</v>
      </c>
      <c r="J131" s="55">
        <v>0</v>
      </c>
      <c r="K131" s="55">
        <v>0</v>
      </c>
      <c r="L131" s="55">
        <v>0</v>
      </c>
      <c r="M131" s="9">
        <v>14</v>
      </c>
      <c r="N131" s="9">
        <v>14</v>
      </c>
      <c r="O131" s="9">
        <v>6.5</v>
      </c>
      <c r="P131" s="9">
        <v>4</v>
      </c>
      <c r="Q131" s="9">
        <v>3.54535</v>
      </c>
      <c r="R131" s="9">
        <v>4</v>
      </c>
      <c r="S131" s="9">
        <v>0.7</v>
      </c>
      <c r="T131" s="9">
        <v>0</v>
      </c>
      <c r="U131" s="9">
        <v>0.5</v>
      </c>
      <c r="V131" s="9">
        <v>0</v>
      </c>
    </row>
    <row r="132" spans="1:22">
      <c r="A132" s="9"/>
      <c r="B132" s="9" t="str">
        <f t="shared" si="1"/>
        <v>М4x130</v>
      </c>
      <c r="C132" s="10">
        <v>4</v>
      </c>
      <c r="D132" s="9">
        <v>130</v>
      </c>
      <c r="E132" s="12">
        <v>12.898530334758618</v>
      </c>
      <c r="F132" s="55">
        <v>0</v>
      </c>
      <c r="G132" s="55">
        <v>0</v>
      </c>
      <c r="H132" s="55">
        <v>0</v>
      </c>
      <c r="I132" s="12">
        <v>10.571999523082171</v>
      </c>
      <c r="J132" s="55">
        <v>0</v>
      </c>
      <c r="K132" s="55">
        <v>0</v>
      </c>
      <c r="L132" s="55">
        <v>0</v>
      </c>
      <c r="M132" s="9">
        <v>20</v>
      </c>
      <c r="N132" s="9">
        <v>20</v>
      </c>
      <c r="O132" s="9">
        <v>6.5</v>
      </c>
      <c r="P132" s="9">
        <v>4</v>
      </c>
      <c r="Q132" s="9">
        <v>3.54535</v>
      </c>
      <c r="R132" s="9">
        <v>4</v>
      </c>
      <c r="S132" s="9">
        <v>0.7</v>
      </c>
      <c r="T132" s="9">
        <v>0</v>
      </c>
      <c r="U132" s="9">
        <v>0.5</v>
      </c>
      <c r="V132" s="9">
        <v>0</v>
      </c>
    </row>
    <row r="133" spans="1:22">
      <c r="A133" s="9"/>
      <c r="B133" s="9" t="str">
        <f t="shared" si="1"/>
        <v>М4x140</v>
      </c>
      <c r="C133" s="10">
        <v>4</v>
      </c>
      <c r="D133" s="9">
        <v>140</v>
      </c>
      <c r="E133" s="12">
        <v>13.884990427985812</v>
      </c>
      <c r="F133" s="55">
        <v>0</v>
      </c>
      <c r="G133" s="55">
        <v>0</v>
      </c>
      <c r="H133" s="55">
        <v>0</v>
      </c>
      <c r="I133" s="12">
        <v>11.346956815247868</v>
      </c>
      <c r="J133" s="55">
        <v>0</v>
      </c>
      <c r="K133" s="55">
        <v>0</v>
      </c>
      <c r="L133" s="55">
        <v>0</v>
      </c>
      <c r="M133" s="9">
        <v>20</v>
      </c>
      <c r="N133" s="9">
        <v>20</v>
      </c>
      <c r="O133" s="9">
        <v>6.5</v>
      </c>
      <c r="P133" s="9">
        <v>4</v>
      </c>
      <c r="Q133" s="9">
        <v>3.54535</v>
      </c>
      <c r="R133" s="9">
        <v>4</v>
      </c>
      <c r="S133" s="9">
        <v>0.7</v>
      </c>
      <c r="T133" s="9">
        <v>0</v>
      </c>
      <c r="U133" s="9">
        <v>0.5</v>
      </c>
      <c r="V133" s="9">
        <v>0</v>
      </c>
    </row>
    <row r="134" spans="1:22">
      <c r="A134" s="9"/>
      <c r="B134" s="9" t="str">
        <f t="shared" si="1"/>
        <v>М4x150</v>
      </c>
      <c r="C134" s="10">
        <v>4</v>
      </c>
      <c r="D134" s="9">
        <v>150</v>
      </c>
      <c r="E134" s="12">
        <v>14.871450521213008</v>
      </c>
      <c r="F134" s="55">
        <v>0</v>
      </c>
      <c r="G134" s="55">
        <v>0</v>
      </c>
      <c r="H134" s="55">
        <v>0</v>
      </c>
      <c r="I134" s="12">
        <v>12.12191410741357</v>
      </c>
      <c r="J134" s="55">
        <v>0</v>
      </c>
      <c r="K134" s="55">
        <v>0</v>
      </c>
      <c r="L134" s="55">
        <v>0</v>
      </c>
      <c r="M134" s="9">
        <v>20</v>
      </c>
      <c r="N134" s="9">
        <v>20</v>
      </c>
      <c r="O134" s="9">
        <v>6.5</v>
      </c>
      <c r="P134" s="9">
        <v>4</v>
      </c>
      <c r="Q134" s="9">
        <v>3.54535</v>
      </c>
      <c r="R134" s="9">
        <v>4</v>
      </c>
      <c r="S134" s="9">
        <v>0.7</v>
      </c>
      <c r="T134" s="9">
        <v>0</v>
      </c>
      <c r="U134" s="9">
        <v>0.5</v>
      </c>
      <c r="V134" s="9">
        <v>0</v>
      </c>
    </row>
    <row r="135" spans="1:22">
      <c r="A135" s="9"/>
      <c r="B135" s="9" t="str">
        <f t="shared" si="1"/>
        <v>М4x160</v>
      </c>
      <c r="C135" s="10">
        <v>4</v>
      </c>
      <c r="D135" s="9">
        <v>160</v>
      </c>
      <c r="E135" s="12">
        <v>15.857910614440202</v>
      </c>
      <c r="F135" s="55">
        <v>0</v>
      </c>
      <c r="G135" s="55">
        <v>0</v>
      </c>
      <c r="H135" s="55">
        <v>0</v>
      </c>
      <c r="I135" s="12">
        <v>12.89687139957927</v>
      </c>
      <c r="J135" s="55">
        <v>0</v>
      </c>
      <c r="K135" s="55">
        <v>0</v>
      </c>
      <c r="L135" s="55">
        <v>0</v>
      </c>
      <c r="M135" s="9">
        <v>20</v>
      </c>
      <c r="N135" s="9">
        <v>20</v>
      </c>
      <c r="O135" s="9">
        <v>6.5</v>
      </c>
      <c r="P135" s="9">
        <v>4</v>
      </c>
      <c r="Q135" s="9">
        <v>3.54535</v>
      </c>
      <c r="R135" s="9">
        <v>4</v>
      </c>
      <c r="S135" s="9">
        <v>0.7</v>
      </c>
      <c r="T135" s="9">
        <v>0</v>
      </c>
      <c r="U135" s="9">
        <v>0.5</v>
      </c>
      <c r="V135" s="9">
        <v>0</v>
      </c>
    </row>
    <row r="136" spans="1:22">
      <c r="A136" s="9"/>
      <c r="B136" s="9" t="str">
        <f t="shared" ref="B136:B199" si="2">"М"&amp;C136&amp;"x"&amp;D136</f>
        <v>М5x16</v>
      </c>
      <c r="C136" s="10">
        <v>5</v>
      </c>
      <c r="D136" s="9">
        <v>16</v>
      </c>
      <c r="E136" s="12">
        <v>3.0409764659236496</v>
      </c>
      <c r="F136" s="55">
        <v>0</v>
      </c>
      <c r="G136" s="55">
        <v>0</v>
      </c>
      <c r="H136" s="55">
        <v>0</v>
      </c>
      <c r="I136" s="12">
        <v>2.9164564410265457</v>
      </c>
      <c r="J136" s="55">
        <v>0</v>
      </c>
      <c r="K136" s="55">
        <v>0</v>
      </c>
      <c r="L136" s="55">
        <v>0</v>
      </c>
      <c r="M136" s="11">
        <v>11.9</v>
      </c>
      <c r="N136" s="9">
        <v>13.5</v>
      </c>
      <c r="O136" s="9">
        <v>8</v>
      </c>
      <c r="P136" s="9">
        <v>5</v>
      </c>
      <c r="Q136" s="9">
        <v>4.4804000000000004</v>
      </c>
      <c r="R136" s="9">
        <v>5</v>
      </c>
      <c r="S136" s="9">
        <v>0.8</v>
      </c>
      <c r="T136" s="9">
        <v>0</v>
      </c>
      <c r="U136" s="9">
        <v>1</v>
      </c>
      <c r="V136" s="9">
        <v>0</v>
      </c>
    </row>
    <row r="137" spans="1:22">
      <c r="A137" s="9"/>
      <c r="B137" s="9" t="str">
        <f t="shared" si="2"/>
        <v>М5x18</v>
      </c>
      <c r="C137" s="10">
        <v>5</v>
      </c>
      <c r="D137" s="9">
        <v>18</v>
      </c>
      <c r="E137" s="12">
        <v>3.2885037694975847</v>
      </c>
      <c r="F137" s="55">
        <v>0</v>
      </c>
      <c r="G137" s="55">
        <v>0</v>
      </c>
      <c r="H137" s="55">
        <v>0</v>
      </c>
      <c r="I137" s="12">
        <v>3.1639837446004813</v>
      </c>
      <c r="J137" s="55">
        <v>0</v>
      </c>
      <c r="K137" s="55">
        <v>0</v>
      </c>
      <c r="L137" s="55">
        <v>0</v>
      </c>
      <c r="M137" s="11">
        <v>13.9</v>
      </c>
      <c r="N137" s="9">
        <v>15.5</v>
      </c>
      <c r="O137" s="9">
        <v>8</v>
      </c>
      <c r="P137" s="9">
        <v>5</v>
      </c>
      <c r="Q137" s="9">
        <v>4.4804000000000004</v>
      </c>
      <c r="R137" s="9">
        <v>5</v>
      </c>
      <c r="S137" s="9">
        <v>0.8</v>
      </c>
      <c r="T137" s="9">
        <v>0</v>
      </c>
      <c r="U137" s="9">
        <v>1</v>
      </c>
      <c r="V137" s="9">
        <v>0</v>
      </c>
    </row>
    <row r="138" spans="1:22">
      <c r="A138" s="9"/>
      <c r="B138" s="9" t="str">
        <f t="shared" si="2"/>
        <v>М5x20</v>
      </c>
      <c r="C138" s="10">
        <v>5</v>
      </c>
      <c r="D138" s="9">
        <v>20</v>
      </c>
      <c r="E138" s="12">
        <v>3.5329939992935429</v>
      </c>
      <c r="F138" s="55">
        <v>0</v>
      </c>
      <c r="G138" s="55">
        <v>0</v>
      </c>
      <c r="H138" s="55">
        <v>0</v>
      </c>
      <c r="I138" s="12">
        <v>3.4115110481744164</v>
      </c>
      <c r="J138" s="55">
        <v>0</v>
      </c>
      <c r="K138" s="55">
        <v>0</v>
      </c>
      <c r="L138" s="55">
        <v>0</v>
      </c>
      <c r="M138" s="9">
        <v>16</v>
      </c>
      <c r="N138" s="9">
        <v>16</v>
      </c>
      <c r="O138" s="9">
        <v>8</v>
      </c>
      <c r="P138" s="9">
        <v>5</v>
      </c>
      <c r="Q138" s="9">
        <v>4.4804000000000004</v>
      </c>
      <c r="R138" s="9">
        <v>5</v>
      </c>
      <c r="S138" s="9">
        <v>0.8</v>
      </c>
      <c r="T138" s="9">
        <v>0</v>
      </c>
      <c r="U138" s="9">
        <v>1</v>
      </c>
      <c r="V138" s="9">
        <v>0</v>
      </c>
    </row>
    <row r="139" spans="1:22">
      <c r="A139" s="9"/>
      <c r="B139" s="9" t="str">
        <f t="shared" si="2"/>
        <v>М5x22</v>
      </c>
      <c r="C139" s="10">
        <v>5</v>
      </c>
      <c r="D139" s="9">
        <v>22</v>
      </c>
      <c r="E139" s="12">
        <v>3.8412627784270406</v>
      </c>
      <c r="F139" s="55">
        <v>0</v>
      </c>
      <c r="G139" s="55">
        <v>0</v>
      </c>
      <c r="H139" s="55">
        <v>0</v>
      </c>
      <c r="I139" s="12">
        <v>3.659038351748352</v>
      </c>
      <c r="J139" s="55">
        <v>0</v>
      </c>
      <c r="K139" s="55">
        <v>0</v>
      </c>
      <c r="L139" s="55">
        <v>0</v>
      </c>
      <c r="M139" s="9">
        <v>16</v>
      </c>
      <c r="N139" s="9">
        <v>16</v>
      </c>
      <c r="O139" s="9">
        <v>8</v>
      </c>
      <c r="P139" s="9">
        <v>5</v>
      </c>
      <c r="Q139" s="9">
        <v>4.4804000000000004</v>
      </c>
      <c r="R139" s="9">
        <v>5</v>
      </c>
      <c r="S139" s="9">
        <v>0.8</v>
      </c>
      <c r="T139" s="9">
        <v>0</v>
      </c>
      <c r="U139" s="9">
        <v>1</v>
      </c>
      <c r="V139" s="9">
        <v>0</v>
      </c>
    </row>
    <row r="140" spans="1:22">
      <c r="A140" s="9"/>
      <c r="B140" s="9" t="str">
        <f t="shared" si="2"/>
        <v>М5x25</v>
      </c>
      <c r="C140" s="10">
        <v>5</v>
      </c>
      <c r="D140" s="9">
        <v>25</v>
      </c>
      <c r="E140" s="12">
        <v>4.3036659471272882</v>
      </c>
      <c r="F140" s="55">
        <v>0</v>
      </c>
      <c r="G140" s="55">
        <v>0</v>
      </c>
      <c r="H140" s="55">
        <v>0</v>
      </c>
      <c r="I140" s="12">
        <v>4.0303293071092545</v>
      </c>
      <c r="J140" s="55">
        <v>0</v>
      </c>
      <c r="K140" s="55">
        <v>0</v>
      </c>
      <c r="L140" s="55">
        <v>0</v>
      </c>
      <c r="M140" s="9">
        <v>16</v>
      </c>
      <c r="N140" s="9">
        <v>16</v>
      </c>
      <c r="O140" s="9">
        <v>8</v>
      </c>
      <c r="P140" s="9">
        <v>5</v>
      </c>
      <c r="Q140" s="9">
        <v>4.4804000000000004</v>
      </c>
      <c r="R140" s="9">
        <v>5</v>
      </c>
      <c r="S140" s="9">
        <v>0.8</v>
      </c>
      <c r="T140" s="9">
        <v>0</v>
      </c>
      <c r="U140" s="9">
        <v>1</v>
      </c>
      <c r="V140" s="9">
        <v>0</v>
      </c>
    </row>
    <row r="141" spans="1:22">
      <c r="A141" s="9"/>
      <c r="B141" s="9" t="str">
        <f t="shared" si="2"/>
        <v>М5x28</v>
      </c>
      <c r="C141" s="10">
        <v>5</v>
      </c>
      <c r="D141" s="9">
        <v>28</v>
      </c>
      <c r="E141" s="12">
        <v>4.7660691158275359</v>
      </c>
      <c r="F141" s="55">
        <v>0</v>
      </c>
      <c r="G141" s="55">
        <v>0</v>
      </c>
      <c r="H141" s="55">
        <v>0</v>
      </c>
      <c r="I141" s="12">
        <v>4.4016202624701579</v>
      </c>
      <c r="J141" s="55">
        <v>0</v>
      </c>
      <c r="K141" s="55">
        <v>0</v>
      </c>
      <c r="L141" s="55">
        <v>0</v>
      </c>
      <c r="M141" s="9">
        <v>16</v>
      </c>
      <c r="N141" s="9">
        <v>16</v>
      </c>
      <c r="O141" s="9">
        <v>8</v>
      </c>
      <c r="P141" s="9">
        <v>5</v>
      </c>
      <c r="Q141" s="9">
        <v>4.4804000000000004</v>
      </c>
      <c r="R141" s="9">
        <v>5</v>
      </c>
      <c r="S141" s="9">
        <v>0.8</v>
      </c>
      <c r="T141" s="9">
        <v>0</v>
      </c>
      <c r="U141" s="9">
        <v>1</v>
      </c>
      <c r="V141" s="9">
        <v>0</v>
      </c>
    </row>
    <row r="142" spans="1:22">
      <c r="A142" s="9"/>
      <c r="B142" s="9" t="str">
        <f t="shared" si="2"/>
        <v>М5x30</v>
      </c>
      <c r="C142" s="10">
        <v>5</v>
      </c>
      <c r="D142" s="9">
        <v>30</v>
      </c>
      <c r="E142" s="12">
        <v>5.074337894961034</v>
      </c>
      <c r="F142" s="55">
        <v>0</v>
      </c>
      <c r="G142" s="55">
        <v>0</v>
      </c>
      <c r="H142" s="55">
        <v>0</v>
      </c>
      <c r="I142" s="12">
        <v>4.6491475660440935</v>
      </c>
      <c r="J142" s="55">
        <v>0</v>
      </c>
      <c r="K142" s="55">
        <v>0</v>
      </c>
      <c r="L142" s="55">
        <v>0</v>
      </c>
      <c r="M142" s="9">
        <v>16</v>
      </c>
      <c r="N142" s="9">
        <v>16</v>
      </c>
      <c r="O142" s="9">
        <v>8</v>
      </c>
      <c r="P142" s="9">
        <v>5</v>
      </c>
      <c r="Q142" s="9">
        <v>4.4804000000000004</v>
      </c>
      <c r="R142" s="9">
        <v>5</v>
      </c>
      <c r="S142" s="9">
        <v>0.8</v>
      </c>
      <c r="T142" s="9">
        <v>0</v>
      </c>
      <c r="U142" s="9">
        <v>1</v>
      </c>
      <c r="V142" s="9">
        <v>0</v>
      </c>
    </row>
    <row r="143" spans="1:22">
      <c r="A143" s="9"/>
      <c r="B143" s="9" t="str">
        <f t="shared" si="2"/>
        <v>М5x32</v>
      </c>
      <c r="C143" s="10">
        <v>5</v>
      </c>
      <c r="D143" s="9">
        <v>32</v>
      </c>
      <c r="E143" s="12">
        <v>5.3826066740945322</v>
      </c>
      <c r="F143" s="55">
        <v>0</v>
      </c>
      <c r="G143" s="55">
        <v>0</v>
      </c>
      <c r="H143" s="55">
        <v>0</v>
      </c>
      <c r="I143" s="12">
        <v>4.8966748696180282</v>
      </c>
      <c r="J143" s="55">
        <v>0</v>
      </c>
      <c r="K143" s="55">
        <v>0</v>
      </c>
      <c r="L143" s="55">
        <v>0</v>
      </c>
      <c r="M143" s="9">
        <v>16</v>
      </c>
      <c r="N143" s="9">
        <v>16</v>
      </c>
      <c r="O143" s="9">
        <v>8</v>
      </c>
      <c r="P143" s="9">
        <v>5</v>
      </c>
      <c r="Q143" s="9">
        <v>4.4804000000000004</v>
      </c>
      <c r="R143" s="9">
        <v>5</v>
      </c>
      <c r="S143" s="9">
        <v>0.8</v>
      </c>
      <c r="T143" s="9">
        <v>0</v>
      </c>
      <c r="U143" s="9">
        <v>1</v>
      </c>
      <c r="V143" s="9">
        <v>0</v>
      </c>
    </row>
    <row r="144" spans="1:22">
      <c r="A144" s="9"/>
      <c r="B144" s="9" t="str">
        <f t="shared" si="2"/>
        <v>М5x35</v>
      </c>
      <c r="C144" s="10">
        <v>5</v>
      </c>
      <c r="D144" s="9">
        <v>35</v>
      </c>
      <c r="E144" s="12">
        <v>5.8450098427947799</v>
      </c>
      <c r="F144" s="55">
        <v>0</v>
      </c>
      <c r="G144" s="55">
        <v>0</v>
      </c>
      <c r="H144" s="55">
        <v>0</v>
      </c>
      <c r="I144" s="12">
        <v>5.2679658249789316</v>
      </c>
      <c r="J144" s="55">
        <v>0</v>
      </c>
      <c r="K144" s="55">
        <v>0</v>
      </c>
      <c r="L144" s="55">
        <v>0</v>
      </c>
      <c r="M144" s="9">
        <v>16</v>
      </c>
      <c r="N144" s="9">
        <v>16</v>
      </c>
      <c r="O144" s="9">
        <v>8</v>
      </c>
      <c r="P144" s="9">
        <v>5</v>
      </c>
      <c r="Q144" s="9">
        <v>4.4804000000000004</v>
      </c>
      <c r="R144" s="9">
        <v>5</v>
      </c>
      <c r="S144" s="9">
        <v>0.8</v>
      </c>
      <c r="T144" s="9">
        <v>0</v>
      </c>
      <c r="U144" s="9">
        <v>1</v>
      </c>
      <c r="V144" s="9">
        <v>0</v>
      </c>
    </row>
    <row r="145" spans="1:22">
      <c r="A145" s="9"/>
      <c r="B145" s="9" t="str">
        <f t="shared" si="2"/>
        <v>М5x38</v>
      </c>
      <c r="C145" s="10">
        <v>5</v>
      </c>
      <c r="D145" s="9">
        <v>38</v>
      </c>
      <c r="E145" s="12">
        <v>6.3074130114950275</v>
      </c>
      <c r="F145" s="55">
        <v>0</v>
      </c>
      <c r="G145" s="55">
        <v>0</v>
      </c>
      <c r="H145" s="55">
        <v>0</v>
      </c>
      <c r="I145" s="12">
        <v>5.639256780339835</v>
      </c>
      <c r="J145" s="55">
        <v>0</v>
      </c>
      <c r="K145" s="55">
        <v>0</v>
      </c>
      <c r="L145" s="55">
        <v>0</v>
      </c>
      <c r="M145" s="9">
        <v>16</v>
      </c>
      <c r="N145" s="9">
        <v>16</v>
      </c>
      <c r="O145" s="9">
        <v>8</v>
      </c>
      <c r="P145" s="9">
        <v>5</v>
      </c>
      <c r="Q145" s="9">
        <v>4.4804000000000004</v>
      </c>
      <c r="R145" s="9">
        <v>5</v>
      </c>
      <c r="S145" s="9">
        <v>0.8</v>
      </c>
      <c r="T145" s="9">
        <v>0</v>
      </c>
      <c r="U145" s="9">
        <v>1</v>
      </c>
      <c r="V145" s="9">
        <v>0</v>
      </c>
    </row>
    <row r="146" spans="1:22">
      <c r="A146" s="9"/>
      <c r="B146" s="9" t="str">
        <f t="shared" si="2"/>
        <v>М5x40</v>
      </c>
      <c r="C146" s="10">
        <v>5</v>
      </c>
      <c r="D146" s="9">
        <v>40</v>
      </c>
      <c r="E146" s="12">
        <v>6.6156817906285257</v>
      </c>
      <c r="F146" s="55">
        <v>0</v>
      </c>
      <c r="G146" s="55">
        <v>0</v>
      </c>
      <c r="H146" s="55">
        <v>0</v>
      </c>
      <c r="I146" s="12">
        <v>5.8867840839137706</v>
      </c>
      <c r="J146" s="55">
        <v>0</v>
      </c>
      <c r="K146" s="55">
        <v>0</v>
      </c>
      <c r="L146" s="55">
        <v>0</v>
      </c>
      <c r="M146" s="9">
        <v>16</v>
      </c>
      <c r="N146" s="9">
        <v>16</v>
      </c>
      <c r="O146" s="9">
        <v>8</v>
      </c>
      <c r="P146" s="9">
        <v>5</v>
      </c>
      <c r="Q146" s="9">
        <v>4.4804000000000004</v>
      </c>
      <c r="R146" s="9">
        <v>5</v>
      </c>
      <c r="S146" s="9">
        <v>0.8</v>
      </c>
      <c r="T146" s="9">
        <v>0</v>
      </c>
      <c r="U146" s="9">
        <v>1</v>
      </c>
      <c r="V146" s="9">
        <v>0</v>
      </c>
    </row>
    <row r="147" spans="1:22">
      <c r="A147" s="9"/>
      <c r="B147" s="9" t="str">
        <f t="shared" si="2"/>
        <v>М5x42</v>
      </c>
      <c r="C147" s="10">
        <v>5</v>
      </c>
      <c r="D147" s="9">
        <v>42</v>
      </c>
      <c r="E147" s="12">
        <v>6.9239505697620247</v>
      </c>
      <c r="F147" s="55">
        <v>0</v>
      </c>
      <c r="G147" s="55">
        <v>0</v>
      </c>
      <c r="H147" s="55">
        <v>0</v>
      </c>
      <c r="I147" s="12">
        <v>6.1343113874877071</v>
      </c>
      <c r="J147" s="55">
        <v>0</v>
      </c>
      <c r="K147" s="55">
        <v>0</v>
      </c>
      <c r="L147" s="55">
        <v>0</v>
      </c>
      <c r="M147" s="9">
        <v>16</v>
      </c>
      <c r="N147" s="9">
        <v>16</v>
      </c>
      <c r="O147" s="9">
        <v>8</v>
      </c>
      <c r="P147" s="9">
        <v>5</v>
      </c>
      <c r="Q147" s="9">
        <v>4.4804000000000004</v>
      </c>
      <c r="R147" s="9">
        <v>5</v>
      </c>
      <c r="S147" s="9">
        <v>0.8</v>
      </c>
      <c r="T147" s="9">
        <v>0</v>
      </c>
      <c r="U147" s="9">
        <v>1</v>
      </c>
      <c r="V147" s="9">
        <v>0</v>
      </c>
    </row>
    <row r="148" spans="1:22">
      <c r="A148" s="9"/>
      <c r="B148" s="9" t="str">
        <f t="shared" si="2"/>
        <v>М5x45</v>
      </c>
      <c r="C148" s="10">
        <v>5</v>
      </c>
      <c r="D148" s="9">
        <v>45</v>
      </c>
      <c r="E148" s="12">
        <v>7.3863537384622733</v>
      </c>
      <c r="F148" s="55">
        <v>0</v>
      </c>
      <c r="G148" s="55">
        <v>0</v>
      </c>
      <c r="H148" s="55">
        <v>0</v>
      </c>
      <c r="I148" s="12">
        <v>6.5056023428486096</v>
      </c>
      <c r="J148" s="55">
        <v>0</v>
      </c>
      <c r="K148" s="55">
        <v>0</v>
      </c>
      <c r="L148" s="55">
        <v>0</v>
      </c>
      <c r="M148" s="9">
        <v>16</v>
      </c>
      <c r="N148" s="9">
        <v>16</v>
      </c>
      <c r="O148" s="9">
        <v>8</v>
      </c>
      <c r="P148" s="9">
        <v>5</v>
      </c>
      <c r="Q148" s="9">
        <v>4.4804000000000004</v>
      </c>
      <c r="R148" s="9">
        <v>5</v>
      </c>
      <c r="S148" s="9">
        <v>0.8</v>
      </c>
      <c r="T148" s="9">
        <v>0</v>
      </c>
      <c r="U148" s="9">
        <v>1</v>
      </c>
      <c r="V148" s="9">
        <v>0</v>
      </c>
    </row>
    <row r="149" spans="1:22">
      <c r="A149" s="9"/>
      <c r="B149" s="9" t="str">
        <f t="shared" si="2"/>
        <v>М5x48</v>
      </c>
      <c r="C149" s="10">
        <v>5</v>
      </c>
      <c r="D149" s="9">
        <v>48</v>
      </c>
      <c r="E149" s="12">
        <v>7.8487569071625209</v>
      </c>
      <c r="F149" s="55">
        <v>0</v>
      </c>
      <c r="G149" s="55">
        <v>0</v>
      </c>
      <c r="H149" s="55">
        <v>0</v>
      </c>
      <c r="I149" s="12">
        <v>6.8768932982095121</v>
      </c>
      <c r="J149" s="55">
        <v>0</v>
      </c>
      <c r="K149" s="55">
        <v>0</v>
      </c>
      <c r="L149" s="55">
        <v>0</v>
      </c>
      <c r="M149" s="9">
        <v>16</v>
      </c>
      <c r="N149" s="9">
        <v>16</v>
      </c>
      <c r="O149" s="9">
        <v>8</v>
      </c>
      <c r="P149" s="9">
        <v>5</v>
      </c>
      <c r="Q149" s="9">
        <v>4.4804000000000004</v>
      </c>
      <c r="R149" s="9">
        <v>5</v>
      </c>
      <c r="S149" s="9">
        <v>0.8</v>
      </c>
      <c r="T149" s="9">
        <v>0</v>
      </c>
      <c r="U149" s="9">
        <v>1</v>
      </c>
      <c r="V149" s="9">
        <v>0</v>
      </c>
    </row>
    <row r="150" spans="1:22">
      <c r="A150" s="9"/>
      <c r="B150" s="9" t="str">
        <f t="shared" si="2"/>
        <v>М5x50</v>
      </c>
      <c r="C150" s="10">
        <v>5</v>
      </c>
      <c r="D150" s="9">
        <v>50</v>
      </c>
      <c r="E150" s="12">
        <v>8.15702568629602</v>
      </c>
      <c r="F150" s="55">
        <v>0</v>
      </c>
      <c r="G150" s="55">
        <v>0</v>
      </c>
      <c r="H150" s="55">
        <v>0</v>
      </c>
      <c r="I150" s="12">
        <v>7.1244206017834486</v>
      </c>
      <c r="J150" s="55">
        <v>0</v>
      </c>
      <c r="K150" s="55">
        <v>0</v>
      </c>
      <c r="L150" s="55">
        <v>0</v>
      </c>
      <c r="M150" s="9">
        <v>16</v>
      </c>
      <c r="N150" s="9">
        <v>16</v>
      </c>
      <c r="O150" s="9">
        <v>8</v>
      </c>
      <c r="P150" s="9">
        <v>5</v>
      </c>
      <c r="Q150" s="9">
        <v>4.4804000000000004</v>
      </c>
      <c r="R150" s="9">
        <v>5</v>
      </c>
      <c r="S150" s="9">
        <v>0.8</v>
      </c>
      <c r="T150" s="9">
        <v>0</v>
      </c>
      <c r="U150" s="9">
        <v>1</v>
      </c>
      <c r="V150" s="9">
        <v>0</v>
      </c>
    </row>
    <row r="151" spans="1:22">
      <c r="A151" s="9"/>
      <c r="B151" s="9" t="str">
        <f t="shared" si="2"/>
        <v>М5x55</v>
      </c>
      <c r="C151" s="10">
        <v>5</v>
      </c>
      <c r="D151" s="9">
        <v>55</v>
      </c>
      <c r="E151" s="12">
        <v>8.9276976341297658</v>
      </c>
      <c r="F151" s="55">
        <v>0</v>
      </c>
      <c r="G151" s="55">
        <v>0</v>
      </c>
      <c r="H151" s="55">
        <v>0</v>
      </c>
      <c r="I151" s="12">
        <v>7.7432388607182876</v>
      </c>
      <c r="J151" s="55">
        <v>0</v>
      </c>
      <c r="K151" s="55">
        <v>0</v>
      </c>
      <c r="L151" s="55">
        <v>0</v>
      </c>
      <c r="M151" s="9">
        <v>16</v>
      </c>
      <c r="N151" s="9">
        <v>16</v>
      </c>
      <c r="O151" s="9">
        <v>8</v>
      </c>
      <c r="P151" s="9">
        <v>5</v>
      </c>
      <c r="Q151" s="9">
        <v>4.4804000000000004</v>
      </c>
      <c r="R151" s="9">
        <v>5</v>
      </c>
      <c r="S151" s="9">
        <v>0.8</v>
      </c>
      <c r="T151" s="9">
        <v>0</v>
      </c>
      <c r="U151" s="9">
        <v>1</v>
      </c>
      <c r="V151" s="9">
        <v>0</v>
      </c>
    </row>
    <row r="152" spans="1:22">
      <c r="A152" s="9"/>
      <c r="B152" s="9" t="str">
        <f t="shared" si="2"/>
        <v>М5x60</v>
      </c>
      <c r="C152" s="10">
        <v>5</v>
      </c>
      <c r="D152" s="9">
        <v>60</v>
      </c>
      <c r="E152" s="12">
        <v>9.6983695819635098</v>
      </c>
      <c r="F152" s="55">
        <v>0</v>
      </c>
      <c r="G152" s="55">
        <v>0</v>
      </c>
      <c r="H152" s="55">
        <v>0</v>
      </c>
      <c r="I152" s="12">
        <v>8.3620571196531266</v>
      </c>
      <c r="J152" s="55">
        <v>0</v>
      </c>
      <c r="K152" s="55">
        <v>0</v>
      </c>
      <c r="L152" s="55">
        <v>0</v>
      </c>
      <c r="M152" s="9">
        <v>16</v>
      </c>
      <c r="N152" s="9">
        <v>16</v>
      </c>
      <c r="O152" s="9">
        <v>8</v>
      </c>
      <c r="P152" s="9">
        <v>5</v>
      </c>
      <c r="Q152" s="9">
        <v>4.4804000000000004</v>
      </c>
      <c r="R152" s="9">
        <v>5</v>
      </c>
      <c r="S152" s="9">
        <v>0.8</v>
      </c>
      <c r="T152" s="9">
        <v>0</v>
      </c>
      <c r="U152" s="9">
        <v>1</v>
      </c>
      <c r="V152" s="9">
        <v>0</v>
      </c>
    </row>
    <row r="153" spans="1:22">
      <c r="A153" s="9"/>
      <c r="B153" s="9" t="str">
        <f t="shared" si="2"/>
        <v>М5x65</v>
      </c>
      <c r="C153" s="10">
        <v>5</v>
      </c>
      <c r="D153" s="9">
        <v>65</v>
      </c>
      <c r="E153" s="12">
        <v>10.469041529797256</v>
      </c>
      <c r="F153" s="55">
        <v>0</v>
      </c>
      <c r="G153" s="55">
        <v>0</v>
      </c>
      <c r="H153" s="55">
        <v>0</v>
      </c>
      <c r="I153" s="12">
        <v>8.9808753785879638</v>
      </c>
      <c r="J153" s="55">
        <v>0</v>
      </c>
      <c r="K153" s="55">
        <v>0</v>
      </c>
      <c r="L153" s="55">
        <v>0</v>
      </c>
      <c r="M153" s="9">
        <v>16</v>
      </c>
      <c r="N153" s="9">
        <v>16</v>
      </c>
      <c r="O153" s="9">
        <v>8</v>
      </c>
      <c r="P153" s="9">
        <v>5</v>
      </c>
      <c r="Q153" s="9">
        <v>4.4804000000000004</v>
      </c>
      <c r="R153" s="9">
        <v>5</v>
      </c>
      <c r="S153" s="9">
        <v>0.8</v>
      </c>
      <c r="T153" s="9">
        <v>0</v>
      </c>
      <c r="U153" s="9">
        <v>1</v>
      </c>
      <c r="V153" s="9">
        <v>0</v>
      </c>
    </row>
    <row r="154" spans="1:22">
      <c r="A154" s="9"/>
      <c r="B154" s="9" t="str">
        <f t="shared" si="2"/>
        <v>М5x70</v>
      </c>
      <c r="C154" s="10">
        <v>5</v>
      </c>
      <c r="D154" s="9">
        <v>70</v>
      </c>
      <c r="E154" s="12">
        <v>11.239713477631001</v>
      </c>
      <c r="F154" s="55">
        <v>0</v>
      </c>
      <c r="G154" s="55">
        <v>0</v>
      </c>
      <c r="H154" s="55">
        <v>0</v>
      </c>
      <c r="I154" s="12">
        <v>9.5996936375228028</v>
      </c>
      <c r="J154" s="55">
        <v>0</v>
      </c>
      <c r="K154" s="55">
        <v>0</v>
      </c>
      <c r="L154" s="55">
        <v>0</v>
      </c>
      <c r="M154" s="9">
        <v>16</v>
      </c>
      <c r="N154" s="9">
        <v>16</v>
      </c>
      <c r="O154" s="9">
        <v>8</v>
      </c>
      <c r="P154" s="9">
        <v>5</v>
      </c>
      <c r="Q154" s="9">
        <v>4.4804000000000004</v>
      </c>
      <c r="R154" s="9">
        <v>5</v>
      </c>
      <c r="S154" s="9">
        <v>0.8</v>
      </c>
      <c r="T154" s="9">
        <v>0</v>
      </c>
      <c r="U154" s="9">
        <v>1</v>
      </c>
      <c r="V154" s="9">
        <v>0</v>
      </c>
    </row>
    <row r="155" spans="1:22">
      <c r="A155" s="9"/>
      <c r="B155" s="9" t="str">
        <f t="shared" si="2"/>
        <v>М5x75</v>
      </c>
      <c r="C155" s="10">
        <v>5</v>
      </c>
      <c r="D155" s="9">
        <v>75</v>
      </c>
      <c r="E155" s="12">
        <v>12.010385425464749</v>
      </c>
      <c r="F155" s="55">
        <v>0</v>
      </c>
      <c r="G155" s="55">
        <v>0</v>
      </c>
      <c r="H155" s="55">
        <v>0</v>
      </c>
      <c r="I155" s="12">
        <v>10.218511896457644</v>
      </c>
      <c r="J155" s="55">
        <v>0</v>
      </c>
      <c r="K155" s="55">
        <v>0</v>
      </c>
      <c r="L155" s="55">
        <v>0</v>
      </c>
      <c r="M155" s="9">
        <v>16</v>
      </c>
      <c r="N155" s="9">
        <v>16</v>
      </c>
      <c r="O155" s="9">
        <v>8</v>
      </c>
      <c r="P155" s="9">
        <v>5</v>
      </c>
      <c r="Q155" s="9">
        <v>4.4804000000000004</v>
      </c>
      <c r="R155" s="9">
        <v>5</v>
      </c>
      <c r="S155" s="9">
        <v>0.8</v>
      </c>
      <c r="T155" s="9">
        <v>0</v>
      </c>
      <c r="U155" s="9">
        <v>1</v>
      </c>
      <c r="V155" s="9">
        <v>0</v>
      </c>
    </row>
    <row r="156" spans="1:22">
      <c r="A156" s="9"/>
      <c r="B156" s="9" t="str">
        <f t="shared" si="2"/>
        <v>М5x80</v>
      </c>
      <c r="C156" s="10">
        <v>5</v>
      </c>
      <c r="D156" s="9">
        <v>80</v>
      </c>
      <c r="E156" s="12">
        <v>12.781057373298497</v>
      </c>
      <c r="F156" s="55">
        <v>0</v>
      </c>
      <c r="G156" s="55">
        <v>0</v>
      </c>
      <c r="H156" s="55">
        <v>0</v>
      </c>
      <c r="I156" s="12">
        <v>10.837330155392479</v>
      </c>
      <c r="J156" s="55">
        <v>0</v>
      </c>
      <c r="K156" s="55">
        <v>0</v>
      </c>
      <c r="L156" s="55">
        <v>0</v>
      </c>
      <c r="M156" s="9">
        <v>16</v>
      </c>
      <c r="N156" s="9">
        <v>16</v>
      </c>
      <c r="O156" s="9">
        <v>8</v>
      </c>
      <c r="P156" s="9">
        <v>5</v>
      </c>
      <c r="Q156" s="9">
        <v>4.4804000000000004</v>
      </c>
      <c r="R156" s="9">
        <v>5</v>
      </c>
      <c r="S156" s="9">
        <v>0.8</v>
      </c>
      <c r="T156" s="9">
        <v>0</v>
      </c>
      <c r="U156" s="9">
        <v>1</v>
      </c>
      <c r="V156" s="9">
        <v>0</v>
      </c>
    </row>
    <row r="157" spans="1:22">
      <c r="A157" s="9"/>
      <c r="B157" s="9" t="str">
        <f t="shared" si="2"/>
        <v>М5x85</v>
      </c>
      <c r="C157" s="10">
        <v>5</v>
      </c>
      <c r="D157" s="9">
        <v>85</v>
      </c>
      <c r="E157" s="12">
        <v>13.551729321132239</v>
      </c>
      <c r="F157" s="55">
        <v>0</v>
      </c>
      <c r="G157" s="55">
        <v>0</v>
      </c>
      <c r="H157" s="55">
        <v>0</v>
      </c>
      <c r="I157" s="12">
        <v>11.45614841432732</v>
      </c>
      <c r="J157" s="55">
        <v>0</v>
      </c>
      <c r="K157" s="55">
        <v>0</v>
      </c>
      <c r="L157" s="55">
        <v>0</v>
      </c>
      <c r="M157" s="9">
        <v>16</v>
      </c>
      <c r="N157" s="9">
        <v>16</v>
      </c>
      <c r="O157" s="9">
        <v>8</v>
      </c>
      <c r="P157" s="9">
        <v>5</v>
      </c>
      <c r="Q157" s="9">
        <v>4.4804000000000004</v>
      </c>
      <c r="R157" s="9">
        <v>5</v>
      </c>
      <c r="S157" s="9">
        <v>0.8</v>
      </c>
      <c r="T157" s="9">
        <v>0</v>
      </c>
      <c r="U157" s="9">
        <v>1</v>
      </c>
      <c r="V157" s="9">
        <v>0</v>
      </c>
    </row>
    <row r="158" spans="1:22">
      <c r="A158" s="9"/>
      <c r="B158" s="9" t="str">
        <f t="shared" si="2"/>
        <v>М5x90</v>
      </c>
      <c r="C158" s="10">
        <v>5</v>
      </c>
      <c r="D158" s="9">
        <v>90</v>
      </c>
      <c r="E158" s="12">
        <v>14.322401268965987</v>
      </c>
      <c r="F158" s="55">
        <v>0</v>
      </c>
      <c r="G158" s="55">
        <v>0</v>
      </c>
      <c r="H158" s="55">
        <v>0</v>
      </c>
      <c r="I158" s="12">
        <v>12.074966673262157</v>
      </c>
      <c r="J158" s="55">
        <v>0</v>
      </c>
      <c r="K158" s="55">
        <v>0</v>
      </c>
      <c r="L158" s="55">
        <v>0</v>
      </c>
      <c r="M158" s="9">
        <v>16</v>
      </c>
      <c r="N158" s="9">
        <v>16</v>
      </c>
      <c r="O158" s="9">
        <v>8</v>
      </c>
      <c r="P158" s="9">
        <v>5</v>
      </c>
      <c r="Q158" s="9">
        <v>4.4804000000000004</v>
      </c>
      <c r="R158" s="9">
        <v>5</v>
      </c>
      <c r="S158" s="9">
        <v>0.8</v>
      </c>
      <c r="T158" s="9">
        <v>0</v>
      </c>
      <c r="U158" s="9">
        <v>1</v>
      </c>
      <c r="V158" s="9">
        <v>0</v>
      </c>
    </row>
    <row r="159" spans="1:22">
      <c r="A159" s="9"/>
      <c r="B159" s="9" t="str">
        <f t="shared" si="2"/>
        <v>М5x95</v>
      </c>
      <c r="C159" s="10">
        <v>5</v>
      </c>
      <c r="D159" s="9">
        <v>95</v>
      </c>
      <c r="E159" s="12">
        <v>15.093073216799734</v>
      </c>
      <c r="F159" s="55">
        <v>0</v>
      </c>
      <c r="G159" s="55">
        <v>0</v>
      </c>
      <c r="H159" s="55">
        <v>0</v>
      </c>
      <c r="I159" s="12">
        <v>12.693784932196996</v>
      </c>
      <c r="J159" s="55">
        <v>0</v>
      </c>
      <c r="K159" s="55">
        <v>0</v>
      </c>
      <c r="L159" s="55">
        <v>0</v>
      </c>
      <c r="M159" s="9">
        <v>16</v>
      </c>
      <c r="N159" s="9">
        <v>16</v>
      </c>
      <c r="O159" s="9">
        <v>8</v>
      </c>
      <c r="P159" s="9">
        <v>5</v>
      </c>
      <c r="Q159" s="9">
        <v>4.4804000000000004</v>
      </c>
      <c r="R159" s="9">
        <v>5</v>
      </c>
      <c r="S159" s="9">
        <v>0.8</v>
      </c>
      <c r="T159" s="9">
        <v>0</v>
      </c>
      <c r="U159" s="9">
        <v>1</v>
      </c>
      <c r="V159" s="9">
        <v>0</v>
      </c>
    </row>
    <row r="160" spans="1:22">
      <c r="A160" s="9"/>
      <c r="B160" s="9" t="str">
        <f t="shared" si="2"/>
        <v>М5x100</v>
      </c>
      <c r="C160" s="10">
        <v>5</v>
      </c>
      <c r="D160" s="9">
        <v>100</v>
      </c>
      <c r="E160" s="12">
        <v>15.863745164633482</v>
      </c>
      <c r="F160" s="55">
        <v>0</v>
      </c>
      <c r="G160" s="55">
        <v>0</v>
      </c>
      <c r="H160" s="55">
        <v>0</v>
      </c>
      <c r="I160" s="12">
        <v>13.312603191131835</v>
      </c>
      <c r="J160" s="55">
        <v>0</v>
      </c>
      <c r="K160" s="55">
        <v>0</v>
      </c>
      <c r="L160" s="55">
        <v>0</v>
      </c>
      <c r="M160" s="9">
        <v>16</v>
      </c>
      <c r="N160" s="9">
        <v>16</v>
      </c>
      <c r="O160" s="9">
        <v>8</v>
      </c>
      <c r="P160" s="9">
        <v>5</v>
      </c>
      <c r="Q160" s="9">
        <v>4.4804000000000004</v>
      </c>
      <c r="R160" s="9">
        <v>5</v>
      </c>
      <c r="S160" s="9">
        <v>0.8</v>
      </c>
      <c r="T160" s="9">
        <v>0</v>
      </c>
      <c r="U160" s="9">
        <v>1</v>
      </c>
      <c r="V160" s="9">
        <v>0</v>
      </c>
    </row>
    <row r="161" spans="1:22">
      <c r="A161" s="9"/>
      <c r="B161" s="9" t="str">
        <f t="shared" si="2"/>
        <v>М5x105</v>
      </c>
      <c r="C161" s="10">
        <v>5</v>
      </c>
      <c r="D161" s="9">
        <v>105</v>
      </c>
      <c r="E161" s="12">
        <v>16.634417112467229</v>
      </c>
      <c r="F161" s="55">
        <v>0</v>
      </c>
      <c r="G161" s="55">
        <v>0</v>
      </c>
      <c r="H161" s="55">
        <v>0</v>
      </c>
      <c r="I161" s="12">
        <v>13.931421450066672</v>
      </c>
      <c r="J161" s="55">
        <v>0</v>
      </c>
      <c r="K161" s="55">
        <v>0</v>
      </c>
      <c r="L161" s="55">
        <v>0</v>
      </c>
      <c r="M161" s="9">
        <v>16</v>
      </c>
      <c r="N161" s="9">
        <v>16</v>
      </c>
      <c r="O161" s="9">
        <v>8</v>
      </c>
      <c r="P161" s="9">
        <v>5</v>
      </c>
      <c r="Q161" s="9">
        <v>4.4804000000000004</v>
      </c>
      <c r="R161" s="9">
        <v>5</v>
      </c>
      <c r="S161" s="9">
        <v>0.8</v>
      </c>
      <c r="T161" s="9">
        <v>0</v>
      </c>
      <c r="U161" s="9">
        <v>1</v>
      </c>
      <c r="V161" s="9">
        <v>0</v>
      </c>
    </row>
    <row r="162" spans="1:22">
      <c r="A162" s="9"/>
      <c r="B162" s="9" t="str">
        <f t="shared" si="2"/>
        <v>М5x110</v>
      </c>
      <c r="C162" s="10">
        <v>5</v>
      </c>
      <c r="D162" s="9">
        <v>110</v>
      </c>
      <c r="E162" s="12">
        <v>17.405089060300977</v>
      </c>
      <c r="F162" s="55">
        <v>0</v>
      </c>
      <c r="G162" s="55">
        <v>0</v>
      </c>
      <c r="H162" s="55">
        <v>0</v>
      </c>
      <c r="I162" s="12">
        <v>14.550239709001513</v>
      </c>
      <c r="J162" s="55">
        <v>0</v>
      </c>
      <c r="K162" s="55">
        <v>0</v>
      </c>
      <c r="L162" s="55">
        <v>0</v>
      </c>
      <c r="M162" s="9">
        <v>16</v>
      </c>
      <c r="N162" s="9">
        <v>16</v>
      </c>
      <c r="O162" s="9">
        <v>8</v>
      </c>
      <c r="P162" s="9">
        <v>5</v>
      </c>
      <c r="Q162" s="9">
        <v>4.4804000000000004</v>
      </c>
      <c r="R162" s="9">
        <v>5</v>
      </c>
      <c r="S162" s="9">
        <v>0.8</v>
      </c>
      <c r="T162" s="9">
        <v>0</v>
      </c>
      <c r="U162" s="9">
        <v>1</v>
      </c>
      <c r="V162" s="9">
        <v>0</v>
      </c>
    </row>
    <row r="163" spans="1:22">
      <c r="A163" s="9"/>
      <c r="B163" s="9" t="str">
        <f t="shared" si="2"/>
        <v>М5x115</v>
      </c>
      <c r="C163" s="10">
        <v>5</v>
      </c>
      <c r="D163" s="9">
        <v>115</v>
      </c>
      <c r="E163" s="12">
        <v>18.175761008134725</v>
      </c>
      <c r="F163" s="55">
        <v>0</v>
      </c>
      <c r="G163" s="55">
        <v>0</v>
      </c>
      <c r="H163" s="55">
        <v>0</v>
      </c>
      <c r="I163" s="12">
        <v>15.16905796793635</v>
      </c>
      <c r="J163" s="55">
        <v>0</v>
      </c>
      <c r="K163" s="55">
        <v>0</v>
      </c>
      <c r="L163" s="55">
        <v>0</v>
      </c>
      <c r="M163" s="9">
        <v>16</v>
      </c>
      <c r="N163" s="9">
        <v>16</v>
      </c>
      <c r="O163" s="9">
        <v>8</v>
      </c>
      <c r="P163" s="9">
        <v>5</v>
      </c>
      <c r="Q163" s="9">
        <v>4.4804000000000004</v>
      </c>
      <c r="R163" s="9">
        <v>5</v>
      </c>
      <c r="S163" s="9">
        <v>0.8</v>
      </c>
      <c r="T163" s="9">
        <v>0</v>
      </c>
      <c r="U163" s="9">
        <v>1</v>
      </c>
      <c r="V163" s="9">
        <v>0</v>
      </c>
    </row>
    <row r="164" spans="1:22">
      <c r="A164" s="9"/>
      <c r="B164" s="9" t="str">
        <f t="shared" si="2"/>
        <v>М5x120</v>
      </c>
      <c r="C164" s="10">
        <v>5</v>
      </c>
      <c r="D164" s="9">
        <v>120</v>
      </c>
      <c r="E164" s="12">
        <v>18.946432955968465</v>
      </c>
      <c r="F164" s="55">
        <v>0</v>
      </c>
      <c r="G164" s="55">
        <v>0</v>
      </c>
      <c r="H164" s="55">
        <v>0</v>
      </c>
      <c r="I164" s="12">
        <v>15.787876226871189</v>
      </c>
      <c r="J164" s="55">
        <v>0</v>
      </c>
      <c r="K164" s="55">
        <v>0</v>
      </c>
      <c r="L164" s="55">
        <v>0</v>
      </c>
      <c r="M164" s="9">
        <v>16</v>
      </c>
      <c r="N164" s="9">
        <v>16</v>
      </c>
      <c r="O164" s="9">
        <v>8</v>
      </c>
      <c r="P164" s="9">
        <v>5</v>
      </c>
      <c r="Q164" s="9">
        <v>4.4804000000000004</v>
      </c>
      <c r="R164" s="9">
        <v>5</v>
      </c>
      <c r="S164" s="9">
        <v>0.8</v>
      </c>
      <c r="T164" s="9">
        <v>0</v>
      </c>
      <c r="U164" s="9">
        <v>1</v>
      </c>
      <c r="V164" s="9">
        <v>0</v>
      </c>
    </row>
    <row r="165" spans="1:22">
      <c r="A165" s="9"/>
      <c r="B165" s="9" t="str">
        <f t="shared" si="2"/>
        <v>М5x130</v>
      </c>
      <c r="C165" s="10">
        <v>5</v>
      </c>
      <c r="D165" s="9">
        <v>130</v>
      </c>
      <c r="E165" s="12">
        <v>20.487776851635957</v>
      </c>
      <c r="F165" s="55">
        <v>0</v>
      </c>
      <c r="G165" s="55">
        <v>0</v>
      </c>
      <c r="H165" s="55">
        <v>0</v>
      </c>
      <c r="I165" s="12">
        <v>17.025512744740869</v>
      </c>
      <c r="J165" s="55">
        <v>0</v>
      </c>
      <c r="K165" s="55">
        <v>0</v>
      </c>
      <c r="L165" s="55">
        <v>0</v>
      </c>
      <c r="M165" s="9">
        <v>16</v>
      </c>
      <c r="N165" s="9">
        <v>16</v>
      </c>
      <c r="O165" s="9">
        <v>8</v>
      </c>
      <c r="P165" s="9">
        <v>5</v>
      </c>
      <c r="Q165" s="9">
        <v>4.4804000000000004</v>
      </c>
      <c r="R165" s="9">
        <v>5</v>
      </c>
      <c r="S165" s="9">
        <v>0.8</v>
      </c>
      <c r="T165" s="9">
        <v>0</v>
      </c>
      <c r="U165" s="9">
        <v>1</v>
      </c>
      <c r="V165" s="9">
        <v>0</v>
      </c>
    </row>
    <row r="166" spans="1:22">
      <c r="A166" s="9"/>
      <c r="B166" s="9" t="str">
        <f t="shared" si="2"/>
        <v>М5x140</v>
      </c>
      <c r="C166" s="10">
        <v>5</v>
      </c>
      <c r="D166" s="9">
        <v>140</v>
      </c>
      <c r="E166" s="12">
        <v>22.029120747303448</v>
      </c>
      <c r="F166" s="55">
        <v>0</v>
      </c>
      <c r="G166" s="55">
        <v>0</v>
      </c>
      <c r="H166" s="55">
        <v>0</v>
      </c>
      <c r="I166" s="12">
        <v>18.263149262610547</v>
      </c>
      <c r="J166" s="55">
        <v>0</v>
      </c>
      <c r="K166" s="55">
        <v>0</v>
      </c>
      <c r="L166" s="55">
        <v>0</v>
      </c>
      <c r="M166" s="9">
        <v>16</v>
      </c>
      <c r="N166" s="9">
        <v>16</v>
      </c>
      <c r="O166" s="9">
        <v>8</v>
      </c>
      <c r="P166" s="9">
        <v>5</v>
      </c>
      <c r="Q166" s="9">
        <v>4.4804000000000004</v>
      </c>
      <c r="R166" s="9">
        <v>5</v>
      </c>
      <c r="S166" s="9">
        <v>0.8</v>
      </c>
      <c r="T166" s="9">
        <v>0</v>
      </c>
      <c r="U166" s="9">
        <v>1</v>
      </c>
      <c r="V166" s="9">
        <v>0</v>
      </c>
    </row>
    <row r="167" spans="1:22">
      <c r="A167" s="9"/>
      <c r="B167" s="9" t="str">
        <f t="shared" si="2"/>
        <v>М5x150</v>
      </c>
      <c r="C167" s="10">
        <v>5</v>
      </c>
      <c r="D167" s="9">
        <v>150</v>
      </c>
      <c r="E167" s="12">
        <v>23.57046464297094</v>
      </c>
      <c r="F167" s="55">
        <v>0</v>
      </c>
      <c r="G167" s="55">
        <v>0</v>
      </c>
      <c r="H167" s="55">
        <v>0</v>
      </c>
      <c r="I167" s="12">
        <v>19.500785780480221</v>
      </c>
      <c r="J167" s="55">
        <v>0</v>
      </c>
      <c r="K167" s="55">
        <v>0</v>
      </c>
      <c r="L167" s="55">
        <v>0</v>
      </c>
      <c r="M167" s="9">
        <v>16</v>
      </c>
      <c r="N167" s="9">
        <v>16</v>
      </c>
      <c r="O167" s="9">
        <v>8</v>
      </c>
      <c r="P167" s="9">
        <v>5</v>
      </c>
      <c r="Q167" s="9">
        <v>4.4804000000000004</v>
      </c>
      <c r="R167" s="9">
        <v>5</v>
      </c>
      <c r="S167" s="9">
        <v>0.8</v>
      </c>
      <c r="T167" s="9">
        <v>0</v>
      </c>
      <c r="U167" s="9">
        <v>1</v>
      </c>
      <c r="V167" s="9">
        <v>0</v>
      </c>
    </row>
    <row r="168" spans="1:22">
      <c r="A168" s="9"/>
      <c r="B168" s="9" t="str">
        <f t="shared" si="2"/>
        <v>М5x160</v>
      </c>
      <c r="C168" s="10">
        <v>5</v>
      </c>
      <c r="D168" s="9">
        <v>160</v>
      </c>
      <c r="E168" s="12">
        <v>25.111808538638435</v>
      </c>
      <c r="F168" s="55">
        <v>0</v>
      </c>
      <c r="G168" s="55">
        <v>0</v>
      </c>
      <c r="H168" s="55">
        <v>0</v>
      </c>
      <c r="I168" s="12">
        <v>20.738422298349903</v>
      </c>
      <c r="J168" s="55">
        <v>0</v>
      </c>
      <c r="K168" s="55">
        <v>0</v>
      </c>
      <c r="L168" s="55">
        <v>0</v>
      </c>
      <c r="M168" s="9">
        <v>16</v>
      </c>
      <c r="N168" s="9">
        <v>16</v>
      </c>
      <c r="O168" s="9">
        <v>8</v>
      </c>
      <c r="P168" s="9">
        <v>5</v>
      </c>
      <c r="Q168" s="9">
        <v>4.4804000000000004</v>
      </c>
      <c r="R168" s="9">
        <v>5</v>
      </c>
      <c r="S168" s="9">
        <v>0.8</v>
      </c>
      <c r="T168" s="9">
        <v>0</v>
      </c>
      <c r="U168" s="9">
        <v>1</v>
      </c>
      <c r="V168" s="9">
        <v>0</v>
      </c>
    </row>
    <row r="169" spans="1:22">
      <c r="A169" s="9"/>
      <c r="B169" s="9" t="str">
        <f t="shared" si="2"/>
        <v>М6x16</v>
      </c>
      <c r="C169" s="10">
        <v>6</v>
      </c>
      <c r="D169" s="9">
        <v>16</v>
      </c>
      <c r="E169" s="12">
        <v>4.53393478675794</v>
      </c>
      <c r="F169" s="55">
        <v>0</v>
      </c>
      <c r="G169" s="55">
        <v>0</v>
      </c>
      <c r="H169" s="55">
        <v>0</v>
      </c>
      <c r="I169" s="12">
        <v>4.53393478675794</v>
      </c>
      <c r="J169" s="55">
        <v>0</v>
      </c>
      <c r="K169" s="55">
        <v>0</v>
      </c>
      <c r="L169" s="55">
        <v>0</v>
      </c>
      <c r="M169" s="9">
        <v>16</v>
      </c>
      <c r="N169" s="9">
        <v>16</v>
      </c>
      <c r="O169" s="9">
        <v>10</v>
      </c>
      <c r="P169" s="9">
        <v>6</v>
      </c>
      <c r="Q169" s="9">
        <v>5.3505000000000003</v>
      </c>
      <c r="R169" s="9">
        <v>6</v>
      </c>
      <c r="S169" s="9">
        <v>1</v>
      </c>
      <c r="T169" s="9">
        <v>0</v>
      </c>
      <c r="U169" s="9">
        <v>1</v>
      </c>
      <c r="V169" s="9">
        <v>0</v>
      </c>
    </row>
    <row r="170" spans="1:22">
      <c r="A170" s="9"/>
      <c r="B170" s="9" t="str">
        <f t="shared" si="2"/>
        <v>М6x18</v>
      </c>
      <c r="C170" s="10">
        <v>6</v>
      </c>
      <c r="D170" s="9">
        <v>18</v>
      </c>
      <c r="E170" s="12">
        <v>4.9778418287101776</v>
      </c>
      <c r="F170" s="55">
        <v>0</v>
      </c>
      <c r="G170" s="55">
        <v>0</v>
      </c>
      <c r="H170" s="55">
        <v>0</v>
      </c>
      <c r="I170" s="12">
        <v>4.886937684589304</v>
      </c>
      <c r="J170" s="55">
        <v>0</v>
      </c>
      <c r="K170" s="55">
        <v>0</v>
      </c>
      <c r="L170" s="55">
        <v>0</v>
      </c>
      <c r="M170" s="9">
        <v>16</v>
      </c>
      <c r="N170" s="9">
        <v>16</v>
      </c>
      <c r="O170" s="9">
        <v>10</v>
      </c>
      <c r="P170" s="9">
        <v>6</v>
      </c>
      <c r="Q170" s="9">
        <v>5.3505000000000003</v>
      </c>
      <c r="R170" s="9">
        <v>6</v>
      </c>
      <c r="S170" s="9">
        <v>1</v>
      </c>
      <c r="T170" s="9">
        <v>0</v>
      </c>
      <c r="U170" s="9">
        <v>1</v>
      </c>
      <c r="V170" s="9">
        <v>0</v>
      </c>
    </row>
    <row r="171" spans="1:22">
      <c r="A171" s="9"/>
      <c r="B171" s="9" t="str">
        <f t="shared" si="2"/>
        <v>М6x20</v>
      </c>
      <c r="C171" s="10">
        <v>6</v>
      </c>
      <c r="D171" s="9">
        <v>20</v>
      </c>
      <c r="E171" s="12">
        <v>5.4217488706624142</v>
      </c>
      <c r="F171" s="55">
        <v>0</v>
      </c>
      <c r="G171" s="55">
        <v>0</v>
      </c>
      <c r="H171" s="55">
        <v>0</v>
      </c>
      <c r="I171" s="12">
        <v>5.2399405824206688</v>
      </c>
      <c r="J171" s="55">
        <v>0</v>
      </c>
      <c r="K171" s="55">
        <v>0</v>
      </c>
      <c r="L171" s="55">
        <v>0</v>
      </c>
      <c r="M171" s="9">
        <v>16</v>
      </c>
      <c r="N171" s="9">
        <v>16</v>
      </c>
      <c r="O171" s="9">
        <v>10</v>
      </c>
      <c r="P171" s="9">
        <v>6</v>
      </c>
      <c r="Q171" s="9">
        <v>5.3505000000000003</v>
      </c>
      <c r="R171" s="9">
        <v>6</v>
      </c>
      <c r="S171" s="9">
        <v>1</v>
      </c>
      <c r="T171" s="9">
        <v>0</v>
      </c>
      <c r="U171" s="9">
        <v>1</v>
      </c>
      <c r="V171" s="9">
        <v>0</v>
      </c>
    </row>
    <row r="172" spans="1:22">
      <c r="A172" s="9"/>
      <c r="B172" s="9" t="str">
        <f t="shared" si="2"/>
        <v>М6x22</v>
      </c>
      <c r="C172" s="10">
        <v>6</v>
      </c>
      <c r="D172" s="9">
        <v>22</v>
      </c>
      <c r="E172" s="12">
        <v>5.8656559126146535</v>
      </c>
      <c r="F172" s="55">
        <v>0</v>
      </c>
      <c r="G172" s="55">
        <v>0</v>
      </c>
      <c r="H172" s="55">
        <v>0</v>
      </c>
      <c r="I172" s="12">
        <v>5.5929434802520328</v>
      </c>
      <c r="J172" s="55">
        <v>0</v>
      </c>
      <c r="K172" s="55">
        <v>0</v>
      </c>
      <c r="L172" s="55">
        <v>0</v>
      </c>
      <c r="M172" s="9">
        <v>16</v>
      </c>
      <c r="N172" s="9">
        <v>16</v>
      </c>
      <c r="O172" s="9">
        <v>10</v>
      </c>
      <c r="P172" s="9">
        <v>6</v>
      </c>
      <c r="Q172" s="9">
        <v>5.3505000000000003</v>
      </c>
      <c r="R172" s="9">
        <v>6</v>
      </c>
      <c r="S172" s="9">
        <v>1</v>
      </c>
      <c r="T172" s="9">
        <v>0</v>
      </c>
      <c r="U172" s="9">
        <v>1</v>
      </c>
      <c r="V172" s="9">
        <v>0</v>
      </c>
    </row>
    <row r="173" spans="1:22">
      <c r="A173" s="9"/>
      <c r="B173" s="9" t="str">
        <f t="shared" si="2"/>
        <v>М6x25</v>
      </c>
      <c r="C173" s="10">
        <v>6</v>
      </c>
      <c r="D173" s="9">
        <v>25</v>
      </c>
      <c r="E173" s="12">
        <v>6.5315164755430084</v>
      </c>
      <c r="F173" s="55">
        <v>0</v>
      </c>
      <c r="G173" s="55">
        <v>0</v>
      </c>
      <c r="H173" s="55">
        <v>0</v>
      </c>
      <c r="I173" s="12">
        <v>6.1224478269990801</v>
      </c>
      <c r="J173" s="55">
        <v>0</v>
      </c>
      <c r="K173" s="55">
        <v>0</v>
      </c>
      <c r="L173" s="55">
        <v>0</v>
      </c>
      <c r="M173" s="9">
        <v>16</v>
      </c>
      <c r="N173" s="9">
        <v>16</v>
      </c>
      <c r="O173" s="9">
        <v>10</v>
      </c>
      <c r="P173" s="9">
        <v>6</v>
      </c>
      <c r="Q173" s="9">
        <v>5.3505000000000003</v>
      </c>
      <c r="R173" s="9">
        <v>6</v>
      </c>
      <c r="S173" s="9">
        <v>1</v>
      </c>
      <c r="T173" s="9">
        <v>0</v>
      </c>
      <c r="U173" s="9">
        <v>1</v>
      </c>
      <c r="V173" s="9">
        <v>0</v>
      </c>
    </row>
    <row r="174" spans="1:22">
      <c r="A174" s="9"/>
      <c r="B174" s="9" t="str">
        <f t="shared" si="2"/>
        <v>М6x28</v>
      </c>
      <c r="C174" s="10">
        <v>6</v>
      </c>
      <c r="D174" s="9">
        <v>28</v>
      </c>
      <c r="E174" s="12">
        <v>7.197377038471366</v>
      </c>
      <c r="F174" s="55">
        <v>0</v>
      </c>
      <c r="G174" s="55">
        <v>0</v>
      </c>
      <c r="H174" s="55">
        <v>0</v>
      </c>
      <c r="I174" s="12">
        <v>6.6519521737461274</v>
      </c>
      <c r="J174" s="55">
        <v>0</v>
      </c>
      <c r="K174" s="55">
        <v>0</v>
      </c>
      <c r="L174" s="55">
        <v>0</v>
      </c>
      <c r="M174" s="9">
        <v>16</v>
      </c>
      <c r="N174" s="9">
        <v>16</v>
      </c>
      <c r="O174" s="9">
        <v>10</v>
      </c>
      <c r="P174" s="9">
        <v>6</v>
      </c>
      <c r="Q174" s="9">
        <v>5.3505000000000003</v>
      </c>
      <c r="R174" s="9">
        <v>6</v>
      </c>
      <c r="S174" s="9">
        <v>1</v>
      </c>
      <c r="T174" s="9">
        <v>0</v>
      </c>
      <c r="U174" s="9">
        <v>1</v>
      </c>
      <c r="V174" s="9">
        <v>0</v>
      </c>
    </row>
    <row r="175" spans="1:22">
      <c r="A175" s="9"/>
      <c r="B175" s="9" t="str">
        <f t="shared" si="2"/>
        <v>М6x30</v>
      </c>
      <c r="C175" s="10">
        <v>6</v>
      </c>
      <c r="D175" s="9">
        <v>30</v>
      </c>
      <c r="E175" s="12">
        <v>7.6412840804236035</v>
      </c>
      <c r="F175" s="55">
        <v>0</v>
      </c>
      <c r="G175" s="55">
        <v>0</v>
      </c>
      <c r="H175" s="55">
        <v>0</v>
      </c>
      <c r="I175" s="12">
        <v>7.0049550715774922</v>
      </c>
      <c r="J175" s="55">
        <v>0</v>
      </c>
      <c r="K175" s="55">
        <v>0</v>
      </c>
      <c r="L175" s="55">
        <v>0</v>
      </c>
      <c r="M175" s="9">
        <v>16</v>
      </c>
      <c r="N175" s="9">
        <v>16</v>
      </c>
      <c r="O175" s="9">
        <v>10</v>
      </c>
      <c r="P175" s="9">
        <v>6</v>
      </c>
      <c r="Q175" s="9">
        <v>5.3505000000000003</v>
      </c>
      <c r="R175" s="9">
        <v>6</v>
      </c>
      <c r="S175" s="9">
        <v>1</v>
      </c>
      <c r="T175" s="9">
        <v>0</v>
      </c>
      <c r="U175" s="9">
        <v>1</v>
      </c>
      <c r="V175" s="9">
        <v>0</v>
      </c>
    </row>
    <row r="176" spans="1:22">
      <c r="A176" s="9"/>
      <c r="B176" s="9" t="str">
        <f t="shared" si="2"/>
        <v>М6x32</v>
      </c>
      <c r="C176" s="10">
        <v>6</v>
      </c>
      <c r="D176" s="9">
        <v>32</v>
      </c>
      <c r="E176" s="12">
        <v>8.0851911223758428</v>
      </c>
      <c r="F176" s="55">
        <v>0</v>
      </c>
      <c r="G176" s="55">
        <v>0</v>
      </c>
      <c r="H176" s="55">
        <v>0</v>
      </c>
      <c r="I176" s="12">
        <v>7.3579579694088579</v>
      </c>
      <c r="J176" s="55">
        <v>0</v>
      </c>
      <c r="K176" s="55">
        <v>0</v>
      </c>
      <c r="L176" s="55">
        <v>0</v>
      </c>
      <c r="M176" s="9">
        <v>16</v>
      </c>
      <c r="N176" s="9">
        <v>16</v>
      </c>
      <c r="O176" s="9">
        <v>10</v>
      </c>
      <c r="P176" s="9">
        <v>6</v>
      </c>
      <c r="Q176" s="9">
        <v>5.3505000000000003</v>
      </c>
      <c r="R176" s="9">
        <v>6</v>
      </c>
      <c r="S176" s="9">
        <v>1</v>
      </c>
      <c r="T176" s="9">
        <v>0</v>
      </c>
      <c r="U176" s="9">
        <v>1</v>
      </c>
      <c r="V176" s="9">
        <v>0</v>
      </c>
    </row>
    <row r="177" spans="1:22">
      <c r="A177" s="9"/>
      <c r="B177" s="9" t="str">
        <f t="shared" si="2"/>
        <v>М6x35</v>
      </c>
      <c r="C177" s="10">
        <v>6</v>
      </c>
      <c r="D177" s="9">
        <v>35</v>
      </c>
      <c r="E177" s="12">
        <v>8.7510516853042013</v>
      </c>
      <c r="F177" s="55">
        <v>0</v>
      </c>
      <c r="G177" s="55">
        <v>0</v>
      </c>
      <c r="H177" s="55">
        <v>0</v>
      </c>
      <c r="I177" s="12">
        <v>7.8874623161559034</v>
      </c>
      <c r="J177" s="55">
        <v>0</v>
      </c>
      <c r="K177" s="55">
        <v>0</v>
      </c>
      <c r="L177" s="55">
        <v>0</v>
      </c>
      <c r="M177" s="9">
        <v>16</v>
      </c>
      <c r="N177" s="9">
        <v>16</v>
      </c>
      <c r="O177" s="9">
        <v>10</v>
      </c>
      <c r="P177" s="9">
        <v>6</v>
      </c>
      <c r="Q177" s="9">
        <v>5.3505000000000003</v>
      </c>
      <c r="R177" s="9">
        <v>6</v>
      </c>
      <c r="S177" s="9">
        <v>1</v>
      </c>
      <c r="T177" s="9">
        <v>0</v>
      </c>
      <c r="U177" s="9">
        <v>1</v>
      </c>
      <c r="V177" s="9">
        <v>0</v>
      </c>
    </row>
    <row r="178" spans="1:22">
      <c r="A178" s="9"/>
      <c r="B178" s="9" t="str">
        <f t="shared" si="2"/>
        <v>М6x38</v>
      </c>
      <c r="C178" s="10">
        <v>6</v>
      </c>
      <c r="D178" s="9">
        <v>38</v>
      </c>
      <c r="E178" s="12">
        <v>9.4169122482325545</v>
      </c>
      <c r="F178" s="55">
        <v>0</v>
      </c>
      <c r="G178" s="55">
        <v>0</v>
      </c>
      <c r="H178" s="55">
        <v>0</v>
      </c>
      <c r="I178" s="12">
        <v>8.4169666629029507</v>
      </c>
      <c r="J178" s="55">
        <v>0</v>
      </c>
      <c r="K178" s="55">
        <v>0</v>
      </c>
      <c r="L178" s="55">
        <v>0</v>
      </c>
      <c r="M178" s="9">
        <v>16</v>
      </c>
      <c r="N178" s="9">
        <v>16</v>
      </c>
      <c r="O178" s="9">
        <v>10</v>
      </c>
      <c r="P178" s="9">
        <v>6</v>
      </c>
      <c r="Q178" s="9">
        <v>5.3505000000000003</v>
      </c>
      <c r="R178" s="9">
        <v>6</v>
      </c>
      <c r="S178" s="9">
        <v>1</v>
      </c>
      <c r="T178" s="9">
        <v>0</v>
      </c>
      <c r="U178" s="9">
        <v>1</v>
      </c>
      <c r="V178" s="9">
        <v>0</v>
      </c>
    </row>
    <row r="179" spans="1:22">
      <c r="A179" s="9"/>
      <c r="B179" s="9" t="str">
        <f t="shared" si="2"/>
        <v>М6x40</v>
      </c>
      <c r="C179" s="10">
        <v>6</v>
      </c>
      <c r="D179" s="9">
        <v>40</v>
      </c>
      <c r="E179" s="12">
        <v>9.8608192901847929</v>
      </c>
      <c r="F179" s="55">
        <v>0</v>
      </c>
      <c r="G179" s="55">
        <v>0</v>
      </c>
      <c r="H179" s="55">
        <v>0</v>
      </c>
      <c r="I179" s="12">
        <v>8.7699695607343191</v>
      </c>
      <c r="J179" s="55">
        <v>0</v>
      </c>
      <c r="K179" s="55">
        <v>0</v>
      </c>
      <c r="L179" s="55">
        <v>0</v>
      </c>
      <c r="M179" s="9">
        <v>16</v>
      </c>
      <c r="N179" s="9">
        <v>16</v>
      </c>
      <c r="O179" s="9">
        <v>10</v>
      </c>
      <c r="P179" s="9">
        <v>6</v>
      </c>
      <c r="Q179" s="9">
        <v>5.3505000000000003</v>
      </c>
      <c r="R179" s="9">
        <v>6</v>
      </c>
      <c r="S179" s="9">
        <v>1</v>
      </c>
      <c r="T179" s="9">
        <v>0</v>
      </c>
      <c r="U179" s="9">
        <v>1</v>
      </c>
      <c r="V179" s="9">
        <v>0</v>
      </c>
    </row>
    <row r="180" spans="1:22">
      <c r="A180" s="9"/>
      <c r="B180" s="9" t="str">
        <f t="shared" si="2"/>
        <v>М6x42</v>
      </c>
      <c r="C180" s="10">
        <v>6</v>
      </c>
      <c r="D180" s="9">
        <v>42</v>
      </c>
      <c r="E180" s="12">
        <v>10.304726332137031</v>
      </c>
      <c r="F180" s="55">
        <v>0</v>
      </c>
      <c r="G180" s="55">
        <v>0</v>
      </c>
      <c r="H180" s="55">
        <v>0</v>
      </c>
      <c r="I180" s="12">
        <v>9.1229724585656822</v>
      </c>
      <c r="J180" s="55">
        <v>0</v>
      </c>
      <c r="K180" s="55">
        <v>0</v>
      </c>
      <c r="L180" s="55">
        <v>0</v>
      </c>
      <c r="M180" s="9">
        <v>16</v>
      </c>
      <c r="N180" s="9">
        <v>16</v>
      </c>
      <c r="O180" s="9">
        <v>10</v>
      </c>
      <c r="P180" s="9">
        <v>6</v>
      </c>
      <c r="Q180" s="9">
        <v>5.3505000000000003</v>
      </c>
      <c r="R180" s="9">
        <v>6</v>
      </c>
      <c r="S180" s="9">
        <v>1</v>
      </c>
      <c r="T180" s="9">
        <v>0</v>
      </c>
      <c r="U180" s="9">
        <v>1</v>
      </c>
      <c r="V180" s="9">
        <v>0</v>
      </c>
    </row>
    <row r="181" spans="1:22">
      <c r="A181" s="9"/>
      <c r="B181" s="9" t="str">
        <f t="shared" si="2"/>
        <v>М6x45</v>
      </c>
      <c r="C181" s="10">
        <v>6</v>
      </c>
      <c r="D181" s="9">
        <v>45</v>
      </c>
      <c r="E181" s="12">
        <v>10.970586895065388</v>
      </c>
      <c r="F181" s="55">
        <v>0</v>
      </c>
      <c r="G181" s="55">
        <v>0</v>
      </c>
      <c r="H181" s="55">
        <v>0</v>
      </c>
      <c r="I181" s="12">
        <v>9.6524768053127303</v>
      </c>
      <c r="J181" s="55">
        <v>0</v>
      </c>
      <c r="K181" s="55">
        <v>0</v>
      </c>
      <c r="L181" s="55">
        <v>0</v>
      </c>
      <c r="M181" s="9">
        <v>16</v>
      </c>
      <c r="N181" s="9">
        <v>16</v>
      </c>
      <c r="O181" s="9">
        <v>10</v>
      </c>
      <c r="P181" s="9">
        <v>6</v>
      </c>
      <c r="Q181" s="9">
        <v>5.3505000000000003</v>
      </c>
      <c r="R181" s="9">
        <v>6</v>
      </c>
      <c r="S181" s="9">
        <v>1</v>
      </c>
      <c r="T181" s="9">
        <v>0</v>
      </c>
      <c r="U181" s="9">
        <v>1</v>
      </c>
      <c r="V181" s="9">
        <v>0</v>
      </c>
    </row>
    <row r="182" spans="1:22">
      <c r="A182" s="9"/>
      <c r="B182" s="9" t="str">
        <f t="shared" si="2"/>
        <v>М6x48</v>
      </c>
      <c r="C182" s="10">
        <v>6</v>
      </c>
      <c r="D182" s="9">
        <v>48</v>
      </c>
      <c r="E182" s="12">
        <v>11.636447457993745</v>
      </c>
      <c r="F182" s="55">
        <v>0</v>
      </c>
      <c r="G182" s="55">
        <v>0</v>
      </c>
      <c r="H182" s="55">
        <v>0</v>
      </c>
      <c r="I182" s="12">
        <v>10.181981152059778</v>
      </c>
      <c r="J182" s="55">
        <v>0</v>
      </c>
      <c r="K182" s="55">
        <v>0</v>
      </c>
      <c r="L182" s="55">
        <v>0</v>
      </c>
      <c r="M182" s="9">
        <v>16</v>
      </c>
      <c r="N182" s="9">
        <v>16</v>
      </c>
      <c r="O182" s="9">
        <v>10</v>
      </c>
      <c r="P182" s="9">
        <v>6</v>
      </c>
      <c r="Q182" s="9">
        <v>5.3505000000000003</v>
      </c>
      <c r="R182" s="9">
        <v>6</v>
      </c>
      <c r="S182" s="9">
        <v>1</v>
      </c>
      <c r="T182" s="9">
        <v>0</v>
      </c>
      <c r="U182" s="9">
        <v>1</v>
      </c>
      <c r="V182" s="9">
        <v>0</v>
      </c>
    </row>
    <row r="183" spans="1:22">
      <c r="A183" s="9"/>
      <c r="B183" s="9" t="str">
        <f t="shared" si="2"/>
        <v>М6x50</v>
      </c>
      <c r="C183" s="10">
        <v>6</v>
      </c>
      <c r="D183" s="9">
        <v>50</v>
      </c>
      <c r="E183" s="12">
        <v>12.080354499945983</v>
      </c>
      <c r="F183" s="55">
        <v>0</v>
      </c>
      <c r="G183" s="55">
        <v>0</v>
      </c>
      <c r="H183" s="55">
        <v>0</v>
      </c>
      <c r="I183" s="12">
        <v>10.53498404989114</v>
      </c>
      <c r="J183" s="55">
        <v>0</v>
      </c>
      <c r="K183" s="55">
        <v>0</v>
      </c>
      <c r="L183" s="55">
        <v>0</v>
      </c>
      <c r="M183" s="9">
        <v>16</v>
      </c>
      <c r="N183" s="9">
        <v>16</v>
      </c>
      <c r="O183" s="9">
        <v>10</v>
      </c>
      <c r="P183" s="9">
        <v>6</v>
      </c>
      <c r="Q183" s="9">
        <v>5.3505000000000003</v>
      </c>
      <c r="R183" s="9">
        <v>6</v>
      </c>
      <c r="S183" s="9">
        <v>1</v>
      </c>
      <c r="T183" s="9">
        <v>0</v>
      </c>
      <c r="U183" s="9">
        <v>1</v>
      </c>
      <c r="V183" s="9">
        <v>0</v>
      </c>
    </row>
    <row r="184" spans="1:22">
      <c r="A184" s="9"/>
      <c r="B184" s="9" t="str">
        <f t="shared" si="2"/>
        <v>М6x55</v>
      </c>
      <c r="C184" s="10">
        <v>6</v>
      </c>
      <c r="D184" s="9">
        <v>55</v>
      </c>
      <c r="E184" s="12">
        <v>13.190122104826576</v>
      </c>
      <c r="F184" s="55">
        <v>0</v>
      </c>
      <c r="G184" s="55">
        <v>0</v>
      </c>
      <c r="H184" s="55">
        <v>0</v>
      </c>
      <c r="I184" s="12">
        <v>11.417491294469551</v>
      </c>
      <c r="J184" s="55">
        <v>0</v>
      </c>
      <c r="K184" s="55">
        <v>0</v>
      </c>
      <c r="L184" s="55">
        <v>0</v>
      </c>
      <c r="M184" s="9">
        <v>16</v>
      </c>
      <c r="N184" s="9">
        <v>16</v>
      </c>
      <c r="O184" s="9">
        <v>10</v>
      </c>
      <c r="P184" s="9">
        <v>6</v>
      </c>
      <c r="Q184" s="9">
        <v>5.3505000000000003</v>
      </c>
      <c r="R184" s="9">
        <v>6</v>
      </c>
      <c r="S184" s="9">
        <v>1</v>
      </c>
      <c r="T184" s="9">
        <v>0</v>
      </c>
      <c r="U184" s="9">
        <v>1</v>
      </c>
      <c r="V184" s="9">
        <v>0</v>
      </c>
    </row>
    <row r="185" spans="1:22">
      <c r="A185" s="9"/>
      <c r="B185" s="9" t="str">
        <f t="shared" si="2"/>
        <v>М6x60</v>
      </c>
      <c r="C185" s="10">
        <v>6</v>
      </c>
      <c r="D185" s="9">
        <v>60</v>
      </c>
      <c r="E185" s="12">
        <v>14.29988970970717</v>
      </c>
      <c r="F185" s="55">
        <v>0</v>
      </c>
      <c r="G185" s="55">
        <v>0</v>
      </c>
      <c r="H185" s="55">
        <v>0</v>
      </c>
      <c r="I185" s="12">
        <v>12.299998539047964</v>
      </c>
      <c r="J185" s="55">
        <v>0</v>
      </c>
      <c r="K185" s="55">
        <v>0</v>
      </c>
      <c r="L185" s="55">
        <v>0</v>
      </c>
      <c r="M185" s="9">
        <v>16</v>
      </c>
      <c r="N185" s="9">
        <v>16</v>
      </c>
      <c r="O185" s="9">
        <v>10</v>
      </c>
      <c r="P185" s="9">
        <v>6</v>
      </c>
      <c r="Q185" s="9">
        <v>5.3505000000000003</v>
      </c>
      <c r="R185" s="9">
        <v>6</v>
      </c>
      <c r="S185" s="9">
        <v>1</v>
      </c>
      <c r="T185" s="9">
        <v>0</v>
      </c>
      <c r="U185" s="9">
        <v>1</v>
      </c>
      <c r="V185" s="9">
        <v>0</v>
      </c>
    </row>
    <row r="186" spans="1:22">
      <c r="A186" s="9"/>
      <c r="B186" s="9" t="str">
        <f t="shared" si="2"/>
        <v>М6x65</v>
      </c>
      <c r="C186" s="10">
        <v>6</v>
      </c>
      <c r="D186" s="9">
        <v>65</v>
      </c>
      <c r="E186" s="12">
        <v>15.409657314587765</v>
      </c>
      <c r="F186" s="55">
        <v>0</v>
      </c>
      <c r="G186" s="55">
        <v>0</v>
      </c>
      <c r="H186" s="55">
        <v>0</v>
      </c>
      <c r="I186" s="12">
        <v>13.182505783626375</v>
      </c>
      <c r="J186" s="55">
        <v>0</v>
      </c>
      <c r="K186" s="55">
        <v>0</v>
      </c>
      <c r="L186" s="55">
        <v>0</v>
      </c>
      <c r="M186" s="9">
        <v>16</v>
      </c>
      <c r="N186" s="9">
        <v>16</v>
      </c>
      <c r="O186" s="9">
        <v>10</v>
      </c>
      <c r="P186" s="9">
        <v>6</v>
      </c>
      <c r="Q186" s="9">
        <v>5.3505000000000003</v>
      </c>
      <c r="R186" s="9">
        <v>6</v>
      </c>
      <c r="S186" s="9">
        <v>1</v>
      </c>
      <c r="T186" s="9">
        <v>0</v>
      </c>
      <c r="U186" s="9">
        <v>1</v>
      </c>
      <c r="V186" s="9">
        <v>0</v>
      </c>
    </row>
    <row r="187" spans="1:22">
      <c r="A187" s="9"/>
      <c r="B187" s="9" t="str">
        <f t="shared" si="2"/>
        <v>М6x70</v>
      </c>
      <c r="C187" s="10">
        <v>6</v>
      </c>
      <c r="D187" s="9">
        <v>70</v>
      </c>
      <c r="E187" s="12">
        <v>16.519424919468356</v>
      </c>
      <c r="F187" s="55">
        <v>0</v>
      </c>
      <c r="G187" s="55">
        <v>0</v>
      </c>
      <c r="H187" s="55">
        <v>0</v>
      </c>
      <c r="I187" s="12">
        <v>14.065013028204788</v>
      </c>
      <c r="J187" s="55">
        <v>0</v>
      </c>
      <c r="K187" s="55">
        <v>0</v>
      </c>
      <c r="L187" s="55">
        <v>0</v>
      </c>
      <c r="M187" s="9">
        <v>16</v>
      </c>
      <c r="N187" s="9">
        <v>16</v>
      </c>
      <c r="O187" s="9">
        <v>10</v>
      </c>
      <c r="P187" s="9">
        <v>6</v>
      </c>
      <c r="Q187" s="9">
        <v>5.3505000000000003</v>
      </c>
      <c r="R187" s="9">
        <v>6</v>
      </c>
      <c r="S187" s="9">
        <v>1</v>
      </c>
      <c r="T187" s="9">
        <v>0</v>
      </c>
      <c r="U187" s="9">
        <v>1</v>
      </c>
      <c r="V187" s="9">
        <v>0</v>
      </c>
    </row>
    <row r="188" spans="1:22">
      <c r="A188" s="9"/>
      <c r="B188" s="9" t="str">
        <f t="shared" si="2"/>
        <v>М6x75</v>
      </c>
      <c r="C188" s="10">
        <v>6</v>
      </c>
      <c r="D188" s="9">
        <v>75</v>
      </c>
      <c r="E188" s="12">
        <v>17.629192524348952</v>
      </c>
      <c r="F188" s="55">
        <v>0</v>
      </c>
      <c r="G188" s="55">
        <v>0</v>
      </c>
      <c r="H188" s="55">
        <v>0</v>
      </c>
      <c r="I188" s="12">
        <v>14.9475202727832</v>
      </c>
      <c r="J188" s="55">
        <v>0</v>
      </c>
      <c r="K188" s="55">
        <v>0</v>
      </c>
      <c r="L188" s="55">
        <v>0</v>
      </c>
      <c r="M188" s="9">
        <v>16</v>
      </c>
      <c r="N188" s="9">
        <v>16</v>
      </c>
      <c r="O188" s="9">
        <v>10</v>
      </c>
      <c r="P188" s="9">
        <v>6</v>
      </c>
      <c r="Q188" s="9">
        <v>5.3505000000000003</v>
      </c>
      <c r="R188" s="9">
        <v>6</v>
      </c>
      <c r="S188" s="9">
        <v>1</v>
      </c>
      <c r="T188" s="9">
        <v>0</v>
      </c>
      <c r="U188" s="9">
        <v>1</v>
      </c>
      <c r="V188" s="9">
        <v>0</v>
      </c>
    </row>
    <row r="189" spans="1:22">
      <c r="A189" s="9"/>
      <c r="B189" s="9" t="str">
        <f t="shared" si="2"/>
        <v>М6x80</v>
      </c>
      <c r="C189" s="10">
        <v>6</v>
      </c>
      <c r="D189" s="9">
        <v>80</v>
      </c>
      <c r="E189" s="12">
        <v>18.738960129229543</v>
      </c>
      <c r="F189" s="55">
        <v>0</v>
      </c>
      <c r="G189" s="55">
        <v>0</v>
      </c>
      <c r="H189" s="55">
        <v>0</v>
      </c>
      <c r="I189" s="12">
        <v>15.830027517361613</v>
      </c>
      <c r="J189" s="55">
        <v>0</v>
      </c>
      <c r="K189" s="55">
        <v>0</v>
      </c>
      <c r="L189" s="55">
        <v>0</v>
      </c>
      <c r="M189" s="9">
        <v>16</v>
      </c>
      <c r="N189" s="9">
        <v>16</v>
      </c>
      <c r="O189" s="9">
        <v>10</v>
      </c>
      <c r="P189" s="9">
        <v>6</v>
      </c>
      <c r="Q189" s="9">
        <v>5.3505000000000003</v>
      </c>
      <c r="R189" s="9">
        <v>6</v>
      </c>
      <c r="S189" s="9">
        <v>1</v>
      </c>
      <c r="T189" s="9">
        <v>0</v>
      </c>
      <c r="U189" s="9">
        <v>1</v>
      </c>
      <c r="V189" s="9">
        <v>0</v>
      </c>
    </row>
    <row r="190" spans="1:22">
      <c r="A190" s="9"/>
      <c r="B190" s="9" t="str">
        <f t="shared" si="2"/>
        <v>М6x85</v>
      </c>
      <c r="C190" s="10">
        <v>6</v>
      </c>
      <c r="D190" s="9">
        <v>85</v>
      </c>
      <c r="E190" s="12">
        <v>19.848727734110142</v>
      </c>
      <c r="F190" s="55">
        <v>0</v>
      </c>
      <c r="G190" s="55">
        <v>0</v>
      </c>
      <c r="H190" s="55">
        <v>0</v>
      </c>
      <c r="I190" s="12">
        <v>16.712534761940024</v>
      </c>
      <c r="J190" s="55">
        <v>0</v>
      </c>
      <c r="K190" s="55">
        <v>0</v>
      </c>
      <c r="L190" s="55">
        <v>0</v>
      </c>
      <c r="M190" s="9">
        <v>16</v>
      </c>
      <c r="N190" s="9">
        <v>16</v>
      </c>
      <c r="O190" s="9">
        <v>10</v>
      </c>
      <c r="P190" s="9">
        <v>6</v>
      </c>
      <c r="Q190" s="9">
        <v>5.3505000000000003</v>
      </c>
      <c r="R190" s="9">
        <v>6</v>
      </c>
      <c r="S190" s="9">
        <v>1</v>
      </c>
      <c r="T190" s="9">
        <v>0</v>
      </c>
      <c r="U190" s="9">
        <v>1</v>
      </c>
      <c r="V190" s="9">
        <v>0</v>
      </c>
    </row>
    <row r="191" spans="1:22">
      <c r="A191" s="9"/>
      <c r="B191" s="9" t="str">
        <f t="shared" si="2"/>
        <v>М6x90</v>
      </c>
      <c r="C191" s="10">
        <v>6</v>
      </c>
      <c r="D191" s="9">
        <v>90</v>
      </c>
      <c r="E191" s="12">
        <v>20.958495338990733</v>
      </c>
      <c r="F191" s="55">
        <v>0</v>
      </c>
      <c r="G191" s="55">
        <v>0</v>
      </c>
      <c r="H191" s="55">
        <v>0</v>
      </c>
      <c r="I191" s="12">
        <v>17.595042006518437</v>
      </c>
      <c r="J191" s="55">
        <v>0</v>
      </c>
      <c r="K191" s="55">
        <v>0</v>
      </c>
      <c r="L191" s="55">
        <v>0</v>
      </c>
      <c r="M191" s="9">
        <v>16</v>
      </c>
      <c r="N191" s="9">
        <v>16</v>
      </c>
      <c r="O191" s="9">
        <v>10</v>
      </c>
      <c r="P191" s="9">
        <v>6</v>
      </c>
      <c r="Q191" s="9">
        <v>5.3505000000000003</v>
      </c>
      <c r="R191" s="9">
        <v>6</v>
      </c>
      <c r="S191" s="9">
        <v>1</v>
      </c>
      <c r="T191" s="9">
        <v>0</v>
      </c>
      <c r="U191" s="9">
        <v>1</v>
      </c>
      <c r="V191" s="9">
        <v>0</v>
      </c>
    </row>
    <row r="192" spans="1:22">
      <c r="A192" s="9"/>
      <c r="B192" s="9" t="str">
        <f t="shared" si="2"/>
        <v>М6x95</v>
      </c>
      <c r="C192" s="10">
        <v>6</v>
      </c>
      <c r="D192" s="9">
        <v>95</v>
      </c>
      <c r="E192" s="12">
        <v>22.068262943871328</v>
      </c>
      <c r="F192" s="55">
        <v>0</v>
      </c>
      <c r="G192" s="55">
        <v>0</v>
      </c>
      <c r="H192" s="55">
        <v>0</v>
      </c>
      <c r="I192" s="12">
        <v>18.477549251096846</v>
      </c>
      <c r="J192" s="55">
        <v>0</v>
      </c>
      <c r="K192" s="55">
        <v>0</v>
      </c>
      <c r="L192" s="55">
        <v>0</v>
      </c>
      <c r="M192" s="9">
        <v>16</v>
      </c>
      <c r="N192" s="9">
        <v>16</v>
      </c>
      <c r="O192" s="9">
        <v>10</v>
      </c>
      <c r="P192" s="9">
        <v>6</v>
      </c>
      <c r="Q192" s="9">
        <v>5.3505000000000003</v>
      </c>
      <c r="R192" s="9">
        <v>6</v>
      </c>
      <c r="S192" s="9">
        <v>1</v>
      </c>
      <c r="T192" s="9">
        <v>0</v>
      </c>
      <c r="U192" s="9">
        <v>1</v>
      </c>
      <c r="V192" s="9">
        <v>0</v>
      </c>
    </row>
    <row r="193" spans="1:22">
      <c r="A193" s="9"/>
      <c r="B193" s="9" t="str">
        <f t="shared" si="2"/>
        <v>М6x100</v>
      </c>
      <c r="C193" s="10">
        <v>6</v>
      </c>
      <c r="D193" s="9">
        <v>100</v>
      </c>
      <c r="E193" s="12">
        <v>23.178030548751927</v>
      </c>
      <c r="F193" s="55">
        <v>0</v>
      </c>
      <c r="G193" s="55">
        <v>0</v>
      </c>
      <c r="H193" s="55">
        <v>0</v>
      </c>
      <c r="I193" s="12">
        <v>19.360056495675259</v>
      </c>
      <c r="J193" s="55">
        <v>0</v>
      </c>
      <c r="K193" s="55">
        <v>0</v>
      </c>
      <c r="L193" s="55">
        <v>0</v>
      </c>
      <c r="M193" s="9">
        <v>16</v>
      </c>
      <c r="N193" s="9">
        <v>16</v>
      </c>
      <c r="O193" s="9">
        <v>10</v>
      </c>
      <c r="P193" s="9">
        <v>6</v>
      </c>
      <c r="Q193" s="9">
        <v>5.3505000000000003</v>
      </c>
      <c r="R193" s="9">
        <v>6</v>
      </c>
      <c r="S193" s="9">
        <v>1</v>
      </c>
      <c r="T193" s="9">
        <v>0</v>
      </c>
      <c r="U193" s="9">
        <v>1</v>
      </c>
      <c r="V193" s="9">
        <v>0</v>
      </c>
    </row>
    <row r="194" spans="1:22">
      <c r="A194" s="9"/>
      <c r="B194" s="9" t="str">
        <f t="shared" si="2"/>
        <v>М6x105</v>
      </c>
      <c r="C194" s="10">
        <v>6</v>
      </c>
      <c r="D194" s="9">
        <v>105</v>
      </c>
      <c r="E194" s="12">
        <v>24.287798153632515</v>
      </c>
      <c r="F194" s="55">
        <v>0</v>
      </c>
      <c r="G194" s="55">
        <v>0</v>
      </c>
      <c r="H194" s="55">
        <v>0</v>
      </c>
      <c r="I194" s="12">
        <v>20.242563740253669</v>
      </c>
      <c r="J194" s="55">
        <v>0</v>
      </c>
      <c r="K194" s="55">
        <v>0</v>
      </c>
      <c r="L194" s="55">
        <v>0</v>
      </c>
      <c r="M194" s="9">
        <v>16</v>
      </c>
      <c r="N194" s="9">
        <v>16</v>
      </c>
      <c r="O194" s="9">
        <v>10</v>
      </c>
      <c r="P194" s="9">
        <v>6</v>
      </c>
      <c r="Q194" s="9">
        <v>5.3505000000000003</v>
      </c>
      <c r="R194" s="9">
        <v>6</v>
      </c>
      <c r="S194" s="9">
        <v>1</v>
      </c>
      <c r="T194" s="9">
        <v>0</v>
      </c>
      <c r="U194" s="9">
        <v>1</v>
      </c>
      <c r="V194" s="9">
        <v>0</v>
      </c>
    </row>
    <row r="195" spans="1:22">
      <c r="A195" s="9"/>
      <c r="B195" s="9" t="str">
        <f t="shared" si="2"/>
        <v>М6x110</v>
      </c>
      <c r="C195" s="10">
        <v>6</v>
      </c>
      <c r="D195" s="9">
        <v>110</v>
      </c>
      <c r="E195" s="12">
        <v>25.397565758513117</v>
      </c>
      <c r="F195" s="55">
        <v>0</v>
      </c>
      <c r="G195" s="55">
        <v>0</v>
      </c>
      <c r="H195" s="55">
        <v>0</v>
      </c>
      <c r="I195" s="12">
        <v>21.125070984832082</v>
      </c>
      <c r="J195" s="55">
        <v>0</v>
      </c>
      <c r="K195" s="55">
        <v>0</v>
      </c>
      <c r="L195" s="55">
        <v>0</v>
      </c>
      <c r="M195" s="9">
        <v>16</v>
      </c>
      <c r="N195" s="9">
        <v>16</v>
      </c>
      <c r="O195" s="9">
        <v>10</v>
      </c>
      <c r="P195" s="9">
        <v>6</v>
      </c>
      <c r="Q195" s="9">
        <v>5.3505000000000003</v>
      </c>
      <c r="R195" s="9">
        <v>6</v>
      </c>
      <c r="S195" s="9">
        <v>1</v>
      </c>
      <c r="T195" s="9">
        <v>0</v>
      </c>
      <c r="U195" s="9">
        <v>1</v>
      </c>
      <c r="V195" s="9">
        <v>0</v>
      </c>
    </row>
    <row r="196" spans="1:22">
      <c r="A196" s="9"/>
      <c r="B196" s="9" t="str">
        <f t="shared" si="2"/>
        <v>М6x115</v>
      </c>
      <c r="C196" s="10">
        <v>6</v>
      </c>
      <c r="D196" s="9">
        <v>115</v>
      </c>
      <c r="E196" s="12">
        <v>26.507333363393709</v>
      </c>
      <c r="F196" s="55">
        <v>0</v>
      </c>
      <c r="G196" s="55">
        <v>0</v>
      </c>
      <c r="H196" s="55">
        <v>0</v>
      </c>
      <c r="I196" s="12">
        <v>22.007578229410491</v>
      </c>
      <c r="J196" s="55">
        <v>0</v>
      </c>
      <c r="K196" s="55">
        <v>0</v>
      </c>
      <c r="L196" s="55">
        <v>0</v>
      </c>
      <c r="M196" s="9">
        <v>16</v>
      </c>
      <c r="N196" s="9">
        <v>16</v>
      </c>
      <c r="O196" s="9">
        <v>10</v>
      </c>
      <c r="P196" s="9">
        <v>6</v>
      </c>
      <c r="Q196" s="9">
        <v>5.3505000000000003</v>
      </c>
      <c r="R196" s="9">
        <v>6</v>
      </c>
      <c r="S196" s="9">
        <v>1</v>
      </c>
      <c r="T196" s="9">
        <v>0</v>
      </c>
      <c r="U196" s="9">
        <v>1</v>
      </c>
      <c r="V196" s="9">
        <v>0</v>
      </c>
    </row>
    <row r="197" spans="1:22">
      <c r="A197" s="9"/>
      <c r="B197" s="9" t="str">
        <f t="shared" si="2"/>
        <v>М6x120</v>
      </c>
      <c r="C197" s="10">
        <v>6</v>
      </c>
      <c r="D197" s="9">
        <v>120</v>
      </c>
      <c r="E197" s="12">
        <v>27.617100968274304</v>
      </c>
      <c r="F197" s="55">
        <v>0</v>
      </c>
      <c r="G197" s="55">
        <v>0</v>
      </c>
      <c r="H197" s="55">
        <v>0</v>
      </c>
      <c r="I197" s="12">
        <v>22.890085473988904</v>
      </c>
      <c r="J197" s="55">
        <v>0</v>
      </c>
      <c r="K197" s="55">
        <v>0</v>
      </c>
      <c r="L197" s="55">
        <v>0</v>
      </c>
      <c r="M197" s="9">
        <v>16</v>
      </c>
      <c r="N197" s="9">
        <v>16</v>
      </c>
      <c r="O197" s="9">
        <v>10</v>
      </c>
      <c r="P197" s="9">
        <v>6</v>
      </c>
      <c r="Q197" s="9">
        <v>5.3505000000000003</v>
      </c>
      <c r="R197" s="9">
        <v>6</v>
      </c>
      <c r="S197" s="9">
        <v>1</v>
      </c>
      <c r="T197" s="9">
        <v>0</v>
      </c>
      <c r="U197" s="9">
        <v>1</v>
      </c>
      <c r="V197" s="9">
        <v>0</v>
      </c>
    </row>
    <row r="198" spans="1:22">
      <c r="A198" s="9"/>
      <c r="B198" s="9" t="str">
        <f t="shared" si="2"/>
        <v>М6x130</v>
      </c>
      <c r="C198" s="10">
        <v>6</v>
      </c>
      <c r="D198" s="9">
        <v>130</v>
      </c>
      <c r="E198" s="12">
        <v>29.563923745672874</v>
      </c>
      <c r="F198" s="55">
        <v>0</v>
      </c>
      <c r="G198" s="55">
        <v>0</v>
      </c>
      <c r="H198" s="55">
        <v>0</v>
      </c>
      <c r="I198" s="12">
        <v>24.655099963145727</v>
      </c>
      <c r="J198" s="55">
        <v>0</v>
      </c>
      <c r="K198" s="55">
        <v>0</v>
      </c>
      <c r="L198" s="55">
        <v>0</v>
      </c>
      <c r="M198" s="9">
        <v>22</v>
      </c>
      <c r="N198" s="9">
        <v>22</v>
      </c>
      <c r="O198" s="9">
        <v>10</v>
      </c>
      <c r="P198" s="9">
        <v>6</v>
      </c>
      <c r="Q198" s="9">
        <v>5.3505000000000003</v>
      </c>
      <c r="R198" s="9">
        <v>6</v>
      </c>
      <c r="S198" s="9">
        <v>1</v>
      </c>
      <c r="T198" s="9">
        <v>0</v>
      </c>
      <c r="U198" s="9">
        <v>1</v>
      </c>
      <c r="V198" s="9">
        <v>0</v>
      </c>
    </row>
    <row r="199" spans="1:22">
      <c r="A199" s="9"/>
      <c r="B199" s="9" t="str">
        <f t="shared" si="2"/>
        <v>М6x140</v>
      </c>
      <c r="C199" s="10">
        <v>6</v>
      </c>
      <c r="D199" s="9">
        <v>140</v>
      </c>
      <c r="E199" s="12">
        <v>31.78345895543406</v>
      </c>
      <c r="F199" s="55">
        <v>0</v>
      </c>
      <c r="G199" s="55">
        <v>0</v>
      </c>
      <c r="H199" s="55">
        <v>0</v>
      </c>
      <c r="I199" s="12">
        <v>26.420114452302549</v>
      </c>
      <c r="J199" s="55">
        <v>0</v>
      </c>
      <c r="K199" s="55">
        <v>0</v>
      </c>
      <c r="L199" s="55">
        <v>0</v>
      </c>
      <c r="M199" s="9">
        <v>22</v>
      </c>
      <c r="N199" s="9">
        <v>22</v>
      </c>
      <c r="O199" s="9">
        <v>10</v>
      </c>
      <c r="P199" s="9">
        <v>6</v>
      </c>
      <c r="Q199" s="9">
        <v>5.3505000000000003</v>
      </c>
      <c r="R199" s="9">
        <v>6</v>
      </c>
      <c r="S199" s="9">
        <v>1</v>
      </c>
      <c r="T199" s="9">
        <v>0</v>
      </c>
      <c r="U199" s="9">
        <v>1</v>
      </c>
      <c r="V199" s="9">
        <v>0</v>
      </c>
    </row>
    <row r="200" spans="1:22">
      <c r="A200" s="9"/>
      <c r="B200" s="9" t="str">
        <f t="shared" ref="B200:B263" si="3">"М"&amp;C200&amp;"x"&amp;D200</f>
        <v>М6x150</v>
      </c>
      <c r="C200" s="10">
        <v>6</v>
      </c>
      <c r="D200" s="9">
        <v>150</v>
      </c>
      <c r="E200" s="12">
        <v>34.002994165195247</v>
      </c>
      <c r="F200" s="55">
        <v>0</v>
      </c>
      <c r="G200" s="55">
        <v>0</v>
      </c>
      <c r="H200" s="55">
        <v>0</v>
      </c>
      <c r="I200" s="12">
        <v>28.185128941459375</v>
      </c>
      <c r="J200" s="55">
        <v>0</v>
      </c>
      <c r="K200" s="55">
        <v>0</v>
      </c>
      <c r="L200" s="55">
        <v>0</v>
      </c>
      <c r="M200" s="9">
        <v>22</v>
      </c>
      <c r="N200" s="9">
        <v>22</v>
      </c>
      <c r="O200" s="9">
        <v>10</v>
      </c>
      <c r="P200" s="9">
        <v>6</v>
      </c>
      <c r="Q200" s="9">
        <v>5.3505000000000003</v>
      </c>
      <c r="R200" s="9">
        <v>6</v>
      </c>
      <c r="S200" s="9">
        <v>1</v>
      </c>
      <c r="T200" s="9">
        <v>0</v>
      </c>
      <c r="U200" s="9">
        <v>1</v>
      </c>
      <c r="V200" s="9">
        <v>0</v>
      </c>
    </row>
    <row r="201" spans="1:22">
      <c r="A201" s="9"/>
      <c r="B201" s="9" t="str">
        <f t="shared" si="3"/>
        <v>М6x160</v>
      </c>
      <c r="C201" s="10">
        <v>6</v>
      </c>
      <c r="D201" s="9">
        <v>160</v>
      </c>
      <c r="E201" s="12">
        <v>36.222529374956437</v>
      </c>
      <c r="F201" s="55">
        <v>0</v>
      </c>
      <c r="G201" s="55">
        <v>0</v>
      </c>
      <c r="H201" s="55">
        <v>0</v>
      </c>
      <c r="I201" s="12">
        <v>29.950143430616201</v>
      </c>
      <c r="J201" s="55">
        <v>0</v>
      </c>
      <c r="K201" s="55">
        <v>0</v>
      </c>
      <c r="L201" s="55">
        <v>0</v>
      </c>
      <c r="M201" s="9">
        <v>22</v>
      </c>
      <c r="N201" s="9">
        <v>22</v>
      </c>
      <c r="O201" s="9">
        <v>10</v>
      </c>
      <c r="P201" s="9">
        <v>6</v>
      </c>
      <c r="Q201" s="9">
        <v>5.3505000000000003</v>
      </c>
      <c r="R201" s="9">
        <v>6</v>
      </c>
      <c r="S201" s="9">
        <v>1</v>
      </c>
      <c r="T201" s="9">
        <v>0</v>
      </c>
      <c r="U201" s="9">
        <v>1</v>
      </c>
      <c r="V201" s="9">
        <v>0</v>
      </c>
    </row>
    <row r="202" spans="1:22">
      <c r="A202" s="9"/>
      <c r="B202" s="9" t="str">
        <f t="shared" si="3"/>
        <v>М8x16</v>
      </c>
      <c r="C202" s="10">
        <v>8</v>
      </c>
      <c r="D202" s="9">
        <v>16</v>
      </c>
      <c r="E202" s="12">
        <v>9.8261897868447008</v>
      </c>
      <c r="F202" s="12">
        <v>10.284655562299831</v>
      </c>
      <c r="G202" s="12">
        <v>10.007307262205565</v>
      </c>
      <c r="H202" s="12">
        <v>10.103538086938967</v>
      </c>
      <c r="I202" s="12">
        <v>9.3320313370232224</v>
      </c>
      <c r="J202" s="12">
        <v>9.9158372553545515</v>
      </c>
      <c r="K202" s="12">
        <v>9.6384889552602857</v>
      </c>
      <c r="L202" s="12">
        <v>9.6093796371174882</v>
      </c>
      <c r="M202" s="11">
        <v>9.5</v>
      </c>
      <c r="N202" s="9">
        <v>10</v>
      </c>
      <c r="O202" s="9">
        <v>14</v>
      </c>
      <c r="P202" s="9">
        <v>8</v>
      </c>
      <c r="Q202" s="9">
        <v>7.1881250000000003</v>
      </c>
      <c r="R202" s="9">
        <v>7.3505000000000003</v>
      </c>
      <c r="S202" s="9">
        <v>1.25</v>
      </c>
      <c r="T202" s="9">
        <v>1</v>
      </c>
      <c r="U202" s="9">
        <v>1.6</v>
      </c>
      <c r="V202" s="9">
        <v>1</v>
      </c>
    </row>
    <row r="203" spans="1:22">
      <c r="A203" s="9"/>
      <c r="B203" s="9" t="str">
        <f t="shared" si="3"/>
        <v>М8x18</v>
      </c>
      <c r="C203" s="10">
        <v>8</v>
      </c>
      <c r="D203" s="9">
        <v>18</v>
      </c>
      <c r="E203" s="12">
        <v>10.463309107635235</v>
      </c>
      <c r="F203" s="12">
        <v>10.95088420123316</v>
      </c>
      <c r="G203" s="12">
        <v>10.673535901138893</v>
      </c>
      <c r="H203" s="12">
        <v>10.740657407729499</v>
      </c>
      <c r="I203" s="12">
        <v>9.9691506578137545</v>
      </c>
      <c r="J203" s="12">
        <v>10.582065894287883</v>
      </c>
      <c r="K203" s="12">
        <v>10.304717594193615</v>
      </c>
      <c r="L203" s="12">
        <v>10.246498957908019</v>
      </c>
      <c r="M203" s="11">
        <v>11.5</v>
      </c>
      <c r="N203" s="9">
        <v>12</v>
      </c>
      <c r="O203" s="9">
        <v>14</v>
      </c>
      <c r="P203" s="9">
        <v>8</v>
      </c>
      <c r="Q203" s="9">
        <v>7.1881250000000003</v>
      </c>
      <c r="R203" s="9">
        <v>7.3505000000000003</v>
      </c>
      <c r="S203" s="9">
        <v>1.25</v>
      </c>
      <c r="T203" s="9">
        <v>1</v>
      </c>
      <c r="U203" s="9">
        <v>1.6</v>
      </c>
      <c r="V203" s="9">
        <v>1</v>
      </c>
    </row>
    <row r="204" spans="1:22">
      <c r="A204" s="9"/>
      <c r="B204" s="9" t="str">
        <f t="shared" si="3"/>
        <v>М8x20</v>
      </c>
      <c r="C204" s="10">
        <v>8</v>
      </c>
      <c r="D204" s="9">
        <v>20</v>
      </c>
      <c r="E204" s="12">
        <v>11.100428428425767</v>
      </c>
      <c r="F204" s="12">
        <v>11.617112840166492</v>
      </c>
      <c r="G204" s="12">
        <v>11.339764540072222</v>
      </c>
      <c r="H204" s="12">
        <v>11.377776728520029</v>
      </c>
      <c r="I204" s="12">
        <v>10.606269978604287</v>
      </c>
      <c r="J204" s="12">
        <v>11.248294533221213</v>
      </c>
      <c r="K204" s="12">
        <v>10.970946233126947</v>
      </c>
      <c r="L204" s="12">
        <v>10.883618278698551</v>
      </c>
      <c r="M204" s="11">
        <v>13.5</v>
      </c>
      <c r="N204" s="9">
        <v>14</v>
      </c>
      <c r="O204" s="9">
        <v>14</v>
      </c>
      <c r="P204" s="9">
        <v>8</v>
      </c>
      <c r="Q204" s="9">
        <v>7.1881250000000003</v>
      </c>
      <c r="R204" s="9">
        <v>7.3505000000000003</v>
      </c>
      <c r="S204" s="9">
        <v>1.25</v>
      </c>
      <c r="T204" s="9">
        <v>1</v>
      </c>
      <c r="U204" s="9">
        <v>1.6</v>
      </c>
      <c r="V204" s="9">
        <v>1</v>
      </c>
    </row>
    <row r="205" spans="1:22">
      <c r="A205" s="9"/>
      <c r="B205" s="9" t="str">
        <f t="shared" si="3"/>
        <v>М8x22</v>
      </c>
      <c r="C205" s="10">
        <v>8</v>
      </c>
      <c r="D205" s="9">
        <v>22</v>
      </c>
      <c r="E205" s="12">
        <v>11.737547749216297</v>
      </c>
      <c r="F205" s="12">
        <v>12.283341479099819</v>
      </c>
      <c r="G205" s="12">
        <v>12.005993179005554</v>
      </c>
      <c r="H205" s="12">
        <v>12.014896049310563</v>
      </c>
      <c r="I205" s="12">
        <v>11.243389299394815</v>
      </c>
      <c r="J205" s="12">
        <v>11.91452317215454</v>
      </c>
      <c r="K205" s="12">
        <v>11.637174872060273</v>
      </c>
      <c r="L205" s="12">
        <v>11.520737599489081</v>
      </c>
      <c r="M205" s="11">
        <v>15.5</v>
      </c>
      <c r="N205" s="9">
        <v>16</v>
      </c>
      <c r="O205" s="9">
        <v>14</v>
      </c>
      <c r="P205" s="9">
        <v>8</v>
      </c>
      <c r="Q205" s="9">
        <v>7.1881250000000003</v>
      </c>
      <c r="R205" s="9">
        <v>7.3505000000000003</v>
      </c>
      <c r="S205" s="9">
        <v>1.25</v>
      </c>
      <c r="T205" s="9">
        <v>1</v>
      </c>
      <c r="U205" s="9">
        <v>1.6</v>
      </c>
      <c r="V205" s="9">
        <v>1</v>
      </c>
    </row>
    <row r="206" spans="1:22">
      <c r="A206" s="9"/>
      <c r="B206" s="9" t="str">
        <f t="shared" si="3"/>
        <v>М8x25</v>
      </c>
      <c r="C206" s="10">
        <v>8</v>
      </c>
      <c r="D206" s="9">
        <v>25</v>
      </c>
      <c r="E206" s="12">
        <v>12.693226730402094</v>
      </c>
      <c r="F206" s="12">
        <v>13.282684437499816</v>
      </c>
      <c r="G206" s="12">
        <v>13.005336137405548</v>
      </c>
      <c r="H206" s="12">
        <v>12.970575030496359</v>
      </c>
      <c r="I206" s="12">
        <v>12.199068280580613</v>
      </c>
      <c r="J206" s="12">
        <v>12.913866130554535</v>
      </c>
      <c r="K206" s="12">
        <v>12.636517830460271</v>
      </c>
      <c r="L206" s="12">
        <v>12.476416580674879</v>
      </c>
      <c r="M206" s="11">
        <v>18.5</v>
      </c>
      <c r="N206" s="9">
        <v>19</v>
      </c>
      <c r="O206" s="9">
        <v>14</v>
      </c>
      <c r="P206" s="9">
        <v>8</v>
      </c>
      <c r="Q206" s="9">
        <v>7.1881250000000003</v>
      </c>
      <c r="R206" s="9">
        <v>7.3505000000000003</v>
      </c>
      <c r="S206" s="9">
        <v>1.25</v>
      </c>
      <c r="T206" s="9">
        <v>1</v>
      </c>
      <c r="U206" s="9">
        <v>1.6</v>
      </c>
      <c r="V206" s="9">
        <v>1</v>
      </c>
    </row>
    <row r="207" spans="1:22">
      <c r="A207" s="9"/>
      <c r="B207" s="9" t="str">
        <f t="shared" si="3"/>
        <v>М8x28</v>
      </c>
      <c r="C207" s="10">
        <v>8</v>
      </c>
      <c r="D207" s="9">
        <v>28</v>
      </c>
      <c r="E207" s="12">
        <v>13.610893523140085</v>
      </c>
      <c r="F207" s="12">
        <v>14.282027395899808</v>
      </c>
      <c r="G207" s="12">
        <v>14.004679095805541</v>
      </c>
      <c r="H207" s="12">
        <v>13.888241823234347</v>
      </c>
      <c r="I207" s="12">
        <v>13.154747261766412</v>
      </c>
      <c r="J207" s="12">
        <v>13.913209088954533</v>
      </c>
      <c r="K207" s="12">
        <v>13.635860788860263</v>
      </c>
      <c r="L207" s="12">
        <v>13.432095561860677</v>
      </c>
      <c r="M207" s="9">
        <v>22</v>
      </c>
      <c r="N207" s="9">
        <v>22</v>
      </c>
      <c r="O207" s="9">
        <v>14</v>
      </c>
      <c r="P207" s="9">
        <v>8</v>
      </c>
      <c r="Q207" s="9">
        <v>7.1881250000000003</v>
      </c>
      <c r="R207" s="9">
        <v>7.3505000000000003</v>
      </c>
      <c r="S207" s="9">
        <v>1.25</v>
      </c>
      <c r="T207" s="9">
        <v>1</v>
      </c>
      <c r="U207" s="9">
        <v>1.6</v>
      </c>
      <c r="V207" s="9">
        <v>1</v>
      </c>
    </row>
    <row r="208" spans="1:22">
      <c r="A208" s="9"/>
      <c r="B208" s="9" t="str">
        <f t="shared" si="3"/>
        <v>М8x30</v>
      </c>
      <c r="C208" s="10">
        <v>8</v>
      </c>
      <c r="D208" s="9">
        <v>30</v>
      </c>
      <c r="E208" s="12">
        <v>14.400061597721841</v>
      </c>
      <c r="F208" s="12">
        <v>15.071195470481566</v>
      </c>
      <c r="G208" s="12">
        <v>14.793847170387297</v>
      </c>
      <c r="H208" s="12">
        <v>14.677409897816105</v>
      </c>
      <c r="I208" s="12">
        <v>13.79186658255694</v>
      </c>
      <c r="J208" s="12">
        <v>14.579437727887861</v>
      </c>
      <c r="K208" s="12">
        <v>14.302089427793593</v>
      </c>
      <c r="L208" s="12">
        <v>14.06921488265121</v>
      </c>
      <c r="M208" s="9">
        <v>22</v>
      </c>
      <c r="N208" s="9">
        <v>22</v>
      </c>
      <c r="O208" s="9">
        <v>14</v>
      </c>
      <c r="P208" s="9">
        <v>8</v>
      </c>
      <c r="Q208" s="9">
        <v>7.1881250000000003</v>
      </c>
      <c r="R208" s="9">
        <v>7.3505000000000003</v>
      </c>
      <c r="S208" s="9">
        <v>1.25</v>
      </c>
      <c r="T208" s="9">
        <v>1</v>
      </c>
      <c r="U208" s="9">
        <v>1.6</v>
      </c>
      <c r="V208" s="9">
        <v>1</v>
      </c>
    </row>
    <row r="209" spans="1:22">
      <c r="A209" s="9"/>
      <c r="B209" s="9" t="str">
        <f t="shared" si="3"/>
        <v>М8x32</v>
      </c>
      <c r="C209" s="10">
        <v>8</v>
      </c>
      <c r="D209" s="9">
        <v>32</v>
      </c>
      <c r="E209" s="12">
        <v>15.189229672303597</v>
      </c>
      <c r="F209" s="12">
        <v>15.860363545063322</v>
      </c>
      <c r="G209" s="12">
        <v>15.583015244969054</v>
      </c>
      <c r="H209" s="12">
        <v>15.466577972397861</v>
      </c>
      <c r="I209" s="12">
        <v>14.428985903347474</v>
      </c>
      <c r="J209" s="12">
        <v>15.245666366821192</v>
      </c>
      <c r="K209" s="12">
        <v>14.968318066726924</v>
      </c>
      <c r="L209" s="12">
        <v>14.70633420344174</v>
      </c>
      <c r="M209" s="9">
        <v>22</v>
      </c>
      <c r="N209" s="9">
        <v>22</v>
      </c>
      <c r="O209" s="9">
        <v>14</v>
      </c>
      <c r="P209" s="9">
        <v>8</v>
      </c>
      <c r="Q209" s="9">
        <v>7.1881250000000003</v>
      </c>
      <c r="R209" s="9">
        <v>7.3505000000000003</v>
      </c>
      <c r="S209" s="9">
        <v>1.25</v>
      </c>
      <c r="T209" s="9">
        <v>1</v>
      </c>
      <c r="U209" s="9">
        <v>1.6</v>
      </c>
      <c r="V209" s="9">
        <v>1</v>
      </c>
    </row>
    <row r="210" spans="1:22">
      <c r="A210" s="9"/>
      <c r="B210" s="9" t="str">
        <f t="shared" si="3"/>
        <v>М8x35</v>
      </c>
      <c r="C210" s="10">
        <v>8</v>
      </c>
      <c r="D210" s="9">
        <v>35</v>
      </c>
      <c r="E210" s="12">
        <v>16.372981784176229</v>
      </c>
      <c r="F210" s="12">
        <v>17.044115656935954</v>
      </c>
      <c r="G210" s="12">
        <v>16.76676735684169</v>
      </c>
      <c r="H210" s="12">
        <v>16.6503300842705</v>
      </c>
      <c r="I210" s="12">
        <v>15.384664884533271</v>
      </c>
      <c r="J210" s="12">
        <v>16.245009325221183</v>
      </c>
      <c r="K210" s="12">
        <v>15.967661025126917</v>
      </c>
      <c r="L210" s="12">
        <v>15.662013184627536</v>
      </c>
      <c r="M210" s="9">
        <v>22</v>
      </c>
      <c r="N210" s="9">
        <v>22</v>
      </c>
      <c r="O210" s="9">
        <v>14</v>
      </c>
      <c r="P210" s="9">
        <v>8</v>
      </c>
      <c r="Q210" s="9">
        <v>7.1881250000000003</v>
      </c>
      <c r="R210" s="9">
        <v>7.3505000000000003</v>
      </c>
      <c r="S210" s="9">
        <v>1.25</v>
      </c>
      <c r="T210" s="9">
        <v>1</v>
      </c>
      <c r="U210" s="9">
        <v>1.6</v>
      </c>
      <c r="V210" s="9">
        <v>1</v>
      </c>
    </row>
    <row r="211" spans="1:22">
      <c r="A211" s="9"/>
      <c r="B211" s="9" t="str">
        <f t="shared" si="3"/>
        <v>М8x38</v>
      </c>
      <c r="C211" s="10">
        <v>8</v>
      </c>
      <c r="D211" s="9">
        <v>38</v>
      </c>
      <c r="E211" s="12">
        <v>17.556733896048868</v>
      </c>
      <c r="F211" s="12">
        <v>18.227867768808586</v>
      </c>
      <c r="G211" s="12">
        <v>17.950519468714322</v>
      </c>
      <c r="H211" s="12">
        <v>17.834082196143132</v>
      </c>
      <c r="I211" s="12">
        <v>16.34034386571907</v>
      </c>
      <c r="J211" s="12">
        <v>17.244352283621183</v>
      </c>
      <c r="K211" s="12">
        <v>16.967003983526912</v>
      </c>
      <c r="L211" s="12">
        <v>16.617692165813335</v>
      </c>
      <c r="M211" s="9">
        <v>22</v>
      </c>
      <c r="N211" s="9">
        <v>22</v>
      </c>
      <c r="O211" s="9">
        <v>14</v>
      </c>
      <c r="P211" s="9">
        <v>8</v>
      </c>
      <c r="Q211" s="9">
        <v>7.1881250000000003</v>
      </c>
      <c r="R211" s="9">
        <v>7.3505000000000003</v>
      </c>
      <c r="S211" s="9">
        <v>1.25</v>
      </c>
      <c r="T211" s="9">
        <v>1</v>
      </c>
      <c r="U211" s="9">
        <v>1.6</v>
      </c>
      <c r="V211" s="9">
        <v>1</v>
      </c>
    </row>
    <row r="212" spans="1:22">
      <c r="A212" s="9"/>
      <c r="B212" s="9" t="str">
        <f t="shared" si="3"/>
        <v>М8x40</v>
      </c>
      <c r="C212" s="10">
        <v>8</v>
      </c>
      <c r="D212" s="9">
        <v>40</v>
      </c>
      <c r="E212" s="12">
        <v>18.345901970630621</v>
      </c>
      <c r="F212" s="12">
        <v>19.017035843390346</v>
      </c>
      <c r="G212" s="12">
        <v>18.739687543296082</v>
      </c>
      <c r="H212" s="12">
        <v>18.623250270724888</v>
      </c>
      <c r="I212" s="12">
        <v>16.977463186509599</v>
      </c>
      <c r="J212" s="12">
        <v>17.910580922554509</v>
      </c>
      <c r="K212" s="12">
        <v>17.633232622460245</v>
      </c>
      <c r="L212" s="12">
        <v>17.25481148660387</v>
      </c>
      <c r="M212" s="9">
        <v>22</v>
      </c>
      <c r="N212" s="9">
        <v>22</v>
      </c>
      <c r="O212" s="9">
        <v>14</v>
      </c>
      <c r="P212" s="9">
        <v>8</v>
      </c>
      <c r="Q212" s="9">
        <v>7.1881250000000003</v>
      </c>
      <c r="R212" s="9">
        <v>7.3505000000000003</v>
      </c>
      <c r="S212" s="9">
        <v>1.25</v>
      </c>
      <c r="T212" s="9">
        <v>1</v>
      </c>
      <c r="U212" s="9">
        <v>1.6</v>
      </c>
      <c r="V212" s="9">
        <v>1</v>
      </c>
    </row>
    <row r="213" spans="1:22">
      <c r="A213" s="9"/>
      <c r="B213" s="9" t="str">
        <f t="shared" si="3"/>
        <v>М8x42</v>
      </c>
      <c r="C213" s="10">
        <v>8</v>
      </c>
      <c r="D213" s="9">
        <v>42</v>
      </c>
      <c r="E213" s="12">
        <v>19.135070045212373</v>
      </c>
      <c r="F213" s="12">
        <v>19.806203917972098</v>
      </c>
      <c r="G213" s="12">
        <v>19.528855617877834</v>
      </c>
      <c r="H213" s="12">
        <v>19.412418345306648</v>
      </c>
      <c r="I213" s="12">
        <v>17.614582507300131</v>
      </c>
      <c r="J213" s="12">
        <v>18.576809561487842</v>
      </c>
      <c r="K213" s="12">
        <v>18.299461261393574</v>
      </c>
      <c r="L213" s="12">
        <v>17.891930807394402</v>
      </c>
      <c r="M213" s="9">
        <v>22</v>
      </c>
      <c r="N213" s="9">
        <v>22</v>
      </c>
      <c r="O213" s="9">
        <v>14</v>
      </c>
      <c r="P213" s="9">
        <v>8</v>
      </c>
      <c r="Q213" s="9">
        <v>7.1881250000000003</v>
      </c>
      <c r="R213" s="9">
        <v>7.3505000000000003</v>
      </c>
      <c r="S213" s="9">
        <v>1.25</v>
      </c>
      <c r="T213" s="9">
        <v>1</v>
      </c>
      <c r="U213" s="9">
        <v>1.6</v>
      </c>
      <c r="V213" s="9">
        <v>1</v>
      </c>
    </row>
    <row r="214" spans="1:22">
      <c r="A214" s="9"/>
      <c r="B214" s="9" t="str">
        <f t="shared" si="3"/>
        <v>М8x45</v>
      </c>
      <c r="C214" s="10">
        <v>8</v>
      </c>
      <c r="D214" s="9">
        <v>45</v>
      </c>
      <c r="E214" s="12">
        <v>20.318822157085012</v>
      </c>
      <c r="F214" s="12">
        <v>20.989956029844731</v>
      </c>
      <c r="G214" s="12">
        <v>20.71260772975047</v>
      </c>
      <c r="H214" s="12">
        <v>20.596170457179277</v>
      </c>
      <c r="I214" s="12">
        <v>18.570261488485929</v>
      </c>
      <c r="J214" s="12">
        <v>19.576152519887831</v>
      </c>
      <c r="K214" s="12">
        <v>19.298804219793571</v>
      </c>
      <c r="L214" s="12">
        <v>18.847609788580197</v>
      </c>
      <c r="M214" s="9">
        <v>22</v>
      </c>
      <c r="N214" s="9">
        <v>22</v>
      </c>
      <c r="O214" s="9">
        <v>14</v>
      </c>
      <c r="P214" s="9">
        <v>8</v>
      </c>
      <c r="Q214" s="9">
        <v>7.1881250000000003</v>
      </c>
      <c r="R214" s="9">
        <v>7.3505000000000003</v>
      </c>
      <c r="S214" s="9">
        <v>1.25</v>
      </c>
      <c r="T214" s="9">
        <v>1</v>
      </c>
      <c r="U214" s="9">
        <v>1.6</v>
      </c>
      <c r="V214" s="9">
        <v>1</v>
      </c>
    </row>
    <row r="215" spans="1:22">
      <c r="A215" s="9"/>
      <c r="B215" s="9" t="str">
        <f t="shared" si="3"/>
        <v>М8x48</v>
      </c>
      <c r="C215" s="10">
        <v>8</v>
      </c>
      <c r="D215" s="9">
        <v>48</v>
      </c>
      <c r="E215" s="12">
        <v>21.502574268957648</v>
      </c>
      <c r="F215" s="12">
        <v>22.17370814171737</v>
      </c>
      <c r="G215" s="12">
        <v>21.896359841623106</v>
      </c>
      <c r="H215" s="12">
        <v>21.779922569051912</v>
      </c>
      <c r="I215" s="12">
        <v>19.525940469671728</v>
      </c>
      <c r="J215" s="12">
        <v>20.575495478287827</v>
      </c>
      <c r="K215" s="12">
        <v>20.29814717819357</v>
      </c>
      <c r="L215" s="12">
        <v>19.803288769765999</v>
      </c>
      <c r="M215" s="9">
        <v>22</v>
      </c>
      <c r="N215" s="9">
        <v>22</v>
      </c>
      <c r="O215" s="9">
        <v>14</v>
      </c>
      <c r="P215" s="9">
        <v>8</v>
      </c>
      <c r="Q215" s="9">
        <v>7.1881250000000003</v>
      </c>
      <c r="R215" s="9">
        <v>7.3505000000000003</v>
      </c>
      <c r="S215" s="9">
        <v>1.25</v>
      </c>
      <c r="T215" s="9">
        <v>1</v>
      </c>
      <c r="U215" s="9">
        <v>1.6</v>
      </c>
      <c r="V215" s="9">
        <v>1</v>
      </c>
    </row>
    <row r="216" spans="1:22">
      <c r="A216" s="9"/>
      <c r="B216" s="9" t="str">
        <f t="shared" si="3"/>
        <v>М8x50</v>
      </c>
      <c r="C216" s="10">
        <v>8</v>
      </c>
      <c r="D216" s="9">
        <v>50</v>
      </c>
      <c r="E216" s="12">
        <v>22.291742343539401</v>
      </c>
      <c r="F216" s="12">
        <v>22.962876216299122</v>
      </c>
      <c r="G216" s="12">
        <v>22.685527916204862</v>
      </c>
      <c r="H216" s="12">
        <v>22.569090643633665</v>
      </c>
      <c r="I216" s="12">
        <v>20.16305979046226</v>
      </c>
      <c r="J216" s="12">
        <v>21.241724117221157</v>
      </c>
      <c r="K216" s="12">
        <v>20.964375817126896</v>
      </c>
      <c r="L216" s="12">
        <v>20.440408090556527</v>
      </c>
      <c r="M216" s="9">
        <v>22</v>
      </c>
      <c r="N216" s="9">
        <v>22</v>
      </c>
      <c r="O216" s="9">
        <v>14</v>
      </c>
      <c r="P216" s="9">
        <v>8</v>
      </c>
      <c r="Q216" s="9">
        <v>7.1881250000000003</v>
      </c>
      <c r="R216" s="9">
        <v>7.3505000000000003</v>
      </c>
      <c r="S216" s="9">
        <v>1.25</v>
      </c>
      <c r="T216" s="9">
        <v>1</v>
      </c>
      <c r="U216" s="9">
        <v>1.6</v>
      </c>
      <c r="V216" s="9">
        <v>1</v>
      </c>
    </row>
    <row r="217" spans="1:22">
      <c r="A217" s="9"/>
      <c r="B217" s="9" t="str">
        <f t="shared" si="3"/>
        <v>М8x55</v>
      </c>
      <c r="C217" s="10">
        <v>8</v>
      </c>
      <c r="D217" s="9">
        <v>55</v>
      </c>
      <c r="E217" s="12">
        <v>24.264662529993792</v>
      </c>
      <c r="F217" s="12">
        <v>24.935796402753514</v>
      </c>
      <c r="G217" s="12">
        <v>24.65844810265925</v>
      </c>
      <c r="H217" s="12">
        <v>24.542010830088056</v>
      </c>
      <c r="I217" s="12">
        <v>21.75585809243859</v>
      </c>
      <c r="J217" s="12">
        <v>22.907295714554483</v>
      </c>
      <c r="K217" s="12">
        <v>22.629947414460226</v>
      </c>
      <c r="L217" s="12">
        <v>22.033206392532858</v>
      </c>
      <c r="M217" s="9">
        <v>22</v>
      </c>
      <c r="N217" s="9">
        <v>22</v>
      </c>
      <c r="O217" s="9">
        <v>14</v>
      </c>
      <c r="P217" s="9">
        <v>8</v>
      </c>
      <c r="Q217" s="9">
        <v>7.1881250000000003</v>
      </c>
      <c r="R217" s="9">
        <v>7.3505000000000003</v>
      </c>
      <c r="S217" s="9">
        <v>1.25</v>
      </c>
      <c r="T217" s="9">
        <v>1</v>
      </c>
      <c r="U217" s="9">
        <v>1.6</v>
      </c>
      <c r="V217" s="9">
        <v>1</v>
      </c>
    </row>
    <row r="218" spans="1:22">
      <c r="A218" s="9"/>
      <c r="B218" s="9" t="str">
        <f t="shared" si="3"/>
        <v>М8x60</v>
      </c>
      <c r="C218" s="10">
        <v>8</v>
      </c>
      <c r="D218" s="9">
        <v>60</v>
      </c>
      <c r="E218" s="12">
        <v>26.237582716448181</v>
      </c>
      <c r="F218" s="12">
        <v>26.908716589207902</v>
      </c>
      <c r="G218" s="12">
        <v>26.631368289113642</v>
      </c>
      <c r="H218" s="12">
        <v>26.514931016542448</v>
      </c>
      <c r="I218" s="12">
        <v>23.348656394414917</v>
      </c>
      <c r="J218" s="12">
        <v>24.572867311887808</v>
      </c>
      <c r="K218" s="12">
        <v>24.295519011793544</v>
      </c>
      <c r="L218" s="12">
        <v>23.626004694509184</v>
      </c>
      <c r="M218" s="9">
        <v>22</v>
      </c>
      <c r="N218" s="9">
        <v>22</v>
      </c>
      <c r="O218" s="9">
        <v>14</v>
      </c>
      <c r="P218" s="9">
        <v>8</v>
      </c>
      <c r="Q218" s="9">
        <v>7.1881250000000003</v>
      </c>
      <c r="R218" s="9">
        <v>7.3505000000000003</v>
      </c>
      <c r="S218" s="9">
        <v>1.25</v>
      </c>
      <c r="T218" s="9">
        <v>1</v>
      </c>
      <c r="U218" s="9">
        <v>1.6</v>
      </c>
      <c r="V218" s="9">
        <v>1</v>
      </c>
    </row>
    <row r="219" spans="1:22">
      <c r="A219" s="9"/>
      <c r="B219" s="9" t="str">
        <f t="shared" si="3"/>
        <v>М8x65</v>
      </c>
      <c r="C219" s="10">
        <v>8</v>
      </c>
      <c r="D219" s="9">
        <v>65</v>
      </c>
      <c r="E219" s="12">
        <v>28.210502902902572</v>
      </c>
      <c r="F219" s="12">
        <v>28.881636775662294</v>
      </c>
      <c r="G219" s="12">
        <v>28.604288475568033</v>
      </c>
      <c r="H219" s="12">
        <v>28.487851202996836</v>
      </c>
      <c r="I219" s="12">
        <v>24.941454696391247</v>
      </c>
      <c r="J219" s="12">
        <v>26.238438909221134</v>
      </c>
      <c r="K219" s="12">
        <v>25.961090609126867</v>
      </c>
      <c r="L219" s="12">
        <v>25.218802996485511</v>
      </c>
      <c r="M219" s="9">
        <v>22</v>
      </c>
      <c r="N219" s="9">
        <v>22</v>
      </c>
      <c r="O219" s="9">
        <v>14</v>
      </c>
      <c r="P219" s="9">
        <v>8</v>
      </c>
      <c r="Q219" s="9">
        <v>7.1881250000000003</v>
      </c>
      <c r="R219" s="9">
        <v>7.3505000000000003</v>
      </c>
      <c r="S219" s="9">
        <v>1.25</v>
      </c>
      <c r="T219" s="9">
        <v>1</v>
      </c>
      <c r="U219" s="9">
        <v>1.6</v>
      </c>
      <c r="V219" s="9">
        <v>1</v>
      </c>
    </row>
    <row r="220" spans="1:22">
      <c r="A220" s="9"/>
      <c r="B220" s="9" t="str">
        <f t="shared" si="3"/>
        <v>М8x70</v>
      </c>
      <c r="C220" s="10">
        <v>8</v>
      </c>
      <c r="D220" s="9">
        <v>70</v>
      </c>
      <c r="E220" s="12">
        <v>30.18342308935696</v>
      </c>
      <c r="F220" s="12">
        <v>30.854556962116682</v>
      </c>
      <c r="G220" s="12">
        <v>30.577208662022421</v>
      </c>
      <c r="H220" s="12">
        <v>30.460771389451228</v>
      </c>
      <c r="I220" s="12">
        <v>26.534252998367574</v>
      </c>
      <c r="J220" s="12">
        <v>27.90401050655446</v>
      </c>
      <c r="K220" s="12">
        <v>27.626662206460193</v>
      </c>
      <c r="L220" s="12">
        <v>26.811601298461841</v>
      </c>
      <c r="M220" s="9">
        <v>22</v>
      </c>
      <c r="N220" s="9">
        <v>22</v>
      </c>
      <c r="O220" s="9">
        <v>14</v>
      </c>
      <c r="P220" s="9">
        <v>8</v>
      </c>
      <c r="Q220" s="9">
        <v>7.1881250000000003</v>
      </c>
      <c r="R220" s="9">
        <v>7.3505000000000003</v>
      </c>
      <c r="S220" s="9">
        <v>1.25</v>
      </c>
      <c r="T220" s="9">
        <v>1</v>
      </c>
      <c r="U220" s="9">
        <v>1.6</v>
      </c>
      <c r="V220" s="9">
        <v>1</v>
      </c>
    </row>
    <row r="221" spans="1:22">
      <c r="A221" s="9"/>
      <c r="B221" s="9" t="str">
        <f t="shared" si="3"/>
        <v>М8x75</v>
      </c>
      <c r="C221" s="10">
        <v>8</v>
      </c>
      <c r="D221" s="9">
        <v>75</v>
      </c>
      <c r="E221" s="12">
        <v>32.156343275811359</v>
      </c>
      <c r="F221" s="12">
        <v>32.827477148571077</v>
      </c>
      <c r="G221" s="12">
        <v>32.550128848476803</v>
      </c>
      <c r="H221" s="12">
        <v>32.433691575905613</v>
      </c>
      <c r="I221" s="12">
        <v>28.127051300343904</v>
      </c>
      <c r="J221" s="12">
        <v>29.569582103887779</v>
      </c>
      <c r="K221" s="12">
        <v>29.292233803793518</v>
      </c>
      <c r="L221" s="12">
        <v>28.404399600438172</v>
      </c>
      <c r="M221" s="9">
        <v>22</v>
      </c>
      <c r="N221" s="9">
        <v>22</v>
      </c>
      <c r="O221" s="9">
        <v>14</v>
      </c>
      <c r="P221" s="9">
        <v>8</v>
      </c>
      <c r="Q221" s="9">
        <v>7.1881250000000003</v>
      </c>
      <c r="R221" s="9">
        <v>7.3505000000000003</v>
      </c>
      <c r="S221" s="9">
        <v>1.25</v>
      </c>
      <c r="T221" s="9">
        <v>1</v>
      </c>
      <c r="U221" s="9">
        <v>1.6</v>
      </c>
      <c r="V221" s="9">
        <v>1</v>
      </c>
    </row>
    <row r="222" spans="1:22">
      <c r="A222" s="9"/>
      <c r="B222" s="9" t="str">
        <f t="shared" si="3"/>
        <v>М8x80</v>
      </c>
      <c r="C222" s="10">
        <v>8</v>
      </c>
      <c r="D222" s="9">
        <v>80</v>
      </c>
      <c r="E222" s="12">
        <v>34.129263462265747</v>
      </c>
      <c r="F222" s="12">
        <v>34.800397335025465</v>
      </c>
      <c r="G222" s="12">
        <v>34.523049034931198</v>
      </c>
      <c r="H222" s="12">
        <v>34.406611762360001</v>
      </c>
      <c r="I222" s="12">
        <v>29.719849602320231</v>
      </c>
      <c r="J222" s="12">
        <v>31.235153701221108</v>
      </c>
      <c r="K222" s="12">
        <v>30.957805401126844</v>
      </c>
      <c r="L222" s="12">
        <v>29.997197902414499</v>
      </c>
      <c r="M222" s="9">
        <v>22</v>
      </c>
      <c r="N222" s="9">
        <v>22</v>
      </c>
      <c r="O222" s="9">
        <v>14</v>
      </c>
      <c r="P222" s="9">
        <v>8</v>
      </c>
      <c r="Q222" s="9">
        <v>7.1881250000000003</v>
      </c>
      <c r="R222" s="9">
        <v>7.3505000000000003</v>
      </c>
      <c r="S222" s="9">
        <v>1.25</v>
      </c>
      <c r="T222" s="9">
        <v>1</v>
      </c>
      <c r="U222" s="9">
        <v>1.6</v>
      </c>
      <c r="V222" s="9">
        <v>1</v>
      </c>
    </row>
    <row r="223" spans="1:22">
      <c r="A223" s="9"/>
      <c r="B223" s="9" t="str">
        <f t="shared" si="3"/>
        <v>М8x85</v>
      </c>
      <c r="C223" s="10">
        <v>8</v>
      </c>
      <c r="D223" s="9">
        <v>85</v>
      </c>
      <c r="E223" s="12">
        <v>36.102183648720136</v>
      </c>
      <c r="F223" s="12">
        <v>36.773317521479861</v>
      </c>
      <c r="G223" s="12">
        <v>36.495969221385579</v>
      </c>
      <c r="H223" s="12">
        <v>36.379531948814396</v>
      </c>
      <c r="I223" s="12">
        <v>31.312647904296561</v>
      </c>
      <c r="J223" s="12">
        <v>32.900725298554441</v>
      </c>
      <c r="K223" s="12">
        <v>32.623376998460159</v>
      </c>
      <c r="L223" s="12">
        <v>31.589996204390832</v>
      </c>
      <c r="M223" s="9">
        <v>22</v>
      </c>
      <c r="N223" s="9">
        <v>22</v>
      </c>
      <c r="O223" s="9">
        <v>14</v>
      </c>
      <c r="P223" s="9">
        <v>8</v>
      </c>
      <c r="Q223" s="9">
        <v>7.1881250000000003</v>
      </c>
      <c r="R223" s="9">
        <v>7.3505000000000003</v>
      </c>
      <c r="S223" s="9">
        <v>1.25</v>
      </c>
      <c r="T223" s="9">
        <v>1</v>
      </c>
      <c r="U223" s="9">
        <v>1.6</v>
      </c>
      <c r="V223" s="9">
        <v>1</v>
      </c>
    </row>
    <row r="224" spans="1:22">
      <c r="A224" s="9"/>
      <c r="B224" s="9" t="str">
        <f t="shared" si="3"/>
        <v>М8x90</v>
      </c>
      <c r="C224" s="10">
        <v>8</v>
      </c>
      <c r="D224" s="9">
        <v>90</v>
      </c>
      <c r="E224" s="12">
        <v>38.075103835174531</v>
      </c>
      <c r="F224" s="12">
        <v>38.746237707934249</v>
      </c>
      <c r="G224" s="12">
        <v>38.468889407839974</v>
      </c>
      <c r="H224" s="12">
        <v>38.352452135268784</v>
      </c>
      <c r="I224" s="12">
        <v>32.905446206272892</v>
      </c>
      <c r="J224" s="12">
        <v>34.56629689588776</v>
      </c>
      <c r="K224" s="12">
        <v>34.288948595793485</v>
      </c>
      <c r="L224" s="12">
        <v>33.182794506367152</v>
      </c>
      <c r="M224" s="9">
        <v>22</v>
      </c>
      <c r="N224" s="9">
        <v>22</v>
      </c>
      <c r="O224" s="9">
        <v>14</v>
      </c>
      <c r="P224" s="9">
        <v>8</v>
      </c>
      <c r="Q224" s="9">
        <v>7.1881250000000003</v>
      </c>
      <c r="R224" s="9">
        <v>7.3505000000000003</v>
      </c>
      <c r="S224" s="9">
        <v>1.25</v>
      </c>
      <c r="T224" s="9">
        <v>1</v>
      </c>
      <c r="U224" s="9">
        <v>1.6</v>
      </c>
      <c r="V224" s="9">
        <v>1</v>
      </c>
    </row>
    <row r="225" spans="1:22">
      <c r="A225" s="9"/>
      <c r="B225" s="9" t="str">
        <f t="shared" si="3"/>
        <v>М8x95</v>
      </c>
      <c r="C225" s="10">
        <v>8</v>
      </c>
      <c r="D225" s="9">
        <v>95</v>
      </c>
      <c r="E225" s="12">
        <v>40.048024021628912</v>
      </c>
      <c r="F225" s="12">
        <v>40.719157894388637</v>
      </c>
      <c r="G225" s="12">
        <v>40.441809594294362</v>
      </c>
      <c r="H225" s="12">
        <v>40.325372321723165</v>
      </c>
      <c r="I225" s="12">
        <v>34.498244508249222</v>
      </c>
      <c r="J225" s="12">
        <v>36.231868493221072</v>
      </c>
      <c r="K225" s="12">
        <v>35.954520193126811</v>
      </c>
      <c r="L225" s="12">
        <v>34.775592808343482</v>
      </c>
      <c r="M225" s="9">
        <v>22</v>
      </c>
      <c r="N225" s="9">
        <v>22</v>
      </c>
      <c r="O225" s="9">
        <v>14</v>
      </c>
      <c r="P225" s="9">
        <v>8</v>
      </c>
      <c r="Q225" s="9">
        <v>7.1881250000000003</v>
      </c>
      <c r="R225" s="9">
        <v>7.3505000000000003</v>
      </c>
      <c r="S225" s="9">
        <v>1.25</v>
      </c>
      <c r="T225" s="9">
        <v>1</v>
      </c>
      <c r="U225" s="9">
        <v>1.6</v>
      </c>
      <c r="V225" s="9">
        <v>1</v>
      </c>
    </row>
    <row r="226" spans="1:22">
      <c r="A226" s="9"/>
      <c r="B226" s="9" t="str">
        <f t="shared" si="3"/>
        <v>М8x100</v>
      </c>
      <c r="C226" s="10">
        <v>8</v>
      </c>
      <c r="D226" s="9">
        <v>100</v>
      </c>
      <c r="E226" s="12">
        <v>42.0209442080833</v>
      </c>
      <c r="F226" s="12">
        <v>42.692078080843025</v>
      </c>
      <c r="G226" s="12">
        <v>42.414729780748758</v>
      </c>
      <c r="H226" s="12">
        <v>42.29829250817756</v>
      </c>
      <c r="I226" s="12">
        <v>36.091042810225545</v>
      </c>
      <c r="J226" s="12">
        <v>37.897440090554412</v>
      </c>
      <c r="K226" s="12">
        <v>37.620091790460137</v>
      </c>
      <c r="L226" s="12">
        <v>36.368391110319813</v>
      </c>
      <c r="M226" s="9">
        <v>22</v>
      </c>
      <c r="N226" s="9">
        <v>22</v>
      </c>
      <c r="O226" s="9">
        <v>14</v>
      </c>
      <c r="P226" s="9">
        <v>8</v>
      </c>
      <c r="Q226" s="9">
        <v>7.1881250000000003</v>
      </c>
      <c r="R226" s="9">
        <v>7.3505000000000003</v>
      </c>
      <c r="S226" s="9">
        <v>1.25</v>
      </c>
      <c r="T226" s="9">
        <v>1</v>
      </c>
      <c r="U226" s="9">
        <v>1.6</v>
      </c>
      <c r="V226" s="9">
        <v>1</v>
      </c>
    </row>
    <row r="227" spans="1:22">
      <c r="A227" s="9"/>
      <c r="B227" s="9" t="str">
        <f t="shared" si="3"/>
        <v>М8x105</v>
      </c>
      <c r="C227" s="10">
        <v>8</v>
      </c>
      <c r="D227" s="9">
        <v>105</v>
      </c>
      <c r="E227" s="12">
        <v>43.993864394537695</v>
      </c>
      <c r="F227" s="12">
        <v>44.66499826729742</v>
      </c>
      <c r="G227" s="12">
        <v>44.387649967203146</v>
      </c>
      <c r="H227" s="12">
        <v>44.271212694631956</v>
      </c>
      <c r="I227" s="12">
        <v>37.683841112201883</v>
      </c>
      <c r="J227" s="12">
        <v>39.56301168788773</v>
      </c>
      <c r="K227" s="12">
        <v>39.285663387793456</v>
      </c>
      <c r="L227" s="12">
        <v>37.961189412296136</v>
      </c>
      <c r="M227" s="9">
        <v>22</v>
      </c>
      <c r="N227" s="9">
        <v>22</v>
      </c>
      <c r="O227" s="9">
        <v>14</v>
      </c>
      <c r="P227" s="9">
        <v>8</v>
      </c>
      <c r="Q227" s="9">
        <v>7.1881250000000003</v>
      </c>
      <c r="R227" s="9">
        <v>7.3505000000000003</v>
      </c>
      <c r="S227" s="9">
        <v>1.25</v>
      </c>
      <c r="T227" s="9">
        <v>1</v>
      </c>
      <c r="U227" s="9">
        <v>1.6</v>
      </c>
      <c r="V227" s="9">
        <v>1</v>
      </c>
    </row>
    <row r="228" spans="1:22">
      <c r="A228" s="9"/>
      <c r="B228" s="9" t="str">
        <f t="shared" si="3"/>
        <v>М8x110</v>
      </c>
      <c r="C228" s="10">
        <v>8</v>
      </c>
      <c r="D228" s="9">
        <v>110</v>
      </c>
      <c r="E228" s="12">
        <v>45.966784580992083</v>
      </c>
      <c r="F228" s="12">
        <v>46.637918453751801</v>
      </c>
      <c r="G228" s="12">
        <v>46.360570153657527</v>
      </c>
      <c r="H228" s="12">
        <v>46.244132881086337</v>
      </c>
      <c r="I228" s="12">
        <v>39.276639414178206</v>
      </c>
      <c r="J228" s="12">
        <v>41.228583285221056</v>
      </c>
      <c r="K228" s="12">
        <v>40.951234985126789</v>
      </c>
      <c r="L228" s="12">
        <v>39.553987714272473</v>
      </c>
      <c r="M228" s="9">
        <v>22</v>
      </c>
      <c r="N228" s="9">
        <v>22</v>
      </c>
      <c r="O228" s="9">
        <v>14</v>
      </c>
      <c r="P228" s="9">
        <v>8</v>
      </c>
      <c r="Q228" s="9">
        <v>7.1881250000000003</v>
      </c>
      <c r="R228" s="9">
        <v>7.3505000000000003</v>
      </c>
      <c r="S228" s="9">
        <v>1.25</v>
      </c>
      <c r="T228" s="9">
        <v>1</v>
      </c>
      <c r="U228" s="9">
        <v>1.6</v>
      </c>
      <c r="V228" s="9">
        <v>1</v>
      </c>
    </row>
    <row r="229" spans="1:22">
      <c r="A229" s="9"/>
      <c r="B229" s="9" t="str">
        <f t="shared" si="3"/>
        <v>М8x115</v>
      </c>
      <c r="C229" s="10">
        <v>8</v>
      </c>
      <c r="D229" s="9">
        <v>115</v>
      </c>
      <c r="E229" s="12">
        <v>47.939704767446472</v>
      </c>
      <c r="F229" s="12">
        <v>48.610838640206197</v>
      </c>
      <c r="G229" s="12">
        <v>48.333490340111922</v>
      </c>
      <c r="H229" s="12">
        <v>48.217053067540725</v>
      </c>
      <c r="I229" s="12">
        <v>40.869437716154543</v>
      </c>
      <c r="J229" s="12">
        <v>42.894154882554382</v>
      </c>
      <c r="K229" s="12">
        <v>42.616806582460114</v>
      </c>
      <c r="L229" s="12">
        <v>41.146786016248797</v>
      </c>
      <c r="M229" s="9">
        <v>22</v>
      </c>
      <c r="N229" s="9">
        <v>22</v>
      </c>
      <c r="O229" s="9">
        <v>14</v>
      </c>
      <c r="P229" s="9">
        <v>8</v>
      </c>
      <c r="Q229" s="9">
        <v>7.1881250000000003</v>
      </c>
      <c r="R229" s="9">
        <v>7.3505000000000003</v>
      </c>
      <c r="S229" s="9">
        <v>1.25</v>
      </c>
      <c r="T229" s="9">
        <v>1</v>
      </c>
      <c r="U229" s="9">
        <v>1.6</v>
      </c>
      <c r="V229" s="9">
        <v>1</v>
      </c>
    </row>
    <row r="230" spans="1:22">
      <c r="A230" s="9"/>
      <c r="B230" s="9" t="str">
        <f t="shared" si="3"/>
        <v>М8x120</v>
      </c>
      <c r="C230" s="10">
        <v>8</v>
      </c>
      <c r="D230" s="9">
        <v>120</v>
      </c>
      <c r="E230" s="12">
        <v>49.912624953900867</v>
      </c>
      <c r="F230" s="12">
        <v>50.583758826660585</v>
      </c>
      <c r="G230" s="12">
        <v>50.30641052656631</v>
      </c>
      <c r="H230" s="12">
        <v>50.18997325399512</v>
      </c>
      <c r="I230" s="12">
        <v>42.462236018130866</v>
      </c>
      <c r="J230" s="12">
        <v>44.559726479887708</v>
      </c>
      <c r="K230" s="12">
        <v>44.282378179793433</v>
      </c>
      <c r="L230" s="12">
        <v>42.739584318225127</v>
      </c>
      <c r="M230" s="9">
        <v>22</v>
      </c>
      <c r="N230" s="9">
        <v>22</v>
      </c>
      <c r="O230" s="9">
        <v>14</v>
      </c>
      <c r="P230" s="9">
        <v>8</v>
      </c>
      <c r="Q230" s="9">
        <v>7.1881250000000003</v>
      </c>
      <c r="R230" s="9">
        <v>7.3505000000000003</v>
      </c>
      <c r="S230" s="9">
        <v>1.25</v>
      </c>
      <c r="T230" s="9">
        <v>1</v>
      </c>
      <c r="U230" s="9">
        <v>1.6</v>
      </c>
      <c r="V230" s="9">
        <v>1</v>
      </c>
    </row>
    <row r="231" spans="1:22">
      <c r="A231" s="9"/>
      <c r="B231" s="9" t="str">
        <f t="shared" si="3"/>
        <v>М8x130</v>
      </c>
      <c r="C231" s="10">
        <v>8</v>
      </c>
      <c r="D231" s="9">
        <v>130</v>
      </c>
      <c r="E231" s="12">
        <v>53.402319065435968</v>
      </c>
      <c r="F231" s="12">
        <v>54.160780892624089</v>
      </c>
      <c r="G231" s="12">
        <v>53.883432592529807</v>
      </c>
      <c r="H231" s="12">
        <v>53.679667365530229</v>
      </c>
      <c r="I231" s="12">
        <v>45.64783262208352</v>
      </c>
      <c r="J231" s="12">
        <v>47.890869674554352</v>
      </c>
      <c r="K231" s="12">
        <v>47.613521374460085</v>
      </c>
      <c r="L231" s="12">
        <v>45.92518092217778</v>
      </c>
      <c r="M231" s="9">
        <v>28</v>
      </c>
      <c r="N231" s="9">
        <v>28</v>
      </c>
      <c r="O231" s="9">
        <v>14</v>
      </c>
      <c r="P231" s="9">
        <v>8</v>
      </c>
      <c r="Q231" s="9">
        <v>7.1881250000000003</v>
      </c>
      <c r="R231" s="9">
        <v>7.3505000000000003</v>
      </c>
      <c r="S231" s="9">
        <v>1.25</v>
      </c>
      <c r="T231" s="9">
        <v>1</v>
      </c>
      <c r="U231" s="9">
        <v>1.6</v>
      </c>
      <c r="V231" s="9">
        <v>1</v>
      </c>
    </row>
    <row r="232" spans="1:22">
      <c r="A232" s="9"/>
      <c r="B232" s="9" t="str">
        <f t="shared" si="3"/>
        <v>М8x140</v>
      </c>
      <c r="C232" s="10">
        <v>8</v>
      </c>
      <c r="D232" s="9">
        <v>140</v>
      </c>
      <c r="E232" s="12">
        <v>57.348159438344751</v>
      </c>
      <c r="F232" s="12">
        <v>58.106621265532873</v>
      </c>
      <c r="G232" s="12">
        <v>57.829272965438591</v>
      </c>
      <c r="H232" s="12">
        <v>57.625507738439012</v>
      </c>
      <c r="I232" s="12">
        <v>48.833429226036181</v>
      </c>
      <c r="J232" s="12">
        <v>51.222012869221004</v>
      </c>
      <c r="K232" s="12">
        <v>50.944664569126736</v>
      </c>
      <c r="L232" s="12">
        <v>49.110777526130434</v>
      </c>
      <c r="M232" s="9">
        <v>28</v>
      </c>
      <c r="N232" s="9">
        <v>28</v>
      </c>
      <c r="O232" s="9">
        <v>14</v>
      </c>
      <c r="P232" s="9">
        <v>8</v>
      </c>
      <c r="Q232" s="9">
        <v>7.1881250000000003</v>
      </c>
      <c r="R232" s="9">
        <v>7.3505000000000003</v>
      </c>
      <c r="S232" s="9">
        <v>1.25</v>
      </c>
      <c r="T232" s="9">
        <v>1</v>
      </c>
      <c r="U232" s="9">
        <v>1.6</v>
      </c>
      <c r="V232" s="9">
        <v>1</v>
      </c>
    </row>
    <row r="233" spans="1:22">
      <c r="A233" s="9"/>
      <c r="B233" s="9" t="str">
        <f t="shared" si="3"/>
        <v>М8x150</v>
      </c>
      <c r="C233" s="10">
        <v>8</v>
      </c>
      <c r="D233" s="9">
        <v>150</v>
      </c>
      <c r="E233" s="12">
        <v>61.293999811253535</v>
      </c>
      <c r="F233" s="12">
        <v>62.052461638441649</v>
      </c>
      <c r="G233" s="12">
        <v>61.775113338347381</v>
      </c>
      <c r="H233" s="12">
        <v>61.571348111347788</v>
      </c>
      <c r="I233" s="12">
        <v>52.019025829988834</v>
      </c>
      <c r="J233" s="12">
        <v>54.553156063887648</v>
      </c>
      <c r="K233" s="12">
        <v>54.275807763793374</v>
      </c>
      <c r="L233" s="12">
        <v>52.296374130083095</v>
      </c>
      <c r="M233" s="9">
        <v>28</v>
      </c>
      <c r="N233" s="9">
        <v>28</v>
      </c>
      <c r="O233" s="9">
        <v>14</v>
      </c>
      <c r="P233" s="9">
        <v>8</v>
      </c>
      <c r="Q233" s="9">
        <v>7.1881250000000003</v>
      </c>
      <c r="R233" s="9">
        <v>7.3505000000000003</v>
      </c>
      <c r="S233" s="9">
        <v>1.25</v>
      </c>
      <c r="T233" s="9">
        <v>1</v>
      </c>
      <c r="U233" s="9">
        <v>1.6</v>
      </c>
      <c r="V233" s="9">
        <v>1</v>
      </c>
    </row>
    <row r="234" spans="1:22">
      <c r="A234" s="9"/>
      <c r="B234" s="9" t="str">
        <f t="shared" si="3"/>
        <v>М8x160</v>
      </c>
      <c r="C234" s="10">
        <v>8</v>
      </c>
      <c r="D234" s="9">
        <v>160</v>
      </c>
      <c r="E234" s="12">
        <v>65.239840184162304</v>
      </c>
      <c r="F234" s="12">
        <v>65.998302011350418</v>
      </c>
      <c r="G234" s="12">
        <v>65.720953711256172</v>
      </c>
      <c r="H234" s="12">
        <v>65.517188484256579</v>
      </c>
      <c r="I234" s="12">
        <v>55.204622433941488</v>
      </c>
      <c r="J234" s="12">
        <v>57.8842992585543</v>
      </c>
      <c r="K234" s="12">
        <v>57.606950958460025</v>
      </c>
      <c r="L234" s="12">
        <v>55.481970734035755</v>
      </c>
      <c r="M234" s="9">
        <v>28</v>
      </c>
      <c r="N234" s="9">
        <v>28</v>
      </c>
      <c r="O234" s="9">
        <v>14</v>
      </c>
      <c r="P234" s="9">
        <v>8</v>
      </c>
      <c r="Q234" s="9">
        <v>7.1881250000000003</v>
      </c>
      <c r="R234" s="9">
        <v>7.3505000000000003</v>
      </c>
      <c r="S234" s="9">
        <v>1.25</v>
      </c>
      <c r="T234" s="9">
        <v>1</v>
      </c>
      <c r="U234" s="9">
        <v>1.6</v>
      </c>
      <c r="V234" s="9">
        <v>1</v>
      </c>
    </row>
    <row r="235" spans="1:22">
      <c r="A235" s="9"/>
      <c r="B235" s="9" t="str">
        <f t="shared" si="3"/>
        <v>М8x170</v>
      </c>
      <c r="C235" s="10">
        <v>8</v>
      </c>
      <c r="D235" s="9">
        <v>170</v>
      </c>
      <c r="E235" s="12">
        <v>69.18568055707108</v>
      </c>
      <c r="F235" s="12">
        <v>69.944142384259209</v>
      </c>
      <c r="G235" s="12">
        <v>69.666794084164948</v>
      </c>
      <c r="H235" s="12">
        <v>69.463028857165369</v>
      </c>
      <c r="I235" s="12">
        <v>58.390219037894155</v>
      </c>
      <c r="J235" s="12">
        <v>61.215442453220952</v>
      </c>
      <c r="K235" s="12">
        <v>60.938094153126684</v>
      </c>
      <c r="L235" s="12">
        <v>58.667567337988416</v>
      </c>
      <c r="M235" s="9">
        <v>28</v>
      </c>
      <c r="N235" s="9">
        <v>28</v>
      </c>
      <c r="O235" s="9">
        <v>14</v>
      </c>
      <c r="P235" s="9">
        <v>8</v>
      </c>
      <c r="Q235" s="9">
        <v>7.1881250000000003</v>
      </c>
      <c r="R235" s="9">
        <v>7.3505000000000003</v>
      </c>
      <c r="S235" s="9">
        <v>1.25</v>
      </c>
      <c r="T235" s="9">
        <v>1</v>
      </c>
      <c r="U235" s="9">
        <v>1.6</v>
      </c>
      <c r="V235" s="9">
        <v>1</v>
      </c>
    </row>
    <row r="236" spans="1:22">
      <c r="A236" s="9"/>
      <c r="B236" s="9" t="str">
        <f t="shared" si="3"/>
        <v>М8x180</v>
      </c>
      <c r="C236" s="10">
        <v>8</v>
      </c>
      <c r="D236" s="9">
        <v>180</v>
      </c>
      <c r="E236" s="12">
        <v>73.131520929979857</v>
      </c>
      <c r="F236" s="12">
        <v>73.889982757167985</v>
      </c>
      <c r="G236" s="12">
        <v>73.612634457073725</v>
      </c>
      <c r="H236" s="12">
        <v>73.40886923007416</v>
      </c>
      <c r="I236" s="12">
        <v>61.575815641846809</v>
      </c>
      <c r="J236" s="12">
        <v>64.546585647887596</v>
      </c>
      <c r="K236" s="12">
        <v>64.26923734779335</v>
      </c>
      <c r="L236" s="12">
        <v>61.853163941941069</v>
      </c>
      <c r="M236" s="9">
        <v>28</v>
      </c>
      <c r="N236" s="9">
        <v>28</v>
      </c>
      <c r="O236" s="9">
        <v>14</v>
      </c>
      <c r="P236" s="9">
        <v>8</v>
      </c>
      <c r="Q236" s="9">
        <v>7.1881250000000003</v>
      </c>
      <c r="R236" s="9">
        <v>7.3505000000000003</v>
      </c>
      <c r="S236" s="9">
        <v>1.25</v>
      </c>
      <c r="T236" s="9">
        <v>1</v>
      </c>
      <c r="U236" s="9">
        <v>1.6</v>
      </c>
      <c r="V236" s="9">
        <v>1</v>
      </c>
    </row>
    <row r="237" spans="1:22">
      <c r="A237" s="9"/>
      <c r="B237" s="9" t="str">
        <f t="shared" si="3"/>
        <v>М8x190</v>
      </c>
      <c r="C237" s="10">
        <v>8</v>
      </c>
      <c r="D237" s="9">
        <v>190</v>
      </c>
      <c r="E237" s="12">
        <v>77.077361302888633</v>
      </c>
      <c r="F237" s="12">
        <v>77.835823130076761</v>
      </c>
      <c r="G237" s="12">
        <v>77.558474829982515</v>
      </c>
      <c r="H237" s="12">
        <v>77.354709602982908</v>
      </c>
      <c r="I237" s="12">
        <v>64.761412245799463</v>
      </c>
      <c r="J237" s="12">
        <v>67.877728842554248</v>
      </c>
      <c r="K237" s="12">
        <v>67.600380542460002</v>
      </c>
      <c r="L237" s="12">
        <v>65.038760545893751</v>
      </c>
      <c r="M237" s="9">
        <v>28</v>
      </c>
      <c r="N237" s="9">
        <v>28</v>
      </c>
      <c r="O237" s="9">
        <v>14</v>
      </c>
      <c r="P237" s="9">
        <v>8</v>
      </c>
      <c r="Q237" s="9">
        <v>7.1881250000000003</v>
      </c>
      <c r="R237" s="9">
        <v>7.3505000000000003</v>
      </c>
      <c r="S237" s="9">
        <v>1.25</v>
      </c>
      <c r="T237" s="9">
        <v>1</v>
      </c>
      <c r="U237" s="9">
        <v>1.6</v>
      </c>
      <c r="V237" s="9">
        <v>1</v>
      </c>
    </row>
    <row r="238" spans="1:22">
      <c r="A238" s="9"/>
      <c r="B238" s="9" t="str">
        <f t="shared" si="3"/>
        <v>М8x200</v>
      </c>
      <c r="C238" s="10">
        <v>8</v>
      </c>
      <c r="D238" s="9">
        <v>200</v>
      </c>
      <c r="E238" s="12">
        <v>81.023201675797424</v>
      </c>
      <c r="F238" s="12">
        <v>81.781663502985538</v>
      </c>
      <c r="G238" s="12">
        <v>81.504315202891291</v>
      </c>
      <c r="H238" s="12">
        <v>81.300549975891713</v>
      </c>
      <c r="I238" s="12">
        <v>67.947008849752109</v>
      </c>
      <c r="J238" s="12">
        <v>71.208872037220885</v>
      </c>
      <c r="K238" s="12">
        <v>70.931523737126639</v>
      </c>
      <c r="L238" s="12">
        <v>68.224357149846398</v>
      </c>
      <c r="M238" s="9">
        <v>28</v>
      </c>
      <c r="N238" s="9">
        <v>28</v>
      </c>
      <c r="O238" s="9">
        <v>14</v>
      </c>
      <c r="P238" s="9">
        <v>8</v>
      </c>
      <c r="Q238" s="9">
        <v>7.1881250000000003</v>
      </c>
      <c r="R238" s="9">
        <v>7.3505000000000003</v>
      </c>
      <c r="S238" s="9">
        <v>1.25</v>
      </c>
      <c r="T238" s="9">
        <v>1</v>
      </c>
      <c r="U238" s="9">
        <v>1.6</v>
      </c>
      <c r="V238" s="9">
        <v>1</v>
      </c>
    </row>
    <row r="239" spans="1:22">
      <c r="A239" s="9"/>
      <c r="B239" s="9" t="str">
        <f t="shared" si="3"/>
        <v>М10x16</v>
      </c>
      <c r="C239" s="10">
        <v>10</v>
      </c>
      <c r="D239" s="9">
        <v>16</v>
      </c>
      <c r="E239" s="12">
        <v>16.733458872631161</v>
      </c>
      <c r="F239" s="12">
        <v>17.080981741526472</v>
      </c>
      <c r="G239" s="12">
        <v>16.810272849119805</v>
      </c>
      <c r="H239" s="12">
        <v>17.004167765037828</v>
      </c>
      <c r="I239" s="12">
        <v>15.819215700960646</v>
      </c>
      <c r="J239" s="12">
        <v>16.360633485773977</v>
      </c>
      <c r="K239" s="12">
        <v>16.089924593367307</v>
      </c>
      <c r="L239" s="12">
        <v>16.089924593367307</v>
      </c>
      <c r="M239" s="11">
        <v>8</v>
      </c>
      <c r="N239" s="9">
        <v>8.5</v>
      </c>
      <c r="O239" s="9">
        <v>16</v>
      </c>
      <c r="P239" s="9">
        <v>10</v>
      </c>
      <c r="Q239" s="9">
        <v>9.0257500000000004</v>
      </c>
      <c r="R239" s="9">
        <v>9.1881249999999994</v>
      </c>
      <c r="S239" s="9">
        <v>1.5</v>
      </c>
      <c r="T239" s="9">
        <v>1.25</v>
      </c>
      <c r="U239" s="9">
        <v>1.6</v>
      </c>
      <c r="V239" s="9">
        <v>1.6</v>
      </c>
    </row>
    <row r="240" spans="1:22">
      <c r="A240" s="9"/>
      <c r="B240" s="9" t="str">
        <f t="shared" si="3"/>
        <v>М10x18</v>
      </c>
      <c r="C240" s="10">
        <v>10</v>
      </c>
      <c r="D240" s="9">
        <v>18</v>
      </c>
      <c r="E240" s="12">
        <v>17.737973196247527</v>
      </c>
      <c r="F240" s="12">
        <v>18.121963989859804</v>
      </c>
      <c r="G240" s="12">
        <v>17.851255097453134</v>
      </c>
      <c r="H240" s="12">
        <v>18.00868208865419</v>
      </c>
      <c r="I240" s="12">
        <v>16.82373002457701</v>
      </c>
      <c r="J240" s="12">
        <v>17.40161573410731</v>
      </c>
      <c r="K240" s="12">
        <v>17.130906841700639</v>
      </c>
      <c r="L240" s="12">
        <v>17.094438916983673</v>
      </c>
      <c r="M240" s="11">
        <v>10</v>
      </c>
      <c r="N240" s="9">
        <v>10.5</v>
      </c>
      <c r="O240" s="9">
        <v>16</v>
      </c>
      <c r="P240" s="9">
        <v>10</v>
      </c>
      <c r="Q240" s="9">
        <v>9.0257500000000004</v>
      </c>
      <c r="R240" s="9">
        <v>9.1881249999999994</v>
      </c>
      <c r="S240" s="9">
        <v>1.5</v>
      </c>
      <c r="T240" s="9">
        <v>1.25</v>
      </c>
      <c r="U240" s="9">
        <v>1.6</v>
      </c>
      <c r="V240" s="9">
        <v>1.6</v>
      </c>
    </row>
    <row r="241" spans="1:22">
      <c r="A241" s="9"/>
      <c r="B241" s="9" t="str">
        <f t="shared" si="3"/>
        <v>М10x20</v>
      </c>
      <c r="C241" s="10">
        <v>10</v>
      </c>
      <c r="D241" s="9">
        <v>20</v>
      </c>
      <c r="E241" s="12">
        <v>18.742487519863889</v>
      </c>
      <c r="F241" s="12">
        <v>19.162946238193129</v>
      </c>
      <c r="G241" s="12">
        <v>18.892237345786459</v>
      </c>
      <c r="H241" s="12">
        <v>19.013196412270553</v>
      </c>
      <c r="I241" s="12">
        <v>17.828244348193376</v>
      </c>
      <c r="J241" s="12">
        <v>18.442597982440635</v>
      </c>
      <c r="K241" s="12">
        <v>18.171889090033964</v>
      </c>
      <c r="L241" s="12">
        <v>18.098953240600039</v>
      </c>
      <c r="M241" s="11">
        <v>12</v>
      </c>
      <c r="N241" s="9">
        <v>12.5</v>
      </c>
      <c r="O241" s="9">
        <v>16</v>
      </c>
      <c r="P241" s="9">
        <v>10</v>
      </c>
      <c r="Q241" s="9">
        <v>9.0257500000000004</v>
      </c>
      <c r="R241" s="9">
        <v>9.1881249999999994</v>
      </c>
      <c r="S241" s="9">
        <v>1.5</v>
      </c>
      <c r="T241" s="9">
        <v>1.25</v>
      </c>
      <c r="U241" s="9">
        <v>1.6</v>
      </c>
      <c r="V241" s="9">
        <v>1.6</v>
      </c>
    </row>
    <row r="242" spans="1:22">
      <c r="A242" s="9"/>
      <c r="B242" s="9" t="str">
        <f t="shared" si="3"/>
        <v>М10x22</v>
      </c>
      <c r="C242" s="10">
        <v>10</v>
      </c>
      <c r="D242" s="9">
        <v>22</v>
      </c>
      <c r="E242" s="12">
        <v>19.747001843480255</v>
      </c>
      <c r="F242" s="12">
        <v>20.203928486526461</v>
      </c>
      <c r="G242" s="12">
        <v>19.933219594119791</v>
      </c>
      <c r="H242" s="12">
        <v>20.017710735886922</v>
      </c>
      <c r="I242" s="12">
        <v>18.832758671809742</v>
      </c>
      <c r="J242" s="12">
        <v>19.48358023077396</v>
      </c>
      <c r="K242" s="12">
        <v>19.21287133836729</v>
      </c>
      <c r="L242" s="12">
        <v>19.103467564216405</v>
      </c>
      <c r="M242" s="11">
        <v>14</v>
      </c>
      <c r="N242" s="9">
        <v>14.5</v>
      </c>
      <c r="O242" s="9">
        <v>16</v>
      </c>
      <c r="P242" s="9">
        <v>10</v>
      </c>
      <c r="Q242" s="9">
        <v>9.0257500000000004</v>
      </c>
      <c r="R242" s="9">
        <v>9.1881249999999994</v>
      </c>
      <c r="S242" s="9">
        <v>1.5</v>
      </c>
      <c r="T242" s="9">
        <v>1.25</v>
      </c>
      <c r="U242" s="9">
        <v>1.6</v>
      </c>
      <c r="V242" s="9">
        <v>1.6</v>
      </c>
    </row>
    <row r="243" spans="1:22">
      <c r="A243" s="9"/>
      <c r="B243" s="9" t="str">
        <f t="shared" si="3"/>
        <v>М10x25</v>
      </c>
      <c r="C243" s="10">
        <v>10</v>
      </c>
      <c r="D243" s="9">
        <v>25</v>
      </c>
      <c r="E243" s="12">
        <v>21.253773328904806</v>
      </c>
      <c r="F243" s="12">
        <v>21.765401859026451</v>
      </c>
      <c r="G243" s="12">
        <v>21.494692966619784</v>
      </c>
      <c r="H243" s="12">
        <v>21.524482221311462</v>
      </c>
      <c r="I243" s="12">
        <v>20.339530157234282</v>
      </c>
      <c r="J243" s="12">
        <v>21.045053603273949</v>
      </c>
      <c r="K243" s="12">
        <v>20.774344710867283</v>
      </c>
      <c r="L243" s="12">
        <v>20.610239049640946</v>
      </c>
      <c r="M243" s="11">
        <v>17</v>
      </c>
      <c r="N243" s="9">
        <v>17.5</v>
      </c>
      <c r="O243" s="9">
        <v>16</v>
      </c>
      <c r="P243" s="9">
        <v>10</v>
      </c>
      <c r="Q243" s="9">
        <v>9.0257500000000004</v>
      </c>
      <c r="R243" s="9">
        <v>9.1881249999999994</v>
      </c>
      <c r="S243" s="9">
        <v>1.5</v>
      </c>
      <c r="T243" s="9">
        <v>1.25</v>
      </c>
      <c r="U243" s="9">
        <v>1.6</v>
      </c>
      <c r="V243" s="9">
        <v>1.6</v>
      </c>
    </row>
    <row r="244" spans="1:22">
      <c r="A244" s="9"/>
      <c r="B244" s="9" t="str">
        <f t="shared" si="3"/>
        <v>М10x28</v>
      </c>
      <c r="C244" s="10">
        <v>10</v>
      </c>
      <c r="D244" s="9">
        <v>28</v>
      </c>
      <c r="E244" s="12">
        <v>22.760544814329354</v>
      </c>
      <c r="F244" s="12">
        <v>23.326875231526444</v>
      </c>
      <c r="G244" s="12">
        <v>23.05616633911977</v>
      </c>
      <c r="H244" s="12">
        <v>23.031253706736017</v>
      </c>
      <c r="I244" s="12">
        <v>21.846301642658833</v>
      </c>
      <c r="J244" s="12">
        <v>22.606526975773942</v>
      </c>
      <c r="K244" s="12">
        <v>22.335818083367275</v>
      </c>
      <c r="L244" s="12">
        <v>22.117010535065496</v>
      </c>
      <c r="M244" s="11">
        <v>20</v>
      </c>
      <c r="N244" s="9">
        <v>20.5</v>
      </c>
      <c r="O244" s="9">
        <v>16</v>
      </c>
      <c r="P244" s="9">
        <v>10</v>
      </c>
      <c r="Q244" s="9">
        <v>9.0257500000000004</v>
      </c>
      <c r="R244" s="9">
        <v>9.1881249999999994</v>
      </c>
      <c r="S244" s="9">
        <v>1.5</v>
      </c>
      <c r="T244" s="9">
        <v>1.25</v>
      </c>
      <c r="U244" s="9">
        <v>1.6</v>
      </c>
      <c r="V244" s="9">
        <v>1.6</v>
      </c>
    </row>
    <row r="245" spans="1:22">
      <c r="A245" s="9"/>
      <c r="B245" s="9" t="str">
        <f t="shared" si="3"/>
        <v>М10x30</v>
      </c>
      <c r="C245" s="10">
        <v>10</v>
      </c>
      <c r="D245" s="9">
        <v>30</v>
      </c>
      <c r="E245" s="12">
        <v>23.765059137945716</v>
      </c>
      <c r="F245" s="12">
        <v>24.367857479859772</v>
      </c>
      <c r="G245" s="12">
        <v>24.097148587453098</v>
      </c>
      <c r="H245" s="12">
        <v>24.035768030352379</v>
      </c>
      <c r="I245" s="12">
        <v>22.850815966275196</v>
      </c>
      <c r="J245" s="12">
        <v>23.647509224107271</v>
      </c>
      <c r="K245" s="12">
        <v>23.376800331700601</v>
      </c>
      <c r="L245" s="12">
        <v>23.121524858681862</v>
      </c>
      <c r="M245" s="11">
        <v>22</v>
      </c>
      <c r="N245" s="9">
        <v>22.5</v>
      </c>
      <c r="O245" s="9">
        <v>16</v>
      </c>
      <c r="P245" s="9">
        <v>10</v>
      </c>
      <c r="Q245" s="9">
        <v>9.0257500000000004</v>
      </c>
      <c r="R245" s="9">
        <v>9.1881249999999994</v>
      </c>
      <c r="S245" s="9">
        <v>1.5</v>
      </c>
      <c r="T245" s="9">
        <v>1.25</v>
      </c>
      <c r="U245" s="9">
        <v>1.6</v>
      </c>
      <c r="V245" s="9">
        <v>1.6</v>
      </c>
    </row>
    <row r="246" spans="1:22">
      <c r="A246" s="9"/>
      <c r="B246" s="9" t="str">
        <f t="shared" si="3"/>
        <v>М10x32</v>
      </c>
      <c r="C246" s="10">
        <v>10</v>
      </c>
      <c r="D246" s="9">
        <v>32</v>
      </c>
      <c r="E246" s="12">
        <v>24.769573461562082</v>
      </c>
      <c r="F246" s="12">
        <v>25.408839728193101</v>
      </c>
      <c r="G246" s="12">
        <v>25.138130835786427</v>
      </c>
      <c r="H246" s="12">
        <v>25.040282353968742</v>
      </c>
      <c r="I246" s="12">
        <v>23.855330289891562</v>
      </c>
      <c r="J246" s="12">
        <v>24.688491472440596</v>
      </c>
      <c r="K246" s="12">
        <v>24.417782580033929</v>
      </c>
      <c r="L246" s="12">
        <v>24.126039182298225</v>
      </c>
      <c r="M246" s="11">
        <v>24</v>
      </c>
      <c r="N246" s="9">
        <v>24.5</v>
      </c>
      <c r="O246" s="9">
        <v>16</v>
      </c>
      <c r="P246" s="9">
        <v>10</v>
      </c>
      <c r="Q246" s="9">
        <v>9.0257500000000004</v>
      </c>
      <c r="R246" s="9">
        <v>9.1881249999999994</v>
      </c>
      <c r="S246" s="9">
        <v>1.5</v>
      </c>
      <c r="T246" s="9">
        <v>1.25</v>
      </c>
      <c r="U246" s="9">
        <v>1.6</v>
      </c>
      <c r="V246" s="9">
        <v>1.6</v>
      </c>
    </row>
    <row r="247" spans="1:22">
      <c r="A247" s="9"/>
      <c r="B247" s="9" t="str">
        <f t="shared" si="3"/>
        <v>М10x35</v>
      </c>
      <c r="C247" s="10">
        <v>10</v>
      </c>
      <c r="D247" s="9">
        <v>35</v>
      </c>
      <c r="E247" s="12">
        <v>26.390625343445439</v>
      </c>
      <c r="F247" s="12">
        <v>27.114382751843586</v>
      </c>
      <c r="G247" s="12">
        <v>26.843673859436919</v>
      </c>
      <c r="H247" s="12">
        <v>26.661334235852106</v>
      </c>
      <c r="I247" s="12">
        <v>25.362101775316109</v>
      </c>
      <c r="J247" s="12">
        <v>26.249964844940589</v>
      </c>
      <c r="K247" s="12">
        <v>25.979255952533919</v>
      </c>
      <c r="L247" s="12">
        <v>25.632810667722769</v>
      </c>
      <c r="M247" s="9">
        <v>26</v>
      </c>
      <c r="N247" s="9">
        <v>26</v>
      </c>
      <c r="O247" s="9">
        <v>16</v>
      </c>
      <c r="P247" s="9">
        <v>10</v>
      </c>
      <c r="Q247" s="9">
        <v>9.0257500000000004</v>
      </c>
      <c r="R247" s="9">
        <v>9.1881249999999994</v>
      </c>
      <c r="S247" s="9">
        <v>1.5</v>
      </c>
      <c r="T247" s="9">
        <v>1.25</v>
      </c>
      <c r="U247" s="9">
        <v>1.6</v>
      </c>
      <c r="V247" s="9">
        <v>1.6</v>
      </c>
    </row>
    <row r="248" spans="1:22">
      <c r="A248" s="9"/>
      <c r="B248" s="9" t="str">
        <f t="shared" si="3"/>
        <v>М10x38</v>
      </c>
      <c r="C248" s="10">
        <v>10</v>
      </c>
      <c r="D248" s="9">
        <v>38</v>
      </c>
      <c r="E248" s="12">
        <v>28.24023801824643</v>
      </c>
      <c r="F248" s="12">
        <v>28.963995426644583</v>
      </c>
      <c r="G248" s="12">
        <v>28.69328653423791</v>
      </c>
      <c r="H248" s="12">
        <v>28.510946910653097</v>
      </c>
      <c r="I248" s="12">
        <v>26.868873260740656</v>
      </c>
      <c r="J248" s="12">
        <v>27.811438217440578</v>
      </c>
      <c r="K248" s="12">
        <v>27.540729325033915</v>
      </c>
      <c r="L248" s="12">
        <v>27.13958215314732</v>
      </c>
      <c r="M248" s="9">
        <v>26</v>
      </c>
      <c r="N248" s="9">
        <v>26</v>
      </c>
      <c r="O248" s="9">
        <v>16</v>
      </c>
      <c r="P248" s="9">
        <v>10</v>
      </c>
      <c r="Q248" s="9">
        <v>9.0257500000000004</v>
      </c>
      <c r="R248" s="9">
        <v>9.1881249999999994</v>
      </c>
      <c r="S248" s="9">
        <v>1.5</v>
      </c>
      <c r="T248" s="9">
        <v>1.25</v>
      </c>
      <c r="U248" s="9">
        <v>1.6</v>
      </c>
      <c r="V248" s="9">
        <v>1.6</v>
      </c>
    </row>
    <row r="249" spans="1:22">
      <c r="A249" s="9"/>
      <c r="B249" s="9" t="str">
        <f t="shared" si="3"/>
        <v>М10x40</v>
      </c>
      <c r="C249" s="10">
        <v>10</v>
      </c>
      <c r="D249" s="9">
        <v>40</v>
      </c>
      <c r="E249" s="12">
        <v>29.473313134780426</v>
      </c>
      <c r="F249" s="12">
        <v>30.197070543178576</v>
      </c>
      <c r="G249" s="12">
        <v>29.926361650771902</v>
      </c>
      <c r="H249" s="12">
        <v>29.744022027187086</v>
      </c>
      <c r="I249" s="12">
        <v>27.873387584357019</v>
      </c>
      <c r="J249" s="12">
        <v>28.852420465773911</v>
      </c>
      <c r="K249" s="12">
        <v>28.58171157336724</v>
      </c>
      <c r="L249" s="12">
        <v>28.144096476763682</v>
      </c>
      <c r="M249" s="9">
        <v>26</v>
      </c>
      <c r="N249" s="9">
        <v>26</v>
      </c>
      <c r="O249" s="9">
        <v>16</v>
      </c>
      <c r="P249" s="9">
        <v>10</v>
      </c>
      <c r="Q249" s="9">
        <v>9.0257500000000004</v>
      </c>
      <c r="R249" s="9">
        <v>9.1881249999999994</v>
      </c>
      <c r="S249" s="9">
        <v>1.5</v>
      </c>
      <c r="T249" s="9">
        <v>1.25</v>
      </c>
      <c r="U249" s="9">
        <v>1.6</v>
      </c>
      <c r="V249" s="9">
        <v>1.6</v>
      </c>
    </row>
    <row r="250" spans="1:22">
      <c r="A250" s="9"/>
      <c r="B250" s="9" t="str">
        <f t="shared" si="3"/>
        <v>М10x42</v>
      </c>
      <c r="C250" s="10">
        <v>10</v>
      </c>
      <c r="D250" s="9">
        <v>42</v>
      </c>
      <c r="E250" s="12">
        <v>30.706388251314419</v>
      </c>
      <c r="F250" s="12">
        <v>31.430145659712569</v>
      </c>
      <c r="G250" s="12">
        <v>31.159436767305895</v>
      </c>
      <c r="H250" s="12">
        <v>30.977097143721082</v>
      </c>
      <c r="I250" s="12">
        <v>28.877901907973389</v>
      </c>
      <c r="J250" s="12">
        <v>29.893402714107236</v>
      </c>
      <c r="K250" s="12">
        <v>29.622693821700569</v>
      </c>
      <c r="L250" s="12">
        <v>29.148610800380048</v>
      </c>
      <c r="M250" s="9">
        <v>26</v>
      </c>
      <c r="N250" s="9">
        <v>26</v>
      </c>
      <c r="O250" s="9">
        <v>16</v>
      </c>
      <c r="P250" s="9">
        <v>10</v>
      </c>
      <c r="Q250" s="9">
        <v>9.0257500000000004</v>
      </c>
      <c r="R250" s="9">
        <v>9.1881249999999994</v>
      </c>
      <c r="S250" s="9">
        <v>1.5</v>
      </c>
      <c r="T250" s="9">
        <v>1.25</v>
      </c>
      <c r="U250" s="9">
        <v>1.6</v>
      </c>
      <c r="V250" s="9">
        <v>1.6</v>
      </c>
    </row>
    <row r="251" spans="1:22">
      <c r="A251" s="9"/>
      <c r="B251" s="9" t="str">
        <f t="shared" si="3"/>
        <v>М10x45</v>
      </c>
      <c r="C251" s="10">
        <v>10</v>
      </c>
      <c r="D251" s="9">
        <v>45</v>
      </c>
      <c r="E251" s="12">
        <v>32.556000926115402</v>
      </c>
      <c r="F251" s="12">
        <v>33.279758334513552</v>
      </c>
      <c r="G251" s="12">
        <v>33.009049442106885</v>
      </c>
      <c r="H251" s="12">
        <v>32.826709818522076</v>
      </c>
      <c r="I251" s="12">
        <v>30.384673393397932</v>
      </c>
      <c r="J251" s="12">
        <v>31.454876086607229</v>
      </c>
      <c r="K251" s="12">
        <v>31.184167194200562</v>
      </c>
      <c r="L251" s="12">
        <v>30.655382285804595</v>
      </c>
      <c r="M251" s="9">
        <v>26</v>
      </c>
      <c r="N251" s="9">
        <v>26</v>
      </c>
      <c r="O251" s="9">
        <v>16</v>
      </c>
      <c r="P251" s="9">
        <v>10</v>
      </c>
      <c r="Q251" s="9">
        <v>9.0257500000000004</v>
      </c>
      <c r="R251" s="9">
        <v>9.1881249999999994</v>
      </c>
      <c r="S251" s="9">
        <v>1.5</v>
      </c>
      <c r="T251" s="9">
        <v>1.25</v>
      </c>
      <c r="U251" s="9">
        <v>1.6</v>
      </c>
      <c r="V251" s="9">
        <v>1.6</v>
      </c>
    </row>
    <row r="252" spans="1:22">
      <c r="A252" s="9"/>
      <c r="B252" s="9" t="str">
        <f t="shared" si="3"/>
        <v>М10x48</v>
      </c>
      <c r="C252" s="10">
        <v>10</v>
      </c>
      <c r="D252" s="9">
        <v>48</v>
      </c>
      <c r="E252" s="12">
        <v>34.405613600916396</v>
      </c>
      <c r="F252" s="12">
        <v>35.129371009314539</v>
      </c>
      <c r="G252" s="12">
        <v>34.85866211690788</v>
      </c>
      <c r="H252" s="12">
        <v>34.676322493323056</v>
      </c>
      <c r="I252" s="12">
        <v>31.89144487882248</v>
      </c>
      <c r="J252" s="12">
        <v>33.016349459107218</v>
      </c>
      <c r="K252" s="12">
        <v>32.745640566700544</v>
      </c>
      <c r="L252" s="12">
        <v>32.162153771229143</v>
      </c>
      <c r="M252" s="9">
        <v>26</v>
      </c>
      <c r="N252" s="9">
        <v>26</v>
      </c>
      <c r="O252" s="9">
        <v>16</v>
      </c>
      <c r="P252" s="9">
        <v>10</v>
      </c>
      <c r="Q252" s="9">
        <v>9.0257500000000004</v>
      </c>
      <c r="R252" s="9">
        <v>9.1881249999999994</v>
      </c>
      <c r="S252" s="9">
        <v>1.5</v>
      </c>
      <c r="T252" s="9">
        <v>1.25</v>
      </c>
      <c r="U252" s="9">
        <v>1.6</v>
      </c>
      <c r="V252" s="9">
        <v>1.6</v>
      </c>
    </row>
    <row r="253" spans="1:22">
      <c r="A253" s="9"/>
      <c r="B253" s="9" t="str">
        <f t="shared" si="3"/>
        <v>М10x50</v>
      </c>
      <c r="C253" s="10">
        <v>10</v>
      </c>
      <c r="D253" s="9">
        <v>50</v>
      </c>
      <c r="E253" s="12">
        <v>35.638688717450385</v>
      </c>
      <c r="F253" s="12">
        <v>36.362446125848535</v>
      </c>
      <c r="G253" s="12">
        <v>36.091737233441876</v>
      </c>
      <c r="H253" s="12">
        <v>35.909397609857059</v>
      </c>
      <c r="I253" s="12">
        <v>32.895959202438839</v>
      </c>
      <c r="J253" s="12">
        <v>34.057331707440547</v>
      </c>
      <c r="K253" s="12">
        <v>33.78662281503388</v>
      </c>
      <c r="L253" s="12">
        <v>33.166668094845505</v>
      </c>
      <c r="M253" s="9">
        <v>26</v>
      </c>
      <c r="N253" s="9">
        <v>26</v>
      </c>
      <c r="O253" s="9">
        <v>16</v>
      </c>
      <c r="P253" s="9">
        <v>10</v>
      </c>
      <c r="Q253" s="9">
        <v>9.0257500000000004</v>
      </c>
      <c r="R253" s="9">
        <v>9.1881249999999994</v>
      </c>
      <c r="S253" s="9">
        <v>1.5</v>
      </c>
      <c r="T253" s="9">
        <v>1.25</v>
      </c>
      <c r="U253" s="9">
        <v>1.6</v>
      </c>
      <c r="V253" s="9">
        <v>1.6</v>
      </c>
    </row>
    <row r="254" spans="1:22">
      <c r="A254" s="9"/>
      <c r="B254" s="9" t="str">
        <f t="shared" si="3"/>
        <v>М10x55</v>
      </c>
      <c r="C254" s="10">
        <v>10</v>
      </c>
      <c r="D254" s="9">
        <v>55</v>
      </c>
      <c r="E254" s="12">
        <v>38.721376508785376</v>
      </c>
      <c r="F254" s="12">
        <v>39.445133917183526</v>
      </c>
      <c r="G254" s="12">
        <v>39.174425024776859</v>
      </c>
      <c r="H254" s="12">
        <v>38.992085401192035</v>
      </c>
      <c r="I254" s="12">
        <v>35.407245011479752</v>
      </c>
      <c r="J254" s="12">
        <v>36.659787328273865</v>
      </c>
      <c r="K254" s="12">
        <v>36.389078435867205</v>
      </c>
      <c r="L254" s="12">
        <v>35.677953903886419</v>
      </c>
      <c r="M254" s="9">
        <v>26</v>
      </c>
      <c r="N254" s="9">
        <v>26</v>
      </c>
      <c r="O254" s="9">
        <v>16</v>
      </c>
      <c r="P254" s="9">
        <v>10</v>
      </c>
      <c r="Q254" s="9">
        <v>9.0257500000000004</v>
      </c>
      <c r="R254" s="9">
        <v>9.1881249999999994</v>
      </c>
      <c r="S254" s="9">
        <v>1.5</v>
      </c>
      <c r="T254" s="9">
        <v>1.25</v>
      </c>
      <c r="U254" s="9">
        <v>1.6</v>
      </c>
      <c r="V254" s="9">
        <v>1.6</v>
      </c>
    </row>
    <row r="255" spans="1:22">
      <c r="A255" s="9"/>
      <c r="B255" s="9" t="str">
        <f t="shared" si="3"/>
        <v>М10x60</v>
      </c>
      <c r="C255" s="10">
        <v>10</v>
      </c>
      <c r="D255" s="9">
        <v>60</v>
      </c>
      <c r="E255" s="12">
        <v>41.804064300120359</v>
      </c>
      <c r="F255" s="12">
        <v>42.527821708518509</v>
      </c>
      <c r="G255" s="12">
        <v>42.257112816111842</v>
      </c>
      <c r="H255" s="12">
        <v>42.074773192527026</v>
      </c>
      <c r="I255" s="12">
        <v>37.918530820520658</v>
      </c>
      <c r="J255" s="12">
        <v>39.262242949107183</v>
      </c>
      <c r="K255" s="12">
        <v>38.991534056700509</v>
      </c>
      <c r="L255" s="12">
        <v>38.189239712927332</v>
      </c>
      <c r="M255" s="9">
        <v>26</v>
      </c>
      <c r="N255" s="9">
        <v>26</v>
      </c>
      <c r="O255" s="9">
        <v>16</v>
      </c>
      <c r="P255" s="9">
        <v>10</v>
      </c>
      <c r="Q255" s="9">
        <v>9.0257500000000004</v>
      </c>
      <c r="R255" s="9">
        <v>9.1881249999999994</v>
      </c>
      <c r="S255" s="9">
        <v>1.5</v>
      </c>
      <c r="T255" s="9">
        <v>1.25</v>
      </c>
      <c r="U255" s="9">
        <v>1.6</v>
      </c>
      <c r="V255" s="9">
        <v>1.6</v>
      </c>
    </row>
    <row r="256" spans="1:22">
      <c r="A256" s="9"/>
      <c r="B256" s="9" t="str">
        <f t="shared" si="3"/>
        <v>М10x65</v>
      </c>
      <c r="C256" s="10">
        <v>10</v>
      </c>
      <c r="D256" s="9">
        <v>65</v>
      </c>
      <c r="E256" s="12">
        <v>44.886752091455335</v>
      </c>
      <c r="F256" s="12">
        <v>45.610509499853485</v>
      </c>
      <c r="G256" s="12">
        <v>45.339800607446819</v>
      </c>
      <c r="H256" s="12">
        <v>45.157460983862009</v>
      </c>
      <c r="I256" s="12">
        <v>40.429816629561572</v>
      </c>
      <c r="J256" s="12">
        <v>41.864698569940508</v>
      </c>
      <c r="K256" s="12">
        <v>41.593989677533834</v>
      </c>
      <c r="L256" s="12">
        <v>40.700525521968245</v>
      </c>
      <c r="M256" s="9">
        <v>26</v>
      </c>
      <c r="N256" s="9">
        <v>26</v>
      </c>
      <c r="O256" s="9">
        <v>16</v>
      </c>
      <c r="P256" s="9">
        <v>10</v>
      </c>
      <c r="Q256" s="9">
        <v>9.0257500000000004</v>
      </c>
      <c r="R256" s="9">
        <v>9.1881249999999994</v>
      </c>
      <c r="S256" s="9">
        <v>1.5</v>
      </c>
      <c r="T256" s="9">
        <v>1.25</v>
      </c>
      <c r="U256" s="9">
        <v>1.6</v>
      </c>
      <c r="V256" s="9">
        <v>1.6</v>
      </c>
    </row>
    <row r="257" spans="1:22">
      <c r="A257" s="9"/>
      <c r="B257" s="9" t="str">
        <f t="shared" si="3"/>
        <v>М10x70</v>
      </c>
      <c r="C257" s="10">
        <v>10</v>
      </c>
      <c r="D257" s="9">
        <v>70</v>
      </c>
      <c r="E257" s="12">
        <v>47.969439882790326</v>
      </c>
      <c r="F257" s="12">
        <v>48.693197291188476</v>
      </c>
      <c r="G257" s="12">
        <v>48.422488398781809</v>
      </c>
      <c r="H257" s="12">
        <v>48.240148775196992</v>
      </c>
      <c r="I257" s="12">
        <v>42.941102438602485</v>
      </c>
      <c r="J257" s="12">
        <v>44.467154190773819</v>
      </c>
      <c r="K257" s="12">
        <v>44.196445298367159</v>
      </c>
      <c r="L257" s="12">
        <v>43.211811331009152</v>
      </c>
      <c r="M257" s="9">
        <v>26</v>
      </c>
      <c r="N257" s="9">
        <v>26</v>
      </c>
      <c r="O257" s="9">
        <v>16</v>
      </c>
      <c r="P257" s="9">
        <v>10</v>
      </c>
      <c r="Q257" s="9">
        <v>9.0257500000000004</v>
      </c>
      <c r="R257" s="9">
        <v>9.1881249999999994</v>
      </c>
      <c r="S257" s="9">
        <v>1.5</v>
      </c>
      <c r="T257" s="9">
        <v>1.25</v>
      </c>
      <c r="U257" s="9">
        <v>1.6</v>
      </c>
      <c r="V257" s="9">
        <v>1.6</v>
      </c>
    </row>
    <row r="258" spans="1:22">
      <c r="A258" s="9"/>
      <c r="B258" s="9" t="str">
        <f t="shared" si="3"/>
        <v>М10x75</v>
      </c>
      <c r="C258" s="10">
        <v>10</v>
      </c>
      <c r="D258" s="9">
        <v>75</v>
      </c>
      <c r="E258" s="12">
        <v>51.052127674125309</v>
      </c>
      <c r="F258" s="12">
        <v>51.775885082523459</v>
      </c>
      <c r="G258" s="12">
        <v>51.505176190116792</v>
      </c>
      <c r="H258" s="12">
        <v>51.322836566531976</v>
      </c>
      <c r="I258" s="12">
        <v>45.452388247643398</v>
      </c>
      <c r="J258" s="12">
        <v>47.069609811607137</v>
      </c>
      <c r="K258" s="12">
        <v>46.798900919200477</v>
      </c>
      <c r="L258" s="12">
        <v>45.723097140050065</v>
      </c>
      <c r="M258" s="9">
        <v>26</v>
      </c>
      <c r="N258" s="9">
        <v>26</v>
      </c>
      <c r="O258" s="9">
        <v>16</v>
      </c>
      <c r="P258" s="9">
        <v>10</v>
      </c>
      <c r="Q258" s="9">
        <v>9.0257500000000004</v>
      </c>
      <c r="R258" s="9">
        <v>9.1881249999999994</v>
      </c>
      <c r="S258" s="9">
        <v>1.5</v>
      </c>
      <c r="T258" s="9">
        <v>1.25</v>
      </c>
      <c r="U258" s="9">
        <v>1.6</v>
      </c>
      <c r="V258" s="9">
        <v>1.6</v>
      </c>
    </row>
    <row r="259" spans="1:22">
      <c r="A259" s="9"/>
      <c r="B259" s="9" t="str">
        <f t="shared" si="3"/>
        <v>М10x80</v>
      </c>
      <c r="C259" s="10">
        <v>10</v>
      </c>
      <c r="D259" s="9">
        <v>80</v>
      </c>
      <c r="E259" s="12">
        <v>54.134815465460292</v>
      </c>
      <c r="F259" s="12">
        <v>54.858572873858442</v>
      </c>
      <c r="G259" s="12">
        <v>54.587863981451775</v>
      </c>
      <c r="H259" s="12">
        <v>54.405524357866959</v>
      </c>
      <c r="I259" s="12">
        <v>47.963674056684305</v>
      </c>
      <c r="J259" s="12">
        <v>49.672065432440455</v>
      </c>
      <c r="K259" s="12">
        <v>49.401356540033788</v>
      </c>
      <c r="L259" s="12">
        <v>48.234382949090978</v>
      </c>
      <c r="M259" s="9">
        <v>26</v>
      </c>
      <c r="N259" s="9">
        <v>26</v>
      </c>
      <c r="O259" s="9">
        <v>16</v>
      </c>
      <c r="P259" s="9">
        <v>10</v>
      </c>
      <c r="Q259" s="9">
        <v>9.0257500000000004</v>
      </c>
      <c r="R259" s="9">
        <v>9.1881249999999994</v>
      </c>
      <c r="S259" s="9">
        <v>1.5</v>
      </c>
      <c r="T259" s="9">
        <v>1.25</v>
      </c>
      <c r="U259" s="9">
        <v>1.6</v>
      </c>
      <c r="V259" s="9">
        <v>1.6</v>
      </c>
    </row>
    <row r="260" spans="1:22">
      <c r="A260" s="9"/>
      <c r="B260" s="9" t="str">
        <f t="shared" si="3"/>
        <v>М10x85</v>
      </c>
      <c r="C260" s="10">
        <v>10</v>
      </c>
      <c r="D260" s="9">
        <v>85</v>
      </c>
      <c r="E260" s="12">
        <v>57.217503256795283</v>
      </c>
      <c r="F260" s="12">
        <v>57.941260665193425</v>
      </c>
      <c r="G260" s="12">
        <v>57.670551772786766</v>
      </c>
      <c r="H260" s="12">
        <v>57.488212149201942</v>
      </c>
      <c r="I260" s="12">
        <v>50.474959865725218</v>
      </c>
      <c r="J260" s="12">
        <v>52.274521053273787</v>
      </c>
      <c r="K260" s="12">
        <v>52.003812160867113</v>
      </c>
      <c r="L260" s="12">
        <v>50.745668758131885</v>
      </c>
      <c r="M260" s="9">
        <v>26</v>
      </c>
      <c r="N260" s="9">
        <v>26</v>
      </c>
      <c r="O260" s="9">
        <v>16</v>
      </c>
      <c r="P260" s="9">
        <v>10</v>
      </c>
      <c r="Q260" s="9">
        <v>9.0257500000000004</v>
      </c>
      <c r="R260" s="9">
        <v>9.1881249999999994</v>
      </c>
      <c r="S260" s="9">
        <v>1.5</v>
      </c>
      <c r="T260" s="9">
        <v>1.25</v>
      </c>
      <c r="U260" s="9">
        <v>1.6</v>
      </c>
      <c r="V260" s="9">
        <v>1.6</v>
      </c>
    </row>
    <row r="261" spans="1:22">
      <c r="A261" s="9"/>
      <c r="B261" s="9" t="str">
        <f t="shared" si="3"/>
        <v>М10x90</v>
      </c>
      <c r="C261" s="10">
        <v>10</v>
      </c>
      <c r="D261" s="9">
        <v>90</v>
      </c>
      <c r="E261" s="12">
        <v>60.300191048130266</v>
      </c>
      <c r="F261" s="12">
        <v>61.023948456528416</v>
      </c>
      <c r="G261" s="12">
        <v>60.753239564121742</v>
      </c>
      <c r="H261" s="12">
        <v>60.57089994053694</v>
      </c>
      <c r="I261" s="12">
        <v>52.986245674766131</v>
      </c>
      <c r="J261" s="12">
        <v>54.876976674107098</v>
      </c>
      <c r="K261" s="12">
        <v>54.606267781700438</v>
      </c>
      <c r="L261" s="12">
        <v>53.256954567172798</v>
      </c>
      <c r="M261" s="9">
        <v>26</v>
      </c>
      <c r="N261" s="9">
        <v>26</v>
      </c>
      <c r="O261" s="9">
        <v>16</v>
      </c>
      <c r="P261" s="9">
        <v>10</v>
      </c>
      <c r="Q261" s="9">
        <v>9.0257500000000004</v>
      </c>
      <c r="R261" s="9">
        <v>9.1881249999999994</v>
      </c>
      <c r="S261" s="9">
        <v>1.5</v>
      </c>
      <c r="T261" s="9">
        <v>1.25</v>
      </c>
      <c r="U261" s="9">
        <v>1.6</v>
      </c>
      <c r="V261" s="9">
        <v>1.6</v>
      </c>
    </row>
    <row r="262" spans="1:22">
      <c r="A262" s="9"/>
      <c r="B262" s="9" t="str">
        <f t="shared" si="3"/>
        <v>М10x95</v>
      </c>
      <c r="C262" s="10">
        <v>10</v>
      </c>
      <c r="D262" s="9">
        <v>95</v>
      </c>
      <c r="E262" s="12">
        <v>63.382878839465242</v>
      </c>
      <c r="F262" s="12">
        <v>64.106636247863392</v>
      </c>
      <c r="G262" s="12">
        <v>63.835927355456725</v>
      </c>
      <c r="H262" s="12">
        <v>63.653587731871923</v>
      </c>
      <c r="I262" s="12">
        <v>55.497531483807037</v>
      </c>
      <c r="J262" s="12">
        <v>57.479432294940416</v>
      </c>
      <c r="K262" s="12">
        <v>57.208723402533749</v>
      </c>
      <c r="L262" s="12">
        <v>55.768240376213718</v>
      </c>
      <c r="M262" s="9">
        <v>26</v>
      </c>
      <c r="N262" s="9">
        <v>26</v>
      </c>
      <c r="O262" s="9">
        <v>16</v>
      </c>
      <c r="P262" s="9">
        <v>10</v>
      </c>
      <c r="Q262" s="9">
        <v>9.0257500000000004</v>
      </c>
      <c r="R262" s="9">
        <v>9.1881249999999994</v>
      </c>
      <c r="S262" s="9">
        <v>1.5</v>
      </c>
      <c r="T262" s="9">
        <v>1.25</v>
      </c>
      <c r="U262" s="9">
        <v>1.6</v>
      </c>
      <c r="V262" s="9">
        <v>1.6</v>
      </c>
    </row>
    <row r="263" spans="1:22">
      <c r="A263" s="9"/>
      <c r="B263" s="9" t="str">
        <f t="shared" si="3"/>
        <v>М10x100</v>
      </c>
      <c r="C263" s="10">
        <v>10</v>
      </c>
      <c r="D263" s="9">
        <v>100</v>
      </c>
      <c r="E263" s="12">
        <v>66.46556663080024</v>
      </c>
      <c r="F263" s="12">
        <v>67.189324039198382</v>
      </c>
      <c r="G263" s="12">
        <v>66.918615146791737</v>
      </c>
      <c r="H263" s="12">
        <v>66.736275523206913</v>
      </c>
      <c r="I263" s="12">
        <v>58.008817292847965</v>
      </c>
      <c r="J263" s="12">
        <v>60.081887915773741</v>
      </c>
      <c r="K263" s="12">
        <v>59.811179023367067</v>
      </c>
      <c r="L263" s="12">
        <v>58.279526185254625</v>
      </c>
      <c r="M263" s="9">
        <v>26</v>
      </c>
      <c r="N263" s="9">
        <v>26</v>
      </c>
      <c r="O263" s="9">
        <v>16</v>
      </c>
      <c r="P263" s="9">
        <v>10</v>
      </c>
      <c r="Q263" s="9">
        <v>9.0257500000000004</v>
      </c>
      <c r="R263" s="9">
        <v>9.1881249999999994</v>
      </c>
      <c r="S263" s="9">
        <v>1.5</v>
      </c>
      <c r="T263" s="9">
        <v>1.25</v>
      </c>
      <c r="U263" s="9">
        <v>1.6</v>
      </c>
      <c r="V263" s="9">
        <v>1.6</v>
      </c>
    </row>
    <row r="264" spans="1:22">
      <c r="A264" s="9"/>
      <c r="B264" s="9" t="str">
        <f t="shared" ref="B264:B327" si="4">"М"&amp;C264&amp;"x"&amp;D264</f>
        <v>М10x105</v>
      </c>
      <c r="C264" s="10">
        <v>10</v>
      </c>
      <c r="D264" s="9">
        <v>105</v>
      </c>
      <c r="E264" s="12">
        <v>69.548254422135216</v>
      </c>
      <c r="F264" s="12">
        <v>70.272011830533373</v>
      </c>
      <c r="G264" s="12">
        <v>70.001302938126713</v>
      </c>
      <c r="H264" s="12">
        <v>69.818963314541904</v>
      </c>
      <c r="I264" s="12">
        <v>60.520103101888878</v>
      </c>
      <c r="J264" s="12">
        <v>62.684343536607059</v>
      </c>
      <c r="K264" s="12">
        <v>62.413634644200393</v>
      </c>
      <c r="L264" s="12">
        <v>60.790811994295538</v>
      </c>
      <c r="M264" s="9">
        <v>26</v>
      </c>
      <c r="N264" s="9">
        <v>26</v>
      </c>
      <c r="O264" s="9">
        <v>16</v>
      </c>
      <c r="P264" s="9">
        <v>10</v>
      </c>
      <c r="Q264" s="9">
        <v>9.0257500000000004</v>
      </c>
      <c r="R264" s="9">
        <v>9.1881249999999994</v>
      </c>
      <c r="S264" s="9">
        <v>1.5</v>
      </c>
      <c r="T264" s="9">
        <v>1.25</v>
      </c>
      <c r="U264" s="9">
        <v>1.6</v>
      </c>
      <c r="V264" s="9">
        <v>1.6</v>
      </c>
    </row>
    <row r="265" spans="1:22">
      <c r="A265" s="9"/>
      <c r="B265" s="9" t="str">
        <f t="shared" si="4"/>
        <v>М10x110</v>
      </c>
      <c r="C265" s="10">
        <v>10</v>
      </c>
      <c r="D265" s="9">
        <v>110</v>
      </c>
      <c r="E265" s="12">
        <v>72.630942213470206</v>
      </c>
      <c r="F265" s="12">
        <v>73.354699621868349</v>
      </c>
      <c r="G265" s="12">
        <v>73.083990729461718</v>
      </c>
      <c r="H265" s="12">
        <v>72.90165110587688</v>
      </c>
      <c r="I265" s="12">
        <v>63.031388910929785</v>
      </c>
      <c r="J265" s="12">
        <v>65.28679915744037</v>
      </c>
      <c r="K265" s="12">
        <v>65.016090265033725</v>
      </c>
      <c r="L265" s="12">
        <v>63.302097803336451</v>
      </c>
      <c r="M265" s="9">
        <v>26</v>
      </c>
      <c r="N265" s="9">
        <v>26</v>
      </c>
      <c r="O265" s="9">
        <v>16</v>
      </c>
      <c r="P265" s="9">
        <v>10</v>
      </c>
      <c r="Q265" s="9">
        <v>9.0257500000000004</v>
      </c>
      <c r="R265" s="9">
        <v>9.1881249999999994</v>
      </c>
      <c r="S265" s="9">
        <v>1.5</v>
      </c>
      <c r="T265" s="9">
        <v>1.25</v>
      </c>
      <c r="U265" s="9">
        <v>1.6</v>
      </c>
      <c r="V265" s="9">
        <v>1.6</v>
      </c>
    </row>
    <row r="266" spans="1:22">
      <c r="A266" s="9"/>
      <c r="B266" s="9" t="str">
        <f t="shared" si="4"/>
        <v>М10x115</v>
      </c>
      <c r="C266" s="10">
        <v>10</v>
      </c>
      <c r="D266" s="9">
        <v>115</v>
      </c>
      <c r="E266" s="12">
        <v>75.713630004805182</v>
      </c>
      <c r="F266" s="12">
        <v>76.437387413203339</v>
      </c>
      <c r="G266" s="12">
        <v>76.166678520796694</v>
      </c>
      <c r="H266" s="12">
        <v>75.98433889721187</v>
      </c>
      <c r="I266" s="12">
        <v>65.542674719970705</v>
      </c>
      <c r="J266" s="12">
        <v>67.889254778273695</v>
      </c>
      <c r="K266" s="12">
        <v>67.61854588586705</v>
      </c>
      <c r="L266" s="12">
        <v>65.813383612377365</v>
      </c>
      <c r="M266" s="9">
        <v>26</v>
      </c>
      <c r="N266" s="9">
        <v>26</v>
      </c>
      <c r="O266" s="9">
        <v>16</v>
      </c>
      <c r="P266" s="9">
        <v>10</v>
      </c>
      <c r="Q266" s="9">
        <v>9.0257500000000004</v>
      </c>
      <c r="R266" s="9">
        <v>9.1881249999999994</v>
      </c>
      <c r="S266" s="9">
        <v>1.5</v>
      </c>
      <c r="T266" s="9">
        <v>1.25</v>
      </c>
      <c r="U266" s="9">
        <v>1.6</v>
      </c>
      <c r="V266" s="9">
        <v>1.6</v>
      </c>
    </row>
    <row r="267" spans="1:22">
      <c r="A267" s="9"/>
      <c r="B267" s="9" t="str">
        <f t="shared" si="4"/>
        <v>М10x120</v>
      </c>
      <c r="C267" s="10">
        <v>10</v>
      </c>
      <c r="D267" s="9">
        <v>120</v>
      </c>
      <c r="E267" s="12">
        <v>78.796317796140187</v>
      </c>
      <c r="F267" s="12">
        <v>79.52007520453833</v>
      </c>
      <c r="G267" s="12">
        <v>79.24936631213167</v>
      </c>
      <c r="H267" s="12">
        <v>79.067026688546861</v>
      </c>
      <c r="I267" s="12">
        <v>68.053960529011604</v>
      </c>
      <c r="J267" s="12">
        <v>70.491710399107021</v>
      </c>
      <c r="K267" s="12">
        <v>70.221001506700361</v>
      </c>
      <c r="L267" s="12">
        <v>68.324669421418292</v>
      </c>
      <c r="M267" s="9">
        <v>26</v>
      </c>
      <c r="N267" s="9">
        <v>26</v>
      </c>
      <c r="O267" s="9">
        <v>16</v>
      </c>
      <c r="P267" s="9">
        <v>10</v>
      </c>
      <c r="Q267" s="9">
        <v>9.0257500000000004</v>
      </c>
      <c r="R267" s="9">
        <v>9.1881249999999994</v>
      </c>
      <c r="S267" s="9">
        <v>1.5</v>
      </c>
      <c r="T267" s="9">
        <v>1.25</v>
      </c>
      <c r="U267" s="9">
        <v>1.6</v>
      </c>
      <c r="V267" s="9">
        <v>1.6</v>
      </c>
    </row>
    <row r="268" spans="1:22">
      <c r="A268" s="9"/>
      <c r="B268" s="9" t="str">
        <f t="shared" si="4"/>
        <v>М10x130</v>
      </c>
      <c r="C268" s="10">
        <v>10</v>
      </c>
      <c r="D268" s="9">
        <v>130</v>
      </c>
      <c r="E268" s="12">
        <v>84.276011000057252</v>
      </c>
      <c r="F268" s="12">
        <v>85.109172182606272</v>
      </c>
      <c r="G268" s="12">
        <v>84.838463290199641</v>
      </c>
      <c r="H268" s="12">
        <v>84.546719892463926</v>
      </c>
      <c r="I268" s="12">
        <v>73.076532147093417</v>
      </c>
      <c r="J268" s="12">
        <v>75.696621640773657</v>
      </c>
      <c r="K268" s="12">
        <v>75.425912748366997</v>
      </c>
      <c r="L268" s="12">
        <v>73.347241039500119</v>
      </c>
      <c r="M268" s="9">
        <v>32</v>
      </c>
      <c r="N268" s="9">
        <v>32</v>
      </c>
      <c r="O268" s="9">
        <v>16</v>
      </c>
      <c r="P268" s="9">
        <v>10</v>
      </c>
      <c r="Q268" s="9">
        <v>9.0257500000000004</v>
      </c>
      <c r="R268" s="9">
        <v>9.1881249999999994</v>
      </c>
      <c r="S268" s="9">
        <v>1.5</v>
      </c>
      <c r="T268" s="9">
        <v>1.25</v>
      </c>
      <c r="U268" s="9">
        <v>1.6</v>
      </c>
      <c r="V268" s="9">
        <v>1.6</v>
      </c>
    </row>
    <row r="269" spans="1:22">
      <c r="A269" s="9"/>
      <c r="B269" s="9" t="str">
        <f t="shared" si="4"/>
        <v>М10x140</v>
      </c>
      <c r="C269" s="10">
        <v>10</v>
      </c>
      <c r="D269" s="9">
        <v>140</v>
      </c>
      <c r="E269" s="12">
        <v>90.441386582727205</v>
      </c>
      <c r="F269" s="12">
        <v>91.274547765276253</v>
      </c>
      <c r="G269" s="12">
        <v>91.003838872869608</v>
      </c>
      <c r="H269" s="12">
        <v>90.712095475133907</v>
      </c>
      <c r="I269" s="12">
        <v>78.099103765175244</v>
      </c>
      <c r="J269" s="12">
        <v>80.901532882440279</v>
      </c>
      <c r="K269" s="12">
        <v>80.630823990033633</v>
      </c>
      <c r="L269" s="12">
        <v>78.369812657581932</v>
      </c>
      <c r="M269" s="9">
        <v>32</v>
      </c>
      <c r="N269" s="9">
        <v>32</v>
      </c>
      <c r="O269" s="9">
        <v>16</v>
      </c>
      <c r="P269" s="9">
        <v>10</v>
      </c>
      <c r="Q269" s="9">
        <v>9.0257500000000004</v>
      </c>
      <c r="R269" s="9">
        <v>9.1881249999999994</v>
      </c>
      <c r="S269" s="9">
        <v>1.5</v>
      </c>
      <c r="T269" s="9">
        <v>1.25</v>
      </c>
      <c r="U269" s="9">
        <v>1.6</v>
      </c>
      <c r="V269" s="9">
        <v>1.6</v>
      </c>
    </row>
    <row r="270" spans="1:22">
      <c r="A270" s="9"/>
      <c r="B270" s="9" t="str">
        <f t="shared" si="4"/>
        <v>М10x150</v>
      </c>
      <c r="C270" s="10">
        <v>10</v>
      </c>
      <c r="D270" s="9">
        <v>150</v>
      </c>
      <c r="E270" s="12">
        <v>96.606762165397186</v>
      </c>
      <c r="F270" s="12">
        <v>97.439923347946234</v>
      </c>
      <c r="G270" s="12">
        <v>97.16921445553956</v>
      </c>
      <c r="H270" s="12">
        <v>96.877471057803859</v>
      </c>
      <c r="I270" s="12">
        <v>83.12167538325707</v>
      </c>
      <c r="J270" s="12">
        <v>86.106444124106929</v>
      </c>
      <c r="K270" s="12">
        <v>85.835735231700284</v>
      </c>
      <c r="L270" s="12">
        <v>83.392384275663758</v>
      </c>
      <c r="M270" s="9">
        <v>32</v>
      </c>
      <c r="N270" s="9">
        <v>32</v>
      </c>
      <c r="O270" s="9">
        <v>16</v>
      </c>
      <c r="P270" s="9">
        <v>10</v>
      </c>
      <c r="Q270" s="9">
        <v>9.0257500000000004</v>
      </c>
      <c r="R270" s="9">
        <v>9.1881249999999994</v>
      </c>
      <c r="S270" s="9">
        <v>1.5</v>
      </c>
      <c r="T270" s="9">
        <v>1.25</v>
      </c>
      <c r="U270" s="9">
        <v>1.6</v>
      </c>
      <c r="V270" s="9">
        <v>1.6</v>
      </c>
    </row>
    <row r="271" spans="1:22">
      <c r="A271" s="9"/>
      <c r="B271" s="9" t="str">
        <f t="shared" si="4"/>
        <v>М10x160</v>
      </c>
      <c r="C271" s="10">
        <v>10</v>
      </c>
      <c r="D271" s="9">
        <v>160</v>
      </c>
      <c r="E271" s="12">
        <v>102.77213774806717</v>
      </c>
      <c r="F271" s="12">
        <v>103.6052989306162</v>
      </c>
      <c r="G271" s="12">
        <v>103.33459003820954</v>
      </c>
      <c r="H271" s="12">
        <v>103.04284664047384</v>
      </c>
      <c r="I271" s="12">
        <v>88.144247001338897</v>
      </c>
      <c r="J271" s="12">
        <v>91.311355365773551</v>
      </c>
      <c r="K271" s="12">
        <v>91.04064647336692</v>
      </c>
      <c r="L271" s="12">
        <v>88.414955893745585</v>
      </c>
      <c r="M271" s="9">
        <v>32</v>
      </c>
      <c r="N271" s="9">
        <v>32</v>
      </c>
      <c r="O271" s="9">
        <v>16</v>
      </c>
      <c r="P271" s="9">
        <v>10</v>
      </c>
      <c r="Q271" s="9">
        <v>9.0257500000000004</v>
      </c>
      <c r="R271" s="9">
        <v>9.1881249999999994</v>
      </c>
      <c r="S271" s="9">
        <v>1.5</v>
      </c>
      <c r="T271" s="9">
        <v>1.25</v>
      </c>
      <c r="U271" s="9">
        <v>1.6</v>
      </c>
      <c r="V271" s="9">
        <v>1.6</v>
      </c>
    </row>
    <row r="272" spans="1:22">
      <c r="A272" s="9"/>
      <c r="B272" s="9" t="str">
        <f t="shared" si="4"/>
        <v>М10x170</v>
      </c>
      <c r="C272" s="10">
        <v>10</v>
      </c>
      <c r="D272" s="9">
        <v>170</v>
      </c>
      <c r="E272" s="12">
        <v>108.93751333073713</v>
      </c>
      <c r="F272" s="12">
        <v>109.77067451328615</v>
      </c>
      <c r="G272" s="12">
        <v>109.49996562087951</v>
      </c>
      <c r="H272" s="12">
        <v>109.20822222314381</v>
      </c>
      <c r="I272" s="12">
        <v>93.166818619420724</v>
      </c>
      <c r="J272" s="12">
        <v>96.516266607440187</v>
      </c>
      <c r="K272" s="12">
        <v>96.245557715033542</v>
      </c>
      <c r="L272" s="12">
        <v>93.437527511827398</v>
      </c>
      <c r="M272" s="9">
        <v>32</v>
      </c>
      <c r="N272" s="9">
        <v>32</v>
      </c>
      <c r="O272" s="9">
        <v>16</v>
      </c>
      <c r="P272" s="9">
        <v>10</v>
      </c>
      <c r="Q272" s="9">
        <v>9.0257500000000004</v>
      </c>
      <c r="R272" s="9">
        <v>9.1881249999999994</v>
      </c>
      <c r="S272" s="9">
        <v>1.5</v>
      </c>
      <c r="T272" s="9">
        <v>1.25</v>
      </c>
      <c r="U272" s="9">
        <v>1.6</v>
      </c>
      <c r="V272" s="9">
        <v>1.6</v>
      </c>
    </row>
    <row r="273" spans="1:22">
      <c r="A273" s="9"/>
      <c r="B273" s="9" t="str">
        <f t="shared" si="4"/>
        <v>М10x180</v>
      </c>
      <c r="C273" s="10">
        <v>10</v>
      </c>
      <c r="D273" s="9">
        <v>180</v>
      </c>
      <c r="E273" s="12">
        <v>115.1028889134071</v>
      </c>
      <c r="F273" s="12">
        <v>115.93605009595613</v>
      </c>
      <c r="G273" s="12">
        <v>115.66534120354949</v>
      </c>
      <c r="H273" s="12">
        <v>115.37359780581377</v>
      </c>
      <c r="I273" s="12">
        <v>98.189390237502536</v>
      </c>
      <c r="J273" s="12">
        <v>101.72117784910684</v>
      </c>
      <c r="K273" s="12">
        <v>101.45046895670019</v>
      </c>
      <c r="L273" s="12">
        <v>98.460099129909224</v>
      </c>
      <c r="M273" s="9">
        <v>32</v>
      </c>
      <c r="N273" s="9">
        <v>32</v>
      </c>
      <c r="O273" s="9">
        <v>16</v>
      </c>
      <c r="P273" s="9">
        <v>10</v>
      </c>
      <c r="Q273" s="9">
        <v>9.0257500000000004</v>
      </c>
      <c r="R273" s="9">
        <v>9.1881249999999994</v>
      </c>
      <c r="S273" s="9">
        <v>1.5</v>
      </c>
      <c r="T273" s="9">
        <v>1.25</v>
      </c>
      <c r="U273" s="9">
        <v>1.6</v>
      </c>
      <c r="V273" s="9">
        <v>1.6</v>
      </c>
    </row>
    <row r="274" spans="1:22">
      <c r="A274" s="9"/>
      <c r="B274" s="9" t="str">
        <f t="shared" si="4"/>
        <v>М10x190</v>
      </c>
      <c r="C274" s="10">
        <v>10</v>
      </c>
      <c r="D274" s="9">
        <v>190</v>
      </c>
      <c r="E274" s="12">
        <v>121.26826449607707</v>
      </c>
      <c r="F274" s="12">
        <v>122.10142567862611</v>
      </c>
      <c r="G274" s="12">
        <v>121.83071678621944</v>
      </c>
      <c r="H274" s="12">
        <v>121.53897338848377</v>
      </c>
      <c r="I274" s="12">
        <v>103.21196185558436</v>
      </c>
      <c r="J274" s="12">
        <v>106.92608909077347</v>
      </c>
      <c r="K274" s="12">
        <v>106.65538019836684</v>
      </c>
      <c r="L274" s="12">
        <v>103.48267074799105</v>
      </c>
      <c r="M274" s="9">
        <v>32</v>
      </c>
      <c r="N274" s="9">
        <v>32</v>
      </c>
      <c r="O274" s="9">
        <v>16</v>
      </c>
      <c r="P274" s="9">
        <v>10</v>
      </c>
      <c r="Q274" s="9">
        <v>9.0257500000000004</v>
      </c>
      <c r="R274" s="9">
        <v>9.1881249999999994</v>
      </c>
      <c r="S274" s="9">
        <v>1.5</v>
      </c>
      <c r="T274" s="9">
        <v>1.25</v>
      </c>
      <c r="U274" s="9">
        <v>1.6</v>
      </c>
      <c r="V274" s="9">
        <v>1.6</v>
      </c>
    </row>
    <row r="275" spans="1:22">
      <c r="A275" s="9"/>
      <c r="B275" s="9" t="str">
        <f t="shared" si="4"/>
        <v>М10x200</v>
      </c>
      <c r="C275" s="10">
        <v>10</v>
      </c>
      <c r="D275" s="9">
        <v>200</v>
      </c>
      <c r="E275" s="12">
        <v>127.43364007874705</v>
      </c>
      <c r="F275" s="12">
        <v>128.26680126129608</v>
      </c>
      <c r="G275" s="12">
        <v>127.99609236888942</v>
      </c>
      <c r="H275" s="12">
        <v>127.70434897115372</v>
      </c>
      <c r="I275" s="12">
        <v>108.23453347366619</v>
      </c>
      <c r="J275" s="12">
        <v>112.13100033244012</v>
      </c>
      <c r="K275" s="12">
        <v>111.86029144003346</v>
      </c>
      <c r="L275" s="12">
        <v>108.50524236607288</v>
      </c>
      <c r="M275" s="9">
        <v>32</v>
      </c>
      <c r="N275" s="9">
        <v>32</v>
      </c>
      <c r="O275" s="9">
        <v>16</v>
      </c>
      <c r="P275" s="9">
        <v>10</v>
      </c>
      <c r="Q275" s="9">
        <v>9.0257500000000004</v>
      </c>
      <c r="R275" s="9">
        <v>9.1881249999999994</v>
      </c>
      <c r="S275" s="9">
        <v>1.5</v>
      </c>
      <c r="T275" s="9">
        <v>1.25</v>
      </c>
      <c r="U275" s="9">
        <v>1.6</v>
      </c>
      <c r="V275" s="9">
        <v>1.6</v>
      </c>
    </row>
    <row r="276" spans="1:22">
      <c r="A276" s="9"/>
      <c r="B276" s="9" t="str">
        <f t="shared" si="4"/>
        <v>М12x25</v>
      </c>
      <c r="C276" s="10">
        <v>12</v>
      </c>
      <c r="D276" s="9">
        <v>25</v>
      </c>
      <c r="E276" s="12">
        <v>33.996718338243411</v>
      </c>
      <c r="F276" s="12">
        <v>35.349727342783154</v>
      </c>
      <c r="G276" s="12">
        <v>34.515847406109536</v>
      </c>
      <c r="H276" s="12">
        <v>34.830598274917037</v>
      </c>
      <c r="I276" s="12">
        <v>32.474627096117992</v>
      </c>
      <c r="J276" s="12">
        <v>34.363145166690202</v>
      </c>
      <c r="K276" s="12">
        <v>33.52926523001657</v>
      </c>
      <c r="L276" s="12">
        <v>33.308507032791624</v>
      </c>
      <c r="M276" s="11">
        <v>15.5</v>
      </c>
      <c r="N276" s="9">
        <v>16.5</v>
      </c>
      <c r="O276" s="9">
        <v>20</v>
      </c>
      <c r="P276" s="9">
        <v>12</v>
      </c>
      <c r="Q276" s="9">
        <v>10.863375</v>
      </c>
      <c r="R276" s="9">
        <v>11.188124999999999</v>
      </c>
      <c r="S276" s="9">
        <v>1.75</v>
      </c>
      <c r="T276" s="9">
        <v>1.25</v>
      </c>
      <c r="U276" s="9">
        <v>1.6</v>
      </c>
      <c r="V276" s="9">
        <v>1.6</v>
      </c>
    </row>
    <row r="277" spans="1:22">
      <c r="A277" s="9"/>
      <c r="B277" s="9" t="str">
        <f t="shared" si="4"/>
        <v>М12x28</v>
      </c>
      <c r="C277" s="10">
        <v>12</v>
      </c>
      <c r="D277" s="9">
        <v>28</v>
      </c>
      <c r="E277" s="12">
        <v>36.179500197706709</v>
      </c>
      <c r="F277" s="12">
        <v>37.664964120581416</v>
      </c>
      <c r="G277" s="12">
        <v>36.831084183907798</v>
      </c>
      <c r="H277" s="12">
        <v>37.013380134380334</v>
      </c>
      <c r="I277" s="12">
        <v>34.657408955581289</v>
      </c>
      <c r="J277" s="12">
        <v>36.678381944488464</v>
      </c>
      <c r="K277" s="12">
        <v>35.844502007814839</v>
      </c>
      <c r="L277" s="12">
        <v>35.491288892254914</v>
      </c>
      <c r="M277" s="11">
        <v>18.5</v>
      </c>
      <c r="N277" s="9">
        <v>19.5</v>
      </c>
      <c r="O277" s="9">
        <v>20</v>
      </c>
      <c r="P277" s="9">
        <v>12</v>
      </c>
      <c r="Q277" s="9">
        <v>10.863375</v>
      </c>
      <c r="R277" s="9">
        <v>11.188124999999999</v>
      </c>
      <c r="S277" s="9">
        <v>1.75</v>
      </c>
      <c r="T277" s="9">
        <v>1.25</v>
      </c>
      <c r="U277" s="9">
        <v>1.6</v>
      </c>
      <c r="V277" s="9">
        <v>1.6</v>
      </c>
    </row>
    <row r="278" spans="1:22">
      <c r="A278" s="9"/>
      <c r="B278" s="9" t="str">
        <f t="shared" si="4"/>
        <v>М12x30</v>
      </c>
      <c r="C278" s="10">
        <v>12</v>
      </c>
      <c r="D278" s="9">
        <v>30</v>
      </c>
      <c r="E278" s="12">
        <v>37.634688104015574</v>
      </c>
      <c r="F278" s="12">
        <v>39.208455305780269</v>
      </c>
      <c r="G278" s="12">
        <v>38.374575369106644</v>
      </c>
      <c r="H278" s="12">
        <v>38.468568040689199</v>
      </c>
      <c r="I278" s="12">
        <v>36.112596861890154</v>
      </c>
      <c r="J278" s="12">
        <v>38.22187312968731</v>
      </c>
      <c r="K278" s="12">
        <v>37.387993193013678</v>
      </c>
      <c r="L278" s="12">
        <v>36.946476798563779</v>
      </c>
      <c r="M278" s="11">
        <v>20.5</v>
      </c>
      <c r="N278" s="9">
        <v>21.5</v>
      </c>
      <c r="O278" s="9">
        <v>20</v>
      </c>
      <c r="P278" s="9">
        <v>12</v>
      </c>
      <c r="Q278" s="9">
        <v>10.863375</v>
      </c>
      <c r="R278" s="9">
        <v>11.188124999999999</v>
      </c>
      <c r="S278" s="9">
        <v>1.75</v>
      </c>
      <c r="T278" s="9">
        <v>1.25</v>
      </c>
      <c r="U278" s="9">
        <v>1.6</v>
      </c>
      <c r="V278" s="9">
        <v>1.6</v>
      </c>
    </row>
    <row r="279" spans="1:22">
      <c r="A279" s="9"/>
      <c r="B279" s="9" t="str">
        <f t="shared" si="4"/>
        <v>М12x32</v>
      </c>
      <c r="C279" s="10">
        <v>12</v>
      </c>
      <c r="D279" s="9">
        <v>32</v>
      </c>
      <c r="E279" s="12">
        <v>39.089876010324424</v>
      </c>
      <c r="F279" s="12">
        <v>40.751946490979108</v>
      </c>
      <c r="G279" s="12">
        <v>39.918066554305483</v>
      </c>
      <c r="H279" s="12">
        <v>39.923755946998064</v>
      </c>
      <c r="I279" s="12">
        <v>37.567784768199019</v>
      </c>
      <c r="J279" s="12">
        <v>39.765364314886149</v>
      </c>
      <c r="K279" s="12">
        <v>38.931484378212524</v>
      </c>
      <c r="L279" s="12">
        <v>38.401664704872651</v>
      </c>
      <c r="M279" s="11">
        <v>22.5</v>
      </c>
      <c r="N279" s="9">
        <v>23.5</v>
      </c>
      <c r="O279" s="9">
        <v>20</v>
      </c>
      <c r="P279" s="9">
        <v>12</v>
      </c>
      <c r="Q279" s="9">
        <v>10.863375</v>
      </c>
      <c r="R279" s="9">
        <v>11.188124999999999</v>
      </c>
      <c r="S279" s="9">
        <v>1.75</v>
      </c>
      <c r="T279" s="9">
        <v>1.25</v>
      </c>
      <c r="U279" s="9">
        <v>1.6</v>
      </c>
      <c r="V279" s="9">
        <v>1.6</v>
      </c>
    </row>
    <row r="280" spans="1:22">
      <c r="A280" s="9"/>
      <c r="B280" s="9" t="str">
        <f t="shared" si="4"/>
        <v>М12x35</v>
      </c>
      <c r="C280" s="10">
        <v>12</v>
      </c>
      <c r="D280" s="9">
        <v>35</v>
      </c>
      <c r="E280" s="12">
        <v>41.272657869787736</v>
      </c>
      <c r="F280" s="12">
        <v>43.06718326877737</v>
      </c>
      <c r="G280" s="12">
        <v>42.233303332103752</v>
      </c>
      <c r="H280" s="12">
        <v>42.106537806461361</v>
      </c>
      <c r="I280" s="12">
        <v>39.750566627662316</v>
      </c>
      <c r="J280" s="12">
        <v>42.080601092684418</v>
      </c>
      <c r="K280" s="12">
        <v>41.246721156010793</v>
      </c>
      <c r="L280" s="12">
        <v>40.584446564335934</v>
      </c>
      <c r="M280" s="11">
        <v>25.5</v>
      </c>
      <c r="N280" s="9">
        <v>26.5</v>
      </c>
      <c r="O280" s="9">
        <v>20</v>
      </c>
      <c r="P280" s="9">
        <v>12</v>
      </c>
      <c r="Q280" s="9">
        <v>10.863375</v>
      </c>
      <c r="R280" s="9">
        <v>11.188124999999999</v>
      </c>
      <c r="S280" s="9">
        <v>1.75</v>
      </c>
      <c r="T280" s="9">
        <v>1.25</v>
      </c>
      <c r="U280" s="9">
        <v>1.6</v>
      </c>
      <c r="V280" s="9">
        <v>1.6</v>
      </c>
    </row>
    <row r="281" spans="1:22">
      <c r="A281" s="9"/>
      <c r="B281" s="9" t="str">
        <f t="shared" si="4"/>
        <v>М12x38</v>
      </c>
      <c r="C281" s="10">
        <v>12</v>
      </c>
      <c r="D281" s="9">
        <v>38</v>
      </c>
      <c r="E281" s="12">
        <v>43.215109533125947</v>
      </c>
      <c r="F281" s="12">
        <v>45.32438580092311</v>
      </c>
      <c r="G281" s="12">
        <v>44.490505864249485</v>
      </c>
      <c r="H281" s="12">
        <v>44.048989469799587</v>
      </c>
      <c r="I281" s="12">
        <v>41.933348487125606</v>
      </c>
      <c r="J281" s="12">
        <v>44.39583787048268</v>
      </c>
      <c r="K281" s="12">
        <v>43.561957933809047</v>
      </c>
      <c r="L281" s="12">
        <v>42.767228423799239</v>
      </c>
      <c r="M281" s="9">
        <v>30</v>
      </c>
      <c r="N281" s="9">
        <v>30</v>
      </c>
      <c r="O281" s="9">
        <v>20</v>
      </c>
      <c r="P281" s="9">
        <v>12</v>
      </c>
      <c r="Q281" s="9">
        <v>10.863375</v>
      </c>
      <c r="R281" s="9">
        <v>11.188124999999999</v>
      </c>
      <c r="S281" s="9">
        <v>1.75</v>
      </c>
      <c r="T281" s="9">
        <v>1.25</v>
      </c>
      <c r="U281" s="9">
        <v>1.6</v>
      </c>
      <c r="V281" s="9">
        <v>1.6</v>
      </c>
    </row>
    <row r="282" spans="1:22">
      <c r="A282" s="9"/>
      <c r="B282" s="9" t="str">
        <f t="shared" si="4"/>
        <v>М12x40</v>
      </c>
      <c r="C282" s="10">
        <v>12</v>
      </c>
      <c r="D282" s="9">
        <v>40</v>
      </c>
      <c r="E282" s="12">
        <v>44.990737700934908</v>
      </c>
      <c r="F282" s="12">
        <v>47.100013968732064</v>
      </c>
      <c r="G282" s="12">
        <v>46.266134032058432</v>
      </c>
      <c r="H282" s="12">
        <v>45.824617637608533</v>
      </c>
      <c r="I282" s="12">
        <v>43.388536393434471</v>
      </c>
      <c r="J282" s="12">
        <v>45.939329055681519</v>
      </c>
      <c r="K282" s="12">
        <v>45.105449119007901</v>
      </c>
      <c r="L282" s="12">
        <v>44.222416330108103</v>
      </c>
      <c r="M282" s="9">
        <v>30</v>
      </c>
      <c r="N282" s="9">
        <v>30</v>
      </c>
      <c r="O282" s="9">
        <v>20</v>
      </c>
      <c r="P282" s="9">
        <v>12</v>
      </c>
      <c r="Q282" s="9">
        <v>10.863375</v>
      </c>
      <c r="R282" s="9">
        <v>11.188124999999999</v>
      </c>
      <c r="S282" s="9">
        <v>1.75</v>
      </c>
      <c r="T282" s="9">
        <v>1.25</v>
      </c>
      <c r="U282" s="9">
        <v>1.6</v>
      </c>
      <c r="V282" s="9">
        <v>1.6</v>
      </c>
    </row>
    <row r="283" spans="1:22">
      <c r="A283" s="9"/>
      <c r="B283" s="9" t="str">
        <f t="shared" si="4"/>
        <v>М12x42</v>
      </c>
      <c r="C283" s="10">
        <v>12</v>
      </c>
      <c r="D283" s="9">
        <v>42</v>
      </c>
      <c r="E283" s="12">
        <v>46.766365868743861</v>
      </c>
      <c r="F283" s="12">
        <v>48.875642136541011</v>
      </c>
      <c r="G283" s="12">
        <v>48.041762199867385</v>
      </c>
      <c r="H283" s="12">
        <v>47.600245805417487</v>
      </c>
      <c r="I283" s="12">
        <v>44.843724299743336</v>
      </c>
      <c r="J283" s="12">
        <v>47.482820240880365</v>
      </c>
      <c r="K283" s="12">
        <v>46.648940304206739</v>
      </c>
      <c r="L283" s="12">
        <v>45.677604236416961</v>
      </c>
      <c r="M283" s="9">
        <v>30</v>
      </c>
      <c r="N283" s="9">
        <v>30</v>
      </c>
      <c r="O283" s="9">
        <v>20</v>
      </c>
      <c r="P283" s="9">
        <v>12</v>
      </c>
      <c r="Q283" s="9">
        <v>10.863375</v>
      </c>
      <c r="R283" s="9">
        <v>11.188124999999999</v>
      </c>
      <c r="S283" s="9">
        <v>1.75</v>
      </c>
      <c r="T283" s="9">
        <v>1.25</v>
      </c>
      <c r="U283" s="9">
        <v>1.6</v>
      </c>
      <c r="V283" s="9">
        <v>1.6</v>
      </c>
    </row>
    <row r="284" spans="1:22">
      <c r="A284" s="9"/>
      <c r="B284" s="9" t="str">
        <f t="shared" si="4"/>
        <v>М12x45</v>
      </c>
      <c r="C284" s="10">
        <v>12</v>
      </c>
      <c r="D284" s="9">
        <v>45</v>
      </c>
      <c r="E284" s="12">
        <v>49.429808120457288</v>
      </c>
      <c r="F284" s="12">
        <v>51.539084388254444</v>
      </c>
      <c r="G284" s="12">
        <v>50.705204451580819</v>
      </c>
      <c r="H284" s="12">
        <v>50.263688057130913</v>
      </c>
      <c r="I284" s="12">
        <v>47.026506159206626</v>
      </c>
      <c r="J284" s="12">
        <v>49.798057018678627</v>
      </c>
      <c r="K284" s="12">
        <v>48.964177082005008</v>
      </c>
      <c r="L284" s="12">
        <v>47.860386095880266</v>
      </c>
      <c r="M284" s="9">
        <v>30</v>
      </c>
      <c r="N284" s="9">
        <v>30</v>
      </c>
      <c r="O284" s="9">
        <v>20</v>
      </c>
      <c r="P284" s="9">
        <v>12</v>
      </c>
      <c r="Q284" s="9">
        <v>10.863375</v>
      </c>
      <c r="R284" s="9">
        <v>11.188124999999999</v>
      </c>
      <c r="S284" s="9">
        <v>1.75</v>
      </c>
      <c r="T284" s="9">
        <v>1.25</v>
      </c>
      <c r="U284" s="9">
        <v>1.6</v>
      </c>
      <c r="V284" s="9">
        <v>1.6</v>
      </c>
    </row>
    <row r="285" spans="1:22">
      <c r="A285" s="9"/>
      <c r="B285" s="9" t="str">
        <f t="shared" si="4"/>
        <v>М12x48</v>
      </c>
      <c r="C285" s="10">
        <v>12</v>
      </c>
      <c r="D285" s="9">
        <v>48</v>
      </c>
      <c r="E285" s="12">
        <v>52.093250372170701</v>
      </c>
      <c r="F285" s="12">
        <v>54.202526639967864</v>
      </c>
      <c r="G285" s="12">
        <v>53.368646703294246</v>
      </c>
      <c r="H285" s="12">
        <v>52.92713030884434</v>
      </c>
      <c r="I285" s="12">
        <v>49.20928801866993</v>
      </c>
      <c r="J285" s="12">
        <v>52.113293796476903</v>
      </c>
      <c r="K285" s="12">
        <v>51.27941385980327</v>
      </c>
      <c r="L285" s="12">
        <v>50.043167955343556</v>
      </c>
      <c r="M285" s="9">
        <v>30</v>
      </c>
      <c r="N285" s="9">
        <v>30</v>
      </c>
      <c r="O285" s="9">
        <v>20</v>
      </c>
      <c r="P285" s="9">
        <v>12</v>
      </c>
      <c r="Q285" s="9">
        <v>10.863375</v>
      </c>
      <c r="R285" s="9">
        <v>11.188124999999999</v>
      </c>
      <c r="S285" s="9">
        <v>1.75</v>
      </c>
      <c r="T285" s="9">
        <v>1.25</v>
      </c>
      <c r="U285" s="9">
        <v>1.6</v>
      </c>
      <c r="V285" s="9">
        <v>1.6</v>
      </c>
    </row>
    <row r="286" spans="1:22">
      <c r="A286" s="9"/>
      <c r="B286" s="9" t="str">
        <f t="shared" si="4"/>
        <v>М12x50</v>
      </c>
      <c r="C286" s="10">
        <v>12</v>
      </c>
      <c r="D286" s="9">
        <v>50</v>
      </c>
      <c r="E286" s="12">
        <v>53.868878539979661</v>
      </c>
      <c r="F286" s="12">
        <v>55.978154807776825</v>
      </c>
      <c r="G286" s="12">
        <v>55.1442748711032</v>
      </c>
      <c r="H286" s="12">
        <v>54.702758476653287</v>
      </c>
      <c r="I286" s="12">
        <v>50.664475924978788</v>
      </c>
      <c r="J286" s="12">
        <v>53.656784981675735</v>
      </c>
      <c r="K286" s="12">
        <v>52.822905045002116</v>
      </c>
      <c r="L286" s="12">
        <v>51.498355861652428</v>
      </c>
      <c r="M286" s="9">
        <v>30</v>
      </c>
      <c r="N286" s="9">
        <v>30</v>
      </c>
      <c r="O286" s="9">
        <v>20</v>
      </c>
      <c r="P286" s="9">
        <v>12</v>
      </c>
      <c r="Q286" s="9">
        <v>10.863375</v>
      </c>
      <c r="R286" s="9">
        <v>11.188124999999999</v>
      </c>
      <c r="S286" s="9">
        <v>1.75</v>
      </c>
      <c r="T286" s="9">
        <v>1.25</v>
      </c>
      <c r="U286" s="9">
        <v>1.6</v>
      </c>
      <c r="V286" s="9">
        <v>1.6</v>
      </c>
    </row>
    <row r="287" spans="1:22">
      <c r="A287" s="9"/>
      <c r="B287" s="9" t="str">
        <f t="shared" si="4"/>
        <v>М12x55</v>
      </c>
      <c r="C287" s="10">
        <v>12</v>
      </c>
      <c r="D287" s="9">
        <v>55</v>
      </c>
      <c r="E287" s="12">
        <v>58.307948959502042</v>
      </c>
      <c r="F287" s="12">
        <v>60.417225227299198</v>
      </c>
      <c r="G287" s="12">
        <v>59.583345290625573</v>
      </c>
      <c r="H287" s="12">
        <v>59.141828896175667</v>
      </c>
      <c r="I287" s="12">
        <v>54.302445690750943</v>
      </c>
      <c r="J287" s="12">
        <v>57.515512944672849</v>
      </c>
      <c r="K287" s="12">
        <v>56.681633007999231</v>
      </c>
      <c r="L287" s="12">
        <v>55.136325627424583</v>
      </c>
      <c r="M287" s="9">
        <v>30</v>
      </c>
      <c r="N287" s="9">
        <v>30</v>
      </c>
      <c r="O287" s="9">
        <v>20</v>
      </c>
      <c r="P287" s="9">
        <v>12</v>
      </c>
      <c r="Q287" s="9">
        <v>10.863375</v>
      </c>
      <c r="R287" s="9">
        <v>11.188124999999999</v>
      </c>
      <c r="S287" s="9">
        <v>1.75</v>
      </c>
      <c r="T287" s="9">
        <v>1.25</v>
      </c>
      <c r="U287" s="9">
        <v>1.6</v>
      </c>
      <c r="V287" s="9">
        <v>1.6</v>
      </c>
    </row>
    <row r="288" spans="1:22">
      <c r="A288" s="9"/>
      <c r="B288" s="9" t="str">
        <f t="shared" si="4"/>
        <v>М12x60</v>
      </c>
      <c r="C288" s="10">
        <v>12</v>
      </c>
      <c r="D288" s="9">
        <v>60</v>
      </c>
      <c r="E288" s="12">
        <v>62.747019379024415</v>
      </c>
      <c r="F288" s="12">
        <v>64.856295646821565</v>
      </c>
      <c r="G288" s="12">
        <v>64.022415710147939</v>
      </c>
      <c r="H288" s="12">
        <v>63.580899315698048</v>
      </c>
      <c r="I288" s="12">
        <v>57.940415456523112</v>
      </c>
      <c r="J288" s="12">
        <v>61.374240907669957</v>
      </c>
      <c r="K288" s="12">
        <v>60.540360970996332</v>
      </c>
      <c r="L288" s="12">
        <v>58.774295393196738</v>
      </c>
      <c r="M288" s="9">
        <v>30</v>
      </c>
      <c r="N288" s="9">
        <v>30</v>
      </c>
      <c r="O288" s="9">
        <v>20</v>
      </c>
      <c r="P288" s="9">
        <v>12</v>
      </c>
      <c r="Q288" s="9">
        <v>10.863375</v>
      </c>
      <c r="R288" s="9">
        <v>11.188124999999999</v>
      </c>
      <c r="S288" s="9">
        <v>1.75</v>
      </c>
      <c r="T288" s="9">
        <v>1.25</v>
      </c>
      <c r="U288" s="9">
        <v>1.6</v>
      </c>
      <c r="V288" s="9">
        <v>1.6</v>
      </c>
    </row>
    <row r="289" spans="1:22">
      <c r="A289" s="9"/>
      <c r="B289" s="9" t="str">
        <f t="shared" si="4"/>
        <v>М12x65</v>
      </c>
      <c r="C289" s="10">
        <v>12</v>
      </c>
      <c r="D289" s="9">
        <v>65</v>
      </c>
      <c r="E289" s="12">
        <v>67.186089798546803</v>
      </c>
      <c r="F289" s="12">
        <v>69.295366066343945</v>
      </c>
      <c r="G289" s="12">
        <v>68.461486129670305</v>
      </c>
      <c r="H289" s="12">
        <v>68.019969735220414</v>
      </c>
      <c r="I289" s="12">
        <v>61.578385222295267</v>
      </c>
      <c r="J289" s="12">
        <v>65.232968870667051</v>
      </c>
      <c r="K289" s="12">
        <v>64.399088933993426</v>
      </c>
      <c r="L289" s="12">
        <v>62.412265158968893</v>
      </c>
      <c r="M289" s="9">
        <v>30</v>
      </c>
      <c r="N289" s="9">
        <v>30</v>
      </c>
      <c r="O289" s="9">
        <v>20</v>
      </c>
      <c r="P289" s="9">
        <v>12</v>
      </c>
      <c r="Q289" s="9">
        <v>10.863375</v>
      </c>
      <c r="R289" s="9">
        <v>11.188124999999999</v>
      </c>
      <c r="S289" s="9">
        <v>1.75</v>
      </c>
      <c r="T289" s="9">
        <v>1.25</v>
      </c>
      <c r="U289" s="9">
        <v>1.6</v>
      </c>
      <c r="V289" s="9">
        <v>1.6</v>
      </c>
    </row>
    <row r="290" spans="1:22">
      <c r="A290" s="9"/>
      <c r="B290" s="9" t="str">
        <f t="shared" si="4"/>
        <v>М12x70</v>
      </c>
      <c r="C290" s="10">
        <v>12</v>
      </c>
      <c r="D290" s="9">
        <v>70</v>
      </c>
      <c r="E290" s="12">
        <v>71.625160218069169</v>
      </c>
      <c r="F290" s="12">
        <v>73.734436485866325</v>
      </c>
      <c r="G290" s="12">
        <v>72.9005565491927</v>
      </c>
      <c r="H290" s="12">
        <v>72.459040154742809</v>
      </c>
      <c r="I290" s="12">
        <v>65.216354988067437</v>
      </c>
      <c r="J290" s="12">
        <v>69.091696833664173</v>
      </c>
      <c r="K290" s="12">
        <v>68.257816896990533</v>
      </c>
      <c r="L290" s="12">
        <v>66.050234924741062</v>
      </c>
      <c r="M290" s="9">
        <v>30</v>
      </c>
      <c r="N290" s="9">
        <v>30</v>
      </c>
      <c r="O290" s="9">
        <v>20</v>
      </c>
      <c r="P290" s="9">
        <v>12</v>
      </c>
      <c r="Q290" s="9">
        <v>10.863375</v>
      </c>
      <c r="R290" s="9">
        <v>11.188124999999999</v>
      </c>
      <c r="S290" s="9">
        <v>1.75</v>
      </c>
      <c r="T290" s="9">
        <v>1.25</v>
      </c>
      <c r="U290" s="9">
        <v>1.6</v>
      </c>
      <c r="V290" s="9">
        <v>1.6</v>
      </c>
    </row>
    <row r="291" spans="1:22">
      <c r="A291" s="9"/>
      <c r="B291" s="9" t="str">
        <f t="shared" si="4"/>
        <v>М12x75</v>
      </c>
      <c r="C291" s="10">
        <v>12</v>
      </c>
      <c r="D291" s="9">
        <v>75</v>
      </c>
      <c r="E291" s="12">
        <v>76.064230637591564</v>
      </c>
      <c r="F291" s="12">
        <v>78.173506905388692</v>
      </c>
      <c r="G291" s="12">
        <v>77.339626968715081</v>
      </c>
      <c r="H291" s="12">
        <v>76.898110574265175</v>
      </c>
      <c r="I291" s="12">
        <v>68.854324753839592</v>
      </c>
      <c r="J291" s="12">
        <v>72.950424796661281</v>
      </c>
      <c r="K291" s="12">
        <v>72.116544859987641</v>
      </c>
      <c r="L291" s="12">
        <v>69.688204690513217</v>
      </c>
      <c r="M291" s="9">
        <v>30</v>
      </c>
      <c r="N291" s="9">
        <v>30</v>
      </c>
      <c r="O291" s="9">
        <v>20</v>
      </c>
      <c r="P291" s="9">
        <v>12</v>
      </c>
      <c r="Q291" s="9">
        <v>10.863375</v>
      </c>
      <c r="R291" s="9">
        <v>11.188124999999999</v>
      </c>
      <c r="S291" s="9">
        <v>1.75</v>
      </c>
      <c r="T291" s="9">
        <v>1.25</v>
      </c>
      <c r="U291" s="9">
        <v>1.6</v>
      </c>
      <c r="V291" s="9">
        <v>1.6</v>
      </c>
    </row>
    <row r="292" spans="1:22">
      <c r="A292" s="9"/>
      <c r="B292" s="9" t="str">
        <f t="shared" si="4"/>
        <v>М12x80</v>
      </c>
      <c r="C292" s="10">
        <v>12</v>
      </c>
      <c r="D292" s="9">
        <v>80</v>
      </c>
      <c r="E292" s="12">
        <v>80.50330105711393</v>
      </c>
      <c r="F292" s="12">
        <v>82.612577324911086</v>
      </c>
      <c r="G292" s="12">
        <v>81.778697388237447</v>
      </c>
      <c r="H292" s="12">
        <v>81.337180993787555</v>
      </c>
      <c r="I292" s="12">
        <v>72.492294519611747</v>
      </c>
      <c r="J292" s="12">
        <v>76.809152759658389</v>
      </c>
      <c r="K292" s="12">
        <v>75.975272822984749</v>
      </c>
      <c r="L292" s="12">
        <v>73.326174456285372</v>
      </c>
      <c r="M292" s="9">
        <v>30</v>
      </c>
      <c r="N292" s="9">
        <v>30</v>
      </c>
      <c r="O292" s="9">
        <v>20</v>
      </c>
      <c r="P292" s="9">
        <v>12</v>
      </c>
      <c r="Q292" s="9">
        <v>10.863375</v>
      </c>
      <c r="R292" s="9">
        <v>11.188124999999999</v>
      </c>
      <c r="S292" s="9">
        <v>1.75</v>
      </c>
      <c r="T292" s="9">
        <v>1.25</v>
      </c>
      <c r="U292" s="9">
        <v>1.6</v>
      </c>
      <c r="V292" s="9">
        <v>1.6</v>
      </c>
    </row>
    <row r="293" spans="1:22">
      <c r="A293" s="9"/>
      <c r="B293" s="9" t="str">
        <f t="shared" si="4"/>
        <v>М12x85</v>
      </c>
      <c r="C293" s="10">
        <v>12</v>
      </c>
      <c r="D293" s="9">
        <v>85</v>
      </c>
      <c r="E293" s="12">
        <v>84.94237147663631</v>
      </c>
      <c r="F293" s="12">
        <v>87.051647744433453</v>
      </c>
      <c r="G293" s="12">
        <v>86.217767807759827</v>
      </c>
      <c r="H293" s="12">
        <v>85.776251413309936</v>
      </c>
      <c r="I293" s="12">
        <v>76.130264285383916</v>
      </c>
      <c r="J293" s="12">
        <v>80.667880722655497</v>
      </c>
      <c r="K293" s="12">
        <v>79.834000785981871</v>
      </c>
      <c r="L293" s="12">
        <v>76.964144222057527</v>
      </c>
      <c r="M293" s="9">
        <v>30</v>
      </c>
      <c r="N293" s="9">
        <v>30</v>
      </c>
      <c r="O293" s="9">
        <v>20</v>
      </c>
      <c r="P293" s="9">
        <v>12</v>
      </c>
      <c r="Q293" s="9">
        <v>10.863375</v>
      </c>
      <c r="R293" s="9">
        <v>11.188124999999999</v>
      </c>
      <c r="S293" s="9">
        <v>1.75</v>
      </c>
      <c r="T293" s="9">
        <v>1.25</v>
      </c>
      <c r="U293" s="9">
        <v>1.6</v>
      </c>
      <c r="V293" s="9">
        <v>1.6</v>
      </c>
    </row>
    <row r="294" spans="1:22">
      <c r="A294" s="9"/>
      <c r="B294" s="9" t="str">
        <f t="shared" si="4"/>
        <v>М12x90</v>
      </c>
      <c r="C294" s="10">
        <v>12</v>
      </c>
      <c r="D294" s="9">
        <v>90</v>
      </c>
      <c r="E294" s="12">
        <v>89.381441896158691</v>
      </c>
      <c r="F294" s="12">
        <v>91.490718163955847</v>
      </c>
      <c r="G294" s="12">
        <v>90.656838227282208</v>
      </c>
      <c r="H294" s="12">
        <v>90.215321832832302</v>
      </c>
      <c r="I294" s="12">
        <v>79.768234051156071</v>
      </c>
      <c r="J294" s="12">
        <v>84.526608685652604</v>
      </c>
      <c r="K294" s="12">
        <v>83.692728748978993</v>
      </c>
      <c r="L294" s="12">
        <v>80.602113987829696</v>
      </c>
      <c r="M294" s="9">
        <v>30</v>
      </c>
      <c r="N294" s="9">
        <v>30</v>
      </c>
      <c r="O294" s="9">
        <v>20</v>
      </c>
      <c r="P294" s="9">
        <v>12</v>
      </c>
      <c r="Q294" s="9">
        <v>10.863375</v>
      </c>
      <c r="R294" s="9">
        <v>11.188124999999999</v>
      </c>
      <c r="S294" s="9">
        <v>1.75</v>
      </c>
      <c r="T294" s="9">
        <v>1.25</v>
      </c>
      <c r="U294" s="9">
        <v>1.6</v>
      </c>
      <c r="V294" s="9">
        <v>1.6</v>
      </c>
    </row>
    <row r="295" spans="1:22">
      <c r="A295" s="9"/>
      <c r="B295" s="9" t="str">
        <f t="shared" si="4"/>
        <v>М12x95</v>
      </c>
      <c r="C295" s="10">
        <v>12</v>
      </c>
      <c r="D295" s="9">
        <v>95</v>
      </c>
      <c r="E295" s="12">
        <v>93.820512315681071</v>
      </c>
      <c r="F295" s="12">
        <v>95.929788583478228</v>
      </c>
      <c r="G295" s="12">
        <v>95.095908646804574</v>
      </c>
      <c r="H295" s="12">
        <v>94.654392252354683</v>
      </c>
      <c r="I295" s="12">
        <v>83.406203816928226</v>
      </c>
      <c r="J295" s="12">
        <v>88.385336648649712</v>
      </c>
      <c r="K295" s="12">
        <v>87.551456711976087</v>
      </c>
      <c r="L295" s="12">
        <v>84.240083753601851</v>
      </c>
      <c r="M295" s="9">
        <v>30</v>
      </c>
      <c r="N295" s="9">
        <v>30</v>
      </c>
      <c r="O295" s="9">
        <v>20</v>
      </c>
      <c r="P295" s="9">
        <v>12</v>
      </c>
      <c r="Q295" s="9">
        <v>10.863375</v>
      </c>
      <c r="R295" s="9">
        <v>11.188124999999999</v>
      </c>
      <c r="S295" s="9">
        <v>1.75</v>
      </c>
      <c r="T295" s="9">
        <v>1.25</v>
      </c>
      <c r="U295" s="9">
        <v>1.6</v>
      </c>
      <c r="V295" s="9">
        <v>1.6</v>
      </c>
    </row>
    <row r="296" spans="1:22">
      <c r="A296" s="9"/>
      <c r="B296" s="9" t="str">
        <f t="shared" si="4"/>
        <v>М12x100</v>
      </c>
      <c r="C296" s="10">
        <v>12</v>
      </c>
      <c r="D296" s="9">
        <v>100</v>
      </c>
      <c r="E296" s="12">
        <v>98.259582735203438</v>
      </c>
      <c r="F296" s="12">
        <v>100.36885900300059</v>
      </c>
      <c r="G296" s="12">
        <v>99.534979066326969</v>
      </c>
      <c r="H296" s="12">
        <v>99.093462671877063</v>
      </c>
      <c r="I296" s="12">
        <v>87.044173582700381</v>
      </c>
      <c r="J296" s="12">
        <v>92.244064611646806</v>
      </c>
      <c r="K296" s="12">
        <v>91.410184674973209</v>
      </c>
      <c r="L296" s="12">
        <v>87.878053519374006</v>
      </c>
      <c r="M296" s="9">
        <v>30</v>
      </c>
      <c r="N296" s="9">
        <v>30</v>
      </c>
      <c r="O296" s="9">
        <v>20</v>
      </c>
      <c r="P296" s="9">
        <v>12</v>
      </c>
      <c r="Q296" s="9">
        <v>10.863375</v>
      </c>
      <c r="R296" s="9">
        <v>11.188124999999999</v>
      </c>
      <c r="S296" s="9">
        <v>1.75</v>
      </c>
      <c r="T296" s="9">
        <v>1.25</v>
      </c>
      <c r="U296" s="9">
        <v>1.6</v>
      </c>
      <c r="V296" s="9">
        <v>1.6</v>
      </c>
    </row>
    <row r="297" spans="1:22">
      <c r="A297" s="9"/>
      <c r="B297" s="9" t="str">
        <f t="shared" si="4"/>
        <v>М12x105</v>
      </c>
      <c r="C297" s="10">
        <v>12</v>
      </c>
      <c r="D297" s="9">
        <v>105</v>
      </c>
      <c r="E297" s="12">
        <v>102.69865315472582</v>
      </c>
      <c r="F297" s="12">
        <v>104.80792942252297</v>
      </c>
      <c r="G297" s="12">
        <v>103.97404948584935</v>
      </c>
      <c r="H297" s="12">
        <v>103.53253309139944</v>
      </c>
      <c r="I297" s="12">
        <v>90.682143348472536</v>
      </c>
      <c r="J297" s="12">
        <v>96.102792574643914</v>
      </c>
      <c r="K297" s="12">
        <v>95.268912637970303</v>
      </c>
      <c r="L297" s="12">
        <v>91.516023285146176</v>
      </c>
      <c r="M297" s="9">
        <v>30</v>
      </c>
      <c r="N297" s="9">
        <v>30</v>
      </c>
      <c r="O297" s="9">
        <v>20</v>
      </c>
      <c r="P297" s="9">
        <v>12</v>
      </c>
      <c r="Q297" s="9">
        <v>10.863375</v>
      </c>
      <c r="R297" s="9">
        <v>11.188124999999999</v>
      </c>
      <c r="S297" s="9">
        <v>1.75</v>
      </c>
      <c r="T297" s="9">
        <v>1.25</v>
      </c>
      <c r="U297" s="9">
        <v>1.6</v>
      </c>
      <c r="V297" s="9">
        <v>1.6</v>
      </c>
    </row>
    <row r="298" spans="1:22">
      <c r="A298" s="9"/>
      <c r="B298" s="9" t="str">
        <f t="shared" si="4"/>
        <v>М12x110</v>
      </c>
      <c r="C298" s="10">
        <v>12</v>
      </c>
      <c r="D298" s="9">
        <v>110</v>
      </c>
      <c r="E298" s="12">
        <v>107.1377235742482</v>
      </c>
      <c r="F298" s="12">
        <v>109.24699984204535</v>
      </c>
      <c r="G298" s="12">
        <v>108.41311990537172</v>
      </c>
      <c r="H298" s="12">
        <v>107.97160351092182</v>
      </c>
      <c r="I298" s="12">
        <v>94.320113114244691</v>
      </c>
      <c r="J298" s="12">
        <v>99.961520537641036</v>
      </c>
      <c r="K298" s="12">
        <v>99.127640600967425</v>
      </c>
      <c r="L298" s="12">
        <v>95.153993050918331</v>
      </c>
      <c r="M298" s="9">
        <v>30</v>
      </c>
      <c r="N298" s="9">
        <v>30</v>
      </c>
      <c r="O298" s="9">
        <v>20</v>
      </c>
      <c r="P298" s="9">
        <v>12</v>
      </c>
      <c r="Q298" s="9">
        <v>10.863375</v>
      </c>
      <c r="R298" s="9">
        <v>11.188124999999999</v>
      </c>
      <c r="S298" s="9">
        <v>1.75</v>
      </c>
      <c r="T298" s="9">
        <v>1.25</v>
      </c>
      <c r="U298" s="9">
        <v>1.6</v>
      </c>
      <c r="V298" s="9">
        <v>1.6</v>
      </c>
    </row>
    <row r="299" spans="1:22">
      <c r="A299" s="9"/>
      <c r="B299" s="9" t="str">
        <f t="shared" si="4"/>
        <v>М12x115</v>
      </c>
      <c r="C299" s="10">
        <v>12</v>
      </c>
      <c r="D299" s="9">
        <v>115</v>
      </c>
      <c r="E299" s="12">
        <v>111.57679399377056</v>
      </c>
      <c r="F299" s="12">
        <v>113.68607026156772</v>
      </c>
      <c r="G299" s="12">
        <v>112.8521903248941</v>
      </c>
      <c r="H299" s="12">
        <v>112.41067393044419</v>
      </c>
      <c r="I299" s="12">
        <v>97.95808288001686</v>
      </c>
      <c r="J299" s="12">
        <v>103.82024850063814</v>
      </c>
      <c r="K299" s="12">
        <v>102.98636856396453</v>
      </c>
      <c r="L299" s="12">
        <v>98.791962816690486</v>
      </c>
      <c r="M299" s="9">
        <v>30</v>
      </c>
      <c r="N299" s="9">
        <v>30</v>
      </c>
      <c r="O299" s="9">
        <v>20</v>
      </c>
      <c r="P299" s="9">
        <v>12</v>
      </c>
      <c r="Q299" s="9">
        <v>10.863375</v>
      </c>
      <c r="R299" s="9">
        <v>11.188124999999999</v>
      </c>
      <c r="S299" s="9">
        <v>1.75</v>
      </c>
      <c r="T299" s="9">
        <v>1.25</v>
      </c>
      <c r="U299" s="9">
        <v>1.6</v>
      </c>
      <c r="V299" s="9">
        <v>1.6</v>
      </c>
    </row>
    <row r="300" spans="1:22">
      <c r="A300" s="9"/>
      <c r="B300" s="9" t="str">
        <f t="shared" si="4"/>
        <v>М12x120</v>
      </c>
      <c r="C300" s="10">
        <v>12</v>
      </c>
      <c r="D300" s="9">
        <v>120</v>
      </c>
      <c r="E300" s="12">
        <v>116.01586441329296</v>
      </c>
      <c r="F300" s="12">
        <v>118.1251406810901</v>
      </c>
      <c r="G300" s="12">
        <v>117.29126074441649</v>
      </c>
      <c r="H300" s="12">
        <v>116.84974434996658</v>
      </c>
      <c r="I300" s="12">
        <v>101.59605264578904</v>
      </c>
      <c r="J300" s="12">
        <v>107.67897646363527</v>
      </c>
      <c r="K300" s="12">
        <v>106.84509652696163</v>
      </c>
      <c r="L300" s="12">
        <v>102.42993258246264</v>
      </c>
      <c r="M300" s="9">
        <v>30</v>
      </c>
      <c r="N300" s="9">
        <v>30</v>
      </c>
      <c r="O300" s="9">
        <v>20</v>
      </c>
      <c r="P300" s="9">
        <v>12</v>
      </c>
      <c r="Q300" s="9">
        <v>10.863375</v>
      </c>
      <c r="R300" s="9">
        <v>11.188124999999999</v>
      </c>
      <c r="S300" s="9">
        <v>1.75</v>
      </c>
      <c r="T300" s="9">
        <v>1.25</v>
      </c>
      <c r="U300" s="9">
        <v>1.6</v>
      </c>
      <c r="V300" s="9">
        <v>1.6</v>
      </c>
    </row>
    <row r="301" spans="1:22">
      <c r="A301" s="9"/>
      <c r="B301" s="9" t="str">
        <f t="shared" si="4"/>
        <v>М12x130</v>
      </c>
      <c r="C301" s="10">
        <v>12</v>
      </c>
      <c r="D301" s="9">
        <v>130</v>
      </c>
      <c r="E301" s="12">
        <v>123.93268446783746</v>
      </c>
      <c r="F301" s="12">
        <v>126.30687057230455</v>
      </c>
      <c r="G301" s="12">
        <v>125.47299063563091</v>
      </c>
      <c r="H301" s="12">
        <v>124.76656440451107</v>
      </c>
      <c r="I301" s="12">
        <v>108.87199217733335</v>
      </c>
      <c r="J301" s="12">
        <v>115.39643238962948</v>
      </c>
      <c r="K301" s="12">
        <v>114.56255245295584</v>
      </c>
      <c r="L301" s="12">
        <v>109.70587211400695</v>
      </c>
      <c r="M301" s="9">
        <v>36</v>
      </c>
      <c r="N301" s="9">
        <v>36</v>
      </c>
      <c r="O301" s="9">
        <v>20</v>
      </c>
      <c r="P301" s="9">
        <v>12</v>
      </c>
      <c r="Q301" s="9">
        <v>10.863375</v>
      </c>
      <c r="R301" s="9">
        <v>11.188124999999999</v>
      </c>
      <c r="S301" s="9">
        <v>1.75</v>
      </c>
      <c r="T301" s="9">
        <v>1.25</v>
      </c>
      <c r="U301" s="9">
        <v>1.6</v>
      </c>
      <c r="V301" s="9">
        <v>1.6</v>
      </c>
    </row>
    <row r="302" spans="1:22">
      <c r="A302" s="9"/>
      <c r="B302" s="9" t="str">
        <f t="shared" si="4"/>
        <v>М12x140</v>
      </c>
      <c r="C302" s="10">
        <v>12</v>
      </c>
      <c r="D302" s="9">
        <v>140</v>
      </c>
      <c r="E302" s="12">
        <v>132.81082530688221</v>
      </c>
      <c r="F302" s="12">
        <v>135.18501141134928</v>
      </c>
      <c r="G302" s="12">
        <v>134.35113147467564</v>
      </c>
      <c r="H302" s="12">
        <v>133.64470524355579</v>
      </c>
      <c r="I302" s="12">
        <v>116.14793170887768</v>
      </c>
      <c r="J302" s="12">
        <v>123.1138883156237</v>
      </c>
      <c r="K302" s="12">
        <v>122.28000837895006</v>
      </c>
      <c r="L302" s="12">
        <v>116.98181164555129</v>
      </c>
      <c r="M302" s="9">
        <v>36</v>
      </c>
      <c r="N302" s="9">
        <v>36</v>
      </c>
      <c r="O302" s="9">
        <v>20</v>
      </c>
      <c r="P302" s="9">
        <v>12</v>
      </c>
      <c r="Q302" s="9">
        <v>10.863375</v>
      </c>
      <c r="R302" s="9">
        <v>11.188124999999999</v>
      </c>
      <c r="S302" s="9">
        <v>1.75</v>
      </c>
      <c r="T302" s="9">
        <v>1.25</v>
      </c>
      <c r="U302" s="9">
        <v>1.6</v>
      </c>
      <c r="V302" s="9">
        <v>1.6</v>
      </c>
    </row>
    <row r="303" spans="1:22">
      <c r="A303" s="9"/>
      <c r="B303" s="9" t="str">
        <f t="shared" si="4"/>
        <v>М12x150</v>
      </c>
      <c r="C303" s="10">
        <v>12</v>
      </c>
      <c r="D303" s="9">
        <v>150</v>
      </c>
      <c r="E303" s="12">
        <v>141.68896614592694</v>
      </c>
      <c r="F303" s="12">
        <v>144.06315225039398</v>
      </c>
      <c r="G303" s="12">
        <v>143.22927231372037</v>
      </c>
      <c r="H303" s="12">
        <v>142.52284608260055</v>
      </c>
      <c r="I303" s="12">
        <v>123.42387124042199</v>
      </c>
      <c r="J303" s="12">
        <v>130.8313442416179</v>
      </c>
      <c r="K303" s="12">
        <v>129.99746430494426</v>
      </c>
      <c r="L303" s="12">
        <v>124.2577511770956</v>
      </c>
      <c r="M303" s="9">
        <v>36</v>
      </c>
      <c r="N303" s="9">
        <v>36</v>
      </c>
      <c r="O303" s="9">
        <v>20</v>
      </c>
      <c r="P303" s="9">
        <v>12</v>
      </c>
      <c r="Q303" s="9">
        <v>10.863375</v>
      </c>
      <c r="R303" s="9">
        <v>11.188124999999999</v>
      </c>
      <c r="S303" s="9">
        <v>1.75</v>
      </c>
      <c r="T303" s="9">
        <v>1.25</v>
      </c>
      <c r="U303" s="9">
        <v>1.6</v>
      </c>
      <c r="V303" s="9">
        <v>1.6</v>
      </c>
    </row>
    <row r="304" spans="1:22">
      <c r="A304" s="9"/>
      <c r="B304" s="9" t="str">
        <f t="shared" si="4"/>
        <v>М12x160</v>
      </c>
      <c r="C304" s="10">
        <v>12</v>
      </c>
      <c r="D304" s="9">
        <v>160</v>
      </c>
      <c r="E304" s="12">
        <v>150.5671069849717</v>
      </c>
      <c r="F304" s="12">
        <v>152.94129308943877</v>
      </c>
      <c r="G304" s="12">
        <v>152.10741315276516</v>
      </c>
      <c r="H304" s="12">
        <v>151.40098692164528</v>
      </c>
      <c r="I304" s="12">
        <v>130.6998107719663</v>
      </c>
      <c r="J304" s="12">
        <v>138.54880016761211</v>
      </c>
      <c r="K304" s="12">
        <v>137.71492023093847</v>
      </c>
      <c r="L304" s="12">
        <v>131.53369070863988</v>
      </c>
      <c r="M304" s="9">
        <v>36</v>
      </c>
      <c r="N304" s="9">
        <v>36</v>
      </c>
      <c r="O304" s="9">
        <v>20</v>
      </c>
      <c r="P304" s="9">
        <v>12</v>
      </c>
      <c r="Q304" s="9">
        <v>10.863375</v>
      </c>
      <c r="R304" s="9">
        <v>11.188124999999999</v>
      </c>
      <c r="S304" s="9">
        <v>1.75</v>
      </c>
      <c r="T304" s="9">
        <v>1.25</v>
      </c>
      <c r="U304" s="9">
        <v>1.6</v>
      </c>
      <c r="V304" s="9">
        <v>1.6</v>
      </c>
    </row>
    <row r="305" spans="1:22">
      <c r="A305" s="9"/>
      <c r="B305" s="9" t="str">
        <f t="shared" si="4"/>
        <v>М12x170</v>
      </c>
      <c r="C305" s="10">
        <v>12</v>
      </c>
      <c r="D305" s="9">
        <v>170</v>
      </c>
      <c r="E305" s="12">
        <v>159.44524782401649</v>
      </c>
      <c r="F305" s="12">
        <v>161.81943392848353</v>
      </c>
      <c r="G305" s="12">
        <v>160.98555399180989</v>
      </c>
      <c r="H305" s="12">
        <v>160.27912776069007</v>
      </c>
      <c r="I305" s="12">
        <v>137.97575030351064</v>
      </c>
      <c r="J305" s="12">
        <v>146.26625609360633</v>
      </c>
      <c r="K305" s="12">
        <v>145.43237615693266</v>
      </c>
      <c r="L305" s="12">
        <v>138.80963024018422</v>
      </c>
      <c r="M305" s="9">
        <v>36</v>
      </c>
      <c r="N305" s="9">
        <v>36</v>
      </c>
      <c r="O305" s="9">
        <v>20</v>
      </c>
      <c r="P305" s="9">
        <v>12</v>
      </c>
      <c r="Q305" s="9">
        <v>10.863375</v>
      </c>
      <c r="R305" s="9">
        <v>11.188124999999999</v>
      </c>
      <c r="S305" s="9">
        <v>1.75</v>
      </c>
      <c r="T305" s="9">
        <v>1.25</v>
      </c>
      <c r="U305" s="9">
        <v>1.6</v>
      </c>
      <c r="V305" s="9">
        <v>1.6</v>
      </c>
    </row>
    <row r="306" spans="1:22">
      <c r="A306" s="9"/>
      <c r="B306" s="9" t="str">
        <f t="shared" si="4"/>
        <v>М12x180</v>
      </c>
      <c r="C306" s="10">
        <v>12</v>
      </c>
      <c r="D306" s="9">
        <v>180</v>
      </c>
      <c r="E306" s="12">
        <v>168.32338866306119</v>
      </c>
      <c r="F306" s="12">
        <v>170.69757476752827</v>
      </c>
      <c r="G306" s="12">
        <v>169.86369483085466</v>
      </c>
      <c r="H306" s="12">
        <v>169.15726859973481</v>
      </c>
      <c r="I306" s="12">
        <v>145.25168983505495</v>
      </c>
      <c r="J306" s="12">
        <v>153.98371201960055</v>
      </c>
      <c r="K306" s="12">
        <v>153.14983208292691</v>
      </c>
      <c r="L306" s="12">
        <v>146.08556977172856</v>
      </c>
      <c r="M306" s="9">
        <v>36</v>
      </c>
      <c r="N306" s="9">
        <v>36</v>
      </c>
      <c r="O306" s="9">
        <v>20</v>
      </c>
      <c r="P306" s="9">
        <v>12</v>
      </c>
      <c r="Q306" s="9">
        <v>10.863375</v>
      </c>
      <c r="R306" s="9">
        <v>11.188124999999999</v>
      </c>
      <c r="S306" s="9">
        <v>1.75</v>
      </c>
      <c r="T306" s="9">
        <v>1.25</v>
      </c>
      <c r="U306" s="9">
        <v>1.6</v>
      </c>
      <c r="V306" s="9">
        <v>1.6</v>
      </c>
    </row>
    <row r="307" spans="1:22">
      <c r="A307" s="9"/>
      <c r="B307" s="9" t="str">
        <f t="shared" si="4"/>
        <v>М12x190</v>
      </c>
      <c r="C307" s="10">
        <v>12</v>
      </c>
      <c r="D307" s="9">
        <v>190</v>
      </c>
      <c r="E307" s="12">
        <v>177.20152950210598</v>
      </c>
      <c r="F307" s="12">
        <v>179.57571560657303</v>
      </c>
      <c r="G307" s="12">
        <v>178.74183566989942</v>
      </c>
      <c r="H307" s="12">
        <v>178.0354094387796</v>
      </c>
      <c r="I307" s="12">
        <v>152.52762936659929</v>
      </c>
      <c r="J307" s="12">
        <v>161.70116794559476</v>
      </c>
      <c r="K307" s="12">
        <v>160.86728800892112</v>
      </c>
      <c r="L307" s="12">
        <v>153.36150930327287</v>
      </c>
      <c r="M307" s="9">
        <v>36</v>
      </c>
      <c r="N307" s="9">
        <v>36</v>
      </c>
      <c r="O307" s="9">
        <v>20</v>
      </c>
      <c r="P307" s="9">
        <v>12</v>
      </c>
      <c r="Q307" s="9">
        <v>10.863375</v>
      </c>
      <c r="R307" s="9">
        <v>11.188124999999999</v>
      </c>
      <c r="S307" s="9">
        <v>1.75</v>
      </c>
      <c r="T307" s="9">
        <v>1.25</v>
      </c>
      <c r="U307" s="9">
        <v>1.6</v>
      </c>
      <c r="V307" s="9">
        <v>1.6</v>
      </c>
    </row>
    <row r="308" spans="1:22">
      <c r="A308" s="9"/>
      <c r="B308" s="9" t="str">
        <f t="shared" si="4"/>
        <v>М12x200</v>
      </c>
      <c r="C308" s="10">
        <v>12</v>
      </c>
      <c r="D308" s="9">
        <v>200</v>
      </c>
      <c r="E308" s="12">
        <v>186.07967034115069</v>
      </c>
      <c r="F308" s="12">
        <v>188.45385644561776</v>
      </c>
      <c r="G308" s="12">
        <v>187.61997650894415</v>
      </c>
      <c r="H308" s="12">
        <v>186.9135502778243</v>
      </c>
      <c r="I308" s="12">
        <v>159.8035688981436</v>
      </c>
      <c r="J308" s="12">
        <v>169.41862387158901</v>
      </c>
      <c r="K308" s="12">
        <v>168.58474393491534</v>
      </c>
      <c r="L308" s="12">
        <v>160.63744883481718</v>
      </c>
      <c r="M308" s="9">
        <v>36</v>
      </c>
      <c r="N308" s="9">
        <v>36</v>
      </c>
      <c r="O308" s="9">
        <v>20</v>
      </c>
      <c r="P308" s="9">
        <v>12</v>
      </c>
      <c r="Q308" s="9">
        <v>10.863375</v>
      </c>
      <c r="R308" s="9">
        <v>11.188124999999999</v>
      </c>
      <c r="S308" s="9">
        <v>1.75</v>
      </c>
      <c r="T308" s="9">
        <v>1.25</v>
      </c>
      <c r="U308" s="9">
        <v>1.6</v>
      </c>
      <c r="V308" s="9">
        <v>1.6</v>
      </c>
    </row>
    <row r="309" spans="1:22">
      <c r="A309" s="9"/>
      <c r="B309" s="9" t="str">
        <f t="shared" si="4"/>
        <v>М12x220</v>
      </c>
      <c r="C309" s="10">
        <v>12</v>
      </c>
      <c r="D309" s="9">
        <v>220</v>
      </c>
      <c r="E309" s="12">
        <v>201.75309031948964</v>
      </c>
      <c r="F309" s="12">
        <v>204.70124773674161</v>
      </c>
      <c r="G309" s="12">
        <v>203.867367800068</v>
      </c>
      <c r="H309" s="12">
        <v>202.58697025616328</v>
      </c>
      <c r="I309" s="12">
        <v>174.35544796123222</v>
      </c>
      <c r="J309" s="12">
        <v>184.85353572357741</v>
      </c>
      <c r="K309" s="12">
        <v>184.01965578690377</v>
      </c>
      <c r="L309" s="12">
        <v>175.18932789790583</v>
      </c>
      <c r="M309" s="9">
        <v>49</v>
      </c>
      <c r="N309" s="9">
        <v>49</v>
      </c>
      <c r="O309" s="9">
        <v>20</v>
      </c>
      <c r="P309" s="9">
        <v>12</v>
      </c>
      <c r="Q309" s="9">
        <v>10.863375</v>
      </c>
      <c r="R309" s="9">
        <v>11.188124999999999</v>
      </c>
      <c r="S309" s="9">
        <v>1.75</v>
      </c>
      <c r="T309" s="9">
        <v>1.25</v>
      </c>
      <c r="U309" s="9">
        <v>1.6</v>
      </c>
      <c r="V309" s="9">
        <v>1.6</v>
      </c>
    </row>
    <row r="310" spans="1:22">
      <c r="A310" s="9"/>
      <c r="B310" s="9" t="str">
        <f t="shared" si="4"/>
        <v>М14x25</v>
      </c>
      <c r="C310" s="10">
        <v>14</v>
      </c>
      <c r="D310" s="9">
        <v>25</v>
      </c>
      <c r="E310" s="12">
        <v>48.566290141080188</v>
      </c>
      <c r="F310" s="12">
        <v>50.413920870287285</v>
      </c>
      <c r="G310" s="12">
        <v>49.202897854732043</v>
      </c>
      <c r="H310" s="12">
        <v>49.777313156635437</v>
      </c>
      <c r="I310" s="12">
        <v>46.2140107636179</v>
      </c>
      <c r="J310" s="12">
        <v>48.790587532785842</v>
      </c>
      <c r="K310" s="12">
        <v>47.579564517230601</v>
      </c>
      <c r="L310" s="12">
        <v>47.425033779173134</v>
      </c>
      <c r="M310" s="11">
        <v>14</v>
      </c>
      <c r="N310" s="9">
        <v>15</v>
      </c>
      <c r="O310" s="9">
        <v>22</v>
      </c>
      <c r="P310" s="9">
        <v>14</v>
      </c>
      <c r="Q310" s="9">
        <v>12.701000000000001</v>
      </c>
      <c r="R310" s="9">
        <v>13.02575</v>
      </c>
      <c r="S310" s="9">
        <v>2</v>
      </c>
      <c r="T310" s="9">
        <v>1.5</v>
      </c>
      <c r="U310" s="9">
        <v>2</v>
      </c>
      <c r="V310" s="9">
        <v>1.6</v>
      </c>
    </row>
    <row r="311" spans="1:22">
      <c r="A311" s="9"/>
      <c r="B311" s="9" t="str">
        <f t="shared" si="4"/>
        <v>М14x28</v>
      </c>
      <c r="C311" s="10">
        <v>14</v>
      </c>
      <c r="D311" s="9">
        <v>28</v>
      </c>
      <c r="E311" s="12">
        <v>51.550000244382232</v>
      </c>
      <c r="F311" s="12">
        <v>53.552161711646789</v>
      </c>
      <c r="G311" s="12">
        <v>52.341138696091555</v>
      </c>
      <c r="H311" s="12">
        <v>52.761023259937474</v>
      </c>
      <c r="I311" s="12">
        <v>49.197720866919937</v>
      </c>
      <c r="J311" s="12">
        <v>51.928828374145347</v>
      </c>
      <c r="K311" s="12">
        <v>50.717805358590105</v>
      </c>
      <c r="L311" s="12">
        <v>50.408743882475186</v>
      </c>
      <c r="M311" s="11">
        <v>17</v>
      </c>
      <c r="N311" s="9">
        <v>18</v>
      </c>
      <c r="O311" s="9">
        <v>22</v>
      </c>
      <c r="P311" s="9">
        <v>14</v>
      </c>
      <c r="Q311" s="9">
        <v>12.701000000000001</v>
      </c>
      <c r="R311" s="9">
        <v>13.02575</v>
      </c>
      <c r="S311" s="9">
        <v>2</v>
      </c>
      <c r="T311" s="9">
        <v>1.5</v>
      </c>
      <c r="U311" s="9">
        <v>2</v>
      </c>
      <c r="V311" s="9">
        <v>1.6</v>
      </c>
    </row>
    <row r="312" spans="1:22">
      <c r="A312" s="9"/>
      <c r="B312" s="9" t="str">
        <f t="shared" si="4"/>
        <v>М14x30</v>
      </c>
      <c r="C312" s="10">
        <v>14</v>
      </c>
      <c r="D312" s="9">
        <v>30</v>
      </c>
      <c r="E312" s="12">
        <v>53.53914031325025</v>
      </c>
      <c r="F312" s="12">
        <v>55.644322272553133</v>
      </c>
      <c r="G312" s="12">
        <v>54.433299256997898</v>
      </c>
      <c r="H312" s="12">
        <v>54.750163328805499</v>
      </c>
      <c r="I312" s="12">
        <v>51.186860935787976</v>
      </c>
      <c r="J312" s="12">
        <v>54.020988935051697</v>
      </c>
      <c r="K312" s="12">
        <v>52.809965919496456</v>
      </c>
      <c r="L312" s="12">
        <v>52.397883951343211</v>
      </c>
      <c r="M312" s="11">
        <v>19</v>
      </c>
      <c r="N312" s="9">
        <v>20</v>
      </c>
      <c r="O312" s="9">
        <v>22</v>
      </c>
      <c r="P312" s="9">
        <v>14</v>
      </c>
      <c r="Q312" s="9">
        <v>12.701000000000001</v>
      </c>
      <c r="R312" s="9">
        <v>13.02575</v>
      </c>
      <c r="S312" s="9">
        <v>2</v>
      </c>
      <c r="T312" s="9">
        <v>1.5</v>
      </c>
      <c r="U312" s="9">
        <v>2</v>
      </c>
      <c r="V312" s="9">
        <v>1.6</v>
      </c>
    </row>
    <row r="313" spans="1:22">
      <c r="A313" s="9"/>
      <c r="B313" s="9" t="str">
        <f t="shared" si="4"/>
        <v>М14x32</v>
      </c>
      <c r="C313" s="10">
        <v>14</v>
      </c>
      <c r="D313" s="9">
        <v>32</v>
      </c>
      <c r="E313" s="12">
        <v>55.52828038211829</v>
      </c>
      <c r="F313" s="12">
        <v>57.736482833459462</v>
      </c>
      <c r="G313" s="12">
        <v>56.525459817904228</v>
      </c>
      <c r="H313" s="12">
        <v>56.739303397673538</v>
      </c>
      <c r="I313" s="12">
        <v>53.176001004656001</v>
      </c>
      <c r="J313" s="12">
        <v>56.113149495958027</v>
      </c>
      <c r="K313" s="12">
        <v>54.902126480402799</v>
      </c>
      <c r="L313" s="12">
        <v>54.387024020211243</v>
      </c>
      <c r="M313" s="11">
        <v>21</v>
      </c>
      <c r="N313" s="9">
        <v>22</v>
      </c>
      <c r="O313" s="9">
        <v>22</v>
      </c>
      <c r="P313" s="9">
        <v>14</v>
      </c>
      <c r="Q313" s="9">
        <v>12.701000000000001</v>
      </c>
      <c r="R313" s="9">
        <v>13.02575</v>
      </c>
      <c r="S313" s="9">
        <v>2</v>
      </c>
      <c r="T313" s="9">
        <v>1.5</v>
      </c>
      <c r="U313" s="9">
        <v>2</v>
      </c>
      <c r="V313" s="9">
        <v>1.6</v>
      </c>
    </row>
    <row r="314" spans="1:22">
      <c r="A314" s="9"/>
      <c r="B314" s="9" t="str">
        <f t="shared" si="4"/>
        <v>М14x35</v>
      </c>
      <c r="C314" s="10">
        <v>14</v>
      </c>
      <c r="D314" s="9">
        <v>35</v>
      </c>
      <c r="E314" s="12">
        <v>58.511990485420334</v>
      </c>
      <c r="F314" s="12">
        <v>60.874723674818981</v>
      </c>
      <c r="G314" s="12">
        <v>59.663700659263739</v>
      </c>
      <c r="H314" s="12">
        <v>59.723013500975576</v>
      </c>
      <c r="I314" s="12">
        <v>56.159711107958046</v>
      </c>
      <c r="J314" s="12">
        <v>59.251390337317524</v>
      </c>
      <c r="K314" s="12">
        <v>58.040367321762297</v>
      </c>
      <c r="L314" s="12">
        <v>57.370734123513287</v>
      </c>
      <c r="M314" s="11">
        <v>24</v>
      </c>
      <c r="N314" s="9">
        <v>25</v>
      </c>
      <c r="O314" s="9">
        <v>22</v>
      </c>
      <c r="P314" s="9">
        <v>14</v>
      </c>
      <c r="Q314" s="9">
        <v>12.701000000000001</v>
      </c>
      <c r="R314" s="9">
        <v>13.02575</v>
      </c>
      <c r="S314" s="9">
        <v>2</v>
      </c>
      <c r="T314" s="9">
        <v>1.5</v>
      </c>
      <c r="U314" s="9">
        <v>2</v>
      </c>
      <c r="V314" s="9">
        <v>1.6</v>
      </c>
    </row>
    <row r="315" spans="1:22">
      <c r="A315" s="9"/>
      <c r="B315" s="9" t="str">
        <f t="shared" si="4"/>
        <v>М14x38</v>
      </c>
      <c r="C315" s="10">
        <v>14</v>
      </c>
      <c r="D315" s="9">
        <v>38</v>
      </c>
      <c r="E315" s="12">
        <v>61.495700588722379</v>
      </c>
      <c r="F315" s="12">
        <v>64.012964516178485</v>
      </c>
      <c r="G315" s="12">
        <v>62.801941500623244</v>
      </c>
      <c r="H315" s="12">
        <v>62.70672360427762</v>
      </c>
      <c r="I315" s="12">
        <v>59.143421211260083</v>
      </c>
      <c r="J315" s="12">
        <v>62.389631178677035</v>
      </c>
      <c r="K315" s="12">
        <v>61.178608163121808</v>
      </c>
      <c r="L315" s="12">
        <v>60.354444226815332</v>
      </c>
      <c r="M315" s="11">
        <v>27</v>
      </c>
      <c r="N315" s="9">
        <v>28</v>
      </c>
      <c r="O315" s="9">
        <v>22</v>
      </c>
      <c r="P315" s="9">
        <v>14</v>
      </c>
      <c r="Q315" s="9">
        <v>12.701000000000001</v>
      </c>
      <c r="R315" s="9">
        <v>13.02575</v>
      </c>
      <c r="S315" s="9">
        <v>2</v>
      </c>
      <c r="T315" s="9">
        <v>1.5</v>
      </c>
      <c r="U315" s="9">
        <v>2</v>
      </c>
      <c r="V315" s="9">
        <v>1.6</v>
      </c>
    </row>
    <row r="316" spans="1:22">
      <c r="A316" s="9"/>
      <c r="B316" s="9" t="str">
        <f t="shared" si="4"/>
        <v>М14x40</v>
      </c>
      <c r="C316" s="10">
        <v>14</v>
      </c>
      <c r="D316" s="9">
        <v>40</v>
      </c>
      <c r="E316" s="12">
        <v>63.484840657590404</v>
      </c>
      <c r="F316" s="12">
        <v>66.105125077084836</v>
      </c>
      <c r="G316" s="12">
        <v>64.894102061529594</v>
      </c>
      <c r="H316" s="12">
        <v>64.695863673145652</v>
      </c>
      <c r="I316" s="12">
        <v>61.132561280128115</v>
      </c>
      <c r="J316" s="12">
        <v>64.481791739583386</v>
      </c>
      <c r="K316" s="12">
        <v>63.270768724028144</v>
      </c>
      <c r="L316" s="12">
        <v>62.343584295683357</v>
      </c>
      <c r="M316" s="11">
        <v>29</v>
      </c>
      <c r="N316" s="9">
        <v>30</v>
      </c>
      <c r="O316" s="9">
        <v>22</v>
      </c>
      <c r="P316" s="9">
        <v>14</v>
      </c>
      <c r="Q316" s="9">
        <v>12.701000000000001</v>
      </c>
      <c r="R316" s="9">
        <v>13.02575</v>
      </c>
      <c r="S316" s="9">
        <v>2</v>
      </c>
      <c r="T316" s="9">
        <v>1.5</v>
      </c>
      <c r="U316" s="9">
        <v>2</v>
      </c>
      <c r="V316" s="9">
        <v>1.6</v>
      </c>
    </row>
    <row r="317" spans="1:22">
      <c r="A317" s="9"/>
      <c r="B317" s="9" t="str">
        <f t="shared" si="4"/>
        <v>М14x42</v>
      </c>
      <c r="C317" s="10">
        <v>14</v>
      </c>
      <c r="D317" s="9">
        <v>42</v>
      </c>
      <c r="E317" s="12">
        <v>65.47398072645845</v>
      </c>
      <c r="F317" s="12">
        <v>68.197285637991172</v>
      </c>
      <c r="G317" s="12">
        <v>66.98626262243593</v>
      </c>
      <c r="H317" s="12">
        <v>66.685003742013677</v>
      </c>
      <c r="I317" s="12">
        <v>63.121701348996154</v>
      </c>
      <c r="J317" s="12">
        <v>66.573952300489736</v>
      </c>
      <c r="K317" s="12">
        <v>65.362929284934495</v>
      </c>
      <c r="L317" s="12">
        <v>64.332724364551396</v>
      </c>
      <c r="M317" s="11">
        <v>31</v>
      </c>
      <c r="N317" s="9">
        <v>32</v>
      </c>
      <c r="O317" s="9">
        <v>22</v>
      </c>
      <c r="P317" s="9">
        <v>14</v>
      </c>
      <c r="Q317" s="9">
        <v>12.701000000000001</v>
      </c>
      <c r="R317" s="9">
        <v>13.02575</v>
      </c>
      <c r="S317" s="9">
        <v>2</v>
      </c>
      <c r="T317" s="9">
        <v>1.5</v>
      </c>
      <c r="U317" s="9">
        <v>2</v>
      </c>
      <c r="V317" s="9">
        <v>1.6</v>
      </c>
    </row>
    <row r="318" spans="1:22">
      <c r="A318" s="9"/>
      <c r="B318" s="9" t="str">
        <f t="shared" si="4"/>
        <v>М14x45</v>
      </c>
      <c r="C318" s="10">
        <v>14</v>
      </c>
      <c r="D318" s="9">
        <v>45</v>
      </c>
      <c r="E318" s="12">
        <v>68.45769082976048</v>
      </c>
      <c r="F318" s="12">
        <v>71.497859813100817</v>
      </c>
      <c r="G318" s="12">
        <v>70.286836797545575</v>
      </c>
      <c r="H318" s="12">
        <v>69.668713845315722</v>
      </c>
      <c r="I318" s="12">
        <v>66.105411452298199</v>
      </c>
      <c r="J318" s="12">
        <v>69.712193141849227</v>
      </c>
      <c r="K318" s="12">
        <v>68.501170126293999</v>
      </c>
      <c r="L318" s="12">
        <v>67.316434467853441</v>
      </c>
      <c r="M318" s="9">
        <v>34</v>
      </c>
      <c r="N318" s="9">
        <v>34</v>
      </c>
      <c r="O318" s="9">
        <v>22</v>
      </c>
      <c r="P318" s="9">
        <v>14</v>
      </c>
      <c r="Q318" s="9">
        <v>12.701000000000001</v>
      </c>
      <c r="R318" s="9">
        <v>13.02575</v>
      </c>
      <c r="S318" s="9">
        <v>2</v>
      </c>
      <c r="T318" s="9">
        <v>1.5</v>
      </c>
      <c r="U318" s="9">
        <v>2</v>
      </c>
      <c r="V318" s="9">
        <v>1.6</v>
      </c>
    </row>
    <row r="319" spans="1:22">
      <c r="A319" s="9"/>
      <c r="B319" s="9" t="str">
        <f t="shared" si="4"/>
        <v>М14x48</v>
      </c>
      <c r="C319" s="10">
        <v>14</v>
      </c>
      <c r="D319" s="9">
        <v>48</v>
      </c>
      <c r="E319" s="12">
        <v>72.082931672370421</v>
      </c>
      <c r="F319" s="12">
        <v>75.123100655710758</v>
      </c>
      <c r="G319" s="12">
        <v>73.912077640155516</v>
      </c>
      <c r="H319" s="12">
        <v>73.293954687925677</v>
      </c>
      <c r="I319" s="12">
        <v>69.089121555600244</v>
      </c>
      <c r="J319" s="12">
        <v>72.850433983208745</v>
      </c>
      <c r="K319" s="12">
        <v>71.639410967653518</v>
      </c>
      <c r="L319" s="12">
        <v>70.300144571155485</v>
      </c>
      <c r="M319" s="9">
        <v>34</v>
      </c>
      <c r="N319" s="9">
        <v>34</v>
      </c>
      <c r="O319" s="9">
        <v>22</v>
      </c>
      <c r="P319" s="9">
        <v>14</v>
      </c>
      <c r="Q319" s="9">
        <v>12.701000000000001</v>
      </c>
      <c r="R319" s="9">
        <v>13.02575</v>
      </c>
      <c r="S319" s="9">
        <v>2</v>
      </c>
      <c r="T319" s="9">
        <v>1.5</v>
      </c>
      <c r="U319" s="9">
        <v>2</v>
      </c>
      <c r="V319" s="9">
        <v>1.6</v>
      </c>
    </row>
    <row r="320" spans="1:22">
      <c r="A320" s="9"/>
      <c r="B320" s="9" t="str">
        <f t="shared" si="4"/>
        <v>М14x50</v>
      </c>
      <c r="C320" s="10">
        <v>14</v>
      </c>
      <c r="D320" s="9">
        <v>50</v>
      </c>
      <c r="E320" s="12">
        <v>74.499758900777053</v>
      </c>
      <c r="F320" s="12">
        <v>77.53992788411739</v>
      </c>
      <c r="G320" s="12">
        <v>76.328904868562148</v>
      </c>
      <c r="H320" s="12">
        <v>75.710781916332294</v>
      </c>
      <c r="I320" s="12">
        <v>71.078261624468269</v>
      </c>
      <c r="J320" s="12">
        <v>74.942594544115082</v>
      </c>
      <c r="K320" s="12">
        <v>73.731571528559854</v>
      </c>
      <c r="L320" s="12">
        <v>72.28928464002351</v>
      </c>
      <c r="M320" s="9">
        <v>34</v>
      </c>
      <c r="N320" s="9">
        <v>34</v>
      </c>
      <c r="O320" s="9">
        <v>22</v>
      </c>
      <c r="P320" s="9">
        <v>14</v>
      </c>
      <c r="Q320" s="9">
        <v>12.701000000000001</v>
      </c>
      <c r="R320" s="9">
        <v>13.02575</v>
      </c>
      <c r="S320" s="9">
        <v>2</v>
      </c>
      <c r="T320" s="9">
        <v>1.5</v>
      </c>
      <c r="U320" s="9">
        <v>2</v>
      </c>
      <c r="V320" s="9">
        <v>1.6</v>
      </c>
    </row>
    <row r="321" spans="1:22">
      <c r="A321" s="9"/>
      <c r="B321" s="9" t="str">
        <f t="shared" si="4"/>
        <v>М14x55</v>
      </c>
      <c r="C321" s="10">
        <v>14</v>
      </c>
      <c r="D321" s="9">
        <v>55</v>
      </c>
      <c r="E321" s="12">
        <v>80.54182697179364</v>
      </c>
      <c r="F321" s="12">
        <v>83.581995955133976</v>
      </c>
      <c r="G321" s="12">
        <v>82.370972939578735</v>
      </c>
      <c r="H321" s="12">
        <v>81.752849987348867</v>
      </c>
      <c r="I321" s="12">
        <v>76.051111796638352</v>
      </c>
      <c r="J321" s="12">
        <v>80.172995946380937</v>
      </c>
      <c r="K321" s="12">
        <v>78.961972930825709</v>
      </c>
      <c r="L321" s="12">
        <v>77.262134812193594</v>
      </c>
      <c r="M321" s="9">
        <v>34</v>
      </c>
      <c r="N321" s="9">
        <v>34</v>
      </c>
      <c r="O321" s="9">
        <v>22</v>
      </c>
      <c r="P321" s="9">
        <v>14</v>
      </c>
      <c r="Q321" s="9">
        <v>12.701000000000001</v>
      </c>
      <c r="R321" s="9">
        <v>13.02575</v>
      </c>
      <c r="S321" s="9">
        <v>2</v>
      </c>
      <c r="T321" s="9">
        <v>1.5</v>
      </c>
      <c r="U321" s="9">
        <v>2</v>
      </c>
      <c r="V321" s="9">
        <v>1.6</v>
      </c>
    </row>
    <row r="322" spans="1:22">
      <c r="A322" s="9"/>
      <c r="B322" s="9" t="str">
        <f t="shared" si="4"/>
        <v>М14x60</v>
      </c>
      <c r="C322" s="10">
        <v>14</v>
      </c>
      <c r="D322" s="9">
        <v>60</v>
      </c>
      <c r="E322" s="12">
        <v>86.583895042810198</v>
      </c>
      <c r="F322" s="12">
        <v>89.624064026150535</v>
      </c>
      <c r="G322" s="12">
        <v>88.413041010595308</v>
      </c>
      <c r="H322" s="12">
        <v>87.79491805836544</v>
      </c>
      <c r="I322" s="12">
        <v>81.023961968808408</v>
      </c>
      <c r="J322" s="12">
        <v>85.403397348646777</v>
      </c>
      <c r="K322" s="12">
        <v>84.19237433309155</v>
      </c>
      <c r="L322" s="12">
        <v>82.234984984363663</v>
      </c>
      <c r="M322" s="9">
        <v>34</v>
      </c>
      <c r="N322" s="9">
        <v>34</v>
      </c>
      <c r="O322" s="9">
        <v>22</v>
      </c>
      <c r="P322" s="9">
        <v>14</v>
      </c>
      <c r="Q322" s="9">
        <v>12.701000000000001</v>
      </c>
      <c r="R322" s="9">
        <v>13.02575</v>
      </c>
      <c r="S322" s="9">
        <v>2</v>
      </c>
      <c r="T322" s="9">
        <v>1.5</v>
      </c>
      <c r="U322" s="9">
        <v>2</v>
      </c>
      <c r="V322" s="9">
        <v>1.6</v>
      </c>
    </row>
    <row r="323" spans="1:22">
      <c r="A323" s="9"/>
      <c r="B323" s="9" t="str">
        <f t="shared" si="4"/>
        <v>М14x65</v>
      </c>
      <c r="C323" s="10">
        <v>14</v>
      </c>
      <c r="D323" s="9">
        <v>65</v>
      </c>
      <c r="E323" s="12">
        <v>92.625963113826757</v>
      </c>
      <c r="F323" s="12">
        <v>95.666132097167093</v>
      </c>
      <c r="G323" s="12">
        <v>94.455109081611866</v>
      </c>
      <c r="H323" s="12">
        <v>93.836986129381998</v>
      </c>
      <c r="I323" s="12">
        <v>85.996812140978477</v>
      </c>
      <c r="J323" s="12">
        <v>90.633798750912632</v>
      </c>
      <c r="K323" s="12">
        <v>89.422775735357362</v>
      </c>
      <c r="L323" s="12">
        <v>87.207835156533719</v>
      </c>
      <c r="M323" s="9">
        <v>34</v>
      </c>
      <c r="N323" s="9">
        <v>34</v>
      </c>
      <c r="O323" s="9">
        <v>22</v>
      </c>
      <c r="P323" s="9">
        <v>14</v>
      </c>
      <c r="Q323" s="9">
        <v>12.701000000000001</v>
      </c>
      <c r="R323" s="9">
        <v>13.02575</v>
      </c>
      <c r="S323" s="9">
        <v>2</v>
      </c>
      <c r="T323" s="9">
        <v>1.5</v>
      </c>
      <c r="U323" s="9">
        <v>2</v>
      </c>
      <c r="V323" s="9">
        <v>1.6</v>
      </c>
    </row>
    <row r="324" spans="1:22">
      <c r="A324" s="9"/>
      <c r="B324" s="9" t="str">
        <f t="shared" si="4"/>
        <v>М14x70</v>
      </c>
      <c r="C324" s="10">
        <v>14</v>
      </c>
      <c r="D324" s="9">
        <v>70</v>
      </c>
      <c r="E324" s="12">
        <v>98.668031184843329</v>
      </c>
      <c r="F324" s="12">
        <v>101.70820016818367</v>
      </c>
      <c r="G324" s="12">
        <v>100.49717715262842</v>
      </c>
      <c r="H324" s="12">
        <v>99.879054200398571</v>
      </c>
      <c r="I324" s="12">
        <v>90.969662313148575</v>
      </c>
      <c r="J324" s="12">
        <v>95.864200153178473</v>
      </c>
      <c r="K324" s="12">
        <v>94.653177137623217</v>
      </c>
      <c r="L324" s="12">
        <v>92.180685328703802</v>
      </c>
      <c r="M324" s="9">
        <v>34</v>
      </c>
      <c r="N324" s="9">
        <v>34</v>
      </c>
      <c r="O324" s="9">
        <v>22</v>
      </c>
      <c r="P324" s="9">
        <v>14</v>
      </c>
      <c r="Q324" s="9">
        <v>12.701000000000001</v>
      </c>
      <c r="R324" s="9">
        <v>13.02575</v>
      </c>
      <c r="S324" s="9">
        <v>2</v>
      </c>
      <c r="T324" s="9">
        <v>1.5</v>
      </c>
      <c r="U324" s="9">
        <v>2</v>
      </c>
      <c r="V324" s="9">
        <v>1.6</v>
      </c>
    </row>
    <row r="325" spans="1:22">
      <c r="A325" s="9"/>
      <c r="B325" s="9" t="str">
        <f t="shared" si="4"/>
        <v>М14x75</v>
      </c>
      <c r="C325" s="10">
        <v>14</v>
      </c>
      <c r="D325" s="9">
        <v>75</v>
      </c>
      <c r="E325" s="12">
        <v>104.71009925585992</v>
      </c>
      <c r="F325" s="12">
        <v>107.75026823920025</v>
      </c>
      <c r="G325" s="12">
        <v>106.53924522364501</v>
      </c>
      <c r="H325" s="12">
        <v>105.92112227141514</v>
      </c>
      <c r="I325" s="12">
        <v>95.94251248531863</v>
      </c>
      <c r="J325" s="12">
        <v>101.09460155544431</v>
      </c>
      <c r="K325" s="12">
        <v>99.883578539889072</v>
      </c>
      <c r="L325" s="12">
        <v>97.153535500873886</v>
      </c>
      <c r="M325" s="9">
        <v>34</v>
      </c>
      <c r="N325" s="9">
        <v>34</v>
      </c>
      <c r="O325" s="9">
        <v>22</v>
      </c>
      <c r="P325" s="9">
        <v>14</v>
      </c>
      <c r="Q325" s="9">
        <v>12.701000000000001</v>
      </c>
      <c r="R325" s="9">
        <v>13.02575</v>
      </c>
      <c r="S325" s="9">
        <v>2</v>
      </c>
      <c r="T325" s="9">
        <v>1.5</v>
      </c>
      <c r="U325" s="9">
        <v>2</v>
      </c>
      <c r="V325" s="9">
        <v>1.6</v>
      </c>
    </row>
    <row r="326" spans="1:22">
      <c r="A326" s="9"/>
      <c r="B326" s="9" t="str">
        <f t="shared" si="4"/>
        <v>М14x80</v>
      </c>
      <c r="C326" s="10">
        <v>14</v>
      </c>
      <c r="D326" s="9">
        <v>80</v>
      </c>
      <c r="E326" s="12">
        <v>110.75216732687647</v>
      </c>
      <c r="F326" s="12">
        <v>113.79233631021681</v>
      </c>
      <c r="G326" s="12">
        <v>112.58131329466158</v>
      </c>
      <c r="H326" s="12">
        <v>111.9631903424317</v>
      </c>
      <c r="I326" s="12">
        <v>100.9153626574887</v>
      </c>
      <c r="J326" s="12">
        <v>106.32500295771017</v>
      </c>
      <c r="K326" s="12">
        <v>105.11397994215493</v>
      </c>
      <c r="L326" s="12">
        <v>102.12638567304394</v>
      </c>
      <c r="M326" s="9">
        <v>34</v>
      </c>
      <c r="N326" s="9">
        <v>34</v>
      </c>
      <c r="O326" s="9">
        <v>22</v>
      </c>
      <c r="P326" s="9">
        <v>14</v>
      </c>
      <c r="Q326" s="9">
        <v>12.701000000000001</v>
      </c>
      <c r="R326" s="9">
        <v>13.02575</v>
      </c>
      <c r="S326" s="9">
        <v>2</v>
      </c>
      <c r="T326" s="9">
        <v>1.5</v>
      </c>
      <c r="U326" s="9">
        <v>2</v>
      </c>
      <c r="V326" s="9">
        <v>1.6</v>
      </c>
    </row>
    <row r="327" spans="1:22">
      <c r="A327" s="9"/>
      <c r="B327" s="9" t="str">
        <f t="shared" si="4"/>
        <v>М14x85</v>
      </c>
      <c r="C327" s="10">
        <v>14</v>
      </c>
      <c r="D327" s="9">
        <v>85</v>
      </c>
      <c r="E327" s="12">
        <v>116.79423539789303</v>
      </c>
      <c r="F327" s="12">
        <v>119.83440438123337</v>
      </c>
      <c r="G327" s="12">
        <v>118.62338136567814</v>
      </c>
      <c r="H327" s="12">
        <v>118.00525841344827</v>
      </c>
      <c r="I327" s="12">
        <v>105.88821282965878</v>
      </c>
      <c r="J327" s="12">
        <v>111.55540435997602</v>
      </c>
      <c r="K327" s="12">
        <v>110.34438134442078</v>
      </c>
      <c r="L327" s="12">
        <v>107.09923584521401</v>
      </c>
      <c r="M327" s="9">
        <v>34</v>
      </c>
      <c r="N327" s="9">
        <v>34</v>
      </c>
      <c r="O327" s="9">
        <v>22</v>
      </c>
      <c r="P327" s="9">
        <v>14</v>
      </c>
      <c r="Q327" s="9">
        <v>12.701000000000001</v>
      </c>
      <c r="R327" s="9">
        <v>13.02575</v>
      </c>
      <c r="S327" s="9">
        <v>2</v>
      </c>
      <c r="T327" s="9">
        <v>1.5</v>
      </c>
      <c r="U327" s="9">
        <v>2</v>
      </c>
      <c r="V327" s="9">
        <v>1.6</v>
      </c>
    </row>
    <row r="328" spans="1:22">
      <c r="A328" s="9"/>
      <c r="B328" s="9" t="str">
        <f t="shared" ref="B328:B391" si="5">"М"&amp;C328&amp;"x"&amp;D328</f>
        <v>М14x90</v>
      </c>
      <c r="C328" s="10">
        <v>14</v>
      </c>
      <c r="D328" s="9">
        <v>90</v>
      </c>
      <c r="E328" s="12">
        <v>122.83630346890962</v>
      </c>
      <c r="F328" s="12">
        <v>125.87647245224996</v>
      </c>
      <c r="G328" s="12">
        <v>124.66544943669471</v>
      </c>
      <c r="H328" s="12">
        <v>124.04732648446485</v>
      </c>
      <c r="I328" s="12">
        <v>110.86106300182887</v>
      </c>
      <c r="J328" s="12">
        <v>116.78580576224186</v>
      </c>
      <c r="K328" s="12">
        <v>115.57478274668662</v>
      </c>
      <c r="L328" s="12">
        <v>112.07208601738411</v>
      </c>
      <c r="M328" s="9">
        <v>34</v>
      </c>
      <c r="N328" s="9">
        <v>34</v>
      </c>
      <c r="O328" s="9">
        <v>22</v>
      </c>
      <c r="P328" s="9">
        <v>14</v>
      </c>
      <c r="Q328" s="9">
        <v>12.701000000000001</v>
      </c>
      <c r="R328" s="9">
        <v>13.02575</v>
      </c>
      <c r="S328" s="9">
        <v>2</v>
      </c>
      <c r="T328" s="9">
        <v>1.5</v>
      </c>
      <c r="U328" s="9">
        <v>2</v>
      </c>
      <c r="V328" s="9">
        <v>1.6</v>
      </c>
    </row>
    <row r="329" spans="1:22">
      <c r="A329" s="9"/>
      <c r="B329" s="9" t="str">
        <f t="shared" si="5"/>
        <v>М14x95</v>
      </c>
      <c r="C329" s="10">
        <v>14</v>
      </c>
      <c r="D329" s="9">
        <v>95</v>
      </c>
      <c r="E329" s="12">
        <v>128.87837153992618</v>
      </c>
      <c r="F329" s="12">
        <v>131.91854052326653</v>
      </c>
      <c r="G329" s="12">
        <v>130.70751750771123</v>
      </c>
      <c r="H329" s="12">
        <v>130.08939455548139</v>
      </c>
      <c r="I329" s="12">
        <v>115.83391317399892</v>
      </c>
      <c r="J329" s="12">
        <v>122.01620716450772</v>
      </c>
      <c r="K329" s="12">
        <v>120.80518414895248</v>
      </c>
      <c r="L329" s="12">
        <v>117.04493618955418</v>
      </c>
      <c r="M329" s="9">
        <v>34</v>
      </c>
      <c r="N329" s="9">
        <v>34</v>
      </c>
      <c r="O329" s="9">
        <v>22</v>
      </c>
      <c r="P329" s="9">
        <v>14</v>
      </c>
      <c r="Q329" s="9">
        <v>12.701000000000001</v>
      </c>
      <c r="R329" s="9">
        <v>13.02575</v>
      </c>
      <c r="S329" s="9">
        <v>2</v>
      </c>
      <c r="T329" s="9">
        <v>1.5</v>
      </c>
      <c r="U329" s="9">
        <v>2</v>
      </c>
      <c r="V329" s="9">
        <v>1.6</v>
      </c>
    </row>
    <row r="330" spans="1:22">
      <c r="A330" s="9"/>
      <c r="B330" s="9" t="str">
        <f t="shared" si="5"/>
        <v>М14x100</v>
      </c>
      <c r="C330" s="10">
        <v>14</v>
      </c>
      <c r="D330" s="9">
        <v>100</v>
      </c>
      <c r="E330" s="12">
        <v>134.92043961094276</v>
      </c>
      <c r="F330" s="12">
        <v>137.96060859428309</v>
      </c>
      <c r="G330" s="12">
        <v>136.74958557872782</v>
      </c>
      <c r="H330" s="12">
        <v>136.13146262649795</v>
      </c>
      <c r="I330" s="12">
        <v>120.80676334616901</v>
      </c>
      <c r="J330" s="12">
        <v>127.24660856677357</v>
      </c>
      <c r="K330" s="12">
        <v>126.03558555121832</v>
      </c>
      <c r="L330" s="12">
        <v>122.01778636172423</v>
      </c>
      <c r="M330" s="9">
        <v>34</v>
      </c>
      <c r="N330" s="9">
        <v>34</v>
      </c>
      <c r="O330" s="9">
        <v>22</v>
      </c>
      <c r="P330" s="9">
        <v>14</v>
      </c>
      <c r="Q330" s="9">
        <v>12.701000000000001</v>
      </c>
      <c r="R330" s="9">
        <v>13.02575</v>
      </c>
      <c r="S330" s="9">
        <v>2</v>
      </c>
      <c r="T330" s="9">
        <v>1.5</v>
      </c>
      <c r="U330" s="9">
        <v>2</v>
      </c>
      <c r="V330" s="9">
        <v>1.6</v>
      </c>
    </row>
    <row r="331" spans="1:22">
      <c r="A331" s="9"/>
      <c r="B331" s="9" t="str">
        <f t="shared" si="5"/>
        <v>М14x105</v>
      </c>
      <c r="C331" s="10">
        <v>14</v>
      </c>
      <c r="D331" s="9">
        <v>105</v>
      </c>
      <c r="E331" s="12">
        <v>140.96250768195929</v>
      </c>
      <c r="F331" s="12">
        <v>144.00267666529965</v>
      </c>
      <c r="G331" s="12">
        <v>142.79165364974438</v>
      </c>
      <c r="H331" s="12">
        <v>142.17353069751454</v>
      </c>
      <c r="I331" s="12">
        <v>125.77961351833909</v>
      </c>
      <c r="J331" s="12">
        <v>132.47700996903944</v>
      </c>
      <c r="K331" s="12">
        <v>131.26598695348414</v>
      </c>
      <c r="L331" s="12">
        <v>126.99063653389433</v>
      </c>
      <c r="M331" s="9">
        <v>34</v>
      </c>
      <c r="N331" s="9">
        <v>34</v>
      </c>
      <c r="O331" s="9">
        <v>22</v>
      </c>
      <c r="P331" s="9">
        <v>14</v>
      </c>
      <c r="Q331" s="9">
        <v>12.701000000000001</v>
      </c>
      <c r="R331" s="9">
        <v>13.02575</v>
      </c>
      <c r="S331" s="9">
        <v>2</v>
      </c>
      <c r="T331" s="9">
        <v>1.5</v>
      </c>
      <c r="U331" s="9">
        <v>2</v>
      </c>
      <c r="V331" s="9">
        <v>1.6</v>
      </c>
    </row>
    <row r="332" spans="1:22">
      <c r="A332" s="9"/>
      <c r="B332" s="9" t="str">
        <f t="shared" si="5"/>
        <v>М14x110</v>
      </c>
      <c r="C332" s="10">
        <v>14</v>
      </c>
      <c r="D332" s="9">
        <v>110</v>
      </c>
      <c r="E332" s="12">
        <v>147.00457575297588</v>
      </c>
      <c r="F332" s="12">
        <v>150.0447447363162</v>
      </c>
      <c r="G332" s="12">
        <v>148.83372172076096</v>
      </c>
      <c r="H332" s="12">
        <v>148.21559876853109</v>
      </c>
      <c r="I332" s="12">
        <v>130.75246369050916</v>
      </c>
      <c r="J332" s="12">
        <v>137.70741137130528</v>
      </c>
      <c r="K332" s="12">
        <v>136.49638835575001</v>
      </c>
      <c r="L332" s="12">
        <v>131.96348670606437</v>
      </c>
      <c r="M332" s="9">
        <v>34</v>
      </c>
      <c r="N332" s="9">
        <v>34</v>
      </c>
      <c r="O332" s="9">
        <v>22</v>
      </c>
      <c r="P332" s="9">
        <v>14</v>
      </c>
      <c r="Q332" s="9">
        <v>12.701000000000001</v>
      </c>
      <c r="R332" s="9">
        <v>13.02575</v>
      </c>
      <c r="S332" s="9">
        <v>2</v>
      </c>
      <c r="T332" s="9">
        <v>1.5</v>
      </c>
      <c r="U332" s="9">
        <v>2</v>
      </c>
      <c r="V332" s="9">
        <v>1.6</v>
      </c>
    </row>
    <row r="333" spans="1:22">
      <c r="A333" s="9"/>
      <c r="B333" s="9" t="str">
        <f t="shared" si="5"/>
        <v>М14x115</v>
      </c>
      <c r="C333" s="10">
        <v>14</v>
      </c>
      <c r="D333" s="9">
        <v>115</v>
      </c>
      <c r="E333" s="12">
        <v>153.04664382399247</v>
      </c>
      <c r="F333" s="12">
        <v>156.08681280733282</v>
      </c>
      <c r="G333" s="12">
        <v>154.87578979177752</v>
      </c>
      <c r="H333" s="12">
        <v>154.25766683954765</v>
      </c>
      <c r="I333" s="12">
        <v>135.72531386267923</v>
      </c>
      <c r="J333" s="12">
        <v>142.93781277357115</v>
      </c>
      <c r="K333" s="12">
        <v>141.72678975801583</v>
      </c>
      <c r="L333" s="12">
        <v>136.93633687823444</v>
      </c>
      <c r="M333" s="9">
        <v>34</v>
      </c>
      <c r="N333" s="9">
        <v>34</v>
      </c>
      <c r="O333" s="9">
        <v>22</v>
      </c>
      <c r="P333" s="9">
        <v>14</v>
      </c>
      <c r="Q333" s="9">
        <v>12.701000000000001</v>
      </c>
      <c r="R333" s="9">
        <v>13.02575</v>
      </c>
      <c r="S333" s="9">
        <v>2</v>
      </c>
      <c r="T333" s="9">
        <v>1.5</v>
      </c>
      <c r="U333" s="9">
        <v>2</v>
      </c>
      <c r="V333" s="9">
        <v>1.6</v>
      </c>
    </row>
    <row r="334" spans="1:22">
      <c r="A334" s="9"/>
      <c r="B334" s="9" t="str">
        <f t="shared" si="5"/>
        <v>М14x120</v>
      </c>
      <c r="C334" s="10">
        <v>14</v>
      </c>
      <c r="D334" s="9">
        <v>120</v>
      </c>
      <c r="E334" s="12">
        <v>159.08871189500903</v>
      </c>
      <c r="F334" s="12">
        <v>162.12888087834935</v>
      </c>
      <c r="G334" s="12">
        <v>160.91785786279408</v>
      </c>
      <c r="H334" s="12">
        <v>160.29973491056424</v>
      </c>
      <c r="I334" s="12">
        <v>140.69816403484933</v>
      </c>
      <c r="J334" s="12">
        <v>148.16821417583699</v>
      </c>
      <c r="K334" s="12">
        <v>146.9571911602817</v>
      </c>
      <c r="L334" s="12">
        <v>141.90918705040448</v>
      </c>
      <c r="M334" s="9">
        <v>34</v>
      </c>
      <c r="N334" s="9">
        <v>34</v>
      </c>
      <c r="O334" s="9">
        <v>22</v>
      </c>
      <c r="P334" s="9">
        <v>14</v>
      </c>
      <c r="Q334" s="9">
        <v>12.701000000000001</v>
      </c>
      <c r="R334" s="9">
        <v>13.02575</v>
      </c>
      <c r="S334" s="9">
        <v>2</v>
      </c>
      <c r="T334" s="9">
        <v>1.5</v>
      </c>
      <c r="U334" s="9">
        <v>2</v>
      </c>
      <c r="V334" s="9">
        <v>1.6</v>
      </c>
    </row>
    <row r="335" spans="1:22">
      <c r="A335" s="9"/>
      <c r="B335" s="9" t="str">
        <f t="shared" si="5"/>
        <v>М14x130</v>
      </c>
      <c r="C335" s="10">
        <v>14</v>
      </c>
      <c r="D335" s="9">
        <v>130</v>
      </c>
      <c r="E335" s="12">
        <v>169.88978655842638</v>
      </c>
      <c r="F335" s="12">
        <v>173.23901701788162</v>
      </c>
      <c r="G335" s="12">
        <v>172.02799400232635</v>
      </c>
      <c r="H335" s="12">
        <v>171.10080957398159</v>
      </c>
      <c r="I335" s="12">
        <v>150.64386437918944</v>
      </c>
      <c r="J335" s="12">
        <v>158.62901698036865</v>
      </c>
      <c r="K335" s="12">
        <v>157.41799396481335</v>
      </c>
      <c r="L335" s="12">
        <v>151.85488739474468</v>
      </c>
      <c r="M335" s="9">
        <v>40</v>
      </c>
      <c r="N335" s="9">
        <v>40</v>
      </c>
      <c r="O335" s="9">
        <v>22</v>
      </c>
      <c r="P335" s="9">
        <v>14</v>
      </c>
      <c r="Q335" s="9">
        <v>12.701000000000001</v>
      </c>
      <c r="R335" s="9">
        <v>13.02575</v>
      </c>
      <c r="S335" s="9">
        <v>2</v>
      </c>
      <c r="T335" s="9">
        <v>1.5</v>
      </c>
      <c r="U335" s="9">
        <v>2</v>
      </c>
      <c r="V335" s="9">
        <v>1.6</v>
      </c>
    </row>
    <row r="336" spans="1:22">
      <c r="A336" s="9"/>
      <c r="B336" s="9" t="str">
        <f t="shared" si="5"/>
        <v>М14x140</v>
      </c>
      <c r="C336" s="10">
        <v>14</v>
      </c>
      <c r="D336" s="9">
        <v>140</v>
      </c>
      <c r="E336" s="12">
        <v>181.97392270045953</v>
      </c>
      <c r="F336" s="12">
        <v>185.32315315991477</v>
      </c>
      <c r="G336" s="12">
        <v>184.11213014435953</v>
      </c>
      <c r="H336" s="12">
        <v>183.18494571601471</v>
      </c>
      <c r="I336" s="12">
        <v>160.58956472352958</v>
      </c>
      <c r="J336" s="12">
        <v>169.08981978490036</v>
      </c>
      <c r="K336" s="12">
        <v>167.87879676934506</v>
      </c>
      <c r="L336" s="12">
        <v>161.80058773908482</v>
      </c>
      <c r="M336" s="9">
        <v>40</v>
      </c>
      <c r="N336" s="9">
        <v>40</v>
      </c>
      <c r="O336" s="9">
        <v>22</v>
      </c>
      <c r="P336" s="9">
        <v>14</v>
      </c>
      <c r="Q336" s="9">
        <v>12.701000000000001</v>
      </c>
      <c r="R336" s="9">
        <v>13.02575</v>
      </c>
      <c r="S336" s="9">
        <v>2</v>
      </c>
      <c r="T336" s="9">
        <v>1.5</v>
      </c>
      <c r="U336" s="9">
        <v>2</v>
      </c>
      <c r="V336" s="9">
        <v>1.6</v>
      </c>
    </row>
    <row r="337" spans="1:22">
      <c r="A337" s="9"/>
      <c r="B337" s="9" t="str">
        <f t="shared" si="5"/>
        <v>М14x150</v>
      </c>
      <c r="C337" s="10">
        <v>14</v>
      </c>
      <c r="D337" s="9">
        <v>150</v>
      </c>
      <c r="E337" s="12">
        <v>194.05805884249267</v>
      </c>
      <c r="F337" s="12">
        <v>197.40728930194791</v>
      </c>
      <c r="G337" s="12">
        <v>196.19626628639267</v>
      </c>
      <c r="H337" s="12">
        <v>195.26908185804788</v>
      </c>
      <c r="I337" s="12">
        <v>170.53526506786974</v>
      </c>
      <c r="J337" s="12">
        <v>179.55062258943207</v>
      </c>
      <c r="K337" s="12">
        <v>178.33959957387677</v>
      </c>
      <c r="L337" s="12">
        <v>171.74628808342493</v>
      </c>
      <c r="M337" s="9">
        <v>40</v>
      </c>
      <c r="N337" s="9">
        <v>40</v>
      </c>
      <c r="O337" s="9">
        <v>22</v>
      </c>
      <c r="P337" s="9">
        <v>14</v>
      </c>
      <c r="Q337" s="9">
        <v>12.701000000000001</v>
      </c>
      <c r="R337" s="9">
        <v>13.02575</v>
      </c>
      <c r="S337" s="9">
        <v>2</v>
      </c>
      <c r="T337" s="9">
        <v>1.5</v>
      </c>
      <c r="U337" s="9">
        <v>2</v>
      </c>
      <c r="V337" s="9">
        <v>1.6</v>
      </c>
    </row>
    <row r="338" spans="1:22">
      <c r="A338" s="9"/>
      <c r="B338" s="9" t="str">
        <f t="shared" si="5"/>
        <v>М14x160</v>
      </c>
      <c r="C338" s="10">
        <v>14</v>
      </c>
      <c r="D338" s="9">
        <v>160</v>
      </c>
      <c r="E338" s="12">
        <v>206.14219498452579</v>
      </c>
      <c r="F338" s="12">
        <v>209.49142544398106</v>
      </c>
      <c r="G338" s="12">
        <v>208.28040242842579</v>
      </c>
      <c r="H338" s="12">
        <v>207.35321800008103</v>
      </c>
      <c r="I338" s="12">
        <v>180.48096541220988</v>
      </c>
      <c r="J338" s="12">
        <v>190.01142539396375</v>
      </c>
      <c r="K338" s="12">
        <v>188.80040237840848</v>
      </c>
      <c r="L338" s="12">
        <v>181.6919884277651</v>
      </c>
      <c r="M338" s="9">
        <v>40</v>
      </c>
      <c r="N338" s="9">
        <v>40</v>
      </c>
      <c r="O338" s="9">
        <v>22</v>
      </c>
      <c r="P338" s="9">
        <v>14</v>
      </c>
      <c r="Q338" s="9">
        <v>12.701000000000001</v>
      </c>
      <c r="R338" s="9">
        <v>13.02575</v>
      </c>
      <c r="S338" s="9">
        <v>2</v>
      </c>
      <c r="T338" s="9">
        <v>1.5</v>
      </c>
      <c r="U338" s="9">
        <v>2</v>
      </c>
      <c r="V338" s="9">
        <v>1.6</v>
      </c>
    </row>
    <row r="339" spans="1:22">
      <c r="A339" s="9"/>
      <c r="B339" s="9" t="str">
        <f t="shared" si="5"/>
        <v>М14x170</v>
      </c>
      <c r="C339" s="10">
        <v>14</v>
      </c>
      <c r="D339" s="9">
        <v>170</v>
      </c>
      <c r="E339" s="12">
        <v>218.2263311265589</v>
      </c>
      <c r="F339" s="12">
        <v>221.57556158601417</v>
      </c>
      <c r="G339" s="12">
        <v>220.3645385704589</v>
      </c>
      <c r="H339" s="12">
        <v>219.43735414211415</v>
      </c>
      <c r="I339" s="12">
        <v>190.42666575655005</v>
      </c>
      <c r="J339" s="12">
        <v>200.47222819849546</v>
      </c>
      <c r="K339" s="12">
        <v>199.26120518294019</v>
      </c>
      <c r="L339" s="12">
        <v>191.63768877210524</v>
      </c>
      <c r="M339" s="9">
        <v>40</v>
      </c>
      <c r="N339" s="9">
        <v>40</v>
      </c>
      <c r="O339" s="9">
        <v>22</v>
      </c>
      <c r="P339" s="9">
        <v>14</v>
      </c>
      <c r="Q339" s="9">
        <v>12.701000000000001</v>
      </c>
      <c r="R339" s="9">
        <v>13.02575</v>
      </c>
      <c r="S339" s="9">
        <v>2</v>
      </c>
      <c r="T339" s="9">
        <v>1.5</v>
      </c>
      <c r="U339" s="9">
        <v>2</v>
      </c>
      <c r="V339" s="9">
        <v>1.6</v>
      </c>
    </row>
    <row r="340" spans="1:22">
      <c r="A340" s="9"/>
      <c r="B340" s="9" t="str">
        <f t="shared" si="5"/>
        <v>М14x180</v>
      </c>
      <c r="C340" s="10">
        <v>14</v>
      </c>
      <c r="D340" s="9">
        <v>180</v>
      </c>
      <c r="E340" s="12">
        <v>230.31046726859208</v>
      </c>
      <c r="F340" s="12">
        <v>233.65969772804732</v>
      </c>
      <c r="G340" s="12">
        <v>232.44867471249208</v>
      </c>
      <c r="H340" s="12">
        <v>231.52149028414726</v>
      </c>
      <c r="I340" s="12">
        <v>200.37236610089019</v>
      </c>
      <c r="J340" s="12">
        <v>210.93303100302717</v>
      </c>
      <c r="K340" s="12">
        <v>209.72200798747184</v>
      </c>
      <c r="L340" s="12">
        <v>201.5833891164454</v>
      </c>
      <c r="M340" s="9">
        <v>40</v>
      </c>
      <c r="N340" s="9">
        <v>40</v>
      </c>
      <c r="O340" s="9">
        <v>22</v>
      </c>
      <c r="P340" s="9">
        <v>14</v>
      </c>
      <c r="Q340" s="9">
        <v>12.701000000000001</v>
      </c>
      <c r="R340" s="9">
        <v>13.02575</v>
      </c>
      <c r="S340" s="9">
        <v>2</v>
      </c>
      <c r="T340" s="9">
        <v>1.5</v>
      </c>
      <c r="U340" s="9">
        <v>2</v>
      </c>
      <c r="V340" s="9">
        <v>1.6</v>
      </c>
    </row>
    <row r="341" spans="1:22">
      <c r="A341" s="9"/>
      <c r="B341" s="9" t="str">
        <f t="shared" si="5"/>
        <v>М14x190</v>
      </c>
      <c r="C341" s="10">
        <v>14</v>
      </c>
      <c r="D341" s="9">
        <v>190</v>
      </c>
      <c r="E341" s="12">
        <v>242.39460341062519</v>
      </c>
      <c r="F341" s="12">
        <v>245.74383387008044</v>
      </c>
      <c r="G341" s="12">
        <v>244.5328108545252</v>
      </c>
      <c r="H341" s="12">
        <v>243.60562642618038</v>
      </c>
      <c r="I341" s="12">
        <v>210.31806644523033</v>
      </c>
      <c r="J341" s="12">
        <v>221.39383380755885</v>
      </c>
      <c r="K341" s="12">
        <v>220.18281079200355</v>
      </c>
      <c r="L341" s="12">
        <v>211.52908946078557</v>
      </c>
      <c r="M341" s="9">
        <v>40</v>
      </c>
      <c r="N341" s="9">
        <v>40</v>
      </c>
      <c r="O341" s="9">
        <v>22</v>
      </c>
      <c r="P341" s="9">
        <v>14</v>
      </c>
      <c r="Q341" s="9">
        <v>12.701000000000001</v>
      </c>
      <c r="R341" s="9">
        <v>13.02575</v>
      </c>
      <c r="S341" s="9">
        <v>2</v>
      </c>
      <c r="T341" s="9">
        <v>1.5</v>
      </c>
      <c r="U341" s="9">
        <v>2</v>
      </c>
      <c r="V341" s="9">
        <v>1.6</v>
      </c>
    </row>
    <row r="342" spans="1:22">
      <c r="A342" s="9"/>
      <c r="B342" s="9" t="str">
        <f t="shared" si="5"/>
        <v>М14x200</v>
      </c>
      <c r="C342" s="10">
        <v>14</v>
      </c>
      <c r="D342" s="9">
        <v>200</v>
      </c>
      <c r="E342" s="12">
        <v>254.47873955265834</v>
      </c>
      <c r="F342" s="12">
        <v>257.82797001211355</v>
      </c>
      <c r="G342" s="12">
        <v>256.61694699655834</v>
      </c>
      <c r="H342" s="12">
        <v>255.68976256821358</v>
      </c>
      <c r="I342" s="12">
        <v>220.26376678957047</v>
      </c>
      <c r="J342" s="12">
        <v>231.85463661209053</v>
      </c>
      <c r="K342" s="12">
        <v>230.64361359653526</v>
      </c>
      <c r="L342" s="12">
        <v>221.47478980512571</v>
      </c>
      <c r="M342" s="9">
        <v>40</v>
      </c>
      <c r="N342" s="9">
        <v>40</v>
      </c>
      <c r="O342" s="9">
        <v>22</v>
      </c>
      <c r="P342" s="9">
        <v>14</v>
      </c>
      <c r="Q342" s="9">
        <v>12.701000000000001</v>
      </c>
      <c r="R342" s="9">
        <v>13.02575</v>
      </c>
      <c r="S342" s="9">
        <v>2</v>
      </c>
      <c r="T342" s="9">
        <v>1.5</v>
      </c>
      <c r="U342" s="9">
        <v>2</v>
      </c>
      <c r="V342" s="9">
        <v>1.6</v>
      </c>
    </row>
    <row r="343" spans="1:22">
      <c r="A343" s="9"/>
      <c r="B343" s="9" t="str">
        <f t="shared" si="5"/>
        <v>М14x220</v>
      </c>
      <c r="C343" s="10">
        <v>14</v>
      </c>
      <c r="D343" s="9">
        <v>220</v>
      </c>
      <c r="E343" s="12">
        <v>275.86704529972377</v>
      </c>
      <c r="F343" s="12">
        <v>279.885908957428</v>
      </c>
      <c r="G343" s="12">
        <v>278.67488594187284</v>
      </c>
      <c r="H343" s="12">
        <v>277.07806831527898</v>
      </c>
      <c r="I343" s="12">
        <v>240.15516747825077</v>
      </c>
      <c r="J343" s="12">
        <v>252.77624222115395</v>
      </c>
      <c r="K343" s="12">
        <v>251.56521920559868</v>
      </c>
      <c r="L343" s="12">
        <v>241.36619049380599</v>
      </c>
      <c r="M343" s="9">
        <v>53</v>
      </c>
      <c r="N343" s="9">
        <v>53</v>
      </c>
      <c r="O343" s="9">
        <v>22</v>
      </c>
      <c r="P343" s="9">
        <v>14</v>
      </c>
      <c r="Q343" s="9">
        <v>12.701000000000001</v>
      </c>
      <c r="R343" s="9">
        <v>13.02575</v>
      </c>
      <c r="S343" s="9">
        <v>2</v>
      </c>
      <c r="T343" s="9">
        <v>1.5</v>
      </c>
      <c r="U343" s="9">
        <v>2</v>
      </c>
      <c r="V343" s="9">
        <v>1.6</v>
      </c>
    </row>
    <row r="344" spans="1:22">
      <c r="A344" s="9"/>
      <c r="B344" s="9" t="str">
        <f t="shared" si="5"/>
        <v>М16x35</v>
      </c>
      <c r="C344" s="10">
        <v>16</v>
      </c>
      <c r="D344" s="9">
        <v>35</v>
      </c>
      <c r="E344" s="12">
        <v>82.277244498398645</v>
      </c>
      <c r="F344" s="12">
        <v>85.132266898096958</v>
      </c>
      <c r="G344" s="12">
        <v>83.552056728148841</v>
      </c>
      <c r="H344" s="12">
        <v>83.857454668346747</v>
      </c>
      <c r="I344" s="12">
        <v>79.326698042836412</v>
      </c>
      <c r="J344" s="12">
        <v>83.082309071743055</v>
      </c>
      <c r="K344" s="12">
        <v>81.502098901794952</v>
      </c>
      <c r="L344" s="12">
        <v>80.906908212784515</v>
      </c>
      <c r="M344" s="11">
        <v>23</v>
      </c>
      <c r="N344" s="9">
        <v>24</v>
      </c>
      <c r="O344" s="9">
        <v>25</v>
      </c>
      <c r="P344" s="9">
        <v>16</v>
      </c>
      <c r="Q344" s="9">
        <v>14.701000000000001</v>
      </c>
      <c r="R344" s="9">
        <v>15.02575</v>
      </c>
      <c r="S344" s="9">
        <v>2</v>
      </c>
      <c r="T344" s="9">
        <v>1.5</v>
      </c>
      <c r="U344" s="9">
        <v>2</v>
      </c>
      <c r="V344" s="9">
        <v>1.6</v>
      </c>
    </row>
    <row r="345" spans="1:22">
      <c r="A345" s="9"/>
      <c r="B345" s="9" t="str">
        <f t="shared" si="5"/>
        <v>М16x38</v>
      </c>
      <c r="C345" s="10">
        <v>16</v>
      </c>
      <c r="D345" s="9">
        <v>38</v>
      </c>
      <c r="E345" s="12">
        <v>86.274616331998644</v>
      </c>
      <c r="F345" s="12">
        <v>89.308195938400075</v>
      </c>
      <c r="G345" s="12">
        <v>87.727985768451958</v>
      </c>
      <c r="H345" s="12">
        <v>87.854826501946718</v>
      </c>
      <c r="I345" s="12">
        <v>83.324069876436411</v>
      </c>
      <c r="J345" s="12">
        <v>87.258238112046186</v>
      </c>
      <c r="K345" s="12">
        <v>85.678027942098069</v>
      </c>
      <c r="L345" s="12">
        <v>84.904280046384486</v>
      </c>
      <c r="M345" s="11">
        <v>26</v>
      </c>
      <c r="N345" s="9">
        <v>27</v>
      </c>
      <c r="O345" s="9">
        <v>25</v>
      </c>
      <c r="P345" s="9">
        <v>16</v>
      </c>
      <c r="Q345" s="9">
        <v>14.701000000000001</v>
      </c>
      <c r="R345" s="9">
        <v>15.02575</v>
      </c>
      <c r="S345" s="9">
        <v>2</v>
      </c>
      <c r="T345" s="9">
        <v>1.5</v>
      </c>
      <c r="U345" s="9">
        <v>2</v>
      </c>
      <c r="V345" s="9">
        <v>1.6</v>
      </c>
    </row>
    <row r="346" spans="1:22">
      <c r="A346" s="9"/>
      <c r="B346" s="9" t="str">
        <f t="shared" si="5"/>
        <v>М16x40</v>
      </c>
      <c r="C346" s="10">
        <v>16</v>
      </c>
      <c r="D346" s="9">
        <v>40</v>
      </c>
      <c r="E346" s="12">
        <v>88.939530887731962</v>
      </c>
      <c r="F346" s="12">
        <v>92.092148631935473</v>
      </c>
      <c r="G346" s="12">
        <v>90.51193846198737</v>
      </c>
      <c r="H346" s="12">
        <v>90.519741057680051</v>
      </c>
      <c r="I346" s="12">
        <v>85.988984432169715</v>
      </c>
      <c r="J346" s="12">
        <v>90.042190805581569</v>
      </c>
      <c r="K346" s="12">
        <v>88.461980635633466</v>
      </c>
      <c r="L346" s="12">
        <v>87.569194602117818</v>
      </c>
      <c r="M346" s="11">
        <v>28</v>
      </c>
      <c r="N346" s="9">
        <v>29</v>
      </c>
      <c r="O346" s="9">
        <v>25</v>
      </c>
      <c r="P346" s="9">
        <v>16</v>
      </c>
      <c r="Q346" s="9">
        <v>14.701000000000001</v>
      </c>
      <c r="R346" s="9">
        <v>15.02575</v>
      </c>
      <c r="S346" s="9">
        <v>2</v>
      </c>
      <c r="T346" s="9">
        <v>1.5</v>
      </c>
      <c r="U346" s="9">
        <v>2</v>
      </c>
      <c r="V346" s="9">
        <v>1.6</v>
      </c>
    </row>
    <row r="347" spans="1:22">
      <c r="A347" s="9"/>
      <c r="B347" s="9" t="str">
        <f t="shared" si="5"/>
        <v>М16x42</v>
      </c>
      <c r="C347" s="10">
        <v>16</v>
      </c>
      <c r="D347" s="9">
        <v>42</v>
      </c>
      <c r="E347" s="12">
        <v>91.604445443465281</v>
      </c>
      <c r="F347" s="12">
        <v>94.876101325470884</v>
      </c>
      <c r="G347" s="12">
        <v>93.295891155522767</v>
      </c>
      <c r="H347" s="12">
        <v>93.184655613413369</v>
      </c>
      <c r="I347" s="12">
        <v>88.653898987903048</v>
      </c>
      <c r="J347" s="12">
        <v>92.826143499116981</v>
      </c>
      <c r="K347" s="12">
        <v>91.245933329168864</v>
      </c>
      <c r="L347" s="12">
        <v>90.234109157851137</v>
      </c>
      <c r="M347" s="11">
        <v>30</v>
      </c>
      <c r="N347" s="9">
        <v>31</v>
      </c>
      <c r="O347" s="9">
        <v>25</v>
      </c>
      <c r="P347" s="9">
        <v>16</v>
      </c>
      <c r="Q347" s="9">
        <v>14.701000000000001</v>
      </c>
      <c r="R347" s="9">
        <v>15.02575</v>
      </c>
      <c r="S347" s="9">
        <v>2</v>
      </c>
      <c r="T347" s="9">
        <v>1.5</v>
      </c>
      <c r="U347" s="9">
        <v>2</v>
      </c>
      <c r="V347" s="9">
        <v>1.6</v>
      </c>
    </row>
    <row r="348" spans="1:22">
      <c r="A348" s="9"/>
      <c r="B348" s="9" t="str">
        <f t="shared" si="5"/>
        <v>М16x45</v>
      </c>
      <c r="C348" s="10">
        <v>16</v>
      </c>
      <c r="D348" s="9">
        <v>45</v>
      </c>
      <c r="E348" s="12">
        <v>95.601817277065265</v>
      </c>
      <c r="F348" s="12">
        <v>99.052030365774002</v>
      </c>
      <c r="G348" s="12">
        <v>97.47182019582587</v>
      </c>
      <c r="H348" s="12">
        <v>97.182027447013326</v>
      </c>
      <c r="I348" s="12">
        <v>92.651270821503019</v>
      </c>
      <c r="J348" s="12">
        <v>97.002072539420084</v>
      </c>
      <c r="K348" s="12">
        <v>95.421862369471981</v>
      </c>
      <c r="L348" s="12">
        <v>94.231480991451107</v>
      </c>
      <c r="M348" s="11">
        <v>33</v>
      </c>
      <c r="N348" s="9">
        <v>34</v>
      </c>
      <c r="O348" s="9">
        <v>25</v>
      </c>
      <c r="P348" s="9">
        <v>16</v>
      </c>
      <c r="Q348" s="9">
        <v>14.701000000000001</v>
      </c>
      <c r="R348" s="9">
        <v>15.02575</v>
      </c>
      <c r="S348" s="9">
        <v>2</v>
      </c>
      <c r="T348" s="9">
        <v>1.5</v>
      </c>
      <c r="U348" s="9">
        <v>2</v>
      </c>
      <c r="V348" s="9">
        <v>1.6</v>
      </c>
    </row>
    <row r="349" spans="1:22">
      <c r="A349" s="9"/>
      <c r="B349" s="9" t="str">
        <f t="shared" si="5"/>
        <v>М16x48</v>
      </c>
      <c r="C349" s="10">
        <v>16</v>
      </c>
      <c r="D349" s="9">
        <v>48</v>
      </c>
      <c r="E349" s="12">
        <v>99.107431368071531</v>
      </c>
      <c r="F349" s="12">
        <v>103.04159960368131</v>
      </c>
      <c r="G349" s="12">
        <v>101.46138943373319</v>
      </c>
      <c r="H349" s="12">
        <v>100.68764153801962</v>
      </c>
      <c r="I349" s="12">
        <v>96.648642655102989</v>
      </c>
      <c r="J349" s="12">
        <v>101.17800157972319</v>
      </c>
      <c r="K349" s="12">
        <v>99.597791409775084</v>
      </c>
      <c r="L349" s="12">
        <v>98.228852825051106</v>
      </c>
      <c r="M349" s="9">
        <v>38</v>
      </c>
      <c r="N349" s="9">
        <v>38</v>
      </c>
      <c r="O349" s="9">
        <v>25</v>
      </c>
      <c r="P349" s="9">
        <v>16</v>
      </c>
      <c r="Q349" s="9">
        <v>14.701000000000001</v>
      </c>
      <c r="R349" s="9">
        <v>15.02575</v>
      </c>
      <c r="S349" s="9">
        <v>2</v>
      </c>
      <c r="T349" s="9">
        <v>1.5</v>
      </c>
      <c r="U349" s="9">
        <v>2</v>
      </c>
      <c r="V349" s="9">
        <v>1.6</v>
      </c>
    </row>
    <row r="350" spans="1:22">
      <c r="A350" s="9"/>
      <c r="B350" s="9" t="str">
        <f t="shared" si="5"/>
        <v>М16x50</v>
      </c>
      <c r="C350" s="10">
        <v>16</v>
      </c>
      <c r="D350" s="9">
        <v>50</v>
      </c>
      <c r="E350" s="12">
        <v>102.26410366639855</v>
      </c>
      <c r="F350" s="12">
        <v>106.19827190200832</v>
      </c>
      <c r="G350" s="12">
        <v>104.6180617320602</v>
      </c>
      <c r="H350" s="12">
        <v>103.84431383634663</v>
      </c>
      <c r="I350" s="12">
        <v>99.313557210836308</v>
      </c>
      <c r="J350" s="12">
        <v>103.96195427325861</v>
      </c>
      <c r="K350" s="12">
        <v>102.3817441033105</v>
      </c>
      <c r="L350" s="12">
        <v>100.89376738078441</v>
      </c>
      <c r="M350" s="9">
        <v>38</v>
      </c>
      <c r="N350" s="9">
        <v>38</v>
      </c>
      <c r="O350" s="9">
        <v>25</v>
      </c>
      <c r="P350" s="9">
        <v>16</v>
      </c>
      <c r="Q350" s="9">
        <v>14.701000000000001</v>
      </c>
      <c r="R350" s="9">
        <v>15.02575</v>
      </c>
      <c r="S350" s="9">
        <v>2</v>
      </c>
      <c r="T350" s="9">
        <v>1.5</v>
      </c>
      <c r="U350" s="9">
        <v>2</v>
      </c>
      <c r="V350" s="9">
        <v>1.6</v>
      </c>
    </row>
    <row r="351" spans="1:22">
      <c r="A351" s="9"/>
      <c r="B351" s="9" t="str">
        <f t="shared" si="5"/>
        <v>М16x55</v>
      </c>
      <c r="C351" s="10">
        <v>16</v>
      </c>
      <c r="D351" s="9">
        <v>55</v>
      </c>
      <c r="E351" s="12">
        <v>110.15578441221612</v>
      </c>
      <c r="F351" s="12">
        <v>114.0899526478259</v>
      </c>
      <c r="G351" s="12">
        <v>112.50974247787777</v>
      </c>
      <c r="H351" s="12">
        <v>111.73599458216418</v>
      </c>
      <c r="I351" s="12">
        <v>105.97584360016961</v>
      </c>
      <c r="J351" s="12">
        <v>110.92183600709713</v>
      </c>
      <c r="K351" s="12">
        <v>109.34162583714901</v>
      </c>
      <c r="L351" s="12">
        <v>107.55605377011774</v>
      </c>
      <c r="M351" s="9">
        <v>38</v>
      </c>
      <c r="N351" s="9">
        <v>38</v>
      </c>
      <c r="O351" s="9">
        <v>25</v>
      </c>
      <c r="P351" s="9">
        <v>16</v>
      </c>
      <c r="Q351" s="9">
        <v>14.701000000000001</v>
      </c>
      <c r="R351" s="9">
        <v>15.02575</v>
      </c>
      <c r="S351" s="9">
        <v>2</v>
      </c>
      <c r="T351" s="9">
        <v>1.5</v>
      </c>
      <c r="U351" s="9">
        <v>2</v>
      </c>
      <c r="V351" s="9">
        <v>1.6</v>
      </c>
    </row>
    <row r="352" spans="1:22">
      <c r="A352" s="9"/>
      <c r="B352" s="9" t="str">
        <f t="shared" si="5"/>
        <v>М16x60</v>
      </c>
      <c r="C352" s="10">
        <v>16</v>
      </c>
      <c r="D352" s="9">
        <v>60</v>
      </c>
      <c r="E352" s="12">
        <v>118.04746515803366</v>
      </c>
      <c r="F352" s="12">
        <v>121.98163339364343</v>
      </c>
      <c r="G352" s="12">
        <v>120.40142322369533</v>
      </c>
      <c r="H352" s="12">
        <v>119.62767532798175</v>
      </c>
      <c r="I352" s="12">
        <v>112.63812998950293</v>
      </c>
      <c r="J352" s="12">
        <v>117.88171774093563</v>
      </c>
      <c r="K352" s="12">
        <v>116.30150757098752</v>
      </c>
      <c r="L352" s="12">
        <v>114.218340159451</v>
      </c>
      <c r="M352" s="9">
        <v>38</v>
      </c>
      <c r="N352" s="9">
        <v>38</v>
      </c>
      <c r="O352" s="9">
        <v>25</v>
      </c>
      <c r="P352" s="9">
        <v>16</v>
      </c>
      <c r="Q352" s="9">
        <v>14.701000000000001</v>
      </c>
      <c r="R352" s="9">
        <v>15.02575</v>
      </c>
      <c r="S352" s="9">
        <v>2</v>
      </c>
      <c r="T352" s="9">
        <v>1.5</v>
      </c>
      <c r="U352" s="9">
        <v>2</v>
      </c>
      <c r="V352" s="9">
        <v>1.6</v>
      </c>
    </row>
    <row r="353" spans="1:22">
      <c r="A353" s="9"/>
      <c r="B353" s="9" t="str">
        <f t="shared" si="5"/>
        <v>М16x65</v>
      </c>
      <c r="C353" s="10">
        <v>16</v>
      </c>
      <c r="D353" s="9">
        <v>65</v>
      </c>
      <c r="E353" s="12">
        <v>125.93914590385123</v>
      </c>
      <c r="F353" s="12">
        <v>129.873314139461</v>
      </c>
      <c r="G353" s="12">
        <v>128.29310396951288</v>
      </c>
      <c r="H353" s="12">
        <v>127.51935607379932</v>
      </c>
      <c r="I353" s="12">
        <v>119.30041637883622</v>
      </c>
      <c r="J353" s="12">
        <v>124.84159947477416</v>
      </c>
      <c r="K353" s="12">
        <v>123.26138930482603</v>
      </c>
      <c r="L353" s="12">
        <v>120.88062654878429</v>
      </c>
      <c r="M353" s="9">
        <v>38</v>
      </c>
      <c r="N353" s="9">
        <v>38</v>
      </c>
      <c r="O353" s="9">
        <v>25</v>
      </c>
      <c r="P353" s="9">
        <v>16</v>
      </c>
      <c r="Q353" s="9">
        <v>14.701000000000001</v>
      </c>
      <c r="R353" s="9">
        <v>15.02575</v>
      </c>
      <c r="S353" s="9">
        <v>2</v>
      </c>
      <c r="T353" s="9">
        <v>1.5</v>
      </c>
      <c r="U353" s="9">
        <v>2</v>
      </c>
      <c r="V353" s="9">
        <v>1.6</v>
      </c>
    </row>
    <row r="354" spans="1:22">
      <c r="A354" s="9"/>
      <c r="B354" s="9" t="str">
        <f t="shared" si="5"/>
        <v>М16x70</v>
      </c>
      <c r="C354" s="10">
        <v>16</v>
      </c>
      <c r="D354" s="9">
        <v>70</v>
      </c>
      <c r="E354" s="12">
        <v>133.83082664966878</v>
      </c>
      <c r="F354" s="12">
        <v>137.76499488527855</v>
      </c>
      <c r="G354" s="12">
        <v>136.18478471533047</v>
      </c>
      <c r="H354" s="12">
        <v>135.4110368196169</v>
      </c>
      <c r="I354" s="12">
        <v>125.96270276816952</v>
      </c>
      <c r="J354" s="12">
        <v>131.80148120861267</v>
      </c>
      <c r="K354" s="12">
        <v>130.22127103866455</v>
      </c>
      <c r="L354" s="12">
        <v>127.54291293811762</v>
      </c>
      <c r="M354" s="9">
        <v>38</v>
      </c>
      <c r="N354" s="9">
        <v>38</v>
      </c>
      <c r="O354" s="9">
        <v>25</v>
      </c>
      <c r="P354" s="9">
        <v>16</v>
      </c>
      <c r="Q354" s="9">
        <v>14.701000000000001</v>
      </c>
      <c r="R354" s="9">
        <v>15.02575</v>
      </c>
      <c r="S354" s="9">
        <v>2</v>
      </c>
      <c r="T354" s="9">
        <v>1.5</v>
      </c>
      <c r="U354" s="9">
        <v>2</v>
      </c>
      <c r="V354" s="9">
        <v>1.6</v>
      </c>
    </row>
    <row r="355" spans="1:22">
      <c r="A355" s="9"/>
      <c r="B355" s="9" t="str">
        <f t="shared" si="5"/>
        <v>М16x75</v>
      </c>
      <c r="C355" s="10">
        <v>16</v>
      </c>
      <c r="D355" s="9">
        <v>75</v>
      </c>
      <c r="E355" s="12">
        <v>141.72250739548633</v>
      </c>
      <c r="F355" s="12">
        <v>145.65667563109611</v>
      </c>
      <c r="G355" s="12">
        <v>144.07646546114802</v>
      </c>
      <c r="H355" s="12">
        <v>143.30271756543442</v>
      </c>
      <c r="I355" s="12">
        <v>132.6249891575028</v>
      </c>
      <c r="J355" s="12">
        <v>138.76136294245117</v>
      </c>
      <c r="K355" s="12">
        <v>137.18115277250305</v>
      </c>
      <c r="L355" s="12">
        <v>134.20519932745091</v>
      </c>
      <c r="M355" s="9">
        <v>38</v>
      </c>
      <c r="N355" s="9">
        <v>38</v>
      </c>
      <c r="O355" s="9">
        <v>25</v>
      </c>
      <c r="P355" s="9">
        <v>16</v>
      </c>
      <c r="Q355" s="9">
        <v>14.701000000000001</v>
      </c>
      <c r="R355" s="9">
        <v>15.02575</v>
      </c>
      <c r="S355" s="9">
        <v>2</v>
      </c>
      <c r="T355" s="9">
        <v>1.5</v>
      </c>
      <c r="U355" s="9">
        <v>2</v>
      </c>
      <c r="V355" s="9">
        <v>1.6</v>
      </c>
    </row>
    <row r="356" spans="1:22">
      <c r="A356" s="9"/>
      <c r="B356" s="9" t="str">
        <f t="shared" si="5"/>
        <v>М16x80</v>
      </c>
      <c r="C356" s="10">
        <v>16</v>
      </c>
      <c r="D356" s="9">
        <v>80</v>
      </c>
      <c r="E356" s="12">
        <v>149.61418814130388</v>
      </c>
      <c r="F356" s="12">
        <v>153.54835637691366</v>
      </c>
      <c r="G356" s="12">
        <v>151.96814620696557</v>
      </c>
      <c r="H356" s="12">
        <v>151.194398311252</v>
      </c>
      <c r="I356" s="12">
        <v>139.28727554683607</v>
      </c>
      <c r="J356" s="12">
        <v>145.7212446762897</v>
      </c>
      <c r="K356" s="12">
        <v>144.14103450634158</v>
      </c>
      <c r="L356" s="12">
        <v>140.86748571678419</v>
      </c>
      <c r="M356" s="9">
        <v>38</v>
      </c>
      <c r="N356" s="9">
        <v>38</v>
      </c>
      <c r="O356" s="9">
        <v>25</v>
      </c>
      <c r="P356" s="9">
        <v>16</v>
      </c>
      <c r="Q356" s="9">
        <v>14.701000000000001</v>
      </c>
      <c r="R356" s="9">
        <v>15.02575</v>
      </c>
      <c r="S356" s="9">
        <v>2</v>
      </c>
      <c r="T356" s="9">
        <v>1.5</v>
      </c>
      <c r="U356" s="9">
        <v>2</v>
      </c>
      <c r="V356" s="9">
        <v>1.6</v>
      </c>
    </row>
    <row r="357" spans="1:22">
      <c r="A357" s="9"/>
      <c r="B357" s="9" t="str">
        <f t="shared" si="5"/>
        <v>М16x85</v>
      </c>
      <c r="C357" s="10">
        <v>16</v>
      </c>
      <c r="D357" s="9">
        <v>85</v>
      </c>
      <c r="E357" s="12">
        <v>157.50586888712144</v>
      </c>
      <c r="F357" s="12">
        <v>161.44003712273124</v>
      </c>
      <c r="G357" s="12">
        <v>159.85982695278312</v>
      </c>
      <c r="H357" s="12">
        <v>159.08607905706955</v>
      </c>
      <c r="I357" s="12">
        <v>145.94956193616943</v>
      </c>
      <c r="J357" s="12">
        <v>152.68112641012823</v>
      </c>
      <c r="K357" s="12">
        <v>151.10091624018011</v>
      </c>
      <c r="L357" s="12">
        <v>147.52977210611752</v>
      </c>
      <c r="M357" s="9">
        <v>38</v>
      </c>
      <c r="N357" s="9">
        <v>38</v>
      </c>
      <c r="O357" s="9">
        <v>25</v>
      </c>
      <c r="P357" s="9">
        <v>16</v>
      </c>
      <c r="Q357" s="9">
        <v>14.701000000000001</v>
      </c>
      <c r="R357" s="9">
        <v>15.02575</v>
      </c>
      <c r="S357" s="9">
        <v>2</v>
      </c>
      <c r="T357" s="9">
        <v>1.5</v>
      </c>
      <c r="U357" s="9">
        <v>2</v>
      </c>
      <c r="V357" s="9">
        <v>1.6</v>
      </c>
    </row>
    <row r="358" spans="1:22">
      <c r="A358" s="9"/>
      <c r="B358" s="9" t="str">
        <f t="shared" si="5"/>
        <v>М16x90</v>
      </c>
      <c r="C358" s="10">
        <v>16</v>
      </c>
      <c r="D358" s="9">
        <v>90</v>
      </c>
      <c r="E358" s="12">
        <v>165.39754963293905</v>
      </c>
      <c r="F358" s="12">
        <v>169.33171786854879</v>
      </c>
      <c r="G358" s="12">
        <v>167.7515076986007</v>
      </c>
      <c r="H358" s="12">
        <v>166.97775980288714</v>
      </c>
      <c r="I358" s="12">
        <v>152.61184832550271</v>
      </c>
      <c r="J358" s="12">
        <v>159.64100814396676</v>
      </c>
      <c r="K358" s="12">
        <v>158.06079797401858</v>
      </c>
      <c r="L358" s="12">
        <v>154.19205849545079</v>
      </c>
      <c r="M358" s="9">
        <v>38</v>
      </c>
      <c r="N358" s="9">
        <v>38</v>
      </c>
      <c r="O358" s="9">
        <v>25</v>
      </c>
      <c r="P358" s="9">
        <v>16</v>
      </c>
      <c r="Q358" s="9">
        <v>14.701000000000001</v>
      </c>
      <c r="R358" s="9">
        <v>15.02575</v>
      </c>
      <c r="S358" s="9">
        <v>2</v>
      </c>
      <c r="T358" s="9">
        <v>1.5</v>
      </c>
      <c r="U358" s="9">
        <v>2</v>
      </c>
      <c r="V358" s="9">
        <v>1.6</v>
      </c>
    </row>
    <row r="359" spans="1:22">
      <c r="A359" s="9"/>
      <c r="B359" s="9" t="str">
        <f t="shared" si="5"/>
        <v>М16x95</v>
      </c>
      <c r="C359" s="10">
        <v>16</v>
      </c>
      <c r="D359" s="9">
        <v>95</v>
      </c>
      <c r="E359" s="12">
        <v>173.28923037875657</v>
      </c>
      <c r="F359" s="12">
        <v>177.22339861436637</v>
      </c>
      <c r="G359" s="12">
        <v>175.64318844441823</v>
      </c>
      <c r="H359" s="12">
        <v>174.86944054870466</v>
      </c>
      <c r="I359" s="12">
        <v>159.27413471483595</v>
      </c>
      <c r="J359" s="12">
        <v>166.60088987780523</v>
      </c>
      <c r="K359" s="12">
        <v>165.02067970785714</v>
      </c>
      <c r="L359" s="12">
        <v>160.8543448847841</v>
      </c>
      <c r="M359" s="9">
        <v>38</v>
      </c>
      <c r="N359" s="9">
        <v>38</v>
      </c>
      <c r="O359" s="9">
        <v>25</v>
      </c>
      <c r="P359" s="9">
        <v>16</v>
      </c>
      <c r="Q359" s="9">
        <v>14.701000000000001</v>
      </c>
      <c r="R359" s="9">
        <v>15.02575</v>
      </c>
      <c r="S359" s="9">
        <v>2</v>
      </c>
      <c r="T359" s="9">
        <v>1.5</v>
      </c>
      <c r="U359" s="9">
        <v>2</v>
      </c>
      <c r="V359" s="9">
        <v>1.6</v>
      </c>
    </row>
    <row r="360" spans="1:22">
      <c r="A360" s="9"/>
      <c r="B360" s="9" t="str">
        <f t="shared" si="5"/>
        <v>М16x100</v>
      </c>
      <c r="C360" s="10">
        <v>16</v>
      </c>
      <c r="D360" s="9">
        <v>100</v>
      </c>
      <c r="E360" s="12">
        <v>181.18091112457412</v>
      </c>
      <c r="F360" s="12">
        <v>185.1150793601839</v>
      </c>
      <c r="G360" s="12">
        <v>183.53486919023584</v>
      </c>
      <c r="H360" s="12">
        <v>182.76112129452224</v>
      </c>
      <c r="I360" s="12">
        <v>165.93642110416928</v>
      </c>
      <c r="J360" s="12">
        <v>173.56077161164373</v>
      </c>
      <c r="K360" s="12">
        <v>171.98056144169564</v>
      </c>
      <c r="L360" s="12">
        <v>167.5166312741174</v>
      </c>
      <c r="M360" s="9">
        <v>38</v>
      </c>
      <c r="N360" s="9">
        <v>38</v>
      </c>
      <c r="O360" s="9">
        <v>25</v>
      </c>
      <c r="P360" s="9">
        <v>16</v>
      </c>
      <c r="Q360" s="9">
        <v>14.701000000000001</v>
      </c>
      <c r="R360" s="9">
        <v>15.02575</v>
      </c>
      <c r="S360" s="9">
        <v>2</v>
      </c>
      <c r="T360" s="9">
        <v>1.5</v>
      </c>
      <c r="U360" s="9">
        <v>2</v>
      </c>
      <c r="V360" s="9">
        <v>1.6</v>
      </c>
    </row>
    <row r="361" spans="1:22">
      <c r="A361" s="9"/>
      <c r="B361" s="9" t="str">
        <f t="shared" si="5"/>
        <v>М16x105</v>
      </c>
      <c r="C361" s="10">
        <v>16</v>
      </c>
      <c r="D361" s="9">
        <v>105</v>
      </c>
      <c r="E361" s="12">
        <v>189.07259187039168</v>
      </c>
      <c r="F361" s="12">
        <v>193.00676010600148</v>
      </c>
      <c r="G361" s="12">
        <v>191.42654993605333</v>
      </c>
      <c r="H361" s="12">
        <v>190.65280204033979</v>
      </c>
      <c r="I361" s="12">
        <v>172.59870749350256</v>
      </c>
      <c r="J361" s="12">
        <v>180.52065334548226</v>
      </c>
      <c r="K361" s="12">
        <v>178.94044317553417</v>
      </c>
      <c r="L361" s="12">
        <v>174.1789176634507</v>
      </c>
      <c r="M361" s="9">
        <v>38</v>
      </c>
      <c r="N361" s="9">
        <v>38</v>
      </c>
      <c r="O361" s="9">
        <v>25</v>
      </c>
      <c r="P361" s="9">
        <v>16</v>
      </c>
      <c r="Q361" s="9">
        <v>14.701000000000001</v>
      </c>
      <c r="R361" s="9">
        <v>15.02575</v>
      </c>
      <c r="S361" s="9">
        <v>2</v>
      </c>
      <c r="T361" s="9">
        <v>1.5</v>
      </c>
      <c r="U361" s="9">
        <v>2</v>
      </c>
      <c r="V361" s="9">
        <v>1.6</v>
      </c>
    </row>
    <row r="362" spans="1:22">
      <c r="A362" s="9"/>
      <c r="B362" s="9" t="str">
        <f t="shared" si="5"/>
        <v>М16x110</v>
      </c>
      <c r="C362" s="10">
        <v>16</v>
      </c>
      <c r="D362" s="9">
        <v>110</v>
      </c>
      <c r="E362" s="12">
        <v>196.96427261620926</v>
      </c>
      <c r="F362" s="12">
        <v>200.89844085181903</v>
      </c>
      <c r="G362" s="12">
        <v>199.31823068187094</v>
      </c>
      <c r="H362" s="12">
        <v>198.54448278615737</v>
      </c>
      <c r="I362" s="12">
        <v>179.26099388283586</v>
      </c>
      <c r="J362" s="12">
        <v>187.48053507932076</v>
      </c>
      <c r="K362" s="12">
        <v>185.90032490937267</v>
      </c>
      <c r="L362" s="12">
        <v>180.84120405278401</v>
      </c>
      <c r="M362" s="9">
        <v>38</v>
      </c>
      <c r="N362" s="9">
        <v>38</v>
      </c>
      <c r="O362" s="9">
        <v>25</v>
      </c>
      <c r="P362" s="9">
        <v>16</v>
      </c>
      <c r="Q362" s="9">
        <v>14.701000000000001</v>
      </c>
      <c r="R362" s="9">
        <v>15.02575</v>
      </c>
      <c r="S362" s="9">
        <v>2</v>
      </c>
      <c r="T362" s="9">
        <v>1.5</v>
      </c>
      <c r="U362" s="9">
        <v>2</v>
      </c>
      <c r="V362" s="9">
        <v>1.6</v>
      </c>
    </row>
    <row r="363" spans="1:22">
      <c r="A363" s="9"/>
      <c r="B363" s="9" t="str">
        <f t="shared" si="5"/>
        <v>М16x115</v>
      </c>
      <c r="C363" s="10">
        <v>16</v>
      </c>
      <c r="D363" s="9">
        <v>115</v>
      </c>
      <c r="E363" s="12">
        <v>204.85595336202681</v>
      </c>
      <c r="F363" s="12">
        <v>208.79012159763661</v>
      </c>
      <c r="G363" s="12">
        <v>207.20991142768847</v>
      </c>
      <c r="H363" s="12">
        <v>206.43616353197493</v>
      </c>
      <c r="I363" s="12">
        <v>185.92328027216919</v>
      </c>
      <c r="J363" s="12">
        <v>194.44041681315929</v>
      </c>
      <c r="K363" s="12">
        <v>192.86020664321123</v>
      </c>
      <c r="L363" s="12">
        <v>187.50349044211731</v>
      </c>
      <c r="M363" s="9">
        <v>38</v>
      </c>
      <c r="N363" s="9">
        <v>38</v>
      </c>
      <c r="O363" s="9">
        <v>25</v>
      </c>
      <c r="P363" s="9">
        <v>16</v>
      </c>
      <c r="Q363" s="9">
        <v>14.701000000000001</v>
      </c>
      <c r="R363" s="9">
        <v>15.02575</v>
      </c>
      <c r="S363" s="9">
        <v>2</v>
      </c>
      <c r="T363" s="9">
        <v>1.5</v>
      </c>
      <c r="U363" s="9">
        <v>2</v>
      </c>
      <c r="V363" s="9">
        <v>1.6</v>
      </c>
    </row>
    <row r="364" spans="1:22">
      <c r="A364" s="9"/>
      <c r="B364" s="9" t="str">
        <f t="shared" si="5"/>
        <v>М16x120</v>
      </c>
      <c r="C364" s="10">
        <v>16</v>
      </c>
      <c r="D364" s="9">
        <v>120</v>
      </c>
      <c r="E364" s="12">
        <v>212.74763410784436</v>
      </c>
      <c r="F364" s="12">
        <v>216.68180234345417</v>
      </c>
      <c r="G364" s="12">
        <v>215.10159217350605</v>
      </c>
      <c r="H364" s="12">
        <v>214.32784427779245</v>
      </c>
      <c r="I364" s="12">
        <v>192.5855666615025</v>
      </c>
      <c r="J364" s="12">
        <v>201.40029854699779</v>
      </c>
      <c r="K364" s="12">
        <v>199.82008837704973</v>
      </c>
      <c r="L364" s="12">
        <v>194.16577683145059</v>
      </c>
      <c r="M364" s="9">
        <v>38</v>
      </c>
      <c r="N364" s="9">
        <v>38</v>
      </c>
      <c r="O364" s="9">
        <v>25</v>
      </c>
      <c r="P364" s="9">
        <v>16</v>
      </c>
      <c r="Q364" s="9">
        <v>14.701000000000001</v>
      </c>
      <c r="R364" s="9">
        <v>15.02575</v>
      </c>
      <c r="S364" s="9">
        <v>2</v>
      </c>
      <c r="T364" s="9">
        <v>1.5</v>
      </c>
      <c r="U364" s="9">
        <v>2</v>
      </c>
      <c r="V364" s="9">
        <v>1.6</v>
      </c>
    </row>
    <row r="365" spans="1:22">
      <c r="A365" s="9"/>
      <c r="B365" s="9" t="str">
        <f t="shared" si="5"/>
        <v>М16x130</v>
      </c>
      <c r="C365" s="10">
        <v>16</v>
      </c>
      <c r="D365" s="9">
        <v>130</v>
      </c>
      <c r="E365" s="12">
        <v>227.05572237169838</v>
      </c>
      <c r="F365" s="12">
        <v>231.34700502071442</v>
      </c>
      <c r="G365" s="12">
        <v>229.76679485076627</v>
      </c>
      <c r="H365" s="12">
        <v>228.63593254164647</v>
      </c>
      <c r="I365" s="12">
        <v>205.91013944016908</v>
      </c>
      <c r="J365" s="12">
        <v>215.32006201467482</v>
      </c>
      <c r="K365" s="12">
        <v>213.73985184472667</v>
      </c>
      <c r="L365" s="12">
        <v>207.49034961011716</v>
      </c>
      <c r="M365" s="9">
        <v>44</v>
      </c>
      <c r="N365" s="9">
        <v>44</v>
      </c>
      <c r="O365" s="9">
        <v>25</v>
      </c>
      <c r="P365" s="9">
        <v>16</v>
      </c>
      <c r="Q365" s="9">
        <v>14.701000000000001</v>
      </c>
      <c r="R365" s="9">
        <v>15.02575</v>
      </c>
      <c r="S365" s="9">
        <v>2</v>
      </c>
      <c r="T365" s="9">
        <v>1.5</v>
      </c>
      <c r="U365" s="9">
        <v>2</v>
      </c>
      <c r="V365" s="9">
        <v>1.6</v>
      </c>
    </row>
    <row r="366" spans="1:22">
      <c r="A366" s="9"/>
      <c r="B366" s="9" t="str">
        <f t="shared" si="5"/>
        <v>М16x140</v>
      </c>
      <c r="C366" s="10">
        <v>16</v>
      </c>
      <c r="D366" s="9">
        <v>140</v>
      </c>
      <c r="E366" s="12">
        <v>242.83908386333351</v>
      </c>
      <c r="F366" s="12">
        <v>247.13036651234955</v>
      </c>
      <c r="G366" s="12">
        <v>245.55015634240141</v>
      </c>
      <c r="H366" s="12">
        <v>244.4192940332816</v>
      </c>
      <c r="I366" s="12">
        <v>219.23471221883565</v>
      </c>
      <c r="J366" s="12">
        <v>229.23982548235185</v>
      </c>
      <c r="K366" s="12">
        <v>227.65961531240373</v>
      </c>
      <c r="L366" s="12">
        <v>220.8149223887838</v>
      </c>
      <c r="M366" s="9">
        <v>44</v>
      </c>
      <c r="N366" s="9">
        <v>44</v>
      </c>
      <c r="O366" s="9">
        <v>25</v>
      </c>
      <c r="P366" s="9">
        <v>16</v>
      </c>
      <c r="Q366" s="9">
        <v>14.701000000000001</v>
      </c>
      <c r="R366" s="9">
        <v>15.02575</v>
      </c>
      <c r="S366" s="9">
        <v>2</v>
      </c>
      <c r="T366" s="9">
        <v>1.5</v>
      </c>
      <c r="U366" s="9">
        <v>2</v>
      </c>
      <c r="V366" s="9">
        <v>1.6</v>
      </c>
    </row>
    <row r="367" spans="1:22">
      <c r="A367" s="9"/>
      <c r="B367" s="9" t="str">
        <f t="shared" si="5"/>
        <v>М16x150</v>
      </c>
      <c r="C367" s="10">
        <v>16</v>
      </c>
      <c r="D367" s="9">
        <v>150</v>
      </c>
      <c r="E367" s="12">
        <v>258.62244535496865</v>
      </c>
      <c r="F367" s="12">
        <v>262.91372800398466</v>
      </c>
      <c r="G367" s="12">
        <v>261.33351783403651</v>
      </c>
      <c r="H367" s="12">
        <v>260.20265552491674</v>
      </c>
      <c r="I367" s="12">
        <v>232.55928499750226</v>
      </c>
      <c r="J367" s="12">
        <v>243.15958895002885</v>
      </c>
      <c r="K367" s="12">
        <v>241.57937878008076</v>
      </c>
      <c r="L367" s="12">
        <v>234.13949516745038</v>
      </c>
      <c r="M367" s="9">
        <v>44</v>
      </c>
      <c r="N367" s="9">
        <v>44</v>
      </c>
      <c r="O367" s="9">
        <v>25</v>
      </c>
      <c r="P367" s="9">
        <v>16</v>
      </c>
      <c r="Q367" s="9">
        <v>14.701000000000001</v>
      </c>
      <c r="R367" s="9">
        <v>15.02575</v>
      </c>
      <c r="S367" s="9">
        <v>2</v>
      </c>
      <c r="T367" s="9">
        <v>1.5</v>
      </c>
      <c r="U367" s="9">
        <v>2</v>
      </c>
      <c r="V367" s="9">
        <v>1.6</v>
      </c>
    </row>
    <row r="368" spans="1:22">
      <c r="A368" s="9"/>
      <c r="B368" s="9" t="str">
        <f t="shared" si="5"/>
        <v>М16x160</v>
      </c>
      <c r="C368" s="10">
        <v>16</v>
      </c>
      <c r="D368" s="9">
        <v>160</v>
      </c>
      <c r="E368" s="12">
        <v>274.40580684660375</v>
      </c>
      <c r="F368" s="12">
        <v>278.69708949561976</v>
      </c>
      <c r="G368" s="12">
        <v>277.11687932567162</v>
      </c>
      <c r="H368" s="12">
        <v>275.98601701655184</v>
      </c>
      <c r="I368" s="12">
        <v>245.88385777616884</v>
      </c>
      <c r="J368" s="12">
        <v>257.07935241770588</v>
      </c>
      <c r="K368" s="12">
        <v>255.49914224775779</v>
      </c>
      <c r="L368" s="12">
        <v>247.46406794611696</v>
      </c>
      <c r="M368" s="9">
        <v>44</v>
      </c>
      <c r="N368" s="9">
        <v>44</v>
      </c>
      <c r="O368" s="9">
        <v>25</v>
      </c>
      <c r="P368" s="9">
        <v>16</v>
      </c>
      <c r="Q368" s="9">
        <v>14.701000000000001</v>
      </c>
      <c r="R368" s="9">
        <v>15.02575</v>
      </c>
      <c r="S368" s="9">
        <v>2</v>
      </c>
      <c r="T368" s="9">
        <v>1.5</v>
      </c>
      <c r="U368" s="9">
        <v>2</v>
      </c>
      <c r="V368" s="9">
        <v>1.6</v>
      </c>
    </row>
    <row r="369" spans="1:22">
      <c r="A369" s="9"/>
      <c r="B369" s="9" t="str">
        <f t="shared" si="5"/>
        <v>М16x170</v>
      </c>
      <c r="C369" s="10">
        <v>16</v>
      </c>
      <c r="D369" s="9">
        <v>170</v>
      </c>
      <c r="E369" s="12">
        <v>290.18916833823891</v>
      </c>
      <c r="F369" s="12">
        <v>294.48045098725493</v>
      </c>
      <c r="G369" s="12">
        <v>292.90024081730678</v>
      </c>
      <c r="H369" s="12">
        <v>291.76937850818695</v>
      </c>
      <c r="I369" s="12">
        <v>259.2084305548355</v>
      </c>
      <c r="J369" s="12">
        <v>270.99911588538293</v>
      </c>
      <c r="K369" s="12">
        <v>269.41890571543479</v>
      </c>
      <c r="L369" s="12">
        <v>260.78864072478359</v>
      </c>
      <c r="M369" s="9">
        <v>44</v>
      </c>
      <c r="N369" s="9">
        <v>44</v>
      </c>
      <c r="O369" s="9">
        <v>25</v>
      </c>
      <c r="P369" s="9">
        <v>16</v>
      </c>
      <c r="Q369" s="9">
        <v>14.701000000000001</v>
      </c>
      <c r="R369" s="9">
        <v>15.02575</v>
      </c>
      <c r="S369" s="9">
        <v>2</v>
      </c>
      <c r="T369" s="9">
        <v>1.5</v>
      </c>
      <c r="U369" s="9">
        <v>2</v>
      </c>
      <c r="V369" s="9">
        <v>1.6</v>
      </c>
    </row>
    <row r="370" spans="1:22">
      <c r="A370" s="9"/>
      <c r="B370" s="9" t="str">
        <f t="shared" si="5"/>
        <v>М16x180</v>
      </c>
      <c r="C370" s="10">
        <v>16</v>
      </c>
      <c r="D370" s="9">
        <v>180</v>
      </c>
      <c r="E370" s="12">
        <v>305.97252982987402</v>
      </c>
      <c r="F370" s="12">
        <v>310.26381247888997</v>
      </c>
      <c r="G370" s="12">
        <v>308.68360230894189</v>
      </c>
      <c r="H370" s="12">
        <v>307.55273999982211</v>
      </c>
      <c r="I370" s="12">
        <v>272.53300333350205</v>
      </c>
      <c r="J370" s="12">
        <v>284.91887935305994</v>
      </c>
      <c r="K370" s="12">
        <v>283.33866918311185</v>
      </c>
      <c r="L370" s="12">
        <v>274.11321350345014</v>
      </c>
      <c r="M370" s="9">
        <v>44</v>
      </c>
      <c r="N370" s="9">
        <v>44</v>
      </c>
      <c r="O370" s="9">
        <v>25</v>
      </c>
      <c r="P370" s="9">
        <v>16</v>
      </c>
      <c r="Q370" s="9">
        <v>14.701000000000001</v>
      </c>
      <c r="R370" s="9">
        <v>15.02575</v>
      </c>
      <c r="S370" s="9">
        <v>2</v>
      </c>
      <c r="T370" s="9">
        <v>1.5</v>
      </c>
      <c r="U370" s="9">
        <v>2</v>
      </c>
      <c r="V370" s="9">
        <v>1.6</v>
      </c>
    </row>
    <row r="371" spans="1:22">
      <c r="A371" s="9"/>
      <c r="B371" s="9" t="str">
        <f t="shared" si="5"/>
        <v>М16x190</v>
      </c>
      <c r="C371" s="10">
        <v>16</v>
      </c>
      <c r="D371" s="9">
        <v>190</v>
      </c>
      <c r="E371" s="12">
        <v>321.75589132150913</v>
      </c>
      <c r="F371" s="12">
        <v>326.04717397052508</v>
      </c>
      <c r="G371" s="12">
        <v>324.46696380057705</v>
      </c>
      <c r="H371" s="12">
        <v>323.33610149145721</v>
      </c>
      <c r="I371" s="12">
        <v>285.85757611216872</v>
      </c>
      <c r="J371" s="12">
        <v>298.83864282073699</v>
      </c>
      <c r="K371" s="12">
        <v>297.2584326507889</v>
      </c>
      <c r="L371" s="12">
        <v>287.4377862821168</v>
      </c>
      <c r="M371" s="9">
        <v>44</v>
      </c>
      <c r="N371" s="9">
        <v>44</v>
      </c>
      <c r="O371" s="9">
        <v>25</v>
      </c>
      <c r="P371" s="9">
        <v>16</v>
      </c>
      <c r="Q371" s="9">
        <v>14.701000000000001</v>
      </c>
      <c r="R371" s="9">
        <v>15.02575</v>
      </c>
      <c r="S371" s="9">
        <v>2</v>
      </c>
      <c r="T371" s="9">
        <v>1.5</v>
      </c>
      <c r="U371" s="9">
        <v>2</v>
      </c>
      <c r="V371" s="9">
        <v>1.6</v>
      </c>
    </row>
    <row r="372" spans="1:22">
      <c r="A372" s="9"/>
      <c r="B372" s="9" t="str">
        <f t="shared" si="5"/>
        <v>М16x200</v>
      </c>
      <c r="C372" s="10">
        <v>16</v>
      </c>
      <c r="D372" s="9">
        <v>200</v>
      </c>
      <c r="E372" s="12">
        <v>337.53925281314417</v>
      </c>
      <c r="F372" s="12">
        <v>341.83053546216019</v>
      </c>
      <c r="G372" s="12">
        <v>340.25032529221215</v>
      </c>
      <c r="H372" s="12">
        <v>339.11946298309238</v>
      </c>
      <c r="I372" s="12">
        <v>299.18214889083526</v>
      </c>
      <c r="J372" s="12">
        <v>312.75840628841405</v>
      </c>
      <c r="K372" s="12">
        <v>311.17819611846596</v>
      </c>
      <c r="L372" s="12">
        <v>300.76235906078335</v>
      </c>
      <c r="M372" s="9">
        <v>44</v>
      </c>
      <c r="N372" s="9">
        <v>44</v>
      </c>
      <c r="O372" s="9">
        <v>25</v>
      </c>
      <c r="P372" s="9">
        <v>16</v>
      </c>
      <c r="Q372" s="9">
        <v>14.701000000000001</v>
      </c>
      <c r="R372" s="9">
        <v>15.02575</v>
      </c>
      <c r="S372" s="9">
        <v>2</v>
      </c>
      <c r="T372" s="9">
        <v>1.5</v>
      </c>
      <c r="U372" s="9">
        <v>2</v>
      </c>
      <c r="V372" s="9">
        <v>1.6</v>
      </c>
    </row>
    <row r="373" spans="1:22">
      <c r="A373" s="9"/>
      <c r="B373" s="9" t="str">
        <f t="shared" si="5"/>
        <v>М16x220</v>
      </c>
      <c r="C373" s="10">
        <v>16</v>
      </c>
      <c r="D373" s="9">
        <v>220</v>
      </c>
      <c r="E373" s="12">
        <v>365.90955046955537</v>
      </c>
      <c r="F373" s="12">
        <v>370.97458101428492</v>
      </c>
      <c r="G373" s="12">
        <v>369.39437084433689</v>
      </c>
      <c r="H373" s="12">
        <v>367.48976063950346</v>
      </c>
      <c r="I373" s="12">
        <v>325.83129444816848</v>
      </c>
      <c r="J373" s="12">
        <v>340.597933223768</v>
      </c>
      <c r="K373" s="12">
        <v>339.01772305382002</v>
      </c>
      <c r="L373" s="12">
        <v>327.41150461811662</v>
      </c>
      <c r="M373" s="9">
        <v>57</v>
      </c>
      <c r="N373" s="9">
        <v>57</v>
      </c>
      <c r="O373" s="9">
        <v>25</v>
      </c>
      <c r="P373" s="9">
        <v>16</v>
      </c>
      <c r="Q373" s="9">
        <v>14.701000000000001</v>
      </c>
      <c r="R373" s="9">
        <v>15.02575</v>
      </c>
      <c r="S373" s="9">
        <v>2</v>
      </c>
      <c r="T373" s="9">
        <v>1.5</v>
      </c>
      <c r="U373" s="9">
        <v>2</v>
      </c>
      <c r="V373" s="9">
        <v>1.6</v>
      </c>
    </row>
    <row r="374" spans="1:22">
      <c r="A374" s="9"/>
      <c r="B374" s="9" t="str">
        <f t="shared" si="5"/>
        <v>М18x35</v>
      </c>
      <c r="C374" s="10">
        <v>18</v>
      </c>
      <c r="D374" s="9">
        <v>35</v>
      </c>
      <c r="E374" s="12">
        <v>108.44217238879793</v>
      </c>
      <c r="F374" s="12">
        <v>114.62058875021911</v>
      </c>
      <c r="G374" s="12">
        <v>110.8528505701406</v>
      </c>
      <c r="H374" s="12">
        <v>112.20991056887647</v>
      </c>
      <c r="I374" s="12">
        <v>103.62418968091147</v>
      </c>
      <c r="J374" s="12">
        <v>112.09595349772144</v>
      </c>
      <c r="K374" s="12">
        <v>108.32821531764291</v>
      </c>
      <c r="L374" s="12">
        <v>107.39192786098998</v>
      </c>
      <c r="M374" s="11">
        <v>21</v>
      </c>
      <c r="N374" s="9">
        <v>23</v>
      </c>
      <c r="O374" s="9">
        <v>28</v>
      </c>
      <c r="P374" s="9">
        <v>18</v>
      </c>
      <c r="Q374" s="9">
        <v>16.376249999999999</v>
      </c>
      <c r="R374" s="9">
        <v>17.025749999999999</v>
      </c>
      <c r="S374" s="9">
        <v>2.5</v>
      </c>
      <c r="T374" s="9">
        <v>1.5</v>
      </c>
      <c r="U374" s="9">
        <v>2</v>
      </c>
      <c r="V374" s="9">
        <v>1.6</v>
      </c>
    </row>
    <row r="375" spans="1:22">
      <c r="A375" s="9"/>
      <c r="B375" s="9" t="str">
        <f t="shared" si="5"/>
        <v>М18x38</v>
      </c>
      <c r="C375" s="10">
        <v>18</v>
      </c>
      <c r="D375" s="9">
        <v>38</v>
      </c>
      <c r="E375" s="12">
        <v>113.40249258917747</v>
      </c>
      <c r="F375" s="12">
        <v>119.9821750034499</v>
      </c>
      <c r="G375" s="12">
        <v>116.21443682337139</v>
      </c>
      <c r="H375" s="12">
        <v>117.17023076925599</v>
      </c>
      <c r="I375" s="12">
        <v>108.584509881291</v>
      </c>
      <c r="J375" s="12">
        <v>117.45753975095222</v>
      </c>
      <c r="K375" s="12">
        <v>113.6898015708737</v>
      </c>
      <c r="L375" s="12">
        <v>112.35224806136952</v>
      </c>
      <c r="M375" s="11">
        <v>24</v>
      </c>
      <c r="N375" s="9">
        <v>26</v>
      </c>
      <c r="O375" s="9">
        <v>28</v>
      </c>
      <c r="P375" s="9">
        <v>18</v>
      </c>
      <c r="Q375" s="9">
        <v>16.376249999999999</v>
      </c>
      <c r="R375" s="9">
        <v>17.025749999999999</v>
      </c>
      <c r="S375" s="9">
        <v>2.5</v>
      </c>
      <c r="T375" s="9">
        <v>1.5</v>
      </c>
      <c r="U375" s="9">
        <v>2</v>
      </c>
      <c r="V375" s="9">
        <v>1.6</v>
      </c>
    </row>
    <row r="376" spans="1:22">
      <c r="A376" s="9"/>
      <c r="B376" s="9" t="str">
        <f t="shared" si="5"/>
        <v>М18x40</v>
      </c>
      <c r="C376" s="10">
        <v>18</v>
      </c>
      <c r="D376" s="9">
        <v>40</v>
      </c>
      <c r="E376" s="12">
        <v>116.70937272276383</v>
      </c>
      <c r="F376" s="12">
        <v>123.5565658389371</v>
      </c>
      <c r="G376" s="12">
        <v>119.78882765885857</v>
      </c>
      <c r="H376" s="12">
        <v>120.47711090284237</v>
      </c>
      <c r="I376" s="12">
        <v>111.89139001487737</v>
      </c>
      <c r="J376" s="12">
        <v>121.0319305864394</v>
      </c>
      <c r="K376" s="12">
        <v>117.26419240636088</v>
      </c>
      <c r="L376" s="12">
        <v>115.6591281949559</v>
      </c>
      <c r="M376" s="11">
        <v>26</v>
      </c>
      <c r="N376" s="9">
        <v>28</v>
      </c>
      <c r="O376" s="9">
        <v>28</v>
      </c>
      <c r="P376" s="9">
        <v>18</v>
      </c>
      <c r="Q376" s="9">
        <v>16.376249999999999</v>
      </c>
      <c r="R376" s="9">
        <v>17.025749999999999</v>
      </c>
      <c r="S376" s="9">
        <v>2.5</v>
      </c>
      <c r="T376" s="9">
        <v>1.5</v>
      </c>
      <c r="U376" s="9">
        <v>2</v>
      </c>
      <c r="V376" s="9">
        <v>1.6</v>
      </c>
    </row>
    <row r="377" spans="1:22">
      <c r="A377" s="9"/>
      <c r="B377" s="9" t="str">
        <f t="shared" si="5"/>
        <v>М18x42</v>
      </c>
      <c r="C377" s="10">
        <v>18</v>
      </c>
      <c r="D377" s="9">
        <v>42</v>
      </c>
      <c r="E377" s="12">
        <v>120.01625285635018</v>
      </c>
      <c r="F377" s="12">
        <v>127.13095667442428</v>
      </c>
      <c r="G377" s="12">
        <v>123.36321849434577</v>
      </c>
      <c r="H377" s="12">
        <v>123.7839910364287</v>
      </c>
      <c r="I377" s="12">
        <v>115.19827014846371</v>
      </c>
      <c r="J377" s="12">
        <v>124.60632142192659</v>
      </c>
      <c r="K377" s="12">
        <v>120.83858324184807</v>
      </c>
      <c r="L377" s="12">
        <v>118.96600832854224</v>
      </c>
      <c r="M377" s="11">
        <v>28</v>
      </c>
      <c r="N377" s="9">
        <v>30</v>
      </c>
      <c r="O377" s="9">
        <v>28</v>
      </c>
      <c r="P377" s="9">
        <v>18</v>
      </c>
      <c r="Q377" s="9">
        <v>16.376249999999999</v>
      </c>
      <c r="R377" s="9">
        <v>17.025749999999999</v>
      </c>
      <c r="S377" s="9">
        <v>2.5</v>
      </c>
      <c r="T377" s="9">
        <v>1.5</v>
      </c>
      <c r="U377" s="9">
        <v>2</v>
      </c>
      <c r="V377" s="9">
        <v>1.6</v>
      </c>
    </row>
    <row r="378" spans="1:22">
      <c r="A378" s="9"/>
      <c r="B378" s="9" t="str">
        <f t="shared" si="5"/>
        <v>М18x45</v>
      </c>
      <c r="C378" s="10">
        <v>18</v>
      </c>
      <c r="D378" s="9">
        <v>45</v>
      </c>
      <c r="E378" s="12">
        <v>124.97657305672973</v>
      </c>
      <c r="F378" s="12">
        <v>132.49254292765511</v>
      </c>
      <c r="G378" s="12">
        <v>128.72480474757657</v>
      </c>
      <c r="H378" s="12">
        <v>128.74431123680827</v>
      </c>
      <c r="I378" s="12">
        <v>120.15859034884325</v>
      </c>
      <c r="J378" s="12">
        <v>129.96790767515736</v>
      </c>
      <c r="K378" s="12">
        <v>126.20016949507887</v>
      </c>
      <c r="L378" s="12">
        <v>123.92632852892179</v>
      </c>
      <c r="M378" s="11">
        <v>31</v>
      </c>
      <c r="N378" s="9">
        <v>33</v>
      </c>
      <c r="O378" s="9">
        <v>28</v>
      </c>
      <c r="P378" s="9">
        <v>18</v>
      </c>
      <c r="Q378" s="9">
        <v>16.376249999999999</v>
      </c>
      <c r="R378" s="9">
        <v>17.025749999999999</v>
      </c>
      <c r="S378" s="9">
        <v>2.5</v>
      </c>
      <c r="T378" s="9">
        <v>1.5</v>
      </c>
      <c r="U378" s="9">
        <v>2</v>
      </c>
      <c r="V378" s="9">
        <v>1.6</v>
      </c>
    </row>
    <row r="379" spans="1:22">
      <c r="A379" s="9"/>
      <c r="B379" s="9" t="str">
        <f t="shared" si="5"/>
        <v>М18x48</v>
      </c>
      <c r="C379" s="10">
        <v>18</v>
      </c>
      <c r="D379" s="9">
        <v>48</v>
      </c>
      <c r="E379" s="12">
        <v>129.93689325710926</v>
      </c>
      <c r="F379" s="12">
        <v>137.85412918088588</v>
      </c>
      <c r="G379" s="12">
        <v>134.08639100080734</v>
      </c>
      <c r="H379" s="12">
        <v>133.7046314371878</v>
      </c>
      <c r="I379" s="12">
        <v>125.11891054922279</v>
      </c>
      <c r="J379" s="12">
        <v>135.32949392838816</v>
      </c>
      <c r="K379" s="12">
        <v>131.56175574830968</v>
      </c>
      <c r="L379" s="12">
        <v>128.88664872930133</v>
      </c>
      <c r="M379" s="11">
        <v>34</v>
      </c>
      <c r="N379" s="9">
        <v>36</v>
      </c>
      <c r="O379" s="9">
        <v>28</v>
      </c>
      <c r="P379" s="9">
        <v>18</v>
      </c>
      <c r="Q379" s="9">
        <v>16.376249999999999</v>
      </c>
      <c r="R379" s="9">
        <v>17.025749999999999</v>
      </c>
      <c r="S379" s="9">
        <v>2.5</v>
      </c>
      <c r="T379" s="9">
        <v>1.5</v>
      </c>
      <c r="U379" s="9">
        <v>2</v>
      </c>
      <c r="V379" s="9">
        <v>1.6</v>
      </c>
    </row>
    <row r="380" spans="1:22">
      <c r="A380" s="9"/>
      <c r="B380" s="9" t="str">
        <f t="shared" si="5"/>
        <v>М18x50</v>
      </c>
      <c r="C380" s="10">
        <v>18</v>
      </c>
      <c r="D380" s="9">
        <v>50</v>
      </c>
      <c r="E380" s="12">
        <v>133.24377339069562</v>
      </c>
      <c r="F380" s="12">
        <v>141.42852001637306</v>
      </c>
      <c r="G380" s="12">
        <v>137.66078183629457</v>
      </c>
      <c r="H380" s="12">
        <v>137.01151157077416</v>
      </c>
      <c r="I380" s="12">
        <v>128.42579068280912</v>
      </c>
      <c r="J380" s="12">
        <v>138.90388476387534</v>
      </c>
      <c r="K380" s="12">
        <v>135.13614658379686</v>
      </c>
      <c r="L380" s="12">
        <v>132.19352886288769</v>
      </c>
      <c r="M380" s="11">
        <v>36</v>
      </c>
      <c r="N380" s="9">
        <v>38</v>
      </c>
      <c r="O380" s="9">
        <v>28</v>
      </c>
      <c r="P380" s="9">
        <v>18</v>
      </c>
      <c r="Q380" s="9">
        <v>16.376249999999999</v>
      </c>
      <c r="R380" s="9">
        <v>17.025749999999999</v>
      </c>
      <c r="S380" s="9">
        <v>2.5</v>
      </c>
      <c r="T380" s="9">
        <v>1.5</v>
      </c>
      <c r="U380" s="9">
        <v>2</v>
      </c>
      <c r="V380" s="9">
        <v>1.6</v>
      </c>
    </row>
    <row r="381" spans="1:22">
      <c r="A381" s="9"/>
      <c r="B381" s="9" t="str">
        <f t="shared" si="5"/>
        <v>М18x55</v>
      </c>
      <c r="C381" s="10">
        <v>18</v>
      </c>
      <c r="D381" s="9">
        <v>55</v>
      </c>
      <c r="E381" s="12">
        <v>141.16683210266962</v>
      </c>
      <c r="F381" s="12">
        <v>150.5748833761325</v>
      </c>
      <c r="G381" s="12">
        <v>146.80714519605402</v>
      </c>
      <c r="H381" s="12">
        <v>144.93457028274818</v>
      </c>
      <c r="I381" s="12">
        <v>136.69299101677504</v>
      </c>
      <c r="J381" s="12">
        <v>147.83986185259337</v>
      </c>
      <c r="K381" s="12">
        <v>144.07212367251483</v>
      </c>
      <c r="L381" s="12">
        <v>140.46072919685358</v>
      </c>
      <c r="M381" s="9">
        <v>42</v>
      </c>
      <c r="N381" s="9">
        <v>42</v>
      </c>
      <c r="O381" s="9">
        <v>28</v>
      </c>
      <c r="P381" s="9">
        <v>18</v>
      </c>
      <c r="Q381" s="9">
        <v>16.376249999999999</v>
      </c>
      <c r="R381" s="9">
        <v>17.025749999999999</v>
      </c>
      <c r="S381" s="9">
        <v>2.5</v>
      </c>
      <c r="T381" s="9">
        <v>1.5</v>
      </c>
      <c r="U381" s="9">
        <v>2</v>
      </c>
      <c r="V381" s="9">
        <v>1.6</v>
      </c>
    </row>
    <row r="382" spans="1:22">
      <c r="A382" s="9"/>
      <c r="B382" s="9" t="str">
        <f t="shared" si="5"/>
        <v>М18x60</v>
      </c>
      <c r="C382" s="10">
        <v>18</v>
      </c>
      <c r="D382" s="9">
        <v>60</v>
      </c>
      <c r="E382" s="12">
        <v>151.15474054659495</v>
      </c>
      <c r="F382" s="12">
        <v>160.56279182005784</v>
      </c>
      <c r="G382" s="12">
        <v>156.79505363997936</v>
      </c>
      <c r="H382" s="12">
        <v>154.92247872667352</v>
      </c>
      <c r="I382" s="12">
        <v>144.96019135074093</v>
      </c>
      <c r="J382" s="12">
        <v>156.77583894131129</v>
      </c>
      <c r="K382" s="12">
        <v>153.00810076123281</v>
      </c>
      <c r="L382" s="12">
        <v>148.72792953081949</v>
      </c>
      <c r="M382" s="9">
        <v>42</v>
      </c>
      <c r="N382" s="9">
        <v>42</v>
      </c>
      <c r="O382" s="9">
        <v>28</v>
      </c>
      <c r="P382" s="9">
        <v>18</v>
      </c>
      <c r="Q382" s="9">
        <v>16.376249999999999</v>
      </c>
      <c r="R382" s="9">
        <v>17.025749999999999</v>
      </c>
      <c r="S382" s="9">
        <v>2.5</v>
      </c>
      <c r="T382" s="9">
        <v>1.5</v>
      </c>
      <c r="U382" s="9">
        <v>2</v>
      </c>
      <c r="V382" s="9">
        <v>1.6</v>
      </c>
    </row>
    <row r="383" spans="1:22">
      <c r="A383" s="9"/>
      <c r="B383" s="9" t="str">
        <f t="shared" si="5"/>
        <v>М18x65</v>
      </c>
      <c r="C383" s="10">
        <v>18</v>
      </c>
      <c r="D383" s="9">
        <v>65</v>
      </c>
      <c r="E383" s="12">
        <v>161.14264899052034</v>
      </c>
      <c r="F383" s="12">
        <v>170.55070026398323</v>
      </c>
      <c r="G383" s="12">
        <v>166.78296208390469</v>
      </c>
      <c r="H383" s="12">
        <v>164.91038717059891</v>
      </c>
      <c r="I383" s="12">
        <v>153.22739168470682</v>
      </c>
      <c r="J383" s="12">
        <v>165.71181603002927</v>
      </c>
      <c r="K383" s="12">
        <v>161.94407784995079</v>
      </c>
      <c r="L383" s="12">
        <v>156.99512986478538</v>
      </c>
      <c r="M383" s="9">
        <v>42</v>
      </c>
      <c r="N383" s="9">
        <v>42</v>
      </c>
      <c r="O383" s="9">
        <v>28</v>
      </c>
      <c r="P383" s="9">
        <v>18</v>
      </c>
      <c r="Q383" s="9">
        <v>16.376249999999999</v>
      </c>
      <c r="R383" s="9">
        <v>17.025749999999999</v>
      </c>
      <c r="S383" s="9">
        <v>2.5</v>
      </c>
      <c r="T383" s="9">
        <v>1.5</v>
      </c>
      <c r="U383" s="9">
        <v>2</v>
      </c>
      <c r="V383" s="9">
        <v>1.6</v>
      </c>
    </row>
    <row r="384" spans="1:22">
      <c r="A384" s="9"/>
      <c r="B384" s="9" t="str">
        <f t="shared" si="5"/>
        <v>М18x70</v>
      </c>
      <c r="C384" s="10">
        <v>18</v>
      </c>
      <c r="D384" s="9">
        <v>70</v>
      </c>
      <c r="E384" s="12">
        <v>171.13055743444565</v>
      </c>
      <c r="F384" s="12">
        <v>180.53860870790854</v>
      </c>
      <c r="G384" s="12">
        <v>176.77087052783006</v>
      </c>
      <c r="H384" s="12">
        <v>174.89829561452422</v>
      </c>
      <c r="I384" s="12">
        <v>161.49459201867273</v>
      </c>
      <c r="J384" s="12">
        <v>174.64779311874724</v>
      </c>
      <c r="K384" s="12">
        <v>170.88005493866876</v>
      </c>
      <c r="L384" s="12">
        <v>165.2623301987513</v>
      </c>
      <c r="M384" s="9">
        <v>42</v>
      </c>
      <c r="N384" s="9">
        <v>42</v>
      </c>
      <c r="O384" s="9">
        <v>28</v>
      </c>
      <c r="P384" s="9">
        <v>18</v>
      </c>
      <c r="Q384" s="9">
        <v>16.376249999999999</v>
      </c>
      <c r="R384" s="9">
        <v>17.025749999999999</v>
      </c>
      <c r="S384" s="9">
        <v>2.5</v>
      </c>
      <c r="T384" s="9">
        <v>1.5</v>
      </c>
      <c r="U384" s="9">
        <v>2</v>
      </c>
      <c r="V384" s="9">
        <v>1.6</v>
      </c>
    </row>
    <row r="385" spans="1:22">
      <c r="A385" s="9"/>
      <c r="B385" s="9" t="str">
        <f t="shared" si="5"/>
        <v>М18x75</v>
      </c>
      <c r="C385" s="10">
        <v>18</v>
      </c>
      <c r="D385" s="9">
        <v>75</v>
      </c>
      <c r="E385" s="12">
        <v>181.11846587837104</v>
      </c>
      <c r="F385" s="12">
        <v>190.52651715183393</v>
      </c>
      <c r="G385" s="12">
        <v>186.75877897175542</v>
      </c>
      <c r="H385" s="12">
        <v>184.88620405844961</v>
      </c>
      <c r="I385" s="12">
        <v>169.76179235263862</v>
      </c>
      <c r="J385" s="12">
        <v>183.58377020746525</v>
      </c>
      <c r="K385" s="12">
        <v>179.81603202738671</v>
      </c>
      <c r="L385" s="12">
        <v>173.52953053271719</v>
      </c>
      <c r="M385" s="9">
        <v>42</v>
      </c>
      <c r="N385" s="9">
        <v>42</v>
      </c>
      <c r="O385" s="9">
        <v>28</v>
      </c>
      <c r="P385" s="9">
        <v>18</v>
      </c>
      <c r="Q385" s="9">
        <v>16.376249999999999</v>
      </c>
      <c r="R385" s="9">
        <v>17.025749999999999</v>
      </c>
      <c r="S385" s="9">
        <v>2.5</v>
      </c>
      <c r="T385" s="9">
        <v>1.5</v>
      </c>
      <c r="U385" s="9">
        <v>2</v>
      </c>
      <c r="V385" s="9">
        <v>1.6</v>
      </c>
    </row>
    <row r="386" spans="1:22">
      <c r="A386" s="9"/>
      <c r="B386" s="9" t="str">
        <f t="shared" si="5"/>
        <v>М18x80</v>
      </c>
      <c r="C386" s="10">
        <v>18</v>
      </c>
      <c r="D386" s="9">
        <v>80</v>
      </c>
      <c r="E386" s="12">
        <v>191.10637432229635</v>
      </c>
      <c r="F386" s="12">
        <v>200.51442559575923</v>
      </c>
      <c r="G386" s="12">
        <v>196.74668741568073</v>
      </c>
      <c r="H386" s="12">
        <v>194.87411250237494</v>
      </c>
      <c r="I386" s="12">
        <v>178.02899268660454</v>
      </c>
      <c r="J386" s="12">
        <v>192.51974729618323</v>
      </c>
      <c r="K386" s="12">
        <v>188.75200911610474</v>
      </c>
      <c r="L386" s="12">
        <v>181.79673086668311</v>
      </c>
      <c r="M386" s="9">
        <v>42</v>
      </c>
      <c r="N386" s="9">
        <v>42</v>
      </c>
      <c r="O386" s="9">
        <v>28</v>
      </c>
      <c r="P386" s="9">
        <v>18</v>
      </c>
      <c r="Q386" s="9">
        <v>16.376249999999999</v>
      </c>
      <c r="R386" s="9">
        <v>17.025749999999999</v>
      </c>
      <c r="S386" s="9">
        <v>2.5</v>
      </c>
      <c r="T386" s="9">
        <v>1.5</v>
      </c>
      <c r="U386" s="9">
        <v>2</v>
      </c>
      <c r="V386" s="9">
        <v>1.6</v>
      </c>
    </row>
    <row r="387" spans="1:22">
      <c r="A387" s="9"/>
      <c r="B387" s="9" t="str">
        <f t="shared" si="5"/>
        <v>М18x85</v>
      </c>
      <c r="C387" s="10">
        <v>18</v>
      </c>
      <c r="D387" s="9">
        <v>85</v>
      </c>
      <c r="E387" s="12">
        <v>201.09428276622171</v>
      </c>
      <c r="F387" s="12">
        <v>210.5023340396846</v>
      </c>
      <c r="G387" s="12">
        <v>206.73459585960612</v>
      </c>
      <c r="H387" s="12">
        <v>204.86202094630028</v>
      </c>
      <c r="I387" s="12">
        <v>186.2961930205704</v>
      </c>
      <c r="J387" s="12">
        <v>201.45572438490117</v>
      </c>
      <c r="K387" s="12">
        <v>197.68798620482269</v>
      </c>
      <c r="L387" s="12">
        <v>190.06393120064897</v>
      </c>
      <c r="M387" s="9">
        <v>42</v>
      </c>
      <c r="N387" s="9">
        <v>42</v>
      </c>
      <c r="O387" s="9">
        <v>28</v>
      </c>
      <c r="P387" s="9">
        <v>18</v>
      </c>
      <c r="Q387" s="9">
        <v>16.376249999999999</v>
      </c>
      <c r="R387" s="9">
        <v>17.025749999999999</v>
      </c>
      <c r="S387" s="9">
        <v>2.5</v>
      </c>
      <c r="T387" s="9">
        <v>1.5</v>
      </c>
      <c r="U387" s="9">
        <v>2</v>
      </c>
      <c r="V387" s="9">
        <v>1.6</v>
      </c>
    </row>
    <row r="388" spans="1:22">
      <c r="A388" s="9"/>
      <c r="B388" s="9" t="str">
        <f t="shared" si="5"/>
        <v>М18x90</v>
      </c>
      <c r="C388" s="10">
        <v>18</v>
      </c>
      <c r="D388" s="9">
        <v>90</v>
      </c>
      <c r="E388" s="12">
        <v>211.08219121014707</v>
      </c>
      <c r="F388" s="12">
        <v>220.49024248360996</v>
      </c>
      <c r="G388" s="12">
        <v>216.72250430353145</v>
      </c>
      <c r="H388" s="12">
        <v>214.84992939022564</v>
      </c>
      <c r="I388" s="12">
        <v>194.56339335453632</v>
      </c>
      <c r="J388" s="12">
        <v>210.39170147361915</v>
      </c>
      <c r="K388" s="12">
        <v>206.6239632935407</v>
      </c>
      <c r="L388" s="12">
        <v>198.33113153461488</v>
      </c>
      <c r="M388" s="9">
        <v>42</v>
      </c>
      <c r="N388" s="9">
        <v>42</v>
      </c>
      <c r="O388" s="9">
        <v>28</v>
      </c>
      <c r="P388" s="9">
        <v>18</v>
      </c>
      <c r="Q388" s="9">
        <v>16.376249999999999</v>
      </c>
      <c r="R388" s="9">
        <v>17.025749999999999</v>
      </c>
      <c r="S388" s="9">
        <v>2.5</v>
      </c>
      <c r="T388" s="9">
        <v>1.5</v>
      </c>
      <c r="U388" s="9">
        <v>2</v>
      </c>
      <c r="V388" s="9">
        <v>1.6</v>
      </c>
    </row>
    <row r="389" spans="1:22">
      <c r="A389" s="9"/>
      <c r="B389" s="9" t="str">
        <f t="shared" si="5"/>
        <v>М18x95</v>
      </c>
      <c r="C389" s="10">
        <v>18</v>
      </c>
      <c r="D389" s="9">
        <v>95</v>
      </c>
      <c r="E389" s="12">
        <v>221.07009965407241</v>
      </c>
      <c r="F389" s="12">
        <v>230.4781509275353</v>
      </c>
      <c r="G389" s="12">
        <v>226.71041274745679</v>
      </c>
      <c r="H389" s="12">
        <v>224.83783783415097</v>
      </c>
      <c r="I389" s="12">
        <v>202.8305936885022</v>
      </c>
      <c r="J389" s="12">
        <v>219.32767856233716</v>
      </c>
      <c r="K389" s="12">
        <v>215.55994038225865</v>
      </c>
      <c r="L389" s="12">
        <v>206.59833186858077</v>
      </c>
      <c r="M389" s="9">
        <v>42</v>
      </c>
      <c r="N389" s="9">
        <v>42</v>
      </c>
      <c r="O389" s="9">
        <v>28</v>
      </c>
      <c r="P389" s="9">
        <v>18</v>
      </c>
      <c r="Q389" s="9">
        <v>16.376249999999999</v>
      </c>
      <c r="R389" s="9">
        <v>17.025749999999999</v>
      </c>
      <c r="S389" s="9">
        <v>2.5</v>
      </c>
      <c r="T389" s="9">
        <v>1.5</v>
      </c>
      <c r="U389" s="9">
        <v>2</v>
      </c>
      <c r="V389" s="9">
        <v>1.6</v>
      </c>
    </row>
    <row r="390" spans="1:22">
      <c r="A390" s="9"/>
      <c r="B390" s="9" t="str">
        <f t="shared" si="5"/>
        <v>М18x100</v>
      </c>
      <c r="C390" s="10">
        <v>18</v>
      </c>
      <c r="D390" s="9">
        <v>100</v>
      </c>
      <c r="E390" s="12">
        <v>231.05800809799777</v>
      </c>
      <c r="F390" s="12">
        <v>240.46605937146066</v>
      </c>
      <c r="G390" s="12">
        <v>236.69832119138215</v>
      </c>
      <c r="H390" s="12">
        <v>234.82574627807634</v>
      </c>
      <c r="I390" s="12">
        <v>211.09779402246812</v>
      </c>
      <c r="J390" s="12">
        <v>228.26365565105513</v>
      </c>
      <c r="K390" s="12">
        <v>224.49591747097662</v>
      </c>
      <c r="L390" s="12">
        <v>214.86553220254666</v>
      </c>
      <c r="M390" s="9">
        <v>42</v>
      </c>
      <c r="N390" s="9">
        <v>42</v>
      </c>
      <c r="O390" s="9">
        <v>28</v>
      </c>
      <c r="P390" s="9">
        <v>18</v>
      </c>
      <c r="Q390" s="9">
        <v>16.376249999999999</v>
      </c>
      <c r="R390" s="9">
        <v>17.025749999999999</v>
      </c>
      <c r="S390" s="9">
        <v>2.5</v>
      </c>
      <c r="T390" s="9">
        <v>1.5</v>
      </c>
      <c r="U390" s="9">
        <v>2</v>
      </c>
      <c r="V390" s="9">
        <v>1.6</v>
      </c>
    </row>
    <row r="391" spans="1:22">
      <c r="A391" s="9"/>
      <c r="B391" s="9" t="str">
        <f t="shared" si="5"/>
        <v>М18x105</v>
      </c>
      <c r="C391" s="10">
        <v>18</v>
      </c>
      <c r="D391" s="9">
        <v>105</v>
      </c>
      <c r="E391" s="12">
        <v>241.04591654192313</v>
      </c>
      <c r="F391" s="12">
        <v>250.45396781538602</v>
      </c>
      <c r="G391" s="12">
        <v>246.68622963530751</v>
      </c>
      <c r="H391" s="12">
        <v>244.8136547220017</v>
      </c>
      <c r="I391" s="12">
        <v>219.36499435643401</v>
      </c>
      <c r="J391" s="12">
        <v>237.19963273977311</v>
      </c>
      <c r="K391" s="12">
        <v>233.43189455969463</v>
      </c>
      <c r="L391" s="12">
        <v>223.13273253651255</v>
      </c>
      <c r="M391" s="9">
        <v>42</v>
      </c>
      <c r="N391" s="9">
        <v>42</v>
      </c>
      <c r="O391" s="9">
        <v>28</v>
      </c>
      <c r="P391" s="9">
        <v>18</v>
      </c>
      <c r="Q391" s="9">
        <v>16.376249999999999</v>
      </c>
      <c r="R391" s="9">
        <v>17.025749999999999</v>
      </c>
      <c r="S391" s="9">
        <v>2.5</v>
      </c>
      <c r="T391" s="9">
        <v>1.5</v>
      </c>
      <c r="U391" s="9">
        <v>2</v>
      </c>
      <c r="V391" s="9">
        <v>1.6</v>
      </c>
    </row>
    <row r="392" spans="1:22">
      <c r="A392" s="9"/>
      <c r="B392" s="9" t="str">
        <f t="shared" ref="B392:B455" si="6">"М"&amp;C392&amp;"x"&amp;D392</f>
        <v>М18x110</v>
      </c>
      <c r="C392" s="10">
        <v>18</v>
      </c>
      <c r="D392" s="9">
        <v>110</v>
      </c>
      <c r="E392" s="12">
        <v>251.03382498584844</v>
      </c>
      <c r="F392" s="12">
        <v>260.44187625931136</v>
      </c>
      <c r="G392" s="12">
        <v>256.67413807923288</v>
      </c>
      <c r="H392" s="12">
        <v>254.80156316592701</v>
      </c>
      <c r="I392" s="12">
        <v>227.63219469039993</v>
      </c>
      <c r="J392" s="12">
        <v>246.13560982849108</v>
      </c>
      <c r="K392" s="12">
        <v>242.36787164841257</v>
      </c>
      <c r="L392" s="12">
        <v>231.39993287047847</v>
      </c>
      <c r="M392" s="9">
        <v>42</v>
      </c>
      <c r="N392" s="9">
        <v>42</v>
      </c>
      <c r="O392" s="9">
        <v>28</v>
      </c>
      <c r="P392" s="9">
        <v>18</v>
      </c>
      <c r="Q392" s="9">
        <v>16.376249999999999</v>
      </c>
      <c r="R392" s="9">
        <v>17.025749999999999</v>
      </c>
      <c r="S392" s="9">
        <v>2.5</v>
      </c>
      <c r="T392" s="9">
        <v>1.5</v>
      </c>
      <c r="U392" s="9">
        <v>2</v>
      </c>
      <c r="V392" s="9">
        <v>1.6</v>
      </c>
    </row>
    <row r="393" spans="1:22">
      <c r="A393" s="9"/>
      <c r="B393" s="9" t="str">
        <f t="shared" si="6"/>
        <v>М18x115</v>
      </c>
      <c r="C393" s="10">
        <v>18</v>
      </c>
      <c r="D393" s="9">
        <v>115</v>
      </c>
      <c r="E393" s="12">
        <v>261.0217334297738</v>
      </c>
      <c r="F393" s="12">
        <v>270.42978470323669</v>
      </c>
      <c r="G393" s="12">
        <v>266.66204652315815</v>
      </c>
      <c r="H393" s="12">
        <v>264.78947160985234</v>
      </c>
      <c r="I393" s="12">
        <v>235.89939502436582</v>
      </c>
      <c r="J393" s="12">
        <v>255.07158691720906</v>
      </c>
      <c r="K393" s="12">
        <v>251.30384873713058</v>
      </c>
      <c r="L393" s="12">
        <v>239.66713320444435</v>
      </c>
      <c r="M393" s="9">
        <v>42</v>
      </c>
      <c r="N393" s="9">
        <v>42</v>
      </c>
      <c r="O393" s="9">
        <v>28</v>
      </c>
      <c r="P393" s="9">
        <v>18</v>
      </c>
      <c r="Q393" s="9">
        <v>16.376249999999999</v>
      </c>
      <c r="R393" s="9">
        <v>17.025749999999999</v>
      </c>
      <c r="S393" s="9">
        <v>2.5</v>
      </c>
      <c r="T393" s="9">
        <v>1.5</v>
      </c>
      <c r="U393" s="9">
        <v>2</v>
      </c>
      <c r="V393" s="9">
        <v>1.6</v>
      </c>
    </row>
    <row r="394" spans="1:22">
      <c r="A394" s="9"/>
      <c r="B394" s="9" t="str">
        <f t="shared" si="6"/>
        <v>М18x120</v>
      </c>
      <c r="C394" s="10">
        <v>18</v>
      </c>
      <c r="D394" s="9">
        <v>120</v>
      </c>
      <c r="E394" s="12">
        <v>271.0096418736992</v>
      </c>
      <c r="F394" s="12">
        <v>280.41769314716208</v>
      </c>
      <c r="G394" s="12">
        <v>276.64995496708354</v>
      </c>
      <c r="H394" s="12">
        <v>274.77738005377773</v>
      </c>
      <c r="I394" s="12">
        <v>244.1665953583317</v>
      </c>
      <c r="J394" s="12">
        <v>264.00756400592707</v>
      </c>
      <c r="K394" s="12">
        <v>260.23982582584847</v>
      </c>
      <c r="L394" s="12">
        <v>247.93433353841021</v>
      </c>
      <c r="M394" s="9">
        <v>42</v>
      </c>
      <c r="N394" s="9">
        <v>42</v>
      </c>
      <c r="O394" s="9">
        <v>28</v>
      </c>
      <c r="P394" s="9">
        <v>18</v>
      </c>
      <c r="Q394" s="9">
        <v>16.376249999999999</v>
      </c>
      <c r="R394" s="9">
        <v>17.025749999999999</v>
      </c>
      <c r="S394" s="9">
        <v>2.5</v>
      </c>
      <c r="T394" s="9">
        <v>1.5</v>
      </c>
      <c r="U394" s="9">
        <v>2</v>
      </c>
      <c r="V394" s="9">
        <v>1.6</v>
      </c>
    </row>
    <row r="395" spans="1:22">
      <c r="A395" s="9"/>
      <c r="B395" s="9" t="str">
        <f t="shared" si="6"/>
        <v>М18x130</v>
      </c>
      <c r="C395" s="10">
        <v>18</v>
      </c>
      <c r="D395" s="9">
        <v>130</v>
      </c>
      <c r="E395" s="12">
        <v>288.92060902959855</v>
      </c>
      <c r="F395" s="12">
        <v>299.13119240876392</v>
      </c>
      <c r="G395" s="12">
        <v>295.36345422868538</v>
      </c>
      <c r="H395" s="12">
        <v>292.68834720967703</v>
      </c>
      <c r="I395" s="12">
        <v>260.70099602626357</v>
      </c>
      <c r="J395" s="12">
        <v>281.87951818336302</v>
      </c>
      <c r="K395" s="12">
        <v>278.11178000328448</v>
      </c>
      <c r="L395" s="12">
        <v>264.46873420634199</v>
      </c>
      <c r="M395" s="9">
        <v>48</v>
      </c>
      <c r="N395" s="9">
        <v>48</v>
      </c>
      <c r="O395" s="9">
        <v>28</v>
      </c>
      <c r="P395" s="9">
        <v>18</v>
      </c>
      <c r="Q395" s="9">
        <v>16.376249999999999</v>
      </c>
      <c r="R395" s="9">
        <v>17.025749999999999</v>
      </c>
      <c r="S395" s="9">
        <v>2.5</v>
      </c>
      <c r="T395" s="9">
        <v>1.5</v>
      </c>
      <c r="U395" s="9">
        <v>2</v>
      </c>
      <c r="V395" s="9">
        <v>1.6</v>
      </c>
    </row>
    <row r="396" spans="1:22">
      <c r="A396" s="9"/>
      <c r="B396" s="9" t="str">
        <f t="shared" si="6"/>
        <v>М18x140</v>
      </c>
      <c r="C396" s="10">
        <v>18</v>
      </c>
      <c r="D396" s="9">
        <v>140</v>
      </c>
      <c r="E396" s="12">
        <v>308.89642591744922</v>
      </c>
      <c r="F396" s="12">
        <v>319.10700929661459</v>
      </c>
      <c r="G396" s="12">
        <v>315.33927111653605</v>
      </c>
      <c r="H396" s="12">
        <v>312.6641640975277</v>
      </c>
      <c r="I396" s="12">
        <v>277.23539669419534</v>
      </c>
      <c r="J396" s="12">
        <v>299.75147236079897</v>
      </c>
      <c r="K396" s="12">
        <v>295.98373418072043</v>
      </c>
      <c r="L396" s="12">
        <v>281.00313487427377</v>
      </c>
      <c r="M396" s="9">
        <v>48</v>
      </c>
      <c r="N396" s="9">
        <v>48</v>
      </c>
      <c r="O396" s="9">
        <v>28</v>
      </c>
      <c r="P396" s="9">
        <v>18</v>
      </c>
      <c r="Q396" s="9">
        <v>16.376249999999999</v>
      </c>
      <c r="R396" s="9">
        <v>17.025749999999999</v>
      </c>
      <c r="S396" s="9">
        <v>2.5</v>
      </c>
      <c r="T396" s="9">
        <v>1.5</v>
      </c>
      <c r="U396" s="9">
        <v>2</v>
      </c>
      <c r="V396" s="9">
        <v>1.6</v>
      </c>
    </row>
    <row r="397" spans="1:22">
      <c r="A397" s="9"/>
      <c r="B397" s="9" t="str">
        <f t="shared" si="6"/>
        <v>М18x150</v>
      </c>
      <c r="C397" s="10">
        <v>18</v>
      </c>
      <c r="D397" s="9">
        <v>150</v>
      </c>
      <c r="E397" s="12">
        <v>328.87224280529995</v>
      </c>
      <c r="F397" s="12">
        <v>339.08282618446532</v>
      </c>
      <c r="G397" s="12">
        <v>335.31508800438672</v>
      </c>
      <c r="H397" s="12">
        <v>332.63998098537843</v>
      </c>
      <c r="I397" s="12">
        <v>293.76979736212712</v>
      </c>
      <c r="J397" s="12">
        <v>317.62342653823492</v>
      </c>
      <c r="K397" s="12">
        <v>313.85568835815639</v>
      </c>
      <c r="L397" s="12">
        <v>297.53753554220555</v>
      </c>
      <c r="M397" s="9">
        <v>48</v>
      </c>
      <c r="N397" s="9">
        <v>48</v>
      </c>
      <c r="O397" s="9">
        <v>28</v>
      </c>
      <c r="P397" s="9">
        <v>18</v>
      </c>
      <c r="Q397" s="9">
        <v>16.376249999999999</v>
      </c>
      <c r="R397" s="9">
        <v>17.025749999999999</v>
      </c>
      <c r="S397" s="9">
        <v>2.5</v>
      </c>
      <c r="T397" s="9">
        <v>1.5</v>
      </c>
      <c r="U397" s="9">
        <v>2</v>
      </c>
      <c r="V397" s="9">
        <v>1.6</v>
      </c>
    </row>
    <row r="398" spans="1:22">
      <c r="A398" s="9"/>
      <c r="B398" s="9" t="str">
        <f t="shared" si="6"/>
        <v>М18x160</v>
      </c>
      <c r="C398" s="10">
        <v>18</v>
      </c>
      <c r="D398" s="9">
        <v>160</v>
      </c>
      <c r="E398" s="12">
        <v>348.84805969315062</v>
      </c>
      <c r="F398" s="12">
        <v>359.05864307231599</v>
      </c>
      <c r="G398" s="12">
        <v>355.29090489223745</v>
      </c>
      <c r="H398" s="12">
        <v>352.61579787322916</v>
      </c>
      <c r="I398" s="12">
        <v>310.30419803005896</v>
      </c>
      <c r="J398" s="12">
        <v>335.49538071567088</v>
      </c>
      <c r="K398" s="12">
        <v>331.72764253559234</v>
      </c>
      <c r="L398" s="12">
        <v>314.07193621013744</v>
      </c>
      <c r="M398" s="9">
        <v>48</v>
      </c>
      <c r="N398" s="9">
        <v>48</v>
      </c>
      <c r="O398" s="9">
        <v>28</v>
      </c>
      <c r="P398" s="9">
        <v>18</v>
      </c>
      <c r="Q398" s="9">
        <v>16.376249999999999</v>
      </c>
      <c r="R398" s="9">
        <v>17.025749999999999</v>
      </c>
      <c r="S398" s="9">
        <v>2.5</v>
      </c>
      <c r="T398" s="9">
        <v>1.5</v>
      </c>
      <c r="U398" s="9">
        <v>2</v>
      </c>
      <c r="V398" s="9">
        <v>1.6</v>
      </c>
    </row>
    <row r="399" spans="1:22">
      <c r="A399" s="9"/>
      <c r="B399" s="9" t="str">
        <f t="shared" si="6"/>
        <v>М18x170</v>
      </c>
      <c r="C399" s="10">
        <v>18</v>
      </c>
      <c r="D399" s="9">
        <v>170</v>
      </c>
      <c r="E399" s="12">
        <v>368.82387658100134</v>
      </c>
      <c r="F399" s="12">
        <v>379.03445996016677</v>
      </c>
      <c r="G399" s="12">
        <v>375.26672178008823</v>
      </c>
      <c r="H399" s="12">
        <v>372.59161476107982</v>
      </c>
      <c r="I399" s="12">
        <v>326.83859869799068</v>
      </c>
      <c r="J399" s="12">
        <v>353.36733489310689</v>
      </c>
      <c r="K399" s="12">
        <v>349.59959671302835</v>
      </c>
      <c r="L399" s="12">
        <v>330.60633687806921</v>
      </c>
      <c r="M399" s="9">
        <v>48</v>
      </c>
      <c r="N399" s="9">
        <v>48</v>
      </c>
      <c r="O399" s="9">
        <v>28</v>
      </c>
      <c r="P399" s="9">
        <v>18</v>
      </c>
      <c r="Q399" s="9">
        <v>16.376249999999999</v>
      </c>
      <c r="R399" s="9">
        <v>17.025749999999999</v>
      </c>
      <c r="S399" s="9">
        <v>2.5</v>
      </c>
      <c r="T399" s="9">
        <v>1.5</v>
      </c>
      <c r="U399" s="9">
        <v>2</v>
      </c>
      <c r="V399" s="9">
        <v>1.6</v>
      </c>
    </row>
    <row r="400" spans="1:22">
      <c r="A400" s="9"/>
      <c r="B400" s="9" t="str">
        <f t="shared" si="6"/>
        <v>М18x180</v>
      </c>
      <c r="C400" s="10">
        <v>18</v>
      </c>
      <c r="D400" s="9">
        <v>180</v>
      </c>
      <c r="E400" s="12">
        <v>388.79969346885201</v>
      </c>
      <c r="F400" s="12">
        <v>399.01027684801744</v>
      </c>
      <c r="G400" s="12">
        <v>395.2425386679389</v>
      </c>
      <c r="H400" s="12">
        <v>392.56743164893061</v>
      </c>
      <c r="I400" s="12">
        <v>343.37299936592251</v>
      </c>
      <c r="J400" s="12">
        <v>371.23928907054278</v>
      </c>
      <c r="K400" s="12">
        <v>367.4715508904643</v>
      </c>
      <c r="L400" s="12">
        <v>347.14073754600105</v>
      </c>
      <c r="M400" s="9">
        <v>48</v>
      </c>
      <c r="N400" s="9">
        <v>48</v>
      </c>
      <c r="O400" s="9">
        <v>28</v>
      </c>
      <c r="P400" s="9">
        <v>18</v>
      </c>
      <c r="Q400" s="9">
        <v>16.376249999999999</v>
      </c>
      <c r="R400" s="9">
        <v>17.025749999999999</v>
      </c>
      <c r="S400" s="9">
        <v>2.5</v>
      </c>
      <c r="T400" s="9">
        <v>1.5</v>
      </c>
      <c r="U400" s="9">
        <v>2</v>
      </c>
      <c r="V400" s="9">
        <v>1.6</v>
      </c>
    </row>
    <row r="401" spans="1:22">
      <c r="A401" s="9"/>
      <c r="B401" s="9" t="str">
        <f t="shared" si="6"/>
        <v>М18x190</v>
      </c>
      <c r="C401" s="10">
        <v>18</v>
      </c>
      <c r="D401" s="9">
        <v>190</v>
      </c>
      <c r="E401" s="12">
        <v>408.77551035670274</v>
      </c>
      <c r="F401" s="12">
        <v>418.98609373586805</v>
      </c>
      <c r="G401" s="12">
        <v>415.21835555578957</v>
      </c>
      <c r="H401" s="12">
        <v>412.54324853678122</v>
      </c>
      <c r="I401" s="12">
        <v>359.90740003385423</v>
      </c>
      <c r="J401" s="12">
        <v>389.11124324797868</v>
      </c>
      <c r="K401" s="12">
        <v>385.3435050679002</v>
      </c>
      <c r="L401" s="12">
        <v>363.67513821393283</v>
      </c>
      <c r="M401" s="9">
        <v>48</v>
      </c>
      <c r="N401" s="9">
        <v>48</v>
      </c>
      <c r="O401" s="9">
        <v>28</v>
      </c>
      <c r="P401" s="9">
        <v>18</v>
      </c>
      <c r="Q401" s="9">
        <v>16.376249999999999</v>
      </c>
      <c r="R401" s="9">
        <v>17.025749999999999</v>
      </c>
      <c r="S401" s="9">
        <v>2.5</v>
      </c>
      <c r="T401" s="9">
        <v>1.5</v>
      </c>
      <c r="U401" s="9">
        <v>2</v>
      </c>
      <c r="V401" s="9">
        <v>1.6</v>
      </c>
    </row>
    <row r="402" spans="1:22">
      <c r="A402" s="9"/>
      <c r="B402" s="9" t="str">
        <f t="shared" si="6"/>
        <v>М18x200</v>
      </c>
      <c r="C402" s="10">
        <v>18</v>
      </c>
      <c r="D402" s="9">
        <v>200</v>
      </c>
      <c r="E402" s="12">
        <v>428.75132724455341</v>
      </c>
      <c r="F402" s="12">
        <v>438.96191062371889</v>
      </c>
      <c r="G402" s="12">
        <v>435.1941724436403</v>
      </c>
      <c r="H402" s="12">
        <v>432.51906542463195</v>
      </c>
      <c r="I402" s="12">
        <v>376.44180070178606</v>
      </c>
      <c r="J402" s="12">
        <v>406.98319742541469</v>
      </c>
      <c r="K402" s="12">
        <v>403.21545924533615</v>
      </c>
      <c r="L402" s="12">
        <v>380.20953888186449</v>
      </c>
      <c r="M402" s="9">
        <v>48</v>
      </c>
      <c r="N402" s="9">
        <v>48</v>
      </c>
      <c r="O402" s="9">
        <v>28</v>
      </c>
      <c r="P402" s="9">
        <v>18</v>
      </c>
      <c r="Q402" s="9">
        <v>16.376249999999999</v>
      </c>
      <c r="R402" s="9">
        <v>17.025749999999999</v>
      </c>
      <c r="S402" s="9">
        <v>2.5</v>
      </c>
      <c r="T402" s="9">
        <v>1.5</v>
      </c>
      <c r="U402" s="9">
        <v>2</v>
      </c>
      <c r="V402" s="9">
        <v>1.6</v>
      </c>
    </row>
    <row r="403" spans="1:22">
      <c r="A403" s="9"/>
      <c r="B403" s="9" t="str">
        <f t="shared" si="6"/>
        <v>М18x220</v>
      </c>
      <c r="C403" s="10">
        <v>18</v>
      </c>
      <c r="D403" s="9">
        <v>220</v>
      </c>
      <c r="E403" s="12">
        <v>464.22911993436026</v>
      </c>
      <c r="F403" s="12">
        <v>476.17852287588113</v>
      </c>
      <c r="G403" s="12">
        <v>472.41078469580248</v>
      </c>
      <c r="H403" s="12">
        <v>467.99685811443879</v>
      </c>
      <c r="I403" s="12">
        <v>409.51060203764968</v>
      </c>
      <c r="J403" s="12">
        <v>442.72710578028659</v>
      </c>
      <c r="K403" s="12">
        <v>438.95936760020811</v>
      </c>
      <c r="L403" s="12">
        <v>413.2783402177281</v>
      </c>
      <c r="M403" s="9">
        <v>61</v>
      </c>
      <c r="N403" s="9">
        <v>61</v>
      </c>
      <c r="O403" s="9">
        <v>28</v>
      </c>
      <c r="P403" s="9">
        <v>18</v>
      </c>
      <c r="Q403" s="9">
        <v>16.376249999999999</v>
      </c>
      <c r="R403" s="9">
        <v>17.025749999999999</v>
      </c>
      <c r="S403" s="9">
        <v>2.5</v>
      </c>
      <c r="T403" s="9">
        <v>1.5</v>
      </c>
      <c r="U403" s="9">
        <v>2</v>
      </c>
      <c r="V403" s="9">
        <v>1.6</v>
      </c>
    </row>
    <row r="404" spans="1:22">
      <c r="A404" s="9"/>
      <c r="B404" s="9" t="str">
        <f t="shared" si="6"/>
        <v>М20x40</v>
      </c>
      <c r="C404" s="10">
        <v>20</v>
      </c>
      <c r="D404" s="9">
        <v>40</v>
      </c>
      <c r="E404" s="12">
        <v>154.45184967093488</v>
      </c>
      <c r="F404" s="12">
        <v>163.17402123342282</v>
      </c>
      <c r="G404" s="12">
        <v>158.05431722399206</v>
      </c>
      <c r="H404" s="12">
        <v>159.57155368036567</v>
      </c>
      <c r="I404" s="12">
        <v>148.68906362491489</v>
      </c>
      <c r="J404" s="12">
        <v>160.12665561749</v>
      </c>
      <c r="K404" s="12">
        <v>155.00695160805924</v>
      </c>
      <c r="L404" s="12">
        <v>153.80876763434568</v>
      </c>
      <c r="M404" s="11">
        <v>25</v>
      </c>
      <c r="N404" s="9">
        <v>27</v>
      </c>
      <c r="O404" s="9">
        <v>32</v>
      </c>
      <c r="P404" s="9">
        <v>20</v>
      </c>
      <c r="Q404" s="9">
        <v>18.376249999999999</v>
      </c>
      <c r="R404" s="9">
        <v>19.025749999999999</v>
      </c>
      <c r="S404" s="9">
        <v>2.5</v>
      </c>
      <c r="T404" s="9">
        <v>1.5</v>
      </c>
      <c r="U404" s="9">
        <v>2.5</v>
      </c>
      <c r="V404" s="9">
        <v>1.6</v>
      </c>
    </row>
    <row r="405" spans="1:22">
      <c r="A405" s="9"/>
      <c r="B405" s="9" t="str">
        <f t="shared" si="6"/>
        <v>М20x42</v>
      </c>
      <c r="C405" s="10">
        <v>20</v>
      </c>
      <c r="D405" s="9">
        <v>42</v>
      </c>
      <c r="E405" s="12">
        <v>158.61577866426813</v>
      </c>
      <c r="F405" s="12">
        <v>167.63749622018452</v>
      </c>
      <c r="G405" s="12">
        <v>162.51779221075375</v>
      </c>
      <c r="H405" s="12">
        <v>163.73548267369898</v>
      </c>
      <c r="I405" s="12">
        <v>152.85299261824818</v>
      </c>
      <c r="J405" s="12">
        <v>164.59013060425173</v>
      </c>
      <c r="K405" s="12">
        <v>159.47042659482096</v>
      </c>
      <c r="L405" s="12">
        <v>157.972696627679</v>
      </c>
      <c r="M405" s="11">
        <v>27</v>
      </c>
      <c r="N405" s="9">
        <v>29</v>
      </c>
      <c r="O405" s="9">
        <v>32</v>
      </c>
      <c r="P405" s="9">
        <v>20</v>
      </c>
      <c r="Q405" s="9">
        <v>18.376249999999999</v>
      </c>
      <c r="R405" s="9">
        <v>19.025749999999999</v>
      </c>
      <c r="S405" s="9">
        <v>2.5</v>
      </c>
      <c r="T405" s="9">
        <v>1.5</v>
      </c>
      <c r="U405" s="9">
        <v>2.5</v>
      </c>
      <c r="V405" s="9">
        <v>1.6</v>
      </c>
    </row>
    <row r="406" spans="1:22">
      <c r="A406" s="9"/>
      <c r="B406" s="9" t="str">
        <f t="shared" si="6"/>
        <v>М20x45</v>
      </c>
      <c r="C406" s="10">
        <v>20</v>
      </c>
      <c r="D406" s="9">
        <v>45</v>
      </c>
      <c r="E406" s="12">
        <v>164.86167215426812</v>
      </c>
      <c r="F406" s="12">
        <v>174.33270870032706</v>
      </c>
      <c r="G406" s="12">
        <v>169.21300469089627</v>
      </c>
      <c r="H406" s="12">
        <v>169.98137616369894</v>
      </c>
      <c r="I406" s="12">
        <v>159.09888610824814</v>
      </c>
      <c r="J406" s="12">
        <v>171.28534308439427</v>
      </c>
      <c r="K406" s="12">
        <v>166.16563907496345</v>
      </c>
      <c r="L406" s="12">
        <v>164.21859011767899</v>
      </c>
      <c r="M406" s="11">
        <v>30</v>
      </c>
      <c r="N406" s="9">
        <v>32</v>
      </c>
      <c r="O406" s="9">
        <v>32</v>
      </c>
      <c r="P406" s="9">
        <v>20</v>
      </c>
      <c r="Q406" s="9">
        <v>18.376249999999999</v>
      </c>
      <c r="R406" s="9">
        <v>19.025749999999999</v>
      </c>
      <c r="S406" s="9">
        <v>2.5</v>
      </c>
      <c r="T406" s="9">
        <v>1.5</v>
      </c>
      <c r="U406" s="9">
        <v>2.5</v>
      </c>
      <c r="V406" s="9">
        <v>1.6</v>
      </c>
    </row>
    <row r="407" spans="1:22">
      <c r="A407" s="9"/>
      <c r="B407" s="9" t="str">
        <f t="shared" si="6"/>
        <v>М20x48</v>
      </c>
      <c r="C407" s="10">
        <v>20</v>
      </c>
      <c r="D407" s="9">
        <v>48</v>
      </c>
      <c r="E407" s="12">
        <v>171.10756564426813</v>
      </c>
      <c r="F407" s="12">
        <v>181.0279211804696</v>
      </c>
      <c r="G407" s="12">
        <v>175.90821717103881</v>
      </c>
      <c r="H407" s="12">
        <v>176.22726965369893</v>
      </c>
      <c r="I407" s="12">
        <v>165.3447795982481</v>
      </c>
      <c r="J407" s="12">
        <v>177.98055556453676</v>
      </c>
      <c r="K407" s="12">
        <v>172.860851555106</v>
      </c>
      <c r="L407" s="12">
        <v>170.46448360767894</v>
      </c>
      <c r="M407" s="11">
        <v>33</v>
      </c>
      <c r="N407" s="9">
        <v>35</v>
      </c>
      <c r="O407" s="9">
        <v>32</v>
      </c>
      <c r="P407" s="9">
        <v>20</v>
      </c>
      <c r="Q407" s="9">
        <v>18.376249999999999</v>
      </c>
      <c r="R407" s="9">
        <v>19.025749999999999</v>
      </c>
      <c r="S407" s="9">
        <v>2.5</v>
      </c>
      <c r="T407" s="9">
        <v>1.5</v>
      </c>
      <c r="U407" s="9">
        <v>2.5</v>
      </c>
      <c r="V407" s="9">
        <v>1.6</v>
      </c>
    </row>
    <row r="408" spans="1:22">
      <c r="A408" s="9"/>
      <c r="B408" s="9" t="str">
        <f t="shared" si="6"/>
        <v>М20x50</v>
      </c>
      <c r="C408" s="10">
        <v>20</v>
      </c>
      <c r="D408" s="9">
        <v>50</v>
      </c>
      <c r="E408" s="12">
        <v>175.27149463760139</v>
      </c>
      <c r="F408" s="12">
        <v>185.49139616723133</v>
      </c>
      <c r="G408" s="12">
        <v>180.37169215780054</v>
      </c>
      <c r="H408" s="12">
        <v>180.39119864703224</v>
      </c>
      <c r="I408" s="12">
        <v>169.50870859158141</v>
      </c>
      <c r="J408" s="12">
        <v>182.44403055129845</v>
      </c>
      <c r="K408" s="12">
        <v>177.32432654186772</v>
      </c>
      <c r="L408" s="12">
        <v>174.62841260101223</v>
      </c>
      <c r="M408" s="11">
        <v>35</v>
      </c>
      <c r="N408" s="9">
        <v>37</v>
      </c>
      <c r="O408" s="9">
        <v>32</v>
      </c>
      <c r="P408" s="9">
        <v>20</v>
      </c>
      <c r="Q408" s="9">
        <v>18.376249999999999</v>
      </c>
      <c r="R408" s="9">
        <v>19.025749999999999</v>
      </c>
      <c r="S408" s="9">
        <v>2.5</v>
      </c>
      <c r="T408" s="9">
        <v>1.5</v>
      </c>
      <c r="U408" s="9">
        <v>2.5</v>
      </c>
      <c r="V408" s="9">
        <v>1.6</v>
      </c>
    </row>
    <row r="409" spans="1:22">
      <c r="A409" s="9"/>
      <c r="B409" s="9" t="str">
        <f t="shared" si="6"/>
        <v>М20x55</v>
      </c>
      <c r="C409" s="10">
        <v>20</v>
      </c>
      <c r="D409" s="9">
        <v>55</v>
      </c>
      <c r="E409" s="12">
        <v>185.68131712093469</v>
      </c>
      <c r="F409" s="12">
        <v>196.65008363413557</v>
      </c>
      <c r="G409" s="12">
        <v>191.53037962470478</v>
      </c>
      <c r="H409" s="12">
        <v>190.80102113036548</v>
      </c>
      <c r="I409" s="12">
        <v>179.91853107491471</v>
      </c>
      <c r="J409" s="12">
        <v>193.60271801820272</v>
      </c>
      <c r="K409" s="12">
        <v>188.48301400877196</v>
      </c>
      <c r="L409" s="12">
        <v>185.03823508434553</v>
      </c>
      <c r="M409" s="11">
        <v>40</v>
      </c>
      <c r="N409" s="9">
        <v>42</v>
      </c>
      <c r="O409" s="9">
        <v>32</v>
      </c>
      <c r="P409" s="9">
        <v>20</v>
      </c>
      <c r="Q409" s="9">
        <v>18.376249999999999</v>
      </c>
      <c r="R409" s="9">
        <v>19.025749999999999</v>
      </c>
      <c r="S409" s="9">
        <v>2.5</v>
      </c>
      <c r="T409" s="9">
        <v>1.5</v>
      </c>
      <c r="U409" s="9">
        <v>2.5</v>
      </c>
      <c r="V409" s="9">
        <v>1.6</v>
      </c>
    </row>
    <row r="410" spans="1:22">
      <c r="A410" s="9"/>
      <c r="B410" s="9" t="str">
        <f t="shared" si="6"/>
        <v>М20x60</v>
      </c>
      <c r="C410" s="10">
        <v>20</v>
      </c>
      <c r="D410" s="9">
        <v>60</v>
      </c>
      <c r="E410" s="12">
        <v>195.70695386786662</v>
      </c>
      <c r="F410" s="12">
        <v>208.04318384072693</v>
      </c>
      <c r="G410" s="12">
        <v>202.92347983129613</v>
      </c>
      <c r="H410" s="12">
        <v>200.82665787729746</v>
      </c>
      <c r="I410" s="12">
        <v>190.32835355824795</v>
      </c>
      <c r="J410" s="12">
        <v>204.76140548510696</v>
      </c>
      <c r="K410" s="12">
        <v>199.64170147567617</v>
      </c>
      <c r="L410" s="12">
        <v>195.4480575676788</v>
      </c>
      <c r="M410" s="9">
        <v>46</v>
      </c>
      <c r="N410" s="9">
        <v>46</v>
      </c>
      <c r="O410" s="9">
        <v>32</v>
      </c>
      <c r="P410" s="9">
        <v>20</v>
      </c>
      <c r="Q410" s="9">
        <v>18.376249999999999</v>
      </c>
      <c r="R410" s="9">
        <v>19.025749999999999</v>
      </c>
      <c r="S410" s="9">
        <v>2.5</v>
      </c>
      <c r="T410" s="9">
        <v>1.5</v>
      </c>
      <c r="U410" s="9">
        <v>2.5</v>
      </c>
      <c r="V410" s="9">
        <v>1.6</v>
      </c>
    </row>
    <row r="411" spans="1:22">
      <c r="A411" s="9"/>
      <c r="B411" s="9" t="str">
        <f t="shared" si="6"/>
        <v>М20x65</v>
      </c>
      <c r="C411" s="10">
        <v>20</v>
      </c>
      <c r="D411" s="9">
        <v>65</v>
      </c>
      <c r="E411" s="12">
        <v>208.03770503320652</v>
      </c>
      <c r="F411" s="12">
        <v>220.37393500606683</v>
      </c>
      <c r="G411" s="12">
        <v>215.25423099663607</v>
      </c>
      <c r="H411" s="12">
        <v>213.1574090426374</v>
      </c>
      <c r="I411" s="12">
        <v>200.73817604158126</v>
      </c>
      <c r="J411" s="12">
        <v>215.9200929520112</v>
      </c>
      <c r="K411" s="12">
        <v>210.80038894258044</v>
      </c>
      <c r="L411" s="12">
        <v>205.8578800510121</v>
      </c>
      <c r="M411" s="9">
        <v>46</v>
      </c>
      <c r="N411" s="9">
        <v>46</v>
      </c>
      <c r="O411" s="9">
        <v>32</v>
      </c>
      <c r="P411" s="9">
        <v>20</v>
      </c>
      <c r="Q411" s="9">
        <v>18.376249999999999</v>
      </c>
      <c r="R411" s="9">
        <v>19.025749999999999</v>
      </c>
      <c r="S411" s="9">
        <v>2.5</v>
      </c>
      <c r="T411" s="9">
        <v>1.5</v>
      </c>
      <c r="U411" s="9">
        <v>2.5</v>
      </c>
      <c r="V411" s="9">
        <v>1.6</v>
      </c>
    </row>
    <row r="412" spans="1:22">
      <c r="A412" s="9"/>
      <c r="B412" s="9" t="str">
        <f t="shared" si="6"/>
        <v>М20x70</v>
      </c>
      <c r="C412" s="10">
        <v>20</v>
      </c>
      <c r="D412" s="9">
        <v>70</v>
      </c>
      <c r="E412" s="12">
        <v>220.36845619854648</v>
      </c>
      <c r="F412" s="12">
        <v>232.70468617140679</v>
      </c>
      <c r="G412" s="12">
        <v>227.58498216197603</v>
      </c>
      <c r="H412" s="12">
        <v>225.48816020797733</v>
      </c>
      <c r="I412" s="12">
        <v>211.14799852491453</v>
      </c>
      <c r="J412" s="12">
        <v>227.07878041891544</v>
      </c>
      <c r="K412" s="12">
        <v>221.95907640948468</v>
      </c>
      <c r="L412" s="12">
        <v>216.26770253434535</v>
      </c>
      <c r="M412" s="9">
        <v>46</v>
      </c>
      <c r="N412" s="9">
        <v>46</v>
      </c>
      <c r="O412" s="9">
        <v>32</v>
      </c>
      <c r="P412" s="9">
        <v>20</v>
      </c>
      <c r="Q412" s="9">
        <v>18.376249999999999</v>
      </c>
      <c r="R412" s="9">
        <v>19.025749999999999</v>
      </c>
      <c r="S412" s="9">
        <v>2.5</v>
      </c>
      <c r="T412" s="9">
        <v>1.5</v>
      </c>
      <c r="U412" s="9">
        <v>2.5</v>
      </c>
      <c r="V412" s="9">
        <v>1.6</v>
      </c>
    </row>
    <row r="413" spans="1:22">
      <c r="A413" s="9"/>
      <c r="B413" s="9" t="str">
        <f t="shared" si="6"/>
        <v>М20x75</v>
      </c>
      <c r="C413" s="10">
        <v>20</v>
      </c>
      <c r="D413" s="9">
        <v>75</v>
      </c>
      <c r="E413" s="12">
        <v>232.69920736388642</v>
      </c>
      <c r="F413" s="12">
        <v>245.03543733674675</v>
      </c>
      <c r="G413" s="12">
        <v>239.91573332731591</v>
      </c>
      <c r="H413" s="12">
        <v>237.81891137331723</v>
      </c>
      <c r="I413" s="12">
        <v>221.5578210082478</v>
      </c>
      <c r="J413" s="12">
        <v>238.23746788581971</v>
      </c>
      <c r="K413" s="12">
        <v>233.11776387638892</v>
      </c>
      <c r="L413" s="12">
        <v>226.67752501767862</v>
      </c>
      <c r="M413" s="9">
        <v>46</v>
      </c>
      <c r="N413" s="9">
        <v>46</v>
      </c>
      <c r="O413" s="9">
        <v>32</v>
      </c>
      <c r="P413" s="9">
        <v>20</v>
      </c>
      <c r="Q413" s="9">
        <v>18.376249999999999</v>
      </c>
      <c r="R413" s="9">
        <v>19.025749999999999</v>
      </c>
      <c r="S413" s="9">
        <v>2.5</v>
      </c>
      <c r="T413" s="9">
        <v>1.5</v>
      </c>
      <c r="U413" s="9">
        <v>2.5</v>
      </c>
      <c r="V413" s="9">
        <v>1.6</v>
      </c>
    </row>
    <row r="414" spans="1:22">
      <c r="A414" s="9"/>
      <c r="B414" s="9" t="str">
        <f t="shared" si="6"/>
        <v>М20x80</v>
      </c>
      <c r="C414" s="10">
        <v>20</v>
      </c>
      <c r="D414" s="9">
        <v>80</v>
      </c>
      <c r="E414" s="12">
        <v>245.02995852922641</v>
      </c>
      <c r="F414" s="12">
        <v>257.36618850208669</v>
      </c>
      <c r="G414" s="12">
        <v>252.2464844926559</v>
      </c>
      <c r="H414" s="12">
        <v>250.14966253865722</v>
      </c>
      <c r="I414" s="12">
        <v>231.96764349158107</v>
      </c>
      <c r="J414" s="12">
        <v>249.39615535272392</v>
      </c>
      <c r="K414" s="12">
        <v>244.27645134329316</v>
      </c>
      <c r="L414" s="12">
        <v>237.08734750101192</v>
      </c>
      <c r="M414" s="9">
        <v>46</v>
      </c>
      <c r="N414" s="9">
        <v>46</v>
      </c>
      <c r="O414" s="9">
        <v>32</v>
      </c>
      <c r="P414" s="9">
        <v>20</v>
      </c>
      <c r="Q414" s="9">
        <v>18.376249999999999</v>
      </c>
      <c r="R414" s="9">
        <v>19.025749999999999</v>
      </c>
      <c r="S414" s="9">
        <v>2.5</v>
      </c>
      <c r="T414" s="9">
        <v>1.5</v>
      </c>
      <c r="U414" s="9">
        <v>2.5</v>
      </c>
      <c r="V414" s="9">
        <v>1.6</v>
      </c>
    </row>
    <row r="415" spans="1:22">
      <c r="A415" s="9"/>
      <c r="B415" s="9" t="str">
        <f t="shared" si="6"/>
        <v>М20x85</v>
      </c>
      <c r="C415" s="10">
        <v>20</v>
      </c>
      <c r="D415" s="9">
        <v>85</v>
      </c>
      <c r="E415" s="12">
        <v>257.36070969456631</v>
      </c>
      <c r="F415" s="12">
        <v>269.69693966742665</v>
      </c>
      <c r="G415" s="12">
        <v>264.5772356579958</v>
      </c>
      <c r="H415" s="12">
        <v>262.48041370399716</v>
      </c>
      <c r="I415" s="12">
        <v>242.37746597491437</v>
      </c>
      <c r="J415" s="12">
        <v>260.55484281962822</v>
      </c>
      <c r="K415" s="12">
        <v>255.43513881019737</v>
      </c>
      <c r="L415" s="12">
        <v>247.49716998434519</v>
      </c>
      <c r="M415" s="9">
        <v>46</v>
      </c>
      <c r="N415" s="9">
        <v>46</v>
      </c>
      <c r="O415" s="9">
        <v>32</v>
      </c>
      <c r="P415" s="9">
        <v>20</v>
      </c>
      <c r="Q415" s="9">
        <v>18.376249999999999</v>
      </c>
      <c r="R415" s="9">
        <v>19.025749999999999</v>
      </c>
      <c r="S415" s="9">
        <v>2.5</v>
      </c>
      <c r="T415" s="9">
        <v>1.5</v>
      </c>
      <c r="U415" s="9">
        <v>2.5</v>
      </c>
      <c r="V415" s="9">
        <v>1.6</v>
      </c>
    </row>
    <row r="416" spans="1:22">
      <c r="A416" s="9"/>
      <c r="B416" s="9" t="str">
        <f t="shared" si="6"/>
        <v>М20x90</v>
      </c>
      <c r="C416" s="10">
        <v>20</v>
      </c>
      <c r="D416" s="9">
        <v>90</v>
      </c>
      <c r="E416" s="12">
        <v>269.69146085990621</v>
      </c>
      <c r="F416" s="12">
        <v>282.02769083276655</v>
      </c>
      <c r="G416" s="12">
        <v>276.90798682333576</v>
      </c>
      <c r="H416" s="12">
        <v>274.81116486933706</v>
      </c>
      <c r="I416" s="12">
        <v>252.78728845824764</v>
      </c>
      <c r="J416" s="12">
        <v>271.71353028653243</v>
      </c>
      <c r="K416" s="12">
        <v>266.59382627710164</v>
      </c>
      <c r="L416" s="12">
        <v>257.90699246767844</v>
      </c>
      <c r="M416" s="9">
        <v>46</v>
      </c>
      <c r="N416" s="9">
        <v>46</v>
      </c>
      <c r="O416" s="9">
        <v>32</v>
      </c>
      <c r="P416" s="9">
        <v>20</v>
      </c>
      <c r="Q416" s="9">
        <v>18.376249999999999</v>
      </c>
      <c r="R416" s="9">
        <v>19.025749999999999</v>
      </c>
      <c r="S416" s="9">
        <v>2.5</v>
      </c>
      <c r="T416" s="9">
        <v>1.5</v>
      </c>
      <c r="U416" s="9">
        <v>2.5</v>
      </c>
      <c r="V416" s="9">
        <v>1.6</v>
      </c>
    </row>
    <row r="417" spans="1:22">
      <c r="A417" s="9"/>
      <c r="B417" s="9" t="str">
        <f t="shared" si="6"/>
        <v>М20x95</v>
      </c>
      <c r="C417" s="10">
        <v>20</v>
      </c>
      <c r="D417" s="9">
        <v>95</v>
      </c>
      <c r="E417" s="12">
        <v>282.02221202524618</v>
      </c>
      <c r="F417" s="12">
        <v>294.35844199810651</v>
      </c>
      <c r="G417" s="12">
        <v>289.23873798867567</v>
      </c>
      <c r="H417" s="12">
        <v>287.14191603467702</v>
      </c>
      <c r="I417" s="12">
        <v>263.19711094158095</v>
      </c>
      <c r="J417" s="12">
        <v>282.8722177534367</v>
      </c>
      <c r="K417" s="12">
        <v>277.75251374400585</v>
      </c>
      <c r="L417" s="12">
        <v>268.31681495101174</v>
      </c>
      <c r="M417" s="9">
        <v>46</v>
      </c>
      <c r="N417" s="9">
        <v>46</v>
      </c>
      <c r="O417" s="9">
        <v>32</v>
      </c>
      <c r="P417" s="9">
        <v>20</v>
      </c>
      <c r="Q417" s="9">
        <v>18.376249999999999</v>
      </c>
      <c r="R417" s="9">
        <v>19.025749999999999</v>
      </c>
      <c r="S417" s="9">
        <v>2.5</v>
      </c>
      <c r="T417" s="9">
        <v>1.5</v>
      </c>
      <c r="U417" s="9">
        <v>2.5</v>
      </c>
      <c r="V417" s="9">
        <v>1.6</v>
      </c>
    </row>
    <row r="418" spans="1:22">
      <c r="A418" s="9"/>
      <c r="B418" s="9" t="str">
        <f t="shared" si="6"/>
        <v>М20x100</v>
      </c>
      <c r="C418" s="10">
        <v>20</v>
      </c>
      <c r="D418" s="9">
        <v>100</v>
      </c>
      <c r="E418" s="12">
        <v>294.35296319058608</v>
      </c>
      <c r="F418" s="12">
        <v>306.68919316344642</v>
      </c>
      <c r="G418" s="12">
        <v>301.56948915401568</v>
      </c>
      <c r="H418" s="12">
        <v>299.47266720001693</v>
      </c>
      <c r="I418" s="12">
        <v>273.60693342491419</v>
      </c>
      <c r="J418" s="12">
        <v>294.03090522034091</v>
      </c>
      <c r="K418" s="12">
        <v>288.91120121091018</v>
      </c>
      <c r="L418" s="12">
        <v>278.72663743434498</v>
      </c>
      <c r="M418" s="9">
        <v>46</v>
      </c>
      <c r="N418" s="9">
        <v>46</v>
      </c>
      <c r="O418" s="9">
        <v>32</v>
      </c>
      <c r="P418" s="9">
        <v>20</v>
      </c>
      <c r="Q418" s="9">
        <v>18.376249999999999</v>
      </c>
      <c r="R418" s="9">
        <v>19.025749999999999</v>
      </c>
      <c r="S418" s="9">
        <v>2.5</v>
      </c>
      <c r="T418" s="9">
        <v>1.5</v>
      </c>
      <c r="U418" s="9">
        <v>2.5</v>
      </c>
      <c r="V418" s="9">
        <v>1.6</v>
      </c>
    </row>
    <row r="419" spans="1:22">
      <c r="A419" s="9"/>
      <c r="B419" s="9" t="str">
        <f t="shared" si="6"/>
        <v>М20x105</v>
      </c>
      <c r="C419" s="10">
        <v>20</v>
      </c>
      <c r="D419" s="9">
        <v>105</v>
      </c>
      <c r="E419" s="12">
        <v>306.68371435592604</v>
      </c>
      <c r="F419" s="12">
        <v>319.01994432878638</v>
      </c>
      <c r="G419" s="12">
        <v>313.90024031935559</v>
      </c>
      <c r="H419" s="12">
        <v>311.80341836535683</v>
      </c>
      <c r="I419" s="12">
        <v>284.01675590824749</v>
      </c>
      <c r="J419" s="12">
        <v>305.18959268724518</v>
      </c>
      <c r="K419" s="12">
        <v>300.06988867781433</v>
      </c>
      <c r="L419" s="12">
        <v>289.13645991767828</v>
      </c>
      <c r="M419" s="9">
        <v>46</v>
      </c>
      <c r="N419" s="9">
        <v>46</v>
      </c>
      <c r="O419" s="9">
        <v>32</v>
      </c>
      <c r="P419" s="9">
        <v>20</v>
      </c>
      <c r="Q419" s="9">
        <v>18.376249999999999</v>
      </c>
      <c r="R419" s="9">
        <v>19.025749999999999</v>
      </c>
      <c r="S419" s="9">
        <v>2.5</v>
      </c>
      <c r="T419" s="9">
        <v>1.5</v>
      </c>
      <c r="U419" s="9">
        <v>2.5</v>
      </c>
      <c r="V419" s="9">
        <v>1.6</v>
      </c>
    </row>
    <row r="420" spans="1:22">
      <c r="A420" s="9"/>
      <c r="B420" s="9" t="str">
        <f t="shared" si="6"/>
        <v>М20x110</v>
      </c>
      <c r="C420" s="10">
        <v>20</v>
      </c>
      <c r="D420" s="9">
        <v>110</v>
      </c>
      <c r="E420" s="12">
        <v>319.01446552126606</v>
      </c>
      <c r="F420" s="12">
        <v>331.35069549412634</v>
      </c>
      <c r="G420" s="12">
        <v>326.23099148469544</v>
      </c>
      <c r="H420" s="12">
        <v>324.13416953069685</v>
      </c>
      <c r="I420" s="12">
        <v>294.42657839158079</v>
      </c>
      <c r="J420" s="12">
        <v>316.34828015414939</v>
      </c>
      <c r="K420" s="12">
        <v>311.2285761447186</v>
      </c>
      <c r="L420" s="12">
        <v>299.54628240101164</v>
      </c>
      <c r="M420" s="9">
        <v>46</v>
      </c>
      <c r="N420" s="9">
        <v>46</v>
      </c>
      <c r="O420" s="9">
        <v>32</v>
      </c>
      <c r="P420" s="9">
        <v>20</v>
      </c>
      <c r="Q420" s="9">
        <v>18.376249999999999</v>
      </c>
      <c r="R420" s="9">
        <v>19.025749999999999</v>
      </c>
      <c r="S420" s="9">
        <v>2.5</v>
      </c>
      <c r="T420" s="9">
        <v>1.5</v>
      </c>
      <c r="U420" s="9">
        <v>2.5</v>
      </c>
      <c r="V420" s="9">
        <v>1.6</v>
      </c>
    </row>
    <row r="421" spans="1:22">
      <c r="A421" s="9"/>
      <c r="B421" s="9" t="str">
        <f t="shared" si="6"/>
        <v>М20x115</v>
      </c>
      <c r="C421" s="10">
        <v>20</v>
      </c>
      <c r="D421" s="9">
        <v>115</v>
      </c>
      <c r="E421" s="12">
        <v>331.34521668660597</v>
      </c>
      <c r="F421" s="12">
        <v>343.68144665946625</v>
      </c>
      <c r="G421" s="12">
        <v>338.5617426500354</v>
      </c>
      <c r="H421" s="12">
        <v>336.46492069603676</v>
      </c>
      <c r="I421" s="12">
        <v>304.83640087491403</v>
      </c>
      <c r="J421" s="12">
        <v>327.50696762105366</v>
      </c>
      <c r="K421" s="12">
        <v>322.38726361162287</v>
      </c>
      <c r="L421" s="12">
        <v>309.95610488434482</v>
      </c>
      <c r="M421" s="9">
        <v>46</v>
      </c>
      <c r="N421" s="9">
        <v>46</v>
      </c>
      <c r="O421" s="9">
        <v>32</v>
      </c>
      <c r="P421" s="9">
        <v>20</v>
      </c>
      <c r="Q421" s="9">
        <v>18.376249999999999</v>
      </c>
      <c r="R421" s="9">
        <v>19.025749999999999</v>
      </c>
      <c r="S421" s="9">
        <v>2.5</v>
      </c>
      <c r="T421" s="9">
        <v>1.5</v>
      </c>
      <c r="U421" s="9">
        <v>2.5</v>
      </c>
      <c r="V421" s="9">
        <v>1.6</v>
      </c>
    </row>
    <row r="422" spans="1:22">
      <c r="A422" s="9"/>
      <c r="B422" s="9" t="str">
        <f t="shared" si="6"/>
        <v>М20x120</v>
      </c>
      <c r="C422" s="10">
        <v>20</v>
      </c>
      <c r="D422" s="9">
        <v>120</v>
      </c>
      <c r="E422" s="12">
        <v>343.67596785194581</v>
      </c>
      <c r="F422" s="12">
        <v>356.01219782480615</v>
      </c>
      <c r="G422" s="12">
        <v>350.89249381537536</v>
      </c>
      <c r="H422" s="12">
        <v>348.79567186137672</v>
      </c>
      <c r="I422" s="12">
        <v>315.24622335824733</v>
      </c>
      <c r="J422" s="12">
        <v>338.66565508795787</v>
      </c>
      <c r="K422" s="12">
        <v>333.54595107852708</v>
      </c>
      <c r="L422" s="12">
        <v>320.36592736767807</v>
      </c>
      <c r="M422" s="9">
        <v>46</v>
      </c>
      <c r="N422" s="9">
        <v>46</v>
      </c>
      <c r="O422" s="9">
        <v>32</v>
      </c>
      <c r="P422" s="9">
        <v>20</v>
      </c>
      <c r="Q422" s="9">
        <v>18.376249999999999</v>
      </c>
      <c r="R422" s="9">
        <v>19.025749999999999</v>
      </c>
      <c r="S422" s="9">
        <v>2.5</v>
      </c>
      <c r="T422" s="9">
        <v>1.5</v>
      </c>
      <c r="U422" s="9">
        <v>2.5</v>
      </c>
      <c r="V422" s="9">
        <v>1.6</v>
      </c>
    </row>
    <row r="423" spans="1:22">
      <c r="A423" s="9"/>
      <c r="B423" s="9" t="str">
        <f t="shared" si="6"/>
        <v>М20x130</v>
      </c>
      <c r="C423" s="10">
        <v>20</v>
      </c>
      <c r="D423" s="9">
        <v>130</v>
      </c>
      <c r="E423" s="12">
        <v>366.03235576421775</v>
      </c>
      <c r="F423" s="12">
        <v>379.26722371736327</v>
      </c>
      <c r="G423" s="12">
        <v>374.14751970793247</v>
      </c>
      <c r="H423" s="12">
        <v>371.15205977364855</v>
      </c>
      <c r="I423" s="12">
        <v>336.06586832491382</v>
      </c>
      <c r="J423" s="12">
        <v>360.9830300217663</v>
      </c>
      <c r="K423" s="12">
        <v>355.86332601233556</v>
      </c>
      <c r="L423" s="12">
        <v>341.18557233434467</v>
      </c>
      <c r="M423" s="9">
        <v>52</v>
      </c>
      <c r="N423" s="9">
        <v>52</v>
      </c>
      <c r="O423" s="9">
        <v>32</v>
      </c>
      <c r="P423" s="9">
        <v>20</v>
      </c>
      <c r="Q423" s="9">
        <v>18.376249999999999</v>
      </c>
      <c r="R423" s="9">
        <v>19.025749999999999</v>
      </c>
      <c r="S423" s="9">
        <v>2.5</v>
      </c>
      <c r="T423" s="9">
        <v>1.5</v>
      </c>
      <c r="U423" s="9">
        <v>2.5</v>
      </c>
      <c r="V423" s="9">
        <v>1.6</v>
      </c>
    </row>
    <row r="424" spans="1:22">
      <c r="A424" s="9"/>
      <c r="B424" s="9" t="str">
        <f t="shared" si="6"/>
        <v>М20x140</v>
      </c>
      <c r="C424" s="10">
        <v>20</v>
      </c>
      <c r="D424" s="9">
        <v>140</v>
      </c>
      <c r="E424" s="12">
        <v>390.69385809489762</v>
      </c>
      <c r="F424" s="12">
        <v>403.92872604804319</v>
      </c>
      <c r="G424" s="12">
        <v>398.80902203861228</v>
      </c>
      <c r="H424" s="12">
        <v>395.81356210432841</v>
      </c>
      <c r="I424" s="12">
        <v>356.88551329158037</v>
      </c>
      <c r="J424" s="12">
        <v>383.30040495557483</v>
      </c>
      <c r="K424" s="12">
        <v>378.18070094614404</v>
      </c>
      <c r="L424" s="12">
        <v>362.00521730101127</v>
      </c>
      <c r="M424" s="9">
        <v>52</v>
      </c>
      <c r="N424" s="9">
        <v>52</v>
      </c>
      <c r="O424" s="9">
        <v>32</v>
      </c>
      <c r="P424" s="9">
        <v>20</v>
      </c>
      <c r="Q424" s="9">
        <v>18.376249999999999</v>
      </c>
      <c r="R424" s="9">
        <v>19.025749999999999</v>
      </c>
      <c r="S424" s="9">
        <v>2.5</v>
      </c>
      <c r="T424" s="9">
        <v>1.5</v>
      </c>
      <c r="U424" s="9">
        <v>2.5</v>
      </c>
      <c r="V424" s="9">
        <v>1.6</v>
      </c>
    </row>
    <row r="425" spans="1:22">
      <c r="A425" s="9"/>
      <c r="B425" s="9" t="str">
        <f t="shared" si="6"/>
        <v>М20x150</v>
      </c>
      <c r="C425" s="10">
        <v>20</v>
      </c>
      <c r="D425" s="9">
        <v>150</v>
      </c>
      <c r="E425" s="12">
        <v>415.35536042557749</v>
      </c>
      <c r="F425" s="12">
        <v>428.59022837872294</v>
      </c>
      <c r="G425" s="12">
        <v>423.47052436929215</v>
      </c>
      <c r="H425" s="12">
        <v>420.47506443500833</v>
      </c>
      <c r="I425" s="12">
        <v>377.70515825824697</v>
      </c>
      <c r="J425" s="12">
        <v>405.61777988938331</v>
      </c>
      <c r="K425" s="12">
        <v>400.49807587995252</v>
      </c>
      <c r="L425" s="12">
        <v>382.82486226767782</v>
      </c>
      <c r="M425" s="9">
        <v>52</v>
      </c>
      <c r="N425" s="9">
        <v>52</v>
      </c>
      <c r="O425" s="9">
        <v>32</v>
      </c>
      <c r="P425" s="9">
        <v>20</v>
      </c>
      <c r="Q425" s="9">
        <v>18.376249999999999</v>
      </c>
      <c r="R425" s="9">
        <v>19.025749999999999</v>
      </c>
      <c r="S425" s="9">
        <v>2.5</v>
      </c>
      <c r="T425" s="9">
        <v>1.5</v>
      </c>
      <c r="U425" s="9">
        <v>2.5</v>
      </c>
      <c r="V425" s="9">
        <v>1.6</v>
      </c>
    </row>
    <row r="426" spans="1:22">
      <c r="A426" s="9"/>
      <c r="B426" s="9" t="str">
        <f t="shared" si="6"/>
        <v>М20x160</v>
      </c>
      <c r="C426" s="10">
        <v>20</v>
      </c>
      <c r="D426" s="9">
        <v>160</v>
      </c>
      <c r="E426" s="12">
        <v>440.01686275625735</v>
      </c>
      <c r="F426" s="12">
        <v>453.25173070940281</v>
      </c>
      <c r="G426" s="12">
        <v>448.13202669997207</v>
      </c>
      <c r="H426" s="12">
        <v>445.1365667656882</v>
      </c>
      <c r="I426" s="12">
        <v>398.52480322491351</v>
      </c>
      <c r="J426" s="12">
        <v>427.93515482319179</v>
      </c>
      <c r="K426" s="12">
        <v>422.815450813761</v>
      </c>
      <c r="L426" s="12">
        <v>403.6445072343443</v>
      </c>
      <c r="M426" s="9">
        <v>52</v>
      </c>
      <c r="N426" s="9">
        <v>52</v>
      </c>
      <c r="O426" s="9">
        <v>32</v>
      </c>
      <c r="P426" s="9">
        <v>20</v>
      </c>
      <c r="Q426" s="9">
        <v>18.376249999999999</v>
      </c>
      <c r="R426" s="9">
        <v>19.025749999999999</v>
      </c>
      <c r="S426" s="9">
        <v>2.5</v>
      </c>
      <c r="T426" s="9">
        <v>1.5</v>
      </c>
      <c r="U426" s="9">
        <v>2.5</v>
      </c>
      <c r="V426" s="9">
        <v>1.6</v>
      </c>
    </row>
    <row r="427" spans="1:22">
      <c r="A427" s="9"/>
      <c r="B427" s="9" t="str">
        <f t="shared" si="6"/>
        <v>М20x170</v>
      </c>
      <c r="C427" s="10">
        <v>20</v>
      </c>
      <c r="D427" s="9">
        <v>170</v>
      </c>
      <c r="E427" s="12">
        <v>464.67836508693728</v>
      </c>
      <c r="F427" s="12">
        <v>477.91323304008279</v>
      </c>
      <c r="G427" s="12">
        <v>472.79352903065194</v>
      </c>
      <c r="H427" s="12">
        <v>469.79806909636807</v>
      </c>
      <c r="I427" s="12">
        <v>419.34444819158006</v>
      </c>
      <c r="J427" s="12">
        <v>450.25252975700027</v>
      </c>
      <c r="K427" s="12">
        <v>445.13282574756943</v>
      </c>
      <c r="L427" s="12">
        <v>424.46415220101085</v>
      </c>
      <c r="M427" s="9">
        <v>52</v>
      </c>
      <c r="N427" s="9">
        <v>52</v>
      </c>
      <c r="O427" s="9">
        <v>32</v>
      </c>
      <c r="P427" s="9">
        <v>20</v>
      </c>
      <c r="Q427" s="9">
        <v>18.376249999999999</v>
      </c>
      <c r="R427" s="9">
        <v>19.025749999999999</v>
      </c>
      <c r="S427" s="9">
        <v>2.5</v>
      </c>
      <c r="T427" s="9">
        <v>1.5</v>
      </c>
      <c r="U427" s="9">
        <v>2.5</v>
      </c>
      <c r="V427" s="9">
        <v>1.6</v>
      </c>
    </row>
    <row r="428" spans="1:22">
      <c r="A428" s="9"/>
      <c r="B428" s="9" t="str">
        <f t="shared" si="6"/>
        <v>М20x180</v>
      </c>
      <c r="C428" s="10">
        <v>20</v>
      </c>
      <c r="D428" s="9">
        <v>180</v>
      </c>
      <c r="E428" s="12">
        <v>489.3398674176172</v>
      </c>
      <c r="F428" s="12">
        <v>502.57473537076265</v>
      </c>
      <c r="G428" s="12">
        <v>497.45503136133181</v>
      </c>
      <c r="H428" s="12">
        <v>494.45957142704799</v>
      </c>
      <c r="I428" s="12">
        <v>440.16409315824666</v>
      </c>
      <c r="J428" s="12">
        <v>472.56990469080881</v>
      </c>
      <c r="K428" s="12">
        <v>467.45020068137796</v>
      </c>
      <c r="L428" s="12">
        <v>445.28379716767751</v>
      </c>
      <c r="M428" s="9">
        <v>52</v>
      </c>
      <c r="N428" s="9">
        <v>52</v>
      </c>
      <c r="O428" s="9">
        <v>32</v>
      </c>
      <c r="P428" s="9">
        <v>20</v>
      </c>
      <c r="Q428" s="9">
        <v>18.376249999999999</v>
      </c>
      <c r="R428" s="9">
        <v>19.025749999999999</v>
      </c>
      <c r="S428" s="9">
        <v>2.5</v>
      </c>
      <c r="T428" s="9">
        <v>1.5</v>
      </c>
      <c r="U428" s="9">
        <v>2.5</v>
      </c>
      <c r="V428" s="9">
        <v>1.6</v>
      </c>
    </row>
    <row r="429" spans="1:22">
      <c r="A429" s="9"/>
      <c r="B429" s="9" t="str">
        <f t="shared" si="6"/>
        <v>М20x190</v>
      </c>
      <c r="C429" s="10">
        <v>20</v>
      </c>
      <c r="D429" s="9">
        <v>190</v>
      </c>
      <c r="E429" s="12">
        <v>514.00136974829707</v>
      </c>
      <c r="F429" s="12">
        <v>527.23623770144241</v>
      </c>
      <c r="G429" s="12">
        <v>522.11653369201156</v>
      </c>
      <c r="H429" s="12">
        <v>519.1210737577278</v>
      </c>
      <c r="I429" s="12">
        <v>460.9837381249132</v>
      </c>
      <c r="J429" s="12">
        <v>494.88727962461724</v>
      </c>
      <c r="K429" s="12">
        <v>489.76757561518644</v>
      </c>
      <c r="L429" s="12">
        <v>466.10344213434399</v>
      </c>
      <c r="M429" s="9">
        <v>52</v>
      </c>
      <c r="N429" s="9">
        <v>52</v>
      </c>
      <c r="O429" s="9">
        <v>32</v>
      </c>
      <c r="P429" s="9">
        <v>20</v>
      </c>
      <c r="Q429" s="9">
        <v>18.376249999999999</v>
      </c>
      <c r="R429" s="9">
        <v>19.025749999999999</v>
      </c>
      <c r="S429" s="9">
        <v>2.5</v>
      </c>
      <c r="T429" s="9">
        <v>1.5</v>
      </c>
      <c r="U429" s="9">
        <v>2.5</v>
      </c>
      <c r="V429" s="9">
        <v>1.6</v>
      </c>
    </row>
    <row r="430" spans="1:22">
      <c r="A430" s="9"/>
      <c r="B430" s="9" t="str">
        <f t="shared" si="6"/>
        <v>М20x200</v>
      </c>
      <c r="C430" s="10">
        <v>20</v>
      </c>
      <c r="D430" s="9">
        <v>200</v>
      </c>
      <c r="E430" s="12">
        <v>538.66287207897699</v>
      </c>
      <c r="F430" s="12">
        <v>551.89774003212244</v>
      </c>
      <c r="G430" s="12">
        <v>546.77803602269148</v>
      </c>
      <c r="H430" s="12">
        <v>543.78257608840761</v>
      </c>
      <c r="I430" s="12">
        <v>481.80338309157969</v>
      </c>
      <c r="J430" s="12">
        <v>517.20465455842577</v>
      </c>
      <c r="K430" s="12">
        <v>512.08495054899493</v>
      </c>
      <c r="L430" s="12">
        <v>486.92308710101054</v>
      </c>
      <c r="M430" s="9">
        <v>52</v>
      </c>
      <c r="N430" s="9">
        <v>52</v>
      </c>
      <c r="O430" s="9">
        <v>32</v>
      </c>
      <c r="P430" s="9">
        <v>20</v>
      </c>
      <c r="Q430" s="9">
        <v>18.376249999999999</v>
      </c>
      <c r="R430" s="9">
        <v>19.025749999999999</v>
      </c>
      <c r="S430" s="9">
        <v>2.5</v>
      </c>
      <c r="T430" s="9">
        <v>1.5</v>
      </c>
      <c r="U430" s="9">
        <v>2.5</v>
      </c>
      <c r="V430" s="9">
        <v>1.6</v>
      </c>
    </row>
    <row r="431" spans="1:22">
      <c r="A431" s="9"/>
      <c r="B431" s="9" t="str">
        <f t="shared" si="6"/>
        <v>М20x220</v>
      </c>
      <c r="C431" s="10">
        <v>20</v>
      </c>
      <c r="D431" s="9">
        <v>220</v>
      </c>
      <c r="E431" s="12">
        <v>582.99146216711938</v>
      </c>
      <c r="F431" s="12">
        <v>598.17337907754927</v>
      </c>
      <c r="G431" s="12">
        <v>593.05367506811842</v>
      </c>
      <c r="H431" s="12">
        <v>588.11116617655</v>
      </c>
      <c r="I431" s="12">
        <v>523.44267302491278</v>
      </c>
      <c r="J431" s="12">
        <v>561.83940442604285</v>
      </c>
      <c r="K431" s="12">
        <v>556.71970041661189</v>
      </c>
      <c r="L431" s="12">
        <v>528.56237703434351</v>
      </c>
      <c r="M431" s="9">
        <v>65</v>
      </c>
      <c r="N431" s="9">
        <v>65</v>
      </c>
      <c r="O431" s="9">
        <v>32</v>
      </c>
      <c r="P431" s="9">
        <v>20</v>
      </c>
      <c r="Q431" s="9">
        <v>18.376249999999999</v>
      </c>
      <c r="R431" s="9">
        <v>19.025749999999999</v>
      </c>
      <c r="S431" s="9">
        <v>2.5</v>
      </c>
      <c r="T431" s="9">
        <v>1.5</v>
      </c>
      <c r="U431" s="9">
        <v>2.5</v>
      </c>
      <c r="V431" s="9">
        <v>1.6</v>
      </c>
    </row>
    <row r="432" spans="1:22">
      <c r="A432" s="9"/>
      <c r="B432" s="9" t="str">
        <f t="shared" si="6"/>
        <v>М20x240</v>
      </c>
      <c r="C432" s="10">
        <v>20</v>
      </c>
      <c r="D432" s="9">
        <v>240</v>
      </c>
      <c r="E432" s="12">
        <v>632.31446682847911</v>
      </c>
      <c r="F432" s="12">
        <v>647.496383738909</v>
      </c>
      <c r="G432" s="12">
        <v>642.37667972947816</v>
      </c>
      <c r="H432" s="12">
        <v>637.43417083790985</v>
      </c>
      <c r="I432" s="12">
        <v>565.08196295824598</v>
      </c>
      <c r="J432" s="12">
        <v>606.47415429365969</v>
      </c>
      <c r="K432" s="12">
        <v>601.35445028422873</v>
      </c>
      <c r="L432" s="12">
        <v>570.20166696767672</v>
      </c>
      <c r="M432" s="9">
        <v>65</v>
      </c>
      <c r="N432" s="9">
        <v>65</v>
      </c>
      <c r="O432" s="9">
        <v>32</v>
      </c>
      <c r="P432" s="9">
        <v>20</v>
      </c>
      <c r="Q432" s="9">
        <v>18.376249999999999</v>
      </c>
      <c r="R432" s="9">
        <v>19.025749999999999</v>
      </c>
      <c r="S432" s="9">
        <v>2.5</v>
      </c>
      <c r="T432" s="9">
        <v>1.5</v>
      </c>
      <c r="U432" s="9">
        <v>2.5</v>
      </c>
      <c r="V432" s="9">
        <v>1.6</v>
      </c>
    </row>
    <row r="433" spans="1:22">
      <c r="A433" s="9"/>
      <c r="B433" s="9" t="str">
        <f t="shared" si="6"/>
        <v>М22x45</v>
      </c>
      <c r="C433" s="10">
        <v>22</v>
      </c>
      <c r="D433" s="9">
        <v>45</v>
      </c>
      <c r="E433" s="12">
        <v>210.21969295153491</v>
      </c>
      <c r="F433" s="12">
        <v>221.04682481927907</v>
      </c>
      <c r="G433" s="12">
        <v>214.87744774964028</v>
      </c>
      <c r="H433" s="12">
        <v>216.38907002117375</v>
      </c>
      <c r="I433" s="12">
        <v>203.43201533856254</v>
      </c>
      <c r="J433" s="12">
        <v>217.42867590261983</v>
      </c>
      <c r="K433" s="12">
        <v>211.25929883298105</v>
      </c>
      <c r="L433" s="12">
        <v>209.60139240820135</v>
      </c>
      <c r="M433" s="11">
        <v>29</v>
      </c>
      <c r="N433" s="9">
        <v>31</v>
      </c>
      <c r="O433" s="9">
        <v>35</v>
      </c>
      <c r="P433" s="9">
        <v>22</v>
      </c>
      <c r="Q433" s="9">
        <v>20.376249999999999</v>
      </c>
      <c r="R433" s="9">
        <v>21.025749999999999</v>
      </c>
      <c r="S433" s="9">
        <v>2.5</v>
      </c>
      <c r="T433" s="9">
        <v>1.5</v>
      </c>
      <c r="U433" s="9">
        <v>2.5</v>
      </c>
      <c r="V433" s="9">
        <v>1.6</v>
      </c>
    </row>
    <row r="434" spans="1:22">
      <c r="A434" s="9"/>
      <c r="B434" s="9" t="str">
        <f t="shared" si="6"/>
        <v>М22x48</v>
      </c>
      <c r="C434" s="10">
        <v>22</v>
      </c>
      <c r="D434" s="9">
        <v>48</v>
      </c>
      <c r="E434" s="12">
        <v>217.89912874513939</v>
      </c>
      <c r="F434" s="12">
        <v>229.22363254031745</v>
      </c>
      <c r="G434" s="12">
        <v>223.05425547067867</v>
      </c>
      <c r="H434" s="12">
        <v>224.06850581477818</v>
      </c>
      <c r="I434" s="12">
        <v>211.11145113216702</v>
      </c>
      <c r="J434" s="12">
        <v>225.60548362365822</v>
      </c>
      <c r="K434" s="12">
        <v>219.43610655401943</v>
      </c>
      <c r="L434" s="12">
        <v>217.2808282018058</v>
      </c>
      <c r="M434" s="11">
        <v>32</v>
      </c>
      <c r="N434" s="9">
        <v>34</v>
      </c>
      <c r="O434" s="9">
        <v>35</v>
      </c>
      <c r="P434" s="9">
        <v>22</v>
      </c>
      <c r="Q434" s="9">
        <v>20.376249999999999</v>
      </c>
      <c r="R434" s="9">
        <v>21.025749999999999</v>
      </c>
      <c r="S434" s="9">
        <v>2.5</v>
      </c>
      <c r="T434" s="9">
        <v>1.5</v>
      </c>
      <c r="U434" s="9">
        <v>2.5</v>
      </c>
      <c r="V434" s="9">
        <v>1.6</v>
      </c>
    </row>
    <row r="435" spans="1:22">
      <c r="A435" s="9"/>
      <c r="B435" s="9" t="str">
        <f t="shared" si="6"/>
        <v>М22x50</v>
      </c>
      <c r="C435" s="10">
        <v>22</v>
      </c>
      <c r="D435" s="9">
        <v>50</v>
      </c>
      <c r="E435" s="12">
        <v>223.01875260754238</v>
      </c>
      <c r="F435" s="12">
        <v>234.67483768767639</v>
      </c>
      <c r="G435" s="12">
        <v>228.5054606180376</v>
      </c>
      <c r="H435" s="12">
        <v>229.18812967718119</v>
      </c>
      <c r="I435" s="12">
        <v>216.23107499456998</v>
      </c>
      <c r="J435" s="12">
        <v>231.05668877101712</v>
      </c>
      <c r="K435" s="12">
        <v>224.88731170137834</v>
      </c>
      <c r="L435" s="12">
        <v>222.40045206420879</v>
      </c>
      <c r="M435" s="11">
        <v>34</v>
      </c>
      <c r="N435" s="9">
        <v>36</v>
      </c>
      <c r="O435" s="9">
        <v>35</v>
      </c>
      <c r="P435" s="9">
        <v>22</v>
      </c>
      <c r="Q435" s="9">
        <v>20.376249999999999</v>
      </c>
      <c r="R435" s="9">
        <v>21.025749999999999</v>
      </c>
      <c r="S435" s="9">
        <v>2.5</v>
      </c>
      <c r="T435" s="9">
        <v>1.5</v>
      </c>
      <c r="U435" s="9">
        <v>2.5</v>
      </c>
      <c r="V435" s="9">
        <v>1.6</v>
      </c>
    </row>
    <row r="436" spans="1:22">
      <c r="A436" s="9"/>
      <c r="B436" s="9" t="str">
        <f t="shared" si="6"/>
        <v>М22x55</v>
      </c>
      <c r="C436" s="10">
        <v>22</v>
      </c>
      <c r="D436" s="9">
        <v>55</v>
      </c>
      <c r="E436" s="12">
        <v>235.81781226354985</v>
      </c>
      <c r="F436" s="12">
        <v>248.30285055607365</v>
      </c>
      <c r="G436" s="12">
        <v>242.13347348643487</v>
      </c>
      <c r="H436" s="12">
        <v>241.98718933318864</v>
      </c>
      <c r="I436" s="12">
        <v>229.03013465057745</v>
      </c>
      <c r="J436" s="12">
        <v>244.68470163941444</v>
      </c>
      <c r="K436" s="12">
        <v>238.51532456977566</v>
      </c>
      <c r="L436" s="12">
        <v>235.19951172021626</v>
      </c>
      <c r="M436" s="11">
        <v>39</v>
      </c>
      <c r="N436" s="9">
        <v>41</v>
      </c>
      <c r="O436" s="9">
        <v>35</v>
      </c>
      <c r="P436" s="9">
        <v>22</v>
      </c>
      <c r="Q436" s="9">
        <v>20.376249999999999</v>
      </c>
      <c r="R436" s="9">
        <v>21.025749999999999</v>
      </c>
      <c r="S436" s="9">
        <v>2.5</v>
      </c>
      <c r="T436" s="9">
        <v>1.5</v>
      </c>
      <c r="U436" s="9">
        <v>2.5</v>
      </c>
      <c r="V436" s="9">
        <v>1.6</v>
      </c>
    </row>
    <row r="437" spans="1:22">
      <c r="A437" s="9"/>
      <c r="B437" s="9" t="str">
        <f t="shared" si="6"/>
        <v>М22x60</v>
      </c>
      <c r="C437" s="10">
        <v>22</v>
      </c>
      <c r="D437" s="9">
        <v>60</v>
      </c>
      <c r="E437" s="12">
        <v>248.61687191955727</v>
      </c>
      <c r="F437" s="12">
        <v>261.93086342447106</v>
      </c>
      <c r="G437" s="12">
        <v>255.76148635483221</v>
      </c>
      <c r="H437" s="12">
        <v>254.78624898919605</v>
      </c>
      <c r="I437" s="12">
        <v>241.82919430658492</v>
      </c>
      <c r="J437" s="12">
        <v>258.31271450781173</v>
      </c>
      <c r="K437" s="12">
        <v>252.14333743817295</v>
      </c>
      <c r="L437" s="12">
        <v>247.99857137622371</v>
      </c>
      <c r="M437" s="11">
        <v>44</v>
      </c>
      <c r="N437" s="9">
        <v>46</v>
      </c>
      <c r="O437" s="9">
        <v>35</v>
      </c>
      <c r="P437" s="9">
        <v>22</v>
      </c>
      <c r="Q437" s="9">
        <v>20.376249999999999</v>
      </c>
      <c r="R437" s="9">
        <v>21.025749999999999</v>
      </c>
      <c r="S437" s="9">
        <v>2.5</v>
      </c>
      <c r="T437" s="9">
        <v>1.5</v>
      </c>
      <c r="U437" s="9">
        <v>2.5</v>
      </c>
      <c r="V437" s="9">
        <v>1.6</v>
      </c>
    </row>
    <row r="438" spans="1:22">
      <c r="A438" s="9"/>
      <c r="B438" s="9" t="str">
        <f t="shared" si="6"/>
        <v>М22x65</v>
      </c>
      <c r="C438" s="10">
        <v>22</v>
      </c>
      <c r="D438" s="9">
        <v>65</v>
      </c>
      <c r="E438" s="12">
        <v>260.99170172475397</v>
      </c>
      <c r="F438" s="12">
        <v>275.81731550120116</v>
      </c>
      <c r="G438" s="12">
        <v>269.64793843156235</v>
      </c>
      <c r="H438" s="12">
        <v>267.16107879439278</v>
      </c>
      <c r="I438" s="12">
        <v>254.6282539625924</v>
      </c>
      <c r="J438" s="12">
        <v>271.94072737620911</v>
      </c>
      <c r="K438" s="12">
        <v>265.77135030657024</v>
      </c>
      <c r="L438" s="12">
        <v>260.79763103223115</v>
      </c>
      <c r="M438" s="9">
        <v>50</v>
      </c>
      <c r="N438" s="9">
        <v>50</v>
      </c>
      <c r="O438" s="9">
        <v>35</v>
      </c>
      <c r="P438" s="9">
        <v>22</v>
      </c>
      <c r="Q438" s="9">
        <v>20.376249999999999</v>
      </c>
      <c r="R438" s="9">
        <v>21.025749999999999</v>
      </c>
      <c r="S438" s="9">
        <v>2.5</v>
      </c>
      <c r="T438" s="9">
        <v>1.5</v>
      </c>
      <c r="U438" s="9">
        <v>2.5</v>
      </c>
      <c r="V438" s="9">
        <v>1.6</v>
      </c>
    </row>
    <row r="439" spans="1:22">
      <c r="A439" s="9"/>
      <c r="B439" s="9" t="str">
        <f t="shared" si="6"/>
        <v>М22x70</v>
      </c>
      <c r="C439" s="10">
        <v>22</v>
      </c>
      <c r="D439" s="9">
        <v>70</v>
      </c>
      <c r="E439" s="12">
        <v>275.91191063481529</v>
      </c>
      <c r="F439" s="12">
        <v>290.73752441126248</v>
      </c>
      <c r="G439" s="12">
        <v>284.56814734162361</v>
      </c>
      <c r="H439" s="12">
        <v>282.0812877044541</v>
      </c>
      <c r="I439" s="12">
        <v>267.42731361859984</v>
      </c>
      <c r="J439" s="12">
        <v>285.56874024460637</v>
      </c>
      <c r="K439" s="12">
        <v>279.3993631749675</v>
      </c>
      <c r="L439" s="12">
        <v>273.59669068823854</v>
      </c>
      <c r="M439" s="9">
        <v>50</v>
      </c>
      <c r="N439" s="9">
        <v>50</v>
      </c>
      <c r="O439" s="9">
        <v>35</v>
      </c>
      <c r="P439" s="9">
        <v>22</v>
      </c>
      <c r="Q439" s="9">
        <v>20.376249999999999</v>
      </c>
      <c r="R439" s="9">
        <v>21.025749999999999</v>
      </c>
      <c r="S439" s="9">
        <v>2.5</v>
      </c>
      <c r="T439" s="9">
        <v>1.5</v>
      </c>
      <c r="U439" s="9">
        <v>2.5</v>
      </c>
      <c r="V439" s="9">
        <v>1.6</v>
      </c>
    </row>
    <row r="440" spans="1:22">
      <c r="A440" s="9"/>
      <c r="B440" s="9" t="str">
        <f t="shared" si="6"/>
        <v>М22x75</v>
      </c>
      <c r="C440" s="10">
        <v>22</v>
      </c>
      <c r="D440" s="9">
        <v>75</v>
      </c>
      <c r="E440" s="12">
        <v>290.8321195448766</v>
      </c>
      <c r="F440" s="12">
        <v>305.65773332132375</v>
      </c>
      <c r="G440" s="12">
        <v>299.48835625168499</v>
      </c>
      <c r="H440" s="12">
        <v>297.00149661451542</v>
      </c>
      <c r="I440" s="12">
        <v>280.22637327460728</v>
      </c>
      <c r="J440" s="12">
        <v>299.19675311300375</v>
      </c>
      <c r="K440" s="12">
        <v>293.02737604336482</v>
      </c>
      <c r="L440" s="12">
        <v>286.39575034424604</v>
      </c>
      <c r="M440" s="9">
        <v>50</v>
      </c>
      <c r="N440" s="9">
        <v>50</v>
      </c>
      <c r="O440" s="9">
        <v>35</v>
      </c>
      <c r="P440" s="9">
        <v>22</v>
      </c>
      <c r="Q440" s="9">
        <v>20.376249999999999</v>
      </c>
      <c r="R440" s="9">
        <v>21.025749999999999</v>
      </c>
      <c r="S440" s="9">
        <v>2.5</v>
      </c>
      <c r="T440" s="9">
        <v>1.5</v>
      </c>
      <c r="U440" s="9">
        <v>2.5</v>
      </c>
      <c r="V440" s="9">
        <v>1.6</v>
      </c>
    </row>
    <row r="441" spans="1:22">
      <c r="A441" s="9"/>
      <c r="B441" s="9" t="str">
        <f t="shared" si="6"/>
        <v>М22x80</v>
      </c>
      <c r="C441" s="10">
        <v>22</v>
      </c>
      <c r="D441" s="9">
        <v>80</v>
      </c>
      <c r="E441" s="12">
        <v>305.75232845493792</v>
      </c>
      <c r="F441" s="12">
        <v>320.57794223138512</v>
      </c>
      <c r="G441" s="12">
        <v>314.40856516174631</v>
      </c>
      <c r="H441" s="12">
        <v>311.92170552457679</v>
      </c>
      <c r="I441" s="12">
        <v>293.02543293061478</v>
      </c>
      <c r="J441" s="12">
        <v>312.82476598140096</v>
      </c>
      <c r="K441" s="12">
        <v>306.65538891176215</v>
      </c>
      <c r="L441" s="12">
        <v>299.19481000025348</v>
      </c>
      <c r="M441" s="9">
        <v>50</v>
      </c>
      <c r="N441" s="9">
        <v>50</v>
      </c>
      <c r="O441" s="9">
        <v>35</v>
      </c>
      <c r="P441" s="9">
        <v>22</v>
      </c>
      <c r="Q441" s="9">
        <v>20.376249999999999</v>
      </c>
      <c r="R441" s="9">
        <v>21.025749999999999</v>
      </c>
      <c r="S441" s="9">
        <v>2.5</v>
      </c>
      <c r="T441" s="9">
        <v>1.5</v>
      </c>
      <c r="U441" s="9">
        <v>2.5</v>
      </c>
      <c r="V441" s="9">
        <v>1.6</v>
      </c>
    </row>
    <row r="442" spans="1:22">
      <c r="A442" s="9"/>
      <c r="B442" s="9" t="str">
        <f t="shared" si="6"/>
        <v>М22x85</v>
      </c>
      <c r="C442" s="10">
        <v>22</v>
      </c>
      <c r="D442" s="9">
        <v>85</v>
      </c>
      <c r="E442" s="12">
        <v>320.6725373649993</v>
      </c>
      <c r="F442" s="12">
        <v>335.49815114144644</v>
      </c>
      <c r="G442" s="12">
        <v>329.32877407180763</v>
      </c>
      <c r="H442" s="12">
        <v>326.84191443463806</v>
      </c>
      <c r="I442" s="12">
        <v>305.82449258662217</v>
      </c>
      <c r="J442" s="12">
        <v>326.45277884979828</v>
      </c>
      <c r="K442" s="12">
        <v>320.28340178015952</v>
      </c>
      <c r="L442" s="12">
        <v>311.99386965626093</v>
      </c>
      <c r="M442" s="9">
        <v>50</v>
      </c>
      <c r="N442" s="9">
        <v>50</v>
      </c>
      <c r="O442" s="9">
        <v>35</v>
      </c>
      <c r="P442" s="9">
        <v>22</v>
      </c>
      <c r="Q442" s="9">
        <v>20.376249999999999</v>
      </c>
      <c r="R442" s="9">
        <v>21.025749999999999</v>
      </c>
      <c r="S442" s="9">
        <v>2.5</v>
      </c>
      <c r="T442" s="9">
        <v>1.5</v>
      </c>
      <c r="U442" s="9">
        <v>2.5</v>
      </c>
      <c r="V442" s="9">
        <v>1.6</v>
      </c>
    </row>
    <row r="443" spans="1:22">
      <c r="A443" s="9"/>
      <c r="B443" s="9" t="str">
        <f t="shared" si="6"/>
        <v>М22x90</v>
      </c>
      <c r="C443" s="10">
        <v>22</v>
      </c>
      <c r="D443" s="9">
        <v>90</v>
      </c>
      <c r="E443" s="12">
        <v>335.59274627506056</v>
      </c>
      <c r="F443" s="12">
        <v>350.41836005150776</v>
      </c>
      <c r="G443" s="12">
        <v>344.24898298186889</v>
      </c>
      <c r="H443" s="12">
        <v>341.76212334469938</v>
      </c>
      <c r="I443" s="12">
        <v>318.62355224262956</v>
      </c>
      <c r="J443" s="12">
        <v>340.0807917181956</v>
      </c>
      <c r="K443" s="12">
        <v>333.91141464855673</v>
      </c>
      <c r="L443" s="12">
        <v>324.79292931226843</v>
      </c>
      <c r="M443" s="9">
        <v>50</v>
      </c>
      <c r="N443" s="9">
        <v>50</v>
      </c>
      <c r="O443" s="9">
        <v>35</v>
      </c>
      <c r="P443" s="9">
        <v>22</v>
      </c>
      <c r="Q443" s="9">
        <v>20.376249999999999</v>
      </c>
      <c r="R443" s="9">
        <v>21.025749999999999</v>
      </c>
      <c r="S443" s="9">
        <v>2.5</v>
      </c>
      <c r="T443" s="9">
        <v>1.5</v>
      </c>
      <c r="U443" s="9">
        <v>2.5</v>
      </c>
      <c r="V443" s="9">
        <v>1.6</v>
      </c>
    </row>
    <row r="444" spans="1:22">
      <c r="A444" s="9"/>
      <c r="B444" s="9" t="str">
        <f t="shared" si="6"/>
        <v>М22x95</v>
      </c>
      <c r="C444" s="10">
        <v>22</v>
      </c>
      <c r="D444" s="9">
        <v>95</v>
      </c>
      <c r="E444" s="12">
        <v>350.512955185122</v>
      </c>
      <c r="F444" s="12">
        <v>365.33856896156908</v>
      </c>
      <c r="G444" s="12">
        <v>359.16919189193027</v>
      </c>
      <c r="H444" s="12">
        <v>356.68233225476064</v>
      </c>
      <c r="I444" s="12">
        <v>331.42261189863706</v>
      </c>
      <c r="J444" s="12">
        <v>353.70880458659286</v>
      </c>
      <c r="K444" s="12">
        <v>347.53942751695399</v>
      </c>
      <c r="L444" s="12">
        <v>337.59198896827587</v>
      </c>
      <c r="M444" s="9">
        <v>50</v>
      </c>
      <c r="N444" s="9">
        <v>50</v>
      </c>
      <c r="O444" s="9">
        <v>35</v>
      </c>
      <c r="P444" s="9">
        <v>22</v>
      </c>
      <c r="Q444" s="9">
        <v>20.376249999999999</v>
      </c>
      <c r="R444" s="9">
        <v>21.025749999999999</v>
      </c>
      <c r="S444" s="9">
        <v>2.5</v>
      </c>
      <c r="T444" s="9">
        <v>1.5</v>
      </c>
      <c r="U444" s="9">
        <v>2.5</v>
      </c>
      <c r="V444" s="9">
        <v>1.6</v>
      </c>
    </row>
    <row r="445" spans="1:22">
      <c r="A445" s="9"/>
      <c r="B445" s="9" t="str">
        <f t="shared" si="6"/>
        <v>М22x100</v>
      </c>
      <c r="C445" s="10">
        <v>22</v>
      </c>
      <c r="D445" s="9">
        <v>100</v>
      </c>
      <c r="E445" s="12">
        <v>365.43316409518326</v>
      </c>
      <c r="F445" s="12">
        <v>380.25877787163046</v>
      </c>
      <c r="G445" s="12">
        <v>374.08940080199159</v>
      </c>
      <c r="H445" s="12">
        <v>371.60254116482207</v>
      </c>
      <c r="I445" s="12">
        <v>344.22167155464456</v>
      </c>
      <c r="J445" s="12">
        <v>367.33681745499018</v>
      </c>
      <c r="K445" s="12">
        <v>361.16744038535143</v>
      </c>
      <c r="L445" s="12">
        <v>350.39104862428337</v>
      </c>
      <c r="M445" s="9">
        <v>50</v>
      </c>
      <c r="N445" s="9">
        <v>50</v>
      </c>
      <c r="O445" s="9">
        <v>35</v>
      </c>
      <c r="P445" s="9">
        <v>22</v>
      </c>
      <c r="Q445" s="9">
        <v>20.376249999999999</v>
      </c>
      <c r="R445" s="9">
        <v>21.025749999999999</v>
      </c>
      <c r="S445" s="9">
        <v>2.5</v>
      </c>
      <c r="T445" s="9">
        <v>1.5</v>
      </c>
      <c r="U445" s="9">
        <v>2.5</v>
      </c>
      <c r="V445" s="9">
        <v>1.6</v>
      </c>
    </row>
    <row r="446" spans="1:22">
      <c r="A446" s="9"/>
      <c r="B446" s="9" t="str">
        <f t="shared" si="6"/>
        <v>М22x105</v>
      </c>
      <c r="C446" s="10">
        <v>22</v>
      </c>
      <c r="D446" s="9">
        <v>105</v>
      </c>
      <c r="E446" s="12">
        <v>380.35337300524458</v>
      </c>
      <c r="F446" s="12">
        <v>395.17898678169172</v>
      </c>
      <c r="G446" s="12">
        <v>389.00960971205291</v>
      </c>
      <c r="H446" s="12">
        <v>386.52275007488333</v>
      </c>
      <c r="I446" s="12">
        <v>357.020731210652</v>
      </c>
      <c r="J446" s="12">
        <v>380.96483032338745</v>
      </c>
      <c r="K446" s="12">
        <v>374.79545325374869</v>
      </c>
      <c r="L446" s="12">
        <v>363.19010828029087</v>
      </c>
      <c r="M446" s="9">
        <v>50</v>
      </c>
      <c r="N446" s="9">
        <v>50</v>
      </c>
      <c r="O446" s="9">
        <v>35</v>
      </c>
      <c r="P446" s="9">
        <v>22</v>
      </c>
      <c r="Q446" s="9">
        <v>20.376249999999999</v>
      </c>
      <c r="R446" s="9">
        <v>21.025749999999999</v>
      </c>
      <c r="S446" s="9">
        <v>2.5</v>
      </c>
      <c r="T446" s="9">
        <v>1.5</v>
      </c>
      <c r="U446" s="9">
        <v>2.5</v>
      </c>
      <c r="V446" s="9">
        <v>1.6</v>
      </c>
    </row>
    <row r="447" spans="1:22">
      <c r="A447" s="9"/>
      <c r="B447" s="9" t="str">
        <f t="shared" si="6"/>
        <v>М22x110</v>
      </c>
      <c r="C447" s="10">
        <v>22</v>
      </c>
      <c r="D447" s="9">
        <v>110</v>
      </c>
      <c r="E447" s="12">
        <v>395.2735819153059</v>
      </c>
      <c r="F447" s="12">
        <v>410.09919569175304</v>
      </c>
      <c r="G447" s="12">
        <v>403.92981862211417</v>
      </c>
      <c r="H447" s="12">
        <v>401.44295898494465</v>
      </c>
      <c r="I447" s="12">
        <v>369.81979086665945</v>
      </c>
      <c r="J447" s="12">
        <v>394.59284319178482</v>
      </c>
      <c r="K447" s="12">
        <v>388.42346612214595</v>
      </c>
      <c r="L447" s="12">
        <v>375.98916793629826</v>
      </c>
      <c r="M447" s="9">
        <v>50</v>
      </c>
      <c r="N447" s="9">
        <v>50</v>
      </c>
      <c r="O447" s="9">
        <v>35</v>
      </c>
      <c r="P447" s="9">
        <v>22</v>
      </c>
      <c r="Q447" s="9">
        <v>20.376249999999999</v>
      </c>
      <c r="R447" s="9">
        <v>21.025749999999999</v>
      </c>
      <c r="S447" s="9">
        <v>2.5</v>
      </c>
      <c r="T447" s="9">
        <v>1.5</v>
      </c>
      <c r="U447" s="9">
        <v>2.5</v>
      </c>
      <c r="V447" s="9">
        <v>1.6</v>
      </c>
    </row>
    <row r="448" spans="1:22">
      <c r="A448" s="9"/>
      <c r="B448" s="9" t="str">
        <f t="shared" si="6"/>
        <v>М22x115</v>
      </c>
      <c r="C448" s="10">
        <v>22</v>
      </c>
      <c r="D448" s="9">
        <v>115</v>
      </c>
      <c r="E448" s="12">
        <v>410.19379082536722</v>
      </c>
      <c r="F448" s="12">
        <v>425.01940460181436</v>
      </c>
      <c r="G448" s="12">
        <v>418.8500275321756</v>
      </c>
      <c r="H448" s="12">
        <v>416.36316789500603</v>
      </c>
      <c r="I448" s="12">
        <v>382.61885052266695</v>
      </c>
      <c r="J448" s="12">
        <v>408.22085606018209</v>
      </c>
      <c r="K448" s="12">
        <v>402.05147899054322</v>
      </c>
      <c r="L448" s="12">
        <v>388.7882275923057</v>
      </c>
      <c r="M448" s="9">
        <v>50</v>
      </c>
      <c r="N448" s="9">
        <v>50</v>
      </c>
      <c r="O448" s="9">
        <v>35</v>
      </c>
      <c r="P448" s="9">
        <v>22</v>
      </c>
      <c r="Q448" s="9">
        <v>20.376249999999999</v>
      </c>
      <c r="R448" s="9">
        <v>21.025749999999999</v>
      </c>
      <c r="S448" s="9">
        <v>2.5</v>
      </c>
      <c r="T448" s="9">
        <v>1.5</v>
      </c>
      <c r="U448" s="9">
        <v>2.5</v>
      </c>
      <c r="V448" s="9">
        <v>1.6</v>
      </c>
    </row>
    <row r="449" spans="1:22">
      <c r="A449" s="9"/>
      <c r="B449" s="9" t="str">
        <f t="shared" si="6"/>
        <v>М22x120</v>
      </c>
      <c r="C449" s="10">
        <v>22</v>
      </c>
      <c r="D449" s="9">
        <v>120</v>
      </c>
      <c r="E449" s="12">
        <v>425.11399973542854</v>
      </c>
      <c r="F449" s="12">
        <v>439.93961351187573</v>
      </c>
      <c r="G449" s="12">
        <v>433.77023644223686</v>
      </c>
      <c r="H449" s="12">
        <v>431.28337680506735</v>
      </c>
      <c r="I449" s="12">
        <v>395.41791017867439</v>
      </c>
      <c r="J449" s="12">
        <v>421.84886892857941</v>
      </c>
      <c r="K449" s="12">
        <v>415.67949185894054</v>
      </c>
      <c r="L449" s="12">
        <v>401.58728724831309</v>
      </c>
      <c r="M449" s="9">
        <v>50</v>
      </c>
      <c r="N449" s="9">
        <v>50</v>
      </c>
      <c r="O449" s="9">
        <v>35</v>
      </c>
      <c r="P449" s="9">
        <v>22</v>
      </c>
      <c r="Q449" s="9">
        <v>20.376249999999999</v>
      </c>
      <c r="R449" s="9">
        <v>21.025749999999999</v>
      </c>
      <c r="S449" s="9">
        <v>2.5</v>
      </c>
      <c r="T449" s="9">
        <v>1.5</v>
      </c>
      <c r="U449" s="9">
        <v>2.5</v>
      </c>
      <c r="V449" s="9">
        <v>1.6</v>
      </c>
    </row>
    <row r="450" spans="1:22">
      <c r="A450" s="9"/>
      <c r="B450" s="9" t="str">
        <f t="shared" si="6"/>
        <v>М22x130</v>
      </c>
      <c r="C450" s="10">
        <v>22</v>
      </c>
      <c r="D450" s="9">
        <v>130</v>
      </c>
      <c r="E450" s="12">
        <v>452.40903845068664</v>
      </c>
      <c r="F450" s="12">
        <v>468.22939608200153</v>
      </c>
      <c r="G450" s="12">
        <v>462.06001901236272</v>
      </c>
      <c r="H450" s="12">
        <v>458.57841552032528</v>
      </c>
      <c r="I450" s="12">
        <v>421.01602949068928</v>
      </c>
      <c r="J450" s="12">
        <v>449.10489466537393</v>
      </c>
      <c r="K450" s="12">
        <v>442.93551759573518</v>
      </c>
      <c r="L450" s="12">
        <v>427.18540656032809</v>
      </c>
      <c r="M450" s="9">
        <v>56</v>
      </c>
      <c r="N450" s="9">
        <v>56</v>
      </c>
      <c r="O450" s="9">
        <v>35</v>
      </c>
      <c r="P450" s="9">
        <v>22</v>
      </c>
      <c r="Q450" s="9">
        <v>20.376249999999999</v>
      </c>
      <c r="R450" s="9">
        <v>21.025749999999999</v>
      </c>
      <c r="S450" s="9">
        <v>2.5</v>
      </c>
      <c r="T450" s="9">
        <v>1.5</v>
      </c>
      <c r="U450" s="9">
        <v>2.5</v>
      </c>
      <c r="V450" s="9">
        <v>1.6</v>
      </c>
    </row>
    <row r="451" spans="1:22">
      <c r="A451" s="9"/>
      <c r="B451" s="9" t="str">
        <f t="shared" si="6"/>
        <v>М22x140</v>
      </c>
      <c r="C451" s="10">
        <v>22</v>
      </c>
      <c r="D451" s="9">
        <v>140</v>
      </c>
      <c r="E451" s="12">
        <v>482.24945627080922</v>
      </c>
      <c r="F451" s="12">
        <v>498.06981390212411</v>
      </c>
      <c r="G451" s="12">
        <v>491.90043683248535</v>
      </c>
      <c r="H451" s="12">
        <v>488.41883334044797</v>
      </c>
      <c r="I451" s="12">
        <v>446.61414880270411</v>
      </c>
      <c r="J451" s="12">
        <v>476.36092040216857</v>
      </c>
      <c r="K451" s="12">
        <v>470.1915433325297</v>
      </c>
      <c r="L451" s="12">
        <v>452.78352587234298</v>
      </c>
      <c r="M451" s="9">
        <v>56</v>
      </c>
      <c r="N451" s="9">
        <v>56</v>
      </c>
      <c r="O451" s="9">
        <v>35</v>
      </c>
      <c r="P451" s="9">
        <v>22</v>
      </c>
      <c r="Q451" s="9">
        <v>20.376249999999999</v>
      </c>
      <c r="R451" s="9">
        <v>21.025749999999999</v>
      </c>
      <c r="S451" s="9">
        <v>2.5</v>
      </c>
      <c r="T451" s="9">
        <v>1.5</v>
      </c>
      <c r="U451" s="9">
        <v>2.5</v>
      </c>
      <c r="V451" s="9">
        <v>1.6</v>
      </c>
    </row>
    <row r="452" spans="1:22">
      <c r="A452" s="9"/>
      <c r="B452" s="9" t="str">
        <f t="shared" si="6"/>
        <v>М22x150</v>
      </c>
      <c r="C452" s="10">
        <v>22</v>
      </c>
      <c r="D452" s="9">
        <v>150</v>
      </c>
      <c r="E452" s="12">
        <v>512.08987409093186</v>
      </c>
      <c r="F452" s="12">
        <v>527.91023172224686</v>
      </c>
      <c r="G452" s="12">
        <v>521.74085465260805</v>
      </c>
      <c r="H452" s="12">
        <v>518.25925116057067</v>
      </c>
      <c r="I452" s="12">
        <v>472.21226811471905</v>
      </c>
      <c r="J452" s="12">
        <v>503.61694613896316</v>
      </c>
      <c r="K452" s="12">
        <v>497.4475690693244</v>
      </c>
      <c r="L452" s="12">
        <v>478.38164518435786</v>
      </c>
      <c r="M452" s="9">
        <v>56</v>
      </c>
      <c r="N452" s="9">
        <v>56</v>
      </c>
      <c r="O452" s="9">
        <v>35</v>
      </c>
      <c r="P452" s="9">
        <v>22</v>
      </c>
      <c r="Q452" s="9">
        <v>20.376249999999999</v>
      </c>
      <c r="R452" s="9">
        <v>21.025749999999999</v>
      </c>
      <c r="S452" s="9">
        <v>2.5</v>
      </c>
      <c r="T452" s="9">
        <v>1.5</v>
      </c>
      <c r="U452" s="9">
        <v>2.5</v>
      </c>
      <c r="V452" s="9">
        <v>1.6</v>
      </c>
    </row>
    <row r="453" spans="1:22">
      <c r="A453" s="9"/>
      <c r="B453" s="9" t="str">
        <f t="shared" si="6"/>
        <v>М22x160</v>
      </c>
      <c r="C453" s="10">
        <v>22</v>
      </c>
      <c r="D453" s="9">
        <v>160</v>
      </c>
      <c r="E453" s="12">
        <v>541.9302919110545</v>
      </c>
      <c r="F453" s="12">
        <v>557.7506495423695</v>
      </c>
      <c r="G453" s="12">
        <v>551.58127247273057</v>
      </c>
      <c r="H453" s="12">
        <v>548.09966898069331</v>
      </c>
      <c r="I453" s="12">
        <v>497.810387426734</v>
      </c>
      <c r="J453" s="12">
        <v>530.8729718757578</v>
      </c>
      <c r="K453" s="12">
        <v>524.7035948061191</v>
      </c>
      <c r="L453" s="12">
        <v>503.97976449637275</v>
      </c>
      <c r="M453" s="9">
        <v>56</v>
      </c>
      <c r="N453" s="9">
        <v>56</v>
      </c>
      <c r="O453" s="9">
        <v>35</v>
      </c>
      <c r="P453" s="9">
        <v>22</v>
      </c>
      <c r="Q453" s="9">
        <v>20.376249999999999</v>
      </c>
      <c r="R453" s="9">
        <v>21.025749999999999</v>
      </c>
      <c r="S453" s="9">
        <v>2.5</v>
      </c>
      <c r="T453" s="9">
        <v>1.5</v>
      </c>
      <c r="U453" s="9">
        <v>2.5</v>
      </c>
      <c r="V453" s="9">
        <v>1.6</v>
      </c>
    </row>
    <row r="454" spans="1:22">
      <c r="A454" s="9"/>
      <c r="B454" s="9" t="str">
        <f t="shared" si="6"/>
        <v>М22x170</v>
      </c>
      <c r="C454" s="10">
        <v>22</v>
      </c>
      <c r="D454" s="9">
        <v>170</v>
      </c>
      <c r="E454" s="12">
        <v>571.77070973117702</v>
      </c>
      <c r="F454" s="12">
        <v>587.59106736249214</v>
      </c>
      <c r="G454" s="12">
        <v>581.42169029285333</v>
      </c>
      <c r="H454" s="12">
        <v>577.94008680081595</v>
      </c>
      <c r="I454" s="12">
        <v>523.40850673874888</v>
      </c>
      <c r="J454" s="12">
        <v>558.12899761255233</v>
      </c>
      <c r="K454" s="12">
        <v>551.95962054291363</v>
      </c>
      <c r="L454" s="12">
        <v>529.57788380838781</v>
      </c>
      <c r="M454" s="9">
        <v>56</v>
      </c>
      <c r="N454" s="9">
        <v>56</v>
      </c>
      <c r="O454" s="9">
        <v>35</v>
      </c>
      <c r="P454" s="9">
        <v>22</v>
      </c>
      <c r="Q454" s="9">
        <v>20.376249999999999</v>
      </c>
      <c r="R454" s="9">
        <v>21.025749999999999</v>
      </c>
      <c r="S454" s="9">
        <v>2.5</v>
      </c>
      <c r="T454" s="9">
        <v>1.5</v>
      </c>
      <c r="U454" s="9">
        <v>2.5</v>
      </c>
      <c r="V454" s="9">
        <v>1.6</v>
      </c>
    </row>
    <row r="455" spans="1:22">
      <c r="A455" s="9"/>
      <c r="B455" s="9" t="str">
        <f t="shared" si="6"/>
        <v>М22x180</v>
      </c>
      <c r="C455" s="10">
        <v>22</v>
      </c>
      <c r="D455" s="9">
        <v>180</v>
      </c>
      <c r="E455" s="12">
        <v>601.61112755129977</v>
      </c>
      <c r="F455" s="12">
        <v>617.43148518261478</v>
      </c>
      <c r="G455" s="12">
        <v>611.26210811297585</v>
      </c>
      <c r="H455" s="12">
        <v>607.78050462093859</v>
      </c>
      <c r="I455" s="12">
        <v>549.00662605076377</v>
      </c>
      <c r="J455" s="12">
        <v>585.38502334934708</v>
      </c>
      <c r="K455" s="12">
        <v>579.21564627970838</v>
      </c>
      <c r="L455" s="12">
        <v>555.1760031204027</v>
      </c>
      <c r="M455" s="9">
        <v>56</v>
      </c>
      <c r="N455" s="9">
        <v>56</v>
      </c>
      <c r="O455" s="9">
        <v>35</v>
      </c>
      <c r="P455" s="9">
        <v>22</v>
      </c>
      <c r="Q455" s="9">
        <v>20.376249999999999</v>
      </c>
      <c r="R455" s="9">
        <v>21.025749999999999</v>
      </c>
      <c r="S455" s="9">
        <v>2.5</v>
      </c>
      <c r="T455" s="9">
        <v>1.5</v>
      </c>
      <c r="U455" s="9">
        <v>2.5</v>
      </c>
      <c r="V455" s="9">
        <v>1.6</v>
      </c>
    </row>
    <row r="456" spans="1:22">
      <c r="A456" s="9"/>
      <c r="B456" s="9" t="str">
        <f t="shared" ref="B456:B519" si="7">"М"&amp;C456&amp;"x"&amp;D456</f>
        <v>М22x190</v>
      </c>
      <c r="C456" s="10">
        <v>22</v>
      </c>
      <c r="D456" s="9">
        <v>190</v>
      </c>
      <c r="E456" s="12">
        <v>631.4515453714223</v>
      </c>
      <c r="F456" s="12">
        <v>647.2719030027373</v>
      </c>
      <c r="G456" s="12">
        <v>641.1025259330986</v>
      </c>
      <c r="H456" s="12">
        <v>637.62092244106134</v>
      </c>
      <c r="I456" s="12">
        <v>574.60474536277877</v>
      </c>
      <c r="J456" s="12">
        <v>612.64104908614172</v>
      </c>
      <c r="K456" s="12">
        <v>606.47167201650279</v>
      </c>
      <c r="L456" s="12">
        <v>580.77412243241758</v>
      </c>
      <c r="M456" s="9">
        <v>56</v>
      </c>
      <c r="N456" s="9">
        <v>56</v>
      </c>
      <c r="O456" s="9">
        <v>35</v>
      </c>
      <c r="P456" s="9">
        <v>22</v>
      </c>
      <c r="Q456" s="9">
        <v>20.376249999999999</v>
      </c>
      <c r="R456" s="9">
        <v>21.025749999999999</v>
      </c>
      <c r="S456" s="9">
        <v>2.5</v>
      </c>
      <c r="T456" s="9">
        <v>1.5</v>
      </c>
      <c r="U456" s="9">
        <v>2.5</v>
      </c>
      <c r="V456" s="9">
        <v>1.6</v>
      </c>
    </row>
    <row r="457" spans="1:22">
      <c r="A457" s="9"/>
      <c r="B457" s="9" t="str">
        <f t="shared" si="7"/>
        <v>М22x200</v>
      </c>
      <c r="C457" s="10">
        <v>22</v>
      </c>
      <c r="D457" s="9">
        <v>200</v>
      </c>
      <c r="E457" s="12">
        <v>661.29196319154505</v>
      </c>
      <c r="F457" s="12">
        <v>677.11232082286017</v>
      </c>
      <c r="G457" s="12">
        <v>670.94294375322136</v>
      </c>
      <c r="H457" s="12">
        <v>667.46134026118386</v>
      </c>
      <c r="I457" s="12">
        <v>600.20286467479366</v>
      </c>
      <c r="J457" s="12">
        <v>639.89707482293625</v>
      </c>
      <c r="K457" s="12">
        <v>633.72769775329755</v>
      </c>
      <c r="L457" s="12">
        <v>606.37224174443259</v>
      </c>
      <c r="M457" s="9">
        <v>56</v>
      </c>
      <c r="N457" s="9">
        <v>56</v>
      </c>
      <c r="O457" s="9">
        <v>35</v>
      </c>
      <c r="P457" s="9">
        <v>22</v>
      </c>
      <c r="Q457" s="9">
        <v>20.376249999999999</v>
      </c>
      <c r="R457" s="9">
        <v>21.025749999999999</v>
      </c>
      <c r="S457" s="9">
        <v>2.5</v>
      </c>
      <c r="T457" s="9">
        <v>1.5</v>
      </c>
      <c r="U457" s="9">
        <v>2.5</v>
      </c>
      <c r="V457" s="9">
        <v>1.6</v>
      </c>
    </row>
    <row r="458" spans="1:22">
      <c r="A458" s="9"/>
      <c r="B458" s="9" t="str">
        <f t="shared" si="7"/>
        <v>М22x220</v>
      </c>
      <c r="C458" s="10">
        <v>22</v>
      </c>
      <c r="D458" s="9">
        <v>220</v>
      </c>
      <c r="E458" s="12">
        <v>715.45781077125025</v>
      </c>
      <c r="F458" s="12">
        <v>733.43344675477897</v>
      </c>
      <c r="G458" s="12">
        <v>727.26406968514016</v>
      </c>
      <c r="H458" s="12">
        <v>721.62718784088906</v>
      </c>
      <c r="I458" s="12">
        <v>651.39910329882332</v>
      </c>
      <c r="J458" s="12">
        <v>694.40912629652553</v>
      </c>
      <c r="K458" s="12">
        <v>688.23974922688683</v>
      </c>
      <c r="L458" s="12">
        <v>657.56848036846236</v>
      </c>
      <c r="M458" s="9">
        <v>69</v>
      </c>
      <c r="N458" s="9">
        <v>69</v>
      </c>
      <c r="O458" s="9">
        <v>35</v>
      </c>
      <c r="P458" s="9">
        <v>22</v>
      </c>
      <c r="Q458" s="9">
        <v>20.376249999999999</v>
      </c>
      <c r="R458" s="9">
        <v>21.025749999999999</v>
      </c>
      <c r="S458" s="9">
        <v>2.5</v>
      </c>
      <c r="T458" s="9">
        <v>1.5</v>
      </c>
      <c r="U458" s="9">
        <v>2.5</v>
      </c>
      <c r="V458" s="9">
        <v>1.6</v>
      </c>
    </row>
    <row r="459" spans="1:22">
      <c r="A459" s="9"/>
      <c r="B459" s="9" t="str">
        <f t="shared" si="7"/>
        <v>М22x240</v>
      </c>
      <c r="C459" s="10">
        <v>22</v>
      </c>
      <c r="D459" s="9">
        <v>240</v>
      </c>
      <c r="E459" s="12">
        <v>775.13864641149553</v>
      </c>
      <c r="F459" s="12">
        <v>793.11428239502425</v>
      </c>
      <c r="G459" s="12">
        <v>786.94490532538543</v>
      </c>
      <c r="H459" s="12">
        <v>781.30802348113457</v>
      </c>
      <c r="I459" s="12">
        <v>702.59534192285321</v>
      </c>
      <c r="J459" s="12">
        <v>748.92117777011458</v>
      </c>
      <c r="K459" s="12">
        <v>742.75180070047577</v>
      </c>
      <c r="L459" s="12">
        <v>708.76471899249213</v>
      </c>
      <c r="M459" s="9">
        <v>69</v>
      </c>
      <c r="N459" s="9">
        <v>69</v>
      </c>
      <c r="O459" s="9">
        <v>35</v>
      </c>
      <c r="P459" s="9">
        <v>22</v>
      </c>
      <c r="Q459" s="9">
        <v>20.376249999999999</v>
      </c>
      <c r="R459" s="9">
        <v>21.025749999999999</v>
      </c>
      <c r="S459" s="9">
        <v>2.5</v>
      </c>
      <c r="T459" s="9">
        <v>1.5</v>
      </c>
      <c r="U459" s="9">
        <v>2.5</v>
      </c>
      <c r="V459" s="9">
        <v>1.6</v>
      </c>
    </row>
    <row r="460" spans="1:22">
      <c r="A460" s="9"/>
      <c r="B460" s="9" t="str">
        <f t="shared" si="7"/>
        <v>М24x45</v>
      </c>
      <c r="C460" s="10">
        <v>24</v>
      </c>
      <c r="D460" s="9">
        <v>45</v>
      </c>
      <c r="E460" s="12">
        <v>257.58691335642817</v>
      </c>
      <c r="F460" s="12">
        <v>268.71436362331991</v>
      </c>
      <c r="G460" s="12">
        <v>261.79097762590726</v>
      </c>
      <c r="H460" s="12">
        <v>264.51029935384076</v>
      </c>
      <c r="I460" s="12">
        <v>247.6288190689057</v>
      </c>
      <c r="J460" s="12">
        <v>262.73004302480689</v>
      </c>
      <c r="K460" s="12">
        <v>255.80665702739424</v>
      </c>
      <c r="L460" s="12">
        <v>254.55220506631829</v>
      </c>
      <c r="M460" s="11">
        <v>27</v>
      </c>
      <c r="N460" s="9">
        <v>29</v>
      </c>
      <c r="O460" s="9">
        <v>38</v>
      </c>
      <c r="P460" s="9">
        <v>24</v>
      </c>
      <c r="Q460" s="9">
        <v>22.051500000000001</v>
      </c>
      <c r="R460" s="9">
        <v>22.701000000000001</v>
      </c>
      <c r="S460" s="9">
        <v>3</v>
      </c>
      <c r="T460" s="9">
        <v>2</v>
      </c>
      <c r="U460" s="9">
        <v>2.5</v>
      </c>
      <c r="V460" s="9">
        <v>2</v>
      </c>
    </row>
    <row r="461" spans="1:22">
      <c r="A461" s="9"/>
      <c r="B461" s="9" t="str">
        <f t="shared" si="7"/>
        <v>М24x48</v>
      </c>
      <c r="C461" s="10">
        <v>24</v>
      </c>
      <c r="D461" s="9">
        <v>48</v>
      </c>
      <c r="E461" s="12">
        <v>266.58099998202817</v>
      </c>
      <c r="F461" s="12">
        <v>278.24607251795243</v>
      </c>
      <c r="G461" s="12">
        <v>271.32268652053978</v>
      </c>
      <c r="H461" s="12">
        <v>273.50438597944071</v>
      </c>
      <c r="I461" s="12">
        <v>256.62290569450562</v>
      </c>
      <c r="J461" s="12">
        <v>272.26175191943935</v>
      </c>
      <c r="K461" s="12">
        <v>265.3383659220267</v>
      </c>
      <c r="L461" s="12">
        <v>263.54629169191821</v>
      </c>
      <c r="M461" s="11">
        <v>30</v>
      </c>
      <c r="N461" s="9">
        <v>32</v>
      </c>
      <c r="O461" s="9">
        <v>38</v>
      </c>
      <c r="P461" s="9">
        <v>24</v>
      </c>
      <c r="Q461" s="9">
        <v>22.051500000000001</v>
      </c>
      <c r="R461" s="9">
        <v>22.701000000000001</v>
      </c>
      <c r="S461" s="9">
        <v>3</v>
      </c>
      <c r="T461" s="9">
        <v>2</v>
      </c>
      <c r="U461" s="9">
        <v>2.5</v>
      </c>
      <c r="V461" s="9">
        <v>2</v>
      </c>
    </row>
    <row r="462" spans="1:22">
      <c r="A462" s="9"/>
      <c r="B462" s="9" t="str">
        <f t="shared" si="7"/>
        <v>М24x50</v>
      </c>
      <c r="C462" s="10">
        <v>24</v>
      </c>
      <c r="D462" s="9">
        <v>50</v>
      </c>
      <c r="E462" s="12">
        <v>272.57705773242816</v>
      </c>
      <c r="F462" s="12">
        <v>284.60054511437409</v>
      </c>
      <c r="G462" s="12">
        <v>277.67715911696149</v>
      </c>
      <c r="H462" s="12">
        <v>279.5004437298407</v>
      </c>
      <c r="I462" s="12">
        <v>262.6189634449056</v>
      </c>
      <c r="J462" s="12">
        <v>278.61622451586101</v>
      </c>
      <c r="K462" s="12">
        <v>271.69283851844841</v>
      </c>
      <c r="L462" s="12">
        <v>269.5423494423182</v>
      </c>
      <c r="M462" s="11">
        <v>32</v>
      </c>
      <c r="N462" s="9">
        <v>34</v>
      </c>
      <c r="O462" s="9">
        <v>38</v>
      </c>
      <c r="P462" s="9">
        <v>24</v>
      </c>
      <c r="Q462" s="9">
        <v>22.051500000000001</v>
      </c>
      <c r="R462" s="9">
        <v>22.701000000000001</v>
      </c>
      <c r="S462" s="9">
        <v>3</v>
      </c>
      <c r="T462" s="9">
        <v>2</v>
      </c>
      <c r="U462" s="9">
        <v>2.5</v>
      </c>
      <c r="V462" s="9">
        <v>2</v>
      </c>
    </row>
    <row r="463" spans="1:22">
      <c r="A463" s="9"/>
      <c r="B463" s="9" t="str">
        <f t="shared" si="7"/>
        <v>М24x55</v>
      </c>
      <c r="C463" s="10">
        <v>24</v>
      </c>
      <c r="D463" s="9">
        <v>55</v>
      </c>
      <c r="E463" s="12">
        <v>287.56720210842803</v>
      </c>
      <c r="F463" s="12">
        <v>300.48672660542826</v>
      </c>
      <c r="G463" s="12">
        <v>293.56334060801561</v>
      </c>
      <c r="H463" s="12">
        <v>294.49058810584063</v>
      </c>
      <c r="I463" s="12">
        <v>277.60910782090554</v>
      </c>
      <c r="J463" s="12">
        <v>294.50240600691518</v>
      </c>
      <c r="K463" s="12">
        <v>287.57902000950259</v>
      </c>
      <c r="L463" s="12">
        <v>284.53249381831813</v>
      </c>
      <c r="M463" s="11">
        <v>37</v>
      </c>
      <c r="N463" s="9">
        <v>39</v>
      </c>
      <c r="O463" s="9">
        <v>38</v>
      </c>
      <c r="P463" s="9">
        <v>24</v>
      </c>
      <c r="Q463" s="9">
        <v>22.051500000000001</v>
      </c>
      <c r="R463" s="9">
        <v>22.701000000000001</v>
      </c>
      <c r="S463" s="9">
        <v>3</v>
      </c>
      <c r="T463" s="9">
        <v>2</v>
      </c>
      <c r="U463" s="9">
        <v>2.5</v>
      </c>
      <c r="V463" s="9">
        <v>2</v>
      </c>
    </row>
    <row r="464" spans="1:22">
      <c r="A464" s="9"/>
      <c r="B464" s="9" t="str">
        <f t="shared" si="7"/>
        <v>М24x60</v>
      </c>
      <c r="C464" s="10">
        <v>24</v>
      </c>
      <c r="D464" s="9">
        <v>60</v>
      </c>
      <c r="E464" s="12">
        <v>302.55734648442797</v>
      </c>
      <c r="F464" s="12">
        <v>316.37290809648238</v>
      </c>
      <c r="G464" s="12">
        <v>309.44952209906978</v>
      </c>
      <c r="H464" s="12">
        <v>309.4807324818405</v>
      </c>
      <c r="I464" s="12">
        <v>292.59925219690541</v>
      </c>
      <c r="J464" s="12">
        <v>310.38858749796941</v>
      </c>
      <c r="K464" s="12">
        <v>303.46520150055676</v>
      </c>
      <c r="L464" s="12">
        <v>299.52263819431801</v>
      </c>
      <c r="M464" s="11">
        <v>42</v>
      </c>
      <c r="N464" s="9">
        <v>44</v>
      </c>
      <c r="O464" s="9">
        <v>38</v>
      </c>
      <c r="P464" s="9">
        <v>24</v>
      </c>
      <c r="Q464" s="9">
        <v>22.051500000000001</v>
      </c>
      <c r="R464" s="9">
        <v>22.701000000000001</v>
      </c>
      <c r="S464" s="9">
        <v>3</v>
      </c>
      <c r="T464" s="9">
        <v>2</v>
      </c>
      <c r="U464" s="9">
        <v>2.5</v>
      </c>
      <c r="V464" s="9">
        <v>2</v>
      </c>
    </row>
    <row r="465" spans="1:22">
      <c r="A465" s="9"/>
      <c r="B465" s="9" t="str">
        <f t="shared" si="7"/>
        <v>М24x65</v>
      </c>
      <c r="C465" s="10">
        <v>24</v>
      </c>
      <c r="D465" s="9">
        <v>65</v>
      </c>
      <c r="E465" s="12">
        <v>317.5474908604279</v>
      </c>
      <c r="F465" s="12">
        <v>332.25908958753661</v>
      </c>
      <c r="G465" s="12">
        <v>325.33570359012396</v>
      </c>
      <c r="H465" s="12">
        <v>324.47087685784044</v>
      </c>
      <c r="I465" s="12">
        <v>307.58939657290534</v>
      </c>
      <c r="J465" s="12">
        <v>326.27476898902358</v>
      </c>
      <c r="K465" s="12">
        <v>319.35138299161099</v>
      </c>
      <c r="L465" s="12">
        <v>314.51278257031794</v>
      </c>
      <c r="M465" s="11">
        <v>47</v>
      </c>
      <c r="N465" s="9">
        <v>49</v>
      </c>
      <c r="O465" s="9">
        <v>38</v>
      </c>
      <c r="P465" s="9">
        <v>24</v>
      </c>
      <c r="Q465" s="9">
        <v>22.051500000000001</v>
      </c>
      <c r="R465" s="9">
        <v>22.701000000000001</v>
      </c>
      <c r="S465" s="9">
        <v>3</v>
      </c>
      <c r="T465" s="9">
        <v>2</v>
      </c>
      <c r="U465" s="9">
        <v>2.5</v>
      </c>
      <c r="V465" s="9">
        <v>2</v>
      </c>
    </row>
    <row r="466" spans="1:22">
      <c r="A466" s="9"/>
      <c r="B466" s="9" t="str">
        <f t="shared" si="7"/>
        <v>М24x70</v>
      </c>
      <c r="C466" s="10">
        <v>24</v>
      </c>
      <c r="D466" s="9">
        <v>70</v>
      </c>
      <c r="E466" s="12">
        <v>331.43118031559197</v>
      </c>
      <c r="F466" s="12">
        <v>348.14527107859078</v>
      </c>
      <c r="G466" s="12">
        <v>341.22188508117819</v>
      </c>
      <c r="H466" s="12">
        <v>338.35456631300451</v>
      </c>
      <c r="I466" s="12">
        <v>322.57954094890533</v>
      </c>
      <c r="J466" s="12">
        <v>342.16095048007776</v>
      </c>
      <c r="K466" s="12">
        <v>335.23756448266516</v>
      </c>
      <c r="L466" s="12">
        <v>329.50292694631787</v>
      </c>
      <c r="M466" s="9">
        <v>54</v>
      </c>
      <c r="N466" s="9">
        <v>54</v>
      </c>
      <c r="O466" s="9">
        <v>38</v>
      </c>
      <c r="P466" s="9">
        <v>24</v>
      </c>
      <c r="Q466" s="9">
        <v>22.051500000000001</v>
      </c>
      <c r="R466" s="9">
        <v>22.701000000000001</v>
      </c>
      <c r="S466" s="9">
        <v>3</v>
      </c>
      <c r="T466" s="9">
        <v>2</v>
      </c>
      <c r="U466" s="9">
        <v>2.5</v>
      </c>
      <c r="V466" s="9">
        <v>2</v>
      </c>
    </row>
    <row r="467" spans="1:22">
      <c r="A467" s="9"/>
      <c r="B467" s="9" t="str">
        <f t="shared" si="7"/>
        <v>М24x75</v>
      </c>
      <c r="C467" s="10">
        <v>24</v>
      </c>
      <c r="D467" s="9">
        <v>75</v>
      </c>
      <c r="E467" s="12">
        <v>349.1874619936815</v>
      </c>
      <c r="F467" s="12">
        <v>365.90155275668036</v>
      </c>
      <c r="G467" s="12">
        <v>358.97816675926771</v>
      </c>
      <c r="H467" s="12">
        <v>356.11084799109403</v>
      </c>
      <c r="I467" s="12">
        <v>337.56968532490521</v>
      </c>
      <c r="J467" s="12">
        <v>358.04713197113193</v>
      </c>
      <c r="K467" s="12">
        <v>351.12374597371934</v>
      </c>
      <c r="L467" s="12">
        <v>344.4930713223178</v>
      </c>
      <c r="M467" s="9">
        <v>54</v>
      </c>
      <c r="N467" s="9">
        <v>54</v>
      </c>
      <c r="O467" s="9">
        <v>38</v>
      </c>
      <c r="P467" s="9">
        <v>24</v>
      </c>
      <c r="Q467" s="9">
        <v>22.051500000000001</v>
      </c>
      <c r="R467" s="9">
        <v>22.701000000000001</v>
      </c>
      <c r="S467" s="9">
        <v>3</v>
      </c>
      <c r="T467" s="9">
        <v>2</v>
      </c>
      <c r="U467" s="9">
        <v>2.5</v>
      </c>
      <c r="V467" s="9">
        <v>2</v>
      </c>
    </row>
    <row r="468" spans="1:22">
      <c r="A468" s="9"/>
      <c r="B468" s="9" t="str">
        <f t="shared" si="7"/>
        <v>М24x80</v>
      </c>
      <c r="C468" s="10">
        <v>24</v>
      </c>
      <c r="D468" s="9">
        <v>80</v>
      </c>
      <c r="E468" s="12">
        <v>366.94374367177102</v>
      </c>
      <c r="F468" s="12">
        <v>383.65783443476982</v>
      </c>
      <c r="G468" s="12">
        <v>376.73444843735723</v>
      </c>
      <c r="H468" s="12">
        <v>373.86712966918356</v>
      </c>
      <c r="I468" s="12">
        <v>352.55982970090514</v>
      </c>
      <c r="J468" s="12">
        <v>373.93331346218616</v>
      </c>
      <c r="K468" s="12">
        <v>367.00992746477351</v>
      </c>
      <c r="L468" s="12">
        <v>359.48321569831768</v>
      </c>
      <c r="M468" s="9">
        <v>54</v>
      </c>
      <c r="N468" s="9">
        <v>54</v>
      </c>
      <c r="O468" s="9">
        <v>38</v>
      </c>
      <c r="P468" s="9">
        <v>24</v>
      </c>
      <c r="Q468" s="9">
        <v>22.051500000000001</v>
      </c>
      <c r="R468" s="9">
        <v>22.701000000000001</v>
      </c>
      <c r="S468" s="9">
        <v>3</v>
      </c>
      <c r="T468" s="9">
        <v>2</v>
      </c>
      <c r="U468" s="9">
        <v>2.5</v>
      </c>
      <c r="V468" s="9">
        <v>2</v>
      </c>
    </row>
    <row r="469" spans="1:22">
      <c r="A469" s="9"/>
      <c r="B469" s="9" t="str">
        <f t="shared" si="7"/>
        <v>М24x85</v>
      </c>
      <c r="C469" s="10">
        <v>24</v>
      </c>
      <c r="D469" s="9">
        <v>85</v>
      </c>
      <c r="E469" s="12">
        <v>384.70002534986048</v>
      </c>
      <c r="F469" s="12">
        <v>401.41411611285935</v>
      </c>
      <c r="G469" s="12">
        <v>394.49073011544669</v>
      </c>
      <c r="H469" s="12">
        <v>391.62341134727302</v>
      </c>
      <c r="I469" s="12">
        <v>367.54997407690513</v>
      </c>
      <c r="J469" s="12">
        <v>389.81949495324034</v>
      </c>
      <c r="K469" s="12">
        <v>382.89610895582774</v>
      </c>
      <c r="L469" s="12">
        <v>374.47336007431767</v>
      </c>
      <c r="M469" s="9">
        <v>54</v>
      </c>
      <c r="N469" s="9">
        <v>54</v>
      </c>
      <c r="O469" s="9">
        <v>38</v>
      </c>
      <c r="P469" s="9">
        <v>24</v>
      </c>
      <c r="Q469" s="9">
        <v>22.051500000000001</v>
      </c>
      <c r="R469" s="9">
        <v>22.701000000000001</v>
      </c>
      <c r="S469" s="9">
        <v>3</v>
      </c>
      <c r="T469" s="9">
        <v>2</v>
      </c>
      <c r="U469" s="9">
        <v>2.5</v>
      </c>
      <c r="V469" s="9">
        <v>2</v>
      </c>
    </row>
    <row r="470" spans="1:22">
      <c r="A470" s="9"/>
      <c r="B470" s="9" t="str">
        <f t="shared" si="7"/>
        <v>М24x90</v>
      </c>
      <c r="C470" s="10">
        <v>24</v>
      </c>
      <c r="D470" s="9">
        <v>90</v>
      </c>
      <c r="E470" s="12">
        <v>402.45630702794995</v>
      </c>
      <c r="F470" s="12">
        <v>419.17039779094887</v>
      </c>
      <c r="G470" s="12">
        <v>412.24701179353627</v>
      </c>
      <c r="H470" s="12">
        <v>409.37969302536254</v>
      </c>
      <c r="I470" s="12">
        <v>382.54011845290501</v>
      </c>
      <c r="J470" s="12">
        <v>405.70567644429451</v>
      </c>
      <c r="K470" s="12">
        <v>398.78229044688192</v>
      </c>
      <c r="L470" s="12">
        <v>389.4635044503176</v>
      </c>
      <c r="M470" s="9">
        <v>54</v>
      </c>
      <c r="N470" s="9">
        <v>54</v>
      </c>
      <c r="O470" s="9">
        <v>38</v>
      </c>
      <c r="P470" s="9">
        <v>24</v>
      </c>
      <c r="Q470" s="9">
        <v>22.051500000000001</v>
      </c>
      <c r="R470" s="9">
        <v>22.701000000000001</v>
      </c>
      <c r="S470" s="9">
        <v>3</v>
      </c>
      <c r="T470" s="9">
        <v>2</v>
      </c>
      <c r="U470" s="9">
        <v>2.5</v>
      </c>
      <c r="V470" s="9">
        <v>2</v>
      </c>
    </row>
    <row r="471" spans="1:22">
      <c r="A471" s="9"/>
      <c r="B471" s="9" t="str">
        <f t="shared" si="7"/>
        <v>М24x95</v>
      </c>
      <c r="C471" s="10">
        <v>24</v>
      </c>
      <c r="D471" s="9">
        <v>95</v>
      </c>
      <c r="E471" s="12">
        <v>420.21258870603953</v>
      </c>
      <c r="F471" s="12">
        <v>436.92667946903833</v>
      </c>
      <c r="G471" s="12">
        <v>430.00329347162568</v>
      </c>
      <c r="H471" s="12">
        <v>427.13597470345206</v>
      </c>
      <c r="I471" s="12">
        <v>397.53026282890488</v>
      </c>
      <c r="J471" s="12">
        <v>421.59185793534868</v>
      </c>
      <c r="K471" s="12">
        <v>414.66847193793609</v>
      </c>
      <c r="L471" s="12">
        <v>404.45364882631748</v>
      </c>
      <c r="M471" s="9">
        <v>54</v>
      </c>
      <c r="N471" s="9">
        <v>54</v>
      </c>
      <c r="O471" s="9">
        <v>38</v>
      </c>
      <c r="P471" s="9">
        <v>24</v>
      </c>
      <c r="Q471" s="9">
        <v>22.051500000000001</v>
      </c>
      <c r="R471" s="9">
        <v>22.701000000000001</v>
      </c>
      <c r="S471" s="9">
        <v>3</v>
      </c>
      <c r="T471" s="9">
        <v>2</v>
      </c>
      <c r="U471" s="9">
        <v>2.5</v>
      </c>
      <c r="V471" s="9">
        <v>2</v>
      </c>
    </row>
    <row r="472" spans="1:22">
      <c r="A472" s="9"/>
      <c r="B472" s="9" t="str">
        <f t="shared" si="7"/>
        <v>М24x100</v>
      </c>
      <c r="C472" s="10">
        <v>24</v>
      </c>
      <c r="D472" s="9">
        <v>100</v>
      </c>
      <c r="E472" s="12">
        <v>437.96887038412899</v>
      </c>
      <c r="F472" s="12">
        <v>454.68296114712786</v>
      </c>
      <c r="G472" s="12">
        <v>447.75957514971526</v>
      </c>
      <c r="H472" s="12">
        <v>444.89225638154159</v>
      </c>
      <c r="I472" s="12">
        <v>412.52040720490487</v>
      </c>
      <c r="J472" s="12">
        <v>437.47803942640292</v>
      </c>
      <c r="K472" s="12">
        <v>430.55465342899026</v>
      </c>
      <c r="L472" s="12">
        <v>419.44379320231735</v>
      </c>
      <c r="M472" s="9">
        <v>54</v>
      </c>
      <c r="N472" s="9">
        <v>54</v>
      </c>
      <c r="O472" s="9">
        <v>38</v>
      </c>
      <c r="P472" s="9">
        <v>24</v>
      </c>
      <c r="Q472" s="9">
        <v>22.051500000000001</v>
      </c>
      <c r="R472" s="9">
        <v>22.701000000000001</v>
      </c>
      <c r="S472" s="9">
        <v>3</v>
      </c>
      <c r="T472" s="9">
        <v>2</v>
      </c>
      <c r="U472" s="9">
        <v>2.5</v>
      </c>
      <c r="V472" s="9">
        <v>2</v>
      </c>
    </row>
    <row r="473" spans="1:22">
      <c r="A473" s="9"/>
      <c r="B473" s="9" t="str">
        <f t="shared" si="7"/>
        <v>М24x105</v>
      </c>
      <c r="C473" s="10">
        <v>24</v>
      </c>
      <c r="D473" s="9">
        <v>105</v>
      </c>
      <c r="E473" s="12">
        <v>455.72515206221851</v>
      </c>
      <c r="F473" s="12">
        <v>472.43924282521743</v>
      </c>
      <c r="G473" s="12">
        <v>465.51585682780478</v>
      </c>
      <c r="H473" s="12">
        <v>462.64853805963105</v>
      </c>
      <c r="I473" s="12">
        <v>427.5105515809048</v>
      </c>
      <c r="J473" s="12">
        <v>453.36422091745709</v>
      </c>
      <c r="K473" s="12">
        <v>446.44083492004444</v>
      </c>
      <c r="L473" s="12">
        <v>434.43393757831734</v>
      </c>
      <c r="M473" s="9">
        <v>54</v>
      </c>
      <c r="N473" s="9">
        <v>54</v>
      </c>
      <c r="O473" s="9">
        <v>38</v>
      </c>
      <c r="P473" s="9">
        <v>24</v>
      </c>
      <c r="Q473" s="9">
        <v>22.051500000000001</v>
      </c>
      <c r="R473" s="9">
        <v>22.701000000000001</v>
      </c>
      <c r="S473" s="9">
        <v>3</v>
      </c>
      <c r="T473" s="9">
        <v>2</v>
      </c>
      <c r="U473" s="9">
        <v>2.5</v>
      </c>
      <c r="V473" s="9">
        <v>2</v>
      </c>
    </row>
    <row r="474" spans="1:22">
      <c r="A474" s="9"/>
      <c r="B474" s="9" t="str">
        <f t="shared" si="7"/>
        <v>М24x110</v>
      </c>
      <c r="C474" s="10">
        <v>24</v>
      </c>
      <c r="D474" s="9">
        <v>110</v>
      </c>
      <c r="E474" s="12">
        <v>473.48143374030803</v>
      </c>
      <c r="F474" s="12">
        <v>490.1955245033069</v>
      </c>
      <c r="G474" s="12">
        <v>483.2721385058943</v>
      </c>
      <c r="H474" s="12">
        <v>480.40481973772063</v>
      </c>
      <c r="I474" s="12">
        <v>442.50069595690468</v>
      </c>
      <c r="J474" s="12">
        <v>469.25040240851126</v>
      </c>
      <c r="K474" s="12">
        <v>462.32701641109867</v>
      </c>
      <c r="L474" s="12">
        <v>449.42408195431727</v>
      </c>
      <c r="M474" s="9">
        <v>54</v>
      </c>
      <c r="N474" s="9">
        <v>54</v>
      </c>
      <c r="O474" s="9">
        <v>38</v>
      </c>
      <c r="P474" s="9">
        <v>24</v>
      </c>
      <c r="Q474" s="9">
        <v>22.051500000000001</v>
      </c>
      <c r="R474" s="9">
        <v>22.701000000000001</v>
      </c>
      <c r="S474" s="9">
        <v>3</v>
      </c>
      <c r="T474" s="9">
        <v>2</v>
      </c>
      <c r="U474" s="9">
        <v>2.5</v>
      </c>
      <c r="V474" s="9">
        <v>2</v>
      </c>
    </row>
    <row r="475" spans="1:22">
      <c r="A475" s="9"/>
      <c r="B475" s="9" t="str">
        <f t="shared" si="7"/>
        <v>М24x115</v>
      </c>
      <c r="C475" s="10">
        <v>24</v>
      </c>
      <c r="D475" s="9">
        <v>115</v>
      </c>
      <c r="E475" s="12">
        <v>491.23771541839756</v>
      </c>
      <c r="F475" s="12">
        <v>507.95180618139642</v>
      </c>
      <c r="G475" s="12">
        <v>501.02842018398377</v>
      </c>
      <c r="H475" s="12">
        <v>498.16110141581009</v>
      </c>
      <c r="I475" s="12">
        <v>457.49084033290467</v>
      </c>
      <c r="J475" s="12">
        <v>485.13658389956544</v>
      </c>
      <c r="K475" s="12">
        <v>478.21319790215284</v>
      </c>
      <c r="L475" s="12">
        <v>464.41422633031715</v>
      </c>
      <c r="M475" s="9">
        <v>54</v>
      </c>
      <c r="N475" s="9">
        <v>54</v>
      </c>
      <c r="O475" s="9">
        <v>38</v>
      </c>
      <c r="P475" s="9">
        <v>24</v>
      </c>
      <c r="Q475" s="9">
        <v>22.051500000000001</v>
      </c>
      <c r="R475" s="9">
        <v>22.701000000000001</v>
      </c>
      <c r="S475" s="9">
        <v>3</v>
      </c>
      <c r="T475" s="9">
        <v>2</v>
      </c>
      <c r="U475" s="9">
        <v>2.5</v>
      </c>
      <c r="V475" s="9">
        <v>2</v>
      </c>
    </row>
    <row r="476" spans="1:22">
      <c r="A476" s="9"/>
      <c r="B476" s="9" t="str">
        <f t="shared" si="7"/>
        <v>М24x120</v>
      </c>
      <c r="C476" s="10">
        <v>24</v>
      </c>
      <c r="D476" s="9">
        <v>120</v>
      </c>
      <c r="E476" s="12">
        <v>508.99399709648702</v>
      </c>
      <c r="F476" s="12">
        <v>525.70808785948589</v>
      </c>
      <c r="G476" s="12">
        <v>518.78470186207335</v>
      </c>
      <c r="H476" s="12">
        <v>515.91738309389973</v>
      </c>
      <c r="I476" s="12">
        <v>472.4809847089046</v>
      </c>
      <c r="J476" s="12">
        <v>501.02276539061961</v>
      </c>
      <c r="K476" s="12">
        <v>494.09937939320696</v>
      </c>
      <c r="L476" s="12">
        <v>479.40437070631708</v>
      </c>
      <c r="M476" s="9">
        <v>54</v>
      </c>
      <c r="N476" s="9">
        <v>54</v>
      </c>
      <c r="O476" s="9">
        <v>38</v>
      </c>
      <c r="P476" s="9">
        <v>24</v>
      </c>
      <c r="Q476" s="9">
        <v>22.051500000000001</v>
      </c>
      <c r="R476" s="9">
        <v>22.701000000000001</v>
      </c>
      <c r="S476" s="9">
        <v>3</v>
      </c>
      <c r="T476" s="9">
        <v>2</v>
      </c>
      <c r="U476" s="9">
        <v>2.5</v>
      </c>
      <c r="V476" s="9">
        <v>2</v>
      </c>
    </row>
    <row r="477" spans="1:22">
      <c r="A477" s="9"/>
      <c r="B477" s="9" t="str">
        <f t="shared" si="7"/>
        <v>М24x130</v>
      </c>
      <c r="C477" s="10">
        <v>24</v>
      </c>
      <c r="D477" s="9">
        <v>130</v>
      </c>
      <c r="E477" s="12">
        <v>541.18719569015843</v>
      </c>
      <c r="F477" s="12">
        <v>558.97653099122249</v>
      </c>
      <c r="G477" s="12">
        <v>552.05314499380995</v>
      </c>
      <c r="H477" s="12">
        <v>548.11058168757108</v>
      </c>
      <c r="I477" s="12">
        <v>502.46127346090441</v>
      </c>
      <c r="J477" s="12">
        <v>532.79512837272796</v>
      </c>
      <c r="K477" s="12">
        <v>525.87174237531553</v>
      </c>
      <c r="L477" s="12">
        <v>509.38465945831695</v>
      </c>
      <c r="M477" s="9">
        <v>60</v>
      </c>
      <c r="N477" s="9">
        <v>60</v>
      </c>
      <c r="O477" s="9">
        <v>38</v>
      </c>
      <c r="P477" s="9">
        <v>24</v>
      </c>
      <c r="Q477" s="9">
        <v>22.051500000000001</v>
      </c>
      <c r="R477" s="9">
        <v>22.701000000000001</v>
      </c>
      <c r="S477" s="9">
        <v>3</v>
      </c>
      <c r="T477" s="9">
        <v>2</v>
      </c>
      <c r="U477" s="9">
        <v>2.5</v>
      </c>
      <c r="V477" s="9">
        <v>2</v>
      </c>
    </row>
    <row r="478" spans="1:22">
      <c r="A478" s="9"/>
      <c r="B478" s="9" t="str">
        <f t="shared" si="7"/>
        <v>М24x140</v>
      </c>
      <c r="C478" s="10">
        <v>24</v>
      </c>
      <c r="D478" s="9">
        <v>140</v>
      </c>
      <c r="E478" s="12">
        <v>576.69975904633759</v>
      </c>
      <c r="F478" s="12">
        <v>594.48909434740153</v>
      </c>
      <c r="G478" s="12">
        <v>587.56570834998888</v>
      </c>
      <c r="H478" s="12">
        <v>583.62314504375013</v>
      </c>
      <c r="I478" s="12">
        <v>532.44156221290427</v>
      </c>
      <c r="J478" s="12">
        <v>564.56749135483642</v>
      </c>
      <c r="K478" s="12">
        <v>557.64410535742388</v>
      </c>
      <c r="L478" s="12">
        <v>539.36494821031681</v>
      </c>
      <c r="M478" s="9">
        <v>60</v>
      </c>
      <c r="N478" s="9">
        <v>60</v>
      </c>
      <c r="O478" s="9">
        <v>38</v>
      </c>
      <c r="P478" s="9">
        <v>24</v>
      </c>
      <c r="Q478" s="9">
        <v>22.051500000000001</v>
      </c>
      <c r="R478" s="9">
        <v>22.701000000000001</v>
      </c>
      <c r="S478" s="9">
        <v>3</v>
      </c>
      <c r="T478" s="9">
        <v>2</v>
      </c>
      <c r="U478" s="9">
        <v>2.5</v>
      </c>
      <c r="V478" s="9">
        <v>2</v>
      </c>
    </row>
    <row r="479" spans="1:22">
      <c r="A479" s="9"/>
      <c r="B479" s="9" t="str">
        <f t="shared" si="7"/>
        <v>М24x150</v>
      </c>
      <c r="C479" s="10">
        <v>24</v>
      </c>
      <c r="D479" s="9">
        <v>150</v>
      </c>
      <c r="E479" s="12">
        <v>612.21232240251663</v>
      </c>
      <c r="F479" s="12">
        <v>630.00165770358058</v>
      </c>
      <c r="G479" s="12">
        <v>623.07827170616804</v>
      </c>
      <c r="H479" s="12">
        <v>619.13570839992929</v>
      </c>
      <c r="I479" s="12">
        <v>562.42185096490402</v>
      </c>
      <c r="J479" s="12">
        <v>596.33985433694477</v>
      </c>
      <c r="K479" s="12">
        <v>589.41646833953223</v>
      </c>
      <c r="L479" s="12">
        <v>569.34523696231668</v>
      </c>
      <c r="M479" s="9">
        <v>60</v>
      </c>
      <c r="N479" s="9">
        <v>60</v>
      </c>
      <c r="O479" s="9">
        <v>38</v>
      </c>
      <c r="P479" s="9">
        <v>24</v>
      </c>
      <c r="Q479" s="9">
        <v>22.051500000000001</v>
      </c>
      <c r="R479" s="9">
        <v>22.701000000000001</v>
      </c>
      <c r="S479" s="9">
        <v>3</v>
      </c>
      <c r="T479" s="9">
        <v>2</v>
      </c>
      <c r="U479" s="9">
        <v>2.5</v>
      </c>
      <c r="V479" s="9">
        <v>2</v>
      </c>
    </row>
    <row r="480" spans="1:22">
      <c r="A480" s="9"/>
      <c r="B480" s="9" t="str">
        <f t="shared" si="7"/>
        <v>М24x160</v>
      </c>
      <c r="C480" s="10">
        <v>24</v>
      </c>
      <c r="D480" s="9">
        <v>160</v>
      </c>
      <c r="E480" s="12">
        <v>647.72488575869556</v>
      </c>
      <c r="F480" s="12">
        <v>665.51422105975962</v>
      </c>
      <c r="G480" s="12">
        <v>658.59083506234697</v>
      </c>
      <c r="H480" s="12">
        <v>654.6482717561081</v>
      </c>
      <c r="I480" s="12">
        <v>592.40213971690389</v>
      </c>
      <c r="J480" s="12">
        <v>628.11221731905312</v>
      </c>
      <c r="K480" s="12">
        <v>621.18883132164069</v>
      </c>
      <c r="L480" s="12">
        <v>599.32552571431654</v>
      </c>
      <c r="M480" s="9">
        <v>60</v>
      </c>
      <c r="N480" s="9">
        <v>60</v>
      </c>
      <c r="O480" s="9">
        <v>38</v>
      </c>
      <c r="P480" s="9">
        <v>24</v>
      </c>
      <c r="Q480" s="9">
        <v>22.051500000000001</v>
      </c>
      <c r="R480" s="9">
        <v>22.701000000000001</v>
      </c>
      <c r="S480" s="9">
        <v>3</v>
      </c>
      <c r="T480" s="9">
        <v>2</v>
      </c>
      <c r="U480" s="9">
        <v>2.5</v>
      </c>
      <c r="V480" s="9">
        <v>2</v>
      </c>
    </row>
    <row r="481" spans="1:22">
      <c r="A481" s="9"/>
      <c r="B481" s="9" t="str">
        <f t="shared" si="7"/>
        <v>М24x170</v>
      </c>
      <c r="C481" s="10">
        <v>24</v>
      </c>
      <c r="D481" s="9">
        <v>170</v>
      </c>
      <c r="E481" s="12">
        <v>683.23744911487461</v>
      </c>
      <c r="F481" s="12">
        <v>701.02678441593855</v>
      </c>
      <c r="G481" s="12">
        <v>694.10339841852601</v>
      </c>
      <c r="H481" s="12">
        <v>690.16083511228726</v>
      </c>
      <c r="I481" s="12">
        <v>622.38242846890375</v>
      </c>
      <c r="J481" s="12">
        <v>659.88458030116146</v>
      </c>
      <c r="K481" s="12">
        <v>652.96119430374904</v>
      </c>
      <c r="L481" s="12">
        <v>629.30581446631652</v>
      </c>
      <c r="M481" s="9">
        <v>60</v>
      </c>
      <c r="N481" s="9">
        <v>60</v>
      </c>
      <c r="O481" s="9">
        <v>38</v>
      </c>
      <c r="P481" s="9">
        <v>24</v>
      </c>
      <c r="Q481" s="9">
        <v>22.051500000000001</v>
      </c>
      <c r="R481" s="9">
        <v>22.701000000000001</v>
      </c>
      <c r="S481" s="9">
        <v>3</v>
      </c>
      <c r="T481" s="9">
        <v>2</v>
      </c>
      <c r="U481" s="9">
        <v>2.5</v>
      </c>
      <c r="V481" s="9">
        <v>2</v>
      </c>
    </row>
    <row r="482" spans="1:22">
      <c r="A482" s="9"/>
      <c r="B482" s="9" t="str">
        <f t="shared" si="7"/>
        <v>М24x180</v>
      </c>
      <c r="C482" s="10">
        <v>24</v>
      </c>
      <c r="D482" s="9">
        <v>180</v>
      </c>
      <c r="E482" s="12">
        <v>718.75001247105365</v>
      </c>
      <c r="F482" s="12">
        <v>736.53934777211771</v>
      </c>
      <c r="G482" s="12">
        <v>729.61596177470506</v>
      </c>
      <c r="H482" s="12">
        <v>725.67339846846619</v>
      </c>
      <c r="I482" s="12">
        <v>652.36271722090351</v>
      </c>
      <c r="J482" s="12">
        <v>691.65694328326981</v>
      </c>
      <c r="K482" s="12">
        <v>684.73355728585739</v>
      </c>
      <c r="L482" s="12">
        <v>659.28610321831627</v>
      </c>
      <c r="M482" s="9">
        <v>60</v>
      </c>
      <c r="N482" s="9">
        <v>60</v>
      </c>
      <c r="O482" s="9">
        <v>38</v>
      </c>
      <c r="P482" s="9">
        <v>24</v>
      </c>
      <c r="Q482" s="9">
        <v>22.051500000000001</v>
      </c>
      <c r="R482" s="9">
        <v>22.701000000000001</v>
      </c>
      <c r="S482" s="9">
        <v>3</v>
      </c>
      <c r="T482" s="9">
        <v>2</v>
      </c>
      <c r="U482" s="9">
        <v>2.5</v>
      </c>
      <c r="V482" s="9">
        <v>2</v>
      </c>
    </row>
    <row r="483" spans="1:22">
      <c r="A483" s="9"/>
      <c r="B483" s="9" t="str">
        <f t="shared" si="7"/>
        <v>М24x190</v>
      </c>
      <c r="C483" s="10">
        <v>24</v>
      </c>
      <c r="D483" s="9">
        <v>190</v>
      </c>
      <c r="E483" s="12">
        <v>754.26257582723258</v>
      </c>
      <c r="F483" s="12">
        <v>772.05191112829664</v>
      </c>
      <c r="G483" s="12">
        <v>765.1285251308841</v>
      </c>
      <c r="H483" s="12">
        <v>761.18596182464523</v>
      </c>
      <c r="I483" s="12">
        <v>682.34300597290337</v>
      </c>
      <c r="J483" s="12">
        <v>723.42930626537816</v>
      </c>
      <c r="K483" s="12">
        <v>716.50592026796573</v>
      </c>
      <c r="L483" s="12">
        <v>689.26639197031602</v>
      </c>
      <c r="M483" s="9">
        <v>60</v>
      </c>
      <c r="N483" s="9">
        <v>60</v>
      </c>
      <c r="O483" s="9">
        <v>38</v>
      </c>
      <c r="P483" s="9">
        <v>24</v>
      </c>
      <c r="Q483" s="9">
        <v>22.051500000000001</v>
      </c>
      <c r="R483" s="9">
        <v>22.701000000000001</v>
      </c>
      <c r="S483" s="9">
        <v>3</v>
      </c>
      <c r="T483" s="9">
        <v>2</v>
      </c>
      <c r="U483" s="9">
        <v>2.5</v>
      </c>
      <c r="V483" s="9">
        <v>2</v>
      </c>
    </row>
    <row r="484" spans="1:22">
      <c r="A484" s="9"/>
      <c r="B484" s="9" t="str">
        <f t="shared" si="7"/>
        <v>М24x200</v>
      </c>
      <c r="C484" s="10">
        <v>24</v>
      </c>
      <c r="D484" s="9">
        <v>200</v>
      </c>
      <c r="E484" s="12">
        <v>789.77513918341174</v>
      </c>
      <c r="F484" s="12">
        <v>807.56447448447568</v>
      </c>
      <c r="G484" s="12">
        <v>800.64108848706303</v>
      </c>
      <c r="H484" s="12">
        <v>796.69852518082439</v>
      </c>
      <c r="I484" s="12">
        <v>712.32329472490323</v>
      </c>
      <c r="J484" s="12">
        <v>755.20166924748651</v>
      </c>
      <c r="K484" s="12">
        <v>748.27828325007408</v>
      </c>
      <c r="L484" s="12">
        <v>719.24668072231589</v>
      </c>
      <c r="M484" s="9">
        <v>60</v>
      </c>
      <c r="N484" s="9">
        <v>60</v>
      </c>
      <c r="O484" s="9">
        <v>38</v>
      </c>
      <c r="P484" s="9">
        <v>24</v>
      </c>
      <c r="Q484" s="9">
        <v>22.051500000000001</v>
      </c>
      <c r="R484" s="9">
        <v>22.701000000000001</v>
      </c>
      <c r="S484" s="9">
        <v>3</v>
      </c>
      <c r="T484" s="9">
        <v>2</v>
      </c>
      <c r="U484" s="9">
        <v>2.5</v>
      </c>
      <c r="V484" s="9">
        <v>2</v>
      </c>
    </row>
    <row r="485" spans="1:22">
      <c r="A485" s="9"/>
      <c r="B485" s="9" t="str">
        <f t="shared" si="7"/>
        <v>М24x220</v>
      </c>
      <c r="C485" s="10">
        <v>24</v>
      </c>
      <c r="D485" s="9">
        <v>220</v>
      </c>
      <c r="E485" s="12">
        <v>853.60830891033686</v>
      </c>
      <c r="F485" s="12">
        <v>873.72734071054208</v>
      </c>
      <c r="G485" s="12">
        <v>866.80395471312931</v>
      </c>
      <c r="H485" s="12">
        <v>860.53169490774951</v>
      </c>
      <c r="I485" s="12">
        <v>772.28387222890296</v>
      </c>
      <c r="J485" s="12">
        <v>818.74639521170343</v>
      </c>
      <c r="K485" s="12">
        <v>811.82300921429089</v>
      </c>
      <c r="L485" s="12">
        <v>779.20725822631562</v>
      </c>
      <c r="M485" s="9">
        <v>73</v>
      </c>
      <c r="N485" s="9">
        <v>73</v>
      </c>
      <c r="O485" s="9">
        <v>38</v>
      </c>
      <c r="P485" s="9">
        <v>24</v>
      </c>
      <c r="Q485" s="9">
        <v>22.051500000000001</v>
      </c>
      <c r="R485" s="9">
        <v>22.701000000000001</v>
      </c>
      <c r="S485" s="9">
        <v>3</v>
      </c>
      <c r="T485" s="9">
        <v>2</v>
      </c>
      <c r="U485" s="9">
        <v>2.5</v>
      </c>
      <c r="V485" s="9">
        <v>2</v>
      </c>
    </row>
    <row r="486" spans="1:22">
      <c r="A486" s="9"/>
      <c r="B486" s="9" t="str">
        <f t="shared" si="7"/>
        <v>М24x240</v>
      </c>
      <c r="C486" s="10">
        <v>24</v>
      </c>
      <c r="D486" s="9">
        <v>240</v>
      </c>
      <c r="E486" s="12">
        <v>924.63343562269483</v>
      </c>
      <c r="F486" s="12">
        <v>944.75246742289994</v>
      </c>
      <c r="G486" s="12">
        <v>937.82908142548729</v>
      </c>
      <c r="H486" s="12">
        <v>931.55682162010748</v>
      </c>
      <c r="I486" s="12">
        <v>832.24444973290258</v>
      </c>
      <c r="J486" s="12">
        <v>882.29112117592013</v>
      </c>
      <c r="K486" s="12">
        <v>875.36773517850747</v>
      </c>
      <c r="L486" s="12">
        <v>839.16783573031535</v>
      </c>
      <c r="M486" s="9">
        <v>73</v>
      </c>
      <c r="N486" s="9">
        <v>73</v>
      </c>
      <c r="O486" s="9">
        <v>38</v>
      </c>
      <c r="P486" s="9">
        <v>24</v>
      </c>
      <c r="Q486" s="9">
        <v>22.051500000000001</v>
      </c>
      <c r="R486" s="9">
        <v>22.701000000000001</v>
      </c>
      <c r="S486" s="9">
        <v>3</v>
      </c>
      <c r="T486" s="9">
        <v>2</v>
      </c>
      <c r="U486" s="9">
        <v>2.5</v>
      </c>
      <c r="V486" s="9">
        <v>2</v>
      </c>
    </row>
    <row r="487" spans="1:22">
      <c r="A487" s="9"/>
      <c r="B487" s="9" t="str">
        <f t="shared" si="7"/>
        <v>М27x55</v>
      </c>
      <c r="C487" s="10">
        <v>27</v>
      </c>
      <c r="D487" s="9">
        <v>55</v>
      </c>
      <c r="E487" s="12">
        <v>386.13111436189337</v>
      </c>
      <c r="F487" s="12">
        <v>401.3018957005529</v>
      </c>
      <c r="G487" s="12">
        <v>392.63392190864101</v>
      </c>
      <c r="H487" s="12">
        <v>394.79908815380526</v>
      </c>
      <c r="I487" s="12">
        <v>373.93763046797255</v>
      </c>
      <c r="J487" s="12">
        <v>393.91561864333107</v>
      </c>
      <c r="K487" s="12">
        <v>385.24764485141918</v>
      </c>
      <c r="L487" s="12">
        <v>382.60560425988444</v>
      </c>
      <c r="M487" s="11">
        <v>35.5</v>
      </c>
      <c r="N487" s="9">
        <v>37.5</v>
      </c>
      <c r="O487" s="9">
        <v>42</v>
      </c>
      <c r="P487" s="9">
        <v>27</v>
      </c>
      <c r="Q487" s="9">
        <v>25.051500000000001</v>
      </c>
      <c r="R487" s="9">
        <v>25.701000000000001</v>
      </c>
      <c r="S487" s="9">
        <v>3</v>
      </c>
      <c r="T487" s="9">
        <v>2</v>
      </c>
      <c r="U487" s="9">
        <v>2.5</v>
      </c>
      <c r="V487" s="9">
        <v>2</v>
      </c>
    </row>
    <row r="488" spans="1:22">
      <c r="A488" s="9"/>
      <c r="B488" s="9" t="str">
        <f t="shared" si="7"/>
        <v>М27x60</v>
      </c>
      <c r="C488" s="10">
        <v>27</v>
      </c>
      <c r="D488" s="9">
        <v>60</v>
      </c>
      <c r="E488" s="12">
        <v>405.47737402895081</v>
      </c>
      <c r="F488" s="12">
        <v>421.664324825893</v>
      </c>
      <c r="G488" s="12">
        <v>412.99635103398106</v>
      </c>
      <c r="H488" s="12">
        <v>414.1453478208627</v>
      </c>
      <c r="I488" s="12">
        <v>393.28389013503005</v>
      </c>
      <c r="J488" s="12">
        <v>414.27804776867106</v>
      </c>
      <c r="K488" s="12">
        <v>405.61007397675922</v>
      </c>
      <c r="L488" s="12">
        <v>401.95186392694188</v>
      </c>
      <c r="M488" s="11">
        <v>40.5</v>
      </c>
      <c r="N488" s="9">
        <v>42.5</v>
      </c>
      <c r="O488" s="9">
        <v>42</v>
      </c>
      <c r="P488" s="9">
        <v>27</v>
      </c>
      <c r="Q488" s="9">
        <v>25.051500000000001</v>
      </c>
      <c r="R488" s="9">
        <v>25.701000000000001</v>
      </c>
      <c r="S488" s="9">
        <v>3</v>
      </c>
      <c r="T488" s="9">
        <v>2</v>
      </c>
      <c r="U488" s="9">
        <v>2.5</v>
      </c>
      <c r="V488" s="9">
        <v>2</v>
      </c>
    </row>
    <row r="489" spans="1:22">
      <c r="A489" s="9"/>
      <c r="B489" s="9" t="str">
        <f t="shared" si="7"/>
        <v>М27x65</v>
      </c>
      <c r="C489" s="10">
        <v>27</v>
      </c>
      <c r="D489" s="9">
        <v>65</v>
      </c>
      <c r="E489" s="12">
        <v>424.8236336960083</v>
      </c>
      <c r="F489" s="12">
        <v>442.02675395123305</v>
      </c>
      <c r="G489" s="12">
        <v>433.35878015932116</v>
      </c>
      <c r="H489" s="12">
        <v>433.49160748792013</v>
      </c>
      <c r="I489" s="12">
        <v>412.63014980208749</v>
      </c>
      <c r="J489" s="12">
        <v>434.64047689401116</v>
      </c>
      <c r="K489" s="12">
        <v>425.97250310209927</v>
      </c>
      <c r="L489" s="12">
        <v>421.29812359399938</v>
      </c>
      <c r="M489" s="11">
        <v>45.5</v>
      </c>
      <c r="N489" s="9">
        <v>47.5</v>
      </c>
      <c r="O489" s="9">
        <v>42</v>
      </c>
      <c r="P489" s="9">
        <v>27</v>
      </c>
      <c r="Q489" s="9">
        <v>25.051500000000001</v>
      </c>
      <c r="R489" s="9">
        <v>25.701000000000001</v>
      </c>
      <c r="S489" s="9">
        <v>3</v>
      </c>
      <c r="T489" s="9">
        <v>2</v>
      </c>
      <c r="U489" s="9">
        <v>2.5</v>
      </c>
      <c r="V489" s="9">
        <v>2</v>
      </c>
    </row>
    <row r="490" spans="1:22">
      <c r="A490" s="9"/>
      <c r="B490" s="9" t="str">
        <f t="shared" si="7"/>
        <v>М27x70</v>
      </c>
      <c r="C490" s="10">
        <v>27</v>
      </c>
      <c r="D490" s="9">
        <v>70</v>
      </c>
      <c r="E490" s="12">
        <v>444.16989336306574</v>
      </c>
      <c r="F490" s="12">
        <v>462.38918307657315</v>
      </c>
      <c r="G490" s="12">
        <v>453.72120928466126</v>
      </c>
      <c r="H490" s="12">
        <v>452.83786715497763</v>
      </c>
      <c r="I490" s="12">
        <v>431.97640946914493</v>
      </c>
      <c r="J490" s="12">
        <v>455.0029060193512</v>
      </c>
      <c r="K490" s="12">
        <v>446.33493222743931</v>
      </c>
      <c r="L490" s="12">
        <v>440.64438326105682</v>
      </c>
      <c r="M490" s="11">
        <v>50.5</v>
      </c>
      <c r="N490" s="9">
        <v>52.5</v>
      </c>
      <c r="O490" s="9">
        <v>42</v>
      </c>
      <c r="P490" s="9">
        <v>27</v>
      </c>
      <c r="Q490" s="9">
        <v>25.051500000000001</v>
      </c>
      <c r="R490" s="9">
        <v>25.701000000000001</v>
      </c>
      <c r="S490" s="9">
        <v>3</v>
      </c>
      <c r="T490" s="9">
        <v>2</v>
      </c>
      <c r="U490" s="9">
        <v>2.5</v>
      </c>
      <c r="V490" s="9">
        <v>2</v>
      </c>
    </row>
    <row r="491" spans="1:22">
      <c r="A491" s="9"/>
      <c r="B491" s="9" t="str">
        <f t="shared" si="7"/>
        <v>М27x75</v>
      </c>
      <c r="C491" s="10">
        <v>27</v>
      </c>
      <c r="D491" s="9">
        <v>75</v>
      </c>
      <c r="E491" s="12">
        <v>460.70227213152617</v>
      </c>
      <c r="F491" s="12">
        <v>481.69642976516718</v>
      </c>
      <c r="G491" s="12">
        <v>473.02845597325529</v>
      </c>
      <c r="H491" s="12">
        <v>469.37024592343801</v>
      </c>
      <c r="I491" s="12">
        <v>451.32266913620248</v>
      </c>
      <c r="J491" s="12">
        <v>475.3653351446913</v>
      </c>
      <c r="K491" s="12">
        <v>466.69736135277935</v>
      </c>
      <c r="L491" s="12">
        <v>459.99064292811437</v>
      </c>
      <c r="M491" s="9">
        <v>60</v>
      </c>
      <c r="N491" s="9">
        <v>60</v>
      </c>
      <c r="O491" s="9">
        <v>42</v>
      </c>
      <c r="P491" s="9">
        <v>27</v>
      </c>
      <c r="Q491" s="9">
        <v>25.051500000000001</v>
      </c>
      <c r="R491" s="9">
        <v>25.701000000000001</v>
      </c>
      <c r="S491" s="9">
        <v>3</v>
      </c>
      <c r="T491" s="9">
        <v>2</v>
      </c>
      <c r="U491" s="9">
        <v>2.5</v>
      </c>
      <c r="V491" s="9">
        <v>2</v>
      </c>
    </row>
    <row r="492" spans="1:22">
      <c r="A492" s="9"/>
      <c r="B492" s="9" t="str">
        <f t="shared" si="7"/>
        <v>М27x80</v>
      </c>
      <c r="C492" s="10">
        <v>27</v>
      </c>
      <c r="D492" s="9">
        <v>80</v>
      </c>
      <c r="E492" s="12">
        <v>483.17506613035818</v>
      </c>
      <c r="F492" s="12">
        <v>504.16922376399924</v>
      </c>
      <c r="G492" s="12">
        <v>495.50124997208735</v>
      </c>
      <c r="H492" s="12">
        <v>491.84303992227007</v>
      </c>
      <c r="I492" s="12">
        <v>470.66892880325992</v>
      </c>
      <c r="J492" s="12">
        <v>495.72776427003134</v>
      </c>
      <c r="K492" s="12">
        <v>487.05979047811945</v>
      </c>
      <c r="L492" s="12">
        <v>479.33690259517181</v>
      </c>
      <c r="M492" s="9">
        <v>60</v>
      </c>
      <c r="N492" s="9">
        <v>60</v>
      </c>
      <c r="O492" s="9">
        <v>42</v>
      </c>
      <c r="P492" s="9">
        <v>27</v>
      </c>
      <c r="Q492" s="9">
        <v>25.051500000000001</v>
      </c>
      <c r="R492" s="9">
        <v>25.701000000000001</v>
      </c>
      <c r="S492" s="9">
        <v>3</v>
      </c>
      <c r="T492" s="9">
        <v>2</v>
      </c>
      <c r="U492" s="9">
        <v>2.5</v>
      </c>
      <c r="V492" s="9">
        <v>2</v>
      </c>
    </row>
    <row r="493" spans="1:22">
      <c r="A493" s="9"/>
      <c r="B493" s="9" t="str">
        <f t="shared" si="7"/>
        <v>М27x85</v>
      </c>
      <c r="C493" s="10">
        <v>27</v>
      </c>
      <c r="D493" s="9">
        <v>85</v>
      </c>
      <c r="E493" s="12">
        <v>505.64786012919024</v>
      </c>
      <c r="F493" s="12">
        <v>526.6420177628313</v>
      </c>
      <c r="G493" s="12">
        <v>517.97404397091941</v>
      </c>
      <c r="H493" s="12">
        <v>514.31583392110201</v>
      </c>
      <c r="I493" s="12">
        <v>490.01518847031747</v>
      </c>
      <c r="J493" s="12">
        <v>516.09019339537144</v>
      </c>
      <c r="K493" s="12">
        <v>507.42221960345955</v>
      </c>
      <c r="L493" s="12">
        <v>498.6831622622293</v>
      </c>
      <c r="M493" s="9">
        <v>60</v>
      </c>
      <c r="N493" s="9">
        <v>60</v>
      </c>
      <c r="O493" s="9">
        <v>42</v>
      </c>
      <c r="P493" s="9">
        <v>27</v>
      </c>
      <c r="Q493" s="9">
        <v>25.051500000000001</v>
      </c>
      <c r="R493" s="9">
        <v>25.701000000000001</v>
      </c>
      <c r="S493" s="9">
        <v>3</v>
      </c>
      <c r="T493" s="9">
        <v>2</v>
      </c>
      <c r="U493" s="9">
        <v>2.5</v>
      </c>
      <c r="V493" s="9">
        <v>2</v>
      </c>
    </row>
    <row r="494" spans="1:22">
      <c r="A494" s="9"/>
      <c r="B494" s="9" t="str">
        <f t="shared" si="7"/>
        <v>М27x90</v>
      </c>
      <c r="C494" s="10">
        <v>27</v>
      </c>
      <c r="D494" s="9">
        <v>90</v>
      </c>
      <c r="E494" s="12">
        <v>528.12065412802212</v>
      </c>
      <c r="F494" s="12">
        <v>549.1148117616633</v>
      </c>
      <c r="G494" s="12">
        <v>540.44683796975141</v>
      </c>
      <c r="H494" s="12">
        <v>536.78862791993413</v>
      </c>
      <c r="I494" s="12">
        <v>509.36144813737491</v>
      </c>
      <c r="J494" s="12">
        <v>536.45262252071154</v>
      </c>
      <c r="K494" s="12">
        <v>527.78464872879954</v>
      </c>
      <c r="L494" s="12">
        <v>518.02942192928674</v>
      </c>
      <c r="M494" s="9">
        <v>60</v>
      </c>
      <c r="N494" s="9">
        <v>60</v>
      </c>
      <c r="O494" s="9">
        <v>42</v>
      </c>
      <c r="P494" s="9">
        <v>27</v>
      </c>
      <c r="Q494" s="9">
        <v>25.051500000000001</v>
      </c>
      <c r="R494" s="9">
        <v>25.701000000000001</v>
      </c>
      <c r="S494" s="9">
        <v>3</v>
      </c>
      <c r="T494" s="9">
        <v>2</v>
      </c>
      <c r="U494" s="9">
        <v>2.5</v>
      </c>
      <c r="V494" s="9">
        <v>2</v>
      </c>
    </row>
    <row r="495" spans="1:22">
      <c r="A495" s="9"/>
      <c r="B495" s="9" t="str">
        <f t="shared" si="7"/>
        <v>М27x95</v>
      </c>
      <c r="C495" s="10">
        <v>27</v>
      </c>
      <c r="D495" s="9">
        <v>95</v>
      </c>
      <c r="E495" s="12">
        <v>550.59344812685424</v>
      </c>
      <c r="F495" s="12">
        <v>571.58760576049542</v>
      </c>
      <c r="G495" s="12">
        <v>562.91963196858342</v>
      </c>
      <c r="H495" s="12">
        <v>559.26142191876613</v>
      </c>
      <c r="I495" s="12">
        <v>528.7077078044324</v>
      </c>
      <c r="J495" s="12">
        <v>556.81505164605153</v>
      </c>
      <c r="K495" s="12">
        <v>548.14707785413964</v>
      </c>
      <c r="L495" s="12">
        <v>537.37568159634418</v>
      </c>
      <c r="M495" s="9">
        <v>60</v>
      </c>
      <c r="N495" s="9">
        <v>60</v>
      </c>
      <c r="O495" s="9">
        <v>42</v>
      </c>
      <c r="P495" s="9">
        <v>27</v>
      </c>
      <c r="Q495" s="9">
        <v>25.051500000000001</v>
      </c>
      <c r="R495" s="9">
        <v>25.701000000000001</v>
      </c>
      <c r="S495" s="9">
        <v>3</v>
      </c>
      <c r="T495" s="9">
        <v>2</v>
      </c>
      <c r="U495" s="9">
        <v>2.5</v>
      </c>
      <c r="V495" s="9">
        <v>2</v>
      </c>
    </row>
    <row r="496" spans="1:22">
      <c r="A496" s="9"/>
      <c r="B496" s="9" t="str">
        <f t="shared" si="7"/>
        <v>М27x100</v>
      </c>
      <c r="C496" s="10">
        <v>27</v>
      </c>
      <c r="D496" s="9">
        <v>100</v>
      </c>
      <c r="E496" s="12">
        <v>573.06624212568636</v>
      </c>
      <c r="F496" s="12">
        <v>594.06039975932742</v>
      </c>
      <c r="G496" s="12">
        <v>585.39242596741542</v>
      </c>
      <c r="H496" s="12">
        <v>581.73421591759814</v>
      </c>
      <c r="I496" s="12">
        <v>548.05396747148984</v>
      </c>
      <c r="J496" s="12">
        <v>577.17748077139163</v>
      </c>
      <c r="K496" s="12">
        <v>568.50950697947974</v>
      </c>
      <c r="L496" s="12">
        <v>556.72194126340173</v>
      </c>
      <c r="M496" s="9">
        <v>60</v>
      </c>
      <c r="N496" s="9">
        <v>60</v>
      </c>
      <c r="O496" s="9">
        <v>42</v>
      </c>
      <c r="P496" s="9">
        <v>27</v>
      </c>
      <c r="Q496" s="9">
        <v>25.051500000000001</v>
      </c>
      <c r="R496" s="9">
        <v>25.701000000000001</v>
      </c>
      <c r="S496" s="9">
        <v>3</v>
      </c>
      <c r="T496" s="9">
        <v>2</v>
      </c>
      <c r="U496" s="9">
        <v>2.5</v>
      </c>
      <c r="V496" s="9">
        <v>2</v>
      </c>
    </row>
    <row r="497" spans="1:22">
      <c r="A497" s="9"/>
      <c r="B497" s="9" t="str">
        <f t="shared" si="7"/>
        <v>М27x105</v>
      </c>
      <c r="C497" s="10">
        <v>27</v>
      </c>
      <c r="D497" s="9">
        <v>105</v>
      </c>
      <c r="E497" s="12">
        <v>595.53903612451836</v>
      </c>
      <c r="F497" s="12">
        <v>616.53319375815943</v>
      </c>
      <c r="G497" s="12">
        <v>607.86521996624742</v>
      </c>
      <c r="H497" s="12">
        <v>604.20700991643025</v>
      </c>
      <c r="I497" s="12">
        <v>567.40022713854728</v>
      </c>
      <c r="J497" s="12">
        <v>597.53990989673173</v>
      </c>
      <c r="K497" s="12">
        <v>588.87193610481972</v>
      </c>
      <c r="L497" s="12">
        <v>576.06820093045917</v>
      </c>
      <c r="M497" s="9">
        <v>60</v>
      </c>
      <c r="N497" s="9">
        <v>60</v>
      </c>
      <c r="O497" s="9">
        <v>42</v>
      </c>
      <c r="P497" s="9">
        <v>27</v>
      </c>
      <c r="Q497" s="9">
        <v>25.051500000000001</v>
      </c>
      <c r="R497" s="9">
        <v>25.701000000000001</v>
      </c>
      <c r="S497" s="9">
        <v>3</v>
      </c>
      <c r="T497" s="9">
        <v>2</v>
      </c>
      <c r="U497" s="9">
        <v>2.5</v>
      </c>
      <c r="V497" s="9">
        <v>2</v>
      </c>
    </row>
    <row r="498" spans="1:22">
      <c r="A498" s="9"/>
      <c r="B498" s="9" t="str">
        <f t="shared" si="7"/>
        <v>М27x110</v>
      </c>
      <c r="C498" s="10">
        <v>27</v>
      </c>
      <c r="D498" s="9">
        <v>110</v>
      </c>
      <c r="E498" s="12">
        <v>618.01183012335036</v>
      </c>
      <c r="F498" s="12">
        <v>639.00598775699154</v>
      </c>
      <c r="G498" s="12">
        <v>630.33801396507954</v>
      </c>
      <c r="H498" s="12">
        <v>626.67980391526226</v>
      </c>
      <c r="I498" s="12">
        <v>586.74648680560472</v>
      </c>
      <c r="J498" s="12">
        <v>617.90233902207171</v>
      </c>
      <c r="K498" s="12">
        <v>609.23436523015982</v>
      </c>
      <c r="L498" s="12">
        <v>595.41446059751672</v>
      </c>
      <c r="M498" s="9">
        <v>60</v>
      </c>
      <c r="N498" s="9">
        <v>60</v>
      </c>
      <c r="O498" s="9">
        <v>42</v>
      </c>
      <c r="P498" s="9">
        <v>27</v>
      </c>
      <c r="Q498" s="9">
        <v>25.051500000000001</v>
      </c>
      <c r="R498" s="9">
        <v>25.701000000000001</v>
      </c>
      <c r="S498" s="9">
        <v>3</v>
      </c>
      <c r="T498" s="9">
        <v>2</v>
      </c>
      <c r="U498" s="9">
        <v>2.5</v>
      </c>
      <c r="V498" s="9">
        <v>2</v>
      </c>
    </row>
    <row r="499" spans="1:22">
      <c r="A499" s="9"/>
      <c r="B499" s="9" t="str">
        <f t="shared" si="7"/>
        <v>М27x115</v>
      </c>
      <c r="C499" s="10">
        <v>27</v>
      </c>
      <c r="D499" s="9">
        <v>115</v>
      </c>
      <c r="E499" s="12">
        <v>640.48462412218237</v>
      </c>
      <c r="F499" s="12">
        <v>661.47878175582366</v>
      </c>
      <c r="G499" s="12">
        <v>652.81080796391166</v>
      </c>
      <c r="H499" s="12">
        <v>649.15259791409437</v>
      </c>
      <c r="I499" s="12">
        <v>606.09274647266216</v>
      </c>
      <c r="J499" s="12">
        <v>638.2647681474117</v>
      </c>
      <c r="K499" s="12">
        <v>629.59679435549992</v>
      </c>
      <c r="L499" s="12">
        <v>614.76072026457416</v>
      </c>
      <c r="M499" s="9">
        <v>60</v>
      </c>
      <c r="N499" s="9">
        <v>60</v>
      </c>
      <c r="O499" s="9">
        <v>42</v>
      </c>
      <c r="P499" s="9">
        <v>27</v>
      </c>
      <c r="Q499" s="9">
        <v>25.051500000000001</v>
      </c>
      <c r="R499" s="9">
        <v>25.701000000000001</v>
      </c>
      <c r="S499" s="9">
        <v>3</v>
      </c>
      <c r="T499" s="9">
        <v>2</v>
      </c>
      <c r="U499" s="9">
        <v>2.5</v>
      </c>
      <c r="V499" s="9">
        <v>2</v>
      </c>
    </row>
    <row r="500" spans="1:22">
      <c r="A500" s="9"/>
      <c r="B500" s="9" t="str">
        <f t="shared" si="7"/>
        <v>М27x120</v>
      </c>
      <c r="C500" s="10">
        <v>27</v>
      </c>
      <c r="D500" s="9">
        <v>120</v>
      </c>
      <c r="E500" s="12">
        <v>662.95741812101437</v>
      </c>
      <c r="F500" s="12">
        <v>683.95157575465555</v>
      </c>
      <c r="G500" s="12">
        <v>675.28360196274355</v>
      </c>
      <c r="H500" s="12">
        <v>671.62539191292637</v>
      </c>
      <c r="I500" s="12">
        <v>625.4390061397196</v>
      </c>
      <c r="J500" s="12">
        <v>658.6271972727518</v>
      </c>
      <c r="K500" s="12">
        <v>649.95922348084002</v>
      </c>
      <c r="L500" s="12">
        <v>634.1069799316316</v>
      </c>
      <c r="M500" s="9">
        <v>60</v>
      </c>
      <c r="N500" s="9">
        <v>60</v>
      </c>
      <c r="O500" s="9">
        <v>42</v>
      </c>
      <c r="P500" s="9">
        <v>27</v>
      </c>
      <c r="Q500" s="9">
        <v>25.051500000000001</v>
      </c>
      <c r="R500" s="9">
        <v>25.701000000000001</v>
      </c>
      <c r="S500" s="9">
        <v>3</v>
      </c>
      <c r="T500" s="9">
        <v>2</v>
      </c>
      <c r="U500" s="9">
        <v>2.5</v>
      </c>
      <c r="V500" s="9">
        <v>2</v>
      </c>
    </row>
    <row r="501" spans="1:22">
      <c r="A501" s="9"/>
      <c r="B501" s="9" t="str">
        <f t="shared" si="7"/>
        <v>М27x130</v>
      </c>
      <c r="C501" s="10">
        <v>27</v>
      </c>
      <c r="D501" s="9">
        <v>130</v>
      </c>
      <c r="E501" s="12">
        <v>704.15116492054904</v>
      </c>
      <c r="F501" s="12">
        <v>726.36472590412916</v>
      </c>
      <c r="G501" s="12">
        <v>717.69675211221727</v>
      </c>
      <c r="H501" s="12">
        <v>712.81913871246093</v>
      </c>
      <c r="I501" s="12">
        <v>664.13152547383459</v>
      </c>
      <c r="J501" s="12">
        <v>699.35205552343211</v>
      </c>
      <c r="K501" s="12">
        <v>690.68408173152011</v>
      </c>
      <c r="L501" s="12">
        <v>672.79949926574659</v>
      </c>
      <c r="M501" s="9">
        <v>66</v>
      </c>
      <c r="N501" s="9">
        <v>66</v>
      </c>
      <c r="O501" s="9">
        <v>42</v>
      </c>
      <c r="P501" s="9">
        <v>27</v>
      </c>
      <c r="Q501" s="9">
        <v>25.051500000000001</v>
      </c>
      <c r="R501" s="9">
        <v>25.701000000000001</v>
      </c>
      <c r="S501" s="9">
        <v>3</v>
      </c>
      <c r="T501" s="9">
        <v>2</v>
      </c>
      <c r="U501" s="9">
        <v>2.5</v>
      </c>
      <c r="V501" s="9">
        <v>2</v>
      </c>
    </row>
    <row r="502" spans="1:22">
      <c r="A502" s="9"/>
      <c r="B502" s="9" t="str">
        <f t="shared" si="7"/>
        <v>М27x140</v>
      </c>
      <c r="C502" s="10">
        <v>27</v>
      </c>
      <c r="D502" s="9">
        <v>140</v>
      </c>
      <c r="E502" s="12">
        <v>749.09675291821316</v>
      </c>
      <c r="F502" s="12">
        <v>771.31031390179328</v>
      </c>
      <c r="G502" s="12">
        <v>762.6423401098815</v>
      </c>
      <c r="H502" s="12">
        <v>757.76472671012516</v>
      </c>
      <c r="I502" s="12">
        <v>702.82404480794958</v>
      </c>
      <c r="J502" s="12">
        <v>740.0769137741122</v>
      </c>
      <c r="K502" s="12">
        <v>731.40893998220031</v>
      </c>
      <c r="L502" s="12">
        <v>711.49201859986147</v>
      </c>
      <c r="M502" s="9">
        <v>66</v>
      </c>
      <c r="N502" s="9">
        <v>66</v>
      </c>
      <c r="O502" s="9">
        <v>42</v>
      </c>
      <c r="P502" s="9">
        <v>27</v>
      </c>
      <c r="Q502" s="9">
        <v>25.051500000000001</v>
      </c>
      <c r="R502" s="9">
        <v>25.701000000000001</v>
      </c>
      <c r="S502" s="9">
        <v>3</v>
      </c>
      <c r="T502" s="9">
        <v>2</v>
      </c>
      <c r="U502" s="9">
        <v>2.5</v>
      </c>
      <c r="V502" s="9">
        <v>2</v>
      </c>
    </row>
    <row r="503" spans="1:22">
      <c r="A503" s="9"/>
      <c r="B503" s="9" t="str">
        <f t="shared" si="7"/>
        <v>М27x150</v>
      </c>
      <c r="C503" s="10">
        <v>27</v>
      </c>
      <c r="D503" s="9">
        <v>150</v>
      </c>
      <c r="E503" s="12">
        <v>794.04234091587728</v>
      </c>
      <c r="F503" s="12">
        <v>816.25590189945729</v>
      </c>
      <c r="G503" s="12">
        <v>807.58792810754562</v>
      </c>
      <c r="H503" s="12">
        <v>802.71031470778917</v>
      </c>
      <c r="I503" s="12">
        <v>741.51656414206457</v>
      </c>
      <c r="J503" s="12">
        <v>780.8017720247924</v>
      </c>
      <c r="K503" s="12">
        <v>772.13379823288039</v>
      </c>
      <c r="L503" s="12">
        <v>750.18453793397646</v>
      </c>
      <c r="M503" s="9">
        <v>66</v>
      </c>
      <c r="N503" s="9">
        <v>66</v>
      </c>
      <c r="O503" s="9">
        <v>42</v>
      </c>
      <c r="P503" s="9">
        <v>27</v>
      </c>
      <c r="Q503" s="9">
        <v>25.051500000000001</v>
      </c>
      <c r="R503" s="9">
        <v>25.701000000000001</v>
      </c>
      <c r="S503" s="9">
        <v>3</v>
      </c>
      <c r="T503" s="9">
        <v>2</v>
      </c>
      <c r="U503" s="9">
        <v>2.5</v>
      </c>
      <c r="V503" s="9">
        <v>2</v>
      </c>
    </row>
    <row r="504" spans="1:22">
      <c r="A504" s="9"/>
      <c r="B504" s="9" t="str">
        <f t="shared" si="7"/>
        <v>М27x160</v>
      </c>
      <c r="C504" s="10">
        <v>27</v>
      </c>
      <c r="D504" s="9">
        <v>160</v>
      </c>
      <c r="E504" s="12">
        <v>838.98792891354128</v>
      </c>
      <c r="F504" s="12">
        <v>861.20148989712141</v>
      </c>
      <c r="G504" s="12">
        <v>852.53351610520963</v>
      </c>
      <c r="H504" s="12">
        <v>847.65590270545317</v>
      </c>
      <c r="I504" s="12">
        <v>780.20908347617956</v>
      </c>
      <c r="J504" s="12">
        <v>821.52663027547248</v>
      </c>
      <c r="K504" s="12">
        <v>812.85865648356059</v>
      </c>
      <c r="L504" s="12">
        <v>788.87705726809133</v>
      </c>
      <c r="M504" s="9">
        <v>66</v>
      </c>
      <c r="N504" s="9">
        <v>66</v>
      </c>
      <c r="O504" s="9">
        <v>42</v>
      </c>
      <c r="P504" s="9">
        <v>27</v>
      </c>
      <c r="Q504" s="9">
        <v>25.051500000000001</v>
      </c>
      <c r="R504" s="9">
        <v>25.701000000000001</v>
      </c>
      <c r="S504" s="9">
        <v>3</v>
      </c>
      <c r="T504" s="9">
        <v>2</v>
      </c>
      <c r="U504" s="9">
        <v>2.5</v>
      </c>
      <c r="V504" s="9">
        <v>2</v>
      </c>
    </row>
    <row r="505" spans="1:22">
      <c r="A505" s="9"/>
      <c r="B505" s="9" t="str">
        <f t="shared" si="7"/>
        <v>М27x170</v>
      </c>
      <c r="C505" s="10">
        <v>27</v>
      </c>
      <c r="D505" s="9">
        <v>170</v>
      </c>
      <c r="E505" s="12">
        <v>883.9335169112054</v>
      </c>
      <c r="F505" s="12">
        <v>906.14707789478564</v>
      </c>
      <c r="G505" s="12">
        <v>897.47910410287386</v>
      </c>
      <c r="H505" s="12">
        <v>892.60149070311729</v>
      </c>
      <c r="I505" s="12">
        <v>818.90160281029443</v>
      </c>
      <c r="J505" s="12">
        <v>862.25148852615257</v>
      </c>
      <c r="K505" s="12">
        <v>853.58351473424068</v>
      </c>
      <c r="L505" s="12">
        <v>827.56957660220633</v>
      </c>
      <c r="M505" s="9">
        <v>66</v>
      </c>
      <c r="N505" s="9">
        <v>66</v>
      </c>
      <c r="O505" s="9">
        <v>42</v>
      </c>
      <c r="P505" s="9">
        <v>27</v>
      </c>
      <c r="Q505" s="9">
        <v>25.051500000000001</v>
      </c>
      <c r="R505" s="9">
        <v>25.701000000000001</v>
      </c>
      <c r="S505" s="9">
        <v>3</v>
      </c>
      <c r="T505" s="9">
        <v>2</v>
      </c>
      <c r="U505" s="9">
        <v>2.5</v>
      </c>
      <c r="V505" s="9">
        <v>2</v>
      </c>
    </row>
    <row r="506" spans="1:22">
      <c r="A506" s="9"/>
      <c r="B506" s="9" t="str">
        <f t="shared" si="7"/>
        <v>М27x180</v>
      </c>
      <c r="C506" s="10">
        <v>27</v>
      </c>
      <c r="D506" s="9">
        <v>180</v>
      </c>
      <c r="E506" s="12">
        <v>928.87910490886929</v>
      </c>
      <c r="F506" s="12">
        <v>951.09266589244953</v>
      </c>
      <c r="G506" s="12">
        <v>942.42469210053764</v>
      </c>
      <c r="H506" s="12">
        <v>937.54707870078119</v>
      </c>
      <c r="I506" s="12">
        <v>857.59412214440931</v>
      </c>
      <c r="J506" s="12">
        <v>902.97634677683266</v>
      </c>
      <c r="K506" s="12">
        <v>894.30837298492077</v>
      </c>
      <c r="L506" s="12">
        <v>866.26209593632132</v>
      </c>
      <c r="M506" s="9">
        <v>66</v>
      </c>
      <c r="N506" s="9">
        <v>66</v>
      </c>
      <c r="O506" s="9">
        <v>42</v>
      </c>
      <c r="P506" s="9">
        <v>27</v>
      </c>
      <c r="Q506" s="9">
        <v>25.051500000000001</v>
      </c>
      <c r="R506" s="9">
        <v>25.701000000000001</v>
      </c>
      <c r="S506" s="9">
        <v>3</v>
      </c>
      <c r="T506" s="9">
        <v>2</v>
      </c>
      <c r="U506" s="9">
        <v>2.5</v>
      </c>
      <c r="V506" s="9">
        <v>2</v>
      </c>
    </row>
    <row r="507" spans="1:22">
      <c r="A507" s="9"/>
      <c r="B507" s="9" t="str">
        <f t="shared" si="7"/>
        <v>М27x190</v>
      </c>
      <c r="C507" s="10">
        <v>27</v>
      </c>
      <c r="D507" s="9">
        <v>190</v>
      </c>
      <c r="E507" s="12">
        <v>973.82469290653341</v>
      </c>
      <c r="F507" s="12">
        <v>996.03825389011365</v>
      </c>
      <c r="G507" s="12">
        <v>987.37028009820176</v>
      </c>
      <c r="H507" s="12">
        <v>982.4926666984453</v>
      </c>
      <c r="I507" s="12">
        <v>896.28664147852442</v>
      </c>
      <c r="J507" s="12">
        <v>943.70120502751286</v>
      </c>
      <c r="K507" s="12">
        <v>935.03323123560085</v>
      </c>
      <c r="L507" s="12">
        <v>904.95461527043631</v>
      </c>
      <c r="M507" s="9">
        <v>66</v>
      </c>
      <c r="N507" s="9">
        <v>66</v>
      </c>
      <c r="O507" s="9">
        <v>42</v>
      </c>
      <c r="P507" s="9">
        <v>27</v>
      </c>
      <c r="Q507" s="9">
        <v>25.051500000000001</v>
      </c>
      <c r="R507" s="9">
        <v>25.701000000000001</v>
      </c>
      <c r="S507" s="9">
        <v>3</v>
      </c>
      <c r="T507" s="9">
        <v>2</v>
      </c>
      <c r="U507" s="9">
        <v>2.5</v>
      </c>
      <c r="V507" s="9">
        <v>2</v>
      </c>
    </row>
    <row r="508" spans="1:22">
      <c r="A508" s="9"/>
      <c r="B508" s="9" t="str">
        <f t="shared" si="7"/>
        <v>М27x200</v>
      </c>
      <c r="C508" s="10">
        <v>27</v>
      </c>
      <c r="D508" s="9">
        <v>200</v>
      </c>
      <c r="E508" s="12">
        <v>1018.7702809041975</v>
      </c>
      <c r="F508" s="12">
        <v>1040.9838418877775</v>
      </c>
      <c r="G508" s="12">
        <v>1032.3158680958657</v>
      </c>
      <c r="H508" s="12">
        <v>1027.4382546961094</v>
      </c>
      <c r="I508" s="12">
        <v>934.97916081263929</v>
      </c>
      <c r="J508" s="12">
        <v>984.42606327819306</v>
      </c>
      <c r="K508" s="12">
        <v>975.75808948628105</v>
      </c>
      <c r="L508" s="12">
        <v>943.6471346045513</v>
      </c>
      <c r="M508" s="9">
        <v>66</v>
      </c>
      <c r="N508" s="9">
        <v>66</v>
      </c>
      <c r="O508" s="9">
        <v>42</v>
      </c>
      <c r="P508" s="9">
        <v>27</v>
      </c>
      <c r="Q508" s="9">
        <v>25.051500000000001</v>
      </c>
      <c r="R508" s="9">
        <v>25.701000000000001</v>
      </c>
      <c r="S508" s="9">
        <v>3</v>
      </c>
      <c r="T508" s="9">
        <v>2</v>
      </c>
      <c r="U508" s="9">
        <v>2.5</v>
      </c>
      <c r="V508" s="9">
        <v>2</v>
      </c>
    </row>
    <row r="509" spans="1:22">
      <c r="A509" s="9"/>
      <c r="B509" s="9" t="str">
        <f t="shared" si="7"/>
        <v>М27x220</v>
      </c>
      <c r="C509" s="10">
        <v>27</v>
      </c>
      <c r="D509" s="9">
        <v>220</v>
      </c>
      <c r="E509" s="12">
        <v>1100.5324676369119</v>
      </c>
      <c r="F509" s="12">
        <v>1125.3880692120267</v>
      </c>
      <c r="G509" s="12">
        <v>1116.7200954201148</v>
      </c>
      <c r="H509" s="12">
        <v>1109.2004414288235</v>
      </c>
      <c r="I509" s="12">
        <v>1012.3641994808693</v>
      </c>
      <c r="J509" s="12">
        <v>1065.8757797795531</v>
      </c>
      <c r="K509" s="12">
        <v>1057.2078059876412</v>
      </c>
      <c r="L509" s="12">
        <v>1021.0321732727811</v>
      </c>
      <c r="M509" s="9">
        <v>79</v>
      </c>
      <c r="N509" s="9">
        <v>79</v>
      </c>
      <c r="O509" s="9">
        <v>42</v>
      </c>
      <c r="P509" s="9">
        <v>27</v>
      </c>
      <c r="Q509" s="9">
        <v>25.051500000000001</v>
      </c>
      <c r="R509" s="9">
        <v>25.701000000000001</v>
      </c>
      <c r="S509" s="9">
        <v>3</v>
      </c>
      <c r="T509" s="9">
        <v>2</v>
      </c>
      <c r="U509" s="9">
        <v>2.5</v>
      </c>
      <c r="V509" s="9">
        <v>2</v>
      </c>
    </row>
    <row r="510" spans="1:22">
      <c r="A510" s="9"/>
      <c r="B510" s="9" t="str">
        <f t="shared" si="7"/>
        <v>М27x240</v>
      </c>
      <c r="C510" s="10">
        <v>27</v>
      </c>
      <c r="D510" s="9">
        <v>240</v>
      </c>
      <c r="E510" s="12">
        <v>1190.4236436322401</v>
      </c>
      <c r="F510" s="12">
        <v>1215.279245207355</v>
      </c>
      <c r="G510" s="12">
        <v>1206.6112714154428</v>
      </c>
      <c r="H510" s="12">
        <v>1199.0916174241515</v>
      </c>
      <c r="I510" s="12">
        <v>1089.7492381490993</v>
      </c>
      <c r="J510" s="12">
        <v>1147.3254962809133</v>
      </c>
      <c r="K510" s="12">
        <v>1138.6575224890012</v>
      </c>
      <c r="L510" s="12">
        <v>1098.4172119410109</v>
      </c>
      <c r="M510" s="9">
        <v>79</v>
      </c>
      <c r="N510" s="9">
        <v>79</v>
      </c>
      <c r="O510" s="9">
        <v>42</v>
      </c>
      <c r="P510" s="9">
        <v>27</v>
      </c>
      <c r="Q510" s="9">
        <v>25.051500000000001</v>
      </c>
      <c r="R510" s="9">
        <v>25.701000000000001</v>
      </c>
      <c r="S510" s="9">
        <v>3</v>
      </c>
      <c r="T510" s="9">
        <v>2</v>
      </c>
      <c r="U510" s="9">
        <v>2.5</v>
      </c>
      <c r="V510" s="9">
        <v>2</v>
      </c>
    </row>
    <row r="511" spans="1:22">
      <c r="A511" s="9"/>
      <c r="B511" s="9" t="str">
        <f t="shared" si="7"/>
        <v>М27x260</v>
      </c>
      <c r="C511" s="10">
        <v>27</v>
      </c>
      <c r="D511" s="9">
        <v>260</v>
      </c>
      <c r="E511" s="12">
        <v>1280.3148196275683</v>
      </c>
      <c r="F511" s="12">
        <v>1305.170421202683</v>
      </c>
      <c r="G511" s="12">
        <v>1296.5024474107711</v>
      </c>
      <c r="H511" s="12">
        <v>1288.9827934194798</v>
      </c>
      <c r="I511" s="12">
        <v>1167.134276817329</v>
      </c>
      <c r="J511" s="12">
        <v>1228.7752127822735</v>
      </c>
      <c r="K511" s="12">
        <v>1220.1072389903616</v>
      </c>
      <c r="L511" s="12">
        <v>1175.8022506092407</v>
      </c>
      <c r="M511" s="9">
        <v>79</v>
      </c>
      <c r="N511" s="9">
        <v>79</v>
      </c>
      <c r="O511" s="9">
        <v>42</v>
      </c>
      <c r="P511" s="9">
        <v>27</v>
      </c>
      <c r="Q511" s="9">
        <v>25.051500000000001</v>
      </c>
      <c r="R511" s="9">
        <v>25.701000000000001</v>
      </c>
      <c r="S511" s="9">
        <v>3</v>
      </c>
      <c r="T511" s="9">
        <v>2</v>
      </c>
      <c r="U511" s="9">
        <v>2.5</v>
      </c>
      <c r="V511" s="9">
        <v>2</v>
      </c>
    </row>
    <row r="512" spans="1:22">
      <c r="A512" s="9"/>
      <c r="B512" s="9" t="str">
        <f t="shared" si="7"/>
        <v>М30x60</v>
      </c>
      <c r="C512" s="10">
        <v>30</v>
      </c>
      <c r="D512" s="9">
        <v>60</v>
      </c>
      <c r="E512" s="12">
        <v>527.4270105321533</v>
      </c>
      <c r="F512" s="12">
        <v>556.18285741859586</v>
      </c>
      <c r="G512" s="12">
        <v>539.40504564973958</v>
      </c>
      <c r="H512" s="12">
        <v>544.20482230100981</v>
      </c>
      <c r="I512" s="12">
        <v>509.62756285471721</v>
      </c>
      <c r="J512" s="12">
        <v>547.25046509079084</v>
      </c>
      <c r="K512" s="12">
        <v>530.47265332193479</v>
      </c>
      <c r="L512" s="12">
        <v>526.40537462357349</v>
      </c>
      <c r="M512" s="11">
        <v>38</v>
      </c>
      <c r="N512" s="9">
        <v>41</v>
      </c>
      <c r="O512" s="9">
        <v>48</v>
      </c>
      <c r="P512" s="9">
        <v>30</v>
      </c>
      <c r="Q512" s="9">
        <v>27.726749999999999</v>
      </c>
      <c r="R512" s="9">
        <v>28.701000000000001</v>
      </c>
      <c r="S512" s="9">
        <v>3.5</v>
      </c>
      <c r="T512" s="9">
        <v>2</v>
      </c>
      <c r="U512" s="9">
        <v>3</v>
      </c>
      <c r="V512" s="9">
        <v>2</v>
      </c>
    </row>
    <row r="513" spans="1:22">
      <c r="A513" s="9"/>
      <c r="B513" s="9" t="str">
        <f t="shared" si="7"/>
        <v>М30x65</v>
      </c>
      <c r="C513" s="10">
        <v>30</v>
      </c>
      <c r="D513" s="9">
        <v>65</v>
      </c>
      <c r="E513" s="12">
        <v>551.12587163656906</v>
      </c>
      <c r="F513" s="12">
        <v>581.57641798066197</v>
      </c>
      <c r="G513" s="12">
        <v>564.79860621180569</v>
      </c>
      <c r="H513" s="12">
        <v>567.90368340542545</v>
      </c>
      <c r="I513" s="12">
        <v>533.32642395913285</v>
      </c>
      <c r="J513" s="12">
        <v>572.64402565285729</v>
      </c>
      <c r="K513" s="12">
        <v>555.86621388400101</v>
      </c>
      <c r="L513" s="12">
        <v>550.10423572798936</v>
      </c>
      <c r="M513" s="11">
        <v>43</v>
      </c>
      <c r="N513" s="9">
        <v>46</v>
      </c>
      <c r="O513" s="9">
        <v>48</v>
      </c>
      <c r="P513" s="9">
        <v>30</v>
      </c>
      <c r="Q513" s="9">
        <v>27.726749999999999</v>
      </c>
      <c r="R513" s="9">
        <v>28.701000000000001</v>
      </c>
      <c r="S513" s="9">
        <v>3.5</v>
      </c>
      <c r="T513" s="9">
        <v>2</v>
      </c>
      <c r="U513" s="9">
        <v>3</v>
      </c>
      <c r="V513" s="9">
        <v>2</v>
      </c>
    </row>
    <row r="514" spans="1:22">
      <c r="A514" s="9"/>
      <c r="B514" s="9" t="str">
        <f t="shared" si="7"/>
        <v>М30x70</v>
      </c>
      <c r="C514" s="10">
        <v>30</v>
      </c>
      <c r="D514" s="9">
        <v>70</v>
      </c>
      <c r="E514" s="12">
        <v>574.82473274098481</v>
      </c>
      <c r="F514" s="12">
        <v>606.9699785427282</v>
      </c>
      <c r="G514" s="12">
        <v>590.19216677387215</v>
      </c>
      <c r="H514" s="12">
        <v>591.6025445098411</v>
      </c>
      <c r="I514" s="12">
        <v>557.02528506354861</v>
      </c>
      <c r="J514" s="12">
        <v>598.03758621492341</v>
      </c>
      <c r="K514" s="12">
        <v>581.25977444606724</v>
      </c>
      <c r="L514" s="12">
        <v>573.803096832405</v>
      </c>
      <c r="M514" s="11">
        <v>48</v>
      </c>
      <c r="N514" s="9">
        <v>51</v>
      </c>
      <c r="O514" s="9">
        <v>48</v>
      </c>
      <c r="P514" s="9">
        <v>30</v>
      </c>
      <c r="Q514" s="9">
        <v>27.726749999999999</v>
      </c>
      <c r="R514" s="9">
        <v>28.701000000000001</v>
      </c>
      <c r="S514" s="9">
        <v>3.5</v>
      </c>
      <c r="T514" s="9">
        <v>2</v>
      </c>
      <c r="U514" s="9">
        <v>3</v>
      </c>
      <c r="V514" s="9">
        <v>2</v>
      </c>
    </row>
    <row r="515" spans="1:22">
      <c r="A515" s="9"/>
      <c r="B515" s="9" t="str">
        <f t="shared" si="7"/>
        <v>М30x75</v>
      </c>
      <c r="C515" s="10">
        <v>30</v>
      </c>
      <c r="D515" s="9">
        <v>75</v>
      </c>
      <c r="E515" s="12">
        <v>598.52359384540057</v>
      </c>
      <c r="F515" s="12">
        <v>632.36353910479454</v>
      </c>
      <c r="G515" s="12">
        <v>615.58572733593826</v>
      </c>
      <c r="H515" s="12">
        <v>615.30140561425696</v>
      </c>
      <c r="I515" s="12">
        <v>580.72414616796436</v>
      </c>
      <c r="J515" s="12">
        <v>623.43114677698964</v>
      </c>
      <c r="K515" s="12">
        <v>606.65333500813358</v>
      </c>
      <c r="L515" s="12">
        <v>597.50195793682065</v>
      </c>
      <c r="M515" s="11">
        <v>53</v>
      </c>
      <c r="N515" s="9">
        <v>56</v>
      </c>
      <c r="O515" s="9">
        <v>48</v>
      </c>
      <c r="P515" s="9">
        <v>30</v>
      </c>
      <c r="Q515" s="9">
        <v>27.726749999999999</v>
      </c>
      <c r="R515" s="9">
        <v>28.701000000000001</v>
      </c>
      <c r="S515" s="9">
        <v>3.5</v>
      </c>
      <c r="T515" s="9">
        <v>2</v>
      </c>
      <c r="U515" s="9">
        <v>3</v>
      </c>
      <c r="V515" s="9">
        <v>2</v>
      </c>
    </row>
    <row r="516" spans="1:22">
      <c r="A516" s="9"/>
      <c r="B516" s="9" t="str">
        <f t="shared" si="7"/>
        <v>М30x80</v>
      </c>
      <c r="C516" s="10">
        <v>30</v>
      </c>
      <c r="D516" s="9">
        <v>80</v>
      </c>
      <c r="E516" s="12">
        <v>622.22245494981621</v>
      </c>
      <c r="F516" s="12">
        <v>657.75709966686065</v>
      </c>
      <c r="G516" s="12">
        <v>640.97928789800449</v>
      </c>
      <c r="H516" s="12">
        <v>639.00026671867272</v>
      </c>
      <c r="I516" s="12">
        <v>604.42300727237989</v>
      </c>
      <c r="J516" s="12">
        <v>648.82470733905598</v>
      </c>
      <c r="K516" s="12">
        <v>632.04689557019969</v>
      </c>
      <c r="L516" s="12">
        <v>621.2008190412364</v>
      </c>
      <c r="M516" s="11">
        <v>58</v>
      </c>
      <c r="N516" s="9">
        <v>61</v>
      </c>
      <c r="O516" s="9">
        <v>48</v>
      </c>
      <c r="P516" s="9">
        <v>30</v>
      </c>
      <c r="Q516" s="9">
        <v>27.726749999999999</v>
      </c>
      <c r="R516" s="9">
        <v>28.701000000000001</v>
      </c>
      <c r="S516" s="9">
        <v>3.5</v>
      </c>
      <c r="T516" s="9">
        <v>2</v>
      </c>
      <c r="U516" s="9">
        <v>3</v>
      </c>
      <c r="V516" s="9">
        <v>2</v>
      </c>
    </row>
    <row r="517" spans="1:22">
      <c r="A517" s="9"/>
      <c r="B517" s="9" t="str">
        <f t="shared" si="7"/>
        <v>М30x85</v>
      </c>
      <c r="C517" s="10">
        <v>30</v>
      </c>
      <c r="D517" s="9">
        <v>85</v>
      </c>
      <c r="E517" s="12">
        <v>643.49411864367244</v>
      </c>
      <c r="F517" s="12">
        <v>683.15066022892688</v>
      </c>
      <c r="G517" s="12">
        <v>666.37284846007083</v>
      </c>
      <c r="H517" s="12">
        <v>660.27193041252895</v>
      </c>
      <c r="I517" s="12">
        <v>628.12186837679565</v>
      </c>
      <c r="J517" s="12">
        <v>674.2182679011222</v>
      </c>
      <c r="K517" s="12">
        <v>657.44045613226604</v>
      </c>
      <c r="L517" s="12">
        <v>644.89968014565204</v>
      </c>
      <c r="M517" s="9">
        <v>66</v>
      </c>
      <c r="N517" s="9">
        <v>66</v>
      </c>
      <c r="O517" s="9">
        <v>48</v>
      </c>
      <c r="P517" s="9">
        <v>30</v>
      </c>
      <c r="Q517" s="9">
        <v>27.726749999999999</v>
      </c>
      <c r="R517" s="9">
        <v>28.701000000000001</v>
      </c>
      <c r="S517" s="9">
        <v>3.5</v>
      </c>
      <c r="T517" s="9">
        <v>2</v>
      </c>
      <c r="U517" s="9">
        <v>3</v>
      </c>
      <c r="V517" s="9">
        <v>2</v>
      </c>
    </row>
    <row r="518" spans="1:22">
      <c r="A518" s="9"/>
      <c r="B518" s="9" t="str">
        <f t="shared" si="7"/>
        <v>М30x90</v>
      </c>
      <c r="C518" s="10">
        <v>30</v>
      </c>
      <c r="D518" s="9">
        <v>90</v>
      </c>
      <c r="E518" s="12">
        <v>671.23830876568718</v>
      </c>
      <c r="F518" s="12">
        <v>710.89485035094185</v>
      </c>
      <c r="G518" s="12">
        <v>694.11703858208568</v>
      </c>
      <c r="H518" s="12">
        <v>688.01612053454392</v>
      </c>
      <c r="I518" s="12">
        <v>651.82072948121152</v>
      </c>
      <c r="J518" s="12">
        <v>699.61182846318832</v>
      </c>
      <c r="K518" s="12">
        <v>682.83401669433226</v>
      </c>
      <c r="L518" s="12">
        <v>668.5985412500678</v>
      </c>
      <c r="M518" s="9">
        <v>66</v>
      </c>
      <c r="N518" s="9">
        <v>66</v>
      </c>
      <c r="O518" s="9">
        <v>48</v>
      </c>
      <c r="P518" s="9">
        <v>30</v>
      </c>
      <c r="Q518" s="9">
        <v>27.726749999999999</v>
      </c>
      <c r="R518" s="9">
        <v>28.701000000000001</v>
      </c>
      <c r="S518" s="9">
        <v>3.5</v>
      </c>
      <c r="T518" s="9">
        <v>2</v>
      </c>
      <c r="U518" s="9">
        <v>3</v>
      </c>
      <c r="V518" s="9">
        <v>2</v>
      </c>
    </row>
    <row r="519" spans="1:22">
      <c r="A519" s="9"/>
      <c r="B519" s="9" t="str">
        <f t="shared" si="7"/>
        <v>М30x95</v>
      </c>
      <c r="C519" s="10">
        <v>30</v>
      </c>
      <c r="D519" s="9">
        <v>95</v>
      </c>
      <c r="E519" s="12">
        <v>698.98249888770215</v>
      </c>
      <c r="F519" s="12">
        <v>738.63904047295671</v>
      </c>
      <c r="G519" s="12">
        <v>721.86122870410043</v>
      </c>
      <c r="H519" s="12">
        <v>715.76031065655877</v>
      </c>
      <c r="I519" s="12">
        <v>675.51959058562727</v>
      </c>
      <c r="J519" s="12">
        <v>725.00538902525466</v>
      </c>
      <c r="K519" s="12">
        <v>708.22757725639838</v>
      </c>
      <c r="L519" s="12">
        <v>692.29740235448367</v>
      </c>
      <c r="M519" s="9">
        <v>66</v>
      </c>
      <c r="N519" s="9">
        <v>66</v>
      </c>
      <c r="O519" s="9">
        <v>48</v>
      </c>
      <c r="P519" s="9">
        <v>30</v>
      </c>
      <c r="Q519" s="9">
        <v>27.726749999999999</v>
      </c>
      <c r="R519" s="9">
        <v>28.701000000000001</v>
      </c>
      <c r="S519" s="9">
        <v>3.5</v>
      </c>
      <c r="T519" s="9">
        <v>2</v>
      </c>
      <c r="U519" s="9">
        <v>3</v>
      </c>
      <c r="V519" s="9">
        <v>2</v>
      </c>
    </row>
    <row r="520" spans="1:22">
      <c r="A520" s="9"/>
      <c r="B520" s="9" t="str">
        <f t="shared" ref="B520:B583" si="8">"М"&amp;C520&amp;"x"&amp;D520</f>
        <v>М30x100</v>
      </c>
      <c r="C520" s="10">
        <v>30</v>
      </c>
      <c r="D520" s="9">
        <v>100</v>
      </c>
      <c r="E520" s="12">
        <v>726.72668900971701</v>
      </c>
      <c r="F520" s="12">
        <v>766.38323059497145</v>
      </c>
      <c r="G520" s="12">
        <v>749.60541882611528</v>
      </c>
      <c r="H520" s="12">
        <v>743.5045007785734</v>
      </c>
      <c r="I520" s="12">
        <v>699.21845169004291</v>
      </c>
      <c r="J520" s="12">
        <v>750.39894958732089</v>
      </c>
      <c r="K520" s="12">
        <v>733.62113781846483</v>
      </c>
      <c r="L520" s="12">
        <v>715.99626345889931</v>
      </c>
      <c r="M520" s="9">
        <v>66</v>
      </c>
      <c r="N520" s="9">
        <v>66</v>
      </c>
      <c r="O520" s="9">
        <v>48</v>
      </c>
      <c r="P520" s="9">
        <v>30</v>
      </c>
      <c r="Q520" s="9">
        <v>27.726749999999999</v>
      </c>
      <c r="R520" s="9">
        <v>28.701000000000001</v>
      </c>
      <c r="S520" s="9">
        <v>3.5</v>
      </c>
      <c r="T520" s="9">
        <v>2</v>
      </c>
      <c r="U520" s="9">
        <v>3</v>
      </c>
      <c r="V520" s="9">
        <v>2</v>
      </c>
    </row>
    <row r="521" spans="1:22">
      <c r="A521" s="9"/>
      <c r="B521" s="9" t="str">
        <f t="shared" si="8"/>
        <v>М30x105</v>
      </c>
      <c r="C521" s="10">
        <v>30</v>
      </c>
      <c r="D521" s="9">
        <v>105</v>
      </c>
      <c r="E521" s="12">
        <v>754.47087913173186</v>
      </c>
      <c r="F521" s="12">
        <v>794.12742071698631</v>
      </c>
      <c r="G521" s="12">
        <v>777.34960894813014</v>
      </c>
      <c r="H521" s="12">
        <v>771.24869090058826</v>
      </c>
      <c r="I521" s="12">
        <v>722.91731279445855</v>
      </c>
      <c r="J521" s="12">
        <v>775.79251014938711</v>
      </c>
      <c r="K521" s="12">
        <v>759.01469838053106</v>
      </c>
      <c r="L521" s="12">
        <v>739.69512456331495</v>
      </c>
      <c r="M521" s="9">
        <v>66</v>
      </c>
      <c r="N521" s="9">
        <v>66</v>
      </c>
      <c r="O521" s="9">
        <v>48</v>
      </c>
      <c r="P521" s="9">
        <v>30</v>
      </c>
      <c r="Q521" s="9">
        <v>27.726749999999999</v>
      </c>
      <c r="R521" s="9">
        <v>28.701000000000001</v>
      </c>
      <c r="S521" s="9">
        <v>3.5</v>
      </c>
      <c r="T521" s="9">
        <v>2</v>
      </c>
      <c r="U521" s="9">
        <v>3</v>
      </c>
      <c r="V521" s="9">
        <v>2</v>
      </c>
    </row>
    <row r="522" spans="1:22">
      <c r="A522" s="9"/>
      <c r="B522" s="9" t="str">
        <f t="shared" si="8"/>
        <v>М30x110</v>
      </c>
      <c r="C522" s="10">
        <v>30</v>
      </c>
      <c r="D522" s="9">
        <v>110</v>
      </c>
      <c r="E522" s="12">
        <v>782.21506925374672</v>
      </c>
      <c r="F522" s="12">
        <v>821.87161083900116</v>
      </c>
      <c r="G522" s="12">
        <v>805.093799070145</v>
      </c>
      <c r="H522" s="12">
        <v>798.99288102260311</v>
      </c>
      <c r="I522" s="12">
        <v>746.61617389887431</v>
      </c>
      <c r="J522" s="12">
        <v>801.18607071145345</v>
      </c>
      <c r="K522" s="12">
        <v>784.40825894259717</v>
      </c>
      <c r="L522" s="12">
        <v>763.39398566773082</v>
      </c>
      <c r="M522" s="9">
        <v>66</v>
      </c>
      <c r="N522" s="9">
        <v>66</v>
      </c>
      <c r="O522" s="9">
        <v>48</v>
      </c>
      <c r="P522" s="9">
        <v>30</v>
      </c>
      <c r="Q522" s="9">
        <v>27.726749999999999</v>
      </c>
      <c r="R522" s="9">
        <v>28.701000000000001</v>
      </c>
      <c r="S522" s="9">
        <v>3.5</v>
      </c>
      <c r="T522" s="9">
        <v>2</v>
      </c>
      <c r="U522" s="9">
        <v>3</v>
      </c>
      <c r="V522" s="9">
        <v>2</v>
      </c>
    </row>
    <row r="523" spans="1:22">
      <c r="A523" s="9"/>
      <c r="B523" s="9" t="str">
        <f t="shared" si="8"/>
        <v>М30x115</v>
      </c>
      <c r="C523" s="10">
        <v>30</v>
      </c>
      <c r="D523" s="9">
        <v>115</v>
      </c>
      <c r="E523" s="12">
        <v>809.95925937576158</v>
      </c>
      <c r="F523" s="12">
        <v>849.61580096101613</v>
      </c>
      <c r="G523" s="12">
        <v>832.83798919215985</v>
      </c>
      <c r="H523" s="12">
        <v>826.73707114461808</v>
      </c>
      <c r="I523" s="12">
        <v>770.31503500329006</v>
      </c>
      <c r="J523" s="12">
        <v>826.57963127351945</v>
      </c>
      <c r="K523" s="12">
        <v>809.80181950466351</v>
      </c>
      <c r="L523" s="12">
        <v>787.09284677214657</v>
      </c>
      <c r="M523" s="9">
        <v>66</v>
      </c>
      <c r="N523" s="9">
        <v>66</v>
      </c>
      <c r="O523" s="9">
        <v>48</v>
      </c>
      <c r="P523" s="9">
        <v>30</v>
      </c>
      <c r="Q523" s="9">
        <v>27.726749999999999</v>
      </c>
      <c r="R523" s="9">
        <v>28.701000000000001</v>
      </c>
      <c r="S523" s="9">
        <v>3.5</v>
      </c>
      <c r="T523" s="9">
        <v>2</v>
      </c>
      <c r="U523" s="9">
        <v>3</v>
      </c>
      <c r="V523" s="9">
        <v>2</v>
      </c>
    </row>
    <row r="524" spans="1:22">
      <c r="A524" s="9"/>
      <c r="B524" s="9" t="str">
        <f t="shared" si="8"/>
        <v>М30x120</v>
      </c>
      <c r="C524" s="10">
        <v>30</v>
      </c>
      <c r="D524" s="9">
        <v>120</v>
      </c>
      <c r="E524" s="12">
        <v>837.70344949777632</v>
      </c>
      <c r="F524" s="12">
        <v>877.3599910830311</v>
      </c>
      <c r="G524" s="12">
        <v>860.58217931417482</v>
      </c>
      <c r="H524" s="12">
        <v>854.48126126663306</v>
      </c>
      <c r="I524" s="12">
        <v>794.01389610770582</v>
      </c>
      <c r="J524" s="12">
        <v>851.97319183558591</v>
      </c>
      <c r="K524" s="12">
        <v>835.19538006672963</v>
      </c>
      <c r="L524" s="12">
        <v>810.7917078765621</v>
      </c>
      <c r="M524" s="9">
        <v>66</v>
      </c>
      <c r="N524" s="9">
        <v>66</v>
      </c>
      <c r="O524" s="9">
        <v>48</v>
      </c>
      <c r="P524" s="9">
        <v>30</v>
      </c>
      <c r="Q524" s="9">
        <v>27.726749999999999</v>
      </c>
      <c r="R524" s="9">
        <v>28.701000000000001</v>
      </c>
      <c r="S524" s="9">
        <v>3.5</v>
      </c>
      <c r="T524" s="9">
        <v>2</v>
      </c>
      <c r="U524" s="9">
        <v>3</v>
      </c>
      <c r="V524" s="9">
        <v>2</v>
      </c>
    </row>
    <row r="525" spans="1:22">
      <c r="A525" s="9"/>
      <c r="B525" s="9" t="str">
        <f t="shared" si="8"/>
        <v>М30x130</v>
      </c>
      <c r="C525" s="10">
        <v>30</v>
      </c>
      <c r="D525" s="9">
        <v>130</v>
      </c>
      <c r="E525" s="12">
        <v>888.33743492068709</v>
      </c>
      <c r="F525" s="12">
        <v>930.02761585512224</v>
      </c>
      <c r="G525" s="12">
        <v>913.24980408626607</v>
      </c>
      <c r="H525" s="12">
        <v>905.11524668954348</v>
      </c>
      <c r="I525" s="12">
        <v>841.41161831653721</v>
      </c>
      <c r="J525" s="12">
        <v>902.76031295971836</v>
      </c>
      <c r="K525" s="12">
        <v>885.98250119086219</v>
      </c>
      <c r="L525" s="12">
        <v>858.18943008539361</v>
      </c>
      <c r="M525" s="9">
        <v>72</v>
      </c>
      <c r="N525" s="9">
        <v>72</v>
      </c>
      <c r="O525" s="9">
        <v>48</v>
      </c>
      <c r="P525" s="9">
        <v>30</v>
      </c>
      <c r="Q525" s="9">
        <v>27.726749999999999</v>
      </c>
      <c r="R525" s="9">
        <v>28.701000000000001</v>
      </c>
      <c r="S525" s="9">
        <v>3.5</v>
      </c>
      <c r="T525" s="9">
        <v>2</v>
      </c>
      <c r="U525" s="9">
        <v>3</v>
      </c>
      <c r="V525" s="9">
        <v>2</v>
      </c>
    </row>
    <row r="526" spans="1:22">
      <c r="A526" s="9"/>
      <c r="B526" s="9" t="str">
        <f t="shared" si="8"/>
        <v>М30x140</v>
      </c>
      <c r="C526" s="10">
        <v>30</v>
      </c>
      <c r="D526" s="9">
        <v>140</v>
      </c>
      <c r="E526" s="12">
        <v>943.82581516471703</v>
      </c>
      <c r="F526" s="12">
        <v>985.51599609915206</v>
      </c>
      <c r="G526" s="12">
        <v>968.73818433029589</v>
      </c>
      <c r="H526" s="12">
        <v>960.60362693357342</v>
      </c>
      <c r="I526" s="12">
        <v>888.80934052536861</v>
      </c>
      <c r="J526" s="12">
        <v>953.54743408385082</v>
      </c>
      <c r="K526" s="12">
        <v>936.76962231499465</v>
      </c>
      <c r="L526" s="12">
        <v>905.58715229422489</v>
      </c>
      <c r="M526" s="9">
        <v>72</v>
      </c>
      <c r="N526" s="9">
        <v>72</v>
      </c>
      <c r="O526" s="9">
        <v>48</v>
      </c>
      <c r="P526" s="9">
        <v>30</v>
      </c>
      <c r="Q526" s="9">
        <v>27.726749999999999</v>
      </c>
      <c r="R526" s="9">
        <v>28.701000000000001</v>
      </c>
      <c r="S526" s="9">
        <v>3.5</v>
      </c>
      <c r="T526" s="9">
        <v>2</v>
      </c>
      <c r="U526" s="9">
        <v>3</v>
      </c>
      <c r="V526" s="9">
        <v>2</v>
      </c>
    </row>
    <row r="527" spans="1:22">
      <c r="A527" s="9"/>
      <c r="B527" s="9" t="str">
        <f t="shared" si="8"/>
        <v>М30x150</v>
      </c>
      <c r="C527" s="10">
        <v>30</v>
      </c>
      <c r="D527" s="9">
        <v>150</v>
      </c>
      <c r="E527" s="12">
        <v>999.31419540874663</v>
      </c>
      <c r="F527" s="12">
        <v>1041.0043763431818</v>
      </c>
      <c r="G527" s="12">
        <v>1024.2265645743255</v>
      </c>
      <c r="H527" s="12">
        <v>1016.0920071776031</v>
      </c>
      <c r="I527" s="12">
        <v>936.20706273420012</v>
      </c>
      <c r="J527" s="12">
        <v>1004.3345552079834</v>
      </c>
      <c r="K527" s="12">
        <v>987.5567434391271</v>
      </c>
      <c r="L527" s="12">
        <v>952.9848745030564</v>
      </c>
      <c r="M527" s="9">
        <v>72</v>
      </c>
      <c r="N527" s="9">
        <v>72</v>
      </c>
      <c r="O527" s="9">
        <v>48</v>
      </c>
      <c r="P527" s="9">
        <v>30</v>
      </c>
      <c r="Q527" s="9">
        <v>27.726749999999999</v>
      </c>
      <c r="R527" s="9">
        <v>28.701000000000001</v>
      </c>
      <c r="S527" s="9">
        <v>3.5</v>
      </c>
      <c r="T527" s="9">
        <v>2</v>
      </c>
      <c r="U527" s="9">
        <v>3</v>
      </c>
      <c r="V527" s="9">
        <v>2</v>
      </c>
    </row>
    <row r="528" spans="1:22">
      <c r="A528" s="9"/>
      <c r="B528" s="9" t="str">
        <f t="shared" si="8"/>
        <v>М30x160</v>
      </c>
      <c r="C528" s="10">
        <v>30</v>
      </c>
      <c r="D528" s="9">
        <v>160</v>
      </c>
      <c r="E528" s="12">
        <v>1054.8025756527763</v>
      </c>
      <c r="F528" s="12">
        <v>1096.4927565872115</v>
      </c>
      <c r="G528" s="12">
        <v>1079.714944818355</v>
      </c>
      <c r="H528" s="12">
        <v>1071.5803874216324</v>
      </c>
      <c r="I528" s="12">
        <v>983.60478494303152</v>
      </c>
      <c r="J528" s="12">
        <v>1055.1216763321161</v>
      </c>
      <c r="K528" s="12">
        <v>1038.3438645632593</v>
      </c>
      <c r="L528" s="12">
        <v>1000.3825967118879</v>
      </c>
      <c r="M528" s="9">
        <v>72</v>
      </c>
      <c r="N528" s="9">
        <v>72</v>
      </c>
      <c r="O528" s="9">
        <v>48</v>
      </c>
      <c r="P528" s="9">
        <v>30</v>
      </c>
      <c r="Q528" s="9">
        <v>27.726749999999999</v>
      </c>
      <c r="R528" s="9">
        <v>28.701000000000001</v>
      </c>
      <c r="S528" s="9">
        <v>3.5</v>
      </c>
      <c r="T528" s="9">
        <v>2</v>
      </c>
      <c r="U528" s="9">
        <v>3</v>
      </c>
      <c r="V528" s="9">
        <v>2</v>
      </c>
    </row>
    <row r="529" spans="1:22">
      <c r="A529" s="9"/>
      <c r="B529" s="9" t="str">
        <f t="shared" si="8"/>
        <v>М30x170</v>
      </c>
      <c r="C529" s="10">
        <v>30</v>
      </c>
      <c r="D529" s="9">
        <v>170</v>
      </c>
      <c r="E529" s="12">
        <v>1110.2909558968063</v>
      </c>
      <c r="F529" s="12">
        <v>1151.9811368312412</v>
      </c>
      <c r="G529" s="12">
        <v>1135.2033250623847</v>
      </c>
      <c r="H529" s="12">
        <v>1127.0687676656623</v>
      </c>
      <c r="I529" s="12">
        <v>1031.0025071518628</v>
      </c>
      <c r="J529" s="12">
        <v>1105.9087974562483</v>
      </c>
      <c r="K529" s="12">
        <v>1089.1309856873918</v>
      </c>
      <c r="L529" s="12">
        <v>1047.7803189207191</v>
      </c>
      <c r="M529" s="9">
        <v>72</v>
      </c>
      <c r="N529" s="9">
        <v>72</v>
      </c>
      <c r="O529" s="9">
        <v>48</v>
      </c>
      <c r="P529" s="9">
        <v>30</v>
      </c>
      <c r="Q529" s="9">
        <v>27.726749999999999</v>
      </c>
      <c r="R529" s="9">
        <v>28.701000000000001</v>
      </c>
      <c r="S529" s="9">
        <v>3.5</v>
      </c>
      <c r="T529" s="9">
        <v>2</v>
      </c>
      <c r="U529" s="9">
        <v>3</v>
      </c>
      <c r="V529" s="9">
        <v>2</v>
      </c>
    </row>
    <row r="530" spans="1:22">
      <c r="A530" s="9"/>
      <c r="B530" s="9" t="str">
        <f t="shared" si="8"/>
        <v>М30x180</v>
      </c>
      <c r="C530" s="10">
        <v>30</v>
      </c>
      <c r="D530" s="9">
        <v>180</v>
      </c>
      <c r="E530" s="12">
        <v>1165.779336140836</v>
      </c>
      <c r="F530" s="12">
        <v>1207.4695170752709</v>
      </c>
      <c r="G530" s="12">
        <v>1190.6917053064144</v>
      </c>
      <c r="H530" s="12">
        <v>1182.557147909692</v>
      </c>
      <c r="I530" s="12">
        <v>1078.4002293606943</v>
      </c>
      <c r="J530" s="12">
        <v>1156.6959185803807</v>
      </c>
      <c r="K530" s="12">
        <v>1139.9181068115245</v>
      </c>
      <c r="L530" s="12">
        <v>1095.1780411295504</v>
      </c>
      <c r="M530" s="9">
        <v>72</v>
      </c>
      <c r="N530" s="9">
        <v>72</v>
      </c>
      <c r="O530" s="9">
        <v>48</v>
      </c>
      <c r="P530" s="9">
        <v>30</v>
      </c>
      <c r="Q530" s="9">
        <v>27.726749999999999</v>
      </c>
      <c r="R530" s="9">
        <v>28.701000000000001</v>
      </c>
      <c r="S530" s="9">
        <v>3.5</v>
      </c>
      <c r="T530" s="9">
        <v>2</v>
      </c>
      <c r="U530" s="9">
        <v>3</v>
      </c>
      <c r="V530" s="9">
        <v>2</v>
      </c>
    </row>
    <row r="531" spans="1:22">
      <c r="A531" s="9"/>
      <c r="B531" s="9" t="str">
        <f t="shared" si="8"/>
        <v>М30x190</v>
      </c>
      <c r="C531" s="10">
        <v>30</v>
      </c>
      <c r="D531" s="9">
        <v>190</v>
      </c>
      <c r="E531" s="12">
        <v>1221.2677163848655</v>
      </c>
      <c r="F531" s="12">
        <v>1262.9578973193006</v>
      </c>
      <c r="G531" s="12">
        <v>1246.1800855504441</v>
      </c>
      <c r="H531" s="12">
        <v>1238.0455281537218</v>
      </c>
      <c r="I531" s="12">
        <v>1125.7979515695258</v>
      </c>
      <c r="J531" s="12">
        <v>1207.4830397045132</v>
      </c>
      <c r="K531" s="12">
        <v>1190.7052279356567</v>
      </c>
      <c r="L531" s="12">
        <v>1142.5757633383819</v>
      </c>
      <c r="M531" s="9">
        <v>72</v>
      </c>
      <c r="N531" s="9">
        <v>72</v>
      </c>
      <c r="O531" s="9">
        <v>48</v>
      </c>
      <c r="P531" s="9">
        <v>30</v>
      </c>
      <c r="Q531" s="9">
        <v>27.726749999999999</v>
      </c>
      <c r="R531" s="9">
        <v>28.701000000000001</v>
      </c>
      <c r="S531" s="9">
        <v>3.5</v>
      </c>
      <c r="T531" s="9">
        <v>2</v>
      </c>
      <c r="U531" s="9">
        <v>3</v>
      </c>
      <c r="V531" s="9">
        <v>2</v>
      </c>
    </row>
    <row r="532" spans="1:22">
      <c r="A532" s="9"/>
      <c r="B532" s="9" t="str">
        <f t="shared" si="8"/>
        <v>М30x200</v>
      </c>
      <c r="C532" s="10">
        <v>30</v>
      </c>
      <c r="D532" s="9">
        <v>200</v>
      </c>
      <c r="E532" s="12">
        <v>1276.7560966288952</v>
      </c>
      <c r="F532" s="12">
        <v>1318.4462775633306</v>
      </c>
      <c r="G532" s="12">
        <v>1301.6684657944738</v>
      </c>
      <c r="H532" s="12">
        <v>1293.5339083977512</v>
      </c>
      <c r="I532" s="12">
        <v>1173.1956737783571</v>
      </c>
      <c r="J532" s="12">
        <v>1258.2701608286459</v>
      </c>
      <c r="K532" s="12">
        <v>1241.4923490597891</v>
      </c>
      <c r="L532" s="12">
        <v>1189.9734855472134</v>
      </c>
      <c r="M532" s="9">
        <v>72</v>
      </c>
      <c r="N532" s="9">
        <v>72</v>
      </c>
      <c r="O532" s="9">
        <v>48</v>
      </c>
      <c r="P532" s="9">
        <v>30</v>
      </c>
      <c r="Q532" s="9">
        <v>27.726749999999999</v>
      </c>
      <c r="R532" s="9">
        <v>28.701000000000001</v>
      </c>
      <c r="S532" s="9">
        <v>3.5</v>
      </c>
      <c r="T532" s="9">
        <v>2</v>
      </c>
      <c r="U532" s="9">
        <v>3</v>
      </c>
      <c r="V532" s="9">
        <v>2</v>
      </c>
    </row>
    <row r="533" spans="1:22">
      <c r="A533" s="9"/>
      <c r="B533" s="9" t="str">
        <f t="shared" si="8"/>
        <v>М30x220</v>
      </c>
      <c r="C533" s="10">
        <v>30</v>
      </c>
      <c r="D533" s="9">
        <v>220</v>
      </c>
      <c r="E533" s="12">
        <v>1377.2150016711969</v>
      </c>
      <c r="F533" s="12">
        <v>1423.3114011955236</v>
      </c>
      <c r="G533" s="12">
        <v>1406.533589426667</v>
      </c>
      <c r="H533" s="12">
        <v>1393.9928134400529</v>
      </c>
      <c r="I533" s="12">
        <v>1267.9911181960201</v>
      </c>
      <c r="J533" s="12">
        <v>1359.8444030769106</v>
      </c>
      <c r="K533" s="12">
        <v>1343.0665913080543</v>
      </c>
      <c r="L533" s="12">
        <v>1284.7689299648764</v>
      </c>
      <c r="M533" s="9">
        <v>85</v>
      </c>
      <c r="N533" s="9">
        <v>85</v>
      </c>
      <c r="O533" s="9">
        <v>48</v>
      </c>
      <c r="P533" s="9">
        <v>30</v>
      </c>
      <c r="Q533" s="9">
        <v>27.726749999999999</v>
      </c>
      <c r="R533" s="9">
        <v>28.701000000000001</v>
      </c>
      <c r="S533" s="9">
        <v>3.5</v>
      </c>
      <c r="T533" s="9">
        <v>2</v>
      </c>
      <c r="U533" s="9">
        <v>3</v>
      </c>
      <c r="V533" s="9">
        <v>2</v>
      </c>
    </row>
    <row r="534" spans="1:22">
      <c r="A534" s="9"/>
      <c r="B534" s="9" t="str">
        <f t="shared" si="8"/>
        <v>М30x240</v>
      </c>
      <c r="C534" s="10">
        <v>30</v>
      </c>
      <c r="D534" s="9">
        <v>240</v>
      </c>
      <c r="E534" s="12">
        <v>1488.1917621592565</v>
      </c>
      <c r="F534" s="12">
        <v>1534.288161683583</v>
      </c>
      <c r="G534" s="12">
        <v>1517.5103499147262</v>
      </c>
      <c r="H534" s="12">
        <v>1504.9695739281124</v>
      </c>
      <c r="I534" s="12">
        <v>1362.7865626136829</v>
      </c>
      <c r="J534" s="12">
        <v>1461.4186453251757</v>
      </c>
      <c r="K534" s="12">
        <v>1444.6408335563192</v>
      </c>
      <c r="L534" s="12">
        <v>1379.564374382539</v>
      </c>
      <c r="M534" s="9">
        <v>85</v>
      </c>
      <c r="N534" s="9">
        <v>85</v>
      </c>
      <c r="O534" s="9">
        <v>48</v>
      </c>
      <c r="P534" s="9">
        <v>30</v>
      </c>
      <c r="Q534" s="9">
        <v>27.726749999999999</v>
      </c>
      <c r="R534" s="9">
        <v>28.701000000000001</v>
      </c>
      <c r="S534" s="9">
        <v>3.5</v>
      </c>
      <c r="T534" s="9">
        <v>2</v>
      </c>
      <c r="U534" s="9">
        <v>3</v>
      </c>
      <c r="V534" s="9">
        <v>2</v>
      </c>
    </row>
    <row r="535" spans="1:22">
      <c r="A535" s="9"/>
      <c r="B535" s="9" t="str">
        <f t="shared" si="8"/>
        <v>М30x260</v>
      </c>
      <c r="C535" s="10">
        <v>30</v>
      </c>
      <c r="D535" s="9">
        <v>260</v>
      </c>
      <c r="E535" s="12">
        <v>1599.168522647316</v>
      </c>
      <c r="F535" s="12">
        <v>1645.2649221716424</v>
      </c>
      <c r="G535" s="12">
        <v>1628.4871104027859</v>
      </c>
      <c r="H535" s="12">
        <v>1615.946334416172</v>
      </c>
      <c r="I535" s="12">
        <v>1457.5820070313459</v>
      </c>
      <c r="J535" s="12">
        <v>1562.9928875734406</v>
      </c>
      <c r="K535" s="12">
        <v>1546.2150758045841</v>
      </c>
      <c r="L535" s="12">
        <v>1474.3598188002018</v>
      </c>
      <c r="M535" s="9">
        <v>85</v>
      </c>
      <c r="N535" s="9">
        <v>85</v>
      </c>
      <c r="O535" s="9">
        <v>48</v>
      </c>
      <c r="P535" s="9">
        <v>30</v>
      </c>
      <c r="Q535" s="9">
        <v>27.726749999999999</v>
      </c>
      <c r="R535" s="9">
        <v>28.701000000000001</v>
      </c>
      <c r="S535" s="9">
        <v>3.5</v>
      </c>
      <c r="T535" s="9">
        <v>2</v>
      </c>
      <c r="U535" s="9">
        <v>3</v>
      </c>
      <c r="V535" s="9">
        <v>2</v>
      </c>
    </row>
    <row r="536" spans="1:22">
      <c r="A536" s="9"/>
      <c r="B536" s="9" t="str">
        <f t="shared" si="8"/>
        <v>М36x70</v>
      </c>
      <c r="C536" s="10">
        <v>36</v>
      </c>
      <c r="D536" s="9">
        <v>70</v>
      </c>
      <c r="E536" s="12">
        <v>893.31300301679494</v>
      </c>
      <c r="F536" s="12">
        <v>919.04707698906293</v>
      </c>
      <c r="G536" s="12">
        <v>903.71782551597278</v>
      </c>
      <c r="H536" s="12">
        <v>908.6422544898852</v>
      </c>
      <c r="I536" s="12">
        <v>864.40993008305668</v>
      </c>
      <c r="J536" s="12">
        <v>898.84999496908154</v>
      </c>
      <c r="K536" s="12">
        <v>883.52074349599116</v>
      </c>
      <c r="L536" s="12">
        <v>879.73918155614695</v>
      </c>
      <c r="M536" s="11">
        <v>44</v>
      </c>
      <c r="N536" s="9">
        <v>46</v>
      </c>
      <c r="O536" s="9">
        <v>56</v>
      </c>
      <c r="P536" s="9">
        <v>36</v>
      </c>
      <c r="Q536" s="9">
        <v>33.402000000000001</v>
      </c>
      <c r="R536" s="9">
        <v>34.051499999999997</v>
      </c>
      <c r="S536" s="9">
        <v>4</v>
      </c>
      <c r="T536" s="9">
        <v>3</v>
      </c>
      <c r="U536" s="9">
        <v>3</v>
      </c>
      <c r="V536" s="9">
        <v>2.5</v>
      </c>
    </row>
    <row r="537" spans="1:22">
      <c r="A537" s="9"/>
      <c r="B537" s="9" t="str">
        <f t="shared" si="8"/>
        <v>М36x75</v>
      </c>
      <c r="C537" s="10">
        <v>36</v>
      </c>
      <c r="D537" s="9">
        <v>75</v>
      </c>
      <c r="E537" s="12">
        <v>927.70635353600812</v>
      </c>
      <c r="F537" s="12">
        <v>954.79098534393484</v>
      </c>
      <c r="G537" s="12">
        <v>939.46173387084457</v>
      </c>
      <c r="H537" s="12">
        <v>943.0356050090985</v>
      </c>
      <c r="I537" s="12">
        <v>898.80328060226998</v>
      </c>
      <c r="J537" s="12">
        <v>934.59390332395344</v>
      </c>
      <c r="K537" s="12">
        <v>919.26465185086306</v>
      </c>
      <c r="L537" s="12">
        <v>914.13253207536013</v>
      </c>
      <c r="M537" s="11">
        <v>49</v>
      </c>
      <c r="N537" s="9">
        <v>51</v>
      </c>
      <c r="O537" s="9">
        <v>56</v>
      </c>
      <c r="P537" s="9">
        <v>36</v>
      </c>
      <c r="Q537" s="9">
        <v>33.402000000000001</v>
      </c>
      <c r="R537" s="9">
        <v>34.051499999999997</v>
      </c>
      <c r="S537" s="9">
        <v>4</v>
      </c>
      <c r="T537" s="9">
        <v>3</v>
      </c>
      <c r="U537" s="9">
        <v>3</v>
      </c>
      <c r="V537" s="9">
        <v>2.5</v>
      </c>
    </row>
    <row r="538" spans="1:22">
      <c r="A538" s="9"/>
      <c r="B538" s="9" t="str">
        <f t="shared" si="8"/>
        <v>М36x80</v>
      </c>
      <c r="C538" s="10">
        <v>36</v>
      </c>
      <c r="D538" s="9">
        <v>80</v>
      </c>
      <c r="E538" s="12">
        <v>962.09970405522142</v>
      </c>
      <c r="F538" s="12">
        <v>990.53489369880685</v>
      </c>
      <c r="G538" s="12">
        <v>975.20564222571636</v>
      </c>
      <c r="H538" s="12">
        <v>977.42895552831169</v>
      </c>
      <c r="I538" s="12">
        <v>933.19663112148316</v>
      </c>
      <c r="J538" s="12">
        <v>970.33781167882535</v>
      </c>
      <c r="K538" s="12">
        <v>955.00856020573497</v>
      </c>
      <c r="L538" s="12">
        <v>948.52588259457355</v>
      </c>
      <c r="M538" s="11">
        <v>54</v>
      </c>
      <c r="N538" s="9">
        <v>56</v>
      </c>
      <c r="O538" s="9">
        <v>56</v>
      </c>
      <c r="P538" s="9">
        <v>36</v>
      </c>
      <c r="Q538" s="9">
        <v>33.402000000000001</v>
      </c>
      <c r="R538" s="9">
        <v>34.051499999999997</v>
      </c>
      <c r="S538" s="9">
        <v>4</v>
      </c>
      <c r="T538" s="9">
        <v>3</v>
      </c>
      <c r="U538" s="9">
        <v>3</v>
      </c>
      <c r="V538" s="9">
        <v>2.5</v>
      </c>
    </row>
    <row r="539" spans="1:22">
      <c r="A539" s="9"/>
      <c r="B539" s="9" t="str">
        <f t="shared" si="8"/>
        <v>М36x85</v>
      </c>
      <c r="C539" s="10">
        <v>36</v>
      </c>
      <c r="D539" s="9">
        <v>85</v>
      </c>
      <c r="E539" s="12">
        <v>996.49305457443461</v>
      </c>
      <c r="F539" s="12">
        <v>1026.2788020536786</v>
      </c>
      <c r="G539" s="12">
        <v>1010.9495505805884</v>
      </c>
      <c r="H539" s="12">
        <v>1011.822306047525</v>
      </c>
      <c r="I539" s="12">
        <v>967.58998164069658</v>
      </c>
      <c r="J539" s="12">
        <v>1006.0817200336971</v>
      </c>
      <c r="K539" s="12">
        <v>990.75246856060687</v>
      </c>
      <c r="L539" s="12">
        <v>982.91923311378673</v>
      </c>
      <c r="M539" s="11">
        <v>59</v>
      </c>
      <c r="N539" s="9">
        <v>61</v>
      </c>
      <c r="O539" s="9">
        <v>56</v>
      </c>
      <c r="P539" s="9">
        <v>36</v>
      </c>
      <c r="Q539" s="9">
        <v>33.402000000000001</v>
      </c>
      <c r="R539" s="9">
        <v>34.051499999999997</v>
      </c>
      <c r="S539" s="9">
        <v>4</v>
      </c>
      <c r="T539" s="9">
        <v>3</v>
      </c>
      <c r="U539" s="9">
        <v>3</v>
      </c>
      <c r="V539" s="9">
        <v>2.5</v>
      </c>
    </row>
    <row r="540" spans="1:22">
      <c r="A540" s="9"/>
      <c r="B540" s="9" t="str">
        <f t="shared" si="8"/>
        <v>М36x90</v>
      </c>
      <c r="C540" s="10">
        <v>36</v>
      </c>
      <c r="D540" s="9">
        <v>90</v>
      </c>
      <c r="E540" s="12">
        <v>1030.8864050936479</v>
      </c>
      <c r="F540" s="12">
        <v>1062.0227104085507</v>
      </c>
      <c r="G540" s="12">
        <v>1046.6934589354603</v>
      </c>
      <c r="H540" s="12">
        <v>1046.2156565667381</v>
      </c>
      <c r="I540" s="12">
        <v>1001.9833321599098</v>
      </c>
      <c r="J540" s="12">
        <v>1041.8256283885689</v>
      </c>
      <c r="K540" s="12">
        <v>1026.4963769154788</v>
      </c>
      <c r="L540" s="12">
        <v>1017.3125836330001</v>
      </c>
      <c r="M540" s="11">
        <v>64</v>
      </c>
      <c r="N540" s="9">
        <v>66</v>
      </c>
      <c r="O540" s="9">
        <v>56</v>
      </c>
      <c r="P540" s="9">
        <v>36</v>
      </c>
      <c r="Q540" s="9">
        <v>33.402000000000001</v>
      </c>
      <c r="R540" s="9">
        <v>34.051499999999997</v>
      </c>
      <c r="S540" s="9">
        <v>4</v>
      </c>
      <c r="T540" s="9">
        <v>3</v>
      </c>
      <c r="U540" s="9">
        <v>3</v>
      </c>
      <c r="V540" s="9">
        <v>2.5</v>
      </c>
    </row>
    <row r="541" spans="1:22">
      <c r="A541" s="9"/>
      <c r="B541" s="9" t="str">
        <f t="shared" si="8"/>
        <v>М36x95</v>
      </c>
      <c r="C541" s="10">
        <v>36</v>
      </c>
      <c r="D541" s="9">
        <v>95</v>
      </c>
      <c r="E541" s="12">
        <v>1055.2748457511827</v>
      </c>
      <c r="F541" s="12">
        <v>1091.8758031742611</v>
      </c>
      <c r="G541" s="12">
        <v>1076.5465517011708</v>
      </c>
      <c r="H541" s="12">
        <v>1070.6040972242729</v>
      </c>
      <c r="I541" s="12">
        <v>1036.3766826791232</v>
      </c>
      <c r="J541" s="12">
        <v>1077.5695367434409</v>
      </c>
      <c r="K541" s="12">
        <v>1062.2402852703503</v>
      </c>
      <c r="L541" s="12">
        <v>1051.7059341522131</v>
      </c>
      <c r="M541" s="9">
        <v>78</v>
      </c>
      <c r="N541" s="9">
        <v>78</v>
      </c>
      <c r="O541" s="9">
        <v>56</v>
      </c>
      <c r="P541" s="9">
        <v>36</v>
      </c>
      <c r="Q541" s="9">
        <v>33.402000000000001</v>
      </c>
      <c r="R541" s="9">
        <v>34.051499999999997</v>
      </c>
      <c r="S541" s="9">
        <v>4</v>
      </c>
      <c r="T541" s="9">
        <v>3</v>
      </c>
      <c r="U541" s="9">
        <v>3</v>
      </c>
      <c r="V541" s="9">
        <v>2.5</v>
      </c>
    </row>
    <row r="542" spans="1:22">
      <c r="A542" s="9"/>
      <c r="B542" s="9" t="str">
        <f t="shared" si="8"/>
        <v>М36x100</v>
      </c>
      <c r="C542" s="10">
        <v>36</v>
      </c>
      <c r="D542" s="9">
        <v>100</v>
      </c>
      <c r="E542" s="12">
        <v>1095.2264795268838</v>
      </c>
      <c r="F542" s="12">
        <v>1131.8274369499625</v>
      </c>
      <c r="G542" s="12">
        <v>1116.4981854768721</v>
      </c>
      <c r="H542" s="12">
        <v>1110.5557309999742</v>
      </c>
      <c r="I542" s="12">
        <v>1070.7700331983365</v>
      </c>
      <c r="J542" s="12">
        <v>1113.3134450983127</v>
      </c>
      <c r="K542" s="12">
        <v>1097.9841936252224</v>
      </c>
      <c r="L542" s="12">
        <v>1086.0992846714269</v>
      </c>
      <c r="M542" s="9">
        <v>78</v>
      </c>
      <c r="N542" s="9">
        <v>78</v>
      </c>
      <c r="O542" s="9">
        <v>56</v>
      </c>
      <c r="P542" s="9">
        <v>36</v>
      </c>
      <c r="Q542" s="9">
        <v>33.402000000000001</v>
      </c>
      <c r="R542" s="9">
        <v>34.051499999999997</v>
      </c>
      <c r="S542" s="9">
        <v>4</v>
      </c>
      <c r="T542" s="9">
        <v>3</v>
      </c>
      <c r="U542" s="9">
        <v>3</v>
      </c>
      <c r="V542" s="9">
        <v>2.5</v>
      </c>
    </row>
    <row r="543" spans="1:22">
      <c r="A543" s="9"/>
      <c r="B543" s="9" t="str">
        <f t="shared" si="8"/>
        <v>М36x105</v>
      </c>
      <c r="C543" s="10">
        <v>36</v>
      </c>
      <c r="D543" s="9">
        <v>105</v>
      </c>
      <c r="E543" s="12">
        <v>1135.1781133025852</v>
      </c>
      <c r="F543" s="12">
        <v>1171.779070725664</v>
      </c>
      <c r="G543" s="12">
        <v>1156.4498192525734</v>
      </c>
      <c r="H543" s="12">
        <v>1150.5073647756756</v>
      </c>
      <c r="I543" s="12">
        <v>1105.1633837175498</v>
      </c>
      <c r="J543" s="12">
        <v>1149.0573534531848</v>
      </c>
      <c r="K543" s="12">
        <v>1133.7281019800946</v>
      </c>
      <c r="L543" s="12">
        <v>1120.4926351906402</v>
      </c>
      <c r="M543" s="9">
        <v>78</v>
      </c>
      <c r="N543" s="9">
        <v>78</v>
      </c>
      <c r="O543" s="9">
        <v>56</v>
      </c>
      <c r="P543" s="9">
        <v>36</v>
      </c>
      <c r="Q543" s="9">
        <v>33.402000000000001</v>
      </c>
      <c r="R543" s="9">
        <v>34.051499999999997</v>
      </c>
      <c r="S543" s="9">
        <v>4</v>
      </c>
      <c r="T543" s="9">
        <v>3</v>
      </c>
      <c r="U543" s="9">
        <v>3</v>
      </c>
      <c r="V543" s="9">
        <v>2.5</v>
      </c>
    </row>
    <row r="544" spans="1:22">
      <c r="A544" s="9"/>
      <c r="B544" s="9" t="str">
        <f t="shared" si="8"/>
        <v>М36x110</v>
      </c>
      <c r="C544" s="10">
        <v>36</v>
      </c>
      <c r="D544" s="9">
        <v>110</v>
      </c>
      <c r="E544" s="12">
        <v>1175.1297470782868</v>
      </c>
      <c r="F544" s="12">
        <v>1211.7307045013654</v>
      </c>
      <c r="G544" s="12">
        <v>1196.401453028275</v>
      </c>
      <c r="H544" s="12">
        <v>1190.4589985513769</v>
      </c>
      <c r="I544" s="12">
        <v>1139.5567342367631</v>
      </c>
      <c r="J544" s="12">
        <v>1184.8012618080568</v>
      </c>
      <c r="K544" s="12">
        <v>1169.4720103349662</v>
      </c>
      <c r="L544" s="12">
        <v>1154.8859857098532</v>
      </c>
      <c r="M544" s="9">
        <v>78</v>
      </c>
      <c r="N544" s="9">
        <v>78</v>
      </c>
      <c r="O544" s="9">
        <v>56</v>
      </c>
      <c r="P544" s="9">
        <v>36</v>
      </c>
      <c r="Q544" s="9">
        <v>33.402000000000001</v>
      </c>
      <c r="R544" s="9">
        <v>34.051499999999997</v>
      </c>
      <c r="S544" s="9">
        <v>4</v>
      </c>
      <c r="T544" s="9">
        <v>3</v>
      </c>
      <c r="U544" s="9">
        <v>3</v>
      </c>
      <c r="V544" s="9">
        <v>2.5</v>
      </c>
    </row>
    <row r="545" spans="1:22">
      <c r="A545" s="9"/>
      <c r="B545" s="9" t="str">
        <f t="shared" si="8"/>
        <v>М36x115</v>
      </c>
      <c r="C545" s="10">
        <v>36</v>
      </c>
      <c r="D545" s="9">
        <v>115</v>
      </c>
      <c r="E545" s="12">
        <v>1215.0813808539883</v>
      </c>
      <c r="F545" s="12">
        <v>1251.6823382770667</v>
      </c>
      <c r="G545" s="12">
        <v>1236.3530868039761</v>
      </c>
      <c r="H545" s="12">
        <v>1230.4106323270787</v>
      </c>
      <c r="I545" s="12">
        <v>1173.9500847559761</v>
      </c>
      <c r="J545" s="12">
        <v>1220.5451701629288</v>
      </c>
      <c r="K545" s="12">
        <v>1205.2159186898382</v>
      </c>
      <c r="L545" s="12">
        <v>1189.2793362290663</v>
      </c>
      <c r="M545" s="9">
        <v>78</v>
      </c>
      <c r="N545" s="9">
        <v>78</v>
      </c>
      <c r="O545" s="9">
        <v>56</v>
      </c>
      <c r="P545" s="9">
        <v>36</v>
      </c>
      <c r="Q545" s="9">
        <v>33.402000000000001</v>
      </c>
      <c r="R545" s="9">
        <v>34.051499999999997</v>
      </c>
      <c r="S545" s="9">
        <v>4</v>
      </c>
      <c r="T545" s="9">
        <v>3</v>
      </c>
      <c r="U545" s="9">
        <v>3</v>
      </c>
      <c r="V545" s="9">
        <v>2.5</v>
      </c>
    </row>
    <row r="546" spans="1:22">
      <c r="A546" s="9"/>
      <c r="B546" s="9" t="str">
        <f t="shared" si="8"/>
        <v>М36x120</v>
      </c>
      <c r="C546" s="10">
        <v>36</v>
      </c>
      <c r="D546" s="9">
        <v>120</v>
      </c>
      <c r="E546" s="12">
        <v>1255.0330146296894</v>
      </c>
      <c r="F546" s="12">
        <v>1291.6339720527681</v>
      </c>
      <c r="G546" s="12">
        <v>1276.3047205796777</v>
      </c>
      <c r="H546" s="12">
        <v>1270.3622661027798</v>
      </c>
      <c r="I546" s="12">
        <v>1208.3434352751894</v>
      </c>
      <c r="J546" s="12">
        <v>1256.2890785178001</v>
      </c>
      <c r="K546" s="12">
        <v>1240.9598270447098</v>
      </c>
      <c r="L546" s="12">
        <v>1223.6726867482798</v>
      </c>
      <c r="M546" s="9">
        <v>78</v>
      </c>
      <c r="N546" s="9">
        <v>78</v>
      </c>
      <c r="O546" s="9">
        <v>56</v>
      </c>
      <c r="P546" s="9">
        <v>36</v>
      </c>
      <c r="Q546" s="9">
        <v>33.402000000000001</v>
      </c>
      <c r="R546" s="9">
        <v>34.051499999999997</v>
      </c>
      <c r="S546" s="9">
        <v>4</v>
      </c>
      <c r="T546" s="9">
        <v>3</v>
      </c>
      <c r="U546" s="9">
        <v>3</v>
      </c>
      <c r="V546" s="9">
        <v>2.5</v>
      </c>
    </row>
    <row r="547" spans="1:22">
      <c r="A547" s="9"/>
      <c r="B547" s="9" t="str">
        <f t="shared" si="8"/>
        <v>М36x130</v>
      </c>
      <c r="C547" s="10">
        <v>36</v>
      </c>
      <c r="D547" s="9">
        <v>130</v>
      </c>
      <c r="E547" s="12">
        <v>1328.2663422733065</v>
      </c>
      <c r="F547" s="12">
        <v>1366.4879690991756</v>
      </c>
      <c r="G547" s="12">
        <v>1351.158717626085</v>
      </c>
      <c r="H547" s="12">
        <v>1343.5955937463968</v>
      </c>
      <c r="I547" s="12">
        <v>1277.1301363136158</v>
      </c>
      <c r="J547" s="12">
        <v>1327.7768952275442</v>
      </c>
      <c r="K547" s="12">
        <v>1312.4476437544538</v>
      </c>
      <c r="L547" s="12">
        <v>1292.4593877867062</v>
      </c>
      <c r="M547" s="9">
        <v>84</v>
      </c>
      <c r="N547" s="9">
        <v>84</v>
      </c>
      <c r="O547" s="9">
        <v>56</v>
      </c>
      <c r="P547" s="9">
        <v>36</v>
      </c>
      <c r="Q547" s="9">
        <v>33.402000000000001</v>
      </c>
      <c r="R547" s="9">
        <v>34.051499999999997</v>
      </c>
      <c r="S547" s="9">
        <v>4</v>
      </c>
      <c r="T547" s="9">
        <v>3</v>
      </c>
      <c r="U547" s="9">
        <v>3</v>
      </c>
      <c r="V547" s="9">
        <v>2.5</v>
      </c>
    </row>
    <row r="548" spans="1:22">
      <c r="A548" s="9"/>
      <c r="B548" s="9" t="str">
        <f t="shared" si="8"/>
        <v>М36x140</v>
      </c>
      <c r="C548" s="10">
        <v>36</v>
      </c>
      <c r="D548" s="9">
        <v>140</v>
      </c>
      <c r="E548" s="12">
        <v>1408.1696098247094</v>
      </c>
      <c r="F548" s="12">
        <v>1446.3912366505783</v>
      </c>
      <c r="G548" s="12">
        <v>1431.0619851774882</v>
      </c>
      <c r="H548" s="12">
        <v>1423.4988612977997</v>
      </c>
      <c r="I548" s="12">
        <v>1345.9168373520429</v>
      </c>
      <c r="J548" s="12">
        <v>1399.264711937288</v>
      </c>
      <c r="K548" s="12">
        <v>1383.9354604641976</v>
      </c>
      <c r="L548" s="12">
        <v>1361.2460888251328</v>
      </c>
      <c r="M548" s="9">
        <v>84</v>
      </c>
      <c r="N548" s="9">
        <v>84</v>
      </c>
      <c r="O548" s="9">
        <v>56</v>
      </c>
      <c r="P548" s="9">
        <v>36</v>
      </c>
      <c r="Q548" s="9">
        <v>33.402000000000001</v>
      </c>
      <c r="R548" s="9">
        <v>34.051499999999997</v>
      </c>
      <c r="S548" s="9">
        <v>4</v>
      </c>
      <c r="T548" s="9">
        <v>3</v>
      </c>
      <c r="U548" s="9">
        <v>3</v>
      </c>
      <c r="V548" s="9">
        <v>2.5</v>
      </c>
    </row>
    <row r="549" spans="1:22">
      <c r="A549" s="9"/>
      <c r="B549" s="9" t="str">
        <f t="shared" si="8"/>
        <v>М36x150</v>
      </c>
      <c r="C549" s="10">
        <v>36</v>
      </c>
      <c r="D549" s="9">
        <v>150</v>
      </c>
      <c r="E549" s="12">
        <v>1488.072877376112</v>
      </c>
      <c r="F549" s="12">
        <v>1526.2945042019815</v>
      </c>
      <c r="G549" s="12">
        <v>1510.9652527288908</v>
      </c>
      <c r="H549" s="12">
        <v>1503.4021288492024</v>
      </c>
      <c r="I549" s="12">
        <v>1414.7035383904692</v>
      </c>
      <c r="J549" s="12">
        <v>1470.7525286470318</v>
      </c>
      <c r="K549" s="12">
        <v>1455.4232771739414</v>
      </c>
      <c r="L549" s="12">
        <v>1430.0327898635594</v>
      </c>
      <c r="M549" s="9">
        <v>84</v>
      </c>
      <c r="N549" s="9">
        <v>84</v>
      </c>
      <c r="O549" s="9">
        <v>56</v>
      </c>
      <c r="P549" s="9">
        <v>36</v>
      </c>
      <c r="Q549" s="9">
        <v>33.402000000000001</v>
      </c>
      <c r="R549" s="9">
        <v>34.051499999999997</v>
      </c>
      <c r="S549" s="9">
        <v>4</v>
      </c>
      <c r="T549" s="9">
        <v>3</v>
      </c>
      <c r="U549" s="9">
        <v>3</v>
      </c>
      <c r="V549" s="9">
        <v>2.5</v>
      </c>
    </row>
    <row r="550" spans="1:22">
      <c r="A550" s="9"/>
      <c r="B550" s="9" t="str">
        <f t="shared" si="8"/>
        <v>М36x160</v>
      </c>
      <c r="C550" s="10">
        <v>36</v>
      </c>
      <c r="D550" s="9">
        <v>160</v>
      </c>
      <c r="E550" s="12">
        <v>1567.9761449275152</v>
      </c>
      <c r="F550" s="12">
        <v>1606.1977717533841</v>
      </c>
      <c r="G550" s="12">
        <v>1590.8685202802938</v>
      </c>
      <c r="H550" s="12">
        <v>1583.3053964006053</v>
      </c>
      <c r="I550" s="12">
        <v>1483.4902394288958</v>
      </c>
      <c r="J550" s="12">
        <v>1542.2403453567756</v>
      </c>
      <c r="K550" s="12">
        <v>1526.9110938836852</v>
      </c>
      <c r="L550" s="12">
        <v>1498.8194909019862</v>
      </c>
      <c r="M550" s="9">
        <v>84</v>
      </c>
      <c r="N550" s="9">
        <v>84</v>
      </c>
      <c r="O550" s="9">
        <v>56</v>
      </c>
      <c r="P550" s="9">
        <v>36</v>
      </c>
      <c r="Q550" s="9">
        <v>33.402000000000001</v>
      </c>
      <c r="R550" s="9">
        <v>34.051499999999997</v>
      </c>
      <c r="S550" s="9">
        <v>4</v>
      </c>
      <c r="T550" s="9">
        <v>3</v>
      </c>
      <c r="U550" s="9">
        <v>3</v>
      </c>
      <c r="V550" s="9">
        <v>2.5</v>
      </c>
    </row>
    <row r="551" spans="1:22">
      <c r="A551" s="9"/>
      <c r="B551" s="9" t="str">
        <f t="shared" si="8"/>
        <v>М36x170</v>
      </c>
      <c r="C551" s="10">
        <v>36</v>
      </c>
      <c r="D551" s="9">
        <v>170</v>
      </c>
      <c r="E551" s="12">
        <v>1647.8794124789179</v>
      </c>
      <c r="F551" s="12">
        <v>1686.1010393047866</v>
      </c>
      <c r="G551" s="12">
        <v>1670.7717878316962</v>
      </c>
      <c r="H551" s="12">
        <v>1663.208663952008</v>
      </c>
      <c r="I551" s="12">
        <v>1552.2769404673222</v>
      </c>
      <c r="J551" s="12">
        <v>1613.7281620665194</v>
      </c>
      <c r="K551" s="12">
        <v>1598.3989105934293</v>
      </c>
      <c r="L551" s="12">
        <v>1567.6061919404126</v>
      </c>
      <c r="M551" s="9">
        <v>84</v>
      </c>
      <c r="N551" s="9">
        <v>84</v>
      </c>
      <c r="O551" s="9">
        <v>56</v>
      </c>
      <c r="P551" s="9">
        <v>36</v>
      </c>
      <c r="Q551" s="9">
        <v>33.402000000000001</v>
      </c>
      <c r="R551" s="9">
        <v>34.051499999999997</v>
      </c>
      <c r="S551" s="9">
        <v>4</v>
      </c>
      <c r="T551" s="9">
        <v>3</v>
      </c>
      <c r="U551" s="9">
        <v>3</v>
      </c>
      <c r="V551" s="9">
        <v>2.5</v>
      </c>
    </row>
    <row r="552" spans="1:22">
      <c r="A552" s="9"/>
      <c r="B552" s="9" t="str">
        <f t="shared" si="8"/>
        <v>М36x180</v>
      </c>
      <c r="C552" s="10">
        <v>36</v>
      </c>
      <c r="D552" s="9">
        <v>180</v>
      </c>
      <c r="E552" s="12">
        <v>1727.7826800303205</v>
      </c>
      <c r="F552" s="12">
        <v>1766.0043068561899</v>
      </c>
      <c r="G552" s="12">
        <v>1750.6750553830993</v>
      </c>
      <c r="H552" s="12">
        <v>1743.1119315034109</v>
      </c>
      <c r="I552" s="12">
        <v>1621.0636415057488</v>
      </c>
      <c r="J552" s="12">
        <v>1685.2159787762632</v>
      </c>
      <c r="K552" s="12">
        <v>1669.8867273031728</v>
      </c>
      <c r="L552" s="12">
        <v>1636.3928929788392</v>
      </c>
      <c r="M552" s="9">
        <v>84</v>
      </c>
      <c r="N552" s="9">
        <v>84</v>
      </c>
      <c r="O552" s="9">
        <v>56</v>
      </c>
      <c r="P552" s="9">
        <v>36</v>
      </c>
      <c r="Q552" s="9">
        <v>33.402000000000001</v>
      </c>
      <c r="R552" s="9">
        <v>34.051499999999997</v>
      </c>
      <c r="S552" s="9">
        <v>4</v>
      </c>
      <c r="T552" s="9">
        <v>3</v>
      </c>
      <c r="U552" s="9">
        <v>3</v>
      </c>
      <c r="V552" s="9">
        <v>2.5</v>
      </c>
    </row>
    <row r="553" spans="1:22">
      <c r="A553" s="9"/>
      <c r="B553" s="9" t="str">
        <f t="shared" si="8"/>
        <v>М36x190</v>
      </c>
      <c r="C553" s="10">
        <v>36</v>
      </c>
      <c r="D553" s="9">
        <v>190</v>
      </c>
      <c r="E553" s="12">
        <v>1807.6859475817237</v>
      </c>
      <c r="F553" s="12">
        <v>1845.9075744075924</v>
      </c>
      <c r="G553" s="12">
        <v>1830.578322934502</v>
      </c>
      <c r="H553" s="12">
        <v>1823.0151990548134</v>
      </c>
      <c r="I553" s="12">
        <v>1689.8503425441756</v>
      </c>
      <c r="J553" s="12">
        <v>1756.703795486007</v>
      </c>
      <c r="K553" s="12">
        <v>1741.3745440129164</v>
      </c>
      <c r="L553" s="12">
        <v>1705.1795940172656</v>
      </c>
      <c r="M553" s="9">
        <v>84</v>
      </c>
      <c r="N553" s="9">
        <v>84</v>
      </c>
      <c r="O553" s="9">
        <v>56</v>
      </c>
      <c r="P553" s="9">
        <v>36</v>
      </c>
      <c r="Q553" s="9">
        <v>33.402000000000001</v>
      </c>
      <c r="R553" s="9">
        <v>34.051499999999997</v>
      </c>
      <c r="S553" s="9">
        <v>4</v>
      </c>
      <c r="T553" s="9">
        <v>3</v>
      </c>
      <c r="U553" s="9">
        <v>3</v>
      </c>
      <c r="V553" s="9">
        <v>2.5</v>
      </c>
    </row>
    <row r="554" spans="1:22">
      <c r="A554" s="9"/>
      <c r="B554" s="9" t="str">
        <f t="shared" si="8"/>
        <v>М36x200</v>
      </c>
      <c r="C554" s="10">
        <v>36</v>
      </c>
      <c r="D554" s="9">
        <v>200</v>
      </c>
      <c r="E554" s="12">
        <v>1887.5892151331261</v>
      </c>
      <c r="F554" s="12">
        <v>1925.8108419589953</v>
      </c>
      <c r="G554" s="12">
        <v>1910.4815904859047</v>
      </c>
      <c r="H554" s="12">
        <v>1902.9184666062167</v>
      </c>
      <c r="I554" s="12">
        <v>1758.6370435826022</v>
      </c>
      <c r="J554" s="12">
        <v>1828.1916121957508</v>
      </c>
      <c r="K554" s="12">
        <v>1812.8623607226607</v>
      </c>
      <c r="L554" s="12">
        <v>1773.9662950556926</v>
      </c>
      <c r="M554" s="9">
        <v>84</v>
      </c>
      <c r="N554" s="9">
        <v>84</v>
      </c>
      <c r="O554" s="9">
        <v>56</v>
      </c>
      <c r="P554" s="9">
        <v>36</v>
      </c>
      <c r="Q554" s="9">
        <v>33.402000000000001</v>
      </c>
      <c r="R554" s="9">
        <v>34.051499999999997</v>
      </c>
      <c r="S554" s="9">
        <v>4</v>
      </c>
      <c r="T554" s="9">
        <v>3</v>
      </c>
      <c r="U554" s="9">
        <v>3</v>
      </c>
      <c r="V554" s="9">
        <v>2.5</v>
      </c>
    </row>
    <row r="555" spans="1:22">
      <c r="A555" s="9"/>
      <c r="B555" s="9" t="str">
        <f t="shared" si="8"/>
        <v>М36x220</v>
      </c>
      <c r="C555" s="10">
        <v>36</v>
      </c>
      <c r="D555" s="9">
        <v>220</v>
      </c>
      <c r="E555" s="12">
        <v>2032.9442137690628</v>
      </c>
      <c r="F555" s="12">
        <v>2074.6772909676438</v>
      </c>
      <c r="G555" s="12">
        <v>2059.3480394945541</v>
      </c>
      <c r="H555" s="12">
        <v>2048.2734652421532</v>
      </c>
      <c r="I555" s="12">
        <v>1896.2104456594552</v>
      </c>
      <c r="J555" s="12">
        <v>1971.1672456152387</v>
      </c>
      <c r="K555" s="12">
        <v>1955.8379941421483</v>
      </c>
      <c r="L555" s="12">
        <v>1911.5396971325456</v>
      </c>
      <c r="M555" s="9">
        <v>97</v>
      </c>
      <c r="N555" s="9">
        <v>97</v>
      </c>
      <c r="O555" s="9">
        <v>56</v>
      </c>
      <c r="P555" s="9">
        <v>36</v>
      </c>
      <c r="Q555" s="9">
        <v>33.402000000000001</v>
      </c>
      <c r="R555" s="9">
        <v>34.051499999999997</v>
      </c>
      <c r="S555" s="9">
        <v>4</v>
      </c>
      <c r="T555" s="9">
        <v>3</v>
      </c>
      <c r="U555" s="9">
        <v>3</v>
      </c>
      <c r="V555" s="9">
        <v>2.5</v>
      </c>
    </row>
    <row r="556" spans="1:22">
      <c r="A556" s="9"/>
      <c r="B556" s="9" t="str">
        <f t="shared" si="8"/>
        <v>М36x240</v>
      </c>
      <c r="C556" s="10">
        <v>36</v>
      </c>
      <c r="D556" s="9">
        <v>240</v>
      </c>
      <c r="E556" s="12">
        <v>2192.7507488718684</v>
      </c>
      <c r="F556" s="12">
        <v>2234.4838260704496</v>
      </c>
      <c r="G556" s="12">
        <v>2219.1545745973594</v>
      </c>
      <c r="H556" s="12">
        <v>2208.0800003449585</v>
      </c>
      <c r="I556" s="12">
        <v>2033.7838477363086</v>
      </c>
      <c r="J556" s="12">
        <v>2114.1428790347263</v>
      </c>
      <c r="K556" s="12">
        <v>2098.8136275616362</v>
      </c>
      <c r="L556" s="12">
        <v>2049.1130992093986</v>
      </c>
      <c r="M556" s="9">
        <v>97</v>
      </c>
      <c r="N556" s="9">
        <v>97</v>
      </c>
      <c r="O556" s="9">
        <v>56</v>
      </c>
      <c r="P556" s="9">
        <v>36</v>
      </c>
      <c r="Q556" s="9">
        <v>33.402000000000001</v>
      </c>
      <c r="R556" s="9">
        <v>34.051499999999997</v>
      </c>
      <c r="S556" s="9">
        <v>4</v>
      </c>
      <c r="T556" s="9">
        <v>3</v>
      </c>
      <c r="U556" s="9">
        <v>3</v>
      </c>
      <c r="V556" s="9">
        <v>2.5</v>
      </c>
    </row>
    <row r="557" spans="1:22">
      <c r="A557" s="9"/>
      <c r="B557" s="9" t="str">
        <f t="shared" si="8"/>
        <v>М36x260</v>
      </c>
      <c r="C557" s="10">
        <v>36</v>
      </c>
      <c r="D557" s="9">
        <v>260</v>
      </c>
      <c r="E557" s="12">
        <v>2352.5572839746737</v>
      </c>
      <c r="F557" s="12">
        <v>2394.2903611732554</v>
      </c>
      <c r="G557" s="12">
        <v>2378.9611097001653</v>
      </c>
      <c r="H557" s="12">
        <v>2367.8865354477643</v>
      </c>
      <c r="I557" s="12">
        <v>2171.3572498131616</v>
      </c>
      <c r="J557" s="12">
        <v>2257.1185124542135</v>
      </c>
      <c r="K557" s="12">
        <v>2241.7892609811238</v>
      </c>
      <c r="L557" s="12">
        <v>2186.6865012862522</v>
      </c>
      <c r="M557" s="9">
        <v>97</v>
      </c>
      <c r="N557" s="9">
        <v>97</v>
      </c>
      <c r="O557" s="9">
        <v>56</v>
      </c>
      <c r="P557" s="9">
        <v>36</v>
      </c>
      <c r="Q557" s="9">
        <v>33.402000000000001</v>
      </c>
      <c r="R557" s="9">
        <v>34.051499999999997</v>
      </c>
      <c r="S557" s="9">
        <v>4</v>
      </c>
      <c r="T557" s="9">
        <v>3</v>
      </c>
      <c r="U557" s="9">
        <v>3</v>
      </c>
      <c r="V557" s="9">
        <v>2.5</v>
      </c>
    </row>
    <row r="558" spans="1:22">
      <c r="A558" s="9"/>
      <c r="B558" s="9" t="str">
        <f t="shared" si="8"/>
        <v>М36x280</v>
      </c>
      <c r="C558" s="10">
        <v>36</v>
      </c>
      <c r="D558" s="9">
        <v>280</v>
      </c>
      <c r="E558" s="12">
        <v>2512.3638190774791</v>
      </c>
      <c r="F558" s="12">
        <v>2554.0968962760603</v>
      </c>
      <c r="G558" s="12">
        <v>2538.7676448029706</v>
      </c>
      <c r="H558" s="12">
        <v>2527.6930705505702</v>
      </c>
      <c r="I558" s="12">
        <v>2308.9306518900148</v>
      </c>
      <c r="J558" s="12">
        <v>2400.0941458737016</v>
      </c>
      <c r="K558" s="12">
        <v>2384.7648944006114</v>
      </c>
      <c r="L558" s="12">
        <v>2324.259903363105</v>
      </c>
      <c r="M558" s="9">
        <v>97</v>
      </c>
      <c r="N558" s="9">
        <v>97</v>
      </c>
      <c r="O558" s="9">
        <v>56</v>
      </c>
      <c r="P558" s="9">
        <v>36</v>
      </c>
      <c r="Q558" s="9">
        <v>33.402000000000001</v>
      </c>
      <c r="R558" s="9">
        <v>34.051499999999997</v>
      </c>
      <c r="S558" s="9">
        <v>4</v>
      </c>
      <c r="T558" s="9">
        <v>3</v>
      </c>
      <c r="U558" s="9">
        <v>3</v>
      </c>
      <c r="V558" s="9">
        <v>2.5</v>
      </c>
    </row>
    <row r="559" spans="1:22">
      <c r="A559" s="9"/>
      <c r="B559" s="9" t="str">
        <f t="shared" si="8"/>
        <v>М36x300</v>
      </c>
      <c r="C559" s="10">
        <v>36</v>
      </c>
      <c r="D559" s="9">
        <v>300</v>
      </c>
      <c r="E559" s="12">
        <v>2672.1703541802849</v>
      </c>
      <c r="F559" s="12">
        <v>2713.903431378867</v>
      </c>
      <c r="G559" s="12">
        <v>2698.5741799057764</v>
      </c>
      <c r="H559" s="12">
        <v>2687.499605653376</v>
      </c>
      <c r="I559" s="12">
        <v>2446.5040539668676</v>
      </c>
      <c r="J559" s="12">
        <v>2543.0697792931892</v>
      </c>
      <c r="K559" s="12">
        <v>2527.740527820099</v>
      </c>
      <c r="L559" s="12">
        <v>2461.8333054399582</v>
      </c>
      <c r="M559" s="9">
        <v>97</v>
      </c>
      <c r="N559" s="9">
        <v>97</v>
      </c>
      <c r="O559" s="9">
        <v>56</v>
      </c>
      <c r="P559" s="9">
        <v>36</v>
      </c>
      <c r="Q559" s="9">
        <v>33.402000000000001</v>
      </c>
      <c r="R559" s="9">
        <v>34.051499999999997</v>
      </c>
      <c r="S559" s="9">
        <v>4</v>
      </c>
      <c r="T559" s="9">
        <v>3</v>
      </c>
      <c r="U559" s="9">
        <v>3</v>
      </c>
      <c r="V559" s="9">
        <v>2.5</v>
      </c>
    </row>
    <row r="560" spans="1:22">
      <c r="A560" s="9"/>
      <c r="B560" s="9" t="str">
        <f t="shared" si="8"/>
        <v>М42x80</v>
      </c>
      <c r="C560" s="10">
        <v>42</v>
      </c>
      <c r="D560" s="9">
        <v>80</v>
      </c>
      <c r="E560" s="12">
        <v>1431.2672150250453</v>
      </c>
      <c r="F560" s="12">
        <v>1488.0958081237984</v>
      </c>
      <c r="G560" s="12">
        <v>1453.9252907609591</v>
      </c>
      <c r="H560" s="12">
        <v>1465.4377323878846</v>
      </c>
      <c r="I560" s="12">
        <v>1387.4372149125065</v>
      </c>
      <c r="J560" s="12">
        <v>1461.4818029307216</v>
      </c>
      <c r="K560" s="12">
        <v>1427.3112855678824</v>
      </c>
      <c r="L560" s="12">
        <v>1421.6077322753456</v>
      </c>
      <c r="M560" s="11">
        <v>50</v>
      </c>
      <c r="N560" s="9">
        <v>53</v>
      </c>
      <c r="O560" s="9">
        <v>68</v>
      </c>
      <c r="P560" s="9">
        <v>42</v>
      </c>
      <c r="Q560" s="9">
        <v>39.077249999999999</v>
      </c>
      <c r="R560" s="9">
        <v>40.051499999999997</v>
      </c>
      <c r="S560" s="9">
        <v>4.5</v>
      </c>
      <c r="T560" s="9">
        <v>3</v>
      </c>
      <c r="U560" s="9">
        <v>4</v>
      </c>
      <c r="V560" s="9">
        <v>2.5</v>
      </c>
    </row>
    <row r="561" spans="1:22">
      <c r="A561" s="9"/>
      <c r="B561" s="9" t="str">
        <f t="shared" si="8"/>
        <v>М42x85</v>
      </c>
      <c r="C561" s="10">
        <v>42</v>
      </c>
      <c r="D561" s="9">
        <v>85</v>
      </c>
      <c r="E561" s="12">
        <v>1478.3408276454377</v>
      </c>
      <c r="F561" s="12">
        <v>1537.545901282748</v>
      </c>
      <c r="G561" s="12">
        <v>1503.3753839199092</v>
      </c>
      <c r="H561" s="12">
        <v>1512.5113450082772</v>
      </c>
      <c r="I561" s="12">
        <v>1434.5108275328992</v>
      </c>
      <c r="J561" s="12">
        <v>1510.9318960896712</v>
      </c>
      <c r="K561" s="12">
        <v>1476.7613787268322</v>
      </c>
      <c r="L561" s="12">
        <v>1468.6813448957382</v>
      </c>
      <c r="M561" s="11">
        <v>55</v>
      </c>
      <c r="N561" s="9">
        <v>58</v>
      </c>
      <c r="O561" s="9">
        <v>68</v>
      </c>
      <c r="P561" s="9">
        <v>42</v>
      </c>
      <c r="Q561" s="9">
        <v>39.077249999999999</v>
      </c>
      <c r="R561" s="9">
        <v>40.051499999999997</v>
      </c>
      <c r="S561" s="9">
        <v>4.5</v>
      </c>
      <c r="T561" s="9">
        <v>3</v>
      </c>
      <c r="U561" s="9">
        <v>4</v>
      </c>
      <c r="V561" s="9">
        <v>2.5</v>
      </c>
    </row>
    <row r="562" spans="1:22">
      <c r="A562" s="9"/>
      <c r="B562" s="9" t="str">
        <f t="shared" si="8"/>
        <v>М42x90</v>
      </c>
      <c r="C562" s="10">
        <v>42</v>
      </c>
      <c r="D562" s="9">
        <v>90</v>
      </c>
      <c r="E562" s="12">
        <v>1525.4144402658305</v>
      </c>
      <c r="F562" s="12">
        <v>1586.9959944416976</v>
      </c>
      <c r="G562" s="12">
        <v>1552.8254770788587</v>
      </c>
      <c r="H562" s="12">
        <v>1559.5849576286696</v>
      </c>
      <c r="I562" s="12">
        <v>1481.5844401532918</v>
      </c>
      <c r="J562" s="12">
        <v>1560.3819892486208</v>
      </c>
      <c r="K562" s="12">
        <v>1526.211471885782</v>
      </c>
      <c r="L562" s="12">
        <v>1515.7549575161308</v>
      </c>
      <c r="M562" s="11">
        <v>60</v>
      </c>
      <c r="N562" s="9">
        <v>63</v>
      </c>
      <c r="O562" s="9">
        <v>68</v>
      </c>
      <c r="P562" s="9">
        <v>42</v>
      </c>
      <c r="Q562" s="9">
        <v>39.077249999999999</v>
      </c>
      <c r="R562" s="9">
        <v>40.051499999999997</v>
      </c>
      <c r="S562" s="9">
        <v>4.5</v>
      </c>
      <c r="T562" s="9">
        <v>3</v>
      </c>
      <c r="U562" s="9">
        <v>4</v>
      </c>
      <c r="V562" s="9">
        <v>2.5</v>
      </c>
    </row>
    <row r="563" spans="1:22">
      <c r="A563" s="9"/>
      <c r="B563" s="9" t="str">
        <f t="shared" si="8"/>
        <v>М42x95</v>
      </c>
      <c r="C563" s="10">
        <v>42</v>
      </c>
      <c r="D563" s="9">
        <v>95</v>
      </c>
      <c r="E563" s="12">
        <v>1572.4880528862232</v>
      </c>
      <c r="F563" s="12">
        <v>1636.4460876006474</v>
      </c>
      <c r="G563" s="12">
        <v>1602.2755702378083</v>
      </c>
      <c r="H563" s="12">
        <v>1606.6585702490622</v>
      </c>
      <c r="I563" s="12">
        <v>1528.6580527736842</v>
      </c>
      <c r="J563" s="12">
        <v>1609.8320824075704</v>
      </c>
      <c r="K563" s="12">
        <v>1575.6615650447316</v>
      </c>
      <c r="L563" s="12">
        <v>1562.8285701365232</v>
      </c>
      <c r="M563" s="11">
        <v>65</v>
      </c>
      <c r="N563" s="9">
        <v>68</v>
      </c>
      <c r="O563" s="9">
        <v>68</v>
      </c>
      <c r="P563" s="9">
        <v>42</v>
      </c>
      <c r="Q563" s="9">
        <v>39.077249999999999</v>
      </c>
      <c r="R563" s="9">
        <v>40.051499999999997</v>
      </c>
      <c r="S563" s="9">
        <v>4.5</v>
      </c>
      <c r="T563" s="9">
        <v>3</v>
      </c>
      <c r="U563" s="9">
        <v>4</v>
      </c>
      <c r="V563" s="9">
        <v>2.5</v>
      </c>
    </row>
    <row r="564" spans="1:22">
      <c r="A564" s="9"/>
      <c r="B564" s="9" t="str">
        <f t="shared" si="8"/>
        <v>М42x100</v>
      </c>
      <c r="C564" s="10">
        <v>42</v>
      </c>
      <c r="D564" s="9">
        <v>100</v>
      </c>
      <c r="E564" s="12">
        <v>1619.561665506616</v>
      </c>
      <c r="F564" s="12">
        <v>1685.8961807595972</v>
      </c>
      <c r="G564" s="12">
        <v>1651.7256633967581</v>
      </c>
      <c r="H564" s="12">
        <v>1653.7321828694551</v>
      </c>
      <c r="I564" s="12">
        <v>1575.731665394077</v>
      </c>
      <c r="J564" s="12">
        <v>1659.2821755665202</v>
      </c>
      <c r="K564" s="12">
        <v>1625.1116582036814</v>
      </c>
      <c r="L564" s="12">
        <v>1609.9021827569159</v>
      </c>
      <c r="M564" s="11">
        <v>70</v>
      </c>
      <c r="N564" s="9">
        <v>73</v>
      </c>
      <c r="O564" s="9">
        <v>68</v>
      </c>
      <c r="P564" s="9">
        <v>42</v>
      </c>
      <c r="Q564" s="9">
        <v>39.077249999999999</v>
      </c>
      <c r="R564" s="9">
        <v>40.051499999999997</v>
      </c>
      <c r="S564" s="9">
        <v>4.5</v>
      </c>
      <c r="T564" s="9">
        <v>3</v>
      </c>
      <c r="U564" s="9">
        <v>4</v>
      </c>
      <c r="V564" s="9">
        <v>2.5</v>
      </c>
    </row>
    <row r="565" spans="1:22">
      <c r="A565" s="9"/>
      <c r="B565" s="9" t="str">
        <f t="shared" si="8"/>
        <v>М42x105</v>
      </c>
      <c r="C565" s="10">
        <v>42</v>
      </c>
      <c r="D565" s="9">
        <v>105</v>
      </c>
      <c r="E565" s="12">
        <v>1666.6352781270086</v>
      </c>
      <c r="F565" s="12">
        <v>1735.3462739185468</v>
      </c>
      <c r="G565" s="12">
        <v>1701.1757565557077</v>
      </c>
      <c r="H565" s="12">
        <v>1700.8057954898477</v>
      </c>
      <c r="I565" s="12">
        <v>1622.8052780144694</v>
      </c>
      <c r="J565" s="12">
        <v>1708.73226872547</v>
      </c>
      <c r="K565" s="12">
        <v>1674.561751362631</v>
      </c>
      <c r="L565" s="12">
        <v>1656.9757953773087</v>
      </c>
      <c r="M565" s="11">
        <v>75</v>
      </c>
      <c r="N565" s="9">
        <v>78</v>
      </c>
      <c r="O565" s="9">
        <v>68</v>
      </c>
      <c r="P565" s="9">
        <v>42</v>
      </c>
      <c r="Q565" s="9">
        <v>39.077249999999999</v>
      </c>
      <c r="R565" s="9">
        <v>40.051499999999997</v>
      </c>
      <c r="S565" s="9">
        <v>4.5</v>
      </c>
      <c r="T565" s="9">
        <v>3</v>
      </c>
      <c r="U565" s="9">
        <v>4</v>
      </c>
      <c r="V565" s="9">
        <v>2.5</v>
      </c>
    </row>
    <row r="566" spans="1:22">
      <c r="A566" s="9"/>
      <c r="B566" s="9" t="str">
        <f t="shared" si="8"/>
        <v>М42x110</v>
      </c>
      <c r="C566" s="10">
        <v>42</v>
      </c>
      <c r="D566" s="9">
        <v>110</v>
      </c>
      <c r="E566" s="12">
        <v>1699.0988907098883</v>
      </c>
      <c r="F566" s="12">
        <v>1777.8964398052176</v>
      </c>
      <c r="G566" s="12">
        <v>1743.7259224423785</v>
      </c>
      <c r="H566" s="12">
        <v>1733.2694080727272</v>
      </c>
      <c r="I566" s="12">
        <v>1669.8788906348623</v>
      </c>
      <c r="J566" s="12">
        <v>1758.1823618844198</v>
      </c>
      <c r="K566" s="12">
        <v>1724.0118445215808</v>
      </c>
      <c r="L566" s="12">
        <v>1704.0494079977013</v>
      </c>
      <c r="M566" s="9">
        <v>90</v>
      </c>
      <c r="N566" s="9">
        <v>90</v>
      </c>
      <c r="O566" s="9">
        <v>68</v>
      </c>
      <c r="P566" s="9">
        <v>42</v>
      </c>
      <c r="Q566" s="9">
        <v>39.077249999999999</v>
      </c>
      <c r="R566" s="9">
        <v>40.051499999999997</v>
      </c>
      <c r="S566" s="9">
        <v>4.5</v>
      </c>
      <c r="T566" s="9">
        <v>3</v>
      </c>
      <c r="U566" s="9">
        <v>4</v>
      </c>
      <c r="V566" s="9">
        <v>2.5</v>
      </c>
    </row>
    <row r="567" spans="1:22">
      <c r="A567" s="9"/>
      <c r="B567" s="9" t="str">
        <f t="shared" si="8"/>
        <v>М42x115</v>
      </c>
      <c r="C567" s="10">
        <v>42</v>
      </c>
      <c r="D567" s="9">
        <v>115</v>
      </c>
      <c r="E567" s="12">
        <v>1753.4775033490373</v>
      </c>
      <c r="F567" s="12">
        <v>1832.2750524443666</v>
      </c>
      <c r="G567" s="12">
        <v>1798.1045350815275</v>
      </c>
      <c r="H567" s="12">
        <v>1787.6480207118764</v>
      </c>
      <c r="I567" s="12">
        <v>1716.9525032552549</v>
      </c>
      <c r="J567" s="12">
        <v>1807.6324550433692</v>
      </c>
      <c r="K567" s="12">
        <v>1773.4619376805304</v>
      </c>
      <c r="L567" s="12">
        <v>1751.123020618094</v>
      </c>
      <c r="M567" s="9">
        <v>90</v>
      </c>
      <c r="N567" s="9">
        <v>90</v>
      </c>
      <c r="O567" s="9">
        <v>68</v>
      </c>
      <c r="P567" s="9">
        <v>42</v>
      </c>
      <c r="Q567" s="9">
        <v>39.077249999999999</v>
      </c>
      <c r="R567" s="9">
        <v>40.051499999999997</v>
      </c>
      <c r="S567" s="9">
        <v>4.5</v>
      </c>
      <c r="T567" s="9">
        <v>3</v>
      </c>
      <c r="U567" s="9">
        <v>4</v>
      </c>
      <c r="V567" s="9">
        <v>2.5</v>
      </c>
    </row>
    <row r="568" spans="1:22">
      <c r="A568" s="9"/>
      <c r="B568" s="9" t="str">
        <f t="shared" si="8"/>
        <v>М42x120</v>
      </c>
      <c r="C568" s="10">
        <v>42</v>
      </c>
      <c r="D568" s="9">
        <v>120</v>
      </c>
      <c r="E568" s="12">
        <v>1807.8561159881863</v>
      </c>
      <c r="F568" s="12">
        <v>1886.6536650835155</v>
      </c>
      <c r="G568" s="12">
        <v>1852.4831477206767</v>
      </c>
      <c r="H568" s="12">
        <v>1842.0266333510253</v>
      </c>
      <c r="I568" s="12">
        <v>1764.0261158756473</v>
      </c>
      <c r="J568" s="12">
        <v>1857.082548202319</v>
      </c>
      <c r="K568" s="12">
        <v>1822.9120308394797</v>
      </c>
      <c r="L568" s="12">
        <v>1798.1966332384866</v>
      </c>
      <c r="M568" s="9">
        <v>90</v>
      </c>
      <c r="N568" s="9">
        <v>90</v>
      </c>
      <c r="O568" s="9">
        <v>68</v>
      </c>
      <c r="P568" s="9">
        <v>42</v>
      </c>
      <c r="Q568" s="9">
        <v>39.077249999999999</v>
      </c>
      <c r="R568" s="9">
        <v>40.051499999999997</v>
      </c>
      <c r="S568" s="9">
        <v>4.5</v>
      </c>
      <c r="T568" s="9">
        <v>3</v>
      </c>
      <c r="U568" s="9">
        <v>4</v>
      </c>
      <c r="V568" s="9">
        <v>2.5</v>
      </c>
    </row>
    <row r="569" spans="1:22">
      <c r="A569" s="9"/>
      <c r="B569" s="9" t="str">
        <f t="shared" si="8"/>
        <v>М42x130</v>
      </c>
      <c r="C569" s="10">
        <v>42</v>
      </c>
      <c r="D569" s="9">
        <v>130</v>
      </c>
      <c r="E569" s="12">
        <v>1907.8473412439766</v>
      </c>
      <c r="F569" s="12">
        <v>1989.4966669855744</v>
      </c>
      <c r="G569" s="12">
        <v>1955.3261496227353</v>
      </c>
      <c r="H569" s="12">
        <v>1942.0178586068157</v>
      </c>
      <c r="I569" s="12">
        <v>1858.173341116433</v>
      </c>
      <c r="J569" s="12">
        <v>1955.9827345202184</v>
      </c>
      <c r="K569" s="12">
        <v>1921.8122171573793</v>
      </c>
      <c r="L569" s="12">
        <v>1892.3438584792716</v>
      </c>
      <c r="M569" s="9">
        <v>96</v>
      </c>
      <c r="N569" s="9">
        <v>96</v>
      </c>
      <c r="O569" s="9">
        <v>68</v>
      </c>
      <c r="P569" s="9">
        <v>42</v>
      </c>
      <c r="Q569" s="9">
        <v>39.077249999999999</v>
      </c>
      <c r="R569" s="9">
        <v>40.051499999999997</v>
      </c>
      <c r="S569" s="9">
        <v>4.5</v>
      </c>
      <c r="T569" s="9">
        <v>3</v>
      </c>
      <c r="U569" s="9">
        <v>4</v>
      </c>
      <c r="V569" s="9">
        <v>2.5</v>
      </c>
    </row>
    <row r="570" spans="1:22">
      <c r="A570" s="9"/>
      <c r="B570" s="9" t="str">
        <f t="shared" si="8"/>
        <v>М42x140</v>
      </c>
      <c r="C570" s="10">
        <v>42</v>
      </c>
      <c r="D570" s="9">
        <v>140</v>
      </c>
      <c r="E570" s="12">
        <v>2016.604566522275</v>
      </c>
      <c r="F570" s="12">
        <v>2098.2538922638723</v>
      </c>
      <c r="G570" s="12">
        <v>2064.0833749010339</v>
      </c>
      <c r="H570" s="12">
        <v>2050.7750838851143</v>
      </c>
      <c r="I570" s="12">
        <v>1952.3205663572182</v>
      </c>
      <c r="J570" s="12">
        <v>2054.882920838118</v>
      </c>
      <c r="K570" s="12">
        <v>2020.7124034752787</v>
      </c>
      <c r="L570" s="12">
        <v>1986.4910837200571</v>
      </c>
      <c r="M570" s="9">
        <v>96</v>
      </c>
      <c r="N570" s="9">
        <v>96</v>
      </c>
      <c r="O570" s="9">
        <v>68</v>
      </c>
      <c r="P570" s="9">
        <v>42</v>
      </c>
      <c r="Q570" s="9">
        <v>39.077249999999999</v>
      </c>
      <c r="R570" s="9">
        <v>40.051499999999997</v>
      </c>
      <c r="S570" s="9">
        <v>4.5</v>
      </c>
      <c r="T570" s="9">
        <v>3</v>
      </c>
      <c r="U570" s="9">
        <v>4</v>
      </c>
      <c r="V570" s="9">
        <v>2.5</v>
      </c>
    </row>
    <row r="571" spans="1:22">
      <c r="A571" s="9"/>
      <c r="B571" s="9" t="str">
        <f t="shared" si="8"/>
        <v>М42x150</v>
      </c>
      <c r="C571" s="10">
        <v>42</v>
      </c>
      <c r="D571" s="9">
        <v>150</v>
      </c>
      <c r="E571" s="12">
        <v>2125.361791800573</v>
      </c>
      <c r="F571" s="12">
        <v>2207.0111175421707</v>
      </c>
      <c r="G571" s="12">
        <v>2172.8406001793323</v>
      </c>
      <c r="H571" s="12">
        <v>2159.5323091634127</v>
      </c>
      <c r="I571" s="12">
        <v>2046.467791598003</v>
      </c>
      <c r="J571" s="12">
        <v>2153.7831071560172</v>
      </c>
      <c r="K571" s="12">
        <v>2119.6125897931788</v>
      </c>
      <c r="L571" s="12">
        <v>2080.6383089608426</v>
      </c>
      <c r="M571" s="9">
        <v>96</v>
      </c>
      <c r="N571" s="9">
        <v>96</v>
      </c>
      <c r="O571" s="9">
        <v>68</v>
      </c>
      <c r="P571" s="9">
        <v>42</v>
      </c>
      <c r="Q571" s="9">
        <v>39.077249999999999</v>
      </c>
      <c r="R571" s="9">
        <v>40.051499999999997</v>
      </c>
      <c r="S571" s="9">
        <v>4.5</v>
      </c>
      <c r="T571" s="9">
        <v>3</v>
      </c>
      <c r="U571" s="9">
        <v>4</v>
      </c>
      <c r="V571" s="9">
        <v>2.5</v>
      </c>
    </row>
    <row r="572" spans="1:22">
      <c r="A572" s="9"/>
      <c r="B572" s="9" t="str">
        <f t="shared" si="8"/>
        <v>М42x160</v>
      </c>
      <c r="C572" s="10">
        <v>42</v>
      </c>
      <c r="D572" s="9">
        <v>160</v>
      </c>
      <c r="E572" s="12">
        <v>2234.1190170788718</v>
      </c>
      <c r="F572" s="12">
        <v>2315.7683428204691</v>
      </c>
      <c r="G572" s="12">
        <v>2281.5978254576307</v>
      </c>
      <c r="H572" s="12">
        <v>2268.2895344417111</v>
      </c>
      <c r="I572" s="12">
        <v>2140.6150168387885</v>
      </c>
      <c r="J572" s="12">
        <v>2252.6832934739168</v>
      </c>
      <c r="K572" s="12">
        <v>2218.512776111078</v>
      </c>
      <c r="L572" s="12">
        <v>2174.7855342016283</v>
      </c>
      <c r="M572" s="9">
        <v>96</v>
      </c>
      <c r="N572" s="9">
        <v>96</v>
      </c>
      <c r="O572" s="9">
        <v>68</v>
      </c>
      <c r="P572" s="9">
        <v>42</v>
      </c>
      <c r="Q572" s="9">
        <v>39.077249999999999</v>
      </c>
      <c r="R572" s="9">
        <v>40.051499999999997</v>
      </c>
      <c r="S572" s="9">
        <v>4.5</v>
      </c>
      <c r="T572" s="9">
        <v>3</v>
      </c>
      <c r="U572" s="9">
        <v>4</v>
      </c>
      <c r="V572" s="9">
        <v>2.5</v>
      </c>
    </row>
    <row r="573" spans="1:22">
      <c r="A573" s="9"/>
      <c r="B573" s="9" t="str">
        <f t="shared" si="8"/>
        <v>М42x170</v>
      </c>
      <c r="C573" s="10">
        <v>42</v>
      </c>
      <c r="D573" s="9">
        <v>170</v>
      </c>
      <c r="E573" s="12">
        <v>2342.8762423571698</v>
      </c>
      <c r="F573" s="12">
        <v>2424.5255680987671</v>
      </c>
      <c r="G573" s="12">
        <v>2390.3550507359291</v>
      </c>
      <c r="H573" s="12">
        <v>2377.0467597200095</v>
      </c>
      <c r="I573" s="12">
        <v>2234.7622420795738</v>
      </c>
      <c r="J573" s="12">
        <v>2351.583479791816</v>
      </c>
      <c r="K573" s="12">
        <v>2317.4129624289772</v>
      </c>
      <c r="L573" s="12">
        <v>2268.932759442413</v>
      </c>
      <c r="M573" s="9">
        <v>96</v>
      </c>
      <c r="N573" s="9">
        <v>96</v>
      </c>
      <c r="O573" s="9">
        <v>68</v>
      </c>
      <c r="P573" s="9">
        <v>42</v>
      </c>
      <c r="Q573" s="9">
        <v>39.077249999999999</v>
      </c>
      <c r="R573" s="9">
        <v>40.051499999999997</v>
      </c>
      <c r="S573" s="9">
        <v>4.5</v>
      </c>
      <c r="T573" s="9">
        <v>3</v>
      </c>
      <c r="U573" s="9">
        <v>4</v>
      </c>
      <c r="V573" s="9">
        <v>2.5</v>
      </c>
    </row>
    <row r="574" spans="1:22">
      <c r="A574" s="9"/>
      <c r="B574" s="9" t="str">
        <f t="shared" si="8"/>
        <v>М42x180</v>
      </c>
      <c r="C574" s="10">
        <v>42</v>
      </c>
      <c r="D574" s="9">
        <v>180</v>
      </c>
      <c r="E574" s="12">
        <v>2451.6334676354682</v>
      </c>
      <c r="F574" s="12">
        <v>2533.2827933770659</v>
      </c>
      <c r="G574" s="12">
        <v>2499.1122760142275</v>
      </c>
      <c r="H574" s="12">
        <v>2485.8039849983074</v>
      </c>
      <c r="I574" s="12">
        <v>2328.909467320359</v>
      </c>
      <c r="J574" s="12">
        <v>2450.4836661097152</v>
      </c>
      <c r="K574" s="12">
        <v>2416.3131487468768</v>
      </c>
      <c r="L574" s="12">
        <v>2363.0799846831983</v>
      </c>
      <c r="M574" s="9">
        <v>96</v>
      </c>
      <c r="N574" s="9">
        <v>96</v>
      </c>
      <c r="O574" s="9">
        <v>68</v>
      </c>
      <c r="P574" s="9">
        <v>42</v>
      </c>
      <c r="Q574" s="9">
        <v>39.077249999999999</v>
      </c>
      <c r="R574" s="9">
        <v>40.051499999999997</v>
      </c>
      <c r="S574" s="9">
        <v>4.5</v>
      </c>
      <c r="T574" s="9">
        <v>3</v>
      </c>
      <c r="U574" s="9">
        <v>4</v>
      </c>
      <c r="V574" s="9">
        <v>2.5</v>
      </c>
    </row>
    <row r="575" spans="1:22">
      <c r="A575" s="9"/>
      <c r="B575" s="9" t="str">
        <f t="shared" si="8"/>
        <v>М42x190</v>
      </c>
      <c r="C575" s="10">
        <v>42</v>
      </c>
      <c r="D575" s="9">
        <v>190</v>
      </c>
      <c r="E575" s="12">
        <v>2560.3906929137665</v>
      </c>
      <c r="F575" s="12">
        <v>2642.0400186553638</v>
      </c>
      <c r="G575" s="12">
        <v>2607.8695012925255</v>
      </c>
      <c r="H575" s="12">
        <v>2594.5612102766054</v>
      </c>
      <c r="I575" s="12">
        <v>2423.0566925611438</v>
      </c>
      <c r="J575" s="12">
        <v>2549.3838524276143</v>
      </c>
      <c r="K575" s="12">
        <v>2515.2133350647759</v>
      </c>
      <c r="L575" s="12">
        <v>2457.2272099239835</v>
      </c>
      <c r="M575" s="9">
        <v>96</v>
      </c>
      <c r="N575" s="9">
        <v>96</v>
      </c>
      <c r="O575" s="9">
        <v>68</v>
      </c>
      <c r="P575" s="9">
        <v>42</v>
      </c>
      <c r="Q575" s="9">
        <v>39.077249999999999</v>
      </c>
      <c r="R575" s="9">
        <v>40.051499999999997</v>
      </c>
      <c r="S575" s="9">
        <v>4.5</v>
      </c>
      <c r="T575" s="9">
        <v>3</v>
      </c>
      <c r="U575" s="9">
        <v>4</v>
      </c>
      <c r="V575" s="9">
        <v>2.5</v>
      </c>
    </row>
    <row r="576" spans="1:22">
      <c r="A576" s="9"/>
      <c r="B576" s="9" t="str">
        <f t="shared" si="8"/>
        <v>М42x200</v>
      </c>
      <c r="C576" s="10">
        <v>42</v>
      </c>
      <c r="D576" s="9">
        <v>200</v>
      </c>
      <c r="E576" s="12">
        <v>2669.1479181920649</v>
      </c>
      <c r="F576" s="12">
        <v>2750.7972439336622</v>
      </c>
      <c r="G576" s="12">
        <v>2716.6267265708238</v>
      </c>
      <c r="H576" s="12">
        <v>2703.3184355549042</v>
      </c>
      <c r="I576" s="12">
        <v>2517.2039178019295</v>
      </c>
      <c r="J576" s="12">
        <v>2648.2840387455135</v>
      </c>
      <c r="K576" s="12">
        <v>2614.1135213826756</v>
      </c>
      <c r="L576" s="12">
        <v>2551.3744351647688</v>
      </c>
      <c r="M576" s="9">
        <v>96</v>
      </c>
      <c r="N576" s="9">
        <v>96</v>
      </c>
      <c r="O576" s="9">
        <v>68</v>
      </c>
      <c r="P576" s="9">
        <v>42</v>
      </c>
      <c r="Q576" s="9">
        <v>39.077249999999999</v>
      </c>
      <c r="R576" s="9">
        <v>40.051499999999997</v>
      </c>
      <c r="S576" s="9">
        <v>4.5</v>
      </c>
      <c r="T576" s="9">
        <v>3</v>
      </c>
      <c r="U576" s="9">
        <v>4</v>
      </c>
      <c r="V576" s="9">
        <v>2.5</v>
      </c>
    </row>
    <row r="577" spans="1:22">
      <c r="A577" s="9"/>
      <c r="B577" s="9" t="str">
        <f t="shared" si="8"/>
        <v>М42x220</v>
      </c>
      <c r="C577" s="10">
        <v>42</v>
      </c>
      <c r="D577" s="9">
        <v>220</v>
      </c>
      <c r="E577" s="12">
        <v>2867.6693686998947</v>
      </c>
      <c r="F577" s="12">
        <v>2955.49754384174</v>
      </c>
      <c r="G577" s="12">
        <v>2921.3270264789021</v>
      </c>
      <c r="H577" s="12">
        <v>2901.8398860627335</v>
      </c>
      <c r="I577" s="12">
        <v>2705.4983682835</v>
      </c>
      <c r="J577" s="12">
        <v>2846.0844113813132</v>
      </c>
      <c r="K577" s="12">
        <v>2811.9138940184744</v>
      </c>
      <c r="L577" s="12">
        <v>2739.6688856463397</v>
      </c>
      <c r="M577" s="9">
        <v>109</v>
      </c>
      <c r="N577" s="9">
        <v>109</v>
      </c>
      <c r="O577" s="9">
        <v>68</v>
      </c>
      <c r="P577" s="9">
        <v>42</v>
      </c>
      <c r="Q577" s="9">
        <v>39.077249999999999</v>
      </c>
      <c r="R577" s="9">
        <v>40.051499999999997</v>
      </c>
      <c r="S577" s="9">
        <v>4.5</v>
      </c>
      <c r="T577" s="9">
        <v>3</v>
      </c>
      <c r="U577" s="9">
        <v>4</v>
      </c>
      <c r="V577" s="9">
        <v>2.5</v>
      </c>
    </row>
    <row r="578" spans="1:22">
      <c r="A578" s="9"/>
      <c r="B578" s="9" t="str">
        <f t="shared" si="8"/>
        <v>М42x240</v>
      </c>
      <c r="C578" s="10">
        <v>42</v>
      </c>
      <c r="D578" s="9">
        <v>240</v>
      </c>
      <c r="E578" s="12">
        <v>3085.183819256491</v>
      </c>
      <c r="F578" s="12">
        <v>3173.0119943983373</v>
      </c>
      <c r="G578" s="12">
        <v>3138.8414770354984</v>
      </c>
      <c r="H578" s="12">
        <v>3119.3543366193308</v>
      </c>
      <c r="I578" s="12">
        <v>2893.7928187650705</v>
      </c>
      <c r="J578" s="12">
        <v>3043.8847840171115</v>
      </c>
      <c r="K578" s="12">
        <v>3009.7142666542732</v>
      </c>
      <c r="L578" s="12">
        <v>2927.9633361279098</v>
      </c>
      <c r="M578" s="9">
        <v>109</v>
      </c>
      <c r="N578" s="9">
        <v>109</v>
      </c>
      <c r="O578" s="9">
        <v>68</v>
      </c>
      <c r="P578" s="9">
        <v>42</v>
      </c>
      <c r="Q578" s="9">
        <v>39.077249999999999</v>
      </c>
      <c r="R578" s="9">
        <v>40.051499999999997</v>
      </c>
      <c r="S578" s="9">
        <v>4.5</v>
      </c>
      <c r="T578" s="9">
        <v>3</v>
      </c>
      <c r="U578" s="9">
        <v>4</v>
      </c>
      <c r="V578" s="9">
        <v>2.5</v>
      </c>
    </row>
    <row r="579" spans="1:22">
      <c r="A579" s="9"/>
      <c r="B579" s="9" t="str">
        <f t="shared" si="8"/>
        <v>М42x260</v>
      </c>
      <c r="C579" s="10">
        <v>42</v>
      </c>
      <c r="D579" s="9">
        <v>260</v>
      </c>
      <c r="E579" s="12">
        <v>3302.6982698130873</v>
      </c>
      <c r="F579" s="12">
        <v>3390.5264449549336</v>
      </c>
      <c r="G579" s="12">
        <v>3356.3559275920952</v>
      </c>
      <c r="H579" s="12">
        <v>3336.8687871759262</v>
      </c>
      <c r="I579" s="12">
        <v>3082.087269246641</v>
      </c>
      <c r="J579" s="12">
        <v>3241.6851566529103</v>
      </c>
      <c r="K579" s="12">
        <v>3207.5146392900715</v>
      </c>
      <c r="L579" s="12">
        <v>3116.2577866094803</v>
      </c>
      <c r="M579" s="9">
        <v>109</v>
      </c>
      <c r="N579" s="9">
        <v>109</v>
      </c>
      <c r="O579" s="9">
        <v>68</v>
      </c>
      <c r="P579" s="9">
        <v>42</v>
      </c>
      <c r="Q579" s="9">
        <v>39.077249999999999</v>
      </c>
      <c r="R579" s="9">
        <v>40.051499999999997</v>
      </c>
      <c r="S579" s="9">
        <v>4.5</v>
      </c>
      <c r="T579" s="9">
        <v>3</v>
      </c>
      <c r="U579" s="9">
        <v>4</v>
      </c>
      <c r="V579" s="9">
        <v>2.5</v>
      </c>
    </row>
    <row r="580" spans="1:22">
      <c r="A580" s="9"/>
      <c r="B580" s="9" t="str">
        <f t="shared" si="8"/>
        <v>М42x280</v>
      </c>
      <c r="C580" s="10">
        <v>42</v>
      </c>
      <c r="D580" s="9">
        <v>280</v>
      </c>
      <c r="E580" s="12">
        <v>3520.2127203696841</v>
      </c>
      <c r="F580" s="12">
        <v>3608.0408955115295</v>
      </c>
      <c r="G580" s="12">
        <v>3573.8703781486911</v>
      </c>
      <c r="H580" s="12">
        <v>3554.3832377325225</v>
      </c>
      <c r="I580" s="12">
        <v>3270.3817197282115</v>
      </c>
      <c r="J580" s="12">
        <v>3439.4855292887091</v>
      </c>
      <c r="K580" s="12">
        <v>3405.3150119258707</v>
      </c>
      <c r="L580" s="12">
        <v>3304.5522370910508</v>
      </c>
      <c r="M580" s="9">
        <v>109</v>
      </c>
      <c r="N580" s="9">
        <v>109</v>
      </c>
      <c r="O580" s="9">
        <v>68</v>
      </c>
      <c r="P580" s="9">
        <v>42</v>
      </c>
      <c r="Q580" s="9">
        <v>39.077249999999999</v>
      </c>
      <c r="R580" s="9">
        <v>40.051499999999997</v>
      </c>
      <c r="S580" s="9">
        <v>4.5</v>
      </c>
      <c r="T580" s="9">
        <v>3</v>
      </c>
      <c r="U580" s="9">
        <v>4</v>
      </c>
      <c r="V580" s="9">
        <v>2.5</v>
      </c>
    </row>
    <row r="581" spans="1:22">
      <c r="A581" s="9"/>
      <c r="B581" s="9" t="str">
        <f t="shared" si="8"/>
        <v>М42x300</v>
      </c>
      <c r="C581" s="10">
        <v>42</v>
      </c>
      <c r="D581" s="9">
        <v>300</v>
      </c>
      <c r="E581" s="12">
        <v>3737.7271709262809</v>
      </c>
      <c r="F581" s="12">
        <v>3825.5553460681267</v>
      </c>
      <c r="G581" s="12">
        <v>3791.3848287052879</v>
      </c>
      <c r="H581" s="12">
        <v>3771.8976882891197</v>
      </c>
      <c r="I581" s="12">
        <v>3458.676170209782</v>
      </c>
      <c r="J581" s="12">
        <v>3637.2859019245075</v>
      </c>
      <c r="K581" s="12">
        <v>3603.1153845616691</v>
      </c>
      <c r="L581" s="12">
        <v>3492.8466875726212</v>
      </c>
      <c r="M581" s="9">
        <v>109</v>
      </c>
      <c r="N581" s="9">
        <v>109</v>
      </c>
      <c r="O581" s="9">
        <v>68</v>
      </c>
      <c r="P581" s="9">
        <v>42</v>
      </c>
      <c r="Q581" s="9">
        <v>39.077249999999999</v>
      </c>
      <c r="R581" s="9">
        <v>40.051499999999997</v>
      </c>
      <c r="S581" s="9">
        <v>4.5</v>
      </c>
      <c r="T581" s="9">
        <v>3</v>
      </c>
      <c r="U581" s="9">
        <v>4</v>
      </c>
      <c r="V581" s="9">
        <v>2.5</v>
      </c>
    </row>
    <row r="582" spans="1:22">
      <c r="A582" s="9"/>
      <c r="B582" s="9" t="str">
        <f t="shared" si="8"/>
        <v>М48x80</v>
      </c>
      <c r="C582" s="10">
        <v>48</v>
      </c>
      <c r="D582" s="9">
        <v>80</v>
      </c>
      <c r="E582" s="12">
        <v>1983.406949148183</v>
      </c>
      <c r="F582" s="12">
        <v>2071.0358386537341</v>
      </c>
      <c r="G582" s="12">
        <v>2014.0531711906262</v>
      </c>
      <c r="H582" s="12">
        <v>2040.3896166112913</v>
      </c>
      <c r="I582" s="12">
        <v>1920.2656898782338</v>
      </c>
      <c r="J582" s="12">
        <v>2037.1399574163179</v>
      </c>
      <c r="K582" s="12">
        <v>1980.1572899532098</v>
      </c>
      <c r="L582" s="12">
        <v>1977.2483573413419</v>
      </c>
      <c r="M582" s="11">
        <v>46</v>
      </c>
      <c r="N582" s="9">
        <v>50</v>
      </c>
      <c r="O582" s="9">
        <v>76</v>
      </c>
      <c r="P582" s="9">
        <v>48</v>
      </c>
      <c r="Q582" s="9">
        <v>44.752499999999998</v>
      </c>
      <c r="R582" s="9">
        <v>46.051499999999997</v>
      </c>
      <c r="S582" s="9">
        <v>5</v>
      </c>
      <c r="T582" s="9">
        <v>3</v>
      </c>
      <c r="U582" s="9">
        <v>4</v>
      </c>
      <c r="V582" s="9">
        <v>2.5</v>
      </c>
    </row>
    <row r="583" spans="1:22">
      <c r="A583" s="9"/>
      <c r="B583" s="9" t="str">
        <f t="shared" si="8"/>
        <v>М48x85</v>
      </c>
      <c r="C583" s="10">
        <v>48</v>
      </c>
      <c r="D583" s="9">
        <v>85</v>
      </c>
      <c r="E583" s="12">
        <v>2045.1465965561372</v>
      </c>
      <c r="F583" s="12">
        <v>2136.4116518265228</v>
      </c>
      <c r="G583" s="12">
        <v>2079.4289843634151</v>
      </c>
      <c r="H583" s="12">
        <v>2102.1292640192446</v>
      </c>
      <c r="I583" s="12">
        <v>1982.0053372861876</v>
      </c>
      <c r="J583" s="12">
        <v>2102.5157705891061</v>
      </c>
      <c r="K583" s="12">
        <v>2045.5331031259984</v>
      </c>
      <c r="L583" s="12">
        <v>2038.9880047492954</v>
      </c>
      <c r="M583" s="11">
        <v>51</v>
      </c>
      <c r="N583" s="9">
        <v>55</v>
      </c>
      <c r="O583" s="9">
        <v>76</v>
      </c>
      <c r="P583" s="9">
        <v>48</v>
      </c>
      <c r="Q583" s="9">
        <v>44.752499999999998</v>
      </c>
      <c r="R583" s="9">
        <v>46.051499999999997</v>
      </c>
      <c r="S583" s="9">
        <v>5</v>
      </c>
      <c r="T583" s="9">
        <v>3</v>
      </c>
      <c r="U583" s="9">
        <v>4</v>
      </c>
      <c r="V583" s="9">
        <v>2.5</v>
      </c>
    </row>
    <row r="584" spans="1:22">
      <c r="A584" s="9"/>
      <c r="B584" s="9" t="str">
        <f t="shared" ref="B584:B603" si="9">"М"&amp;C584&amp;"x"&amp;D584</f>
        <v>М48x90</v>
      </c>
      <c r="C584" s="10">
        <v>48</v>
      </c>
      <c r="D584" s="9">
        <v>90</v>
      </c>
      <c r="E584" s="12">
        <v>2106.8862439640911</v>
      </c>
      <c r="F584" s="12">
        <v>2201.7874649993109</v>
      </c>
      <c r="G584" s="12">
        <v>2144.8047975362038</v>
      </c>
      <c r="H584" s="12">
        <v>2163.8689114271988</v>
      </c>
      <c r="I584" s="12">
        <v>2043.7449846941417</v>
      </c>
      <c r="J584" s="12">
        <v>2167.8915837618956</v>
      </c>
      <c r="K584" s="12">
        <v>2110.9089162987871</v>
      </c>
      <c r="L584" s="12">
        <v>2100.7276521572494</v>
      </c>
      <c r="M584" s="11">
        <v>56</v>
      </c>
      <c r="N584" s="9">
        <v>60</v>
      </c>
      <c r="O584" s="9">
        <v>76</v>
      </c>
      <c r="P584" s="9">
        <v>48</v>
      </c>
      <c r="Q584" s="9">
        <v>44.752499999999998</v>
      </c>
      <c r="R584" s="9">
        <v>46.051499999999997</v>
      </c>
      <c r="S584" s="9">
        <v>5</v>
      </c>
      <c r="T584" s="9">
        <v>3</v>
      </c>
      <c r="U584" s="9">
        <v>4</v>
      </c>
      <c r="V584" s="9">
        <v>2.5</v>
      </c>
    </row>
    <row r="585" spans="1:22">
      <c r="A585" s="9"/>
      <c r="B585" s="9" t="str">
        <f t="shared" si="9"/>
        <v>М48x95</v>
      </c>
      <c r="C585" s="10">
        <v>48</v>
      </c>
      <c r="D585" s="9">
        <v>95</v>
      </c>
      <c r="E585" s="12">
        <v>2168.6258913720444</v>
      </c>
      <c r="F585" s="12">
        <v>2267.1632781720996</v>
      </c>
      <c r="G585" s="12">
        <v>2210.1806107089919</v>
      </c>
      <c r="H585" s="12">
        <v>2225.6085588351525</v>
      </c>
      <c r="I585" s="12">
        <v>2105.484632102095</v>
      </c>
      <c r="J585" s="12">
        <v>2233.2673969346833</v>
      </c>
      <c r="K585" s="12">
        <v>2176.2847294715762</v>
      </c>
      <c r="L585" s="12">
        <v>2162.4672995652036</v>
      </c>
      <c r="M585" s="11">
        <v>61</v>
      </c>
      <c r="N585" s="9">
        <v>65</v>
      </c>
      <c r="O585" s="9">
        <v>76</v>
      </c>
      <c r="P585" s="9">
        <v>48</v>
      </c>
      <c r="Q585" s="9">
        <v>44.752499999999998</v>
      </c>
      <c r="R585" s="9">
        <v>46.051499999999997</v>
      </c>
      <c r="S585" s="9">
        <v>5</v>
      </c>
      <c r="T585" s="9">
        <v>3</v>
      </c>
      <c r="U585" s="9">
        <v>4</v>
      </c>
      <c r="V585" s="9">
        <v>2.5</v>
      </c>
    </row>
    <row r="586" spans="1:22">
      <c r="A586" s="9"/>
      <c r="B586" s="9" t="str">
        <f t="shared" si="9"/>
        <v>М48x100</v>
      </c>
      <c r="C586" s="10">
        <v>48</v>
      </c>
      <c r="D586" s="9">
        <v>100</v>
      </c>
      <c r="E586" s="12">
        <v>2230.3655387799981</v>
      </c>
      <c r="F586" s="12">
        <v>2332.5390913448882</v>
      </c>
      <c r="G586" s="12">
        <v>2275.556423881781</v>
      </c>
      <c r="H586" s="12">
        <v>2287.3482062431062</v>
      </c>
      <c r="I586" s="12">
        <v>2167.2242795100487</v>
      </c>
      <c r="J586" s="12">
        <v>2298.643210107472</v>
      </c>
      <c r="K586" s="12">
        <v>2241.6605426443648</v>
      </c>
      <c r="L586" s="12">
        <v>2224.2069469731573</v>
      </c>
      <c r="M586" s="11">
        <v>66</v>
      </c>
      <c r="N586" s="9">
        <v>70</v>
      </c>
      <c r="O586" s="9">
        <v>76</v>
      </c>
      <c r="P586" s="9">
        <v>48</v>
      </c>
      <c r="Q586" s="9">
        <v>44.752499999999998</v>
      </c>
      <c r="R586" s="9">
        <v>46.051499999999997</v>
      </c>
      <c r="S586" s="9">
        <v>5</v>
      </c>
      <c r="T586" s="9">
        <v>3</v>
      </c>
      <c r="U586" s="9">
        <v>4</v>
      </c>
      <c r="V586" s="9">
        <v>2.5</v>
      </c>
    </row>
    <row r="587" spans="1:22">
      <c r="A587" s="9"/>
      <c r="B587" s="9" t="str">
        <f t="shared" si="9"/>
        <v>М48x105</v>
      </c>
      <c r="C587" s="10">
        <v>48</v>
      </c>
      <c r="D587" s="9">
        <v>105</v>
      </c>
      <c r="E587" s="12">
        <v>2292.1051861879519</v>
      </c>
      <c r="F587" s="12">
        <v>2397.9149045176773</v>
      </c>
      <c r="G587" s="12">
        <v>2340.9322370545697</v>
      </c>
      <c r="H587" s="12">
        <v>2349.08785365106</v>
      </c>
      <c r="I587" s="12">
        <v>2228.9639269180029</v>
      </c>
      <c r="J587" s="12">
        <v>2364.0190232802611</v>
      </c>
      <c r="K587" s="12">
        <v>2307.036355817153</v>
      </c>
      <c r="L587" s="12">
        <v>2285.9465943811106</v>
      </c>
      <c r="M587" s="11">
        <v>71</v>
      </c>
      <c r="N587" s="9">
        <v>75</v>
      </c>
      <c r="O587" s="9">
        <v>76</v>
      </c>
      <c r="P587" s="9">
        <v>48</v>
      </c>
      <c r="Q587" s="9">
        <v>44.752499999999998</v>
      </c>
      <c r="R587" s="9">
        <v>46.051499999999997</v>
      </c>
      <c r="S587" s="9">
        <v>5</v>
      </c>
      <c r="T587" s="9">
        <v>3</v>
      </c>
      <c r="U587" s="9">
        <v>4</v>
      </c>
      <c r="V587" s="9">
        <v>2.5</v>
      </c>
    </row>
    <row r="588" spans="1:22">
      <c r="A588" s="9"/>
      <c r="B588" s="9" t="str">
        <f t="shared" si="9"/>
        <v>М48x110</v>
      </c>
      <c r="C588" s="10">
        <v>48</v>
      </c>
      <c r="D588" s="9">
        <v>110</v>
      </c>
      <c r="E588" s="12">
        <v>2353.8448335959056</v>
      </c>
      <c r="F588" s="12">
        <v>2463.2907176904655</v>
      </c>
      <c r="G588" s="12">
        <v>2406.3080502273579</v>
      </c>
      <c r="H588" s="12">
        <v>2410.8275010590137</v>
      </c>
      <c r="I588" s="12">
        <v>2290.7035743259562</v>
      </c>
      <c r="J588" s="12">
        <v>2429.3948364530493</v>
      </c>
      <c r="K588" s="12">
        <v>2372.4121689899421</v>
      </c>
      <c r="L588" s="12">
        <v>2347.6862417890648</v>
      </c>
      <c r="M588" s="11">
        <v>76</v>
      </c>
      <c r="N588" s="9">
        <v>80</v>
      </c>
      <c r="O588" s="9">
        <v>76</v>
      </c>
      <c r="P588" s="9">
        <v>48</v>
      </c>
      <c r="Q588" s="9">
        <v>44.752499999999998</v>
      </c>
      <c r="R588" s="9">
        <v>46.051499999999997</v>
      </c>
      <c r="S588" s="9">
        <v>5</v>
      </c>
      <c r="T588" s="9">
        <v>3</v>
      </c>
      <c r="U588" s="9">
        <v>4</v>
      </c>
      <c r="V588" s="9">
        <v>2.5</v>
      </c>
    </row>
    <row r="589" spans="1:22">
      <c r="A589" s="9"/>
      <c r="B589" s="9" t="str">
        <f t="shared" si="9"/>
        <v>М48x115</v>
      </c>
      <c r="C589" s="10">
        <v>48</v>
      </c>
      <c r="D589" s="9">
        <v>115</v>
      </c>
      <c r="E589" s="12">
        <v>2415.5844810038589</v>
      </c>
      <c r="F589" s="12">
        <v>2528.6665308632546</v>
      </c>
      <c r="G589" s="12">
        <v>2471.6838634001474</v>
      </c>
      <c r="H589" s="12">
        <v>2472.5671484669674</v>
      </c>
      <c r="I589" s="12">
        <v>2352.4432217339099</v>
      </c>
      <c r="J589" s="12">
        <v>2494.7706496258384</v>
      </c>
      <c r="K589" s="12">
        <v>2437.7879821627307</v>
      </c>
      <c r="L589" s="12">
        <v>2409.4258891970185</v>
      </c>
      <c r="M589" s="11">
        <v>81</v>
      </c>
      <c r="N589" s="9">
        <v>85</v>
      </c>
      <c r="O589" s="9">
        <v>76</v>
      </c>
      <c r="P589" s="9">
        <v>48</v>
      </c>
      <c r="Q589" s="9">
        <v>44.752499999999998</v>
      </c>
      <c r="R589" s="9">
        <v>46.051499999999997</v>
      </c>
      <c r="S589" s="9">
        <v>5</v>
      </c>
      <c r="T589" s="9">
        <v>3</v>
      </c>
      <c r="U589" s="9">
        <v>4</v>
      </c>
      <c r="V589" s="9">
        <v>2.5</v>
      </c>
    </row>
    <row r="590" spans="1:22">
      <c r="A590" s="9"/>
      <c r="B590" s="9" t="str">
        <f t="shared" si="9"/>
        <v>М48x120</v>
      </c>
      <c r="C590" s="10">
        <v>48</v>
      </c>
      <c r="D590" s="9">
        <v>120</v>
      </c>
      <c r="E590" s="12">
        <v>2477.324128411813</v>
      </c>
      <c r="F590" s="12">
        <v>2594.0423440360437</v>
      </c>
      <c r="G590" s="12">
        <v>2537.0596765729356</v>
      </c>
      <c r="H590" s="12">
        <v>2534.3067958749211</v>
      </c>
      <c r="I590" s="12">
        <v>2414.1828691418636</v>
      </c>
      <c r="J590" s="12">
        <v>2560.146462798627</v>
      </c>
      <c r="K590" s="12">
        <v>2503.1637953355184</v>
      </c>
      <c r="L590" s="12">
        <v>2471.1655366049717</v>
      </c>
      <c r="M590" s="11">
        <v>86</v>
      </c>
      <c r="N590" s="9">
        <v>90</v>
      </c>
      <c r="O590" s="9">
        <v>76</v>
      </c>
      <c r="P590" s="9">
        <v>48</v>
      </c>
      <c r="Q590" s="9">
        <v>44.752499999999998</v>
      </c>
      <c r="R590" s="9">
        <v>46.051499999999997</v>
      </c>
      <c r="S590" s="9">
        <v>5</v>
      </c>
      <c r="T590" s="9">
        <v>3</v>
      </c>
      <c r="U590" s="9">
        <v>4</v>
      </c>
      <c r="V590" s="9">
        <v>2.5</v>
      </c>
    </row>
    <row r="591" spans="1:22">
      <c r="A591" s="9"/>
      <c r="B591" s="9" t="str">
        <f t="shared" si="9"/>
        <v>М48x130</v>
      </c>
      <c r="C591" s="10">
        <v>48</v>
      </c>
      <c r="D591" s="9">
        <v>130</v>
      </c>
      <c r="E591" s="12">
        <v>2578.5182728971504</v>
      </c>
      <c r="F591" s="12">
        <v>2715.7550687183088</v>
      </c>
      <c r="G591" s="12">
        <v>2658.7724012552017</v>
      </c>
      <c r="H591" s="12">
        <v>2635.5009403602585</v>
      </c>
      <c r="I591" s="12">
        <v>2537.6621639577716</v>
      </c>
      <c r="J591" s="12">
        <v>2690.8980891442038</v>
      </c>
      <c r="K591" s="12">
        <v>2633.9154216810962</v>
      </c>
      <c r="L591" s="12">
        <v>2594.6448314208792</v>
      </c>
      <c r="M591" s="9">
        <v>108</v>
      </c>
      <c r="N591" s="9">
        <v>108</v>
      </c>
      <c r="O591" s="9">
        <v>76</v>
      </c>
      <c r="P591" s="9">
        <v>48</v>
      </c>
      <c r="Q591" s="9">
        <v>44.752499999999998</v>
      </c>
      <c r="R591" s="9">
        <v>46.051499999999997</v>
      </c>
      <c r="S591" s="9">
        <v>5</v>
      </c>
      <c r="T591" s="9">
        <v>3</v>
      </c>
      <c r="U591" s="9">
        <v>4</v>
      </c>
      <c r="V591" s="9">
        <v>2.5</v>
      </c>
    </row>
    <row r="592" spans="1:22">
      <c r="A592" s="9"/>
      <c r="B592" s="9" t="str">
        <f t="shared" si="9"/>
        <v>М48x140</v>
      </c>
      <c r="C592" s="10">
        <v>48</v>
      </c>
      <c r="D592" s="9">
        <v>140</v>
      </c>
      <c r="E592" s="12">
        <v>2720.5685263218666</v>
      </c>
      <c r="F592" s="12">
        <v>2857.805322143025</v>
      </c>
      <c r="G592" s="12">
        <v>2800.8226546799178</v>
      </c>
      <c r="H592" s="12">
        <v>2777.5511937849747</v>
      </c>
      <c r="I592" s="12">
        <v>2661.1414587736786</v>
      </c>
      <c r="J592" s="12">
        <v>2821.6497154897816</v>
      </c>
      <c r="K592" s="12">
        <v>2764.6670480266739</v>
      </c>
      <c r="L592" s="12">
        <v>2718.1241262367871</v>
      </c>
      <c r="M592" s="9">
        <v>108</v>
      </c>
      <c r="N592" s="9">
        <v>108</v>
      </c>
      <c r="O592" s="9">
        <v>76</v>
      </c>
      <c r="P592" s="9">
        <v>48</v>
      </c>
      <c r="Q592" s="9">
        <v>44.752499999999998</v>
      </c>
      <c r="R592" s="9">
        <v>46.051499999999997</v>
      </c>
      <c r="S592" s="9">
        <v>5</v>
      </c>
      <c r="T592" s="9">
        <v>3</v>
      </c>
      <c r="U592" s="9">
        <v>4</v>
      </c>
      <c r="V592" s="9">
        <v>2.5</v>
      </c>
    </row>
    <row r="593" spans="1:22">
      <c r="A593" s="9"/>
      <c r="B593" s="9" t="str">
        <f t="shared" si="9"/>
        <v>М48x150</v>
      </c>
      <c r="C593" s="10">
        <v>48</v>
      </c>
      <c r="D593" s="9">
        <v>150</v>
      </c>
      <c r="E593" s="12">
        <v>2862.6187797465827</v>
      </c>
      <c r="F593" s="12">
        <v>2999.8555755677412</v>
      </c>
      <c r="G593" s="12">
        <v>2942.872908104634</v>
      </c>
      <c r="H593" s="12">
        <v>2919.6014472096908</v>
      </c>
      <c r="I593" s="12">
        <v>2784.6207535895865</v>
      </c>
      <c r="J593" s="12">
        <v>2952.4013418353588</v>
      </c>
      <c r="K593" s="12">
        <v>2895.4186743722512</v>
      </c>
      <c r="L593" s="12">
        <v>2841.6034210526941</v>
      </c>
      <c r="M593" s="9">
        <v>108</v>
      </c>
      <c r="N593" s="9">
        <v>108</v>
      </c>
      <c r="O593" s="9">
        <v>76</v>
      </c>
      <c r="P593" s="9">
        <v>48</v>
      </c>
      <c r="Q593" s="9">
        <v>44.752499999999998</v>
      </c>
      <c r="R593" s="9">
        <v>46.051499999999997</v>
      </c>
      <c r="S593" s="9">
        <v>5</v>
      </c>
      <c r="T593" s="9">
        <v>3</v>
      </c>
      <c r="U593" s="9">
        <v>4</v>
      </c>
      <c r="V593" s="9">
        <v>2.5</v>
      </c>
    </row>
    <row r="594" spans="1:22">
      <c r="A594" s="9"/>
      <c r="B594" s="9" t="str">
        <f t="shared" si="9"/>
        <v>М48x160</v>
      </c>
      <c r="C594" s="10">
        <v>48</v>
      </c>
      <c r="D594" s="9">
        <v>160</v>
      </c>
      <c r="E594" s="12">
        <v>3004.6690331712989</v>
      </c>
      <c r="F594" s="12">
        <v>3141.9058289924574</v>
      </c>
      <c r="G594" s="12">
        <v>3084.9231615293497</v>
      </c>
      <c r="H594" s="12">
        <v>3061.651700634407</v>
      </c>
      <c r="I594" s="12">
        <v>2908.1000484054935</v>
      </c>
      <c r="J594" s="12">
        <v>3083.1529681809357</v>
      </c>
      <c r="K594" s="12">
        <v>3026.1703007178285</v>
      </c>
      <c r="L594" s="12">
        <v>2965.0827158686016</v>
      </c>
      <c r="M594" s="9">
        <v>108</v>
      </c>
      <c r="N594" s="9">
        <v>108</v>
      </c>
      <c r="O594" s="9">
        <v>76</v>
      </c>
      <c r="P594" s="9">
        <v>48</v>
      </c>
      <c r="Q594" s="9">
        <v>44.752499999999998</v>
      </c>
      <c r="R594" s="9">
        <v>46.051499999999997</v>
      </c>
      <c r="S594" s="9">
        <v>5</v>
      </c>
      <c r="T594" s="9">
        <v>3</v>
      </c>
      <c r="U594" s="9">
        <v>4</v>
      </c>
      <c r="V594" s="9">
        <v>2.5</v>
      </c>
    </row>
    <row r="595" spans="1:22">
      <c r="A595" s="9"/>
      <c r="B595" s="9" t="str">
        <f t="shared" si="9"/>
        <v>М48x170</v>
      </c>
      <c r="C595" s="10">
        <v>48</v>
      </c>
      <c r="D595" s="9">
        <v>170</v>
      </c>
      <c r="E595" s="12">
        <v>3146.7192865960146</v>
      </c>
      <c r="F595" s="12">
        <v>3283.9560824171731</v>
      </c>
      <c r="G595" s="12">
        <v>3226.9734149540659</v>
      </c>
      <c r="H595" s="12">
        <v>3203.7019540591227</v>
      </c>
      <c r="I595" s="12">
        <v>3031.5793432214014</v>
      </c>
      <c r="J595" s="12">
        <v>3213.9045945265134</v>
      </c>
      <c r="K595" s="12">
        <v>3156.9219270634062</v>
      </c>
      <c r="L595" s="12">
        <v>3088.5620106845095</v>
      </c>
      <c r="M595" s="9">
        <v>108</v>
      </c>
      <c r="N595" s="9">
        <v>108</v>
      </c>
      <c r="O595" s="9">
        <v>76</v>
      </c>
      <c r="P595" s="9">
        <v>48</v>
      </c>
      <c r="Q595" s="9">
        <v>44.752499999999998</v>
      </c>
      <c r="R595" s="9">
        <v>46.051499999999997</v>
      </c>
      <c r="S595" s="9">
        <v>5</v>
      </c>
      <c r="T595" s="9">
        <v>3</v>
      </c>
      <c r="U595" s="9">
        <v>4</v>
      </c>
      <c r="V595" s="9">
        <v>2.5</v>
      </c>
    </row>
    <row r="596" spans="1:22">
      <c r="A596" s="9"/>
      <c r="B596" s="9" t="str">
        <f t="shared" si="9"/>
        <v>М48x180</v>
      </c>
      <c r="C596" s="10">
        <v>48</v>
      </c>
      <c r="D596" s="9">
        <v>180</v>
      </c>
      <c r="E596" s="12">
        <v>3288.7695400207313</v>
      </c>
      <c r="F596" s="12">
        <v>3426.0063358418893</v>
      </c>
      <c r="G596" s="12">
        <v>3369.0236683787821</v>
      </c>
      <c r="H596" s="12">
        <v>3345.7522074838389</v>
      </c>
      <c r="I596" s="12">
        <v>3155.0586380373088</v>
      </c>
      <c r="J596" s="12">
        <v>3344.6562208720907</v>
      </c>
      <c r="K596" s="12">
        <v>3287.6735534089826</v>
      </c>
      <c r="L596" s="12">
        <v>3212.0413055004169</v>
      </c>
      <c r="M596" s="9">
        <v>108</v>
      </c>
      <c r="N596" s="9">
        <v>108</v>
      </c>
      <c r="O596" s="9">
        <v>76</v>
      </c>
      <c r="P596" s="9">
        <v>48</v>
      </c>
      <c r="Q596" s="9">
        <v>44.752499999999998</v>
      </c>
      <c r="R596" s="9">
        <v>46.051499999999997</v>
      </c>
      <c r="S596" s="9">
        <v>5</v>
      </c>
      <c r="T596" s="9">
        <v>3</v>
      </c>
      <c r="U596" s="9">
        <v>4</v>
      </c>
      <c r="V596" s="9">
        <v>2.5</v>
      </c>
    </row>
    <row r="597" spans="1:22">
      <c r="A597" s="9"/>
      <c r="B597" s="9" t="str">
        <f t="shared" si="9"/>
        <v>М48x190</v>
      </c>
      <c r="C597" s="10">
        <v>48</v>
      </c>
      <c r="D597" s="9">
        <v>190</v>
      </c>
      <c r="E597" s="12">
        <v>3430.8197934454465</v>
      </c>
      <c r="F597" s="12">
        <v>3568.0565892666059</v>
      </c>
      <c r="G597" s="12">
        <v>3511.0739218034978</v>
      </c>
      <c r="H597" s="12">
        <v>3487.8024609085551</v>
      </c>
      <c r="I597" s="12">
        <v>3278.5379328532163</v>
      </c>
      <c r="J597" s="12">
        <v>3475.4078472176684</v>
      </c>
      <c r="K597" s="12">
        <v>3418.4251797545603</v>
      </c>
      <c r="L597" s="12">
        <v>3335.5206003163239</v>
      </c>
      <c r="M597" s="9">
        <v>108</v>
      </c>
      <c r="N597" s="9">
        <v>108</v>
      </c>
      <c r="O597" s="9">
        <v>76</v>
      </c>
      <c r="P597" s="9">
        <v>48</v>
      </c>
      <c r="Q597" s="9">
        <v>44.752499999999998</v>
      </c>
      <c r="R597" s="9">
        <v>46.051499999999997</v>
      </c>
      <c r="S597" s="9">
        <v>5</v>
      </c>
      <c r="T597" s="9">
        <v>3</v>
      </c>
      <c r="U597" s="9">
        <v>4</v>
      </c>
      <c r="V597" s="9">
        <v>2.5</v>
      </c>
    </row>
    <row r="598" spans="1:22">
      <c r="A598" s="9"/>
      <c r="B598" s="9" t="str">
        <f t="shared" si="9"/>
        <v>М48x200</v>
      </c>
      <c r="C598" s="10">
        <v>48</v>
      </c>
      <c r="D598" s="9">
        <v>200</v>
      </c>
      <c r="E598" s="12">
        <v>3572.8700468701632</v>
      </c>
      <c r="F598" s="12">
        <v>3710.1068426913221</v>
      </c>
      <c r="G598" s="12">
        <v>3653.124175228214</v>
      </c>
      <c r="H598" s="12">
        <v>3629.8527143332713</v>
      </c>
      <c r="I598" s="12">
        <v>3402.0172276691237</v>
      </c>
      <c r="J598" s="12">
        <v>3606.1594735632457</v>
      </c>
      <c r="K598" s="12">
        <v>3549.1768061001376</v>
      </c>
      <c r="L598" s="12">
        <v>3458.9998951322314</v>
      </c>
      <c r="M598" s="9">
        <v>108</v>
      </c>
      <c r="N598" s="9">
        <v>108</v>
      </c>
      <c r="O598" s="9">
        <v>76</v>
      </c>
      <c r="P598" s="9">
        <v>48</v>
      </c>
      <c r="Q598" s="9">
        <v>44.752499999999998</v>
      </c>
      <c r="R598" s="9">
        <v>46.051499999999997</v>
      </c>
      <c r="S598" s="9">
        <v>5</v>
      </c>
      <c r="T598" s="9">
        <v>3</v>
      </c>
      <c r="U598" s="9">
        <v>4</v>
      </c>
      <c r="V598" s="9">
        <v>2.5</v>
      </c>
    </row>
    <row r="599" spans="1:22">
      <c r="A599" s="9"/>
      <c r="B599" s="9" t="str">
        <f t="shared" si="9"/>
        <v>М48x220</v>
      </c>
      <c r="C599" s="10">
        <v>48</v>
      </c>
      <c r="D599" s="9">
        <v>220</v>
      </c>
      <c r="E599" s="12">
        <v>3832.8283075281443</v>
      </c>
      <c r="F599" s="12">
        <v>3979.5191343378733</v>
      </c>
      <c r="G599" s="12">
        <v>3922.5364668747661</v>
      </c>
      <c r="H599" s="12">
        <v>3889.8109749912519</v>
      </c>
      <c r="I599" s="12">
        <v>3648.9758173009386</v>
      </c>
      <c r="J599" s="12">
        <v>3867.6627262544002</v>
      </c>
      <c r="K599" s="12">
        <v>3810.6800587912921</v>
      </c>
      <c r="L599" s="12">
        <v>3705.9584847640472</v>
      </c>
      <c r="M599" s="9">
        <v>121</v>
      </c>
      <c r="N599" s="9">
        <v>121</v>
      </c>
      <c r="O599" s="9">
        <v>76</v>
      </c>
      <c r="P599" s="9">
        <v>48</v>
      </c>
      <c r="Q599" s="9">
        <v>44.752499999999998</v>
      </c>
      <c r="R599" s="9">
        <v>46.051499999999997</v>
      </c>
      <c r="S599" s="9">
        <v>5</v>
      </c>
      <c r="T599" s="9">
        <v>3</v>
      </c>
      <c r="U599" s="9">
        <v>4</v>
      </c>
      <c r="V599" s="9">
        <v>2.5</v>
      </c>
    </row>
    <row r="600" spans="1:22">
      <c r="A600" s="9"/>
      <c r="B600" s="9" t="str">
        <f t="shared" si="9"/>
        <v>М48x240</v>
      </c>
      <c r="C600" s="10">
        <v>48</v>
      </c>
      <c r="D600" s="9">
        <v>240</v>
      </c>
      <c r="E600" s="12">
        <v>4116.9288143775757</v>
      </c>
      <c r="F600" s="12">
        <v>4263.6196411873061</v>
      </c>
      <c r="G600" s="12">
        <v>4206.6369737241985</v>
      </c>
      <c r="H600" s="12">
        <v>4173.9114818406842</v>
      </c>
      <c r="I600" s="12">
        <v>3895.9344069327535</v>
      </c>
      <c r="J600" s="12">
        <v>4129.1659789455543</v>
      </c>
      <c r="K600" s="12">
        <v>4072.1833114824462</v>
      </c>
      <c r="L600" s="12">
        <v>3952.9170743958621</v>
      </c>
      <c r="M600" s="9">
        <v>121</v>
      </c>
      <c r="N600" s="9">
        <v>121</v>
      </c>
      <c r="O600" s="9">
        <v>76</v>
      </c>
      <c r="P600" s="9">
        <v>48</v>
      </c>
      <c r="Q600" s="9">
        <v>44.752499999999998</v>
      </c>
      <c r="R600" s="9">
        <v>46.051499999999997</v>
      </c>
      <c r="S600" s="9">
        <v>5</v>
      </c>
      <c r="T600" s="9">
        <v>3</v>
      </c>
      <c r="U600" s="9">
        <v>4</v>
      </c>
      <c r="V600" s="9">
        <v>2.5</v>
      </c>
    </row>
    <row r="601" spans="1:22">
      <c r="A601" s="9"/>
      <c r="B601" s="9" t="str">
        <f t="shared" si="9"/>
        <v>М48x260</v>
      </c>
      <c r="C601" s="10">
        <v>48</v>
      </c>
      <c r="D601" s="9">
        <v>260</v>
      </c>
      <c r="E601" s="12">
        <v>4401.0293212270071</v>
      </c>
      <c r="F601" s="12">
        <v>4547.7201480367376</v>
      </c>
      <c r="G601" s="12">
        <v>4490.7374805736308</v>
      </c>
      <c r="H601" s="12">
        <v>4458.0119886901166</v>
      </c>
      <c r="I601" s="12">
        <v>4142.8929965645684</v>
      </c>
      <c r="J601" s="12">
        <v>4390.6692316367098</v>
      </c>
      <c r="K601" s="12">
        <v>4333.6865641736013</v>
      </c>
      <c r="L601" s="12">
        <v>4199.8756640276761</v>
      </c>
      <c r="M601" s="9">
        <v>121</v>
      </c>
      <c r="N601" s="9">
        <v>121</v>
      </c>
      <c r="O601" s="9">
        <v>76</v>
      </c>
      <c r="P601" s="9">
        <v>48</v>
      </c>
      <c r="Q601" s="9">
        <v>44.752499999999998</v>
      </c>
      <c r="R601" s="9">
        <v>46.051499999999997</v>
      </c>
      <c r="S601" s="9">
        <v>5</v>
      </c>
      <c r="T601" s="9">
        <v>3</v>
      </c>
      <c r="U601" s="9">
        <v>4</v>
      </c>
      <c r="V601" s="9">
        <v>2.5</v>
      </c>
    </row>
    <row r="602" spans="1:22">
      <c r="A602" s="9"/>
      <c r="B602" s="9" t="str">
        <f t="shared" si="9"/>
        <v>М48x280</v>
      </c>
      <c r="C602" s="10">
        <v>48</v>
      </c>
      <c r="D602" s="9">
        <v>280</v>
      </c>
      <c r="E602" s="12">
        <v>4685.1298280764404</v>
      </c>
      <c r="F602" s="12">
        <v>4831.8206548861699</v>
      </c>
      <c r="G602" s="12">
        <v>4774.8379874230623</v>
      </c>
      <c r="H602" s="12">
        <v>4742.112495539548</v>
      </c>
      <c r="I602" s="12">
        <v>4389.8515861963842</v>
      </c>
      <c r="J602" s="12">
        <v>4652.1724843278653</v>
      </c>
      <c r="K602" s="12">
        <v>4595.1898168647558</v>
      </c>
      <c r="L602" s="12">
        <v>4446.8342536594919</v>
      </c>
      <c r="M602" s="9">
        <v>121</v>
      </c>
      <c r="N602" s="9">
        <v>121</v>
      </c>
      <c r="O602" s="9">
        <v>76</v>
      </c>
      <c r="P602" s="9">
        <v>48</v>
      </c>
      <c r="Q602" s="9">
        <v>44.752499999999998</v>
      </c>
      <c r="R602" s="9">
        <v>46.051499999999997</v>
      </c>
      <c r="S602" s="9">
        <v>5</v>
      </c>
      <c r="T602" s="9">
        <v>3</v>
      </c>
      <c r="U602" s="9">
        <v>4</v>
      </c>
      <c r="V602" s="9">
        <v>2.5</v>
      </c>
    </row>
    <row r="603" spans="1:22">
      <c r="A603" s="9"/>
      <c r="B603" s="9" t="str">
        <f t="shared" si="9"/>
        <v>М48x300</v>
      </c>
      <c r="C603" s="10">
        <v>48</v>
      </c>
      <c r="D603" s="9">
        <v>300</v>
      </c>
      <c r="E603" s="12">
        <v>4969.2303349258718</v>
      </c>
      <c r="F603" s="12">
        <v>5115.9211617356023</v>
      </c>
      <c r="G603" s="12">
        <v>5058.9384942724955</v>
      </c>
      <c r="H603" s="12">
        <v>5026.2130023889813</v>
      </c>
      <c r="I603" s="12">
        <v>4636.8101758281991</v>
      </c>
      <c r="J603" s="12">
        <v>4913.6757370190189</v>
      </c>
      <c r="K603" s="12">
        <v>4856.6930695559113</v>
      </c>
      <c r="L603" s="12">
        <v>4693.7928432913059</v>
      </c>
      <c r="M603" s="9">
        <v>121</v>
      </c>
      <c r="N603" s="9">
        <v>121</v>
      </c>
      <c r="O603" s="9">
        <v>76</v>
      </c>
      <c r="P603" s="9">
        <v>48</v>
      </c>
      <c r="Q603" s="9">
        <v>44.752499999999998</v>
      </c>
      <c r="R603" s="9">
        <v>46.051499999999997</v>
      </c>
      <c r="S603" s="9">
        <v>5</v>
      </c>
      <c r="T603" s="9">
        <v>3</v>
      </c>
      <c r="U603" s="9">
        <v>4</v>
      </c>
      <c r="V603" s="9">
        <v>2.5</v>
      </c>
    </row>
  </sheetData>
  <mergeCells count="5">
    <mergeCell ref="A1:O2"/>
    <mergeCell ref="A3:D3"/>
    <mergeCell ref="W3:AB3"/>
    <mergeCell ref="E3:H3"/>
    <mergeCell ref="I3:L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B603"/>
  <sheetViews>
    <sheetView workbookViewId="0">
      <pane ySplit="4" topLeftCell="A5" activePane="bottomLeft" state="frozen"/>
      <selection activeCell="AA25" sqref="AA25"/>
      <selection pane="bottomLeft" activeCell="AA25" sqref="AA25"/>
    </sheetView>
  </sheetViews>
  <sheetFormatPr defaultRowHeight="18.75"/>
  <cols>
    <col min="5" max="6" width="0" hidden="1" customWidth="1"/>
    <col min="7" max="7" width="10" style="55" hidden="1" customWidth="1"/>
    <col min="8" max="8" width="10.09765625" style="55" hidden="1" customWidth="1"/>
    <col min="9" max="10" width="0" hidden="1" customWidth="1"/>
    <col min="11" max="11" width="10.296875" style="55" hidden="1" customWidth="1"/>
    <col min="12" max="12" width="10.19921875" style="55" hidden="1" customWidth="1"/>
    <col min="13" max="22" width="0" hidden="1" customWidth="1"/>
  </cols>
  <sheetData>
    <row r="1" spans="1:28">
      <c r="A1" s="203" t="s">
        <v>34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1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1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1"/>
      <c r="B3" s="1"/>
      <c r="C3" s="1"/>
      <c r="D3" s="1"/>
      <c r="E3" s="206" t="s">
        <v>12</v>
      </c>
      <c r="F3" s="207"/>
      <c r="G3" s="207"/>
      <c r="H3" s="208"/>
      <c r="I3" s="206" t="s">
        <v>13</v>
      </c>
      <c r="J3" s="207"/>
      <c r="K3" s="207"/>
      <c r="L3" s="208"/>
      <c r="M3" s="20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</row>
    <row r="4" spans="1:28" ht="54" customHeight="1">
      <c r="A4" s="2" t="s">
        <v>0</v>
      </c>
      <c r="B4" s="2" t="s">
        <v>1</v>
      </c>
      <c r="C4" s="6" t="s">
        <v>9</v>
      </c>
      <c r="D4" s="6" t="s">
        <v>8</v>
      </c>
      <c r="E4" s="6" t="s">
        <v>27</v>
      </c>
      <c r="F4" s="6" t="s">
        <v>28</v>
      </c>
      <c r="G4" s="6" t="s">
        <v>39</v>
      </c>
      <c r="H4" s="6" t="s">
        <v>40</v>
      </c>
      <c r="I4" s="6" t="s">
        <v>27</v>
      </c>
      <c r="J4" s="6" t="s">
        <v>28</v>
      </c>
      <c r="K4" s="6" t="s">
        <v>39</v>
      </c>
      <c r="L4" s="6" t="s">
        <v>40</v>
      </c>
      <c r="M4" s="6" t="s">
        <v>23</v>
      </c>
      <c r="N4" s="6" t="s">
        <v>24</v>
      </c>
      <c r="O4" s="6" t="s">
        <v>11</v>
      </c>
      <c r="P4" s="6" t="s">
        <v>10</v>
      </c>
      <c r="Q4" s="6" t="s">
        <v>26</v>
      </c>
      <c r="R4" s="6" t="s">
        <v>25</v>
      </c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</row>
    <row r="5" spans="1:28">
      <c r="A5" s="3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</row>
    <row r="6" spans="1:28">
      <c r="A6" s="9"/>
      <c r="B6" s="9" t="str">
        <f>"М"&amp;C6&amp;"x"&amp;D6</f>
        <v>М2x10</v>
      </c>
      <c r="C6" s="9">
        <v>2</v>
      </c>
      <c r="D6" s="9">
        <v>10</v>
      </c>
      <c r="E6" s="12">
        <v>0.27101099707995524</v>
      </c>
      <c r="F6" s="55">
        <v>0</v>
      </c>
      <c r="G6" s="55">
        <v>0</v>
      </c>
      <c r="H6" s="55">
        <v>0</v>
      </c>
      <c r="I6" s="12">
        <v>0.26022734131653336</v>
      </c>
      <c r="J6" s="55">
        <v>0</v>
      </c>
      <c r="K6" s="55">
        <v>0</v>
      </c>
      <c r="L6" s="55">
        <v>0</v>
      </c>
      <c r="M6" s="9">
        <v>8.1999999999999993</v>
      </c>
      <c r="N6" s="9">
        <v>9</v>
      </c>
      <c r="O6" s="9">
        <v>4</v>
      </c>
      <c r="P6" s="9">
        <v>2</v>
      </c>
      <c r="Q6" s="9">
        <v>1.7402</v>
      </c>
      <c r="R6" s="9">
        <v>2</v>
      </c>
      <c r="S6" s="9">
        <v>0.4</v>
      </c>
      <c r="T6" s="9">
        <v>0</v>
      </c>
      <c r="U6" s="9">
        <v>0.3</v>
      </c>
      <c r="V6" s="9">
        <v>0</v>
      </c>
    </row>
    <row r="7" spans="1:28">
      <c r="A7" s="9"/>
      <c r="B7" s="9" t="str">
        <f>"М"&amp;C7&amp;"x"&amp;D7</f>
        <v>М2x12</v>
      </c>
      <c r="C7" s="9">
        <v>2</v>
      </c>
      <c r="D7" s="9">
        <v>12</v>
      </c>
      <c r="E7" s="12">
        <v>0.3095503459778931</v>
      </c>
      <c r="F7" s="55">
        <v>0</v>
      </c>
      <c r="G7" s="55">
        <v>0</v>
      </c>
      <c r="H7" s="55">
        <v>0</v>
      </c>
      <c r="I7" s="12">
        <v>0.29756850624075765</v>
      </c>
      <c r="J7" s="55">
        <v>0</v>
      </c>
      <c r="K7" s="55">
        <v>0</v>
      </c>
      <c r="L7" s="55">
        <v>0</v>
      </c>
      <c r="M7" s="9">
        <v>10</v>
      </c>
      <c r="N7" s="9">
        <v>10</v>
      </c>
      <c r="O7" s="9">
        <v>4</v>
      </c>
      <c r="P7" s="9">
        <v>2</v>
      </c>
      <c r="Q7" s="9">
        <v>1.7402</v>
      </c>
      <c r="R7" s="9">
        <v>2</v>
      </c>
      <c r="S7" s="9">
        <v>0.4</v>
      </c>
      <c r="T7" s="9">
        <v>0</v>
      </c>
      <c r="U7" s="9">
        <v>0.3</v>
      </c>
      <c r="V7" s="9">
        <v>0</v>
      </c>
    </row>
    <row r="8" spans="1:28">
      <c r="A8" s="9"/>
      <c r="B8" s="9" t="str">
        <f t="shared" ref="B8:B71" si="0">"М"&amp;C8&amp;"x"&amp;D8</f>
        <v>М2x14</v>
      </c>
      <c r="C8" s="9">
        <v>2</v>
      </c>
      <c r="D8" s="9">
        <v>14</v>
      </c>
      <c r="E8" s="12">
        <v>0.35887335063925285</v>
      </c>
      <c r="F8" s="55">
        <v>0</v>
      </c>
      <c r="G8" s="55">
        <v>0</v>
      </c>
      <c r="H8" s="55">
        <v>0</v>
      </c>
      <c r="I8" s="12">
        <v>0.33490967116498199</v>
      </c>
      <c r="J8" s="55">
        <v>0</v>
      </c>
      <c r="K8" s="55">
        <v>0</v>
      </c>
      <c r="L8" s="55">
        <v>0</v>
      </c>
      <c r="M8" s="9">
        <v>10</v>
      </c>
      <c r="N8" s="9">
        <v>10</v>
      </c>
      <c r="O8" s="9">
        <v>4</v>
      </c>
      <c r="P8" s="9">
        <v>2</v>
      </c>
      <c r="Q8" s="9">
        <v>1.7402</v>
      </c>
      <c r="R8" s="9">
        <v>2</v>
      </c>
      <c r="S8" s="9">
        <v>0.4</v>
      </c>
      <c r="T8" s="9">
        <v>0</v>
      </c>
      <c r="U8" s="9">
        <v>0.3</v>
      </c>
      <c r="V8" s="9">
        <v>0</v>
      </c>
    </row>
    <row r="9" spans="1:28">
      <c r="A9" s="9"/>
      <c r="B9" s="9" t="str">
        <f t="shared" si="0"/>
        <v>М2x16</v>
      </c>
      <c r="C9" s="9">
        <v>2</v>
      </c>
      <c r="D9" s="9">
        <v>16</v>
      </c>
      <c r="E9" s="12">
        <v>0.4081963553006126</v>
      </c>
      <c r="F9" s="55">
        <v>0</v>
      </c>
      <c r="G9" s="55">
        <v>0</v>
      </c>
      <c r="H9" s="55">
        <v>0</v>
      </c>
      <c r="I9" s="12">
        <v>0.37225083608920634</v>
      </c>
      <c r="J9" s="55">
        <v>0</v>
      </c>
      <c r="K9" s="55">
        <v>0</v>
      </c>
      <c r="L9" s="55">
        <v>0</v>
      </c>
      <c r="M9" s="9">
        <v>10</v>
      </c>
      <c r="N9" s="9">
        <v>10</v>
      </c>
      <c r="O9" s="9">
        <v>4</v>
      </c>
      <c r="P9" s="9">
        <v>2</v>
      </c>
      <c r="Q9" s="9">
        <v>1.7402</v>
      </c>
      <c r="R9" s="9">
        <v>2</v>
      </c>
      <c r="S9" s="9">
        <v>0.4</v>
      </c>
      <c r="T9" s="9">
        <v>0</v>
      </c>
      <c r="U9" s="9">
        <v>0.3</v>
      </c>
      <c r="V9" s="9">
        <v>0</v>
      </c>
    </row>
    <row r="10" spans="1:28">
      <c r="A10" s="9"/>
      <c r="B10" s="9" t="str">
        <f t="shared" si="0"/>
        <v>М2x18</v>
      </c>
      <c r="C10" s="9">
        <v>2</v>
      </c>
      <c r="D10" s="9">
        <v>18</v>
      </c>
      <c r="E10" s="12">
        <v>0.4575193599619724</v>
      </c>
      <c r="F10" s="55">
        <v>0</v>
      </c>
      <c r="G10" s="55">
        <v>0</v>
      </c>
      <c r="H10" s="55">
        <v>0</v>
      </c>
      <c r="I10" s="12">
        <v>0.40959200101343057</v>
      </c>
      <c r="J10" s="55">
        <v>0</v>
      </c>
      <c r="K10" s="55">
        <v>0</v>
      </c>
      <c r="L10" s="55">
        <v>0</v>
      </c>
      <c r="M10" s="9">
        <v>10</v>
      </c>
      <c r="N10" s="9">
        <v>10</v>
      </c>
      <c r="O10" s="9">
        <v>4</v>
      </c>
      <c r="P10" s="9">
        <v>2</v>
      </c>
      <c r="Q10" s="9">
        <v>1.7402</v>
      </c>
      <c r="R10" s="9">
        <v>2</v>
      </c>
      <c r="S10" s="9">
        <v>0.4</v>
      </c>
      <c r="T10" s="9">
        <v>0</v>
      </c>
      <c r="U10" s="9">
        <v>0.3</v>
      </c>
      <c r="V10" s="9">
        <v>0</v>
      </c>
    </row>
    <row r="11" spans="1:28">
      <c r="A11" s="9"/>
      <c r="B11" s="9" t="str">
        <f t="shared" si="0"/>
        <v>М2x20</v>
      </c>
      <c r="C11" s="9">
        <v>2</v>
      </c>
      <c r="D11" s="9">
        <v>20</v>
      </c>
      <c r="E11" s="12">
        <v>0.5068423646233321</v>
      </c>
      <c r="F11" s="55">
        <v>0</v>
      </c>
      <c r="G11" s="55">
        <v>0</v>
      </c>
      <c r="H11" s="55">
        <v>0</v>
      </c>
      <c r="I11" s="12">
        <v>0.44693316593765497</v>
      </c>
      <c r="J11" s="55">
        <v>0</v>
      </c>
      <c r="K11" s="55">
        <v>0</v>
      </c>
      <c r="L11" s="55">
        <v>0</v>
      </c>
      <c r="M11" s="9">
        <v>10</v>
      </c>
      <c r="N11" s="9">
        <v>10</v>
      </c>
      <c r="O11" s="9">
        <v>4</v>
      </c>
      <c r="P11" s="9">
        <v>2</v>
      </c>
      <c r="Q11" s="9">
        <v>1.7402</v>
      </c>
      <c r="R11" s="9">
        <v>2</v>
      </c>
      <c r="S11" s="9">
        <v>0.4</v>
      </c>
      <c r="T11" s="9">
        <v>0</v>
      </c>
      <c r="U11" s="9">
        <v>0.3</v>
      </c>
      <c r="V11" s="9">
        <v>0</v>
      </c>
    </row>
    <row r="12" spans="1:28">
      <c r="A12" s="9"/>
      <c r="B12" s="9" t="str">
        <f t="shared" si="0"/>
        <v>М2x22</v>
      </c>
      <c r="C12" s="9">
        <v>2</v>
      </c>
      <c r="D12" s="9">
        <v>22</v>
      </c>
      <c r="E12" s="12">
        <v>0.55616536928469196</v>
      </c>
      <c r="F12" s="55">
        <v>0</v>
      </c>
      <c r="G12" s="55">
        <v>0</v>
      </c>
      <c r="H12" s="55">
        <v>0</v>
      </c>
      <c r="I12" s="12">
        <v>0.48427433086187932</v>
      </c>
      <c r="J12" s="55">
        <v>0</v>
      </c>
      <c r="K12" s="55">
        <v>0</v>
      </c>
      <c r="L12" s="55">
        <v>0</v>
      </c>
      <c r="M12" s="9">
        <v>10</v>
      </c>
      <c r="N12" s="9">
        <v>10</v>
      </c>
      <c r="O12" s="9">
        <v>4</v>
      </c>
      <c r="P12" s="9">
        <v>2</v>
      </c>
      <c r="Q12" s="9">
        <v>1.7402</v>
      </c>
      <c r="R12" s="9">
        <v>2</v>
      </c>
      <c r="S12" s="9">
        <v>0.4</v>
      </c>
      <c r="T12" s="9">
        <v>0</v>
      </c>
      <c r="U12" s="9">
        <v>0.3</v>
      </c>
      <c r="V12" s="9">
        <v>0</v>
      </c>
    </row>
    <row r="13" spans="1:28">
      <c r="A13" s="9"/>
      <c r="B13" s="9" t="str">
        <f t="shared" si="0"/>
        <v>М2x25</v>
      </c>
      <c r="C13" s="9">
        <v>2</v>
      </c>
      <c r="D13" s="9">
        <v>25</v>
      </c>
      <c r="E13" s="12">
        <v>0.63014987627673147</v>
      </c>
      <c r="F13" s="55">
        <v>0</v>
      </c>
      <c r="G13" s="55">
        <v>0</v>
      </c>
      <c r="H13" s="55">
        <v>0</v>
      </c>
      <c r="I13" s="12">
        <v>0.54028607824821573</v>
      </c>
      <c r="J13" s="55">
        <v>0</v>
      </c>
      <c r="K13" s="55">
        <v>0</v>
      </c>
      <c r="L13" s="55">
        <v>0</v>
      </c>
      <c r="M13" s="9">
        <v>10</v>
      </c>
      <c r="N13" s="9">
        <v>10</v>
      </c>
      <c r="O13" s="9">
        <v>4</v>
      </c>
      <c r="P13" s="9">
        <v>2</v>
      </c>
      <c r="Q13" s="9">
        <v>1.7402</v>
      </c>
      <c r="R13" s="9">
        <v>2</v>
      </c>
      <c r="S13" s="9">
        <v>0.4</v>
      </c>
      <c r="T13" s="9">
        <v>0</v>
      </c>
      <c r="U13" s="9">
        <v>0.3</v>
      </c>
      <c r="V13" s="9">
        <v>0</v>
      </c>
    </row>
    <row r="14" spans="1:28">
      <c r="A14" s="9"/>
      <c r="B14" s="9" t="str">
        <f t="shared" si="0"/>
        <v>М2x28</v>
      </c>
      <c r="C14" s="9">
        <v>2</v>
      </c>
      <c r="D14" s="9">
        <v>28</v>
      </c>
      <c r="E14" s="12">
        <v>0.70413438326877109</v>
      </c>
      <c r="F14" s="55">
        <v>0</v>
      </c>
      <c r="G14" s="55">
        <v>0</v>
      </c>
      <c r="H14" s="55">
        <v>0</v>
      </c>
      <c r="I14" s="12">
        <v>0.59629782563455214</v>
      </c>
      <c r="J14" s="55">
        <v>0</v>
      </c>
      <c r="K14" s="55">
        <v>0</v>
      </c>
      <c r="L14" s="55">
        <v>0</v>
      </c>
      <c r="M14" s="9">
        <v>10</v>
      </c>
      <c r="N14" s="9">
        <v>10</v>
      </c>
      <c r="O14" s="9">
        <v>4</v>
      </c>
      <c r="P14" s="9">
        <v>2</v>
      </c>
      <c r="Q14" s="9">
        <v>1.7402</v>
      </c>
      <c r="R14" s="9">
        <v>2</v>
      </c>
      <c r="S14" s="9">
        <v>0.4</v>
      </c>
      <c r="T14" s="9">
        <v>0</v>
      </c>
      <c r="U14" s="9">
        <v>0.3</v>
      </c>
      <c r="V14" s="9">
        <v>0</v>
      </c>
    </row>
    <row r="15" spans="1:28">
      <c r="A15" s="9"/>
      <c r="B15" s="9" t="str">
        <f t="shared" si="0"/>
        <v>М2x30</v>
      </c>
      <c r="C15" s="9">
        <v>2</v>
      </c>
      <c r="D15" s="9">
        <v>30</v>
      </c>
      <c r="E15" s="12">
        <v>0.75345738793013084</v>
      </c>
      <c r="F15" s="55">
        <v>0</v>
      </c>
      <c r="G15" s="55">
        <v>0</v>
      </c>
      <c r="H15" s="55">
        <v>0</v>
      </c>
      <c r="I15" s="12">
        <v>0.63363899055877648</v>
      </c>
      <c r="J15" s="55">
        <v>0</v>
      </c>
      <c r="K15" s="55">
        <v>0</v>
      </c>
      <c r="L15" s="55">
        <v>0</v>
      </c>
      <c r="M15" s="9">
        <v>10</v>
      </c>
      <c r="N15" s="9">
        <v>10</v>
      </c>
      <c r="O15" s="9">
        <v>4</v>
      </c>
      <c r="P15" s="9">
        <v>2</v>
      </c>
      <c r="Q15" s="9">
        <v>1.7402</v>
      </c>
      <c r="R15" s="9">
        <v>2</v>
      </c>
      <c r="S15" s="9">
        <v>0.4</v>
      </c>
      <c r="T15" s="9">
        <v>0</v>
      </c>
      <c r="U15" s="9">
        <v>0.3</v>
      </c>
      <c r="V15" s="9">
        <v>0</v>
      </c>
    </row>
    <row r="16" spans="1:28">
      <c r="A16" s="9"/>
      <c r="B16" s="9" t="str">
        <f t="shared" si="0"/>
        <v>М2x32</v>
      </c>
      <c r="C16" s="9">
        <v>2</v>
      </c>
      <c r="D16" s="9">
        <v>32</v>
      </c>
      <c r="E16" s="12">
        <v>0.80278039259149059</v>
      </c>
      <c r="F16" s="55">
        <v>0</v>
      </c>
      <c r="G16" s="55">
        <v>0</v>
      </c>
      <c r="H16" s="55">
        <v>0</v>
      </c>
      <c r="I16" s="12">
        <v>0.67098015548300094</v>
      </c>
      <c r="J16" s="55">
        <v>0</v>
      </c>
      <c r="K16" s="55">
        <v>0</v>
      </c>
      <c r="L16" s="55">
        <v>0</v>
      </c>
      <c r="M16" s="9">
        <v>10</v>
      </c>
      <c r="N16" s="9">
        <v>10</v>
      </c>
      <c r="O16" s="9">
        <v>4</v>
      </c>
      <c r="P16" s="9">
        <v>2</v>
      </c>
      <c r="Q16" s="9">
        <v>1.7402</v>
      </c>
      <c r="R16" s="9">
        <v>2</v>
      </c>
      <c r="S16" s="9">
        <v>0.4</v>
      </c>
      <c r="T16" s="9">
        <v>0</v>
      </c>
      <c r="U16" s="9">
        <v>0.3</v>
      </c>
      <c r="V16" s="9">
        <v>0</v>
      </c>
    </row>
    <row r="17" spans="1:22">
      <c r="A17" s="9"/>
      <c r="B17" s="9" t="str">
        <f t="shared" si="0"/>
        <v>М2x35</v>
      </c>
      <c r="C17" s="9">
        <v>2</v>
      </c>
      <c r="D17" s="9">
        <v>35</v>
      </c>
      <c r="E17" s="12">
        <v>0.87676489958353021</v>
      </c>
      <c r="F17" s="55">
        <v>0</v>
      </c>
      <c r="G17" s="55">
        <v>0</v>
      </c>
      <c r="H17" s="55">
        <v>0</v>
      </c>
      <c r="I17" s="12">
        <v>0.72699190286933735</v>
      </c>
      <c r="J17" s="55">
        <v>0</v>
      </c>
      <c r="K17" s="55">
        <v>0</v>
      </c>
      <c r="L17" s="55">
        <v>0</v>
      </c>
      <c r="M17" s="9">
        <v>10</v>
      </c>
      <c r="N17" s="9">
        <v>10</v>
      </c>
      <c r="O17" s="9">
        <v>4</v>
      </c>
      <c r="P17" s="9">
        <v>2</v>
      </c>
      <c r="Q17" s="9">
        <v>1.7402</v>
      </c>
      <c r="R17" s="9">
        <v>2</v>
      </c>
      <c r="S17" s="9">
        <v>0.4</v>
      </c>
      <c r="T17" s="9">
        <v>0</v>
      </c>
      <c r="U17" s="9">
        <v>0.3</v>
      </c>
      <c r="V17" s="9">
        <v>0</v>
      </c>
    </row>
    <row r="18" spans="1:22">
      <c r="A18" s="9"/>
      <c r="B18" s="9" t="str">
        <f t="shared" si="0"/>
        <v>М2x38</v>
      </c>
      <c r="C18" s="9">
        <v>2</v>
      </c>
      <c r="D18" s="9">
        <v>38</v>
      </c>
      <c r="E18" s="12">
        <v>0.95074940657556983</v>
      </c>
      <c r="F18" s="55">
        <v>0</v>
      </c>
      <c r="G18" s="55">
        <v>0</v>
      </c>
      <c r="H18" s="55">
        <v>0</v>
      </c>
      <c r="I18" s="12">
        <v>0.78300365025567387</v>
      </c>
      <c r="J18" s="55">
        <v>0</v>
      </c>
      <c r="K18" s="55">
        <v>0</v>
      </c>
      <c r="L18" s="55">
        <v>0</v>
      </c>
      <c r="M18" s="9">
        <v>10</v>
      </c>
      <c r="N18" s="9">
        <v>10</v>
      </c>
      <c r="O18" s="9">
        <v>4</v>
      </c>
      <c r="P18" s="9">
        <v>2</v>
      </c>
      <c r="Q18" s="9">
        <v>1.7402</v>
      </c>
      <c r="R18" s="9">
        <v>2</v>
      </c>
      <c r="S18" s="9">
        <v>0.4</v>
      </c>
      <c r="T18" s="9">
        <v>0</v>
      </c>
      <c r="U18" s="9">
        <v>0.3</v>
      </c>
      <c r="V18" s="9">
        <v>0</v>
      </c>
    </row>
    <row r="19" spans="1:22">
      <c r="A19" s="9"/>
      <c r="B19" s="9" t="str">
        <f t="shared" si="0"/>
        <v>М2x40</v>
      </c>
      <c r="C19" s="9">
        <v>2</v>
      </c>
      <c r="D19" s="9">
        <v>40</v>
      </c>
      <c r="E19" s="12">
        <v>1.0000724112369297</v>
      </c>
      <c r="F19" s="55">
        <v>0</v>
      </c>
      <c r="G19" s="55">
        <v>0</v>
      </c>
      <c r="H19" s="55">
        <v>0</v>
      </c>
      <c r="I19" s="12">
        <v>0.82034481517989799</v>
      </c>
      <c r="J19" s="55">
        <v>0</v>
      </c>
      <c r="K19" s="55">
        <v>0</v>
      </c>
      <c r="L19" s="55">
        <v>0</v>
      </c>
      <c r="M19" s="9">
        <v>10</v>
      </c>
      <c r="N19" s="9">
        <v>10</v>
      </c>
      <c r="O19" s="9">
        <v>4</v>
      </c>
      <c r="P19" s="9">
        <v>2</v>
      </c>
      <c r="Q19" s="9">
        <v>1.7402</v>
      </c>
      <c r="R19" s="9">
        <v>2</v>
      </c>
      <c r="S19" s="9">
        <v>0.4</v>
      </c>
      <c r="T19" s="9">
        <v>0</v>
      </c>
      <c r="U19" s="9">
        <v>0.3</v>
      </c>
      <c r="V19" s="9">
        <v>0</v>
      </c>
    </row>
    <row r="20" spans="1:22">
      <c r="A20" s="9"/>
      <c r="B20" s="9" t="str">
        <f t="shared" si="0"/>
        <v>М2x42</v>
      </c>
      <c r="C20" s="9">
        <v>2</v>
      </c>
      <c r="D20" s="9">
        <v>42</v>
      </c>
      <c r="E20" s="12">
        <v>1.0493954158982894</v>
      </c>
      <c r="F20" s="55">
        <v>0</v>
      </c>
      <c r="G20" s="55">
        <v>0</v>
      </c>
      <c r="H20" s="55">
        <v>0</v>
      </c>
      <c r="I20" s="12">
        <v>0.85768598010412234</v>
      </c>
      <c r="J20" s="55">
        <v>0</v>
      </c>
      <c r="K20" s="55">
        <v>0</v>
      </c>
      <c r="L20" s="55">
        <v>0</v>
      </c>
      <c r="M20" s="9">
        <v>10</v>
      </c>
      <c r="N20" s="9">
        <v>10</v>
      </c>
      <c r="O20" s="9">
        <v>4</v>
      </c>
      <c r="P20" s="9">
        <v>2</v>
      </c>
      <c r="Q20" s="9">
        <v>1.7402</v>
      </c>
      <c r="R20" s="9">
        <v>2</v>
      </c>
      <c r="S20" s="9">
        <v>0.4</v>
      </c>
      <c r="T20" s="9">
        <v>0</v>
      </c>
      <c r="U20" s="9">
        <v>0.3</v>
      </c>
      <c r="V20" s="9">
        <v>0</v>
      </c>
    </row>
    <row r="21" spans="1:22">
      <c r="A21" s="9"/>
      <c r="B21" s="9" t="str">
        <f t="shared" si="0"/>
        <v>М2x45</v>
      </c>
      <c r="C21" s="9">
        <v>2</v>
      </c>
      <c r="D21" s="9">
        <v>45</v>
      </c>
      <c r="E21" s="12">
        <v>1.1233799228903287</v>
      </c>
      <c r="F21" s="55">
        <v>0</v>
      </c>
      <c r="G21" s="55">
        <v>0</v>
      </c>
      <c r="H21" s="55">
        <v>0</v>
      </c>
      <c r="I21" s="12">
        <v>0.91369772749045886</v>
      </c>
      <c r="J21" s="55">
        <v>0</v>
      </c>
      <c r="K21" s="55">
        <v>0</v>
      </c>
      <c r="L21" s="55">
        <v>0</v>
      </c>
      <c r="M21" s="9">
        <v>10</v>
      </c>
      <c r="N21" s="9">
        <v>10</v>
      </c>
      <c r="O21" s="9">
        <v>4</v>
      </c>
      <c r="P21" s="9">
        <v>2</v>
      </c>
      <c r="Q21" s="9">
        <v>1.7402</v>
      </c>
      <c r="R21" s="9">
        <v>2</v>
      </c>
      <c r="S21" s="9">
        <v>0.4</v>
      </c>
      <c r="T21" s="9">
        <v>0</v>
      </c>
      <c r="U21" s="9">
        <v>0.3</v>
      </c>
      <c r="V21" s="9">
        <v>0</v>
      </c>
    </row>
    <row r="22" spans="1:22">
      <c r="A22" s="9"/>
      <c r="B22" s="9" t="str">
        <f t="shared" si="0"/>
        <v>М2x48</v>
      </c>
      <c r="C22" s="9">
        <v>2</v>
      </c>
      <c r="D22" s="9">
        <v>48</v>
      </c>
      <c r="E22" s="12">
        <v>1.1973644298823687</v>
      </c>
      <c r="F22" s="55">
        <v>0</v>
      </c>
      <c r="G22" s="55">
        <v>0</v>
      </c>
      <c r="H22" s="55">
        <v>0</v>
      </c>
      <c r="I22" s="12">
        <v>0.96970947487679537</v>
      </c>
      <c r="J22" s="55">
        <v>0</v>
      </c>
      <c r="K22" s="55">
        <v>0</v>
      </c>
      <c r="L22" s="55">
        <v>0</v>
      </c>
      <c r="M22" s="9">
        <v>10</v>
      </c>
      <c r="N22" s="9">
        <v>10</v>
      </c>
      <c r="O22" s="9">
        <v>4</v>
      </c>
      <c r="P22" s="9">
        <v>2</v>
      </c>
      <c r="Q22" s="9">
        <v>1.7402</v>
      </c>
      <c r="R22" s="9">
        <v>2</v>
      </c>
      <c r="S22" s="9">
        <v>0.4</v>
      </c>
      <c r="T22" s="9">
        <v>0</v>
      </c>
      <c r="U22" s="9">
        <v>0.3</v>
      </c>
      <c r="V22" s="9">
        <v>0</v>
      </c>
    </row>
    <row r="23" spans="1:22">
      <c r="A23" s="9"/>
      <c r="B23" s="9" t="str">
        <f t="shared" si="0"/>
        <v>М2x50</v>
      </c>
      <c r="C23" s="9">
        <v>2</v>
      </c>
      <c r="D23" s="9">
        <v>50</v>
      </c>
      <c r="E23" s="12">
        <v>1.2466874345437282</v>
      </c>
      <c r="F23" s="55">
        <v>0</v>
      </c>
      <c r="G23" s="55">
        <v>0</v>
      </c>
      <c r="H23" s="55">
        <v>0</v>
      </c>
      <c r="I23" s="12">
        <v>1.0070506398010197</v>
      </c>
      <c r="J23" s="55">
        <v>0</v>
      </c>
      <c r="K23" s="55">
        <v>0</v>
      </c>
      <c r="L23" s="55">
        <v>0</v>
      </c>
      <c r="M23" s="9">
        <v>10</v>
      </c>
      <c r="N23" s="9">
        <v>10</v>
      </c>
      <c r="O23" s="9">
        <v>4</v>
      </c>
      <c r="P23" s="9">
        <v>2</v>
      </c>
      <c r="Q23" s="9">
        <v>1.7402</v>
      </c>
      <c r="R23" s="9">
        <v>2</v>
      </c>
      <c r="S23" s="9">
        <v>0.4</v>
      </c>
      <c r="T23" s="9">
        <v>0</v>
      </c>
      <c r="U23" s="9">
        <v>0.3</v>
      </c>
      <c r="V23" s="9">
        <v>0</v>
      </c>
    </row>
    <row r="24" spans="1:22">
      <c r="A24" s="9"/>
      <c r="B24" s="9" t="str">
        <f t="shared" si="0"/>
        <v>М2x55</v>
      </c>
      <c r="C24" s="9">
        <v>2</v>
      </c>
      <c r="D24" s="9">
        <v>55</v>
      </c>
      <c r="E24" s="12">
        <v>1.3699949461971275</v>
      </c>
      <c r="F24" s="55">
        <v>0</v>
      </c>
      <c r="G24" s="55">
        <v>0</v>
      </c>
      <c r="H24" s="55">
        <v>0</v>
      </c>
      <c r="I24" s="12">
        <v>1.1004035521115805</v>
      </c>
      <c r="J24" s="55">
        <v>0</v>
      </c>
      <c r="K24" s="55">
        <v>0</v>
      </c>
      <c r="L24" s="55">
        <v>0</v>
      </c>
      <c r="M24" s="9">
        <v>10</v>
      </c>
      <c r="N24" s="9">
        <v>10</v>
      </c>
      <c r="O24" s="9">
        <v>4</v>
      </c>
      <c r="P24" s="9">
        <v>2</v>
      </c>
      <c r="Q24" s="9">
        <v>1.7402</v>
      </c>
      <c r="R24" s="9">
        <v>2</v>
      </c>
      <c r="S24" s="9">
        <v>0.4</v>
      </c>
      <c r="T24" s="9">
        <v>0</v>
      </c>
      <c r="U24" s="9">
        <v>0.3</v>
      </c>
      <c r="V24" s="9">
        <v>0</v>
      </c>
    </row>
    <row r="25" spans="1:22">
      <c r="A25" s="9"/>
      <c r="B25" s="9" t="str">
        <f t="shared" si="0"/>
        <v>М2x60</v>
      </c>
      <c r="C25" s="9">
        <v>2</v>
      </c>
      <c r="D25" s="9">
        <v>60</v>
      </c>
      <c r="E25" s="12">
        <v>1.4933024578505272</v>
      </c>
      <c r="F25" s="55">
        <v>0</v>
      </c>
      <c r="G25" s="55">
        <v>0</v>
      </c>
      <c r="H25" s="55">
        <v>0</v>
      </c>
      <c r="I25" s="12">
        <v>1.193756464422141</v>
      </c>
      <c r="J25" s="55">
        <v>0</v>
      </c>
      <c r="K25" s="55">
        <v>0</v>
      </c>
      <c r="L25" s="55">
        <v>0</v>
      </c>
      <c r="M25" s="9">
        <v>10</v>
      </c>
      <c r="N25" s="9">
        <v>10</v>
      </c>
      <c r="O25" s="9">
        <v>4</v>
      </c>
      <c r="P25" s="9">
        <v>2</v>
      </c>
      <c r="Q25" s="9">
        <v>1.7402</v>
      </c>
      <c r="R25" s="9">
        <v>2</v>
      </c>
      <c r="S25" s="9">
        <v>0.4</v>
      </c>
      <c r="T25" s="9">
        <v>0</v>
      </c>
      <c r="U25" s="9">
        <v>0.3</v>
      </c>
      <c r="V25" s="9">
        <v>0</v>
      </c>
    </row>
    <row r="26" spans="1:22">
      <c r="A26" s="9"/>
      <c r="B26" s="9" t="str">
        <f t="shared" si="0"/>
        <v>М2x65</v>
      </c>
      <c r="C26" s="9">
        <v>2</v>
      </c>
      <c r="D26" s="9">
        <v>65</v>
      </c>
      <c r="E26" s="12">
        <v>1.6166099695039267</v>
      </c>
      <c r="F26" s="55">
        <v>0</v>
      </c>
      <c r="G26" s="55">
        <v>0</v>
      </c>
      <c r="H26" s="55">
        <v>0</v>
      </c>
      <c r="I26" s="12">
        <v>1.2871093767327022</v>
      </c>
      <c r="J26" s="55">
        <v>0</v>
      </c>
      <c r="K26" s="55">
        <v>0</v>
      </c>
      <c r="L26" s="55">
        <v>0</v>
      </c>
      <c r="M26" s="9">
        <v>10</v>
      </c>
      <c r="N26" s="9">
        <v>10</v>
      </c>
      <c r="O26" s="9">
        <v>4</v>
      </c>
      <c r="P26" s="9">
        <v>2</v>
      </c>
      <c r="Q26" s="9">
        <v>1.7402</v>
      </c>
      <c r="R26" s="9">
        <v>2</v>
      </c>
      <c r="S26" s="9">
        <v>0.4</v>
      </c>
      <c r="T26" s="9">
        <v>0</v>
      </c>
      <c r="U26" s="9">
        <v>0.3</v>
      </c>
      <c r="V26" s="9">
        <v>0</v>
      </c>
    </row>
    <row r="27" spans="1:22">
      <c r="A27" s="9"/>
      <c r="B27" s="9" t="str">
        <f t="shared" si="0"/>
        <v>М2x70</v>
      </c>
      <c r="C27" s="9">
        <v>2</v>
      </c>
      <c r="D27" s="9">
        <v>70</v>
      </c>
      <c r="E27" s="12">
        <v>1.7399174811573259</v>
      </c>
      <c r="F27" s="55">
        <v>0</v>
      </c>
      <c r="G27" s="55">
        <v>0</v>
      </c>
      <c r="H27" s="55">
        <v>0</v>
      </c>
      <c r="I27" s="12">
        <v>1.380462289043263</v>
      </c>
      <c r="J27" s="55">
        <v>0</v>
      </c>
      <c r="K27" s="55">
        <v>0</v>
      </c>
      <c r="L27" s="55">
        <v>0</v>
      </c>
      <c r="M27" s="9">
        <v>10</v>
      </c>
      <c r="N27" s="9">
        <v>10</v>
      </c>
      <c r="O27" s="9">
        <v>4</v>
      </c>
      <c r="P27" s="9">
        <v>2</v>
      </c>
      <c r="Q27" s="9">
        <v>1.7402</v>
      </c>
      <c r="R27" s="9">
        <v>2</v>
      </c>
      <c r="S27" s="9">
        <v>0.4</v>
      </c>
      <c r="T27" s="9">
        <v>0</v>
      </c>
      <c r="U27" s="9">
        <v>0.3</v>
      </c>
      <c r="V27" s="9">
        <v>0</v>
      </c>
    </row>
    <row r="28" spans="1:22">
      <c r="A28" s="9"/>
      <c r="B28" s="9" t="str">
        <f t="shared" si="0"/>
        <v>М2x75</v>
      </c>
      <c r="C28" s="9">
        <v>2</v>
      </c>
      <c r="D28" s="9">
        <v>75</v>
      </c>
      <c r="E28" s="12">
        <v>1.8632249928107254</v>
      </c>
      <c r="F28" s="55">
        <v>0</v>
      </c>
      <c r="G28" s="55">
        <v>0</v>
      </c>
      <c r="H28" s="55">
        <v>0</v>
      </c>
      <c r="I28" s="12">
        <v>1.4738152013538237</v>
      </c>
      <c r="J28" s="55">
        <v>0</v>
      </c>
      <c r="K28" s="55">
        <v>0</v>
      </c>
      <c r="L28" s="55">
        <v>0</v>
      </c>
      <c r="M28" s="9">
        <v>10</v>
      </c>
      <c r="N28" s="9">
        <v>10</v>
      </c>
      <c r="O28" s="9">
        <v>4</v>
      </c>
      <c r="P28" s="9">
        <v>2</v>
      </c>
      <c r="Q28" s="9">
        <v>1.7402</v>
      </c>
      <c r="R28" s="9">
        <v>2</v>
      </c>
      <c r="S28" s="9">
        <v>0.4</v>
      </c>
      <c r="T28" s="9">
        <v>0</v>
      </c>
      <c r="U28" s="9">
        <v>0.3</v>
      </c>
      <c r="V28" s="9">
        <v>0</v>
      </c>
    </row>
    <row r="29" spans="1:22">
      <c r="A29" s="9"/>
      <c r="B29" s="9" t="str">
        <f t="shared" si="0"/>
        <v>М2x80</v>
      </c>
      <c r="C29" s="9">
        <v>2</v>
      </c>
      <c r="D29" s="9">
        <v>80</v>
      </c>
      <c r="E29" s="12">
        <v>1.9865325044641247</v>
      </c>
      <c r="F29" s="55">
        <v>0</v>
      </c>
      <c r="G29" s="55">
        <v>0</v>
      </c>
      <c r="H29" s="55">
        <v>0</v>
      </c>
      <c r="I29" s="12">
        <v>1.5671681136643845</v>
      </c>
      <c r="J29" s="55">
        <v>0</v>
      </c>
      <c r="K29" s="55">
        <v>0</v>
      </c>
      <c r="L29" s="55">
        <v>0</v>
      </c>
      <c r="M29" s="9">
        <v>10</v>
      </c>
      <c r="N29" s="9">
        <v>10</v>
      </c>
      <c r="O29" s="9">
        <v>4</v>
      </c>
      <c r="P29" s="9">
        <v>2</v>
      </c>
      <c r="Q29" s="9">
        <v>1.7402</v>
      </c>
      <c r="R29" s="9">
        <v>2</v>
      </c>
      <c r="S29" s="9">
        <v>0.4</v>
      </c>
      <c r="T29" s="9">
        <v>0</v>
      </c>
      <c r="U29" s="9">
        <v>0.3</v>
      </c>
      <c r="V29" s="9">
        <v>0</v>
      </c>
    </row>
    <row r="30" spans="1:22">
      <c r="A30" s="9"/>
      <c r="B30" s="9" t="str">
        <f t="shared" si="0"/>
        <v>М2,5x10</v>
      </c>
      <c r="C30" s="10">
        <v>2.5</v>
      </c>
      <c r="D30" s="9">
        <v>10</v>
      </c>
      <c r="E30" s="12">
        <v>0.46776514550660414</v>
      </c>
      <c r="F30" s="55">
        <v>0</v>
      </c>
      <c r="G30" s="55">
        <v>0</v>
      </c>
      <c r="H30" s="55">
        <v>0</v>
      </c>
      <c r="I30" s="12">
        <v>0.44952615686093689</v>
      </c>
      <c r="J30" s="55">
        <v>0</v>
      </c>
      <c r="K30" s="55">
        <v>0</v>
      </c>
      <c r="L30" s="55">
        <v>0</v>
      </c>
      <c r="M30" s="11">
        <v>7.85</v>
      </c>
      <c r="N30" s="9">
        <v>8.75</v>
      </c>
      <c r="O30" s="9">
        <v>5</v>
      </c>
      <c r="P30" s="9">
        <v>2.5</v>
      </c>
      <c r="Q30" s="9">
        <v>2.2077249999999999</v>
      </c>
      <c r="R30" s="9">
        <v>2.5</v>
      </c>
      <c r="S30" s="11">
        <v>0.45</v>
      </c>
      <c r="T30" s="9">
        <v>0</v>
      </c>
      <c r="U30" s="9">
        <v>0.3</v>
      </c>
      <c r="V30" s="9">
        <v>0</v>
      </c>
    </row>
    <row r="31" spans="1:22">
      <c r="A31" s="9"/>
      <c r="B31" s="9" t="str">
        <f t="shared" si="0"/>
        <v>М2,5x12</v>
      </c>
      <c r="C31" s="10">
        <v>2.5</v>
      </c>
      <c r="D31" s="9">
        <v>12</v>
      </c>
      <c r="E31" s="12">
        <v>0.5278658392242418</v>
      </c>
      <c r="F31" s="55">
        <v>0</v>
      </c>
      <c r="G31" s="55">
        <v>0</v>
      </c>
      <c r="H31" s="55">
        <v>0</v>
      </c>
      <c r="I31" s="12">
        <v>0.50962685057857471</v>
      </c>
      <c r="J31" s="55">
        <v>0</v>
      </c>
      <c r="K31" s="55">
        <v>0</v>
      </c>
      <c r="L31" s="55">
        <v>0</v>
      </c>
      <c r="M31" s="9">
        <v>9.85</v>
      </c>
      <c r="N31" s="9">
        <v>10.75</v>
      </c>
      <c r="O31" s="9">
        <v>5</v>
      </c>
      <c r="P31" s="9">
        <v>2.5</v>
      </c>
      <c r="Q31" s="9">
        <v>2.2077249999999999</v>
      </c>
      <c r="R31" s="9">
        <v>2.5</v>
      </c>
      <c r="S31" s="9">
        <v>0.45</v>
      </c>
      <c r="T31" s="9">
        <v>0</v>
      </c>
      <c r="U31" s="9">
        <v>0.3</v>
      </c>
      <c r="V31" s="9">
        <v>0</v>
      </c>
    </row>
    <row r="32" spans="1:22">
      <c r="A32" s="9"/>
      <c r="B32" s="9" t="str">
        <f t="shared" si="0"/>
        <v>М2,5x14</v>
      </c>
      <c r="C32" s="10">
        <v>2.5</v>
      </c>
      <c r="D32" s="9">
        <v>14</v>
      </c>
      <c r="E32" s="12">
        <v>0.59517729589481772</v>
      </c>
      <c r="F32" s="55">
        <v>0</v>
      </c>
      <c r="G32" s="55">
        <v>0</v>
      </c>
      <c r="H32" s="55">
        <v>0</v>
      </c>
      <c r="I32" s="12">
        <v>0.56972754429621242</v>
      </c>
      <c r="J32" s="55">
        <v>0</v>
      </c>
      <c r="K32" s="55">
        <v>0</v>
      </c>
      <c r="L32" s="55">
        <v>0</v>
      </c>
      <c r="M32" s="9">
        <v>11</v>
      </c>
      <c r="N32" s="9">
        <v>11</v>
      </c>
      <c r="O32" s="9">
        <v>5</v>
      </c>
      <c r="P32" s="9">
        <v>2.5</v>
      </c>
      <c r="Q32" s="9">
        <v>2.2077249999999999</v>
      </c>
      <c r="R32" s="9">
        <v>2.5</v>
      </c>
      <c r="S32" s="9">
        <v>0.45</v>
      </c>
      <c r="T32" s="9">
        <v>0</v>
      </c>
      <c r="U32" s="9">
        <v>0.3</v>
      </c>
      <c r="V32" s="9">
        <v>0</v>
      </c>
    </row>
    <row r="33" spans="1:22">
      <c r="A33" s="9"/>
      <c r="B33" s="9" t="str">
        <f t="shared" si="0"/>
        <v>М2,5x16</v>
      </c>
      <c r="C33" s="10">
        <v>2.5</v>
      </c>
      <c r="D33" s="9">
        <v>16</v>
      </c>
      <c r="E33" s="12">
        <v>0.67224449067819225</v>
      </c>
      <c r="F33" s="55">
        <v>0</v>
      </c>
      <c r="G33" s="55">
        <v>0</v>
      </c>
      <c r="H33" s="55">
        <v>0</v>
      </c>
      <c r="I33" s="12">
        <v>0.62982823801385013</v>
      </c>
      <c r="J33" s="55">
        <v>0</v>
      </c>
      <c r="K33" s="55">
        <v>0</v>
      </c>
      <c r="L33" s="55">
        <v>0</v>
      </c>
      <c r="M33" s="9">
        <v>11</v>
      </c>
      <c r="N33" s="9">
        <v>11</v>
      </c>
      <c r="O33" s="9">
        <v>5</v>
      </c>
      <c r="P33" s="9">
        <v>2.5</v>
      </c>
      <c r="Q33" s="9">
        <v>2.2077249999999999</v>
      </c>
      <c r="R33" s="9">
        <v>2.5</v>
      </c>
      <c r="S33" s="9">
        <v>0.45</v>
      </c>
      <c r="T33" s="9">
        <v>0</v>
      </c>
      <c r="U33" s="9">
        <v>0.3</v>
      </c>
      <c r="V33" s="9">
        <v>0</v>
      </c>
    </row>
    <row r="34" spans="1:22">
      <c r="A34" s="9"/>
      <c r="B34" s="9" t="str">
        <f t="shared" si="0"/>
        <v>М2,5x18</v>
      </c>
      <c r="C34" s="10">
        <v>2.5</v>
      </c>
      <c r="D34" s="9">
        <v>18</v>
      </c>
      <c r="E34" s="12">
        <v>0.7493116854615669</v>
      </c>
      <c r="F34" s="55">
        <v>0</v>
      </c>
      <c r="G34" s="55">
        <v>0</v>
      </c>
      <c r="H34" s="55">
        <v>0</v>
      </c>
      <c r="I34" s="12">
        <v>0.68992893173148773</v>
      </c>
      <c r="J34" s="55">
        <v>0</v>
      </c>
      <c r="K34" s="55">
        <v>0</v>
      </c>
      <c r="L34" s="55">
        <v>0</v>
      </c>
      <c r="M34" s="9">
        <v>11</v>
      </c>
      <c r="N34" s="9">
        <v>11</v>
      </c>
      <c r="O34" s="9">
        <v>5</v>
      </c>
      <c r="P34" s="9">
        <v>2.5</v>
      </c>
      <c r="Q34" s="9">
        <v>2.2077249999999999</v>
      </c>
      <c r="R34" s="9">
        <v>2.5</v>
      </c>
      <c r="S34" s="9">
        <v>0.45</v>
      </c>
      <c r="T34" s="9">
        <v>0</v>
      </c>
      <c r="U34" s="9">
        <v>0.3</v>
      </c>
      <c r="V34" s="9">
        <v>0</v>
      </c>
    </row>
    <row r="35" spans="1:22">
      <c r="A35" s="9"/>
      <c r="B35" s="9" t="str">
        <f t="shared" si="0"/>
        <v>М2,5x20</v>
      </c>
      <c r="C35" s="10">
        <v>2.5</v>
      </c>
      <c r="D35" s="9">
        <v>20</v>
      </c>
      <c r="E35" s="12">
        <v>0.82637888024494144</v>
      </c>
      <c r="F35" s="55">
        <v>0</v>
      </c>
      <c r="G35" s="55">
        <v>0</v>
      </c>
      <c r="H35" s="55">
        <v>0</v>
      </c>
      <c r="I35" s="12">
        <v>0.75002962544912544</v>
      </c>
      <c r="J35" s="55">
        <v>0</v>
      </c>
      <c r="K35" s="55">
        <v>0</v>
      </c>
      <c r="L35" s="55">
        <v>0</v>
      </c>
      <c r="M35" s="9">
        <v>11</v>
      </c>
      <c r="N35" s="9">
        <v>11</v>
      </c>
      <c r="O35" s="9">
        <v>5</v>
      </c>
      <c r="P35" s="9">
        <v>2.5</v>
      </c>
      <c r="Q35" s="9">
        <v>2.2077249999999999</v>
      </c>
      <c r="R35" s="9">
        <v>2.5</v>
      </c>
      <c r="S35" s="9">
        <v>0.45</v>
      </c>
      <c r="T35" s="9">
        <v>0</v>
      </c>
      <c r="U35" s="9">
        <v>0.3</v>
      </c>
      <c r="V35" s="9">
        <v>0</v>
      </c>
    </row>
    <row r="36" spans="1:22">
      <c r="A36" s="9"/>
      <c r="B36" s="9" t="str">
        <f t="shared" si="0"/>
        <v>М2,5x22</v>
      </c>
      <c r="C36" s="10">
        <v>2.5</v>
      </c>
      <c r="D36" s="9">
        <v>22</v>
      </c>
      <c r="E36" s="12">
        <v>0.90344607502831609</v>
      </c>
      <c r="F36" s="55">
        <v>0</v>
      </c>
      <c r="G36" s="55">
        <v>0</v>
      </c>
      <c r="H36" s="55">
        <v>0</v>
      </c>
      <c r="I36" s="12">
        <v>0.81013031916676315</v>
      </c>
      <c r="J36" s="55">
        <v>0</v>
      </c>
      <c r="K36" s="55">
        <v>0</v>
      </c>
      <c r="L36" s="55">
        <v>0</v>
      </c>
      <c r="M36" s="9">
        <v>11</v>
      </c>
      <c r="N36" s="9">
        <v>11</v>
      </c>
      <c r="O36" s="9">
        <v>5</v>
      </c>
      <c r="P36" s="9">
        <v>2.5</v>
      </c>
      <c r="Q36" s="9">
        <v>2.2077249999999999</v>
      </c>
      <c r="R36" s="9">
        <v>2.5</v>
      </c>
      <c r="S36" s="9">
        <v>0.45</v>
      </c>
      <c r="T36" s="9">
        <v>0</v>
      </c>
      <c r="U36" s="9">
        <v>0.3</v>
      </c>
      <c r="V36" s="9">
        <v>0</v>
      </c>
    </row>
    <row r="37" spans="1:22">
      <c r="A37" s="9"/>
      <c r="B37" s="9" t="str">
        <f t="shared" si="0"/>
        <v>М2,5x25</v>
      </c>
      <c r="C37" s="10">
        <v>2.5</v>
      </c>
      <c r="D37" s="9">
        <v>25</v>
      </c>
      <c r="E37" s="12">
        <v>1.0190468672033781</v>
      </c>
      <c r="F37" s="55">
        <v>0</v>
      </c>
      <c r="G37" s="55">
        <v>0</v>
      </c>
      <c r="H37" s="55">
        <v>0</v>
      </c>
      <c r="I37" s="12">
        <v>0.90028135974321966</v>
      </c>
      <c r="J37" s="55">
        <v>0</v>
      </c>
      <c r="K37" s="55">
        <v>0</v>
      </c>
      <c r="L37" s="55">
        <v>0</v>
      </c>
      <c r="M37" s="9">
        <v>11</v>
      </c>
      <c r="N37" s="9">
        <v>11</v>
      </c>
      <c r="O37" s="9">
        <v>5</v>
      </c>
      <c r="P37" s="9">
        <v>2.5</v>
      </c>
      <c r="Q37" s="9">
        <v>2.2077249999999999</v>
      </c>
      <c r="R37" s="9">
        <v>2.5</v>
      </c>
      <c r="S37" s="9">
        <v>0.45</v>
      </c>
      <c r="T37" s="9">
        <v>0</v>
      </c>
      <c r="U37" s="9">
        <v>0.3</v>
      </c>
      <c r="V37" s="9">
        <v>0</v>
      </c>
    </row>
    <row r="38" spans="1:22">
      <c r="A38" s="9"/>
      <c r="B38" s="9" t="str">
        <f t="shared" si="0"/>
        <v>М2,5x28</v>
      </c>
      <c r="C38" s="10">
        <v>2.5</v>
      </c>
      <c r="D38" s="9">
        <v>28</v>
      </c>
      <c r="E38" s="12">
        <v>1.13464765937844</v>
      </c>
      <c r="F38" s="55">
        <v>0</v>
      </c>
      <c r="G38" s="55">
        <v>0</v>
      </c>
      <c r="H38" s="55">
        <v>0</v>
      </c>
      <c r="I38" s="12">
        <v>0.99043240031967639</v>
      </c>
      <c r="J38" s="55">
        <v>0</v>
      </c>
      <c r="K38" s="55">
        <v>0</v>
      </c>
      <c r="L38" s="55">
        <v>0</v>
      </c>
      <c r="M38" s="9">
        <v>11</v>
      </c>
      <c r="N38" s="9">
        <v>11</v>
      </c>
      <c r="O38" s="9">
        <v>5</v>
      </c>
      <c r="P38" s="9">
        <v>2.5</v>
      </c>
      <c r="Q38" s="9">
        <v>2.2077249999999999</v>
      </c>
      <c r="R38" s="9">
        <v>2.5</v>
      </c>
      <c r="S38" s="9">
        <v>0.45</v>
      </c>
      <c r="T38" s="9">
        <v>0</v>
      </c>
      <c r="U38" s="9">
        <v>0.3</v>
      </c>
      <c r="V38" s="9">
        <v>0</v>
      </c>
    </row>
    <row r="39" spans="1:22">
      <c r="A39" s="9"/>
      <c r="B39" s="9" t="str">
        <f t="shared" si="0"/>
        <v>М2,5x30</v>
      </c>
      <c r="C39" s="10">
        <v>2.5</v>
      </c>
      <c r="D39" s="9">
        <v>30</v>
      </c>
      <c r="E39" s="12">
        <v>1.2117148541618146</v>
      </c>
      <c r="F39" s="55">
        <v>0</v>
      </c>
      <c r="G39" s="55">
        <v>0</v>
      </c>
      <c r="H39" s="55">
        <v>0</v>
      </c>
      <c r="I39" s="12">
        <v>1.0505330940373139</v>
      </c>
      <c r="J39" s="55">
        <v>0</v>
      </c>
      <c r="K39" s="55">
        <v>0</v>
      </c>
      <c r="L39" s="55">
        <v>0</v>
      </c>
      <c r="M39" s="9">
        <v>11</v>
      </c>
      <c r="N39" s="9">
        <v>11</v>
      </c>
      <c r="O39" s="9">
        <v>5</v>
      </c>
      <c r="P39" s="9">
        <v>2.5</v>
      </c>
      <c r="Q39" s="9">
        <v>2.2077249999999999</v>
      </c>
      <c r="R39" s="9">
        <v>2.5</v>
      </c>
      <c r="S39" s="9">
        <v>0.45</v>
      </c>
      <c r="T39" s="9">
        <v>0</v>
      </c>
      <c r="U39" s="9">
        <v>0.3</v>
      </c>
      <c r="V39" s="9">
        <v>0</v>
      </c>
    </row>
    <row r="40" spans="1:22">
      <c r="A40" s="9"/>
      <c r="B40" s="9" t="str">
        <f t="shared" si="0"/>
        <v>М2,5x32</v>
      </c>
      <c r="C40" s="10">
        <v>2.5</v>
      </c>
      <c r="D40" s="9">
        <v>32</v>
      </c>
      <c r="E40" s="12">
        <v>1.2887820489451891</v>
      </c>
      <c r="F40" s="55">
        <v>0</v>
      </c>
      <c r="G40" s="55">
        <v>0</v>
      </c>
      <c r="H40" s="55">
        <v>0</v>
      </c>
      <c r="I40" s="12">
        <v>1.1106337877549519</v>
      </c>
      <c r="J40" s="55">
        <v>0</v>
      </c>
      <c r="K40" s="55">
        <v>0</v>
      </c>
      <c r="L40" s="55">
        <v>0</v>
      </c>
      <c r="M40" s="9">
        <v>11</v>
      </c>
      <c r="N40" s="9">
        <v>11</v>
      </c>
      <c r="O40" s="9">
        <v>5</v>
      </c>
      <c r="P40" s="9">
        <v>2.5</v>
      </c>
      <c r="Q40" s="9">
        <v>2.2077249999999999</v>
      </c>
      <c r="R40" s="9">
        <v>2.5</v>
      </c>
      <c r="S40" s="9">
        <v>0.45</v>
      </c>
      <c r="T40" s="9">
        <v>0</v>
      </c>
      <c r="U40" s="9">
        <v>0.3</v>
      </c>
      <c r="V40" s="9">
        <v>0</v>
      </c>
    </row>
    <row r="41" spans="1:22">
      <c r="A41" s="9"/>
      <c r="B41" s="9" t="str">
        <f t="shared" si="0"/>
        <v>М2,5x35</v>
      </c>
      <c r="C41" s="10">
        <v>2.5</v>
      </c>
      <c r="D41" s="9">
        <v>35</v>
      </c>
      <c r="E41" s="12">
        <v>1.4043828411202512</v>
      </c>
      <c r="F41" s="55">
        <v>0</v>
      </c>
      <c r="G41" s="55">
        <v>0</v>
      </c>
      <c r="H41" s="55">
        <v>0</v>
      </c>
      <c r="I41" s="12">
        <v>1.2007848283314084</v>
      </c>
      <c r="J41" s="55">
        <v>0</v>
      </c>
      <c r="K41" s="55">
        <v>0</v>
      </c>
      <c r="L41" s="55">
        <v>0</v>
      </c>
      <c r="M41" s="9">
        <v>11</v>
      </c>
      <c r="N41" s="9">
        <v>11</v>
      </c>
      <c r="O41" s="9">
        <v>5</v>
      </c>
      <c r="P41" s="9">
        <v>2.5</v>
      </c>
      <c r="Q41" s="9">
        <v>2.2077249999999999</v>
      </c>
      <c r="R41" s="9">
        <v>2.5</v>
      </c>
      <c r="S41" s="9">
        <v>0.45</v>
      </c>
      <c r="T41" s="9">
        <v>0</v>
      </c>
      <c r="U41" s="9">
        <v>0.3</v>
      </c>
      <c r="V41" s="9">
        <v>0</v>
      </c>
    </row>
    <row r="42" spans="1:22">
      <c r="A42" s="9"/>
      <c r="B42" s="9" t="str">
        <f t="shared" si="0"/>
        <v>М2,5x38</v>
      </c>
      <c r="C42" s="10">
        <v>2.5</v>
      </c>
      <c r="D42" s="9">
        <v>38</v>
      </c>
      <c r="E42" s="12">
        <v>1.5199836332953127</v>
      </c>
      <c r="F42" s="55">
        <v>0</v>
      </c>
      <c r="G42" s="55">
        <v>0</v>
      </c>
      <c r="H42" s="55">
        <v>0</v>
      </c>
      <c r="I42" s="12">
        <v>1.2909358689078649</v>
      </c>
      <c r="J42" s="55">
        <v>0</v>
      </c>
      <c r="K42" s="55">
        <v>0</v>
      </c>
      <c r="L42" s="55">
        <v>0</v>
      </c>
      <c r="M42" s="9">
        <v>11</v>
      </c>
      <c r="N42" s="9">
        <v>11</v>
      </c>
      <c r="O42" s="9">
        <v>5</v>
      </c>
      <c r="P42" s="9">
        <v>2.5</v>
      </c>
      <c r="Q42" s="9">
        <v>2.2077249999999999</v>
      </c>
      <c r="R42" s="9">
        <v>2.5</v>
      </c>
      <c r="S42" s="9">
        <v>0.45</v>
      </c>
      <c r="T42" s="9">
        <v>0</v>
      </c>
      <c r="U42" s="9">
        <v>0.3</v>
      </c>
      <c r="V42" s="9">
        <v>0</v>
      </c>
    </row>
    <row r="43" spans="1:22">
      <c r="A43" s="9"/>
      <c r="B43" s="9" t="str">
        <f t="shared" si="0"/>
        <v>М2,5x40</v>
      </c>
      <c r="C43" s="10">
        <v>2.5</v>
      </c>
      <c r="D43" s="9">
        <v>40</v>
      </c>
      <c r="E43" s="12">
        <v>1.5970508280786875</v>
      </c>
      <c r="F43" s="55">
        <v>0</v>
      </c>
      <c r="G43" s="55">
        <v>0</v>
      </c>
      <c r="H43" s="55">
        <v>0</v>
      </c>
      <c r="I43" s="12">
        <v>1.3510365626255028</v>
      </c>
      <c r="J43" s="55">
        <v>0</v>
      </c>
      <c r="K43" s="55">
        <v>0</v>
      </c>
      <c r="L43" s="55">
        <v>0</v>
      </c>
      <c r="M43" s="9">
        <v>11</v>
      </c>
      <c r="N43" s="9">
        <v>11</v>
      </c>
      <c r="O43" s="9">
        <v>5</v>
      </c>
      <c r="P43" s="9">
        <v>2.5</v>
      </c>
      <c r="Q43" s="9">
        <v>2.2077249999999999</v>
      </c>
      <c r="R43" s="9">
        <v>2.5</v>
      </c>
      <c r="S43" s="9">
        <v>0.45</v>
      </c>
      <c r="T43" s="9">
        <v>0</v>
      </c>
      <c r="U43" s="9">
        <v>0.3</v>
      </c>
      <c r="V43" s="9">
        <v>0</v>
      </c>
    </row>
    <row r="44" spans="1:22">
      <c r="A44" s="9"/>
      <c r="B44" s="9" t="str">
        <f t="shared" si="0"/>
        <v>М2,5x42</v>
      </c>
      <c r="C44" s="10">
        <v>2.5</v>
      </c>
      <c r="D44" s="9">
        <v>42</v>
      </c>
      <c r="E44" s="12">
        <v>1.6741180228620622</v>
      </c>
      <c r="F44" s="55">
        <v>0</v>
      </c>
      <c r="G44" s="55">
        <v>0</v>
      </c>
      <c r="H44" s="55">
        <v>0</v>
      </c>
      <c r="I44" s="12">
        <v>1.4111372563431406</v>
      </c>
      <c r="J44" s="55">
        <v>0</v>
      </c>
      <c r="K44" s="55">
        <v>0</v>
      </c>
      <c r="L44" s="55">
        <v>0</v>
      </c>
      <c r="M44" s="9">
        <v>11</v>
      </c>
      <c r="N44" s="9">
        <v>11</v>
      </c>
      <c r="O44" s="9">
        <v>5</v>
      </c>
      <c r="P44" s="9">
        <v>2.5</v>
      </c>
      <c r="Q44" s="9">
        <v>2.2077249999999999</v>
      </c>
      <c r="R44" s="9">
        <v>2.5</v>
      </c>
      <c r="S44" s="9">
        <v>0.45</v>
      </c>
      <c r="T44" s="9">
        <v>0</v>
      </c>
      <c r="U44" s="9">
        <v>0.3</v>
      </c>
      <c r="V44" s="9">
        <v>0</v>
      </c>
    </row>
    <row r="45" spans="1:22">
      <c r="A45" s="9"/>
      <c r="B45" s="9" t="str">
        <f t="shared" si="0"/>
        <v>М2,5x45</v>
      </c>
      <c r="C45" s="10">
        <v>2.5</v>
      </c>
      <c r="D45" s="9">
        <v>45</v>
      </c>
      <c r="E45" s="12">
        <v>1.7897188150371242</v>
      </c>
      <c r="F45" s="55">
        <v>0</v>
      </c>
      <c r="G45" s="55">
        <v>0</v>
      </c>
      <c r="H45" s="55">
        <v>0</v>
      </c>
      <c r="I45" s="12">
        <v>1.5012882969195969</v>
      </c>
      <c r="J45" s="55">
        <v>0</v>
      </c>
      <c r="K45" s="55">
        <v>0</v>
      </c>
      <c r="L45" s="55">
        <v>0</v>
      </c>
      <c r="M45" s="9">
        <v>11</v>
      </c>
      <c r="N45" s="9">
        <v>11</v>
      </c>
      <c r="O45" s="9">
        <v>5</v>
      </c>
      <c r="P45" s="9">
        <v>2.5</v>
      </c>
      <c r="Q45" s="9">
        <v>2.2077249999999999</v>
      </c>
      <c r="R45" s="9">
        <v>2.5</v>
      </c>
      <c r="S45" s="9">
        <v>0.45</v>
      </c>
      <c r="T45" s="9">
        <v>0</v>
      </c>
      <c r="U45" s="9">
        <v>0.3</v>
      </c>
      <c r="V45" s="9">
        <v>0</v>
      </c>
    </row>
    <row r="46" spans="1:22">
      <c r="A46" s="9"/>
      <c r="B46" s="9" t="str">
        <f t="shared" si="0"/>
        <v>М2,5x48</v>
      </c>
      <c r="C46" s="10">
        <v>2.5</v>
      </c>
      <c r="D46" s="9">
        <v>48</v>
      </c>
      <c r="E46" s="12">
        <v>1.9053196072121861</v>
      </c>
      <c r="F46" s="55">
        <v>0</v>
      </c>
      <c r="G46" s="55">
        <v>0</v>
      </c>
      <c r="H46" s="55">
        <v>0</v>
      </c>
      <c r="I46" s="12">
        <v>1.5914393374960534</v>
      </c>
      <c r="J46" s="55">
        <v>0</v>
      </c>
      <c r="K46" s="55">
        <v>0</v>
      </c>
      <c r="L46" s="55">
        <v>0</v>
      </c>
      <c r="M46" s="9">
        <v>11</v>
      </c>
      <c r="N46" s="9">
        <v>11</v>
      </c>
      <c r="O46" s="9">
        <v>5</v>
      </c>
      <c r="P46" s="9">
        <v>2.5</v>
      </c>
      <c r="Q46" s="9">
        <v>2.2077249999999999</v>
      </c>
      <c r="R46" s="9">
        <v>2.5</v>
      </c>
      <c r="S46" s="9">
        <v>0.45</v>
      </c>
      <c r="T46" s="9">
        <v>0</v>
      </c>
      <c r="U46" s="9">
        <v>0.3</v>
      </c>
      <c r="V46" s="9">
        <v>0</v>
      </c>
    </row>
    <row r="47" spans="1:22">
      <c r="A47" s="9"/>
      <c r="B47" s="9" t="str">
        <f t="shared" si="0"/>
        <v>М2,5x50</v>
      </c>
      <c r="C47" s="10">
        <v>2.5</v>
      </c>
      <c r="D47" s="9">
        <v>50</v>
      </c>
      <c r="E47" s="12">
        <v>1.9823868019955606</v>
      </c>
      <c r="F47" s="55">
        <v>0</v>
      </c>
      <c r="G47" s="55">
        <v>0</v>
      </c>
      <c r="H47" s="55">
        <v>0</v>
      </c>
      <c r="I47" s="12">
        <v>1.6515400312136914</v>
      </c>
      <c r="J47" s="55">
        <v>0</v>
      </c>
      <c r="K47" s="55">
        <v>0</v>
      </c>
      <c r="L47" s="55">
        <v>0</v>
      </c>
      <c r="M47" s="9">
        <v>11</v>
      </c>
      <c r="N47" s="9">
        <v>11</v>
      </c>
      <c r="O47" s="9">
        <v>5</v>
      </c>
      <c r="P47" s="9">
        <v>2.5</v>
      </c>
      <c r="Q47" s="9">
        <v>2.2077249999999999</v>
      </c>
      <c r="R47" s="9">
        <v>2.5</v>
      </c>
      <c r="S47" s="9">
        <v>0.45</v>
      </c>
      <c r="T47" s="9">
        <v>0</v>
      </c>
      <c r="U47" s="9">
        <v>0.3</v>
      </c>
      <c r="V47" s="9">
        <v>0</v>
      </c>
    </row>
    <row r="48" spans="1:22">
      <c r="A48" s="9"/>
      <c r="B48" s="9" t="str">
        <f t="shared" si="0"/>
        <v>М2,5x55</v>
      </c>
      <c r="C48" s="10">
        <v>2.5</v>
      </c>
      <c r="D48" s="9">
        <v>55</v>
      </c>
      <c r="E48" s="12">
        <v>2.1750547889539971</v>
      </c>
      <c r="F48" s="55">
        <v>0</v>
      </c>
      <c r="G48" s="55">
        <v>0</v>
      </c>
      <c r="H48" s="55">
        <v>0</v>
      </c>
      <c r="I48" s="12">
        <v>1.8017917655077853</v>
      </c>
      <c r="J48" s="55">
        <v>0</v>
      </c>
      <c r="K48" s="55">
        <v>0</v>
      </c>
      <c r="L48" s="55">
        <v>0</v>
      </c>
      <c r="M48" s="9">
        <v>11</v>
      </c>
      <c r="N48" s="9">
        <v>11</v>
      </c>
      <c r="O48" s="9">
        <v>5</v>
      </c>
      <c r="P48" s="9">
        <v>2.5</v>
      </c>
      <c r="Q48" s="9">
        <v>2.2077249999999999</v>
      </c>
      <c r="R48" s="9">
        <v>2.5</v>
      </c>
      <c r="S48" s="9">
        <v>0.45</v>
      </c>
      <c r="T48" s="9">
        <v>0</v>
      </c>
      <c r="U48" s="9">
        <v>0.3</v>
      </c>
      <c r="V48" s="9">
        <v>0</v>
      </c>
    </row>
    <row r="49" spans="1:22">
      <c r="A49" s="9"/>
      <c r="B49" s="9" t="str">
        <f t="shared" si="0"/>
        <v>М2,5x60</v>
      </c>
      <c r="C49" s="10">
        <v>2.5</v>
      </c>
      <c r="D49" s="9">
        <v>60</v>
      </c>
      <c r="E49" s="12">
        <v>2.3677227759124335</v>
      </c>
      <c r="F49" s="55">
        <v>0</v>
      </c>
      <c r="G49" s="55">
        <v>0</v>
      </c>
      <c r="H49" s="55">
        <v>0</v>
      </c>
      <c r="I49" s="12">
        <v>1.9520434998018799</v>
      </c>
      <c r="J49" s="55">
        <v>0</v>
      </c>
      <c r="K49" s="55">
        <v>0</v>
      </c>
      <c r="L49" s="55">
        <v>0</v>
      </c>
      <c r="M49" s="9">
        <v>11</v>
      </c>
      <c r="N49" s="9">
        <v>11</v>
      </c>
      <c r="O49" s="9">
        <v>5</v>
      </c>
      <c r="P49" s="9">
        <v>2.5</v>
      </c>
      <c r="Q49" s="9">
        <v>2.2077249999999999</v>
      </c>
      <c r="R49" s="9">
        <v>2.5</v>
      </c>
      <c r="S49" s="9">
        <v>0.45</v>
      </c>
      <c r="T49" s="9">
        <v>0</v>
      </c>
      <c r="U49" s="9">
        <v>0.3</v>
      </c>
      <c r="V49" s="9">
        <v>0</v>
      </c>
    </row>
    <row r="50" spans="1:22">
      <c r="A50" s="9"/>
      <c r="B50" s="9" t="str">
        <f t="shared" si="0"/>
        <v>М2,5x65</v>
      </c>
      <c r="C50" s="10">
        <v>2.5</v>
      </c>
      <c r="D50" s="9">
        <v>65</v>
      </c>
      <c r="E50" s="12">
        <v>2.5603907628708704</v>
      </c>
      <c r="F50" s="55">
        <v>0</v>
      </c>
      <c r="G50" s="55">
        <v>0</v>
      </c>
      <c r="H50" s="55">
        <v>0</v>
      </c>
      <c r="I50" s="12">
        <v>2.1022952340959735</v>
      </c>
      <c r="J50" s="55">
        <v>0</v>
      </c>
      <c r="K50" s="55">
        <v>0</v>
      </c>
      <c r="L50" s="55">
        <v>0</v>
      </c>
      <c r="M50" s="9">
        <v>11</v>
      </c>
      <c r="N50" s="9">
        <v>11</v>
      </c>
      <c r="O50" s="9">
        <v>5</v>
      </c>
      <c r="P50" s="9">
        <v>2.5</v>
      </c>
      <c r="Q50" s="9">
        <v>2.2077249999999999</v>
      </c>
      <c r="R50" s="9">
        <v>2.5</v>
      </c>
      <c r="S50" s="9">
        <v>0.45</v>
      </c>
      <c r="T50" s="9">
        <v>0</v>
      </c>
      <c r="U50" s="9">
        <v>0.3</v>
      </c>
      <c r="V50" s="9">
        <v>0</v>
      </c>
    </row>
    <row r="51" spans="1:22">
      <c r="A51" s="9"/>
      <c r="B51" s="9" t="str">
        <f t="shared" si="0"/>
        <v>М2,5x70</v>
      </c>
      <c r="C51" s="10">
        <v>2.5</v>
      </c>
      <c r="D51" s="9">
        <v>70</v>
      </c>
      <c r="E51" s="12">
        <v>2.7530587498293069</v>
      </c>
      <c r="F51" s="55">
        <v>0</v>
      </c>
      <c r="G51" s="55">
        <v>0</v>
      </c>
      <c r="H51" s="55">
        <v>0</v>
      </c>
      <c r="I51" s="12">
        <v>2.2525469683900683</v>
      </c>
      <c r="J51" s="55">
        <v>0</v>
      </c>
      <c r="K51" s="55">
        <v>0</v>
      </c>
      <c r="L51" s="55">
        <v>0</v>
      </c>
      <c r="M51" s="9">
        <v>11</v>
      </c>
      <c r="N51" s="9">
        <v>11</v>
      </c>
      <c r="O51" s="9">
        <v>5</v>
      </c>
      <c r="P51" s="9">
        <v>2.5</v>
      </c>
      <c r="Q51" s="9">
        <v>2.2077249999999999</v>
      </c>
      <c r="R51" s="9">
        <v>2.5</v>
      </c>
      <c r="S51" s="9">
        <v>0.45</v>
      </c>
      <c r="T51" s="9">
        <v>0</v>
      </c>
      <c r="U51" s="9">
        <v>0.3</v>
      </c>
      <c r="V51" s="9">
        <v>0</v>
      </c>
    </row>
    <row r="52" spans="1:22">
      <c r="A52" s="9"/>
      <c r="B52" s="9" t="str">
        <f t="shared" si="0"/>
        <v>М2,5x75</v>
      </c>
      <c r="C52" s="10">
        <v>2.5</v>
      </c>
      <c r="D52" s="9">
        <v>75</v>
      </c>
      <c r="E52" s="12">
        <v>2.9457267367877433</v>
      </c>
      <c r="F52" s="55">
        <v>0</v>
      </c>
      <c r="G52" s="55">
        <v>0</v>
      </c>
      <c r="H52" s="55">
        <v>0</v>
      </c>
      <c r="I52" s="12">
        <v>2.4027987026841626</v>
      </c>
      <c r="J52" s="55">
        <v>0</v>
      </c>
      <c r="K52" s="55">
        <v>0</v>
      </c>
      <c r="L52" s="55">
        <v>0</v>
      </c>
      <c r="M52" s="9">
        <v>11</v>
      </c>
      <c r="N52" s="9">
        <v>11</v>
      </c>
      <c r="O52" s="9">
        <v>5</v>
      </c>
      <c r="P52" s="9">
        <v>2.5</v>
      </c>
      <c r="Q52" s="9">
        <v>2.2077249999999999</v>
      </c>
      <c r="R52" s="9">
        <v>2.5</v>
      </c>
      <c r="S52" s="9">
        <v>0.45</v>
      </c>
      <c r="T52" s="9">
        <v>0</v>
      </c>
      <c r="U52" s="9">
        <v>0.3</v>
      </c>
      <c r="V52" s="9">
        <v>0</v>
      </c>
    </row>
    <row r="53" spans="1:22">
      <c r="A53" s="9"/>
      <c r="B53" s="9" t="str">
        <f t="shared" si="0"/>
        <v>М2,5x80</v>
      </c>
      <c r="C53" s="10">
        <v>2.5</v>
      </c>
      <c r="D53" s="9">
        <v>80</v>
      </c>
      <c r="E53" s="12">
        <v>3.1383947237461798</v>
      </c>
      <c r="F53" s="55">
        <v>0</v>
      </c>
      <c r="G53" s="55">
        <v>0</v>
      </c>
      <c r="H53" s="55">
        <v>0</v>
      </c>
      <c r="I53" s="12">
        <v>2.553050436978257</v>
      </c>
      <c r="J53" s="55">
        <v>0</v>
      </c>
      <c r="K53" s="55">
        <v>0</v>
      </c>
      <c r="L53" s="55">
        <v>0</v>
      </c>
      <c r="M53" s="9">
        <v>11</v>
      </c>
      <c r="N53" s="9">
        <v>11</v>
      </c>
      <c r="O53" s="9">
        <v>5</v>
      </c>
      <c r="P53" s="9">
        <v>2.5</v>
      </c>
      <c r="Q53" s="9">
        <v>2.2077249999999999</v>
      </c>
      <c r="R53" s="9">
        <v>2.5</v>
      </c>
      <c r="S53" s="9">
        <v>0.45</v>
      </c>
      <c r="T53" s="9">
        <v>0</v>
      </c>
      <c r="U53" s="9">
        <v>0.3</v>
      </c>
      <c r="V53" s="9">
        <v>0</v>
      </c>
    </row>
    <row r="54" spans="1:22">
      <c r="A54" s="9"/>
      <c r="B54" s="9" t="str">
        <f t="shared" si="0"/>
        <v>М2,5x85</v>
      </c>
      <c r="C54" s="10">
        <v>2.5</v>
      </c>
      <c r="D54" s="9">
        <v>85</v>
      </c>
      <c r="E54" s="12">
        <v>3.3310627107046167</v>
      </c>
      <c r="F54" s="55">
        <v>0</v>
      </c>
      <c r="G54" s="55">
        <v>0</v>
      </c>
      <c r="H54" s="55">
        <v>0</v>
      </c>
      <c r="I54" s="12">
        <v>2.7033021712723513</v>
      </c>
      <c r="J54" s="55">
        <v>0</v>
      </c>
      <c r="K54" s="55">
        <v>0</v>
      </c>
      <c r="L54" s="55">
        <v>0</v>
      </c>
      <c r="M54" s="9">
        <v>11</v>
      </c>
      <c r="N54" s="9">
        <v>11</v>
      </c>
      <c r="O54" s="9">
        <v>5</v>
      </c>
      <c r="P54" s="9">
        <v>2.5</v>
      </c>
      <c r="Q54" s="9">
        <v>2.2077249999999999</v>
      </c>
      <c r="R54" s="9">
        <v>2.5</v>
      </c>
      <c r="S54" s="9">
        <v>0.45</v>
      </c>
      <c r="T54" s="9">
        <v>0</v>
      </c>
      <c r="U54" s="9">
        <v>0.3</v>
      </c>
      <c r="V54" s="9">
        <v>0</v>
      </c>
    </row>
    <row r="55" spans="1:22">
      <c r="A55" s="9"/>
      <c r="B55" s="9" t="str">
        <f t="shared" si="0"/>
        <v>М2,5x90</v>
      </c>
      <c r="C55" s="10">
        <v>2.5</v>
      </c>
      <c r="D55" s="9">
        <v>90</v>
      </c>
      <c r="E55" s="12">
        <v>3.5237306976630536</v>
      </c>
      <c r="F55" s="55">
        <v>0</v>
      </c>
      <c r="G55" s="55">
        <v>0</v>
      </c>
      <c r="H55" s="55">
        <v>0</v>
      </c>
      <c r="I55" s="12">
        <v>2.8535539055664456</v>
      </c>
      <c r="J55" s="55">
        <v>0</v>
      </c>
      <c r="K55" s="55">
        <v>0</v>
      </c>
      <c r="L55" s="55">
        <v>0</v>
      </c>
      <c r="M55" s="9">
        <v>11</v>
      </c>
      <c r="N55" s="9">
        <v>11</v>
      </c>
      <c r="O55" s="9">
        <v>5</v>
      </c>
      <c r="P55" s="9">
        <v>2.5</v>
      </c>
      <c r="Q55" s="9">
        <v>2.2077249999999999</v>
      </c>
      <c r="R55" s="9">
        <v>2.5</v>
      </c>
      <c r="S55" s="9">
        <v>0.45</v>
      </c>
      <c r="T55" s="9">
        <v>0</v>
      </c>
      <c r="U55" s="9">
        <v>0.3</v>
      </c>
      <c r="V55" s="9">
        <v>0</v>
      </c>
    </row>
    <row r="56" spans="1:22">
      <c r="A56" s="9"/>
      <c r="B56" s="9" t="str">
        <f t="shared" si="0"/>
        <v>М2,5x95</v>
      </c>
      <c r="C56" s="10">
        <v>2.5</v>
      </c>
      <c r="D56" s="9">
        <v>95</v>
      </c>
      <c r="E56" s="12">
        <v>3.7163986846214896</v>
      </c>
      <c r="F56" s="55">
        <v>0</v>
      </c>
      <c r="G56" s="55">
        <v>0</v>
      </c>
      <c r="H56" s="55">
        <v>0</v>
      </c>
      <c r="I56" s="12">
        <v>3.0038056398605399</v>
      </c>
      <c r="J56" s="55">
        <v>0</v>
      </c>
      <c r="K56" s="55">
        <v>0</v>
      </c>
      <c r="L56" s="55">
        <v>0</v>
      </c>
      <c r="M56" s="9">
        <v>11</v>
      </c>
      <c r="N56" s="9">
        <v>11</v>
      </c>
      <c r="O56" s="9">
        <v>5</v>
      </c>
      <c r="P56" s="9">
        <v>2.5</v>
      </c>
      <c r="Q56" s="9">
        <v>2.2077249999999999</v>
      </c>
      <c r="R56" s="9">
        <v>2.5</v>
      </c>
      <c r="S56" s="9">
        <v>0.45</v>
      </c>
      <c r="T56" s="9">
        <v>0</v>
      </c>
      <c r="U56" s="9">
        <v>0.3</v>
      </c>
      <c r="V56" s="9">
        <v>0</v>
      </c>
    </row>
    <row r="57" spans="1:22">
      <c r="A57" s="9"/>
      <c r="B57" s="9" t="str">
        <f t="shared" si="0"/>
        <v>М2,5x100</v>
      </c>
      <c r="C57" s="10">
        <v>2.5</v>
      </c>
      <c r="D57" s="9">
        <v>100</v>
      </c>
      <c r="E57" s="12">
        <v>3.909066671579926</v>
      </c>
      <c r="F57" s="55">
        <v>0</v>
      </c>
      <c r="G57" s="55">
        <v>0</v>
      </c>
      <c r="H57" s="55">
        <v>0</v>
      </c>
      <c r="I57" s="12">
        <v>3.1540573741546343</v>
      </c>
      <c r="J57" s="55">
        <v>0</v>
      </c>
      <c r="K57" s="55">
        <v>0</v>
      </c>
      <c r="L57" s="55">
        <v>0</v>
      </c>
      <c r="M57" s="9">
        <v>11</v>
      </c>
      <c r="N57" s="9">
        <v>11</v>
      </c>
      <c r="O57" s="9">
        <v>5</v>
      </c>
      <c r="P57" s="9">
        <v>2.5</v>
      </c>
      <c r="Q57" s="9">
        <v>2.2077249999999999</v>
      </c>
      <c r="R57" s="9">
        <v>2.5</v>
      </c>
      <c r="S57" s="9">
        <v>0.45</v>
      </c>
      <c r="T57" s="9">
        <v>0</v>
      </c>
      <c r="U57" s="9">
        <v>0.3</v>
      </c>
      <c r="V57" s="9">
        <v>0</v>
      </c>
    </row>
    <row r="58" spans="1:22">
      <c r="A58" s="9"/>
      <c r="B58" s="9" t="str">
        <f t="shared" si="0"/>
        <v>М2,5x105</v>
      </c>
      <c r="C58" s="10">
        <v>2.5</v>
      </c>
      <c r="D58" s="9">
        <v>105</v>
      </c>
      <c r="E58" s="12">
        <v>4.1017346585383621</v>
      </c>
      <c r="F58" s="55">
        <v>0</v>
      </c>
      <c r="G58" s="55">
        <v>0</v>
      </c>
      <c r="H58" s="55">
        <v>0</v>
      </c>
      <c r="I58" s="12">
        <v>3.3043091084487286</v>
      </c>
      <c r="J58" s="55">
        <v>0</v>
      </c>
      <c r="K58" s="55">
        <v>0</v>
      </c>
      <c r="L58" s="55">
        <v>0</v>
      </c>
      <c r="M58" s="9">
        <v>11</v>
      </c>
      <c r="N58" s="9">
        <v>11</v>
      </c>
      <c r="O58" s="9">
        <v>5</v>
      </c>
      <c r="P58" s="9">
        <v>2.5</v>
      </c>
      <c r="Q58" s="9">
        <v>2.2077249999999999</v>
      </c>
      <c r="R58" s="9">
        <v>2.5</v>
      </c>
      <c r="S58" s="9">
        <v>0.45</v>
      </c>
      <c r="T58" s="9">
        <v>0</v>
      </c>
      <c r="U58" s="9">
        <v>0.3</v>
      </c>
      <c r="V58" s="9">
        <v>0</v>
      </c>
    </row>
    <row r="59" spans="1:22">
      <c r="A59" s="9"/>
      <c r="B59" s="9" t="str">
        <f t="shared" si="0"/>
        <v>М2,5x110</v>
      </c>
      <c r="C59" s="10">
        <v>2.5</v>
      </c>
      <c r="D59" s="9">
        <v>110</v>
      </c>
      <c r="E59" s="12">
        <v>4.294402645496799</v>
      </c>
      <c r="F59" s="55">
        <v>0</v>
      </c>
      <c r="G59" s="55">
        <v>0</v>
      </c>
      <c r="H59" s="55">
        <v>0</v>
      </c>
      <c r="I59" s="12">
        <v>3.4545608427428229</v>
      </c>
      <c r="J59" s="55">
        <v>0</v>
      </c>
      <c r="K59" s="55">
        <v>0</v>
      </c>
      <c r="L59" s="55">
        <v>0</v>
      </c>
      <c r="M59" s="9">
        <v>11</v>
      </c>
      <c r="N59" s="9">
        <v>11</v>
      </c>
      <c r="O59" s="9">
        <v>5</v>
      </c>
      <c r="P59" s="9">
        <v>2.5</v>
      </c>
      <c r="Q59" s="9">
        <v>2.2077249999999999</v>
      </c>
      <c r="R59" s="9">
        <v>2.5</v>
      </c>
      <c r="S59" s="9">
        <v>0.45</v>
      </c>
      <c r="T59" s="9">
        <v>0</v>
      </c>
      <c r="U59" s="9">
        <v>0.3</v>
      </c>
      <c r="V59" s="9">
        <v>0</v>
      </c>
    </row>
    <row r="60" spans="1:22">
      <c r="A60" s="9"/>
      <c r="B60" s="9" t="str">
        <f t="shared" si="0"/>
        <v>М2,5x115</v>
      </c>
      <c r="C60" s="10">
        <v>2.5</v>
      </c>
      <c r="D60" s="9">
        <v>115</v>
      </c>
      <c r="E60" s="12">
        <v>4.487070632455235</v>
      </c>
      <c r="F60" s="55">
        <v>0</v>
      </c>
      <c r="G60" s="55">
        <v>0</v>
      </c>
      <c r="H60" s="55">
        <v>0</v>
      </c>
      <c r="I60" s="12">
        <v>3.6048125770369164</v>
      </c>
      <c r="J60" s="55">
        <v>0</v>
      </c>
      <c r="K60" s="55">
        <v>0</v>
      </c>
      <c r="L60" s="55">
        <v>0</v>
      </c>
      <c r="M60" s="9">
        <v>11</v>
      </c>
      <c r="N60" s="9">
        <v>11</v>
      </c>
      <c r="O60" s="9">
        <v>5</v>
      </c>
      <c r="P60" s="9">
        <v>2.5</v>
      </c>
      <c r="Q60" s="9">
        <v>2.2077249999999999</v>
      </c>
      <c r="R60" s="9">
        <v>2.5</v>
      </c>
      <c r="S60" s="9">
        <v>0.45</v>
      </c>
      <c r="T60" s="9">
        <v>0</v>
      </c>
      <c r="U60" s="9">
        <v>0.3</v>
      </c>
      <c r="V60" s="9">
        <v>0</v>
      </c>
    </row>
    <row r="61" spans="1:22">
      <c r="A61" s="9"/>
      <c r="B61" s="9" t="str">
        <f t="shared" si="0"/>
        <v>М2,5x120</v>
      </c>
      <c r="C61" s="10">
        <v>2.5</v>
      </c>
      <c r="D61" s="9">
        <v>120</v>
      </c>
      <c r="E61" s="12">
        <v>4.6797386194136719</v>
      </c>
      <c r="F61" s="55">
        <v>0</v>
      </c>
      <c r="G61" s="55">
        <v>0</v>
      </c>
      <c r="H61" s="55">
        <v>0</v>
      </c>
      <c r="I61" s="12">
        <v>3.7550643113310107</v>
      </c>
      <c r="J61" s="55">
        <v>0</v>
      </c>
      <c r="K61" s="55">
        <v>0</v>
      </c>
      <c r="L61" s="55">
        <v>0</v>
      </c>
      <c r="M61" s="9">
        <v>11</v>
      </c>
      <c r="N61" s="9">
        <v>11</v>
      </c>
      <c r="O61" s="9">
        <v>5</v>
      </c>
      <c r="P61" s="9">
        <v>2.5</v>
      </c>
      <c r="Q61" s="9">
        <v>2.2077249999999999</v>
      </c>
      <c r="R61" s="9">
        <v>2.5</v>
      </c>
      <c r="S61" s="9">
        <v>0.45</v>
      </c>
      <c r="T61" s="9">
        <v>0</v>
      </c>
      <c r="U61" s="9">
        <v>0.3</v>
      </c>
      <c r="V61" s="9">
        <v>0</v>
      </c>
    </row>
    <row r="62" spans="1:22">
      <c r="A62" s="9"/>
      <c r="B62" s="9" t="str">
        <f t="shared" si="0"/>
        <v>М2,5x130</v>
      </c>
      <c r="C62" s="10">
        <v>2.5</v>
      </c>
      <c r="D62" s="9">
        <v>130</v>
      </c>
      <c r="E62" s="12">
        <v>5.065074593330543</v>
      </c>
      <c r="F62" s="55">
        <v>0</v>
      </c>
      <c r="G62" s="55">
        <v>0</v>
      </c>
      <c r="H62" s="55">
        <v>0</v>
      </c>
      <c r="I62" s="12">
        <v>4.0555677799191985</v>
      </c>
      <c r="J62" s="55">
        <v>0</v>
      </c>
      <c r="K62" s="55">
        <v>0</v>
      </c>
      <c r="L62" s="55">
        <v>0</v>
      </c>
      <c r="M62" s="9">
        <v>11</v>
      </c>
      <c r="N62" s="9">
        <v>11</v>
      </c>
      <c r="O62" s="9">
        <v>5</v>
      </c>
      <c r="P62" s="9">
        <v>2.5</v>
      </c>
      <c r="Q62" s="9">
        <v>2.2077249999999999</v>
      </c>
      <c r="R62" s="9">
        <v>2.5</v>
      </c>
      <c r="S62" s="9">
        <v>0.45</v>
      </c>
      <c r="T62" s="9">
        <v>0</v>
      </c>
      <c r="U62" s="9">
        <v>0.3</v>
      </c>
      <c r="V62" s="9">
        <v>0</v>
      </c>
    </row>
    <row r="63" spans="1:22">
      <c r="A63" s="9"/>
      <c r="B63" s="9" t="str">
        <f t="shared" si="0"/>
        <v>М2,5x140</v>
      </c>
      <c r="C63" s="10">
        <v>2.5</v>
      </c>
      <c r="D63" s="9">
        <v>140</v>
      </c>
      <c r="E63" s="12">
        <v>5.4504105672474168</v>
      </c>
      <c r="F63" s="55">
        <v>0</v>
      </c>
      <c r="G63" s="55">
        <v>0</v>
      </c>
      <c r="H63" s="55">
        <v>0</v>
      </c>
      <c r="I63" s="12">
        <v>4.3560712485073871</v>
      </c>
      <c r="J63" s="55">
        <v>0</v>
      </c>
      <c r="K63" s="55">
        <v>0</v>
      </c>
      <c r="L63" s="55">
        <v>0</v>
      </c>
      <c r="M63" s="9">
        <v>11</v>
      </c>
      <c r="N63" s="9">
        <v>11</v>
      </c>
      <c r="O63" s="9">
        <v>5</v>
      </c>
      <c r="P63" s="9">
        <v>2.5</v>
      </c>
      <c r="Q63" s="9">
        <v>2.2077249999999999</v>
      </c>
      <c r="R63" s="9">
        <v>2.5</v>
      </c>
      <c r="S63" s="9">
        <v>0.45</v>
      </c>
      <c r="T63" s="9">
        <v>0</v>
      </c>
      <c r="U63" s="9">
        <v>0.3</v>
      </c>
      <c r="V63" s="9">
        <v>0</v>
      </c>
    </row>
    <row r="64" spans="1:22">
      <c r="A64" s="9"/>
      <c r="B64" s="9" t="str">
        <f t="shared" si="0"/>
        <v>М2,5x150</v>
      </c>
      <c r="C64" s="10">
        <v>2.5</v>
      </c>
      <c r="D64" s="9">
        <v>150</v>
      </c>
      <c r="E64" s="12">
        <v>5.8357465411642906</v>
      </c>
      <c r="F64" s="55">
        <v>0</v>
      </c>
      <c r="G64" s="55">
        <v>0</v>
      </c>
      <c r="H64" s="55">
        <v>0</v>
      </c>
      <c r="I64" s="12">
        <v>4.6565747170955767</v>
      </c>
      <c r="J64" s="55">
        <v>0</v>
      </c>
      <c r="K64" s="55">
        <v>0</v>
      </c>
      <c r="L64" s="55">
        <v>0</v>
      </c>
      <c r="M64" s="9">
        <v>11</v>
      </c>
      <c r="N64" s="9">
        <v>11</v>
      </c>
      <c r="O64" s="9">
        <v>5</v>
      </c>
      <c r="P64" s="9">
        <v>2.5</v>
      </c>
      <c r="Q64" s="9">
        <v>2.2077249999999999</v>
      </c>
      <c r="R64" s="9">
        <v>2.5</v>
      </c>
      <c r="S64" s="9">
        <v>0.45</v>
      </c>
      <c r="T64" s="9">
        <v>0</v>
      </c>
      <c r="U64" s="9">
        <v>0.3</v>
      </c>
      <c r="V64" s="9">
        <v>0</v>
      </c>
    </row>
    <row r="65" spans="1:22">
      <c r="A65" s="9"/>
      <c r="B65" s="9" t="str">
        <f t="shared" si="0"/>
        <v>М2,5x160</v>
      </c>
      <c r="C65" s="10">
        <v>2.5</v>
      </c>
      <c r="D65" s="9">
        <v>160</v>
      </c>
      <c r="E65" s="12">
        <v>6.2210825150811635</v>
      </c>
      <c r="F65" s="55">
        <v>0</v>
      </c>
      <c r="G65" s="55">
        <v>0</v>
      </c>
      <c r="H65" s="55">
        <v>0</v>
      </c>
      <c r="I65" s="12">
        <v>4.9570781856837636</v>
      </c>
      <c r="J65" s="55">
        <v>0</v>
      </c>
      <c r="K65" s="55">
        <v>0</v>
      </c>
      <c r="L65" s="55">
        <v>0</v>
      </c>
      <c r="M65" s="9">
        <v>11</v>
      </c>
      <c r="N65" s="9">
        <v>11</v>
      </c>
      <c r="O65" s="9">
        <v>5</v>
      </c>
      <c r="P65" s="9">
        <v>2.5</v>
      </c>
      <c r="Q65" s="9">
        <v>2.2077249999999999</v>
      </c>
      <c r="R65" s="9">
        <v>2.5</v>
      </c>
      <c r="S65" s="9">
        <v>0.45</v>
      </c>
      <c r="T65" s="9">
        <v>0</v>
      </c>
      <c r="U65" s="9">
        <v>0.3</v>
      </c>
      <c r="V65" s="9">
        <v>0</v>
      </c>
    </row>
    <row r="66" spans="1:22">
      <c r="A66" s="9"/>
      <c r="B66" s="9" t="str">
        <f t="shared" si="0"/>
        <v>М3x10</v>
      </c>
      <c r="C66" s="10">
        <v>3</v>
      </c>
      <c r="D66" s="9">
        <v>10</v>
      </c>
      <c r="E66" s="12">
        <v>0.72752548006927686</v>
      </c>
      <c r="F66" s="55">
        <v>0</v>
      </c>
      <c r="G66" s="55">
        <v>0</v>
      </c>
      <c r="H66" s="55">
        <v>0</v>
      </c>
      <c r="I66" s="12">
        <v>0.6991179350315041</v>
      </c>
      <c r="J66" s="55">
        <v>0</v>
      </c>
      <c r="K66" s="55">
        <v>0</v>
      </c>
      <c r="L66" s="55">
        <v>0</v>
      </c>
      <c r="M66" s="11">
        <v>7.5</v>
      </c>
      <c r="N66" s="9">
        <v>8.5</v>
      </c>
      <c r="O66" s="9">
        <v>6</v>
      </c>
      <c r="P66" s="9">
        <v>3</v>
      </c>
      <c r="Q66" s="9">
        <v>2.6752500000000001</v>
      </c>
      <c r="R66" s="9">
        <v>3</v>
      </c>
      <c r="S66" s="9">
        <v>0.5</v>
      </c>
      <c r="T66" s="9">
        <v>0</v>
      </c>
      <c r="U66" s="9">
        <v>0.5</v>
      </c>
      <c r="V66" s="9">
        <v>0</v>
      </c>
    </row>
    <row r="67" spans="1:22">
      <c r="A67" s="9"/>
      <c r="B67" s="9" t="str">
        <f t="shared" si="0"/>
        <v>М3x12</v>
      </c>
      <c r="C67" s="10">
        <v>3</v>
      </c>
      <c r="D67" s="9">
        <v>12</v>
      </c>
      <c r="E67" s="12">
        <v>0.81577620452711808</v>
      </c>
      <c r="F67" s="55">
        <v>0</v>
      </c>
      <c r="G67" s="55">
        <v>0</v>
      </c>
      <c r="H67" s="55">
        <v>0</v>
      </c>
      <c r="I67" s="12">
        <v>0.78736865948934531</v>
      </c>
      <c r="J67" s="55">
        <v>0</v>
      </c>
      <c r="K67" s="55">
        <v>0</v>
      </c>
      <c r="L67" s="55">
        <v>0</v>
      </c>
      <c r="M67" s="11">
        <v>9.5</v>
      </c>
      <c r="N67" s="9">
        <v>10.5</v>
      </c>
      <c r="O67" s="9">
        <v>6</v>
      </c>
      <c r="P67" s="9">
        <v>3</v>
      </c>
      <c r="Q67" s="9">
        <v>2.6752500000000001</v>
      </c>
      <c r="R67" s="9">
        <v>3</v>
      </c>
      <c r="S67" s="9">
        <v>0.5</v>
      </c>
      <c r="T67" s="9">
        <v>0</v>
      </c>
      <c r="U67" s="9">
        <v>0.5</v>
      </c>
      <c r="V67" s="9">
        <v>0</v>
      </c>
    </row>
    <row r="68" spans="1:22">
      <c r="A68" s="9"/>
      <c r="B68" s="9" t="str">
        <f t="shared" si="0"/>
        <v>М3x14</v>
      </c>
      <c r="C68" s="10">
        <v>3</v>
      </c>
      <c r="D68" s="9">
        <v>14</v>
      </c>
      <c r="E68" s="12">
        <v>0.90402692898495929</v>
      </c>
      <c r="F68" s="55">
        <v>0</v>
      </c>
      <c r="G68" s="55">
        <v>0</v>
      </c>
      <c r="H68" s="55">
        <v>0</v>
      </c>
      <c r="I68" s="12">
        <v>0.87561938394718652</v>
      </c>
      <c r="J68" s="55">
        <v>0</v>
      </c>
      <c r="K68" s="55">
        <v>0</v>
      </c>
      <c r="L68" s="55">
        <v>0</v>
      </c>
      <c r="M68" s="11">
        <v>11.5</v>
      </c>
      <c r="N68" s="9">
        <v>12.5</v>
      </c>
      <c r="O68" s="9">
        <v>6</v>
      </c>
      <c r="P68" s="9">
        <v>3</v>
      </c>
      <c r="Q68" s="9">
        <v>2.6752500000000001</v>
      </c>
      <c r="R68" s="9">
        <v>3</v>
      </c>
      <c r="S68" s="9">
        <v>0.5</v>
      </c>
      <c r="T68" s="9">
        <v>0</v>
      </c>
      <c r="U68" s="9">
        <v>0.5</v>
      </c>
      <c r="V68" s="9">
        <v>0</v>
      </c>
    </row>
    <row r="69" spans="1:22">
      <c r="A69" s="9"/>
      <c r="B69" s="9" t="str">
        <f t="shared" si="0"/>
        <v>М3x16</v>
      </c>
      <c r="C69" s="10">
        <v>3</v>
      </c>
      <c r="D69" s="9">
        <v>16</v>
      </c>
      <c r="E69" s="12">
        <v>1.0093221804654644</v>
      </c>
      <c r="F69" s="55">
        <v>0</v>
      </c>
      <c r="G69" s="55">
        <v>0</v>
      </c>
      <c r="H69" s="55">
        <v>0</v>
      </c>
      <c r="I69" s="12">
        <v>0.96387010840502763</v>
      </c>
      <c r="J69" s="55">
        <v>0</v>
      </c>
      <c r="K69" s="55">
        <v>0</v>
      </c>
      <c r="L69" s="55">
        <v>0</v>
      </c>
      <c r="M69" s="9">
        <v>12</v>
      </c>
      <c r="N69" s="9">
        <v>12</v>
      </c>
      <c r="O69" s="9">
        <v>6</v>
      </c>
      <c r="P69" s="9">
        <v>3</v>
      </c>
      <c r="Q69" s="9">
        <v>2.6752500000000001</v>
      </c>
      <c r="R69" s="9">
        <v>3</v>
      </c>
      <c r="S69" s="9">
        <v>0.5</v>
      </c>
      <c r="T69" s="9">
        <v>0</v>
      </c>
      <c r="U69" s="9">
        <v>0.5</v>
      </c>
      <c r="V69" s="9">
        <v>0</v>
      </c>
    </row>
    <row r="70" spans="1:22">
      <c r="A70" s="9"/>
      <c r="B70" s="9" t="str">
        <f t="shared" si="0"/>
        <v>М3x18</v>
      </c>
      <c r="C70" s="10">
        <v>3</v>
      </c>
      <c r="D70" s="9">
        <v>18</v>
      </c>
      <c r="E70" s="12">
        <v>1.1202989409535238</v>
      </c>
      <c r="F70" s="55">
        <v>0</v>
      </c>
      <c r="G70" s="55">
        <v>0</v>
      </c>
      <c r="H70" s="55">
        <v>0</v>
      </c>
      <c r="I70" s="12">
        <v>1.0521208328628688</v>
      </c>
      <c r="J70" s="55">
        <v>0</v>
      </c>
      <c r="K70" s="55">
        <v>0</v>
      </c>
      <c r="L70" s="55">
        <v>0</v>
      </c>
      <c r="M70" s="9">
        <v>12</v>
      </c>
      <c r="N70" s="9">
        <v>12</v>
      </c>
      <c r="O70" s="9">
        <v>6</v>
      </c>
      <c r="P70" s="9">
        <v>3</v>
      </c>
      <c r="Q70" s="9">
        <v>2.6752500000000001</v>
      </c>
      <c r="R70" s="9">
        <v>3</v>
      </c>
      <c r="S70" s="9">
        <v>0.5</v>
      </c>
      <c r="T70" s="9">
        <v>0</v>
      </c>
      <c r="U70" s="9">
        <v>0.5</v>
      </c>
      <c r="V70" s="9">
        <v>0</v>
      </c>
    </row>
    <row r="71" spans="1:22">
      <c r="A71" s="9"/>
      <c r="B71" s="9" t="str">
        <f t="shared" si="0"/>
        <v>М3x20</v>
      </c>
      <c r="C71" s="10">
        <v>3</v>
      </c>
      <c r="D71" s="9">
        <v>20</v>
      </c>
      <c r="E71" s="12">
        <v>1.2312757014415832</v>
      </c>
      <c r="F71" s="55">
        <v>0</v>
      </c>
      <c r="G71" s="55">
        <v>0</v>
      </c>
      <c r="H71" s="55">
        <v>0</v>
      </c>
      <c r="I71" s="12">
        <v>1.1403715573207103</v>
      </c>
      <c r="J71" s="55">
        <v>0</v>
      </c>
      <c r="K71" s="55">
        <v>0</v>
      </c>
      <c r="L71" s="55">
        <v>0</v>
      </c>
      <c r="M71" s="9">
        <v>12</v>
      </c>
      <c r="N71" s="9">
        <v>12</v>
      </c>
      <c r="O71" s="9">
        <v>6</v>
      </c>
      <c r="P71" s="9">
        <v>3</v>
      </c>
      <c r="Q71" s="9">
        <v>2.6752500000000001</v>
      </c>
      <c r="R71" s="9">
        <v>3</v>
      </c>
      <c r="S71" s="9">
        <v>0.5</v>
      </c>
      <c r="T71" s="9">
        <v>0</v>
      </c>
      <c r="U71" s="9">
        <v>0.5</v>
      </c>
      <c r="V71" s="9">
        <v>0</v>
      </c>
    </row>
    <row r="72" spans="1:22">
      <c r="A72" s="9"/>
      <c r="B72" s="9" t="str">
        <f t="shared" ref="B72:B135" si="1">"М"&amp;C72&amp;"x"&amp;D72</f>
        <v>М3x22</v>
      </c>
      <c r="C72" s="10">
        <v>3</v>
      </c>
      <c r="D72" s="9">
        <v>22</v>
      </c>
      <c r="E72" s="12">
        <v>1.3422524619296425</v>
      </c>
      <c r="F72" s="55">
        <v>0</v>
      </c>
      <c r="G72" s="55">
        <v>0</v>
      </c>
      <c r="H72" s="55">
        <v>0</v>
      </c>
      <c r="I72" s="12">
        <v>1.2286222817785513</v>
      </c>
      <c r="J72" s="55">
        <v>0</v>
      </c>
      <c r="K72" s="55">
        <v>0</v>
      </c>
      <c r="L72" s="55">
        <v>0</v>
      </c>
      <c r="M72" s="9">
        <v>12</v>
      </c>
      <c r="N72" s="9">
        <v>12</v>
      </c>
      <c r="O72" s="9">
        <v>6</v>
      </c>
      <c r="P72" s="9">
        <v>3</v>
      </c>
      <c r="Q72" s="9">
        <v>2.6752500000000001</v>
      </c>
      <c r="R72" s="9">
        <v>3</v>
      </c>
      <c r="S72" s="9">
        <v>0.5</v>
      </c>
      <c r="T72" s="9">
        <v>0</v>
      </c>
      <c r="U72" s="9">
        <v>0.5</v>
      </c>
      <c r="V72" s="9">
        <v>0</v>
      </c>
    </row>
    <row r="73" spans="1:22">
      <c r="A73" s="9"/>
      <c r="B73" s="9" t="str">
        <f t="shared" si="1"/>
        <v>М3x25</v>
      </c>
      <c r="C73" s="10">
        <v>3</v>
      </c>
      <c r="D73" s="9">
        <v>25</v>
      </c>
      <c r="E73" s="12">
        <v>1.5087176026617319</v>
      </c>
      <c r="F73" s="55">
        <v>0</v>
      </c>
      <c r="G73" s="55">
        <v>0</v>
      </c>
      <c r="H73" s="55">
        <v>0</v>
      </c>
      <c r="I73" s="12">
        <v>1.3609983684653133</v>
      </c>
      <c r="J73" s="55">
        <v>0</v>
      </c>
      <c r="K73" s="55">
        <v>0</v>
      </c>
      <c r="L73" s="55">
        <v>0</v>
      </c>
      <c r="M73" s="9">
        <v>12</v>
      </c>
      <c r="N73" s="9">
        <v>12</v>
      </c>
      <c r="O73" s="9">
        <v>6</v>
      </c>
      <c r="P73" s="9">
        <v>3</v>
      </c>
      <c r="Q73" s="9">
        <v>2.6752500000000001</v>
      </c>
      <c r="R73" s="9">
        <v>3</v>
      </c>
      <c r="S73" s="9">
        <v>0.5</v>
      </c>
      <c r="T73" s="9">
        <v>0</v>
      </c>
      <c r="U73" s="9">
        <v>0.5</v>
      </c>
      <c r="V73" s="9">
        <v>0</v>
      </c>
    </row>
    <row r="74" spans="1:22">
      <c r="A74" s="9"/>
      <c r="B74" s="9" t="str">
        <f t="shared" si="1"/>
        <v>М3x28</v>
      </c>
      <c r="C74" s="10">
        <v>3</v>
      </c>
      <c r="D74" s="9">
        <v>28</v>
      </c>
      <c r="E74" s="12">
        <v>1.6751827433938209</v>
      </c>
      <c r="F74" s="55">
        <v>0</v>
      </c>
      <c r="G74" s="55">
        <v>0</v>
      </c>
      <c r="H74" s="55">
        <v>0</v>
      </c>
      <c r="I74" s="12">
        <v>1.4933744551520751</v>
      </c>
      <c r="J74" s="55">
        <v>0</v>
      </c>
      <c r="K74" s="55">
        <v>0</v>
      </c>
      <c r="L74" s="55">
        <v>0</v>
      </c>
      <c r="M74" s="9">
        <v>12</v>
      </c>
      <c r="N74" s="9">
        <v>12</v>
      </c>
      <c r="O74" s="9">
        <v>6</v>
      </c>
      <c r="P74" s="9">
        <v>3</v>
      </c>
      <c r="Q74" s="9">
        <v>2.6752500000000001</v>
      </c>
      <c r="R74" s="9">
        <v>3</v>
      </c>
      <c r="S74" s="9">
        <v>0.5</v>
      </c>
      <c r="T74" s="9">
        <v>0</v>
      </c>
      <c r="U74" s="9">
        <v>0.5</v>
      </c>
      <c r="V74" s="9">
        <v>0</v>
      </c>
    </row>
    <row r="75" spans="1:22">
      <c r="A75" s="9"/>
      <c r="B75" s="9" t="str">
        <f t="shared" si="1"/>
        <v>М3x30</v>
      </c>
      <c r="C75" s="10">
        <v>3</v>
      </c>
      <c r="D75" s="9">
        <v>30</v>
      </c>
      <c r="E75" s="12">
        <v>1.7861595038818803</v>
      </c>
      <c r="F75" s="55">
        <v>0</v>
      </c>
      <c r="G75" s="55">
        <v>0</v>
      </c>
      <c r="H75" s="55">
        <v>0</v>
      </c>
      <c r="I75" s="12">
        <v>1.5816251796099161</v>
      </c>
      <c r="J75" s="55">
        <v>0</v>
      </c>
      <c r="K75" s="55">
        <v>0</v>
      </c>
      <c r="L75" s="55">
        <v>0</v>
      </c>
      <c r="M75" s="9">
        <v>12</v>
      </c>
      <c r="N75" s="9">
        <v>12</v>
      </c>
      <c r="O75" s="9">
        <v>6</v>
      </c>
      <c r="P75" s="9">
        <v>3</v>
      </c>
      <c r="Q75" s="9">
        <v>2.6752500000000001</v>
      </c>
      <c r="R75" s="9">
        <v>3</v>
      </c>
      <c r="S75" s="9">
        <v>0.5</v>
      </c>
      <c r="T75" s="9">
        <v>0</v>
      </c>
      <c r="U75" s="9">
        <v>0.5</v>
      </c>
      <c r="V75" s="9">
        <v>0</v>
      </c>
    </row>
    <row r="76" spans="1:22">
      <c r="A76" s="9"/>
      <c r="B76" s="9" t="str">
        <f t="shared" si="1"/>
        <v>М3x32</v>
      </c>
      <c r="C76" s="10">
        <v>3</v>
      </c>
      <c r="D76" s="9">
        <v>32</v>
      </c>
      <c r="E76" s="12">
        <v>1.8971362643699397</v>
      </c>
      <c r="F76" s="55">
        <v>0</v>
      </c>
      <c r="G76" s="55">
        <v>0</v>
      </c>
      <c r="H76" s="55">
        <v>0</v>
      </c>
      <c r="I76" s="12">
        <v>1.6698759040677573</v>
      </c>
      <c r="J76" s="55">
        <v>0</v>
      </c>
      <c r="K76" s="55">
        <v>0</v>
      </c>
      <c r="L76" s="55">
        <v>0</v>
      </c>
      <c r="M76" s="9">
        <v>12</v>
      </c>
      <c r="N76" s="9">
        <v>12</v>
      </c>
      <c r="O76" s="9">
        <v>6</v>
      </c>
      <c r="P76" s="9">
        <v>3</v>
      </c>
      <c r="Q76" s="9">
        <v>2.6752500000000001</v>
      </c>
      <c r="R76" s="9">
        <v>3</v>
      </c>
      <c r="S76" s="9">
        <v>0.5</v>
      </c>
      <c r="T76" s="9">
        <v>0</v>
      </c>
      <c r="U76" s="9">
        <v>0.5</v>
      </c>
      <c r="V76" s="9">
        <v>0</v>
      </c>
    </row>
    <row r="77" spans="1:22">
      <c r="A77" s="9"/>
      <c r="B77" s="9" t="str">
        <f t="shared" si="1"/>
        <v>М3x35</v>
      </c>
      <c r="C77" s="10">
        <v>3</v>
      </c>
      <c r="D77" s="9">
        <v>35</v>
      </c>
      <c r="E77" s="12">
        <v>2.0636014051020286</v>
      </c>
      <c r="F77" s="55">
        <v>0</v>
      </c>
      <c r="G77" s="55">
        <v>0</v>
      </c>
      <c r="H77" s="55">
        <v>0</v>
      </c>
      <c r="I77" s="12">
        <v>1.8022519907545189</v>
      </c>
      <c r="J77" s="55">
        <v>0</v>
      </c>
      <c r="K77" s="55">
        <v>0</v>
      </c>
      <c r="L77" s="55">
        <v>0</v>
      </c>
      <c r="M77" s="9">
        <v>12</v>
      </c>
      <c r="N77" s="9">
        <v>12</v>
      </c>
      <c r="O77" s="9">
        <v>6</v>
      </c>
      <c r="P77" s="9">
        <v>3</v>
      </c>
      <c r="Q77" s="9">
        <v>2.6752500000000001</v>
      </c>
      <c r="R77" s="9">
        <v>3</v>
      </c>
      <c r="S77" s="9">
        <v>0.5</v>
      </c>
      <c r="T77" s="9">
        <v>0</v>
      </c>
      <c r="U77" s="9">
        <v>0.5</v>
      </c>
      <c r="V77" s="9">
        <v>0</v>
      </c>
    </row>
    <row r="78" spans="1:22">
      <c r="A78" s="9"/>
      <c r="B78" s="9" t="str">
        <f t="shared" si="1"/>
        <v>М3x38</v>
      </c>
      <c r="C78" s="10">
        <v>3</v>
      </c>
      <c r="D78" s="9">
        <v>38</v>
      </c>
      <c r="E78" s="12">
        <v>2.2300665458341182</v>
      </c>
      <c r="F78" s="55">
        <v>0</v>
      </c>
      <c r="G78" s="55">
        <v>0</v>
      </c>
      <c r="H78" s="55">
        <v>0</v>
      </c>
      <c r="I78" s="12">
        <v>1.9346280774412805</v>
      </c>
      <c r="J78" s="55">
        <v>0</v>
      </c>
      <c r="K78" s="55">
        <v>0</v>
      </c>
      <c r="L78" s="55">
        <v>0</v>
      </c>
      <c r="M78" s="9">
        <v>12</v>
      </c>
      <c r="N78" s="9">
        <v>12</v>
      </c>
      <c r="O78" s="9">
        <v>6</v>
      </c>
      <c r="P78" s="9">
        <v>3</v>
      </c>
      <c r="Q78" s="9">
        <v>2.6752500000000001</v>
      </c>
      <c r="R78" s="9">
        <v>3</v>
      </c>
      <c r="S78" s="9">
        <v>0.5</v>
      </c>
      <c r="T78" s="9">
        <v>0</v>
      </c>
      <c r="U78" s="9">
        <v>0.5</v>
      </c>
      <c r="V78" s="9">
        <v>0</v>
      </c>
    </row>
    <row r="79" spans="1:22">
      <c r="A79" s="9"/>
      <c r="B79" s="9" t="str">
        <f t="shared" si="1"/>
        <v>М3x40</v>
      </c>
      <c r="C79" s="10">
        <v>3</v>
      </c>
      <c r="D79" s="9">
        <v>40</v>
      </c>
      <c r="E79" s="12">
        <v>2.3410433063221778</v>
      </c>
      <c r="F79" s="55">
        <v>0</v>
      </c>
      <c r="G79" s="55">
        <v>0</v>
      </c>
      <c r="H79" s="55">
        <v>0</v>
      </c>
      <c r="I79" s="12">
        <v>2.0228788018991217</v>
      </c>
      <c r="J79" s="55">
        <v>0</v>
      </c>
      <c r="K79" s="55">
        <v>0</v>
      </c>
      <c r="L79" s="55">
        <v>0</v>
      </c>
      <c r="M79" s="9">
        <v>12</v>
      </c>
      <c r="N79" s="9">
        <v>12</v>
      </c>
      <c r="O79" s="9">
        <v>6</v>
      </c>
      <c r="P79" s="9">
        <v>3</v>
      </c>
      <c r="Q79" s="9">
        <v>2.6752500000000001</v>
      </c>
      <c r="R79" s="9">
        <v>3</v>
      </c>
      <c r="S79" s="9">
        <v>0.5</v>
      </c>
      <c r="T79" s="9">
        <v>0</v>
      </c>
      <c r="U79" s="9">
        <v>0.5</v>
      </c>
      <c r="V79" s="9">
        <v>0</v>
      </c>
    </row>
    <row r="80" spans="1:22">
      <c r="A80" s="9"/>
      <c r="B80" s="9" t="str">
        <f t="shared" si="1"/>
        <v>М3x42</v>
      </c>
      <c r="C80" s="10">
        <v>3</v>
      </c>
      <c r="D80" s="9">
        <v>42</v>
      </c>
      <c r="E80" s="12">
        <v>2.4520200668102365</v>
      </c>
      <c r="F80" s="55">
        <v>0</v>
      </c>
      <c r="G80" s="55">
        <v>0</v>
      </c>
      <c r="H80" s="55">
        <v>0</v>
      </c>
      <c r="I80" s="12">
        <v>2.1111295263569629</v>
      </c>
      <c r="J80" s="55">
        <v>0</v>
      </c>
      <c r="K80" s="55">
        <v>0</v>
      </c>
      <c r="L80" s="55">
        <v>0</v>
      </c>
      <c r="M80" s="9">
        <v>12</v>
      </c>
      <c r="N80" s="9">
        <v>12</v>
      </c>
      <c r="O80" s="9">
        <v>6</v>
      </c>
      <c r="P80" s="9">
        <v>3</v>
      </c>
      <c r="Q80" s="9">
        <v>2.6752500000000001</v>
      </c>
      <c r="R80" s="9">
        <v>3</v>
      </c>
      <c r="S80" s="9">
        <v>0.5</v>
      </c>
      <c r="T80" s="9">
        <v>0</v>
      </c>
      <c r="U80" s="9">
        <v>0.5</v>
      </c>
      <c r="V80" s="9">
        <v>0</v>
      </c>
    </row>
    <row r="81" spans="1:22">
      <c r="A81" s="9"/>
      <c r="B81" s="9" t="str">
        <f t="shared" si="1"/>
        <v>М3x45</v>
      </c>
      <c r="C81" s="10">
        <v>3</v>
      </c>
      <c r="D81" s="9">
        <v>45</v>
      </c>
      <c r="E81" s="12">
        <v>2.6184852075423262</v>
      </c>
      <c r="F81" s="55">
        <v>0</v>
      </c>
      <c r="G81" s="55">
        <v>0</v>
      </c>
      <c r="H81" s="55">
        <v>0</v>
      </c>
      <c r="I81" s="12">
        <v>2.2435056130437245</v>
      </c>
      <c r="J81" s="55">
        <v>0</v>
      </c>
      <c r="K81" s="55">
        <v>0</v>
      </c>
      <c r="L81" s="55">
        <v>0</v>
      </c>
      <c r="M81" s="9">
        <v>12</v>
      </c>
      <c r="N81" s="9">
        <v>12</v>
      </c>
      <c r="O81" s="9">
        <v>6</v>
      </c>
      <c r="P81" s="9">
        <v>3</v>
      </c>
      <c r="Q81" s="9">
        <v>2.6752500000000001</v>
      </c>
      <c r="R81" s="9">
        <v>3</v>
      </c>
      <c r="S81" s="9">
        <v>0.5</v>
      </c>
      <c r="T81" s="9">
        <v>0</v>
      </c>
      <c r="U81" s="9">
        <v>0.5</v>
      </c>
      <c r="V81" s="9">
        <v>0</v>
      </c>
    </row>
    <row r="82" spans="1:22">
      <c r="A82" s="9"/>
      <c r="B82" s="9" t="str">
        <f t="shared" si="1"/>
        <v>М3x48</v>
      </c>
      <c r="C82" s="10">
        <v>3</v>
      </c>
      <c r="D82" s="9">
        <v>48</v>
      </c>
      <c r="E82" s="12">
        <v>2.7849503482744153</v>
      </c>
      <c r="F82" s="55">
        <v>0</v>
      </c>
      <c r="G82" s="55">
        <v>0</v>
      </c>
      <c r="H82" s="55">
        <v>0</v>
      </c>
      <c r="I82" s="12">
        <v>2.3758816997304861</v>
      </c>
      <c r="J82" s="55">
        <v>0</v>
      </c>
      <c r="K82" s="55">
        <v>0</v>
      </c>
      <c r="L82" s="55">
        <v>0</v>
      </c>
      <c r="M82" s="9">
        <v>12</v>
      </c>
      <c r="N82" s="9">
        <v>12</v>
      </c>
      <c r="O82" s="9">
        <v>6</v>
      </c>
      <c r="P82" s="9">
        <v>3</v>
      </c>
      <c r="Q82" s="9">
        <v>2.6752500000000001</v>
      </c>
      <c r="R82" s="9">
        <v>3</v>
      </c>
      <c r="S82" s="9">
        <v>0.5</v>
      </c>
      <c r="T82" s="9">
        <v>0</v>
      </c>
      <c r="U82" s="9">
        <v>0.5</v>
      </c>
      <c r="V82" s="9">
        <v>0</v>
      </c>
    </row>
    <row r="83" spans="1:22">
      <c r="A83" s="9"/>
      <c r="B83" s="9" t="str">
        <f t="shared" si="1"/>
        <v>М3x50</v>
      </c>
      <c r="C83" s="10">
        <v>3</v>
      </c>
      <c r="D83" s="9">
        <v>50</v>
      </c>
      <c r="E83" s="12">
        <v>2.8959271087624749</v>
      </c>
      <c r="F83" s="55">
        <v>0</v>
      </c>
      <c r="G83" s="55">
        <v>0</v>
      </c>
      <c r="H83" s="55">
        <v>0</v>
      </c>
      <c r="I83" s="12">
        <v>2.4641324241883278</v>
      </c>
      <c r="J83" s="55">
        <v>0</v>
      </c>
      <c r="K83" s="55">
        <v>0</v>
      </c>
      <c r="L83" s="55">
        <v>0</v>
      </c>
      <c r="M83" s="9">
        <v>12</v>
      </c>
      <c r="N83" s="9">
        <v>12</v>
      </c>
      <c r="O83" s="9">
        <v>6</v>
      </c>
      <c r="P83" s="9">
        <v>3</v>
      </c>
      <c r="Q83" s="9">
        <v>2.6752500000000001</v>
      </c>
      <c r="R83" s="9">
        <v>3</v>
      </c>
      <c r="S83" s="9">
        <v>0.5</v>
      </c>
      <c r="T83" s="9">
        <v>0</v>
      </c>
      <c r="U83" s="9">
        <v>0.5</v>
      </c>
      <c r="V83" s="9">
        <v>0</v>
      </c>
    </row>
    <row r="84" spans="1:22">
      <c r="A84" s="9"/>
      <c r="B84" s="9" t="str">
        <f t="shared" si="1"/>
        <v>М3x55</v>
      </c>
      <c r="C84" s="10">
        <v>3</v>
      </c>
      <c r="D84" s="9">
        <v>55</v>
      </c>
      <c r="E84" s="12">
        <v>3.1733690099826237</v>
      </c>
      <c r="F84" s="55">
        <v>0</v>
      </c>
      <c r="G84" s="55">
        <v>0</v>
      </c>
      <c r="H84" s="55">
        <v>0</v>
      </c>
      <c r="I84" s="12">
        <v>2.6847592353329306</v>
      </c>
      <c r="J84" s="55">
        <v>0</v>
      </c>
      <c r="K84" s="55">
        <v>0</v>
      </c>
      <c r="L84" s="55">
        <v>0</v>
      </c>
      <c r="M84" s="9">
        <v>12</v>
      </c>
      <c r="N84" s="9">
        <v>12</v>
      </c>
      <c r="O84" s="9">
        <v>6</v>
      </c>
      <c r="P84" s="9">
        <v>3</v>
      </c>
      <c r="Q84" s="9">
        <v>2.6752500000000001</v>
      </c>
      <c r="R84" s="9">
        <v>3</v>
      </c>
      <c r="S84" s="9">
        <v>0.5</v>
      </c>
      <c r="T84" s="9">
        <v>0</v>
      </c>
      <c r="U84" s="9">
        <v>0.5</v>
      </c>
      <c r="V84" s="9">
        <v>0</v>
      </c>
    </row>
    <row r="85" spans="1:22">
      <c r="A85" s="9"/>
      <c r="B85" s="9" t="str">
        <f t="shared" si="1"/>
        <v>М3x60</v>
      </c>
      <c r="C85" s="10">
        <v>3</v>
      </c>
      <c r="D85" s="9">
        <v>60</v>
      </c>
      <c r="E85" s="12">
        <v>3.4508109112027721</v>
      </c>
      <c r="F85" s="55">
        <v>0</v>
      </c>
      <c r="G85" s="55">
        <v>0</v>
      </c>
      <c r="H85" s="55">
        <v>0</v>
      </c>
      <c r="I85" s="12">
        <v>2.9053860464775334</v>
      </c>
      <c r="J85" s="55">
        <v>0</v>
      </c>
      <c r="K85" s="55">
        <v>0</v>
      </c>
      <c r="L85" s="55">
        <v>0</v>
      </c>
      <c r="M85" s="9">
        <v>12</v>
      </c>
      <c r="N85" s="9">
        <v>12</v>
      </c>
      <c r="O85" s="9">
        <v>6</v>
      </c>
      <c r="P85" s="9">
        <v>3</v>
      </c>
      <c r="Q85" s="9">
        <v>2.6752500000000001</v>
      </c>
      <c r="R85" s="9">
        <v>3</v>
      </c>
      <c r="S85" s="9">
        <v>0.5</v>
      </c>
      <c r="T85" s="9">
        <v>0</v>
      </c>
      <c r="U85" s="9">
        <v>0.5</v>
      </c>
      <c r="V85" s="9">
        <v>0</v>
      </c>
    </row>
    <row r="86" spans="1:22">
      <c r="A86" s="9"/>
      <c r="B86" s="9" t="str">
        <f t="shared" si="1"/>
        <v>М3x65</v>
      </c>
      <c r="C86" s="10">
        <v>3</v>
      </c>
      <c r="D86" s="9">
        <v>65</v>
      </c>
      <c r="E86" s="12">
        <v>3.7282528124229208</v>
      </c>
      <c r="F86" s="55">
        <v>0</v>
      </c>
      <c r="G86" s="55">
        <v>0</v>
      </c>
      <c r="H86" s="55">
        <v>0</v>
      </c>
      <c r="I86" s="12">
        <v>3.1260128576221367</v>
      </c>
      <c r="J86" s="55">
        <v>0</v>
      </c>
      <c r="K86" s="55">
        <v>0</v>
      </c>
      <c r="L86" s="55">
        <v>0</v>
      </c>
      <c r="M86" s="9">
        <v>12</v>
      </c>
      <c r="N86" s="9">
        <v>12</v>
      </c>
      <c r="O86" s="9">
        <v>6</v>
      </c>
      <c r="P86" s="9">
        <v>3</v>
      </c>
      <c r="Q86" s="9">
        <v>2.6752500000000001</v>
      </c>
      <c r="R86" s="9">
        <v>3</v>
      </c>
      <c r="S86" s="9">
        <v>0.5</v>
      </c>
      <c r="T86" s="9">
        <v>0</v>
      </c>
      <c r="U86" s="9">
        <v>0.5</v>
      </c>
      <c r="V86" s="9">
        <v>0</v>
      </c>
    </row>
    <row r="87" spans="1:22">
      <c r="A87" s="9"/>
      <c r="B87" s="9" t="str">
        <f t="shared" si="1"/>
        <v>М3x70</v>
      </c>
      <c r="C87" s="10">
        <v>3</v>
      </c>
      <c r="D87" s="9">
        <v>70</v>
      </c>
      <c r="E87" s="12">
        <v>4.0056947136430692</v>
      </c>
      <c r="F87" s="55">
        <v>0</v>
      </c>
      <c r="G87" s="55">
        <v>0</v>
      </c>
      <c r="H87" s="55">
        <v>0</v>
      </c>
      <c r="I87" s="12">
        <v>3.3466396687667395</v>
      </c>
      <c r="J87" s="55">
        <v>0</v>
      </c>
      <c r="K87" s="55">
        <v>0</v>
      </c>
      <c r="L87" s="55">
        <v>0</v>
      </c>
      <c r="M87" s="9">
        <v>12</v>
      </c>
      <c r="N87" s="9">
        <v>12</v>
      </c>
      <c r="O87" s="9">
        <v>6</v>
      </c>
      <c r="P87" s="9">
        <v>3</v>
      </c>
      <c r="Q87" s="9">
        <v>2.6752500000000001</v>
      </c>
      <c r="R87" s="9">
        <v>3</v>
      </c>
      <c r="S87" s="9">
        <v>0.5</v>
      </c>
      <c r="T87" s="9">
        <v>0</v>
      </c>
      <c r="U87" s="9">
        <v>0.5</v>
      </c>
      <c r="V87" s="9">
        <v>0</v>
      </c>
    </row>
    <row r="88" spans="1:22">
      <c r="A88" s="9"/>
      <c r="B88" s="9" t="str">
        <f t="shared" si="1"/>
        <v>М3x75</v>
      </c>
      <c r="C88" s="10">
        <v>3</v>
      </c>
      <c r="D88" s="9">
        <v>75</v>
      </c>
      <c r="E88" s="12">
        <v>4.283136614863218</v>
      </c>
      <c r="F88" s="55">
        <v>0</v>
      </c>
      <c r="G88" s="55">
        <v>0</v>
      </c>
      <c r="H88" s="55">
        <v>0</v>
      </c>
      <c r="I88" s="12">
        <v>3.5672664799113427</v>
      </c>
      <c r="J88" s="55">
        <v>0</v>
      </c>
      <c r="K88" s="55">
        <v>0</v>
      </c>
      <c r="L88" s="55">
        <v>0</v>
      </c>
      <c r="M88" s="9">
        <v>12</v>
      </c>
      <c r="N88" s="9">
        <v>12</v>
      </c>
      <c r="O88" s="9">
        <v>6</v>
      </c>
      <c r="P88" s="9">
        <v>3</v>
      </c>
      <c r="Q88" s="9">
        <v>2.6752500000000001</v>
      </c>
      <c r="R88" s="9">
        <v>3</v>
      </c>
      <c r="S88" s="9">
        <v>0.5</v>
      </c>
      <c r="T88" s="9">
        <v>0</v>
      </c>
      <c r="U88" s="9">
        <v>0.5</v>
      </c>
      <c r="V88" s="9">
        <v>0</v>
      </c>
    </row>
    <row r="89" spans="1:22">
      <c r="A89" s="9"/>
      <c r="B89" s="9" t="str">
        <f t="shared" si="1"/>
        <v>М3x80</v>
      </c>
      <c r="C89" s="10">
        <v>3</v>
      </c>
      <c r="D89" s="9">
        <v>80</v>
      </c>
      <c r="E89" s="12">
        <v>4.5605785160833658</v>
      </c>
      <c r="F89" s="55">
        <v>0</v>
      </c>
      <c r="G89" s="55">
        <v>0</v>
      </c>
      <c r="H89" s="55">
        <v>0</v>
      </c>
      <c r="I89" s="12">
        <v>3.7878932910559455</v>
      </c>
      <c r="J89" s="55">
        <v>0</v>
      </c>
      <c r="K89" s="55">
        <v>0</v>
      </c>
      <c r="L89" s="55">
        <v>0</v>
      </c>
      <c r="M89" s="9">
        <v>12</v>
      </c>
      <c r="N89" s="9">
        <v>12</v>
      </c>
      <c r="O89" s="9">
        <v>6</v>
      </c>
      <c r="P89" s="9">
        <v>3</v>
      </c>
      <c r="Q89" s="9">
        <v>2.6752500000000001</v>
      </c>
      <c r="R89" s="9">
        <v>3</v>
      </c>
      <c r="S89" s="9">
        <v>0.5</v>
      </c>
      <c r="T89" s="9">
        <v>0</v>
      </c>
      <c r="U89" s="9">
        <v>0.5</v>
      </c>
      <c r="V89" s="9">
        <v>0</v>
      </c>
    </row>
    <row r="90" spans="1:22">
      <c r="A90" s="9"/>
      <c r="B90" s="9" t="str">
        <f t="shared" si="1"/>
        <v>М3x85</v>
      </c>
      <c r="C90" s="10">
        <v>3</v>
      </c>
      <c r="D90" s="9">
        <v>85</v>
      </c>
      <c r="E90" s="12">
        <v>4.8380204173035146</v>
      </c>
      <c r="F90" s="55">
        <v>0</v>
      </c>
      <c r="G90" s="55">
        <v>0</v>
      </c>
      <c r="H90" s="55">
        <v>0</v>
      </c>
      <c r="I90" s="12">
        <v>4.0085201022005483</v>
      </c>
      <c r="J90" s="55">
        <v>0</v>
      </c>
      <c r="K90" s="55">
        <v>0</v>
      </c>
      <c r="L90" s="55">
        <v>0</v>
      </c>
      <c r="M90" s="9">
        <v>12</v>
      </c>
      <c r="N90" s="9">
        <v>12</v>
      </c>
      <c r="O90" s="9">
        <v>6</v>
      </c>
      <c r="P90" s="9">
        <v>3</v>
      </c>
      <c r="Q90" s="9">
        <v>2.6752500000000001</v>
      </c>
      <c r="R90" s="9">
        <v>3</v>
      </c>
      <c r="S90" s="9">
        <v>0.5</v>
      </c>
      <c r="T90" s="9">
        <v>0</v>
      </c>
      <c r="U90" s="9">
        <v>0.5</v>
      </c>
      <c r="V90" s="9">
        <v>0</v>
      </c>
    </row>
    <row r="91" spans="1:22">
      <c r="A91" s="9"/>
      <c r="B91" s="9" t="str">
        <f t="shared" si="1"/>
        <v>М3x90</v>
      </c>
      <c r="C91" s="10">
        <v>3</v>
      </c>
      <c r="D91" s="9">
        <v>90</v>
      </c>
      <c r="E91" s="12">
        <v>5.1154623185236634</v>
      </c>
      <c r="F91" s="55">
        <v>0</v>
      </c>
      <c r="G91" s="55">
        <v>0</v>
      </c>
      <c r="H91" s="55">
        <v>0</v>
      </c>
      <c r="I91" s="12">
        <v>4.2291469133451507</v>
      </c>
      <c r="J91" s="55">
        <v>0</v>
      </c>
      <c r="K91" s="55">
        <v>0</v>
      </c>
      <c r="L91" s="55">
        <v>0</v>
      </c>
      <c r="M91" s="9">
        <v>12</v>
      </c>
      <c r="N91" s="9">
        <v>12</v>
      </c>
      <c r="O91" s="9">
        <v>6</v>
      </c>
      <c r="P91" s="9">
        <v>3</v>
      </c>
      <c r="Q91" s="9">
        <v>2.6752500000000001</v>
      </c>
      <c r="R91" s="9">
        <v>3</v>
      </c>
      <c r="S91" s="9">
        <v>0.5</v>
      </c>
      <c r="T91" s="9">
        <v>0</v>
      </c>
      <c r="U91" s="9">
        <v>0.5</v>
      </c>
      <c r="V91" s="9">
        <v>0</v>
      </c>
    </row>
    <row r="92" spans="1:22">
      <c r="A92" s="9"/>
      <c r="B92" s="9" t="str">
        <f t="shared" si="1"/>
        <v>М3x95</v>
      </c>
      <c r="C92" s="10">
        <v>3</v>
      </c>
      <c r="D92" s="9">
        <v>95</v>
      </c>
      <c r="E92" s="12">
        <v>5.3929042197438131</v>
      </c>
      <c r="F92" s="55">
        <v>0</v>
      </c>
      <c r="G92" s="55">
        <v>0</v>
      </c>
      <c r="H92" s="55">
        <v>0</v>
      </c>
      <c r="I92" s="12">
        <v>4.4497737244897539</v>
      </c>
      <c r="J92" s="55">
        <v>0</v>
      </c>
      <c r="K92" s="55">
        <v>0</v>
      </c>
      <c r="L92" s="55">
        <v>0</v>
      </c>
      <c r="M92" s="9">
        <v>12</v>
      </c>
      <c r="N92" s="9">
        <v>12</v>
      </c>
      <c r="O92" s="9">
        <v>6</v>
      </c>
      <c r="P92" s="9">
        <v>3</v>
      </c>
      <c r="Q92" s="9">
        <v>2.6752500000000001</v>
      </c>
      <c r="R92" s="9">
        <v>3</v>
      </c>
      <c r="S92" s="9">
        <v>0.5</v>
      </c>
      <c r="T92" s="9">
        <v>0</v>
      </c>
      <c r="U92" s="9">
        <v>0.5</v>
      </c>
      <c r="V92" s="9">
        <v>0</v>
      </c>
    </row>
    <row r="93" spans="1:22">
      <c r="A93" s="9"/>
      <c r="B93" s="9" t="str">
        <f t="shared" si="1"/>
        <v>М3x100</v>
      </c>
      <c r="C93" s="10">
        <v>3</v>
      </c>
      <c r="D93" s="9">
        <v>100</v>
      </c>
      <c r="E93" s="12">
        <v>5.6703461209639601</v>
      </c>
      <c r="F93" s="55">
        <v>0</v>
      </c>
      <c r="G93" s="55">
        <v>0</v>
      </c>
      <c r="H93" s="55">
        <v>0</v>
      </c>
      <c r="I93" s="12">
        <v>4.6704005356343581</v>
      </c>
      <c r="J93" s="55">
        <v>0</v>
      </c>
      <c r="K93" s="55">
        <v>0</v>
      </c>
      <c r="L93" s="55">
        <v>0</v>
      </c>
      <c r="M93" s="9">
        <v>12</v>
      </c>
      <c r="N93" s="9">
        <v>12</v>
      </c>
      <c r="O93" s="9">
        <v>6</v>
      </c>
      <c r="P93" s="9">
        <v>3</v>
      </c>
      <c r="Q93" s="9">
        <v>2.6752500000000001</v>
      </c>
      <c r="R93" s="9">
        <v>3</v>
      </c>
      <c r="S93" s="9">
        <v>0.5</v>
      </c>
      <c r="T93" s="9">
        <v>0</v>
      </c>
      <c r="U93" s="9">
        <v>0.5</v>
      </c>
      <c r="V93" s="9">
        <v>0</v>
      </c>
    </row>
    <row r="94" spans="1:22">
      <c r="A94" s="9"/>
      <c r="B94" s="9" t="str">
        <f t="shared" si="1"/>
        <v>М3x105</v>
      </c>
      <c r="C94" s="10">
        <v>3</v>
      </c>
      <c r="D94" s="9">
        <v>105</v>
      </c>
      <c r="E94" s="12">
        <v>5.9477880221841088</v>
      </c>
      <c r="F94" s="55">
        <v>0</v>
      </c>
      <c r="G94" s="55">
        <v>0</v>
      </c>
      <c r="H94" s="55">
        <v>0</v>
      </c>
      <c r="I94" s="12">
        <v>4.8910273467789604</v>
      </c>
      <c r="J94" s="55">
        <v>0</v>
      </c>
      <c r="K94" s="55">
        <v>0</v>
      </c>
      <c r="L94" s="55">
        <v>0</v>
      </c>
      <c r="M94" s="9">
        <v>12</v>
      </c>
      <c r="N94" s="9">
        <v>12</v>
      </c>
      <c r="O94" s="9">
        <v>6</v>
      </c>
      <c r="P94" s="9">
        <v>3</v>
      </c>
      <c r="Q94" s="9">
        <v>2.6752500000000001</v>
      </c>
      <c r="R94" s="9">
        <v>3</v>
      </c>
      <c r="S94" s="9">
        <v>0.5</v>
      </c>
      <c r="T94" s="9">
        <v>0</v>
      </c>
      <c r="U94" s="9">
        <v>0.5</v>
      </c>
      <c r="V94" s="9">
        <v>0</v>
      </c>
    </row>
    <row r="95" spans="1:22">
      <c r="A95" s="9"/>
      <c r="B95" s="9" t="str">
        <f t="shared" si="1"/>
        <v>М3x110</v>
      </c>
      <c r="C95" s="10">
        <v>3</v>
      </c>
      <c r="D95" s="9">
        <v>110</v>
      </c>
      <c r="E95" s="12">
        <v>6.2252299234042576</v>
      </c>
      <c r="F95" s="55">
        <v>0</v>
      </c>
      <c r="G95" s="55">
        <v>0</v>
      </c>
      <c r="H95" s="55">
        <v>0</v>
      </c>
      <c r="I95" s="12">
        <v>5.1116541579235637</v>
      </c>
      <c r="J95" s="55">
        <v>0</v>
      </c>
      <c r="K95" s="55">
        <v>0</v>
      </c>
      <c r="L95" s="55">
        <v>0</v>
      </c>
      <c r="M95" s="9">
        <v>12</v>
      </c>
      <c r="N95" s="9">
        <v>12</v>
      </c>
      <c r="O95" s="9">
        <v>6</v>
      </c>
      <c r="P95" s="9">
        <v>3</v>
      </c>
      <c r="Q95" s="9">
        <v>2.6752500000000001</v>
      </c>
      <c r="R95" s="9">
        <v>3</v>
      </c>
      <c r="S95" s="9">
        <v>0.5</v>
      </c>
      <c r="T95" s="9">
        <v>0</v>
      </c>
      <c r="U95" s="9">
        <v>0.5</v>
      </c>
      <c r="V95" s="9">
        <v>0</v>
      </c>
    </row>
    <row r="96" spans="1:22">
      <c r="A96" s="9"/>
      <c r="B96" s="9" t="str">
        <f t="shared" si="1"/>
        <v>М3x115</v>
      </c>
      <c r="C96" s="10">
        <v>3</v>
      </c>
      <c r="D96" s="9">
        <v>115</v>
      </c>
      <c r="E96" s="12">
        <v>6.5026718246244064</v>
      </c>
      <c r="F96" s="55">
        <v>0</v>
      </c>
      <c r="G96" s="55">
        <v>0</v>
      </c>
      <c r="H96" s="55">
        <v>0</v>
      </c>
      <c r="I96" s="12">
        <v>5.3322809690681661</v>
      </c>
      <c r="J96" s="55">
        <v>0</v>
      </c>
      <c r="K96" s="55">
        <v>0</v>
      </c>
      <c r="L96" s="55">
        <v>0</v>
      </c>
      <c r="M96" s="9">
        <v>12</v>
      </c>
      <c r="N96" s="9">
        <v>12</v>
      </c>
      <c r="O96" s="9">
        <v>6</v>
      </c>
      <c r="P96" s="9">
        <v>3</v>
      </c>
      <c r="Q96" s="9">
        <v>2.6752500000000001</v>
      </c>
      <c r="R96" s="9">
        <v>3</v>
      </c>
      <c r="S96" s="9">
        <v>0.5</v>
      </c>
      <c r="T96" s="9">
        <v>0</v>
      </c>
      <c r="U96" s="9">
        <v>0.5</v>
      </c>
      <c r="V96" s="9">
        <v>0</v>
      </c>
    </row>
    <row r="97" spans="1:22">
      <c r="A97" s="9"/>
      <c r="B97" s="9" t="str">
        <f t="shared" si="1"/>
        <v>М3x120</v>
      </c>
      <c r="C97" s="10">
        <v>3</v>
      </c>
      <c r="D97" s="9">
        <v>120</v>
      </c>
      <c r="E97" s="12">
        <v>6.7801137258445552</v>
      </c>
      <c r="F97" s="55">
        <v>0</v>
      </c>
      <c r="G97" s="55">
        <v>0</v>
      </c>
      <c r="H97" s="55">
        <v>0</v>
      </c>
      <c r="I97" s="12">
        <v>5.5529077802127693</v>
      </c>
      <c r="J97" s="55">
        <v>0</v>
      </c>
      <c r="K97" s="55">
        <v>0</v>
      </c>
      <c r="L97" s="55">
        <v>0</v>
      </c>
      <c r="M97" s="9">
        <v>12</v>
      </c>
      <c r="N97" s="9">
        <v>12</v>
      </c>
      <c r="O97" s="9">
        <v>6</v>
      </c>
      <c r="P97" s="9">
        <v>3</v>
      </c>
      <c r="Q97" s="9">
        <v>2.6752500000000001</v>
      </c>
      <c r="R97" s="9">
        <v>3</v>
      </c>
      <c r="S97" s="9">
        <v>0.5</v>
      </c>
      <c r="T97" s="9">
        <v>0</v>
      </c>
      <c r="U97" s="9">
        <v>0.5</v>
      </c>
      <c r="V97" s="9">
        <v>0</v>
      </c>
    </row>
    <row r="98" spans="1:22">
      <c r="A98" s="9"/>
      <c r="B98" s="9" t="str">
        <f t="shared" si="1"/>
        <v>М3x130</v>
      </c>
      <c r="C98" s="10">
        <v>3</v>
      </c>
      <c r="D98" s="9">
        <v>130</v>
      </c>
      <c r="E98" s="12">
        <v>7.2668194201941976</v>
      </c>
      <c r="F98" s="55">
        <v>0</v>
      </c>
      <c r="G98" s="55">
        <v>0</v>
      </c>
      <c r="H98" s="55">
        <v>0</v>
      </c>
      <c r="I98" s="12">
        <v>5.9941614025019758</v>
      </c>
      <c r="J98" s="55">
        <v>0</v>
      </c>
      <c r="K98" s="55">
        <v>0</v>
      </c>
      <c r="L98" s="55">
        <v>0</v>
      </c>
      <c r="M98" s="9">
        <v>18</v>
      </c>
      <c r="N98" s="9">
        <v>18</v>
      </c>
      <c r="O98" s="9">
        <v>6</v>
      </c>
      <c r="P98" s="9">
        <v>3</v>
      </c>
      <c r="Q98" s="9">
        <v>2.6752500000000001</v>
      </c>
      <c r="R98" s="9">
        <v>3</v>
      </c>
      <c r="S98" s="9">
        <v>0.5</v>
      </c>
      <c r="T98" s="9">
        <v>0</v>
      </c>
      <c r="U98" s="9">
        <v>0.5</v>
      </c>
      <c r="V98" s="9">
        <v>0</v>
      </c>
    </row>
    <row r="99" spans="1:22">
      <c r="A99" s="9"/>
      <c r="B99" s="9" t="str">
        <f t="shared" si="1"/>
        <v>М3x140</v>
      </c>
      <c r="C99" s="10">
        <v>3</v>
      </c>
      <c r="D99" s="9">
        <v>140</v>
      </c>
      <c r="E99" s="12">
        <v>7.8217032226344942</v>
      </c>
      <c r="F99" s="55">
        <v>0</v>
      </c>
      <c r="G99" s="55">
        <v>0</v>
      </c>
      <c r="H99" s="55">
        <v>0</v>
      </c>
      <c r="I99" s="12">
        <v>6.4354150247911814</v>
      </c>
      <c r="J99" s="55">
        <v>0</v>
      </c>
      <c r="K99" s="55">
        <v>0</v>
      </c>
      <c r="L99" s="55">
        <v>0</v>
      </c>
      <c r="M99" s="9">
        <v>18</v>
      </c>
      <c r="N99" s="9">
        <v>18</v>
      </c>
      <c r="O99" s="9">
        <v>6</v>
      </c>
      <c r="P99" s="9">
        <v>3</v>
      </c>
      <c r="Q99" s="9">
        <v>2.6752500000000001</v>
      </c>
      <c r="R99" s="9">
        <v>3</v>
      </c>
      <c r="S99" s="9">
        <v>0.5</v>
      </c>
      <c r="T99" s="9">
        <v>0</v>
      </c>
      <c r="U99" s="9">
        <v>0.5</v>
      </c>
      <c r="V99" s="9">
        <v>0</v>
      </c>
    </row>
    <row r="100" spans="1:22">
      <c r="A100" s="9"/>
      <c r="B100" s="9" t="str">
        <f t="shared" si="1"/>
        <v>М3x150</v>
      </c>
      <c r="C100" s="10">
        <v>3</v>
      </c>
      <c r="D100" s="9">
        <v>150</v>
      </c>
      <c r="E100" s="12">
        <v>8.3765870250747909</v>
      </c>
      <c r="F100" s="55">
        <v>0</v>
      </c>
      <c r="G100" s="55">
        <v>0</v>
      </c>
      <c r="H100" s="55">
        <v>0</v>
      </c>
      <c r="I100" s="12">
        <v>6.8766686470803871</v>
      </c>
      <c r="J100" s="55">
        <v>0</v>
      </c>
      <c r="K100" s="55">
        <v>0</v>
      </c>
      <c r="L100" s="55">
        <v>0</v>
      </c>
      <c r="M100" s="9">
        <v>18</v>
      </c>
      <c r="N100" s="9">
        <v>18</v>
      </c>
      <c r="O100" s="9">
        <v>6</v>
      </c>
      <c r="P100" s="9">
        <v>3</v>
      </c>
      <c r="Q100" s="9">
        <v>2.6752500000000001</v>
      </c>
      <c r="R100" s="9">
        <v>3</v>
      </c>
      <c r="S100" s="9">
        <v>0.5</v>
      </c>
      <c r="T100" s="9">
        <v>0</v>
      </c>
      <c r="U100" s="9">
        <v>0.5</v>
      </c>
      <c r="V100" s="9">
        <v>0</v>
      </c>
    </row>
    <row r="101" spans="1:22">
      <c r="A101" s="9"/>
      <c r="B101" s="9" t="str">
        <f t="shared" si="1"/>
        <v>М3x160</v>
      </c>
      <c r="C101" s="10">
        <v>3</v>
      </c>
      <c r="D101" s="9">
        <v>160</v>
      </c>
      <c r="E101" s="12">
        <v>8.9314708275150902</v>
      </c>
      <c r="F101" s="55">
        <v>0</v>
      </c>
      <c r="G101" s="55">
        <v>0</v>
      </c>
      <c r="H101" s="55">
        <v>0</v>
      </c>
      <c r="I101" s="12">
        <v>7.3179222693695936</v>
      </c>
      <c r="J101" s="55">
        <v>0</v>
      </c>
      <c r="K101" s="55">
        <v>0</v>
      </c>
      <c r="L101" s="55">
        <v>0</v>
      </c>
      <c r="M101" s="9">
        <v>18</v>
      </c>
      <c r="N101" s="9">
        <v>18</v>
      </c>
      <c r="O101" s="9">
        <v>6</v>
      </c>
      <c r="P101" s="9">
        <v>3</v>
      </c>
      <c r="Q101" s="9">
        <v>2.6752500000000001</v>
      </c>
      <c r="R101" s="9">
        <v>3</v>
      </c>
      <c r="S101" s="9">
        <v>0.5</v>
      </c>
      <c r="T101" s="9">
        <v>0</v>
      </c>
      <c r="U101" s="9">
        <v>0.5</v>
      </c>
      <c r="V101" s="9">
        <v>0</v>
      </c>
    </row>
    <row r="102" spans="1:22">
      <c r="A102" s="9"/>
      <c r="B102" s="9" t="str">
        <f t="shared" si="1"/>
        <v>М4x14</v>
      </c>
      <c r="C102" s="10">
        <v>4</v>
      </c>
      <c r="D102" s="9">
        <v>14</v>
      </c>
      <c r="E102" s="12">
        <v>1.770649480145817</v>
      </c>
      <c r="F102" s="55">
        <v>0</v>
      </c>
      <c r="G102" s="55">
        <v>0</v>
      </c>
      <c r="H102" s="55">
        <v>0</v>
      </c>
      <c r="I102" s="12">
        <v>1.6987385277849085</v>
      </c>
      <c r="J102" s="55">
        <v>0</v>
      </c>
      <c r="K102" s="55">
        <v>0</v>
      </c>
      <c r="L102" s="55">
        <v>0</v>
      </c>
      <c r="M102" s="11">
        <v>10.6</v>
      </c>
      <c r="N102" s="9">
        <v>12</v>
      </c>
      <c r="O102" s="9">
        <v>8</v>
      </c>
      <c r="P102" s="9">
        <v>4</v>
      </c>
      <c r="Q102" s="9">
        <v>3.54535</v>
      </c>
      <c r="R102" s="9">
        <v>4</v>
      </c>
      <c r="S102" s="9">
        <v>0.7</v>
      </c>
      <c r="T102" s="9">
        <v>0</v>
      </c>
      <c r="U102" s="9">
        <v>0.5</v>
      </c>
      <c r="V102" s="9">
        <v>0</v>
      </c>
    </row>
    <row r="103" spans="1:22">
      <c r="A103" s="9"/>
      <c r="B103" s="9" t="str">
        <f t="shared" si="1"/>
        <v>М4x16</v>
      </c>
      <c r="C103" s="10">
        <v>4</v>
      </c>
      <c r="D103" s="9">
        <v>16</v>
      </c>
      <c r="E103" s="12">
        <v>1.9256409385789572</v>
      </c>
      <c r="F103" s="55">
        <v>0</v>
      </c>
      <c r="G103" s="55">
        <v>0</v>
      </c>
      <c r="H103" s="55">
        <v>0</v>
      </c>
      <c r="I103" s="12">
        <v>1.8537299862180485</v>
      </c>
      <c r="J103" s="55">
        <v>0</v>
      </c>
      <c r="K103" s="55">
        <v>0</v>
      </c>
      <c r="L103" s="55">
        <v>0</v>
      </c>
      <c r="M103" s="11">
        <v>12.6</v>
      </c>
      <c r="N103" s="9">
        <v>14</v>
      </c>
      <c r="O103" s="9">
        <v>8</v>
      </c>
      <c r="P103" s="9">
        <v>4</v>
      </c>
      <c r="Q103" s="9">
        <v>3.54535</v>
      </c>
      <c r="R103" s="9">
        <v>4</v>
      </c>
      <c r="S103" s="9">
        <v>0.7</v>
      </c>
      <c r="T103" s="9">
        <v>0</v>
      </c>
      <c r="U103" s="9">
        <v>0.5</v>
      </c>
      <c r="V103" s="9">
        <v>0</v>
      </c>
    </row>
    <row r="104" spans="1:22">
      <c r="A104" s="9"/>
      <c r="B104" s="9" t="str">
        <f t="shared" si="1"/>
        <v>М4x18</v>
      </c>
      <c r="C104" s="10">
        <v>4</v>
      </c>
      <c r="D104" s="9">
        <v>18</v>
      </c>
      <c r="E104" s="12">
        <v>2.0933225650757867</v>
      </c>
      <c r="F104" s="55">
        <v>0</v>
      </c>
      <c r="G104" s="55">
        <v>0</v>
      </c>
      <c r="H104" s="55">
        <v>0</v>
      </c>
      <c r="I104" s="12">
        <v>2.0087214446511883</v>
      </c>
      <c r="J104" s="55">
        <v>0</v>
      </c>
      <c r="K104" s="55">
        <v>0</v>
      </c>
      <c r="L104" s="55">
        <v>0</v>
      </c>
      <c r="M104" s="9">
        <v>14</v>
      </c>
      <c r="N104" s="9">
        <v>14</v>
      </c>
      <c r="O104" s="9">
        <v>8</v>
      </c>
      <c r="P104" s="9">
        <v>4</v>
      </c>
      <c r="Q104" s="9">
        <v>3.54535</v>
      </c>
      <c r="R104" s="9">
        <v>4</v>
      </c>
      <c r="S104" s="9">
        <v>0.7</v>
      </c>
      <c r="T104" s="9">
        <v>0</v>
      </c>
      <c r="U104" s="9">
        <v>0.5</v>
      </c>
      <c r="V104" s="9">
        <v>0</v>
      </c>
    </row>
    <row r="105" spans="1:22">
      <c r="A105" s="9"/>
      <c r="B105" s="9" t="str">
        <f t="shared" si="1"/>
        <v>М4x20</v>
      </c>
      <c r="C105" s="10">
        <v>4</v>
      </c>
      <c r="D105" s="9">
        <v>20</v>
      </c>
      <c r="E105" s="12">
        <v>2.2906145837212257</v>
      </c>
      <c r="F105" s="55">
        <v>0</v>
      </c>
      <c r="G105" s="55">
        <v>0</v>
      </c>
      <c r="H105" s="55">
        <v>0</v>
      </c>
      <c r="I105" s="12">
        <v>2.163712903084329</v>
      </c>
      <c r="J105" s="55">
        <v>0</v>
      </c>
      <c r="K105" s="55">
        <v>0</v>
      </c>
      <c r="L105" s="55">
        <v>0</v>
      </c>
      <c r="M105" s="9">
        <v>14</v>
      </c>
      <c r="N105" s="9">
        <v>14</v>
      </c>
      <c r="O105" s="9">
        <v>8</v>
      </c>
      <c r="P105" s="9">
        <v>4</v>
      </c>
      <c r="Q105" s="9">
        <v>3.54535</v>
      </c>
      <c r="R105" s="9">
        <v>4</v>
      </c>
      <c r="S105" s="9">
        <v>0.7</v>
      </c>
      <c r="T105" s="9">
        <v>0</v>
      </c>
      <c r="U105" s="9">
        <v>0.5</v>
      </c>
      <c r="V105" s="9">
        <v>0</v>
      </c>
    </row>
    <row r="106" spans="1:22">
      <c r="A106" s="9"/>
      <c r="B106" s="9" t="str">
        <f t="shared" si="1"/>
        <v>М4x22</v>
      </c>
      <c r="C106" s="10">
        <v>4</v>
      </c>
      <c r="D106" s="9">
        <v>22</v>
      </c>
      <c r="E106" s="12">
        <v>2.4879066023666647</v>
      </c>
      <c r="F106" s="55">
        <v>0</v>
      </c>
      <c r="G106" s="55">
        <v>0</v>
      </c>
      <c r="H106" s="55">
        <v>0</v>
      </c>
      <c r="I106" s="12">
        <v>2.3187043615174683</v>
      </c>
      <c r="J106" s="55">
        <v>0</v>
      </c>
      <c r="K106" s="55">
        <v>0</v>
      </c>
      <c r="L106" s="55">
        <v>0</v>
      </c>
      <c r="M106" s="9">
        <v>14</v>
      </c>
      <c r="N106" s="9">
        <v>14</v>
      </c>
      <c r="O106" s="9">
        <v>8</v>
      </c>
      <c r="P106" s="9">
        <v>4</v>
      </c>
      <c r="Q106" s="9">
        <v>3.54535</v>
      </c>
      <c r="R106" s="9">
        <v>4</v>
      </c>
      <c r="S106" s="9">
        <v>0.7</v>
      </c>
      <c r="T106" s="9">
        <v>0</v>
      </c>
      <c r="U106" s="9">
        <v>0.5</v>
      </c>
      <c r="V106" s="9">
        <v>0</v>
      </c>
    </row>
    <row r="107" spans="1:22">
      <c r="A107" s="9"/>
      <c r="B107" s="9" t="str">
        <f t="shared" si="1"/>
        <v>М4x25</v>
      </c>
      <c r="C107" s="10">
        <v>4</v>
      </c>
      <c r="D107" s="9">
        <v>25</v>
      </c>
      <c r="E107" s="12">
        <v>2.7838446303348232</v>
      </c>
      <c r="F107" s="55">
        <v>0</v>
      </c>
      <c r="G107" s="55">
        <v>0</v>
      </c>
      <c r="H107" s="55">
        <v>0</v>
      </c>
      <c r="I107" s="12">
        <v>2.5511915491671786</v>
      </c>
      <c r="J107" s="55">
        <v>0</v>
      </c>
      <c r="K107" s="55">
        <v>0</v>
      </c>
      <c r="L107" s="55">
        <v>0</v>
      </c>
      <c r="M107" s="9">
        <v>14</v>
      </c>
      <c r="N107" s="9">
        <v>14</v>
      </c>
      <c r="O107" s="9">
        <v>8</v>
      </c>
      <c r="P107" s="9">
        <v>4</v>
      </c>
      <c r="Q107" s="9">
        <v>3.54535</v>
      </c>
      <c r="R107" s="9">
        <v>4</v>
      </c>
      <c r="S107" s="9">
        <v>0.7</v>
      </c>
      <c r="T107" s="9">
        <v>0</v>
      </c>
      <c r="U107" s="9">
        <v>0.5</v>
      </c>
      <c r="V107" s="9">
        <v>0</v>
      </c>
    </row>
    <row r="108" spans="1:22">
      <c r="A108" s="9"/>
      <c r="B108" s="9" t="str">
        <f t="shared" si="1"/>
        <v>М4x28</v>
      </c>
      <c r="C108" s="10">
        <v>4</v>
      </c>
      <c r="D108" s="9">
        <v>28</v>
      </c>
      <c r="E108" s="12">
        <v>3.0797826583029817</v>
      </c>
      <c r="F108" s="55">
        <v>0</v>
      </c>
      <c r="G108" s="55">
        <v>0</v>
      </c>
      <c r="H108" s="55">
        <v>0</v>
      </c>
      <c r="I108" s="12">
        <v>2.7836787368168885</v>
      </c>
      <c r="J108" s="55">
        <v>0</v>
      </c>
      <c r="K108" s="55">
        <v>0</v>
      </c>
      <c r="L108" s="55">
        <v>0</v>
      </c>
      <c r="M108" s="9">
        <v>14</v>
      </c>
      <c r="N108" s="9">
        <v>14</v>
      </c>
      <c r="O108" s="9">
        <v>8</v>
      </c>
      <c r="P108" s="9">
        <v>4</v>
      </c>
      <c r="Q108" s="9">
        <v>3.54535</v>
      </c>
      <c r="R108" s="9">
        <v>4</v>
      </c>
      <c r="S108" s="9">
        <v>0.7</v>
      </c>
      <c r="T108" s="9">
        <v>0</v>
      </c>
      <c r="U108" s="9">
        <v>0.5</v>
      </c>
      <c r="V108" s="9">
        <v>0</v>
      </c>
    </row>
    <row r="109" spans="1:22">
      <c r="A109" s="9"/>
      <c r="B109" s="9" t="str">
        <f t="shared" si="1"/>
        <v>М4x30</v>
      </c>
      <c r="C109" s="10">
        <v>4</v>
      </c>
      <c r="D109" s="9">
        <v>30</v>
      </c>
      <c r="E109" s="12">
        <v>3.2770746769484207</v>
      </c>
      <c r="F109" s="55">
        <v>0</v>
      </c>
      <c r="G109" s="55">
        <v>0</v>
      </c>
      <c r="H109" s="55">
        <v>0</v>
      </c>
      <c r="I109" s="12">
        <v>2.9386701952500278</v>
      </c>
      <c r="J109" s="55">
        <v>0</v>
      </c>
      <c r="K109" s="55">
        <v>0</v>
      </c>
      <c r="L109" s="55">
        <v>0</v>
      </c>
      <c r="M109" s="9">
        <v>14</v>
      </c>
      <c r="N109" s="9">
        <v>14</v>
      </c>
      <c r="O109" s="9">
        <v>8</v>
      </c>
      <c r="P109" s="9">
        <v>4</v>
      </c>
      <c r="Q109" s="9">
        <v>3.54535</v>
      </c>
      <c r="R109" s="9">
        <v>4</v>
      </c>
      <c r="S109" s="9">
        <v>0.7</v>
      </c>
      <c r="T109" s="9">
        <v>0</v>
      </c>
      <c r="U109" s="9">
        <v>0.5</v>
      </c>
      <c r="V109" s="9">
        <v>0</v>
      </c>
    </row>
    <row r="110" spans="1:22">
      <c r="A110" s="9"/>
      <c r="B110" s="9" t="str">
        <f t="shared" si="1"/>
        <v>М4x32</v>
      </c>
      <c r="C110" s="10">
        <v>4</v>
      </c>
      <c r="D110" s="9">
        <v>32</v>
      </c>
      <c r="E110" s="12">
        <v>3.4743666955938592</v>
      </c>
      <c r="F110" s="55">
        <v>0</v>
      </c>
      <c r="G110" s="55">
        <v>0</v>
      </c>
      <c r="H110" s="55">
        <v>0</v>
      </c>
      <c r="I110" s="12">
        <v>3.0936616536831685</v>
      </c>
      <c r="J110" s="55">
        <v>0</v>
      </c>
      <c r="K110" s="55">
        <v>0</v>
      </c>
      <c r="L110" s="55">
        <v>0</v>
      </c>
      <c r="M110" s="9">
        <v>14</v>
      </c>
      <c r="N110" s="9">
        <v>14</v>
      </c>
      <c r="O110" s="9">
        <v>8</v>
      </c>
      <c r="P110" s="9">
        <v>4</v>
      </c>
      <c r="Q110" s="9">
        <v>3.54535</v>
      </c>
      <c r="R110" s="9">
        <v>4</v>
      </c>
      <c r="S110" s="9">
        <v>0.7</v>
      </c>
      <c r="T110" s="9">
        <v>0</v>
      </c>
      <c r="U110" s="9">
        <v>0.5</v>
      </c>
      <c r="V110" s="9">
        <v>0</v>
      </c>
    </row>
    <row r="111" spans="1:22">
      <c r="A111" s="9"/>
      <c r="B111" s="9" t="str">
        <f t="shared" si="1"/>
        <v>М4x35</v>
      </c>
      <c r="C111" s="10">
        <v>4</v>
      </c>
      <c r="D111" s="9">
        <v>35</v>
      </c>
      <c r="E111" s="12">
        <v>3.7703047235620182</v>
      </c>
      <c r="F111" s="55">
        <v>0</v>
      </c>
      <c r="G111" s="55">
        <v>0</v>
      </c>
      <c r="H111" s="55">
        <v>0</v>
      </c>
      <c r="I111" s="12">
        <v>3.3261488413328784</v>
      </c>
      <c r="J111" s="55">
        <v>0</v>
      </c>
      <c r="K111" s="55">
        <v>0</v>
      </c>
      <c r="L111" s="55">
        <v>0</v>
      </c>
      <c r="M111" s="9">
        <v>14</v>
      </c>
      <c r="N111" s="9">
        <v>14</v>
      </c>
      <c r="O111" s="9">
        <v>8</v>
      </c>
      <c r="P111" s="9">
        <v>4</v>
      </c>
      <c r="Q111" s="9">
        <v>3.54535</v>
      </c>
      <c r="R111" s="9">
        <v>4</v>
      </c>
      <c r="S111" s="9">
        <v>0.7</v>
      </c>
      <c r="T111" s="9">
        <v>0</v>
      </c>
      <c r="U111" s="9">
        <v>0.5</v>
      </c>
      <c r="V111" s="9">
        <v>0</v>
      </c>
    </row>
    <row r="112" spans="1:22">
      <c r="A112" s="9"/>
      <c r="B112" s="9" t="str">
        <f t="shared" si="1"/>
        <v>М4x38</v>
      </c>
      <c r="C112" s="10">
        <v>4</v>
      </c>
      <c r="D112" s="9">
        <v>38</v>
      </c>
      <c r="E112" s="12">
        <v>4.0662427515301758</v>
      </c>
      <c r="F112" s="55">
        <v>0</v>
      </c>
      <c r="G112" s="55">
        <v>0</v>
      </c>
      <c r="H112" s="55">
        <v>0</v>
      </c>
      <c r="I112" s="12">
        <v>3.5586360289825878</v>
      </c>
      <c r="J112" s="55">
        <v>0</v>
      </c>
      <c r="K112" s="55">
        <v>0</v>
      </c>
      <c r="L112" s="55">
        <v>0</v>
      </c>
      <c r="M112" s="9">
        <v>14</v>
      </c>
      <c r="N112" s="9">
        <v>14</v>
      </c>
      <c r="O112" s="9">
        <v>8</v>
      </c>
      <c r="P112" s="9">
        <v>4</v>
      </c>
      <c r="Q112" s="9">
        <v>3.54535</v>
      </c>
      <c r="R112" s="9">
        <v>4</v>
      </c>
      <c r="S112" s="9">
        <v>0.7</v>
      </c>
      <c r="T112" s="9">
        <v>0</v>
      </c>
      <c r="U112" s="9">
        <v>0.5</v>
      </c>
      <c r="V112" s="9">
        <v>0</v>
      </c>
    </row>
    <row r="113" spans="1:22">
      <c r="A113" s="9"/>
      <c r="B113" s="9" t="str">
        <f t="shared" si="1"/>
        <v>М4x40</v>
      </c>
      <c r="C113" s="10">
        <v>4</v>
      </c>
      <c r="D113" s="9">
        <v>40</v>
      </c>
      <c r="E113" s="12">
        <v>4.2635347701756157</v>
      </c>
      <c r="F113" s="55">
        <v>0</v>
      </c>
      <c r="G113" s="55">
        <v>0</v>
      </c>
      <c r="H113" s="55">
        <v>0</v>
      </c>
      <c r="I113" s="12">
        <v>3.713627487415728</v>
      </c>
      <c r="J113" s="55">
        <v>0</v>
      </c>
      <c r="K113" s="55">
        <v>0</v>
      </c>
      <c r="L113" s="55">
        <v>0</v>
      </c>
      <c r="M113" s="9">
        <v>14</v>
      </c>
      <c r="N113" s="9">
        <v>14</v>
      </c>
      <c r="O113" s="9">
        <v>8</v>
      </c>
      <c r="P113" s="9">
        <v>4</v>
      </c>
      <c r="Q113" s="9">
        <v>3.54535</v>
      </c>
      <c r="R113" s="9">
        <v>4</v>
      </c>
      <c r="S113" s="9">
        <v>0.7</v>
      </c>
      <c r="T113" s="9">
        <v>0</v>
      </c>
      <c r="U113" s="9">
        <v>0.5</v>
      </c>
      <c r="V113" s="9">
        <v>0</v>
      </c>
    </row>
    <row r="114" spans="1:22">
      <c r="A114" s="9"/>
      <c r="B114" s="9" t="str">
        <f t="shared" si="1"/>
        <v>М4x42</v>
      </c>
      <c r="C114" s="10">
        <v>4</v>
      </c>
      <c r="D114" s="9">
        <v>42</v>
      </c>
      <c r="E114" s="12">
        <v>4.4608267888210538</v>
      </c>
      <c r="F114" s="55">
        <v>0</v>
      </c>
      <c r="G114" s="55">
        <v>0</v>
      </c>
      <c r="H114" s="55">
        <v>0</v>
      </c>
      <c r="I114" s="12">
        <v>3.8686189458488678</v>
      </c>
      <c r="J114" s="55">
        <v>0</v>
      </c>
      <c r="K114" s="55">
        <v>0</v>
      </c>
      <c r="L114" s="55">
        <v>0</v>
      </c>
      <c r="M114" s="9">
        <v>14</v>
      </c>
      <c r="N114" s="9">
        <v>14</v>
      </c>
      <c r="O114" s="9">
        <v>8</v>
      </c>
      <c r="P114" s="9">
        <v>4</v>
      </c>
      <c r="Q114" s="9">
        <v>3.54535</v>
      </c>
      <c r="R114" s="9">
        <v>4</v>
      </c>
      <c r="S114" s="9">
        <v>0.7</v>
      </c>
      <c r="T114" s="9">
        <v>0</v>
      </c>
      <c r="U114" s="9">
        <v>0.5</v>
      </c>
      <c r="V114" s="9">
        <v>0</v>
      </c>
    </row>
    <row r="115" spans="1:22">
      <c r="A115" s="9"/>
      <c r="B115" s="9" t="str">
        <f t="shared" si="1"/>
        <v>М4x45</v>
      </c>
      <c r="C115" s="10">
        <v>4</v>
      </c>
      <c r="D115" s="9">
        <v>45</v>
      </c>
      <c r="E115" s="12">
        <v>4.7567648167892127</v>
      </c>
      <c r="F115" s="55">
        <v>0</v>
      </c>
      <c r="G115" s="55">
        <v>0</v>
      </c>
      <c r="H115" s="55">
        <v>0</v>
      </c>
      <c r="I115" s="12">
        <v>4.1011061334985772</v>
      </c>
      <c r="J115" s="55">
        <v>0</v>
      </c>
      <c r="K115" s="55">
        <v>0</v>
      </c>
      <c r="L115" s="55">
        <v>0</v>
      </c>
      <c r="M115" s="9">
        <v>14</v>
      </c>
      <c r="N115" s="9">
        <v>14</v>
      </c>
      <c r="O115" s="9">
        <v>8</v>
      </c>
      <c r="P115" s="9">
        <v>4</v>
      </c>
      <c r="Q115" s="9">
        <v>3.54535</v>
      </c>
      <c r="R115" s="9">
        <v>4</v>
      </c>
      <c r="S115" s="9">
        <v>0.7</v>
      </c>
      <c r="T115" s="9">
        <v>0</v>
      </c>
      <c r="U115" s="9">
        <v>0.5</v>
      </c>
      <c r="V115" s="9">
        <v>0</v>
      </c>
    </row>
    <row r="116" spans="1:22">
      <c r="A116" s="9"/>
      <c r="B116" s="9" t="str">
        <f t="shared" si="1"/>
        <v>М4x48</v>
      </c>
      <c r="C116" s="10">
        <v>4</v>
      </c>
      <c r="D116" s="9">
        <v>48</v>
      </c>
      <c r="E116" s="12">
        <v>5.0527028447573707</v>
      </c>
      <c r="F116" s="55">
        <v>0</v>
      </c>
      <c r="G116" s="55">
        <v>0</v>
      </c>
      <c r="H116" s="55">
        <v>0</v>
      </c>
      <c r="I116" s="12">
        <v>4.333593321148288</v>
      </c>
      <c r="J116" s="55">
        <v>0</v>
      </c>
      <c r="K116" s="55">
        <v>0</v>
      </c>
      <c r="L116" s="55">
        <v>0</v>
      </c>
      <c r="M116" s="9">
        <v>14</v>
      </c>
      <c r="N116" s="9">
        <v>14</v>
      </c>
      <c r="O116" s="9">
        <v>8</v>
      </c>
      <c r="P116" s="9">
        <v>4</v>
      </c>
      <c r="Q116" s="9">
        <v>3.54535</v>
      </c>
      <c r="R116" s="9">
        <v>4</v>
      </c>
      <c r="S116" s="9">
        <v>0.7</v>
      </c>
      <c r="T116" s="9">
        <v>0</v>
      </c>
      <c r="U116" s="9">
        <v>0.5</v>
      </c>
      <c r="V116" s="9">
        <v>0</v>
      </c>
    </row>
    <row r="117" spans="1:22">
      <c r="A117" s="9"/>
      <c r="B117" s="9" t="str">
        <f t="shared" si="1"/>
        <v>М4x50</v>
      </c>
      <c r="C117" s="10">
        <v>4</v>
      </c>
      <c r="D117" s="9">
        <v>50</v>
      </c>
      <c r="E117" s="12">
        <v>5.2499948634028106</v>
      </c>
      <c r="F117" s="55">
        <v>0</v>
      </c>
      <c r="G117" s="55">
        <v>0</v>
      </c>
      <c r="H117" s="55">
        <v>0</v>
      </c>
      <c r="I117" s="12">
        <v>4.4885847795814282</v>
      </c>
      <c r="J117" s="55">
        <v>0</v>
      </c>
      <c r="K117" s="55">
        <v>0</v>
      </c>
      <c r="L117" s="55">
        <v>0</v>
      </c>
      <c r="M117" s="9">
        <v>14</v>
      </c>
      <c r="N117" s="9">
        <v>14</v>
      </c>
      <c r="O117" s="9">
        <v>8</v>
      </c>
      <c r="P117" s="9">
        <v>4</v>
      </c>
      <c r="Q117" s="9">
        <v>3.54535</v>
      </c>
      <c r="R117" s="9">
        <v>4</v>
      </c>
      <c r="S117" s="9">
        <v>0.7</v>
      </c>
      <c r="T117" s="9">
        <v>0</v>
      </c>
      <c r="U117" s="9">
        <v>0.5</v>
      </c>
      <c r="V117" s="9">
        <v>0</v>
      </c>
    </row>
    <row r="118" spans="1:22">
      <c r="A118" s="9"/>
      <c r="B118" s="9" t="str">
        <f t="shared" si="1"/>
        <v>М4x55</v>
      </c>
      <c r="C118" s="10">
        <v>4</v>
      </c>
      <c r="D118" s="9">
        <v>55</v>
      </c>
      <c r="E118" s="12">
        <v>5.7432249100164068</v>
      </c>
      <c r="F118" s="55">
        <v>0</v>
      </c>
      <c r="G118" s="55">
        <v>0</v>
      </c>
      <c r="H118" s="55">
        <v>0</v>
      </c>
      <c r="I118" s="12">
        <v>4.8760634256642783</v>
      </c>
      <c r="J118" s="55">
        <v>0</v>
      </c>
      <c r="K118" s="55">
        <v>0</v>
      </c>
      <c r="L118" s="55">
        <v>0</v>
      </c>
      <c r="M118" s="9">
        <v>14</v>
      </c>
      <c r="N118" s="9">
        <v>14</v>
      </c>
      <c r="O118" s="9">
        <v>8</v>
      </c>
      <c r="P118" s="9">
        <v>4</v>
      </c>
      <c r="Q118" s="9">
        <v>3.54535</v>
      </c>
      <c r="R118" s="9">
        <v>4</v>
      </c>
      <c r="S118" s="9">
        <v>0.7</v>
      </c>
      <c r="T118" s="9">
        <v>0</v>
      </c>
      <c r="U118" s="9">
        <v>0.5</v>
      </c>
      <c r="V118" s="9">
        <v>0</v>
      </c>
    </row>
    <row r="119" spans="1:22">
      <c r="A119" s="9"/>
      <c r="B119" s="9" t="str">
        <f t="shared" si="1"/>
        <v>М4x60</v>
      </c>
      <c r="C119" s="10">
        <v>4</v>
      </c>
      <c r="D119" s="9">
        <v>60</v>
      </c>
      <c r="E119" s="12">
        <v>6.2364549566300047</v>
      </c>
      <c r="F119" s="55">
        <v>0</v>
      </c>
      <c r="G119" s="55">
        <v>0</v>
      </c>
      <c r="H119" s="55">
        <v>0</v>
      </c>
      <c r="I119" s="12">
        <v>5.2635420717471266</v>
      </c>
      <c r="J119" s="55">
        <v>0</v>
      </c>
      <c r="K119" s="55">
        <v>0</v>
      </c>
      <c r="L119" s="55">
        <v>0</v>
      </c>
      <c r="M119" s="9">
        <v>14</v>
      </c>
      <c r="N119" s="9">
        <v>14</v>
      </c>
      <c r="O119" s="9">
        <v>8</v>
      </c>
      <c r="P119" s="9">
        <v>4</v>
      </c>
      <c r="Q119" s="9">
        <v>3.54535</v>
      </c>
      <c r="R119" s="9">
        <v>4</v>
      </c>
      <c r="S119" s="9">
        <v>0.7</v>
      </c>
      <c r="T119" s="9">
        <v>0</v>
      </c>
      <c r="U119" s="9">
        <v>0.5</v>
      </c>
      <c r="V119" s="9">
        <v>0</v>
      </c>
    </row>
    <row r="120" spans="1:22">
      <c r="A120" s="9"/>
      <c r="B120" s="9" t="str">
        <f t="shared" si="1"/>
        <v>М4x65</v>
      </c>
      <c r="C120" s="10">
        <v>4</v>
      </c>
      <c r="D120" s="9">
        <v>65</v>
      </c>
      <c r="E120" s="12">
        <v>6.7296850032436026</v>
      </c>
      <c r="F120" s="55">
        <v>0</v>
      </c>
      <c r="G120" s="55">
        <v>0</v>
      </c>
      <c r="H120" s="55">
        <v>0</v>
      </c>
      <c r="I120" s="12">
        <v>5.6510207178299767</v>
      </c>
      <c r="J120" s="55">
        <v>0</v>
      </c>
      <c r="K120" s="55">
        <v>0</v>
      </c>
      <c r="L120" s="55">
        <v>0</v>
      </c>
      <c r="M120" s="9">
        <v>14</v>
      </c>
      <c r="N120" s="9">
        <v>14</v>
      </c>
      <c r="O120" s="9">
        <v>8</v>
      </c>
      <c r="P120" s="9">
        <v>4</v>
      </c>
      <c r="Q120" s="9">
        <v>3.54535</v>
      </c>
      <c r="R120" s="9">
        <v>4</v>
      </c>
      <c r="S120" s="9">
        <v>0.7</v>
      </c>
      <c r="T120" s="9">
        <v>0</v>
      </c>
      <c r="U120" s="9">
        <v>0.5</v>
      </c>
      <c r="V120" s="9">
        <v>0</v>
      </c>
    </row>
    <row r="121" spans="1:22">
      <c r="A121" s="9"/>
      <c r="B121" s="9" t="str">
        <f t="shared" si="1"/>
        <v>М4x70</v>
      </c>
      <c r="C121" s="10">
        <v>4</v>
      </c>
      <c r="D121" s="9">
        <v>70</v>
      </c>
      <c r="E121" s="12">
        <v>7.2229150498571997</v>
      </c>
      <c r="F121" s="55">
        <v>0</v>
      </c>
      <c r="G121" s="55">
        <v>0</v>
      </c>
      <c r="H121" s="55">
        <v>0</v>
      </c>
      <c r="I121" s="12">
        <v>6.0384993639128268</v>
      </c>
      <c r="J121" s="55">
        <v>0</v>
      </c>
      <c r="K121" s="55">
        <v>0</v>
      </c>
      <c r="L121" s="55">
        <v>0</v>
      </c>
      <c r="M121" s="9">
        <v>14</v>
      </c>
      <c r="N121" s="9">
        <v>14</v>
      </c>
      <c r="O121" s="9">
        <v>8</v>
      </c>
      <c r="P121" s="9">
        <v>4</v>
      </c>
      <c r="Q121" s="9">
        <v>3.54535</v>
      </c>
      <c r="R121" s="9">
        <v>4</v>
      </c>
      <c r="S121" s="9">
        <v>0.7</v>
      </c>
      <c r="T121" s="9">
        <v>0</v>
      </c>
      <c r="U121" s="9">
        <v>0.5</v>
      </c>
      <c r="V121" s="9">
        <v>0</v>
      </c>
    </row>
    <row r="122" spans="1:22">
      <c r="A122" s="9"/>
      <c r="B122" s="9" t="str">
        <f t="shared" si="1"/>
        <v>М4x75</v>
      </c>
      <c r="C122" s="10">
        <v>4</v>
      </c>
      <c r="D122" s="9">
        <v>75</v>
      </c>
      <c r="E122" s="12">
        <v>7.7161450964707976</v>
      </c>
      <c r="F122" s="55">
        <v>0</v>
      </c>
      <c r="G122" s="55">
        <v>0</v>
      </c>
      <c r="H122" s="55">
        <v>0</v>
      </c>
      <c r="I122" s="12">
        <v>6.4259780099956769</v>
      </c>
      <c r="J122" s="55">
        <v>0</v>
      </c>
      <c r="K122" s="55">
        <v>0</v>
      </c>
      <c r="L122" s="55">
        <v>0</v>
      </c>
      <c r="M122" s="9">
        <v>14</v>
      </c>
      <c r="N122" s="9">
        <v>14</v>
      </c>
      <c r="O122" s="9">
        <v>8</v>
      </c>
      <c r="P122" s="9">
        <v>4</v>
      </c>
      <c r="Q122" s="9">
        <v>3.54535</v>
      </c>
      <c r="R122" s="9">
        <v>4</v>
      </c>
      <c r="S122" s="9">
        <v>0.7</v>
      </c>
      <c r="T122" s="9">
        <v>0</v>
      </c>
      <c r="U122" s="9">
        <v>0.5</v>
      </c>
      <c r="V122" s="9">
        <v>0</v>
      </c>
    </row>
    <row r="123" spans="1:22">
      <c r="A123" s="9"/>
      <c r="B123" s="9" t="str">
        <f t="shared" si="1"/>
        <v>М4x80</v>
      </c>
      <c r="C123" s="10">
        <v>4</v>
      </c>
      <c r="D123" s="9">
        <v>80</v>
      </c>
      <c r="E123" s="12">
        <v>8.2093751430843955</v>
      </c>
      <c r="F123" s="55">
        <v>0</v>
      </c>
      <c r="G123" s="55">
        <v>0</v>
      </c>
      <c r="H123" s="55">
        <v>0</v>
      </c>
      <c r="I123" s="12">
        <v>6.8134566560785261</v>
      </c>
      <c r="J123" s="55">
        <v>0</v>
      </c>
      <c r="K123" s="55">
        <v>0</v>
      </c>
      <c r="L123" s="55">
        <v>0</v>
      </c>
      <c r="M123" s="9">
        <v>14</v>
      </c>
      <c r="N123" s="9">
        <v>14</v>
      </c>
      <c r="O123" s="9">
        <v>8</v>
      </c>
      <c r="P123" s="9">
        <v>4</v>
      </c>
      <c r="Q123" s="9">
        <v>3.54535</v>
      </c>
      <c r="R123" s="9">
        <v>4</v>
      </c>
      <c r="S123" s="9">
        <v>0.7</v>
      </c>
      <c r="T123" s="9">
        <v>0</v>
      </c>
      <c r="U123" s="9">
        <v>0.5</v>
      </c>
      <c r="V123" s="9">
        <v>0</v>
      </c>
    </row>
    <row r="124" spans="1:22">
      <c r="A124" s="9"/>
      <c r="B124" s="9" t="str">
        <f t="shared" si="1"/>
        <v>М4x85</v>
      </c>
      <c r="C124" s="10">
        <v>4</v>
      </c>
      <c r="D124" s="9">
        <v>85</v>
      </c>
      <c r="E124" s="12">
        <v>8.7026051896979926</v>
      </c>
      <c r="F124" s="55">
        <v>0</v>
      </c>
      <c r="G124" s="55">
        <v>0</v>
      </c>
      <c r="H124" s="55">
        <v>0</v>
      </c>
      <c r="I124" s="12">
        <v>7.2009353021613753</v>
      </c>
      <c r="J124" s="55">
        <v>0</v>
      </c>
      <c r="K124" s="55">
        <v>0</v>
      </c>
      <c r="L124" s="55">
        <v>0</v>
      </c>
      <c r="M124" s="9">
        <v>14</v>
      </c>
      <c r="N124" s="9">
        <v>14</v>
      </c>
      <c r="O124" s="9">
        <v>8</v>
      </c>
      <c r="P124" s="9">
        <v>4</v>
      </c>
      <c r="Q124" s="9">
        <v>3.54535</v>
      </c>
      <c r="R124" s="9">
        <v>4</v>
      </c>
      <c r="S124" s="9">
        <v>0.7</v>
      </c>
      <c r="T124" s="9">
        <v>0</v>
      </c>
      <c r="U124" s="9">
        <v>0.5</v>
      </c>
      <c r="V124" s="9">
        <v>0</v>
      </c>
    </row>
    <row r="125" spans="1:22">
      <c r="A125" s="9"/>
      <c r="B125" s="9" t="str">
        <f t="shared" si="1"/>
        <v>М4x90</v>
      </c>
      <c r="C125" s="10">
        <v>4</v>
      </c>
      <c r="D125" s="9">
        <v>90</v>
      </c>
      <c r="E125" s="12">
        <v>9.1958352363115896</v>
      </c>
      <c r="F125" s="55">
        <v>0</v>
      </c>
      <c r="G125" s="55">
        <v>0</v>
      </c>
      <c r="H125" s="55">
        <v>0</v>
      </c>
      <c r="I125" s="12">
        <v>7.5884139482442254</v>
      </c>
      <c r="J125" s="55">
        <v>0</v>
      </c>
      <c r="K125" s="55">
        <v>0</v>
      </c>
      <c r="L125" s="55">
        <v>0</v>
      </c>
      <c r="M125" s="9">
        <v>14</v>
      </c>
      <c r="N125" s="9">
        <v>14</v>
      </c>
      <c r="O125" s="9">
        <v>8</v>
      </c>
      <c r="P125" s="9">
        <v>4</v>
      </c>
      <c r="Q125" s="9">
        <v>3.54535</v>
      </c>
      <c r="R125" s="9">
        <v>4</v>
      </c>
      <c r="S125" s="9">
        <v>0.7</v>
      </c>
      <c r="T125" s="9">
        <v>0</v>
      </c>
      <c r="U125" s="9">
        <v>0.5</v>
      </c>
      <c r="V125" s="9">
        <v>0</v>
      </c>
    </row>
    <row r="126" spans="1:22">
      <c r="A126" s="9"/>
      <c r="B126" s="9" t="str">
        <f t="shared" si="1"/>
        <v>М4x95</v>
      </c>
      <c r="C126" s="10">
        <v>4</v>
      </c>
      <c r="D126" s="9">
        <v>95</v>
      </c>
      <c r="E126" s="12">
        <v>9.6890652829251884</v>
      </c>
      <c r="F126" s="55">
        <v>0</v>
      </c>
      <c r="G126" s="55">
        <v>0</v>
      </c>
      <c r="H126" s="55">
        <v>0</v>
      </c>
      <c r="I126" s="12">
        <v>7.9758925943270764</v>
      </c>
      <c r="J126" s="55">
        <v>0</v>
      </c>
      <c r="K126" s="55">
        <v>0</v>
      </c>
      <c r="L126" s="55">
        <v>0</v>
      </c>
      <c r="M126" s="9">
        <v>14</v>
      </c>
      <c r="N126" s="9">
        <v>14</v>
      </c>
      <c r="O126" s="9">
        <v>8</v>
      </c>
      <c r="P126" s="9">
        <v>4</v>
      </c>
      <c r="Q126" s="9">
        <v>3.54535</v>
      </c>
      <c r="R126" s="9">
        <v>4</v>
      </c>
      <c r="S126" s="9">
        <v>0.7</v>
      </c>
      <c r="T126" s="9">
        <v>0</v>
      </c>
      <c r="U126" s="9">
        <v>0.5</v>
      </c>
      <c r="V126" s="9">
        <v>0</v>
      </c>
    </row>
    <row r="127" spans="1:22">
      <c r="A127" s="9"/>
      <c r="B127" s="9" t="str">
        <f t="shared" si="1"/>
        <v>М4x100</v>
      </c>
      <c r="C127" s="10">
        <v>4</v>
      </c>
      <c r="D127" s="9">
        <v>100</v>
      </c>
      <c r="E127" s="12">
        <v>10.182295329538785</v>
      </c>
      <c r="F127" s="55">
        <v>0</v>
      </c>
      <c r="G127" s="55">
        <v>0</v>
      </c>
      <c r="H127" s="55">
        <v>0</v>
      </c>
      <c r="I127" s="12">
        <v>8.3633712404099239</v>
      </c>
      <c r="J127" s="55">
        <v>0</v>
      </c>
      <c r="K127" s="55">
        <v>0</v>
      </c>
      <c r="L127" s="55">
        <v>0</v>
      </c>
      <c r="M127" s="9">
        <v>14</v>
      </c>
      <c r="N127" s="9">
        <v>14</v>
      </c>
      <c r="O127" s="9">
        <v>8</v>
      </c>
      <c r="P127" s="9">
        <v>4</v>
      </c>
      <c r="Q127" s="9">
        <v>3.54535</v>
      </c>
      <c r="R127" s="9">
        <v>4</v>
      </c>
      <c r="S127" s="9">
        <v>0.7</v>
      </c>
      <c r="T127" s="9">
        <v>0</v>
      </c>
      <c r="U127" s="9">
        <v>0.5</v>
      </c>
      <c r="V127" s="9">
        <v>0</v>
      </c>
    </row>
    <row r="128" spans="1:22">
      <c r="A128" s="9"/>
      <c r="B128" s="9" t="str">
        <f t="shared" si="1"/>
        <v>М4x105</v>
      </c>
      <c r="C128" s="10">
        <v>4</v>
      </c>
      <c r="D128" s="9">
        <v>105</v>
      </c>
      <c r="E128" s="12">
        <v>10.675525376152384</v>
      </c>
      <c r="F128" s="55">
        <v>0</v>
      </c>
      <c r="G128" s="55">
        <v>0</v>
      </c>
      <c r="H128" s="55">
        <v>0</v>
      </c>
      <c r="I128" s="12">
        <v>8.7508498864927748</v>
      </c>
      <c r="J128" s="55">
        <v>0</v>
      </c>
      <c r="K128" s="55">
        <v>0</v>
      </c>
      <c r="L128" s="55">
        <v>0</v>
      </c>
      <c r="M128" s="9">
        <v>14</v>
      </c>
      <c r="N128" s="9">
        <v>14</v>
      </c>
      <c r="O128" s="9">
        <v>8</v>
      </c>
      <c r="P128" s="9">
        <v>4</v>
      </c>
      <c r="Q128" s="9">
        <v>3.54535</v>
      </c>
      <c r="R128" s="9">
        <v>4</v>
      </c>
      <c r="S128" s="9">
        <v>0.7</v>
      </c>
      <c r="T128" s="9">
        <v>0</v>
      </c>
      <c r="U128" s="9">
        <v>0.5</v>
      </c>
      <c r="V128" s="9">
        <v>0</v>
      </c>
    </row>
    <row r="129" spans="1:22">
      <c r="A129" s="9"/>
      <c r="B129" s="9" t="str">
        <f t="shared" si="1"/>
        <v>М4x110</v>
      </c>
      <c r="C129" s="10">
        <v>4</v>
      </c>
      <c r="D129" s="9">
        <v>110</v>
      </c>
      <c r="E129" s="12">
        <v>11.16875542276598</v>
      </c>
      <c r="F129" s="55">
        <v>0</v>
      </c>
      <c r="G129" s="55">
        <v>0</v>
      </c>
      <c r="H129" s="55">
        <v>0</v>
      </c>
      <c r="I129" s="12">
        <v>9.1383285325756258</v>
      </c>
      <c r="J129" s="55">
        <v>0</v>
      </c>
      <c r="K129" s="55">
        <v>0</v>
      </c>
      <c r="L129" s="55">
        <v>0</v>
      </c>
      <c r="M129" s="9">
        <v>14</v>
      </c>
      <c r="N129" s="9">
        <v>14</v>
      </c>
      <c r="O129" s="9">
        <v>8</v>
      </c>
      <c r="P129" s="9">
        <v>4</v>
      </c>
      <c r="Q129" s="9">
        <v>3.54535</v>
      </c>
      <c r="R129" s="9">
        <v>4</v>
      </c>
      <c r="S129" s="9">
        <v>0.7</v>
      </c>
      <c r="T129" s="9">
        <v>0</v>
      </c>
      <c r="U129" s="9">
        <v>0.5</v>
      </c>
      <c r="V129" s="9">
        <v>0</v>
      </c>
    </row>
    <row r="130" spans="1:22">
      <c r="A130" s="9"/>
      <c r="B130" s="9" t="str">
        <f t="shared" si="1"/>
        <v>М4x115</v>
      </c>
      <c r="C130" s="10">
        <v>4</v>
      </c>
      <c r="D130" s="9">
        <v>115</v>
      </c>
      <c r="E130" s="12">
        <v>11.661985469379578</v>
      </c>
      <c r="F130" s="55">
        <v>0</v>
      </c>
      <c r="G130" s="55">
        <v>0</v>
      </c>
      <c r="H130" s="55">
        <v>0</v>
      </c>
      <c r="I130" s="12">
        <v>9.525807178658475</v>
      </c>
      <c r="J130" s="55">
        <v>0</v>
      </c>
      <c r="K130" s="55">
        <v>0</v>
      </c>
      <c r="L130" s="55">
        <v>0</v>
      </c>
      <c r="M130" s="9">
        <v>14</v>
      </c>
      <c r="N130" s="9">
        <v>14</v>
      </c>
      <c r="O130" s="9">
        <v>8</v>
      </c>
      <c r="P130" s="9">
        <v>4</v>
      </c>
      <c r="Q130" s="9">
        <v>3.54535</v>
      </c>
      <c r="R130" s="9">
        <v>4</v>
      </c>
      <c r="S130" s="9">
        <v>0.7</v>
      </c>
      <c r="T130" s="9">
        <v>0</v>
      </c>
      <c r="U130" s="9">
        <v>0.5</v>
      </c>
      <c r="V130" s="9">
        <v>0</v>
      </c>
    </row>
    <row r="131" spans="1:22">
      <c r="A131" s="9"/>
      <c r="B131" s="9" t="str">
        <f t="shared" si="1"/>
        <v>М4x120</v>
      </c>
      <c r="C131" s="10">
        <v>4</v>
      </c>
      <c r="D131" s="9">
        <v>120</v>
      </c>
      <c r="E131" s="12">
        <v>12.155215515993175</v>
      </c>
      <c r="F131" s="55">
        <v>0</v>
      </c>
      <c r="G131" s="55">
        <v>0</v>
      </c>
      <c r="H131" s="55">
        <v>0</v>
      </c>
      <c r="I131" s="12">
        <v>9.913285824741326</v>
      </c>
      <c r="J131" s="55">
        <v>0</v>
      </c>
      <c r="K131" s="55">
        <v>0</v>
      </c>
      <c r="L131" s="55">
        <v>0</v>
      </c>
      <c r="M131" s="9">
        <v>14</v>
      </c>
      <c r="N131" s="9">
        <v>14</v>
      </c>
      <c r="O131" s="9">
        <v>8</v>
      </c>
      <c r="P131" s="9">
        <v>4</v>
      </c>
      <c r="Q131" s="9">
        <v>3.54535</v>
      </c>
      <c r="R131" s="9">
        <v>4</v>
      </c>
      <c r="S131" s="9">
        <v>0.7</v>
      </c>
      <c r="T131" s="9">
        <v>0</v>
      </c>
      <c r="U131" s="9">
        <v>0.5</v>
      </c>
      <c r="V131" s="9">
        <v>0</v>
      </c>
    </row>
    <row r="132" spans="1:22">
      <c r="A132" s="9"/>
      <c r="B132" s="9" t="str">
        <f t="shared" si="1"/>
        <v>М4x130</v>
      </c>
      <c r="C132" s="10">
        <v>4</v>
      </c>
      <c r="D132" s="9">
        <v>130</v>
      </c>
      <c r="E132" s="12">
        <v>13.014773928583475</v>
      </c>
      <c r="F132" s="55">
        <v>0</v>
      </c>
      <c r="G132" s="55">
        <v>0</v>
      </c>
      <c r="H132" s="55">
        <v>0</v>
      </c>
      <c r="I132" s="12">
        <v>10.688243116907024</v>
      </c>
      <c r="J132" s="55">
        <v>0</v>
      </c>
      <c r="K132" s="55">
        <v>0</v>
      </c>
      <c r="L132" s="55">
        <v>0</v>
      </c>
      <c r="M132" s="9">
        <v>20</v>
      </c>
      <c r="N132" s="9">
        <v>20</v>
      </c>
      <c r="O132" s="9">
        <v>8</v>
      </c>
      <c r="P132" s="9">
        <v>4</v>
      </c>
      <c r="Q132" s="9">
        <v>3.54535</v>
      </c>
      <c r="R132" s="9">
        <v>4</v>
      </c>
      <c r="S132" s="9">
        <v>0.7</v>
      </c>
      <c r="T132" s="9">
        <v>0</v>
      </c>
      <c r="U132" s="9">
        <v>0.5</v>
      </c>
      <c r="V132" s="9">
        <v>0</v>
      </c>
    </row>
    <row r="133" spans="1:22">
      <c r="A133" s="9"/>
      <c r="B133" s="9" t="str">
        <f t="shared" si="1"/>
        <v>М4x140</v>
      </c>
      <c r="C133" s="10">
        <v>4</v>
      </c>
      <c r="D133" s="9">
        <v>140</v>
      </c>
      <c r="E133" s="12">
        <v>14.001234021810667</v>
      </c>
      <c r="F133" s="55">
        <v>0</v>
      </c>
      <c r="G133" s="55">
        <v>0</v>
      </c>
      <c r="H133" s="55">
        <v>0</v>
      </c>
      <c r="I133" s="12">
        <v>11.463200409072726</v>
      </c>
      <c r="J133" s="55">
        <v>0</v>
      </c>
      <c r="K133" s="55">
        <v>0</v>
      </c>
      <c r="L133" s="55">
        <v>0</v>
      </c>
      <c r="M133" s="9">
        <v>20</v>
      </c>
      <c r="N133" s="9">
        <v>20</v>
      </c>
      <c r="O133" s="9">
        <v>8</v>
      </c>
      <c r="P133" s="9">
        <v>4</v>
      </c>
      <c r="Q133" s="9">
        <v>3.54535</v>
      </c>
      <c r="R133" s="9">
        <v>4</v>
      </c>
      <c r="S133" s="9">
        <v>0.7</v>
      </c>
      <c r="T133" s="9">
        <v>0</v>
      </c>
      <c r="U133" s="9">
        <v>0.5</v>
      </c>
      <c r="V133" s="9">
        <v>0</v>
      </c>
    </row>
    <row r="134" spans="1:22">
      <c r="A134" s="9"/>
      <c r="B134" s="9" t="str">
        <f t="shared" si="1"/>
        <v>М4x150</v>
      </c>
      <c r="C134" s="10">
        <v>4</v>
      </c>
      <c r="D134" s="9">
        <v>150</v>
      </c>
      <c r="E134" s="12">
        <v>14.987694115037863</v>
      </c>
      <c r="F134" s="55">
        <v>0</v>
      </c>
      <c r="G134" s="55">
        <v>0</v>
      </c>
      <c r="H134" s="55">
        <v>0</v>
      </c>
      <c r="I134" s="12">
        <v>12.238157701238427</v>
      </c>
      <c r="J134" s="55">
        <v>0</v>
      </c>
      <c r="K134" s="55">
        <v>0</v>
      </c>
      <c r="L134" s="55">
        <v>0</v>
      </c>
      <c r="M134" s="9">
        <v>20</v>
      </c>
      <c r="N134" s="9">
        <v>20</v>
      </c>
      <c r="O134" s="9">
        <v>8</v>
      </c>
      <c r="P134" s="9">
        <v>4</v>
      </c>
      <c r="Q134" s="9">
        <v>3.54535</v>
      </c>
      <c r="R134" s="9">
        <v>4</v>
      </c>
      <c r="S134" s="9">
        <v>0.7</v>
      </c>
      <c r="T134" s="9">
        <v>0</v>
      </c>
      <c r="U134" s="9">
        <v>0.5</v>
      </c>
      <c r="V134" s="9">
        <v>0</v>
      </c>
    </row>
    <row r="135" spans="1:22">
      <c r="A135" s="9"/>
      <c r="B135" s="9" t="str">
        <f t="shared" si="1"/>
        <v>М4x160</v>
      </c>
      <c r="C135" s="10">
        <v>4</v>
      </c>
      <c r="D135" s="9">
        <v>160</v>
      </c>
      <c r="E135" s="12">
        <v>15.974154208265057</v>
      </c>
      <c r="F135" s="55">
        <v>0</v>
      </c>
      <c r="G135" s="55">
        <v>0</v>
      </c>
      <c r="H135" s="55">
        <v>0</v>
      </c>
      <c r="I135" s="12">
        <v>13.013114993404123</v>
      </c>
      <c r="J135" s="55">
        <v>0</v>
      </c>
      <c r="K135" s="55">
        <v>0</v>
      </c>
      <c r="L135" s="55">
        <v>0</v>
      </c>
      <c r="M135" s="9">
        <v>20</v>
      </c>
      <c r="N135" s="9">
        <v>20</v>
      </c>
      <c r="O135" s="9">
        <v>8</v>
      </c>
      <c r="P135" s="9">
        <v>4</v>
      </c>
      <c r="Q135" s="9">
        <v>3.54535</v>
      </c>
      <c r="R135" s="9">
        <v>4</v>
      </c>
      <c r="S135" s="9">
        <v>0.7</v>
      </c>
      <c r="T135" s="9">
        <v>0</v>
      </c>
      <c r="U135" s="9">
        <v>0.5</v>
      </c>
      <c r="V135" s="9">
        <v>0</v>
      </c>
    </row>
    <row r="136" spans="1:22">
      <c r="A136" s="9"/>
      <c r="B136" s="9" t="str">
        <f t="shared" ref="B136:B199" si="2">"М"&amp;C136&amp;"x"&amp;D136</f>
        <v>М5x16</v>
      </c>
      <c r="C136" s="10">
        <v>5</v>
      </c>
      <c r="D136" s="9">
        <v>16</v>
      </c>
      <c r="E136" s="12">
        <v>3.2885037694975847</v>
      </c>
      <c r="F136" s="55">
        <v>0</v>
      </c>
      <c r="G136" s="55">
        <v>0</v>
      </c>
      <c r="H136" s="55">
        <v>0</v>
      </c>
      <c r="I136" s="12">
        <v>3.1639837446004813</v>
      </c>
      <c r="J136" s="55">
        <v>0</v>
      </c>
      <c r="K136" s="55">
        <v>0</v>
      </c>
      <c r="L136" s="55">
        <v>0</v>
      </c>
      <c r="M136" s="11">
        <v>11.9</v>
      </c>
      <c r="N136" s="9">
        <v>13.5</v>
      </c>
      <c r="O136" s="9">
        <v>10</v>
      </c>
      <c r="P136" s="9">
        <v>5</v>
      </c>
      <c r="Q136" s="9">
        <v>4.4804000000000004</v>
      </c>
      <c r="R136" s="9">
        <v>5</v>
      </c>
      <c r="S136" s="9">
        <v>0.8</v>
      </c>
      <c r="T136" s="9">
        <v>0</v>
      </c>
      <c r="U136" s="9">
        <v>1</v>
      </c>
      <c r="V136" s="9">
        <v>0</v>
      </c>
    </row>
    <row r="137" spans="1:22">
      <c r="A137" s="9"/>
      <c r="B137" s="9" t="str">
        <f t="shared" si="2"/>
        <v>М5x18</v>
      </c>
      <c r="C137" s="10">
        <v>5</v>
      </c>
      <c r="D137" s="9">
        <v>18</v>
      </c>
      <c r="E137" s="12">
        <v>3.5360310730715203</v>
      </c>
      <c r="F137" s="55">
        <v>0</v>
      </c>
      <c r="G137" s="55">
        <v>0</v>
      </c>
      <c r="H137" s="55">
        <v>0</v>
      </c>
      <c r="I137" s="12">
        <v>3.4115110481744164</v>
      </c>
      <c r="J137" s="55">
        <v>0</v>
      </c>
      <c r="K137" s="55">
        <v>0</v>
      </c>
      <c r="L137" s="55">
        <v>0</v>
      </c>
      <c r="M137" s="11">
        <v>13.9</v>
      </c>
      <c r="N137" s="9">
        <v>15.5</v>
      </c>
      <c r="O137" s="9">
        <v>10</v>
      </c>
      <c r="P137" s="9">
        <v>5</v>
      </c>
      <c r="Q137" s="9">
        <v>4.4804000000000004</v>
      </c>
      <c r="R137" s="9">
        <v>5</v>
      </c>
      <c r="S137" s="9">
        <v>0.8</v>
      </c>
      <c r="T137" s="9">
        <v>0</v>
      </c>
      <c r="U137" s="9">
        <v>1</v>
      </c>
      <c r="V137" s="9">
        <v>0</v>
      </c>
    </row>
    <row r="138" spans="1:22">
      <c r="A138" s="9"/>
      <c r="B138" s="9" t="str">
        <f t="shared" si="2"/>
        <v>М5x20</v>
      </c>
      <c r="C138" s="10">
        <v>5</v>
      </c>
      <c r="D138" s="9">
        <v>20</v>
      </c>
      <c r="E138" s="12">
        <v>3.7805213028674785</v>
      </c>
      <c r="F138" s="55">
        <v>0</v>
      </c>
      <c r="G138" s="55">
        <v>0</v>
      </c>
      <c r="H138" s="55">
        <v>0</v>
      </c>
      <c r="I138" s="12">
        <v>3.659038351748352</v>
      </c>
      <c r="J138" s="55">
        <v>0</v>
      </c>
      <c r="K138" s="55">
        <v>0</v>
      </c>
      <c r="L138" s="55">
        <v>0</v>
      </c>
      <c r="M138" s="9">
        <v>16</v>
      </c>
      <c r="N138" s="9">
        <v>16</v>
      </c>
      <c r="O138" s="9">
        <v>10</v>
      </c>
      <c r="P138" s="9">
        <v>5</v>
      </c>
      <c r="Q138" s="9">
        <v>4.4804000000000004</v>
      </c>
      <c r="R138" s="9">
        <v>5</v>
      </c>
      <c r="S138" s="9">
        <v>0.8</v>
      </c>
      <c r="T138" s="9">
        <v>0</v>
      </c>
      <c r="U138" s="9">
        <v>1</v>
      </c>
      <c r="V138" s="9">
        <v>0</v>
      </c>
    </row>
    <row r="139" spans="1:22">
      <c r="A139" s="9"/>
      <c r="B139" s="9" t="str">
        <f t="shared" si="2"/>
        <v>М5x22</v>
      </c>
      <c r="C139" s="10">
        <v>5</v>
      </c>
      <c r="D139" s="9">
        <v>22</v>
      </c>
      <c r="E139" s="12">
        <v>4.0887900820009762</v>
      </c>
      <c r="F139" s="55">
        <v>0</v>
      </c>
      <c r="G139" s="55">
        <v>0</v>
      </c>
      <c r="H139" s="55">
        <v>0</v>
      </c>
      <c r="I139" s="12">
        <v>3.9065656553222876</v>
      </c>
      <c r="J139" s="55">
        <v>0</v>
      </c>
      <c r="K139" s="55">
        <v>0</v>
      </c>
      <c r="L139" s="55">
        <v>0</v>
      </c>
      <c r="M139" s="9">
        <v>16</v>
      </c>
      <c r="N139" s="9">
        <v>16</v>
      </c>
      <c r="O139" s="9">
        <v>10</v>
      </c>
      <c r="P139" s="9">
        <v>5</v>
      </c>
      <c r="Q139" s="9">
        <v>4.4804000000000004</v>
      </c>
      <c r="R139" s="9">
        <v>5</v>
      </c>
      <c r="S139" s="9">
        <v>0.8</v>
      </c>
      <c r="T139" s="9">
        <v>0</v>
      </c>
      <c r="U139" s="9">
        <v>1</v>
      </c>
      <c r="V139" s="9">
        <v>0</v>
      </c>
    </row>
    <row r="140" spans="1:22">
      <c r="A140" s="9"/>
      <c r="B140" s="9" t="str">
        <f t="shared" si="2"/>
        <v>М5x25</v>
      </c>
      <c r="C140" s="10">
        <v>5</v>
      </c>
      <c r="D140" s="9">
        <v>25</v>
      </c>
      <c r="E140" s="12">
        <v>4.5511932507012247</v>
      </c>
      <c r="F140" s="55">
        <v>0</v>
      </c>
      <c r="G140" s="55">
        <v>0</v>
      </c>
      <c r="H140" s="55">
        <v>0</v>
      </c>
      <c r="I140" s="12">
        <v>4.2778566106831892</v>
      </c>
      <c r="J140" s="55">
        <v>0</v>
      </c>
      <c r="K140" s="55">
        <v>0</v>
      </c>
      <c r="L140" s="55">
        <v>0</v>
      </c>
      <c r="M140" s="9">
        <v>16</v>
      </c>
      <c r="N140" s="9">
        <v>16</v>
      </c>
      <c r="O140" s="9">
        <v>10</v>
      </c>
      <c r="P140" s="9">
        <v>5</v>
      </c>
      <c r="Q140" s="9">
        <v>4.4804000000000004</v>
      </c>
      <c r="R140" s="9">
        <v>5</v>
      </c>
      <c r="S140" s="9">
        <v>0.8</v>
      </c>
      <c r="T140" s="9">
        <v>0</v>
      </c>
      <c r="U140" s="9">
        <v>1</v>
      </c>
      <c r="V140" s="9">
        <v>0</v>
      </c>
    </row>
    <row r="141" spans="1:22">
      <c r="A141" s="9"/>
      <c r="B141" s="9" t="str">
        <f t="shared" si="2"/>
        <v>М5x28</v>
      </c>
      <c r="C141" s="10">
        <v>5</v>
      </c>
      <c r="D141" s="9">
        <v>28</v>
      </c>
      <c r="E141" s="12">
        <v>5.0135964194014715</v>
      </c>
      <c r="F141" s="55">
        <v>0</v>
      </c>
      <c r="G141" s="55">
        <v>0</v>
      </c>
      <c r="H141" s="55">
        <v>0</v>
      </c>
      <c r="I141" s="12">
        <v>4.6491475660440935</v>
      </c>
      <c r="J141" s="55">
        <v>0</v>
      </c>
      <c r="K141" s="55">
        <v>0</v>
      </c>
      <c r="L141" s="55">
        <v>0</v>
      </c>
      <c r="M141" s="9">
        <v>16</v>
      </c>
      <c r="N141" s="9">
        <v>16</v>
      </c>
      <c r="O141" s="9">
        <v>10</v>
      </c>
      <c r="P141" s="9">
        <v>5</v>
      </c>
      <c r="Q141" s="9">
        <v>4.4804000000000004</v>
      </c>
      <c r="R141" s="9">
        <v>5</v>
      </c>
      <c r="S141" s="9">
        <v>0.8</v>
      </c>
      <c r="T141" s="9">
        <v>0</v>
      </c>
      <c r="U141" s="9">
        <v>1</v>
      </c>
      <c r="V141" s="9">
        <v>0</v>
      </c>
    </row>
    <row r="142" spans="1:22">
      <c r="A142" s="9"/>
      <c r="B142" s="9" t="str">
        <f t="shared" si="2"/>
        <v>М5x30</v>
      </c>
      <c r="C142" s="10">
        <v>5</v>
      </c>
      <c r="D142" s="9">
        <v>30</v>
      </c>
      <c r="E142" s="12">
        <v>5.3218651985349688</v>
      </c>
      <c r="F142" s="55">
        <v>0</v>
      </c>
      <c r="G142" s="55">
        <v>0</v>
      </c>
      <c r="H142" s="55">
        <v>0</v>
      </c>
      <c r="I142" s="12">
        <v>4.8966748696180282</v>
      </c>
      <c r="J142" s="55">
        <v>0</v>
      </c>
      <c r="K142" s="55">
        <v>0</v>
      </c>
      <c r="L142" s="55">
        <v>0</v>
      </c>
      <c r="M142" s="9">
        <v>16</v>
      </c>
      <c r="N142" s="9">
        <v>16</v>
      </c>
      <c r="O142" s="9">
        <v>10</v>
      </c>
      <c r="P142" s="9">
        <v>5</v>
      </c>
      <c r="Q142" s="9">
        <v>4.4804000000000004</v>
      </c>
      <c r="R142" s="9">
        <v>5</v>
      </c>
      <c r="S142" s="9">
        <v>0.8</v>
      </c>
      <c r="T142" s="9">
        <v>0</v>
      </c>
      <c r="U142" s="9">
        <v>1</v>
      </c>
      <c r="V142" s="9">
        <v>0</v>
      </c>
    </row>
    <row r="143" spans="1:22">
      <c r="A143" s="9"/>
      <c r="B143" s="9" t="str">
        <f t="shared" si="2"/>
        <v>М5x32</v>
      </c>
      <c r="C143" s="10">
        <v>5</v>
      </c>
      <c r="D143" s="9">
        <v>32</v>
      </c>
      <c r="E143" s="12">
        <v>5.6301339776684678</v>
      </c>
      <c r="F143" s="55">
        <v>0</v>
      </c>
      <c r="G143" s="55">
        <v>0</v>
      </c>
      <c r="H143" s="55">
        <v>0</v>
      </c>
      <c r="I143" s="12">
        <v>5.1442021731919647</v>
      </c>
      <c r="J143" s="55">
        <v>0</v>
      </c>
      <c r="K143" s="55">
        <v>0</v>
      </c>
      <c r="L143" s="55">
        <v>0</v>
      </c>
      <c r="M143" s="9">
        <v>16</v>
      </c>
      <c r="N143" s="9">
        <v>16</v>
      </c>
      <c r="O143" s="9">
        <v>10</v>
      </c>
      <c r="P143" s="9">
        <v>5</v>
      </c>
      <c r="Q143" s="9">
        <v>4.4804000000000004</v>
      </c>
      <c r="R143" s="9">
        <v>5</v>
      </c>
      <c r="S143" s="9">
        <v>0.8</v>
      </c>
      <c r="T143" s="9">
        <v>0</v>
      </c>
      <c r="U143" s="9">
        <v>1</v>
      </c>
      <c r="V143" s="9">
        <v>0</v>
      </c>
    </row>
    <row r="144" spans="1:22">
      <c r="A144" s="9"/>
      <c r="B144" s="9" t="str">
        <f t="shared" si="2"/>
        <v>М5x35</v>
      </c>
      <c r="C144" s="10">
        <v>5</v>
      </c>
      <c r="D144" s="9">
        <v>35</v>
      </c>
      <c r="E144" s="12">
        <v>6.0925371463687163</v>
      </c>
      <c r="F144" s="55">
        <v>0</v>
      </c>
      <c r="G144" s="55">
        <v>0</v>
      </c>
      <c r="H144" s="55">
        <v>0</v>
      </c>
      <c r="I144" s="12">
        <v>5.5154931285528681</v>
      </c>
      <c r="J144" s="55">
        <v>0</v>
      </c>
      <c r="K144" s="55">
        <v>0</v>
      </c>
      <c r="L144" s="55">
        <v>0</v>
      </c>
      <c r="M144" s="9">
        <v>16</v>
      </c>
      <c r="N144" s="9">
        <v>16</v>
      </c>
      <c r="O144" s="9">
        <v>10</v>
      </c>
      <c r="P144" s="9">
        <v>5</v>
      </c>
      <c r="Q144" s="9">
        <v>4.4804000000000004</v>
      </c>
      <c r="R144" s="9">
        <v>5</v>
      </c>
      <c r="S144" s="9">
        <v>0.8</v>
      </c>
      <c r="T144" s="9">
        <v>0</v>
      </c>
      <c r="U144" s="9">
        <v>1</v>
      </c>
      <c r="V144" s="9">
        <v>0</v>
      </c>
    </row>
    <row r="145" spans="1:22">
      <c r="A145" s="9"/>
      <c r="B145" s="9" t="str">
        <f t="shared" si="2"/>
        <v>М5x38</v>
      </c>
      <c r="C145" s="10">
        <v>5</v>
      </c>
      <c r="D145" s="9">
        <v>38</v>
      </c>
      <c r="E145" s="12">
        <v>6.5549403150689631</v>
      </c>
      <c r="F145" s="55">
        <v>0</v>
      </c>
      <c r="G145" s="55">
        <v>0</v>
      </c>
      <c r="H145" s="55">
        <v>0</v>
      </c>
      <c r="I145" s="12">
        <v>5.8867840839137706</v>
      </c>
      <c r="J145" s="55">
        <v>0</v>
      </c>
      <c r="K145" s="55">
        <v>0</v>
      </c>
      <c r="L145" s="55">
        <v>0</v>
      </c>
      <c r="M145" s="9">
        <v>16</v>
      </c>
      <c r="N145" s="9">
        <v>16</v>
      </c>
      <c r="O145" s="9">
        <v>10</v>
      </c>
      <c r="P145" s="9">
        <v>5</v>
      </c>
      <c r="Q145" s="9">
        <v>4.4804000000000004</v>
      </c>
      <c r="R145" s="9">
        <v>5</v>
      </c>
      <c r="S145" s="9">
        <v>0.8</v>
      </c>
      <c r="T145" s="9">
        <v>0</v>
      </c>
      <c r="U145" s="9">
        <v>1</v>
      </c>
      <c r="V145" s="9">
        <v>0</v>
      </c>
    </row>
    <row r="146" spans="1:22">
      <c r="A146" s="9"/>
      <c r="B146" s="9" t="str">
        <f t="shared" si="2"/>
        <v>М5x40</v>
      </c>
      <c r="C146" s="10">
        <v>5</v>
      </c>
      <c r="D146" s="9">
        <v>40</v>
      </c>
      <c r="E146" s="12">
        <v>6.8632090942024622</v>
      </c>
      <c r="F146" s="55">
        <v>0</v>
      </c>
      <c r="G146" s="55">
        <v>0</v>
      </c>
      <c r="H146" s="55">
        <v>0</v>
      </c>
      <c r="I146" s="12">
        <v>6.1343113874877071</v>
      </c>
      <c r="J146" s="55">
        <v>0</v>
      </c>
      <c r="K146" s="55">
        <v>0</v>
      </c>
      <c r="L146" s="55">
        <v>0</v>
      </c>
      <c r="M146" s="9">
        <v>16</v>
      </c>
      <c r="N146" s="9">
        <v>16</v>
      </c>
      <c r="O146" s="9">
        <v>10</v>
      </c>
      <c r="P146" s="9">
        <v>5</v>
      </c>
      <c r="Q146" s="9">
        <v>4.4804000000000004</v>
      </c>
      <c r="R146" s="9">
        <v>5</v>
      </c>
      <c r="S146" s="9">
        <v>0.8</v>
      </c>
      <c r="T146" s="9">
        <v>0</v>
      </c>
      <c r="U146" s="9">
        <v>1</v>
      </c>
      <c r="V146" s="9">
        <v>0</v>
      </c>
    </row>
    <row r="147" spans="1:22">
      <c r="A147" s="9"/>
      <c r="B147" s="9" t="str">
        <f t="shared" si="2"/>
        <v>М5x42</v>
      </c>
      <c r="C147" s="10">
        <v>5</v>
      </c>
      <c r="D147" s="9">
        <v>42</v>
      </c>
      <c r="E147" s="12">
        <v>7.1714778733359612</v>
      </c>
      <c r="F147" s="55">
        <v>0</v>
      </c>
      <c r="G147" s="55">
        <v>0</v>
      </c>
      <c r="H147" s="55">
        <v>0</v>
      </c>
      <c r="I147" s="12">
        <v>6.3818386910616418</v>
      </c>
      <c r="J147" s="55">
        <v>0</v>
      </c>
      <c r="K147" s="55">
        <v>0</v>
      </c>
      <c r="L147" s="55">
        <v>0</v>
      </c>
      <c r="M147" s="9">
        <v>16</v>
      </c>
      <c r="N147" s="9">
        <v>16</v>
      </c>
      <c r="O147" s="9">
        <v>10</v>
      </c>
      <c r="P147" s="9">
        <v>5</v>
      </c>
      <c r="Q147" s="9">
        <v>4.4804000000000004</v>
      </c>
      <c r="R147" s="9">
        <v>5</v>
      </c>
      <c r="S147" s="9">
        <v>0.8</v>
      </c>
      <c r="T147" s="9">
        <v>0</v>
      </c>
      <c r="U147" s="9">
        <v>1</v>
      </c>
      <c r="V147" s="9">
        <v>0</v>
      </c>
    </row>
    <row r="148" spans="1:22">
      <c r="A148" s="9"/>
      <c r="B148" s="9" t="str">
        <f t="shared" si="2"/>
        <v>М5x45</v>
      </c>
      <c r="C148" s="10">
        <v>5</v>
      </c>
      <c r="D148" s="9">
        <v>45</v>
      </c>
      <c r="E148" s="12">
        <v>7.633881042036208</v>
      </c>
      <c r="F148" s="55">
        <v>0</v>
      </c>
      <c r="G148" s="55">
        <v>0</v>
      </c>
      <c r="H148" s="55">
        <v>0</v>
      </c>
      <c r="I148" s="12">
        <v>6.7531296464225461</v>
      </c>
      <c r="J148" s="55">
        <v>0</v>
      </c>
      <c r="K148" s="55">
        <v>0</v>
      </c>
      <c r="L148" s="55">
        <v>0</v>
      </c>
      <c r="M148" s="9">
        <v>16</v>
      </c>
      <c r="N148" s="9">
        <v>16</v>
      </c>
      <c r="O148" s="9">
        <v>10</v>
      </c>
      <c r="P148" s="9">
        <v>5</v>
      </c>
      <c r="Q148" s="9">
        <v>4.4804000000000004</v>
      </c>
      <c r="R148" s="9">
        <v>5</v>
      </c>
      <c r="S148" s="9">
        <v>0.8</v>
      </c>
      <c r="T148" s="9">
        <v>0</v>
      </c>
      <c r="U148" s="9">
        <v>1</v>
      </c>
      <c r="V148" s="9">
        <v>0</v>
      </c>
    </row>
    <row r="149" spans="1:22">
      <c r="A149" s="9"/>
      <c r="B149" s="9" t="str">
        <f t="shared" si="2"/>
        <v>М5x48</v>
      </c>
      <c r="C149" s="10">
        <v>5</v>
      </c>
      <c r="D149" s="9">
        <v>48</v>
      </c>
      <c r="E149" s="12">
        <v>8.0962842107364565</v>
      </c>
      <c r="F149" s="55">
        <v>0</v>
      </c>
      <c r="G149" s="55">
        <v>0</v>
      </c>
      <c r="H149" s="55">
        <v>0</v>
      </c>
      <c r="I149" s="12">
        <v>7.1244206017834486</v>
      </c>
      <c r="J149" s="55">
        <v>0</v>
      </c>
      <c r="K149" s="55">
        <v>0</v>
      </c>
      <c r="L149" s="55">
        <v>0</v>
      </c>
      <c r="M149" s="9">
        <v>16</v>
      </c>
      <c r="N149" s="9">
        <v>16</v>
      </c>
      <c r="O149" s="9">
        <v>10</v>
      </c>
      <c r="P149" s="9">
        <v>5</v>
      </c>
      <c r="Q149" s="9">
        <v>4.4804000000000004</v>
      </c>
      <c r="R149" s="9">
        <v>5</v>
      </c>
      <c r="S149" s="9">
        <v>0.8</v>
      </c>
      <c r="T149" s="9">
        <v>0</v>
      </c>
      <c r="U149" s="9">
        <v>1</v>
      </c>
      <c r="V149" s="9">
        <v>0</v>
      </c>
    </row>
    <row r="150" spans="1:22">
      <c r="A150" s="9"/>
      <c r="B150" s="9" t="str">
        <f t="shared" si="2"/>
        <v>М5x50</v>
      </c>
      <c r="C150" s="10">
        <v>5</v>
      </c>
      <c r="D150" s="9">
        <v>50</v>
      </c>
      <c r="E150" s="12">
        <v>8.4045529898699556</v>
      </c>
      <c r="F150" s="55">
        <v>0</v>
      </c>
      <c r="G150" s="55">
        <v>0</v>
      </c>
      <c r="H150" s="55">
        <v>0</v>
      </c>
      <c r="I150" s="12">
        <v>7.3719479053573833</v>
      </c>
      <c r="J150" s="55">
        <v>0</v>
      </c>
      <c r="K150" s="55">
        <v>0</v>
      </c>
      <c r="L150" s="55">
        <v>0</v>
      </c>
      <c r="M150" s="9">
        <v>16</v>
      </c>
      <c r="N150" s="9">
        <v>16</v>
      </c>
      <c r="O150" s="9">
        <v>10</v>
      </c>
      <c r="P150" s="9">
        <v>5</v>
      </c>
      <c r="Q150" s="9">
        <v>4.4804000000000004</v>
      </c>
      <c r="R150" s="9">
        <v>5</v>
      </c>
      <c r="S150" s="9">
        <v>0.8</v>
      </c>
      <c r="T150" s="9">
        <v>0</v>
      </c>
      <c r="U150" s="9">
        <v>1</v>
      </c>
      <c r="V150" s="9">
        <v>0</v>
      </c>
    </row>
    <row r="151" spans="1:22">
      <c r="A151" s="9"/>
      <c r="B151" s="9" t="str">
        <f t="shared" si="2"/>
        <v>М5x55</v>
      </c>
      <c r="C151" s="10">
        <v>5</v>
      </c>
      <c r="D151" s="9">
        <v>55</v>
      </c>
      <c r="E151" s="12">
        <v>9.1752249377037014</v>
      </c>
      <c r="F151" s="55">
        <v>0</v>
      </c>
      <c r="G151" s="55">
        <v>0</v>
      </c>
      <c r="H151" s="55">
        <v>0</v>
      </c>
      <c r="I151" s="12">
        <v>7.9907661642922214</v>
      </c>
      <c r="J151" s="55">
        <v>0</v>
      </c>
      <c r="K151" s="55">
        <v>0</v>
      </c>
      <c r="L151" s="55">
        <v>0</v>
      </c>
      <c r="M151" s="9">
        <v>16</v>
      </c>
      <c r="N151" s="9">
        <v>16</v>
      </c>
      <c r="O151" s="9">
        <v>10</v>
      </c>
      <c r="P151" s="9">
        <v>5</v>
      </c>
      <c r="Q151" s="9">
        <v>4.4804000000000004</v>
      </c>
      <c r="R151" s="9">
        <v>5</v>
      </c>
      <c r="S151" s="9">
        <v>0.8</v>
      </c>
      <c r="T151" s="9">
        <v>0</v>
      </c>
      <c r="U151" s="9">
        <v>1</v>
      </c>
      <c r="V151" s="9">
        <v>0</v>
      </c>
    </row>
    <row r="152" spans="1:22">
      <c r="A152" s="9"/>
      <c r="B152" s="9" t="str">
        <f t="shared" si="2"/>
        <v>М5x60</v>
      </c>
      <c r="C152" s="10">
        <v>5</v>
      </c>
      <c r="D152" s="9">
        <v>60</v>
      </c>
      <c r="E152" s="12">
        <v>9.9458968855374454</v>
      </c>
      <c r="F152" s="55">
        <v>0</v>
      </c>
      <c r="G152" s="55">
        <v>0</v>
      </c>
      <c r="H152" s="55">
        <v>0</v>
      </c>
      <c r="I152" s="12">
        <v>8.6095844232270586</v>
      </c>
      <c r="J152" s="55">
        <v>0</v>
      </c>
      <c r="K152" s="55">
        <v>0</v>
      </c>
      <c r="L152" s="55">
        <v>0</v>
      </c>
      <c r="M152" s="9">
        <v>16</v>
      </c>
      <c r="N152" s="9">
        <v>16</v>
      </c>
      <c r="O152" s="9">
        <v>10</v>
      </c>
      <c r="P152" s="9">
        <v>5</v>
      </c>
      <c r="Q152" s="9">
        <v>4.4804000000000004</v>
      </c>
      <c r="R152" s="9">
        <v>5</v>
      </c>
      <c r="S152" s="9">
        <v>0.8</v>
      </c>
      <c r="T152" s="9">
        <v>0</v>
      </c>
      <c r="U152" s="9">
        <v>1</v>
      </c>
      <c r="V152" s="9">
        <v>0</v>
      </c>
    </row>
    <row r="153" spans="1:22">
      <c r="A153" s="9"/>
      <c r="B153" s="9" t="str">
        <f t="shared" si="2"/>
        <v>М5x65</v>
      </c>
      <c r="C153" s="10">
        <v>5</v>
      </c>
      <c r="D153" s="9">
        <v>65</v>
      </c>
      <c r="E153" s="12">
        <v>10.716568833371191</v>
      </c>
      <c r="F153" s="55">
        <v>0</v>
      </c>
      <c r="G153" s="55">
        <v>0</v>
      </c>
      <c r="H153" s="55">
        <v>0</v>
      </c>
      <c r="I153" s="12">
        <v>9.2284026821618994</v>
      </c>
      <c r="J153" s="55">
        <v>0</v>
      </c>
      <c r="K153" s="55">
        <v>0</v>
      </c>
      <c r="L153" s="55">
        <v>0</v>
      </c>
      <c r="M153" s="9">
        <v>16</v>
      </c>
      <c r="N153" s="9">
        <v>16</v>
      </c>
      <c r="O153" s="9">
        <v>10</v>
      </c>
      <c r="P153" s="9">
        <v>5</v>
      </c>
      <c r="Q153" s="9">
        <v>4.4804000000000004</v>
      </c>
      <c r="R153" s="9">
        <v>5</v>
      </c>
      <c r="S153" s="9">
        <v>0.8</v>
      </c>
      <c r="T153" s="9">
        <v>0</v>
      </c>
      <c r="U153" s="9">
        <v>1</v>
      </c>
      <c r="V153" s="9">
        <v>0</v>
      </c>
    </row>
    <row r="154" spans="1:22">
      <c r="A154" s="9"/>
      <c r="B154" s="9" t="str">
        <f t="shared" si="2"/>
        <v>М5x70</v>
      </c>
      <c r="C154" s="10">
        <v>5</v>
      </c>
      <c r="D154" s="9">
        <v>70</v>
      </c>
      <c r="E154" s="12">
        <v>11.487240781204937</v>
      </c>
      <c r="F154" s="55">
        <v>0</v>
      </c>
      <c r="G154" s="55">
        <v>0</v>
      </c>
      <c r="H154" s="55">
        <v>0</v>
      </c>
      <c r="I154" s="12">
        <v>9.8472209410967366</v>
      </c>
      <c r="J154" s="55">
        <v>0</v>
      </c>
      <c r="K154" s="55">
        <v>0</v>
      </c>
      <c r="L154" s="55">
        <v>0</v>
      </c>
      <c r="M154" s="9">
        <v>16</v>
      </c>
      <c r="N154" s="9">
        <v>16</v>
      </c>
      <c r="O154" s="9">
        <v>10</v>
      </c>
      <c r="P154" s="9">
        <v>5</v>
      </c>
      <c r="Q154" s="9">
        <v>4.4804000000000004</v>
      </c>
      <c r="R154" s="9">
        <v>5</v>
      </c>
      <c r="S154" s="9">
        <v>0.8</v>
      </c>
      <c r="T154" s="9">
        <v>0</v>
      </c>
      <c r="U154" s="9">
        <v>1</v>
      </c>
      <c r="V154" s="9">
        <v>0</v>
      </c>
    </row>
    <row r="155" spans="1:22">
      <c r="A155" s="9"/>
      <c r="B155" s="9" t="str">
        <f t="shared" si="2"/>
        <v>М5x75</v>
      </c>
      <c r="C155" s="10">
        <v>5</v>
      </c>
      <c r="D155" s="9">
        <v>75</v>
      </c>
      <c r="E155" s="12">
        <v>12.257912729038686</v>
      </c>
      <c r="F155" s="55">
        <v>0</v>
      </c>
      <c r="G155" s="55">
        <v>0</v>
      </c>
      <c r="H155" s="55">
        <v>0</v>
      </c>
      <c r="I155" s="12">
        <v>10.466039200031577</v>
      </c>
      <c r="J155" s="55">
        <v>0</v>
      </c>
      <c r="K155" s="55">
        <v>0</v>
      </c>
      <c r="L155" s="55">
        <v>0</v>
      </c>
      <c r="M155" s="9">
        <v>16</v>
      </c>
      <c r="N155" s="9">
        <v>16</v>
      </c>
      <c r="O155" s="9">
        <v>10</v>
      </c>
      <c r="P155" s="9">
        <v>5</v>
      </c>
      <c r="Q155" s="9">
        <v>4.4804000000000004</v>
      </c>
      <c r="R155" s="9">
        <v>5</v>
      </c>
      <c r="S155" s="9">
        <v>0.8</v>
      </c>
      <c r="T155" s="9">
        <v>0</v>
      </c>
      <c r="U155" s="9">
        <v>1</v>
      </c>
      <c r="V155" s="9">
        <v>0</v>
      </c>
    </row>
    <row r="156" spans="1:22">
      <c r="A156" s="9"/>
      <c r="B156" s="9" t="str">
        <f t="shared" si="2"/>
        <v>М5x80</v>
      </c>
      <c r="C156" s="10">
        <v>5</v>
      </c>
      <c r="D156" s="9">
        <v>80</v>
      </c>
      <c r="E156" s="12">
        <v>13.028584676872429</v>
      </c>
      <c r="F156" s="55">
        <v>0</v>
      </c>
      <c r="G156" s="55">
        <v>0</v>
      </c>
      <c r="H156" s="55">
        <v>0</v>
      </c>
      <c r="I156" s="12">
        <v>11.084857458966416</v>
      </c>
      <c r="J156" s="55">
        <v>0</v>
      </c>
      <c r="K156" s="55">
        <v>0</v>
      </c>
      <c r="L156" s="55">
        <v>0</v>
      </c>
      <c r="M156" s="9">
        <v>16</v>
      </c>
      <c r="N156" s="9">
        <v>16</v>
      </c>
      <c r="O156" s="9">
        <v>10</v>
      </c>
      <c r="P156" s="9">
        <v>5</v>
      </c>
      <c r="Q156" s="9">
        <v>4.4804000000000004</v>
      </c>
      <c r="R156" s="9">
        <v>5</v>
      </c>
      <c r="S156" s="9">
        <v>0.8</v>
      </c>
      <c r="T156" s="9">
        <v>0</v>
      </c>
      <c r="U156" s="9">
        <v>1</v>
      </c>
      <c r="V156" s="9">
        <v>0</v>
      </c>
    </row>
    <row r="157" spans="1:22">
      <c r="A157" s="9"/>
      <c r="B157" s="9" t="str">
        <f t="shared" si="2"/>
        <v>М5x85</v>
      </c>
      <c r="C157" s="10">
        <v>5</v>
      </c>
      <c r="D157" s="9">
        <v>85</v>
      </c>
      <c r="E157" s="12">
        <v>13.799256624706175</v>
      </c>
      <c r="F157" s="55">
        <v>0</v>
      </c>
      <c r="G157" s="55">
        <v>0</v>
      </c>
      <c r="H157" s="55">
        <v>0</v>
      </c>
      <c r="I157" s="12">
        <v>11.703675717901255</v>
      </c>
      <c r="J157" s="55">
        <v>0</v>
      </c>
      <c r="K157" s="55">
        <v>0</v>
      </c>
      <c r="L157" s="55">
        <v>0</v>
      </c>
      <c r="M157" s="9">
        <v>16</v>
      </c>
      <c r="N157" s="9">
        <v>16</v>
      </c>
      <c r="O157" s="9">
        <v>10</v>
      </c>
      <c r="P157" s="9">
        <v>5</v>
      </c>
      <c r="Q157" s="9">
        <v>4.4804000000000004</v>
      </c>
      <c r="R157" s="9">
        <v>5</v>
      </c>
      <c r="S157" s="9">
        <v>0.8</v>
      </c>
      <c r="T157" s="9">
        <v>0</v>
      </c>
      <c r="U157" s="9">
        <v>1</v>
      </c>
      <c r="V157" s="9">
        <v>0</v>
      </c>
    </row>
    <row r="158" spans="1:22">
      <c r="A158" s="9"/>
      <c r="B158" s="9" t="str">
        <f t="shared" si="2"/>
        <v>М5x90</v>
      </c>
      <c r="C158" s="10">
        <v>5</v>
      </c>
      <c r="D158" s="9">
        <v>90</v>
      </c>
      <c r="E158" s="12">
        <v>14.569928572539924</v>
      </c>
      <c r="F158" s="55">
        <v>0</v>
      </c>
      <c r="G158" s="55">
        <v>0</v>
      </c>
      <c r="H158" s="55">
        <v>0</v>
      </c>
      <c r="I158" s="12">
        <v>12.322493976836094</v>
      </c>
      <c r="J158" s="55">
        <v>0</v>
      </c>
      <c r="K158" s="55">
        <v>0</v>
      </c>
      <c r="L158" s="55">
        <v>0</v>
      </c>
      <c r="M158" s="9">
        <v>16</v>
      </c>
      <c r="N158" s="9">
        <v>16</v>
      </c>
      <c r="O158" s="9">
        <v>10</v>
      </c>
      <c r="P158" s="9">
        <v>5</v>
      </c>
      <c r="Q158" s="9">
        <v>4.4804000000000004</v>
      </c>
      <c r="R158" s="9">
        <v>5</v>
      </c>
      <c r="S158" s="9">
        <v>0.8</v>
      </c>
      <c r="T158" s="9">
        <v>0</v>
      </c>
      <c r="U158" s="9">
        <v>1</v>
      </c>
      <c r="V158" s="9">
        <v>0</v>
      </c>
    </row>
    <row r="159" spans="1:22">
      <c r="A159" s="9"/>
      <c r="B159" s="9" t="str">
        <f t="shared" si="2"/>
        <v>М5x95</v>
      </c>
      <c r="C159" s="10">
        <v>5</v>
      </c>
      <c r="D159" s="9">
        <v>95</v>
      </c>
      <c r="E159" s="12">
        <v>15.34060052037367</v>
      </c>
      <c r="F159" s="55">
        <v>0</v>
      </c>
      <c r="G159" s="55">
        <v>0</v>
      </c>
      <c r="H159" s="55">
        <v>0</v>
      </c>
      <c r="I159" s="12">
        <v>12.941312235770933</v>
      </c>
      <c r="J159" s="55">
        <v>0</v>
      </c>
      <c r="K159" s="55">
        <v>0</v>
      </c>
      <c r="L159" s="55">
        <v>0</v>
      </c>
      <c r="M159" s="9">
        <v>16</v>
      </c>
      <c r="N159" s="9">
        <v>16</v>
      </c>
      <c r="O159" s="9">
        <v>10</v>
      </c>
      <c r="P159" s="9">
        <v>5</v>
      </c>
      <c r="Q159" s="9">
        <v>4.4804000000000004</v>
      </c>
      <c r="R159" s="9">
        <v>5</v>
      </c>
      <c r="S159" s="9">
        <v>0.8</v>
      </c>
      <c r="T159" s="9">
        <v>0</v>
      </c>
      <c r="U159" s="9">
        <v>1</v>
      </c>
      <c r="V159" s="9">
        <v>0</v>
      </c>
    </row>
    <row r="160" spans="1:22">
      <c r="A160" s="9"/>
      <c r="B160" s="9" t="str">
        <f t="shared" si="2"/>
        <v>М5x100</v>
      </c>
      <c r="C160" s="10">
        <v>5</v>
      </c>
      <c r="D160" s="9">
        <v>100</v>
      </c>
      <c r="E160" s="12">
        <v>16.111272468207417</v>
      </c>
      <c r="F160" s="55">
        <v>0</v>
      </c>
      <c r="G160" s="55">
        <v>0</v>
      </c>
      <c r="H160" s="55">
        <v>0</v>
      </c>
      <c r="I160" s="12">
        <v>13.560130494705772</v>
      </c>
      <c r="J160" s="55">
        <v>0</v>
      </c>
      <c r="K160" s="55">
        <v>0</v>
      </c>
      <c r="L160" s="55">
        <v>0</v>
      </c>
      <c r="M160" s="9">
        <v>16</v>
      </c>
      <c r="N160" s="9">
        <v>16</v>
      </c>
      <c r="O160" s="9">
        <v>10</v>
      </c>
      <c r="P160" s="9">
        <v>5</v>
      </c>
      <c r="Q160" s="9">
        <v>4.4804000000000004</v>
      </c>
      <c r="R160" s="9">
        <v>5</v>
      </c>
      <c r="S160" s="9">
        <v>0.8</v>
      </c>
      <c r="T160" s="9">
        <v>0</v>
      </c>
      <c r="U160" s="9">
        <v>1</v>
      </c>
      <c r="V160" s="9">
        <v>0</v>
      </c>
    </row>
    <row r="161" spans="1:22">
      <c r="A161" s="9"/>
      <c r="B161" s="9" t="str">
        <f t="shared" si="2"/>
        <v>М5x105</v>
      </c>
      <c r="C161" s="10">
        <v>5</v>
      </c>
      <c r="D161" s="9">
        <v>105</v>
      </c>
      <c r="E161" s="12">
        <v>16.881944416041165</v>
      </c>
      <c r="F161" s="55">
        <v>0</v>
      </c>
      <c r="G161" s="55">
        <v>0</v>
      </c>
      <c r="H161" s="55">
        <v>0</v>
      </c>
      <c r="I161" s="12">
        <v>14.17894875364061</v>
      </c>
      <c r="J161" s="55">
        <v>0</v>
      </c>
      <c r="K161" s="55">
        <v>0</v>
      </c>
      <c r="L161" s="55">
        <v>0</v>
      </c>
      <c r="M161" s="9">
        <v>16</v>
      </c>
      <c r="N161" s="9">
        <v>16</v>
      </c>
      <c r="O161" s="9">
        <v>10</v>
      </c>
      <c r="P161" s="9">
        <v>5</v>
      </c>
      <c r="Q161" s="9">
        <v>4.4804000000000004</v>
      </c>
      <c r="R161" s="9">
        <v>5</v>
      </c>
      <c r="S161" s="9">
        <v>0.8</v>
      </c>
      <c r="T161" s="9">
        <v>0</v>
      </c>
      <c r="U161" s="9">
        <v>1</v>
      </c>
      <c r="V161" s="9">
        <v>0</v>
      </c>
    </row>
    <row r="162" spans="1:22">
      <c r="A162" s="9"/>
      <c r="B162" s="9" t="str">
        <f t="shared" si="2"/>
        <v>М5x110</v>
      </c>
      <c r="C162" s="10">
        <v>5</v>
      </c>
      <c r="D162" s="9">
        <v>110</v>
      </c>
      <c r="E162" s="12">
        <v>17.652616363874909</v>
      </c>
      <c r="F162" s="55">
        <v>0</v>
      </c>
      <c r="G162" s="55">
        <v>0</v>
      </c>
      <c r="H162" s="55">
        <v>0</v>
      </c>
      <c r="I162" s="12">
        <v>14.797767012575447</v>
      </c>
      <c r="J162" s="55">
        <v>0</v>
      </c>
      <c r="K162" s="55">
        <v>0</v>
      </c>
      <c r="L162" s="55">
        <v>0</v>
      </c>
      <c r="M162" s="9">
        <v>16</v>
      </c>
      <c r="N162" s="9">
        <v>16</v>
      </c>
      <c r="O162" s="9">
        <v>10</v>
      </c>
      <c r="P162" s="9">
        <v>5</v>
      </c>
      <c r="Q162" s="9">
        <v>4.4804000000000004</v>
      </c>
      <c r="R162" s="9">
        <v>5</v>
      </c>
      <c r="S162" s="9">
        <v>0.8</v>
      </c>
      <c r="T162" s="9">
        <v>0</v>
      </c>
      <c r="U162" s="9">
        <v>1</v>
      </c>
      <c r="V162" s="9">
        <v>0</v>
      </c>
    </row>
    <row r="163" spans="1:22">
      <c r="A163" s="9"/>
      <c r="B163" s="9" t="str">
        <f t="shared" si="2"/>
        <v>М5x115</v>
      </c>
      <c r="C163" s="10">
        <v>5</v>
      </c>
      <c r="D163" s="9">
        <v>115</v>
      </c>
      <c r="E163" s="12">
        <v>18.423288311708657</v>
      </c>
      <c r="F163" s="55">
        <v>0</v>
      </c>
      <c r="G163" s="55">
        <v>0</v>
      </c>
      <c r="H163" s="55">
        <v>0</v>
      </c>
      <c r="I163" s="12">
        <v>15.416585271510286</v>
      </c>
      <c r="J163" s="55">
        <v>0</v>
      </c>
      <c r="K163" s="55">
        <v>0</v>
      </c>
      <c r="L163" s="55">
        <v>0</v>
      </c>
      <c r="M163" s="9">
        <v>16</v>
      </c>
      <c r="N163" s="9">
        <v>16</v>
      </c>
      <c r="O163" s="9">
        <v>10</v>
      </c>
      <c r="P163" s="9">
        <v>5</v>
      </c>
      <c r="Q163" s="9">
        <v>4.4804000000000004</v>
      </c>
      <c r="R163" s="9">
        <v>5</v>
      </c>
      <c r="S163" s="9">
        <v>0.8</v>
      </c>
      <c r="T163" s="9">
        <v>0</v>
      </c>
      <c r="U163" s="9">
        <v>1</v>
      </c>
      <c r="V163" s="9">
        <v>0</v>
      </c>
    </row>
    <row r="164" spans="1:22">
      <c r="A164" s="9"/>
      <c r="B164" s="9" t="str">
        <f t="shared" si="2"/>
        <v>М5x120</v>
      </c>
      <c r="C164" s="10">
        <v>5</v>
      </c>
      <c r="D164" s="9">
        <v>120</v>
      </c>
      <c r="E164" s="12">
        <v>19.193960259542404</v>
      </c>
      <c r="F164" s="55">
        <v>0</v>
      </c>
      <c r="G164" s="55">
        <v>0</v>
      </c>
      <c r="H164" s="55">
        <v>0</v>
      </c>
      <c r="I164" s="12">
        <v>16.035403530445123</v>
      </c>
      <c r="J164" s="55">
        <v>0</v>
      </c>
      <c r="K164" s="55">
        <v>0</v>
      </c>
      <c r="L164" s="55">
        <v>0</v>
      </c>
      <c r="M164" s="9">
        <v>16</v>
      </c>
      <c r="N164" s="9">
        <v>16</v>
      </c>
      <c r="O164" s="9">
        <v>10</v>
      </c>
      <c r="P164" s="9">
        <v>5</v>
      </c>
      <c r="Q164" s="9">
        <v>4.4804000000000004</v>
      </c>
      <c r="R164" s="9">
        <v>5</v>
      </c>
      <c r="S164" s="9">
        <v>0.8</v>
      </c>
      <c r="T164" s="9">
        <v>0</v>
      </c>
      <c r="U164" s="9">
        <v>1</v>
      </c>
      <c r="V164" s="9">
        <v>0</v>
      </c>
    </row>
    <row r="165" spans="1:22">
      <c r="A165" s="9"/>
      <c r="B165" s="9" t="str">
        <f t="shared" si="2"/>
        <v>М5x130</v>
      </c>
      <c r="C165" s="10">
        <v>5</v>
      </c>
      <c r="D165" s="9">
        <v>130</v>
      </c>
      <c r="E165" s="12">
        <v>20.735304155209896</v>
      </c>
      <c r="F165" s="55">
        <v>0</v>
      </c>
      <c r="G165" s="55">
        <v>0</v>
      </c>
      <c r="H165" s="55">
        <v>0</v>
      </c>
      <c r="I165" s="12">
        <v>17.273040048314805</v>
      </c>
      <c r="J165" s="55">
        <v>0</v>
      </c>
      <c r="K165" s="55">
        <v>0</v>
      </c>
      <c r="L165" s="55">
        <v>0</v>
      </c>
      <c r="M165" s="9">
        <v>16</v>
      </c>
      <c r="N165" s="9">
        <v>16</v>
      </c>
      <c r="O165" s="9">
        <v>10</v>
      </c>
      <c r="P165" s="9">
        <v>5</v>
      </c>
      <c r="Q165" s="9">
        <v>4.4804000000000004</v>
      </c>
      <c r="R165" s="9">
        <v>5</v>
      </c>
      <c r="S165" s="9">
        <v>0.8</v>
      </c>
      <c r="T165" s="9">
        <v>0</v>
      </c>
      <c r="U165" s="9">
        <v>1</v>
      </c>
      <c r="V165" s="9">
        <v>0</v>
      </c>
    </row>
    <row r="166" spans="1:22">
      <c r="A166" s="9"/>
      <c r="B166" s="9" t="str">
        <f t="shared" si="2"/>
        <v>М5x140</v>
      </c>
      <c r="C166" s="10">
        <v>5</v>
      </c>
      <c r="D166" s="9">
        <v>140</v>
      </c>
      <c r="E166" s="12">
        <v>22.276648050877387</v>
      </c>
      <c r="F166" s="55">
        <v>0</v>
      </c>
      <c r="G166" s="55">
        <v>0</v>
      </c>
      <c r="H166" s="55">
        <v>0</v>
      </c>
      <c r="I166" s="12">
        <v>18.510676566184479</v>
      </c>
      <c r="J166" s="55">
        <v>0</v>
      </c>
      <c r="K166" s="55">
        <v>0</v>
      </c>
      <c r="L166" s="55">
        <v>0</v>
      </c>
      <c r="M166" s="9">
        <v>16</v>
      </c>
      <c r="N166" s="9">
        <v>16</v>
      </c>
      <c r="O166" s="9">
        <v>10</v>
      </c>
      <c r="P166" s="9">
        <v>5</v>
      </c>
      <c r="Q166" s="9">
        <v>4.4804000000000004</v>
      </c>
      <c r="R166" s="9">
        <v>5</v>
      </c>
      <c r="S166" s="9">
        <v>0.8</v>
      </c>
      <c r="T166" s="9">
        <v>0</v>
      </c>
      <c r="U166" s="9">
        <v>1</v>
      </c>
      <c r="V166" s="9">
        <v>0</v>
      </c>
    </row>
    <row r="167" spans="1:22">
      <c r="A167" s="9"/>
      <c r="B167" s="9" t="str">
        <f t="shared" si="2"/>
        <v>М5x150</v>
      </c>
      <c r="C167" s="10">
        <v>5</v>
      </c>
      <c r="D167" s="9">
        <v>150</v>
      </c>
      <c r="E167" s="12">
        <v>23.817991946544876</v>
      </c>
      <c r="F167" s="55">
        <v>0</v>
      </c>
      <c r="G167" s="55">
        <v>0</v>
      </c>
      <c r="H167" s="55">
        <v>0</v>
      </c>
      <c r="I167" s="12">
        <v>19.748313084054157</v>
      </c>
      <c r="J167" s="55">
        <v>0</v>
      </c>
      <c r="K167" s="55">
        <v>0</v>
      </c>
      <c r="L167" s="55">
        <v>0</v>
      </c>
      <c r="M167" s="9">
        <v>16</v>
      </c>
      <c r="N167" s="9">
        <v>16</v>
      </c>
      <c r="O167" s="9">
        <v>10</v>
      </c>
      <c r="P167" s="9">
        <v>5</v>
      </c>
      <c r="Q167" s="9">
        <v>4.4804000000000004</v>
      </c>
      <c r="R167" s="9">
        <v>5</v>
      </c>
      <c r="S167" s="9">
        <v>0.8</v>
      </c>
      <c r="T167" s="9">
        <v>0</v>
      </c>
      <c r="U167" s="9">
        <v>1</v>
      </c>
      <c r="V167" s="9">
        <v>0</v>
      </c>
    </row>
    <row r="168" spans="1:22">
      <c r="A168" s="9"/>
      <c r="B168" s="9" t="str">
        <f t="shared" si="2"/>
        <v>М5x160</v>
      </c>
      <c r="C168" s="10">
        <v>5</v>
      </c>
      <c r="D168" s="9">
        <v>160</v>
      </c>
      <c r="E168" s="12">
        <v>25.359335842212371</v>
      </c>
      <c r="F168" s="55">
        <v>0</v>
      </c>
      <c r="G168" s="55">
        <v>0</v>
      </c>
      <c r="H168" s="55">
        <v>0</v>
      </c>
      <c r="I168" s="12">
        <v>20.985949601923835</v>
      </c>
      <c r="J168" s="55">
        <v>0</v>
      </c>
      <c r="K168" s="55">
        <v>0</v>
      </c>
      <c r="L168" s="55">
        <v>0</v>
      </c>
      <c r="M168" s="9">
        <v>16</v>
      </c>
      <c r="N168" s="9">
        <v>16</v>
      </c>
      <c r="O168" s="9">
        <v>10</v>
      </c>
      <c r="P168" s="9">
        <v>5</v>
      </c>
      <c r="Q168" s="9">
        <v>4.4804000000000004</v>
      </c>
      <c r="R168" s="9">
        <v>5</v>
      </c>
      <c r="S168" s="9">
        <v>0.8</v>
      </c>
      <c r="T168" s="9">
        <v>0</v>
      </c>
      <c r="U168" s="9">
        <v>1</v>
      </c>
      <c r="V168" s="9">
        <v>0</v>
      </c>
    </row>
    <row r="169" spans="1:22">
      <c r="A169" s="9"/>
      <c r="B169" s="9" t="str">
        <f t="shared" si="2"/>
        <v>М6x16</v>
      </c>
      <c r="C169" s="10">
        <v>6</v>
      </c>
      <c r="D169" s="9">
        <v>16</v>
      </c>
      <c r="E169" s="12">
        <v>4.886937684589304</v>
      </c>
      <c r="F169" s="55">
        <v>0</v>
      </c>
      <c r="G169" s="55">
        <v>0</v>
      </c>
      <c r="H169" s="55">
        <v>0</v>
      </c>
      <c r="I169" s="12">
        <v>4.886937684589304</v>
      </c>
      <c r="J169" s="55">
        <v>0</v>
      </c>
      <c r="K169" s="55">
        <v>0</v>
      </c>
      <c r="L169" s="55">
        <v>0</v>
      </c>
      <c r="M169" s="9">
        <v>16</v>
      </c>
      <c r="N169" s="9">
        <v>16</v>
      </c>
      <c r="O169" s="9">
        <v>12</v>
      </c>
      <c r="P169" s="9">
        <v>6</v>
      </c>
      <c r="Q169" s="9">
        <v>5.3505000000000003</v>
      </c>
      <c r="R169" s="9">
        <v>6</v>
      </c>
      <c r="S169" s="9">
        <v>1</v>
      </c>
      <c r="T169" s="9">
        <v>0</v>
      </c>
      <c r="U169" s="9">
        <v>1</v>
      </c>
      <c r="V169" s="9">
        <v>0</v>
      </c>
    </row>
    <row r="170" spans="1:22">
      <c r="A170" s="9"/>
      <c r="B170" s="9" t="str">
        <f t="shared" si="2"/>
        <v>М6x18</v>
      </c>
      <c r="C170" s="10">
        <v>6</v>
      </c>
      <c r="D170" s="9">
        <v>18</v>
      </c>
      <c r="E170" s="12">
        <v>5.3308447265415415</v>
      </c>
      <c r="F170" s="55">
        <v>0</v>
      </c>
      <c r="G170" s="55">
        <v>0</v>
      </c>
      <c r="H170" s="55">
        <v>0</v>
      </c>
      <c r="I170" s="12">
        <v>5.2399405824206688</v>
      </c>
      <c r="J170" s="55">
        <v>0</v>
      </c>
      <c r="K170" s="55">
        <v>0</v>
      </c>
      <c r="L170" s="55">
        <v>0</v>
      </c>
      <c r="M170" s="9">
        <v>16</v>
      </c>
      <c r="N170" s="9">
        <v>16</v>
      </c>
      <c r="O170" s="9">
        <v>12</v>
      </c>
      <c r="P170" s="9">
        <v>6</v>
      </c>
      <c r="Q170" s="9">
        <v>5.3505000000000003</v>
      </c>
      <c r="R170" s="9">
        <v>6</v>
      </c>
      <c r="S170" s="9">
        <v>1</v>
      </c>
      <c r="T170" s="9">
        <v>0</v>
      </c>
      <c r="U170" s="9">
        <v>1</v>
      </c>
      <c r="V170" s="9">
        <v>0</v>
      </c>
    </row>
    <row r="171" spans="1:22">
      <c r="A171" s="9"/>
      <c r="B171" s="9" t="str">
        <f t="shared" si="2"/>
        <v>М6x20</v>
      </c>
      <c r="C171" s="10">
        <v>6</v>
      </c>
      <c r="D171" s="9">
        <v>20</v>
      </c>
      <c r="E171" s="12">
        <v>5.7747517684937781</v>
      </c>
      <c r="F171" s="55">
        <v>0</v>
      </c>
      <c r="G171" s="55">
        <v>0</v>
      </c>
      <c r="H171" s="55">
        <v>0</v>
      </c>
      <c r="I171" s="12">
        <v>5.5929434802520328</v>
      </c>
      <c r="J171" s="55">
        <v>0</v>
      </c>
      <c r="K171" s="55">
        <v>0</v>
      </c>
      <c r="L171" s="55">
        <v>0</v>
      </c>
      <c r="M171" s="9">
        <v>16</v>
      </c>
      <c r="N171" s="9">
        <v>16</v>
      </c>
      <c r="O171" s="9">
        <v>12</v>
      </c>
      <c r="P171" s="9">
        <v>6</v>
      </c>
      <c r="Q171" s="9">
        <v>5.3505000000000003</v>
      </c>
      <c r="R171" s="9">
        <v>6</v>
      </c>
      <c r="S171" s="9">
        <v>1</v>
      </c>
      <c r="T171" s="9">
        <v>0</v>
      </c>
      <c r="U171" s="9">
        <v>1</v>
      </c>
      <c r="V171" s="9">
        <v>0</v>
      </c>
    </row>
    <row r="172" spans="1:22">
      <c r="A172" s="9"/>
      <c r="B172" s="9" t="str">
        <f t="shared" si="2"/>
        <v>М6x22</v>
      </c>
      <c r="C172" s="10">
        <v>6</v>
      </c>
      <c r="D172" s="9">
        <v>22</v>
      </c>
      <c r="E172" s="12">
        <v>6.2186588104460174</v>
      </c>
      <c r="F172" s="55">
        <v>0</v>
      </c>
      <c r="G172" s="55">
        <v>0</v>
      </c>
      <c r="H172" s="55">
        <v>0</v>
      </c>
      <c r="I172" s="12">
        <v>5.9459463780833985</v>
      </c>
      <c r="J172" s="55">
        <v>0</v>
      </c>
      <c r="K172" s="55">
        <v>0</v>
      </c>
      <c r="L172" s="55">
        <v>0</v>
      </c>
      <c r="M172" s="9">
        <v>16</v>
      </c>
      <c r="N172" s="9">
        <v>16</v>
      </c>
      <c r="O172" s="9">
        <v>12</v>
      </c>
      <c r="P172" s="9">
        <v>6</v>
      </c>
      <c r="Q172" s="9">
        <v>5.3505000000000003</v>
      </c>
      <c r="R172" s="9">
        <v>6</v>
      </c>
      <c r="S172" s="9">
        <v>1</v>
      </c>
      <c r="T172" s="9">
        <v>0</v>
      </c>
      <c r="U172" s="9">
        <v>1</v>
      </c>
      <c r="V172" s="9">
        <v>0</v>
      </c>
    </row>
    <row r="173" spans="1:22">
      <c r="A173" s="9"/>
      <c r="B173" s="9" t="str">
        <f t="shared" si="2"/>
        <v>М6x25</v>
      </c>
      <c r="C173" s="10">
        <v>6</v>
      </c>
      <c r="D173" s="9">
        <v>25</v>
      </c>
      <c r="E173" s="12">
        <v>6.8845193733743733</v>
      </c>
      <c r="F173" s="55">
        <v>0</v>
      </c>
      <c r="G173" s="55">
        <v>0</v>
      </c>
      <c r="H173" s="55">
        <v>0</v>
      </c>
      <c r="I173" s="12">
        <v>6.4754507248304449</v>
      </c>
      <c r="J173" s="55">
        <v>0</v>
      </c>
      <c r="K173" s="55">
        <v>0</v>
      </c>
      <c r="L173" s="55">
        <v>0</v>
      </c>
      <c r="M173" s="9">
        <v>16</v>
      </c>
      <c r="N173" s="9">
        <v>16</v>
      </c>
      <c r="O173" s="9">
        <v>12</v>
      </c>
      <c r="P173" s="9">
        <v>6</v>
      </c>
      <c r="Q173" s="9">
        <v>5.3505000000000003</v>
      </c>
      <c r="R173" s="9">
        <v>6</v>
      </c>
      <c r="S173" s="9">
        <v>1</v>
      </c>
      <c r="T173" s="9">
        <v>0</v>
      </c>
      <c r="U173" s="9">
        <v>1</v>
      </c>
      <c r="V173" s="9">
        <v>0</v>
      </c>
    </row>
    <row r="174" spans="1:22">
      <c r="A174" s="9"/>
      <c r="B174" s="9" t="str">
        <f t="shared" si="2"/>
        <v>М6x28</v>
      </c>
      <c r="C174" s="10">
        <v>6</v>
      </c>
      <c r="D174" s="9">
        <v>28</v>
      </c>
      <c r="E174" s="12">
        <v>7.55037993630273</v>
      </c>
      <c r="F174" s="55">
        <v>0</v>
      </c>
      <c r="G174" s="55">
        <v>0</v>
      </c>
      <c r="H174" s="55">
        <v>0</v>
      </c>
      <c r="I174" s="12">
        <v>7.0049550715774922</v>
      </c>
      <c r="J174" s="55">
        <v>0</v>
      </c>
      <c r="K174" s="55">
        <v>0</v>
      </c>
      <c r="L174" s="55">
        <v>0</v>
      </c>
      <c r="M174" s="9">
        <v>16</v>
      </c>
      <c r="N174" s="9">
        <v>16</v>
      </c>
      <c r="O174" s="9">
        <v>12</v>
      </c>
      <c r="P174" s="9">
        <v>6</v>
      </c>
      <c r="Q174" s="9">
        <v>5.3505000000000003</v>
      </c>
      <c r="R174" s="9">
        <v>6</v>
      </c>
      <c r="S174" s="9">
        <v>1</v>
      </c>
      <c r="T174" s="9">
        <v>0</v>
      </c>
      <c r="U174" s="9">
        <v>1</v>
      </c>
      <c r="V174" s="9">
        <v>0</v>
      </c>
    </row>
    <row r="175" spans="1:22">
      <c r="A175" s="9"/>
      <c r="B175" s="9" t="str">
        <f t="shared" si="2"/>
        <v>М6x30</v>
      </c>
      <c r="C175" s="10">
        <v>6</v>
      </c>
      <c r="D175" s="9">
        <v>30</v>
      </c>
      <c r="E175" s="12">
        <v>7.9942869782549666</v>
      </c>
      <c r="F175" s="55">
        <v>0</v>
      </c>
      <c r="G175" s="55">
        <v>0</v>
      </c>
      <c r="H175" s="55">
        <v>0</v>
      </c>
      <c r="I175" s="12">
        <v>7.3579579694088579</v>
      </c>
      <c r="J175" s="55">
        <v>0</v>
      </c>
      <c r="K175" s="55">
        <v>0</v>
      </c>
      <c r="L175" s="55">
        <v>0</v>
      </c>
      <c r="M175" s="9">
        <v>16</v>
      </c>
      <c r="N175" s="9">
        <v>16</v>
      </c>
      <c r="O175" s="9">
        <v>12</v>
      </c>
      <c r="P175" s="9">
        <v>6</v>
      </c>
      <c r="Q175" s="9">
        <v>5.3505000000000003</v>
      </c>
      <c r="R175" s="9">
        <v>6</v>
      </c>
      <c r="S175" s="9">
        <v>1</v>
      </c>
      <c r="T175" s="9">
        <v>0</v>
      </c>
      <c r="U175" s="9">
        <v>1</v>
      </c>
      <c r="V175" s="9">
        <v>0</v>
      </c>
    </row>
    <row r="176" spans="1:22">
      <c r="A176" s="9"/>
      <c r="B176" s="9" t="str">
        <f t="shared" si="2"/>
        <v>М6x32</v>
      </c>
      <c r="C176" s="10">
        <v>6</v>
      </c>
      <c r="D176" s="9">
        <v>32</v>
      </c>
      <c r="E176" s="12">
        <v>8.4381940202072059</v>
      </c>
      <c r="F176" s="55">
        <v>0</v>
      </c>
      <c r="G176" s="55">
        <v>0</v>
      </c>
      <c r="H176" s="55">
        <v>0</v>
      </c>
      <c r="I176" s="12">
        <v>7.710960867240221</v>
      </c>
      <c r="J176" s="55">
        <v>0</v>
      </c>
      <c r="K176" s="55">
        <v>0</v>
      </c>
      <c r="L176" s="55">
        <v>0</v>
      </c>
      <c r="M176" s="9">
        <v>16</v>
      </c>
      <c r="N176" s="9">
        <v>16</v>
      </c>
      <c r="O176" s="9">
        <v>12</v>
      </c>
      <c r="P176" s="9">
        <v>6</v>
      </c>
      <c r="Q176" s="9">
        <v>5.3505000000000003</v>
      </c>
      <c r="R176" s="9">
        <v>6</v>
      </c>
      <c r="S176" s="9">
        <v>1</v>
      </c>
      <c r="T176" s="9">
        <v>0</v>
      </c>
      <c r="U176" s="9">
        <v>1</v>
      </c>
      <c r="V176" s="9">
        <v>0</v>
      </c>
    </row>
    <row r="177" spans="1:22">
      <c r="A177" s="9"/>
      <c r="B177" s="9" t="str">
        <f t="shared" si="2"/>
        <v>М6x35</v>
      </c>
      <c r="C177" s="10">
        <v>6</v>
      </c>
      <c r="D177" s="9">
        <v>35</v>
      </c>
      <c r="E177" s="12">
        <v>9.1040545831355626</v>
      </c>
      <c r="F177" s="55">
        <v>0</v>
      </c>
      <c r="G177" s="55">
        <v>0</v>
      </c>
      <c r="H177" s="55">
        <v>0</v>
      </c>
      <c r="I177" s="12">
        <v>8.2404652139872709</v>
      </c>
      <c r="J177" s="55">
        <v>0</v>
      </c>
      <c r="K177" s="55">
        <v>0</v>
      </c>
      <c r="L177" s="55">
        <v>0</v>
      </c>
      <c r="M177" s="9">
        <v>16</v>
      </c>
      <c r="N177" s="9">
        <v>16</v>
      </c>
      <c r="O177" s="9">
        <v>12</v>
      </c>
      <c r="P177" s="9">
        <v>6</v>
      </c>
      <c r="Q177" s="9">
        <v>5.3505000000000003</v>
      </c>
      <c r="R177" s="9">
        <v>6</v>
      </c>
      <c r="S177" s="9">
        <v>1</v>
      </c>
      <c r="T177" s="9">
        <v>0</v>
      </c>
      <c r="U177" s="9">
        <v>1</v>
      </c>
      <c r="V177" s="9">
        <v>0</v>
      </c>
    </row>
    <row r="178" spans="1:22">
      <c r="A178" s="9"/>
      <c r="B178" s="9" t="str">
        <f t="shared" si="2"/>
        <v>М6x38</v>
      </c>
      <c r="C178" s="10">
        <v>6</v>
      </c>
      <c r="D178" s="9">
        <v>38</v>
      </c>
      <c r="E178" s="12">
        <v>9.7699151460639211</v>
      </c>
      <c r="F178" s="55">
        <v>0</v>
      </c>
      <c r="G178" s="55">
        <v>0</v>
      </c>
      <c r="H178" s="55">
        <v>0</v>
      </c>
      <c r="I178" s="12">
        <v>8.7699695607343191</v>
      </c>
      <c r="J178" s="55">
        <v>0</v>
      </c>
      <c r="K178" s="55">
        <v>0</v>
      </c>
      <c r="L178" s="55">
        <v>0</v>
      </c>
      <c r="M178" s="9">
        <v>16</v>
      </c>
      <c r="N178" s="9">
        <v>16</v>
      </c>
      <c r="O178" s="9">
        <v>12</v>
      </c>
      <c r="P178" s="9">
        <v>6</v>
      </c>
      <c r="Q178" s="9">
        <v>5.3505000000000003</v>
      </c>
      <c r="R178" s="9">
        <v>6</v>
      </c>
      <c r="S178" s="9">
        <v>1</v>
      </c>
      <c r="T178" s="9">
        <v>0</v>
      </c>
      <c r="U178" s="9">
        <v>1</v>
      </c>
      <c r="V178" s="9">
        <v>0</v>
      </c>
    </row>
    <row r="179" spans="1:22">
      <c r="A179" s="9"/>
      <c r="B179" s="9" t="str">
        <f t="shared" si="2"/>
        <v>М6x40</v>
      </c>
      <c r="C179" s="10">
        <v>6</v>
      </c>
      <c r="D179" s="9">
        <v>40</v>
      </c>
      <c r="E179" s="12">
        <v>10.213822188016158</v>
      </c>
      <c r="F179" s="55">
        <v>0</v>
      </c>
      <c r="G179" s="55">
        <v>0</v>
      </c>
      <c r="H179" s="55">
        <v>0</v>
      </c>
      <c r="I179" s="12">
        <v>9.1229724585656822</v>
      </c>
      <c r="J179" s="55">
        <v>0</v>
      </c>
      <c r="K179" s="55">
        <v>0</v>
      </c>
      <c r="L179" s="55">
        <v>0</v>
      </c>
      <c r="M179" s="9">
        <v>16</v>
      </c>
      <c r="N179" s="9">
        <v>16</v>
      </c>
      <c r="O179" s="9">
        <v>12</v>
      </c>
      <c r="P179" s="9">
        <v>6</v>
      </c>
      <c r="Q179" s="9">
        <v>5.3505000000000003</v>
      </c>
      <c r="R179" s="9">
        <v>6</v>
      </c>
      <c r="S179" s="9">
        <v>1</v>
      </c>
      <c r="T179" s="9">
        <v>0</v>
      </c>
      <c r="U179" s="9">
        <v>1</v>
      </c>
      <c r="V179" s="9">
        <v>0</v>
      </c>
    </row>
    <row r="180" spans="1:22">
      <c r="A180" s="9"/>
      <c r="B180" s="9" t="str">
        <f t="shared" si="2"/>
        <v>М6x42</v>
      </c>
      <c r="C180" s="10">
        <v>6</v>
      </c>
      <c r="D180" s="9">
        <v>42</v>
      </c>
      <c r="E180" s="12">
        <v>10.657729229968396</v>
      </c>
      <c r="F180" s="55">
        <v>0</v>
      </c>
      <c r="G180" s="55">
        <v>0</v>
      </c>
      <c r="H180" s="55">
        <v>0</v>
      </c>
      <c r="I180" s="12">
        <v>9.475975356397047</v>
      </c>
      <c r="J180" s="55">
        <v>0</v>
      </c>
      <c r="K180" s="55">
        <v>0</v>
      </c>
      <c r="L180" s="55">
        <v>0</v>
      </c>
      <c r="M180" s="9">
        <v>16</v>
      </c>
      <c r="N180" s="9">
        <v>16</v>
      </c>
      <c r="O180" s="9">
        <v>12</v>
      </c>
      <c r="P180" s="9">
        <v>6</v>
      </c>
      <c r="Q180" s="9">
        <v>5.3505000000000003</v>
      </c>
      <c r="R180" s="9">
        <v>6</v>
      </c>
      <c r="S180" s="9">
        <v>1</v>
      </c>
      <c r="T180" s="9">
        <v>0</v>
      </c>
      <c r="U180" s="9">
        <v>1</v>
      </c>
      <c r="V180" s="9">
        <v>0</v>
      </c>
    </row>
    <row r="181" spans="1:22">
      <c r="A181" s="9"/>
      <c r="B181" s="9" t="str">
        <f t="shared" si="2"/>
        <v>М6x45</v>
      </c>
      <c r="C181" s="10">
        <v>6</v>
      </c>
      <c r="D181" s="9">
        <v>45</v>
      </c>
      <c r="E181" s="12">
        <v>11.323589792896751</v>
      </c>
      <c r="F181" s="55">
        <v>0</v>
      </c>
      <c r="G181" s="55">
        <v>0</v>
      </c>
      <c r="H181" s="55">
        <v>0</v>
      </c>
      <c r="I181" s="12">
        <v>10.005479703144092</v>
      </c>
      <c r="J181" s="55">
        <v>0</v>
      </c>
      <c r="K181" s="55">
        <v>0</v>
      </c>
      <c r="L181" s="55">
        <v>0</v>
      </c>
      <c r="M181" s="9">
        <v>16</v>
      </c>
      <c r="N181" s="9">
        <v>16</v>
      </c>
      <c r="O181" s="9">
        <v>12</v>
      </c>
      <c r="P181" s="9">
        <v>6</v>
      </c>
      <c r="Q181" s="9">
        <v>5.3505000000000003</v>
      </c>
      <c r="R181" s="9">
        <v>6</v>
      </c>
      <c r="S181" s="9">
        <v>1</v>
      </c>
      <c r="T181" s="9">
        <v>0</v>
      </c>
      <c r="U181" s="9">
        <v>1</v>
      </c>
      <c r="V181" s="9">
        <v>0</v>
      </c>
    </row>
    <row r="182" spans="1:22">
      <c r="A182" s="9"/>
      <c r="B182" s="9" t="str">
        <f t="shared" si="2"/>
        <v>М6x48</v>
      </c>
      <c r="C182" s="10">
        <v>6</v>
      </c>
      <c r="D182" s="9">
        <v>48</v>
      </c>
      <c r="E182" s="12">
        <v>11.98945035582511</v>
      </c>
      <c r="F182" s="55">
        <v>0</v>
      </c>
      <c r="G182" s="55">
        <v>0</v>
      </c>
      <c r="H182" s="55">
        <v>0</v>
      </c>
      <c r="I182" s="12">
        <v>10.53498404989114</v>
      </c>
      <c r="J182" s="55">
        <v>0</v>
      </c>
      <c r="K182" s="55">
        <v>0</v>
      </c>
      <c r="L182" s="55">
        <v>0</v>
      </c>
      <c r="M182" s="9">
        <v>16</v>
      </c>
      <c r="N182" s="9">
        <v>16</v>
      </c>
      <c r="O182" s="9">
        <v>12</v>
      </c>
      <c r="P182" s="9">
        <v>6</v>
      </c>
      <c r="Q182" s="9">
        <v>5.3505000000000003</v>
      </c>
      <c r="R182" s="9">
        <v>6</v>
      </c>
      <c r="S182" s="9">
        <v>1</v>
      </c>
      <c r="T182" s="9">
        <v>0</v>
      </c>
      <c r="U182" s="9">
        <v>1</v>
      </c>
      <c r="V182" s="9">
        <v>0</v>
      </c>
    </row>
    <row r="183" spans="1:22">
      <c r="A183" s="9"/>
      <c r="B183" s="9" t="str">
        <f t="shared" si="2"/>
        <v>М6x50</v>
      </c>
      <c r="C183" s="10">
        <v>6</v>
      </c>
      <c r="D183" s="9">
        <v>50</v>
      </c>
      <c r="E183" s="12">
        <v>12.433357397777346</v>
      </c>
      <c r="F183" s="55">
        <v>0</v>
      </c>
      <c r="G183" s="55">
        <v>0</v>
      </c>
      <c r="H183" s="55">
        <v>0</v>
      </c>
      <c r="I183" s="12">
        <v>10.887986947722506</v>
      </c>
      <c r="J183" s="55">
        <v>0</v>
      </c>
      <c r="K183" s="55">
        <v>0</v>
      </c>
      <c r="L183" s="55">
        <v>0</v>
      </c>
      <c r="M183" s="9">
        <v>16</v>
      </c>
      <c r="N183" s="9">
        <v>16</v>
      </c>
      <c r="O183" s="9">
        <v>12</v>
      </c>
      <c r="P183" s="9">
        <v>6</v>
      </c>
      <c r="Q183" s="9">
        <v>5.3505000000000003</v>
      </c>
      <c r="R183" s="9">
        <v>6</v>
      </c>
      <c r="S183" s="9">
        <v>1</v>
      </c>
      <c r="T183" s="9">
        <v>0</v>
      </c>
      <c r="U183" s="9">
        <v>1</v>
      </c>
      <c r="V183" s="9">
        <v>0</v>
      </c>
    </row>
    <row r="184" spans="1:22">
      <c r="A184" s="9"/>
      <c r="B184" s="9" t="str">
        <f t="shared" si="2"/>
        <v>М6x55</v>
      </c>
      <c r="C184" s="10">
        <v>6</v>
      </c>
      <c r="D184" s="9">
        <v>55</v>
      </c>
      <c r="E184" s="12">
        <v>13.543125002657941</v>
      </c>
      <c r="F184" s="55">
        <v>0</v>
      </c>
      <c r="G184" s="55">
        <v>0</v>
      </c>
      <c r="H184" s="55">
        <v>0</v>
      </c>
      <c r="I184" s="12">
        <v>11.770494192300918</v>
      </c>
      <c r="J184" s="55">
        <v>0</v>
      </c>
      <c r="K184" s="55">
        <v>0</v>
      </c>
      <c r="L184" s="55">
        <v>0</v>
      </c>
      <c r="M184" s="9">
        <v>16</v>
      </c>
      <c r="N184" s="9">
        <v>16</v>
      </c>
      <c r="O184" s="9">
        <v>12</v>
      </c>
      <c r="P184" s="9">
        <v>6</v>
      </c>
      <c r="Q184" s="9">
        <v>5.3505000000000003</v>
      </c>
      <c r="R184" s="9">
        <v>6</v>
      </c>
      <c r="S184" s="9">
        <v>1</v>
      </c>
      <c r="T184" s="9">
        <v>0</v>
      </c>
      <c r="U184" s="9">
        <v>1</v>
      </c>
      <c r="V184" s="9">
        <v>0</v>
      </c>
    </row>
    <row r="185" spans="1:22">
      <c r="A185" s="9"/>
      <c r="B185" s="9" t="str">
        <f t="shared" si="2"/>
        <v>М6x60</v>
      </c>
      <c r="C185" s="10">
        <v>6</v>
      </c>
      <c r="D185" s="9">
        <v>60</v>
      </c>
      <c r="E185" s="12">
        <v>14.652892607538535</v>
      </c>
      <c r="F185" s="55">
        <v>0</v>
      </c>
      <c r="G185" s="55">
        <v>0</v>
      </c>
      <c r="H185" s="55">
        <v>0</v>
      </c>
      <c r="I185" s="12">
        <v>12.653001436879329</v>
      </c>
      <c r="J185" s="55">
        <v>0</v>
      </c>
      <c r="K185" s="55">
        <v>0</v>
      </c>
      <c r="L185" s="55">
        <v>0</v>
      </c>
      <c r="M185" s="9">
        <v>16</v>
      </c>
      <c r="N185" s="9">
        <v>16</v>
      </c>
      <c r="O185" s="9">
        <v>12</v>
      </c>
      <c r="P185" s="9">
        <v>6</v>
      </c>
      <c r="Q185" s="9">
        <v>5.3505000000000003</v>
      </c>
      <c r="R185" s="9">
        <v>6</v>
      </c>
      <c r="S185" s="9">
        <v>1</v>
      </c>
      <c r="T185" s="9">
        <v>0</v>
      </c>
      <c r="U185" s="9">
        <v>1</v>
      </c>
      <c r="V185" s="9">
        <v>0</v>
      </c>
    </row>
    <row r="186" spans="1:22">
      <c r="A186" s="9"/>
      <c r="B186" s="9" t="str">
        <f t="shared" si="2"/>
        <v>М6x65</v>
      </c>
      <c r="C186" s="10">
        <v>6</v>
      </c>
      <c r="D186" s="9">
        <v>65</v>
      </c>
      <c r="E186" s="12">
        <v>15.762660212419128</v>
      </c>
      <c r="F186" s="55">
        <v>0</v>
      </c>
      <c r="G186" s="55">
        <v>0</v>
      </c>
      <c r="H186" s="55">
        <v>0</v>
      </c>
      <c r="I186" s="12">
        <v>13.53550868145774</v>
      </c>
      <c r="J186" s="55">
        <v>0</v>
      </c>
      <c r="K186" s="55">
        <v>0</v>
      </c>
      <c r="L186" s="55">
        <v>0</v>
      </c>
      <c r="M186" s="9">
        <v>16</v>
      </c>
      <c r="N186" s="9">
        <v>16</v>
      </c>
      <c r="O186" s="9">
        <v>12</v>
      </c>
      <c r="P186" s="9">
        <v>6</v>
      </c>
      <c r="Q186" s="9">
        <v>5.3505000000000003</v>
      </c>
      <c r="R186" s="9">
        <v>6</v>
      </c>
      <c r="S186" s="9">
        <v>1</v>
      </c>
      <c r="T186" s="9">
        <v>0</v>
      </c>
      <c r="U186" s="9">
        <v>1</v>
      </c>
      <c r="V186" s="9">
        <v>0</v>
      </c>
    </row>
    <row r="187" spans="1:22">
      <c r="A187" s="9"/>
      <c r="B187" s="9" t="str">
        <f t="shared" si="2"/>
        <v>М6x70</v>
      </c>
      <c r="C187" s="10">
        <v>6</v>
      </c>
      <c r="D187" s="9">
        <v>70</v>
      </c>
      <c r="E187" s="12">
        <v>16.872427817299723</v>
      </c>
      <c r="F187" s="55">
        <v>0</v>
      </c>
      <c r="G187" s="55">
        <v>0</v>
      </c>
      <c r="H187" s="55">
        <v>0</v>
      </c>
      <c r="I187" s="12">
        <v>14.418015926036151</v>
      </c>
      <c r="J187" s="55">
        <v>0</v>
      </c>
      <c r="K187" s="55">
        <v>0</v>
      </c>
      <c r="L187" s="55">
        <v>0</v>
      </c>
      <c r="M187" s="9">
        <v>16</v>
      </c>
      <c r="N187" s="9">
        <v>16</v>
      </c>
      <c r="O187" s="9">
        <v>12</v>
      </c>
      <c r="P187" s="9">
        <v>6</v>
      </c>
      <c r="Q187" s="9">
        <v>5.3505000000000003</v>
      </c>
      <c r="R187" s="9">
        <v>6</v>
      </c>
      <c r="S187" s="9">
        <v>1</v>
      </c>
      <c r="T187" s="9">
        <v>0</v>
      </c>
      <c r="U187" s="9">
        <v>1</v>
      </c>
      <c r="V187" s="9">
        <v>0</v>
      </c>
    </row>
    <row r="188" spans="1:22">
      <c r="A188" s="9"/>
      <c r="B188" s="9" t="str">
        <f t="shared" si="2"/>
        <v>М6x75</v>
      </c>
      <c r="C188" s="10">
        <v>6</v>
      </c>
      <c r="D188" s="9">
        <v>75</v>
      </c>
      <c r="E188" s="12">
        <v>17.982195422180318</v>
      </c>
      <c r="F188" s="55">
        <v>0</v>
      </c>
      <c r="G188" s="55">
        <v>0</v>
      </c>
      <c r="H188" s="55">
        <v>0</v>
      </c>
      <c r="I188" s="12">
        <v>15.300523170614563</v>
      </c>
      <c r="J188" s="55">
        <v>0</v>
      </c>
      <c r="K188" s="55">
        <v>0</v>
      </c>
      <c r="L188" s="55">
        <v>0</v>
      </c>
      <c r="M188" s="9">
        <v>16</v>
      </c>
      <c r="N188" s="9">
        <v>16</v>
      </c>
      <c r="O188" s="9">
        <v>12</v>
      </c>
      <c r="P188" s="9">
        <v>6</v>
      </c>
      <c r="Q188" s="9">
        <v>5.3505000000000003</v>
      </c>
      <c r="R188" s="9">
        <v>6</v>
      </c>
      <c r="S188" s="9">
        <v>1</v>
      </c>
      <c r="T188" s="9">
        <v>0</v>
      </c>
      <c r="U188" s="9">
        <v>1</v>
      </c>
      <c r="V188" s="9">
        <v>0</v>
      </c>
    </row>
    <row r="189" spans="1:22">
      <c r="A189" s="9"/>
      <c r="B189" s="9" t="str">
        <f t="shared" si="2"/>
        <v>М6x80</v>
      </c>
      <c r="C189" s="10">
        <v>6</v>
      </c>
      <c r="D189" s="9">
        <v>80</v>
      </c>
      <c r="E189" s="12">
        <v>19.09196302706091</v>
      </c>
      <c r="F189" s="55">
        <v>0</v>
      </c>
      <c r="G189" s="55">
        <v>0</v>
      </c>
      <c r="H189" s="55">
        <v>0</v>
      </c>
      <c r="I189" s="12">
        <v>16.183030415192974</v>
      </c>
      <c r="J189" s="55">
        <v>0</v>
      </c>
      <c r="K189" s="55">
        <v>0</v>
      </c>
      <c r="L189" s="55">
        <v>0</v>
      </c>
      <c r="M189" s="9">
        <v>16</v>
      </c>
      <c r="N189" s="9">
        <v>16</v>
      </c>
      <c r="O189" s="9">
        <v>12</v>
      </c>
      <c r="P189" s="9">
        <v>6</v>
      </c>
      <c r="Q189" s="9">
        <v>5.3505000000000003</v>
      </c>
      <c r="R189" s="9">
        <v>6</v>
      </c>
      <c r="S189" s="9">
        <v>1</v>
      </c>
      <c r="T189" s="9">
        <v>0</v>
      </c>
      <c r="U189" s="9">
        <v>1</v>
      </c>
      <c r="V189" s="9">
        <v>0</v>
      </c>
    </row>
    <row r="190" spans="1:22">
      <c r="A190" s="9"/>
      <c r="B190" s="9" t="str">
        <f t="shared" si="2"/>
        <v>М6x85</v>
      </c>
      <c r="C190" s="10">
        <v>6</v>
      </c>
      <c r="D190" s="9">
        <v>85</v>
      </c>
      <c r="E190" s="12">
        <v>20.201730631941508</v>
      </c>
      <c r="F190" s="55">
        <v>0</v>
      </c>
      <c r="G190" s="55">
        <v>0</v>
      </c>
      <c r="H190" s="55">
        <v>0</v>
      </c>
      <c r="I190" s="12">
        <v>17.065537659771387</v>
      </c>
      <c r="J190" s="55">
        <v>0</v>
      </c>
      <c r="K190" s="55">
        <v>0</v>
      </c>
      <c r="L190" s="55">
        <v>0</v>
      </c>
      <c r="M190" s="9">
        <v>16</v>
      </c>
      <c r="N190" s="9">
        <v>16</v>
      </c>
      <c r="O190" s="9">
        <v>12</v>
      </c>
      <c r="P190" s="9">
        <v>6</v>
      </c>
      <c r="Q190" s="9">
        <v>5.3505000000000003</v>
      </c>
      <c r="R190" s="9">
        <v>6</v>
      </c>
      <c r="S190" s="9">
        <v>1</v>
      </c>
      <c r="T190" s="9">
        <v>0</v>
      </c>
      <c r="U190" s="9">
        <v>1</v>
      </c>
      <c r="V190" s="9">
        <v>0</v>
      </c>
    </row>
    <row r="191" spans="1:22">
      <c r="A191" s="9"/>
      <c r="B191" s="9" t="str">
        <f t="shared" si="2"/>
        <v>М6x90</v>
      </c>
      <c r="C191" s="10">
        <v>6</v>
      </c>
      <c r="D191" s="9">
        <v>90</v>
      </c>
      <c r="E191" s="12">
        <v>21.3114982368221</v>
      </c>
      <c r="F191" s="55">
        <v>0</v>
      </c>
      <c r="G191" s="55">
        <v>0</v>
      </c>
      <c r="H191" s="55">
        <v>0</v>
      </c>
      <c r="I191" s="12">
        <v>17.948044904349796</v>
      </c>
      <c r="J191" s="55">
        <v>0</v>
      </c>
      <c r="K191" s="55">
        <v>0</v>
      </c>
      <c r="L191" s="55">
        <v>0</v>
      </c>
      <c r="M191" s="9">
        <v>16</v>
      </c>
      <c r="N191" s="9">
        <v>16</v>
      </c>
      <c r="O191" s="9">
        <v>12</v>
      </c>
      <c r="P191" s="9">
        <v>6</v>
      </c>
      <c r="Q191" s="9">
        <v>5.3505000000000003</v>
      </c>
      <c r="R191" s="9">
        <v>6</v>
      </c>
      <c r="S191" s="9">
        <v>1</v>
      </c>
      <c r="T191" s="9">
        <v>0</v>
      </c>
      <c r="U191" s="9">
        <v>1</v>
      </c>
      <c r="V191" s="9">
        <v>0</v>
      </c>
    </row>
    <row r="192" spans="1:22">
      <c r="A192" s="9"/>
      <c r="B192" s="9" t="str">
        <f t="shared" si="2"/>
        <v>М6x95</v>
      </c>
      <c r="C192" s="10">
        <v>6</v>
      </c>
      <c r="D192" s="9">
        <v>95</v>
      </c>
      <c r="E192" s="12">
        <v>22.421265841702699</v>
      </c>
      <c r="F192" s="55">
        <v>0</v>
      </c>
      <c r="G192" s="55">
        <v>0</v>
      </c>
      <c r="H192" s="55">
        <v>0</v>
      </c>
      <c r="I192" s="12">
        <v>18.830552148928209</v>
      </c>
      <c r="J192" s="55">
        <v>0</v>
      </c>
      <c r="K192" s="55">
        <v>0</v>
      </c>
      <c r="L192" s="55">
        <v>0</v>
      </c>
      <c r="M192" s="9">
        <v>16</v>
      </c>
      <c r="N192" s="9">
        <v>16</v>
      </c>
      <c r="O192" s="9">
        <v>12</v>
      </c>
      <c r="P192" s="9">
        <v>6</v>
      </c>
      <c r="Q192" s="9">
        <v>5.3505000000000003</v>
      </c>
      <c r="R192" s="9">
        <v>6</v>
      </c>
      <c r="S192" s="9">
        <v>1</v>
      </c>
      <c r="T192" s="9">
        <v>0</v>
      </c>
      <c r="U192" s="9">
        <v>1</v>
      </c>
      <c r="V192" s="9">
        <v>0</v>
      </c>
    </row>
    <row r="193" spans="1:22">
      <c r="A193" s="9"/>
      <c r="B193" s="9" t="str">
        <f t="shared" si="2"/>
        <v>М6x100</v>
      </c>
      <c r="C193" s="10">
        <v>6</v>
      </c>
      <c r="D193" s="9">
        <v>100</v>
      </c>
      <c r="E193" s="12">
        <v>23.53103344658329</v>
      </c>
      <c r="F193" s="55">
        <v>0</v>
      </c>
      <c r="G193" s="55">
        <v>0</v>
      </c>
      <c r="H193" s="55">
        <v>0</v>
      </c>
      <c r="I193" s="12">
        <v>19.713059393506622</v>
      </c>
      <c r="J193" s="55">
        <v>0</v>
      </c>
      <c r="K193" s="55">
        <v>0</v>
      </c>
      <c r="L193" s="55">
        <v>0</v>
      </c>
      <c r="M193" s="9">
        <v>16</v>
      </c>
      <c r="N193" s="9">
        <v>16</v>
      </c>
      <c r="O193" s="9">
        <v>12</v>
      </c>
      <c r="P193" s="9">
        <v>6</v>
      </c>
      <c r="Q193" s="9">
        <v>5.3505000000000003</v>
      </c>
      <c r="R193" s="9">
        <v>6</v>
      </c>
      <c r="S193" s="9">
        <v>1</v>
      </c>
      <c r="T193" s="9">
        <v>0</v>
      </c>
      <c r="U193" s="9">
        <v>1</v>
      </c>
      <c r="V193" s="9">
        <v>0</v>
      </c>
    </row>
    <row r="194" spans="1:22">
      <c r="A194" s="9"/>
      <c r="B194" s="9" t="str">
        <f t="shared" si="2"/>
        <v>М6x105</v>
      </c>
      <c r="C194" s="10">
        <v>6</v>
      </c>
      <c r="D194" s="9">
        <v>105</v>
      </c>
      <c r="E194" s="12">
        <v>24.640801051463885</v>
      </c>
      <c r="F194" s="55">
        <v>0</v>
      </c>
      <c r="G194" s="55">
        <v>0</v>
      </c>
      <c r="H194" s="55">
        <v>0</v>
      </c>
      <c r="I194" s="12">
        <v>20.595566638085035</v>
      </c>
      <c r="J194" s="55">
        <v>0</v>
      </c>
      <c r="K194" s="55">
        <v>0</v>
      </c>
      <c r="L194" s="55">
        <v>0</v>
      </c>
      <c r="M194" s="9">
        <v>16</v>
      </c>
      <c r="N194" s="9">
        <v>16</v>
      </c>
      <c r="O194" s="9">
        <v>12</v>
      </c>
      <c r="P194" s="9">
        <v>6</v>
      </c>
      <c r="Q194" s="9">
        <v>5.3505000000000003</v>
      </c>
      <c r="R194" s="9">
        <v>6</v>
      </c>
      <c r="S194" s="9">
        <v>1</v>
      </c>
      <c r="T194" s="9">
        <v>0</v>
      </c>
      <c r="U194" s="9">
        <v>1</v>
      </c>
      <c r="V194" s="9">
        <v>0</v>
      </c>
    </row>
    <row r="195" spans="1:22">
      <c r="A195" s="9"/>
      <c r="B195" s="9" t="str">
        <f t="shared" si="2"/>
        <v>М6x110</v>
      </c>
      <c r="C195" s="10">
        <v>6</v>
      </c>
      <c r="D195" s="9">
        <v>110</v>
      </c>
      <c r="E195" s="12">
        <v>25.75056865634448</v>
      </c>
      <c r="F195" s="55">
        <v>0</v>
      </c>
      <c r="G195" s="55">
        <v>0</v>
      </c>
      <c r="H195" s="55">
        <v>0</v>
      </c>
      <c r="I195" s="12">
        <v>21.478073882663445</v>
      </c>
      <c r="J195" s="55">
        <v>0</v>
      </c>
      <c r="K195" s="55">
        <v>0</v>
      </c>
      <c r="L195" s="55">
        <v>0</v>
      </c>
      <c r="M195" s="9">
        <v>16</v>
      </c>
      <c r="N195" s="9">
        <v>16</v>
      </c>
      <c r="O195" s="9">
        <v>12</v>
      </c>
      <c r="P195" s="9">
        <v>6</v>
      </c>
      <c r="Q195" s="9">
        <v>5.3505000000000003</v>
      </c>
      <c r="R195" s="9">
        <v>6</v>
      </c>
      <c r="S195" s="9">
        <v>1</v>
      </c>
      <c r="T195" s="9">
        <v>0</v>
      </c>
      <c r="U195" s="9">
        <v>1</v>
      </c>
      <c r="V195" s="9">
        <v>0</v>
      </c>
    </row>
    <row r="196" spans="1:22">
      <c r="A196" s="9"/>
      <c r="B196" s="9" t="str">
        <f t="shared" si="2"/>
        <v>М6x115</v>
      </c>
      <c r="C196" s="10">
        <v>6</v>
      </c>
      <c r="D196" s="9">
        <v>115</v>
      </c>
      <c r="E196" s="12">
        <v>26.860336261225076</v>
      </c>
      <c r="F196" s="55">
        <v>0</v>
      </c>
      <c r="G196" s="55">
        <v>0</v>
      </c>
      <c r="H196" s="55">
        <v>0</v>
      </c>
      <c r="I196" s="12">
        <v>22.360581127241858</v>
      </c>
      <c r="J196" s="55">
        <v>0</v>
      </c>
      <c r="K196" s="55">
        <v>0</v>
      </c>
      <c r="L196" s="55">
        <v>0</v>
      </c>
      <c r="M196" s="9">
        <v>16</v>
      </c>
      <c r="N196" s="9">
        <v>16</v>
      </c>
      <c r="O196" s="9">
        <v>12</v>
      </c>
      <c r="P196" s="9">
        <v>6</v>
      </c>
      <c r="Q196" s="9">
        <v>5.3505000000000003</v>
      </c>
      <c r="R196" s="9">
        <v>6</v>
      </c>
      <c r="S196" s="9">
        <v>1</v>
      </c>
      <c r="T196" s="9">
        <v>0</v>
      </c>
      <c r="U196" s="9">
        <v>1</v>
      </c>
      <c r="V196" s="9">
        <v>0</v>
      </c>
    </row>
    <row r="197" spans="1:22">
      <c r="A197" s="9"/>
      <c r="B197" s="9" t="str">
        <f t="shared" si="2"/>
        <v>М6x120</v>
      </c>
      <c r="C197" s="10">
        <v>6</v>
      </c>
      <c r="D197" s="9">
        <v>120</v>
      </c>
      <c r="E197" s="12">
        <v>27.970103866105667</v>
      </c>
      <c r="F197" s="55">
        <v>0</v>
      </c>
      <c r="G197" s="55">
        <v>0</v>
      </c>
      <c r="H197" s="55">
        <v>0</v>
      </c>
      <c r="I197" s="12">
        <v>23.243088371820267</v>
      </c>
      <c r="J197" s="55">
        <v>0</v>
      </c>
      <c r="K197" s="55">
        <v>0</v>
      </c>
      <c r="L197" s="55">
        <v>0</v>
      </c>
      <c r="M197" s="9">
        <v>16</v>
      </c>
      <c r="N197" s="9">
        <v>16</v>
      </c>
      <c r="O197" s="9">
        <v>12</v>
      </c>
      <c r="P197" s="9">
        <v>6</v>
      </c>
      <c r="Q197" s="9">
        <v>5.3505000000000003</v>
      </c>
      <c r="R197" s="9">
        <v>6</v>
      </c>
      <c r="S197" s="9">
        <v>1</v>
      </c>
      <c r="T197" s="9">
        <v>0</v>
      </c>
      <c r="U197" s="9">
        <v>1</v>
      </c>
      <c r="V197" s="9">
        <v>0</v>
      </c>
    </row>
    <row r="198" spans="1:22">
      <c r="A198" s="9"/>
      <c r="B198" s="9" t="str">
        <f t="shared" si="2"/>
        <v>М6x130</v>
      </c>
      <c r="C198" s="10">
        <v>6</v>
      </c>
      <c r="D198" s="9">
        <v>130</v>
      </c>
      <c r="E198" s="12">
        <v>29.916926643504237</v>
      </c>
      <c r="F198" s="55">
        <v>0</v>
      </c>
      <c r="G198" s="55">
        <v>0</v>
      </c>
      <c r="H198" s="55">
        <v>0</v>
      </c>
      <c r="I198" s="12">
        <v>25.008102860977093</v>
      </c>
      <c r="J198" s="55">
        <v>0</v>
      </c>
      <c r="K198" s="55">
        <v>0</v>
      </c>
      <c r="L198" s="55">
        <v>0</v>
      </c>
      <c r="M198" s="9">
        <v>22</v>
      </c>
      <c r="N198" s="9">
        <v>22</v>
      </c>
      <c r="O198" s="9">
        <v>12</v>
      </c>
      <c r="P198" s="9">
        <v>6</v>
      </c>
      <c r="Q198" s="9">
        <v>5.3505000000000003</v>
      </c>
      <c r="R198" s="9">
        <v>6</v>
      </c>
      <c r="S198" s="9">
        <v>1</v>
      </c>
      <c r="T198" s="9">
        <v>0</v>
      </c>
      <c r="U198" s="9">
        <v>1</v>
      </c>
      <c r="V198" s="9">
        <v>0</v>
      </c>
    </row>
    <row r="199" spans="1:22">
      <c r="A199" s="9"/>
      <c r="B199" s="9" t="str">
        <f t="shared" si="2"/>
        <v>М6x140</v>
      </c>
      <c r="C199" s="10">
        <v>6</v>
      </c>
      <c r="D199" s="9">
        <v>140</v>
      </c>
      <c r="E199" s="12">
        <v>32.136461853265423</v>
      </c>
      <c r="F199" s="55">
        <v>0</v>
      </c>
      <c r="G199" s="55">
        <v>0</v>
      </c>
      <c r="H199" s="55">
        <v>0</v>
      </c>
      <c r="I199" s="12">
        <v>26.773117350133916</v>
      </c>
      <c r="J199" s="55">
        <v>0</v>
      </c>
      <c r="K199" s="55">
        <v>0</v>
      </c>
      <c r="L199" s="55">
        <v>0</v>
      </c>
      <c r="M199" s="9">
        <v>22</v>
      </c>
      <c r="N199" s="9">
        <v>22</v>
      </c>
      <c r="O199" s="9">
        <v>12</v>
      </c>
      <c r="P199" s="9">
        <v>6</v>
      </c>
      <c r="Q199" s="9">
        <v>5.3505000000000003</v>
      </c>
      <c r="R199" s="9">
        <v>6</v>
      </c>
      <c r="S199" s="9">
        <v>1</v>
      </c>
      <c r="T199" s="9">
        <v>0</v>
      </c>
      <c r="U199" s="9">
        <v>1</v>
      </c>
      <c r="V199" s="9">
        <v>0</v>
      </c>
    </row>
    <row r="200" spans="1:22">
      <c r="A200" s="9"/>
      <c r="B200" s="9" t="str">
        <f t="shared" ref="B200:B263" si="3">"М"&amp;C200&amp;"x"&amp;D200</f>
        <v>М6x150</v>
      </c>
      <c r="C200" s="10">
        <v>6</v>
      </c>
      <c r="D200" s="9">
        <v>150</v>
      </c>
      <c r="E200" s="12">
        <v>34.355997063026614</v>
      </c>
      <c r="F200" s="55">
        <v>0</v>
      </c>
      <c r="G200" s="55">
        <v>0</v>
      </c>
      <c r="H200" s="55">
        <v>0</v>
      </c>
      <c r="I200" s="12">
        <v>28.538131839290742</v>
      </c>
      <c r="J200" s="55">
        <v>0</v>
      </c>
      <c r="K200" s="55">
        <v>0</v>
      </c>
      <c r="L200" s="55">
        <v>0</v>
      </c>
      <c r="M200" s="9">
        <v>22</v>
      </c>
      <c r="N200" s="9">
        <v>22</v>
      </c>
      <c r="O200" s="9">
        <v>12</v>
      </c>
      <c r="P200" s="9">
        <v>6</v>
      </c>
      <c r="Q200" s="9">
        <v>5.3505000000000003</v>
      </c>
      <c r="R200" s="9">
        <v>6</v>
      </c>
      <c r="S200" s="9">
        <v>1</v>
      </c>
      <c r="T200" s="9">
        <v>0</v>
      </c>
      <c r="U200" s="9">
        <v>1</v>
      </c>
      <c r="V200" s="9">
        <v>0</v>
      </c>
    </row>
    <row r="201" spans="1:22">
      <c r="A201" s="9"/>
      <c r="B201" s="9" t="str">
        <f t="shared" si="3"/>
        <v>М6x160</v>
      </c>
      <c r="C201" s="10">
        <v>6</v>
      </c>
      <c r="D201" s="9">
        <v>160</v>
      </c>
      <c r="E201" s="12">
        <v>36.575532272787811</v>
      </c>
      <c r="F201" s="55">
        <v>0</v>
      </c>
      <c r="G201" s="55">
        <v>0</v>
      </c>
      <c r="H201" s="55">
        <v>0</v>
      </c>
      <c r="I201" s="12">
        <v>30.303146328447564</v>
      </c>
      <c r="J201" s="55">
        <v>0</v>
      </c>
      <c r="K201" s="55">
        <v>0</v>
      </c>
      <c r="L201" s="55">
        <v>0</v>
      </c>
      <c r="M201" s="9">
        <v>22</v>
      </c>
      <c r="N201" s="9">
        <v>22</v>
      </c>
      <c r="O201" s="9">
        <v>12</v>
      </c>
      <c r="P201" s="9">
        <v>6</v>
      </c>
      <c r="Q201" s="9">
        <v>5.3505000000000003</v>
      </c>
      <c r="R201" s="9">
        <v>6</v>
      </c>
      <c r="S201" s="9">
        <v>1</v>
      </c>
      <c r="T201" s="9">
        <v>0</v>
      </c>
      <c r="U201" s="9">
        <v>1</v>
      </c>
      <c r="V201" s="9">
        <v>0</v>
      </c>
    </row>
    <row r="202" spans="1:22">
      <c r="A202" s="9"/>
      <c r="B202" s="9" t="str">
        <f t="shared" si="3"/>
        <v>М8x16</v>
      </c>
      <c r="C202" s="10">
        <v>8</v>
      </c>
      <c r="D202" s="9">
        <v>16</v>
      </c>
      <c r="E202" s="12">
        <v>10.463309107635235</v>
      </c>
      <c r="F202" s="12">
        <v>10.95088420123316</v>
      </c>
      <c r="G202" s="12">
        <v>10.644426582996097</v>
      </c>
      <c r="H202" s="12">
        <v>10.769766725872298</v>
      </c>
      <c r="I202" s="12">
        <v>9.9691506578137545</v>
      </c>
      <c r="J202" s="12">
        <v>10.582065894287883</v>
      </c>
      <c r="K202" s="12">
        <v>10.275608276050818</v>
      </c>
      <c r="L202" s="12">
        <v>10.275608276050818</v>
      </c>
      <c r="M202" s="11">
        <v>9.5</v>
      </c>
      <c r="N202" s="9">
        <v>10</v>
      </c>
      <c r="O202" s="9">
        <v>16</v>
      </c>
      <c r="P202" s="9">
        <v>8</v>
      </c>
      <c r="Q202" s="9">
        <v>7.1881250000000003</v>
      </c>
      <c r="R202" s="9">
        <v>7.3505000000000003</v>
      </c>
      <c r="S202" s="9">
        <v>1.25</v>
      </c>
      <c r="T202" s="9">
        <v>1</v>
      </c>
      <c r="U202" s="9">
        <v>1.6</v>
      </c>
      <c r="V202" s="9">
        <v>1</v>
      </c>
    </row>
    <row r="203" spans="1:22">
      <c r="A203" s="9"/>
      <c r="B203" s="9" t="str">
        <f t="shared" si="3"/>
        <v>М8x18</v>
      </c>
      <c r="C203" s="10">
        <v>8</v>
      </c>
      <c r="D203" s="9">
        <v>18</v>
      </c>
      <c r="E203" s="12">
        <v>11.100428428425767</v>
      </c>
      <c r="F203" s="12">
        <v>11.617112840166492</v>
      </c>
      <c r="G203" s="12">
        <v>11.310655221929425</v>
      </c>
      <c r="H203" s="12">
        <v>11.40688604666283</v>
      </c>
      <c r="I203" s="12">
        <v>10.606269978604287</v>
      </c>
      <c r="J203" s="12">
        <v>11.248294533221213</v>
      </c>
      <c r="K203" s="12">
        <v>10.941836914984147</v>
      </c>
      <c r="L203" s="12">
        <v>10.912727596841348</v>
      </c>
      <c r="M203" s="11">
        <v>11.5</v>
      </c>
      <c r="N203" s="9">
        <v>12</v>
      </c>
      <c r="O203" s="9">
        <v>16</v>
      </c>
      <c r="P203" s="9">
        <v>8</v>
      </c>
      <c r="Q203" s="9">
        <v>7.1881250000000003</v>
      </c>
      <c r="R203" s="9">
        <v>7.3505000000000003</v>
      </c>
      <c r="S203" s="9">
        <v>1.25</v>
      </c>
      <c r="T203" s="9">
        <v>1</v>
      </c>
      <c r="U203" s="9">
        <v>1.6</v>
      </c>
      <c r="V203" s="9">
        <v>1</v>
      </c>
    </row>
    <row r="204" spans="1:22">
      <c r="A204" s="9"/>
      <c r="B204" s="9" t="str">
        <f t="shared" si="3"/>
        <v>М8x20</v>
      </c>
      <c r="C204" s="10">
        <v>8</v>
      </c>
      <c r="D204" s="9">
        <v>20</v>
      </c>
      <c r="E204" s="12">
        <v>11.737547749216297</v>
      </c>
      <c r="F204" s="12">
        <v>12.283341479099819</v>
      </c>
      <c r="G204" s="12">
        <v>11.976883860862756</v>
      </c>
      <c r="H204" s="12">
        <v>12.044005367453359</v>
      </c>
      <c r="I204" s="12">
        <v>11.243389299394815</v>
      </c>
      <c r="J204" s="12">
        <v>11.91452317215454</v>
      </c>
      <c r="K204" s="12">
        <v>11.608065553917479</v>
      </c>
      <c r="L204" s="12">
        <v>11.54984691763188</v>
      </c>
      <c r="M204" s="11">
        <v>13.5</v>
      </c>
      <c r="N204" s="9">
        <v>14</v>
      </c>
      <c r="O204" s="9">
        <v>16</v>
      </c>
      <c r="P204" s="9">
        <v>8</v>
      </c>
      <c r="Q204" s="9">
        <v>7.1881250000000003</v>
      </c>
      <c r="R204" s="9">
        <v>7.3505000000000003</v>
      </c>
      <c r="S204" s="9">
        <v>1.25</v>
      </c>
      <c r="T204" s="9">
        <v>1</v>
      </c>
      <c r="U204" s="9">
        <v>1.6</v>
      </c>
      <c r="V204" s="9">
        <v>1</v>
      </c>
    </row>
    <row r="205" spans="1:22">
      <c r="A205" s="9"/>
      <c r="B205" s="9" t="str">
        <f t="shared" si="3"/>
        <v>М8x22</v>
      </c>
      <c r="C205" s="10">
        <v>8</v>
      </c>
      <c r="D205" s="9">
        <v>22</v>
      </c>
      <c r="E205" s="12">
        <v>12.374667070006828</v>
      </c>
      <c r="F205" s="12">
        <v>12.949570118033151</v>
      </c>
      <c r="G205" s="12">
        <v>12.643112499796088</v>
      </c>
      <c r="H205" s="12">
        <v>12.681124688243893</v>
      </c>
      <c r="I205" s="12">
        <v>11.880508620185349</v>
      </c>
      <c r="J205" s="12">
        <v>12.58075181108787</v>
      </c>
      <c r="K205" s="12">
        <v>12.274294192850805</v>
      </c>
      <c r="L205" s="12">
        <v>12.186966238422412</v>
      </c>
      <c r="M205" s="11">
        <v>15.5</v>
      </c>
      <c r="N205" s="9">
        <v>16</v>
      </c>
      <c r="O205" s="9">
        <v>16</v>
      </c>
      <c r="P205" s="9">
        <v>8</v>
      </c>
      <c r="Q205" s="9">
        <v>7.1881250000000003</v>
      </c>
      <c r="R205" s="9">
        <v>7.3505000000000003</v>
      </c>
      <c r="S205" s="9">
        <v>1.25</v>
      </c>
      <c r="T205" s="9">
        <v>1</v>
      </c>
      <c r="U205" s="9">
        <v>1.6</v>
      </c>
      <c r="V205" s="9">
        <v>1</v>
      </c>
    </row>
    <row r="206" spans="1:22">
      <c r="A206" s="9"/>
      <c r="B206" s="9" t="str">
        <f t="shared" si="3"/>
        <v>М8x25</v>
      </c>
      <c r="C206" s="10">
        <v>8</v>
      </c>
      <c r="D206" s="9">
        <v>25</v>
      </c>
      <c r="E206" s="12">
        <v>13.330346051192626</v>
      </c>
      <c r="F206" s="12">
        <v>13.948913076433145</v>
      </c>
      <c r="G206" s="12">
        <v>13.64245545819608</v>
      </c>
      <c r="H206" s="12">
        <v>13.636803669429687</v>
      </c>
      <c r="I206" s="12">
        <v>12.836187601371144</v>
      </c>
      <c r="J206" s="12">
        <v>13.580094769487864</v>
      </c>
      <c r="K206" s="12">
        <v>13.273637151250801</v>
      </c>
      <c r="L206" s="12">
        <v>13.142645219608211</v>
      </c>
      <c r="M206" s="11">
        <v>18.5</v>
      </c>
      <c r="N206" s="9">
        <v>19</v>
      </c>
      <c r="O206" s="9">
        <v>16</v>
      </c>
      <c r="P206" s="9">
        <v>8</v>
      </c>
      <c r="Q206" s="9">
        <v>7.1881250000000003</v>
      </c>
      <c r="R206" s="9">
        <v>7.3505000000000003</v>
      </c>
      <c r="S206" s="9">
        <v>1.25</v>
      </c>
      <c r="T206" s="9">
        <v>1</v>
      </c>
      <c r="U206" s="9">
        <v>1.6</v>
      </c>
      <c r="V206" s="9">
        <v>1</v>
      </c>
    </row>
    <row r="207" spans="1:22">
      <c r="A207" s="9"/>
      <c r="B207" s="9" t="str">
        <f t="shared" si="3"/>
        <v>М8x28</v>
      </c>
      <c r="C207" s="10">
        <v>8</v>
      </c>
      <c r="D207" s="9">
        <v>28</v>
      </c>
      <c r="E207" s="12">
        <v>14.248012843930617</v>
      </c>
      <c r="F207" s="12">
        <v>14.94825603483314</v>
      </c>
      <c r="G207" s="12">
        <v>14.641798416596071</v>
      </c>
      <c r="H207" s="12">
        <v>14.554470462167679</v>
      </c>
      <c r="I207" s="12">
        <v>13.79186658255694</v>
      </c>
      <c r="J207" s="12">
        <v>14.579437727887861</v>
      </c>
      <c r="K207" s="12">
        <v>14.272980109650796</v>
      </c>
      <c r="L207" s="12">
        <v>14.098324200794007</v>
      </c>
      <c r="M207" s="9">
        <v>22</v>
      </c>
      <c r="N207" s="9">
        <v>22</v>
      </c>
      <c r="O207" s="9">
        <v>16</v>
      </c>
      <c r="P207" s="9">
        <v>8</v>
      </c>
      <c r="Q207" s="9">
        <v>7.1881250000000003</v>
      </c>
      <c r="R207" s="9">
        <v>7.3505000000000003</v>
      </c>
      <c r="S207" s="9">
        <v>1.25</v>
      </c>
      <c r="T207" s="9">
        <v>1</v>
      </c>
      <c r="U207" s="9">
        <v>1.6</v>
      </c>
      <c r="V207" s="9">
        <v>1</v>
      </c>
    </row>
    <row r="208" spans="1:22">
      <c r="A208" s="9"/>
      <c r="B208" s="9" t="str">
        <f t="shared" si="3"/>
        <v>М8x30</v>
      </c>
      <c r="C208" s="10">
        <v>8</v>
      </c>
      <c r="D208" s="9">
        <v>30</v>
      </c>
      <c r="E208" s="12">
        <v>15.037180918512373</v>
      </c>
      <c r="F208" s="12">
        <v>15.737424109414894</v>
      </c>
      <c r="G208" s="12">
        <v>15.430966491177829</v>
      </c>
      <c r="H208" s="12">
        <v>15.343638536749436</v>
      </c>
      <c r="I208" s="12">
        <v>14.428985903347474</v>
      </c>
      <c r="J208" s="12">
        <v>15.245666366821192</v>
      </c>
      <c r="K208" s="12">
        <v>14.939208748584125</v>
      </c>
      <c r="L208" s="12">
        <v>14.735443521584539</v>
      </c>
      <c r="M208" s="9">
        <v>22</v>
      </c>
      <c r="N208" s="9">
        <v>22</v>
      </c>
      <c r="O208" s="9">
        <v>16</v>
      </c>
      <c r="P208" s="9">
        <v>8</v>
      </c>
      <c r="Q208" s="9">
        <v>7.1881250000000003</v>
      </c>
      <c r="R208" s="9">
        <v>7.3505000000000003</v>
      </c>
      <c r="S208" s="9">
        <v>1.25</v>
      </c>
      <c r="T208" s="9">
        <v>1</v>
      </c>
      <c r="U208" s="9">
        <v>1.6</v>
      </c>
      <c r="V208" s="9">
        <v>1</v>
      </c>
    </row>
    <row r="209" spans="1:22">
      <c r="A209" s="9"/>
      <c r="B209" s="9" t="str">
        <f t="shared" si="3"/>
        <v>М8x32</v>
      </c>
      <c r="C209" s="10">
        <v>8</v>
      </c>
      <c r="D209" s="9">
        <v>32</v>
      </c>
      <c r="E209" s="12">
        <v>15.826348993094127</v>
      </c>
      <c r="F209" s="12">
        <v>16.526592183996648</v>
      </c>
      <c r="G209" s="12">
        <v>16.22013456575959</v>
      </c>
      <c r="H209" s="12">
        <v>16.132806611331198</v>
      </c>
      <c r="I209" s="12">
        <v>15.066105224138008</v>
      </c>
      <c r="J209" s="12">
        <v>15.911895005754523</v>
      </c>
      <c r="K209" s="12">
        <v>15.605437387517457</v>
      </c>
      <c r="L209" s="12">
        <v>15.37256284237507</v>
      </c>
      <c r="M209" s="9">
        <v>22</v>
      </c>
      <c r="N209" s="9">
        <v>22</v>
      </c>
      <c r="O209" s="9">
        <v>16</v>
      </c>
      <c r="P209" s="9">
        <v>8</v>
      </c>
      <c r="Q209" s="9">
        <v>7.1881250000000003</v>
      </c>
      <c r="R209" s="9">
        <v>7.3505000000000003</v>
      </c>
      <c r="S209" s="9">
        <v>1.25</v>
      </c>
      <c r="T209" s="9">
        <v>1</v>
      </c>
      <c r="U209" s="9">
        <v>1.6</v>
      </c>
      <c r="V209" s="9">
        <v>1</v>
      </c>
    </row>
    <row r="210" spans="1:22">
      <c r="A210" s="9"/>
      <c r="B210" s="9" t="str">
        <f t="shared" si="3"/>
        <v>М8x35</v>
      </c>
      <c r="C210" s="10">
        <v>8</v>
      </c>
      <c r="D210" s="9">
        <v>35</v>
      </c>
      <c r="E210" s="12">
        <v>17.010101104966761</v>
      </c>
      <c r="F210" s="12">
        <v>17.710344295869284</v>
      </c>
      <c r="G210" s="12">
        <v>17.403886677632226</v>
      </c>
      <c r="H210" s="12">
        <v>17.31655872320383</v>
      </c>
      <c r="I210" s="12">
        <v>16.021784205323804</v>
      </c>
      <c r="J210" s="12">
        <v>16.911237964154516</v>
      </c>
      <c r="K210" s="12">
        <v>16.604780345917455</v>
      </c>
      <c r="L210" s="12">
        <v>16.32824182356087</v>
      </c>
      <c r="M210" s="9">
        <v>22</v>
      </c>
      <c r="N210" s="9">
        <v>22</v>
      </c>
      <c r="O210" s="9">
        <v>16</v>
      </c>
      <c r="P210" s="9">
        <v>8</v>
      </c>
      <c r="Q210" s="9">
        <v>7.1881250000000003</v>
      </c>
      <c r="R210" s="9">
        <v>7.3505000000000003</v>
      </c>
      <c r="S210" s="9">
        <v>1.25</v>
      </c>
      <c r="T210" s="9">
        <v>1</v>
      </c>
      <c r="U210" s="9">
        <v>1.6</v>
      </c>
      <c r="V210" s="9">
        <v>1</v>
      </c>
    </row>
    <row r="211" spans="1:22">
      <c r="A211" s="9"/>
      <c r="B211" s="9" t="str">
        <f t="shared" si="3"/>
        <v>М8x38</v>
      </c>
      <c r="C211" s="10">
        <v>8</v>
      </c>
      <c r="D211" s="9">
        <v>38</v>
      </c>
      <c r="E211" s="12">
        <v>18.193853216839397</v>
      </c>
      <c r="F211" s="12">
        <v>18.89409640774192</v>
      </c>
      <c r="G211" s="12">
        <v>18.587638789504858</v>
      </c>
      <c r="H211" s="12">
        <v>18.500310835076462</v>
      </c>
      <c r="I211" s="12">
        <v>16.977463186509599</v>
      </c>
      <c r="J211" s="12">
        <v>17.910580922554509</v>
      </c>
      <c r="K211" s="12">
        <v>17.604123304317447</v>
      </c>
      <c r="L211" s="12">
        <v>17.283920804746668</v>
      </c>
      <c r="M211" s="9">
        <v>22</v>
      </c>
      <c r="N211" s="9">
        <v>22</v>
      </c>
      <c r="O211" s="9">
        <v>16</v>
      </c>
      <c r="P211" s="9">
        <v>8</v>
      </c>
      <c r="Q211" s="9">
        <v>7.1881250000000003</v>
      </c>
      <c r="R211" s="9">
        <v>7.3505000000000003</v>
      </c>
      <c r="S211" s="9">
        <v>1.25</v>
      </c>
      <c r="T211" s="9">
        <v>1</v>
      </c>
      <c r="U211" s="9">
        <v>1.6</v>
      </c>
      <c r="V211" s="9">
        <v>1</v>
      </c>
    </row>
    <row r="212" spans="1:22">
      <c r="A212" s="9"/>
      <c r="B212" s="9" t="str">
        <f t="shared" si="3"/>
        <v>М8x40</v>
      </c>
      <c r="C212" s="10">
        <v>8</v>
      </c>
      <c r="D212" s="9">
        <v>40</v>
      </c>
      <c r="E212" s="12">
        <v>18.983021291421153</v>
      </c>
      <c r="F212" s="12">
        <v>19.683264482323672</v>
      </c>
      <c r="G212" s="12">
        <v>19.376806864086614</v>
      </c>
      <c r="H212" s="12">
        <v>19.289478909658222</v>
      </c>
      <c r="I212" s="12">
        <v>17.614582507300131</v>
      </c>
      <c r="J212" s="12">
        <v>18.576809561487842</v>
      </c>
      <c r="K212" s="12">
        <v>18.270351943250777</v>
      </c>
      <c r="L212" s="12">
        <v>17.921040125537203</v>
      </c>
      <c r="M212" s="9">
        <v>22</v>
      </c>
      <c r="N212" s="9">
        <v>22</v>
      </c>
      <c r="O212" s="9">
        <v>16</v>
      </c>
      <c r="P212" s="9">
        <v>8</v>
      </c>
      <c r="Q212" s="9">
        <v>7.1881250000000003</v>
      </c>
      <c r="R212" s="9">
        <v>7.3505000000000003</v>
      </c>
      <c r="S212" s="9">
        <v>1.25</v>
      </c>
      <c r="T212" s="9">
        <v>1</v>
      </c>
      <c r="U212" s="9">
        <v>1.6</v>
      </c>
      <c r="V212" s="9">
        <v>1</v>
      </c>
    </row>
    <row r="213" spans="1:22">
      <c r="A213" s="9"/>
      <c r="B213" s="9" t="str">
        <f t="shared" si="3"/>
        <v>М8x42</v>
      </c>
      <c r="C213" s="10">
        <v>8</v>
      </c>
      <c r="D213" s="9">
        <v>42</v>
      </c>
      <c r="E213" s="12">
        <v>19.772189366002909</v>
      </c>
      <c r="F213" s="12">
        <v>20.472432556905428</v>
      </c>
      <c r="G213" s="12">
        <v>20.165974938668366</v>
      </c>
      <c r="H213" s="12">
        <v>20.078646984239978</v>
      </c>
      <c r="I213" s="12">
        <v>18.251701828090663</v>
      </c>
      <c r="J213" s="12">
        <v>19.243038200421168</v>
      </c>
      <c r="K213" s="12">
        <v>18.93658058218411</v>
      </c>
      <c r="L213" s="12">
        <v>18.558159446327732</v>
      </c>
      <c r="M213" s="9">
        <v>22</v>
      </c>
      <c r="N213" s="9">
        <v>22</v>
      </c>
      <c r="O213" s="9">
        <v>16</v>
      </c>
      <c r="P213" s="9">
        <v>8</v>
      </c>
      <c r="Q213" s="9">
        <v>7.1881250000000003</v>
      </c>
      <c r="R213" s="9">
        <v>7.3505000000000003</v>
      </c>
      <c r="S213" s="9">
        <v>1.25</v>
      </c>
      <c r="T213" s="9">
        <v>1</v>
      </c>
      <c r="U213" s="9">
        <v>1.6</v>
      </c>
      <c r="V213" s="9">
        <v>1</v>
      </c>
    </row>
    <row r="214" spans="1:22">
      <c r="A214" s="9"/>
      <c r="B214" s="9" t="str">
        <f t="shared" si="3"/>
        <v>М8x45</v>
      </c>
      <c r="C214" s="10">
        <v>8</v>
      </c>
      <c r="D214" s="9">
        <v>45</v>
      </c>
      <c r="E214" s="12">
        <v>20.955941477875541</v>
      </c>
      <c r="F214" s="12">
        <v>21.656184668778064</v>
      </c>
      <c r="G214" s="12">
        <v>21.349727050541006</v>
      </c>
      <c r="H214" s="12">
        <v>21.262399096112606</v>
      </c>
      <c r="I214" s="12">
        <v>19.207380809276462</v>
      </c>
      <c r="J214" s="12">
        <v>20.242381158821161</v>
      </c>
      <c r="K214" s="12">
        <v>19.935923540584103</v>
      </c>
      <c r="L214" s="12">
        <v>19.513838427513527</v>
      </c>
      <c r="M214" s="9">
        <v>22</v>
      </c>
      <c r="N214" s="9">
        <v>22</v>
      </c>
      <c r="O214" s="9">
        <v>16</v>
      </c>
      <c r="P214" s="9">
        <v>8</v>
      </c>
      <c r="Q214" s="9">
        <v>7.1881250000000003</v>
      </c>
      <c r="R214" s="9">
        <v>7.3505000000000003</v>
      </c>
      <c r="S214" s="9">
        <v>1.25</v>
      </c>
      <c r="T214" s="9">
        <v>1</v>
      </c>
      <c r="U214" s="9">
        <v>1.6</v>
      </c>
      <c r="V214" s="9">
        <v>1</v>
      </c>
    </row>
    <row r="215" spans="1:22">
      <c r="A215" s="9"/>
      <c r="B215" s="9" t="str">
        <f t="shared" si="3"/>
        <v>М8x48</v>
      </c>
      <c r="C215" s="10">
        <v>8</v>
      </c>
      <c r="D215" s="9">
        <v>48</v>
      </c>
      <c r="E215" s="12">
        <v>22.139693589748177</v>
      </c>
      <c r="F215" s="12">
        <v>22.839936780650699</v>
      </c>
      <c r="G215" s="12">
        <v>22.533479162413638</v>
      </c>
      <c r="H215" s="12">
        <v>22.446151207985245</v>
      </c>
      <c r="I215" s="12">
        <v>20.16305979046226</v>
      </c>
      <c r="J215" s="12">
        <v>21.241724117221157</v>
      </c>
      <c r="K215" s="12">
        <v>20.935266498984099</v>
      </c>
      <c r="L215" s="12">
        <v>20.469517408699325</v>
      </c>
      <c r="M215" s="9">
        <v>22</v>
      </c>
      <c r="N215" s="9">
        <v>22</v>
      </c>
      <c r="O215" s="9">
        <v>16</v>
      </c>
      <c r="P215" s="9">
        <v>8</v>
      </c>
      <c r="Q215" s="9">
        <v>7.1881250000000003</v>
      </c>
      <c r="R215" s="9">
        <v>7.3505000000000003</v>
      </c>
      <c r="S215" s="9">
        <v>1.25</v>
      </c>
      <c r="T215" s="9">
        <v>1</v>
      </c>
      <c r="U215" s="9">
        <v>1.6</v>
      </c>
      <c r="V215" s="9">
        <v>1</v>
      </c>
    </row>
    <row r="216" spans="1:22">
      <c r="A216" s="9"/>
      <c r="B216" s="9" t="str">
        <f t="shared" si="3"/>
        <v>М8x50</v>
      </c>
      <c r="C216" s="10">
        <v>8</v>
      </c>
      <c r="D216" s="9">
        <v>50</v>
      </c>
      <c r="E216" s="12">
        <v>22.928861664329933</v>
      </c>
      <c r="F216" s="12">
        <v>23.629104855232455</v>
      </c>
      <c r="G216" s="12">
        <v>23.322647236995394</v>
      </c>
      <c r="H216" s="12">
        <v>23.235319282566998</v>
      </c>
      <c r="I216" s="12">
        <v>20.800179111252788</v>
      </c>
      <c r="J216" s="12">
        <v>21.90795275615449</v>
      </c>
      <c r="K216" s="12">
        <v>21.601495137917428</v>
      </c>
      <c r="L216" s="12">
        <v>21.106636729489857</v>
      </c>
      <c r="M216" s="9">
        <v>22</v>
      </c>
      <c r="N216" s="9">
        <v>22</v>
      </c>
      <c r="O216" s="9">
        <v>16</v>
      </c>
      <c r="P216" s="9">
        <v>8</v>
      </c>
      <c r="Q216" s="9">
        <v>7.1881250000000003</v>
      </c>
      <c r="R216" s="9">
        <v>7.3505000000000003</v>
      </c>
      <c r="S216" s="9">
        <v>1.25</v>
      </c>
      <c r="T216" s="9">
        <v>1</v>
      </c>
      <c r="U216" s="9">
        <v>1.6</v>
      </c>
      <c r="V216" s="9">
        <v>1</v>
      </c>
    </row>
    <row r="217" spans="1:22">
      <c r="A217" s="9"/>
      <c r="B217" s="9" t="str">
        <f t="shared" si="3"/>
        <v>М8x55</v>
      </c>
      <c r="C217" s="10">
        <v>8</v>
      </c>
      <c r="D217" s="9">
        <v>55</v>
      </c>
      <c r="E217" s="12">
        <v>24.901781850784321</v>
      </c>
      <c r="F217" s="12">
        <v>25.602025041686844</v>
      </c>
      <c r="G217" s="12">
        <v>25.295567423449786</v>
      </c>
      <c r="H217" s="12">
        <v>25.208239469021386</v>
      </c>
      <c r="I217" s="12">
        <v>22.392977413229122</v>
      </c>
      <c r="J217" s="12">
        <v>23.573524353487812</v>
      </c>
      <c r="K217" s="12">
        <v>23.267066735250754</v>
      </c>
      <c r="L217" s="12">
        <v>22.699435031466187</v>
      </c>
      <c r="M217" s="9">
        <v>22</v>
      </c>
      <c r="N217" s="9">
        <v>22</v>
      </c>
      <c r="O217" s="9">
        <v>16</v>
      </c>
      <c r="P217" s="9">
        <v>8</v>
      </c>
      <c r="Q217" s="9">
        <v>7.1881250000000003</v>
      </c>
      <c r="R217" s="9">
        <v>7.3505000000000003</v>
      </c>
      <c r="S217" s="9">
        <v>1.25</v>
      </c>
      <c r="T217" s="9">
        <v>1</v>
      </c>
      <c r="U217" s="9">
        <v>1.6</v>
      </c>
      <c r="V217" s="9">
        <v>1</v>
      </c>
    </row>
    <row r="218" spans="1:22">
      <c r="A218" s="9"/>
      <c r="B218" s="9" t="str">
        <f t="shared" si="3"/>
        <v>М8x60</v>
      </c>
      <c r="C218" s="10">
        <v>8</v>
      </c>
      <c r="D218" s="9">
        <v>60</v>
      </c>
      <c r="E218" s="12">
        <v>26.874702037238713</v>
      </c>
      <c r="F218" s="12">
        <v>27.574945228141235</v>
      </c>
      <c r="G218" s="12">
        <v>27.268487609904174</v>
      </c>
      <c r="H218" s="12">
        <v>27.181159655475778</v>
      </c>
      <c r="I218" s="12">
        <v>23.985775715205449</v>
      </c>
      <c r="J218" s="12">
        <v>25.239095950821135</v>
      </c>
      <c r="K218" s="12">
        <v>24.932638332584077</v>
      </c>
      <c r="L218" s="12">
        <v>24.292233333442518</v>
      </c>
      <c r="M218" s="9">
        <v>22</v>
      </c>
      <c r="N218" s="9">
        <v>22</v>
      </c>
      <c r="O218" s="9">
        <v>16</v>
      </c>
      <c r="P218" s="9">
        <v>8</v>
      </c>
      <c r="Q218" s="9">
        <v>7.1881250000000003</v>
      </c>
      <c r="R218" s="9">
        <v>7.3505000000000003</v>
      </c>
      <c r="S218" s="9">
        <v>1.25</v>
      </c>
      <c r="T218" s="9">
        <v>1</v>
      </c>
      <c r="U218" s="9">
        <v>1.6</v>
      </c>
      <c r="V218" s="9">
        <v>1</v>
      </c>
    </row>
    <row r="219" spans="1:22">
      <c r="A219" s="9"/>
      <c r="B219" s="9" t="str">
        <f t="shared" si="3"/>
        <v>М8x65</v>
      </c>
      <c r="C219" s="10">
        <v>8</v>
      </c>
      <c r="D219" s="9">
        <v>65</v>
      </c>
      <c r="E219" s="12">
        <v>28.847622223693101</v>
      </c>
      <c r="F219" s="12">
        <v>29.547865414595623</v>
      </c>
      <c r="G219" s="12">
        <v>29.241407796358562</v>
      </c>
      <c r="H219" s="12">
        <v>29.154079841930169</v>
      </c>
      <c r="I219" s="12">
        <v>25.578574017181776</v>
      </c>
      <c r="J219" s="12">
        <v>26.904667548154464</v>
      </c>
      <c r="K219" s="12">
        <v>26.598209929917399</v>
      </c>
      <c r="L219" s="12">
        <v>25.885031635418841</v>
      </c>
      <c r="M219" s="9">
        <v>22</v>
      </c>
      <c r="N219" s="9">
        <v>22</v>
      </c>
      <c r="O219" s="9">
        <v>16</v>
      </c>
      <c r="P219" s="9">
        <v>8</v>
      </c>
      <c r="Q219" s="9">
        <v>7.1881250000000003</v>
      </c>
      <c r="R219" s="9">
        <v>7.3505000000000003</v>
      </c>
      <c r="S219" s="9">
        <v>1.25</v>
      </c>
      <c r="T219" s="9">
        <v>1</v>
      </c>
      <c r="U219" s="9">
        <v>1.6</v>
      </c>
      <c r="V219" s="9">
        <v>1</v>
      </c>
    </row>
    <row r="220" spans="1:22">
      <c r="A220" s="9"/>
      <c r="B220" s="9" t="str">
        <f t="shared" si="3"/>
        <v>М8x70</v>
      </c>
      <c r="C220" s="10">
        <v>8</v>
      </c>
      <c r="D220" s="9">
        <v>70</v>
      </c>
      <c r="E220" s="12">
        <v>30.820542410147493</v>
      </c>
      <c r="F220" s="12">
        <v>31.520785601050015</v>
      </c>
      <c r="G220" s="12">
        <v>31.214327982812954</v>
      </c>
      <c r="H220" s="12">
        <v>31.127000028384558</v>
      </c>
      <c r="I220" s="12">
        <v>27.171372319158106</v>
      </c>
      <c r="J220" s="12">
        <v>28.570239145487786</v>
      </c>
      <c r="K220" s="12">
        <v>28.263781527250728</v>
      </c>
      <c r="L220" s="12">
        <v>27.477829937395171</v>
      </c>
      <c r="M220" s="9">
        <v>22</v>
      </c>
      <c r="N220" s="9">
        <v>22</v>
      </c>
      <c r="O220" s="9">
        <v>16</v>
      </c>
      <c r="P220" s="9">
        <v>8</v>
      </c>
      <c r="Q220" s="9">
        <v>7.1881250000000003</v>
      </c>
      <c r="R220" s="9">
        <v>7.3505000000000003</v>
      </c>
      <c r="S220" s="9">
        <v>1.25</v>
      </c>
      <c r="T220" s="9">
        <v>1</v>
      </c>
      <c r="U220" s="9">
        <v>1.6</v>
      </c>
      <c r="V220" s="9">
        <v>1</v>
      </c>
    </row>
    <row r="221" spans="1:22">
      <c r="A221" s="9"/>
      <c r="B221" s="9" t="str">
        <f t="shared" si="3"/>
        <v>М8x75</v>
      </c>
      <c r="C221" s="10">
        <v>8</v>
      </c>
      <c r="D221" s="9">
        <v>75</v>
      </c>
      <c r="E221" s="12">
        <v>32.793462596601884</v>
      </c>
      <c r="F221" s="12">
        <v>33.493705787504403</v>
      </c>
      <c r="G221" s="12">
        <v>33.187248169267335</v>
      </c>
      <c r="H221" s="12">
        <v>33.099920214838946</v>
      </c>
      <c r="I221" s="12">
        <v>28.764170621134436</v>
      </c>
      <c r="J221" s="12">
        <v>30.235810742821108</v>
      </c>
      <c r="K221" s="12">
        <v>29.929353124584051</v>
      </c>
      <c r="L221" s="12">
        <v>29.070628239371501</v>
      </c>
      <c r="M221" s="9">
        <v>22</v>
      </c>
      <c r="N221" s="9">
        <v>22</v>
      </c>
      <c r="O221" s="9">
        <v>16</v>
      </c>
      <c r="P221" s="9">
        <v>8</v>
      </c>
      <c r="Q221" s="9">
        <v>7.1881250000000003</v>
      </c>
      <c r="R221" s="9">
        <v>7.3505000000000003</v>
      </c>
      <c r="S221" s="9">
        <v>1.25</v>
      </c>
      <c r="T221" s="9">
        <v>1</v>
      </c>
      <c r="U221" s="9">
        <v>1.6</v>
      </c>
      <c r="V221" s="9">
        <v>1</v>
      </c>
    </row>
    <row r="222" spans="1:22">
      <c r="A222" s="9"/>
      <c r="B222" s="9" t="str">
        <f t="shared" si="3"/>
        <v>М8x80</v>
      </c>
      <c r="C222" s="10">
        <v>8</v>
      </c>
      <c r="D222" s="9">
        <v>80</v>
      </c>
      <c r="E222" s="12">
        <v>34.766382783056279</v>
      </c>
      <c r="F222" s="12">
        <v>35.466625973958799</v>
      </c>
      <c r="G222" s="12">
        <v>35.16016835572173</v>
      </c>
      <c r="H222" s="12">
        <v>35.072840401293334</v>
      </c>
      <c r="I222" s="12">
        <v>30.356968923110767</v>
      </c>
      <c r="J222" s="12">
        <v>31.901382340154434</v>
      </c>
      <c r="K222" s="12">
        <v>31.594924721917373</v>
      </c>
      <c r="L222" s="12">
        <v>30.663426541347828</v>
      </c>
      <c r="M222" s="9">
        <v>22</v>
      </c>
      <c r="N222" s="9">
        <v>22</v>
      </c>
      <c r="O222" s="9">
        <v>16</v>
      </c>
      <c r="P222" s="9">
        <v>8</v>
      </c>
      <c r="Q222" s="9">
        <v>7.1881250000000003</v>
      </c>
      <c r="R222" s="9">
        <v>7.3505000000000003</v>
      </c>
      <c r="S222" s="9">
        <v>1.25</v>
      </c>
      <c r="T222" s="9">
        <v>1</v>
      </c>
      <c r="U222" s="9">
        <v>1.6</v>
      </c>
      <c r="V222" s="9">
        <v>1</v>
      </c>
    </row>
    <row r="223" spans="1:22">
      <c r="A223" s="9"/>
      <c r="B223" s="9" t="str">
        <f t="shared" si="3"/>
        <v>М8x85</v>
      </c>
      <c r="C223" s="10">
        <v>8</v>
      </c>
      <c r="D223" s="9">
        <v>85</v>
      </c>
      <c r="E223" s="12">
        <v>36.739302969510668</v>
      </c>
      <c r="F223" s="12">
        <v>37.439546160413194</v>
      </c>
      <c r="G223" s="12">
        <v>37.133088542176111</v>
      </c>
      <c r="H223" s="12">
        <v>37.045760587747722</v>
      </c>
      <c r="I223" s="12">
        <v>31.949767225087093</v>
      </c>
      <c r="J223" s="12">
        <v>33.566953937487767</v>
      </c>
      <c r="K223" s="12">
        <v>33.260496319250691</v>
      </c>
      <c r="L223" s="12">
        <v>32.256224843324148</v>
      </c>
      <c r="M223" s="9">
        <v>22</v>
      </c>
      <c r="N223" s="9">
        <v>22</v>
      </c>
      <c r="O223" s="9">
        <v>16</v>
      </c>
      <c r="P223" s="9">
        <v>8</v>
      </c>
      <c r="Q223" s="9">
        <v>7.1881250000000003</v>
      </c>
      <c r="R223" s="9">
        <v>7.3505000000000003</v>
      </c>
      <c r="S223" s="9">
        <v>1.25</v>
      </c>
      <c r="T223" s="9">
        <v>1</v>
      </c>
      <c r="U223" s="9">
        <v>1.6</v>
      </c>
      <c r="V223" s="9">
        <v>1</v>
      </c>
    </row>
    <row r="224" spans="1:22">
      <c r="A224" s="9"/>
      <c r="B224" s="9" t="str">
        <f t="shared" si="3"/>
        <v>М8x90</v>
      </c>
      <c r="C224" s="10">
        <v>8</v>
      </c>
      <c r="D224" s="9">
        <v>90</v>
      </c>
      <c r="E224" s="12">
        <v>38.712223155965063</v>
      </c>
      <c r="F224" s="12">
        <v>39.412466346867582</v>
      </c>
      <c r="G224" s="12">
        <v>39.106008728630513</v>
      </c>
      <c r="H224" s="12">
        <v>39.01868077420211</v>
      </c>
      <c r="I224" s="12">
        <v>33.542565527063431</v>
      </c>
      <c r="J224" s="12">
        <v>35.232525534821093</v>
      </c>
      <c r="K224" s="12">
        <v>34.926067916584024</v>
      </c>
      <c r="L224" s="12">
        <v>33.849023145300478</v>
      </c>
      <c r="M224" s="9">
        <v>22</v>
      </c>
      <c r="N224" s="9">
        <v>22</v>
      </c>
      <c r="O224" s="9">
        <v>16</v>
      </c>
      <c r="P224" s="9">
        <v>8</v>
      </c>
      <c r="Q224" s="9">
        <v>7.1881250000000003</v>
      </c>
      <c r="R224" s="9">
        <v>7.3505000000000003</v>
      </c>
      <c r="S224" s="9">
        <v>1.25</v>
      </c>
      <c r="T224" s="9">
        <v>1</v>
      </c>
      <c r="U224" s="9">
        <v>1.6</v>
      </c>
      <c r="V224" s="9">
        <v>1</v>
      </c>
    </row>
    <row r="225" spans="1:22">
      <c r="A225" s="9"/>
      <c r="B225" s="9" t="str">
        <f t="shared" si="3"/>
        <v>М8x95</v>
      </c>
      <c r="C225" s="10">
        <v>8</v>
      </c>
      <c r="D225" s="9">
        <v>95</v>
      </c>
      <c r="E225" s="12">
        <v>40.685143342419437</v>
      </c>
      <c r="F225" s="12">
        <v>41.385386533321963</v>
      </c>
      <c r="G225" s="12">
        <v>41.078928915084894</v>
      </c>
      <c r="H225" s="12">
        <v>40.991600960656505</v>
      </c>
      <c r="I225" s="12">
        <v>35.135363829039754</v>
      </c>
      <c r="J225" s="12">
        <v>36.898097132154412</v>
      </c>
      <c r="K225" s="12">
        <v>36.591639513917343</v>
      </c>
      <c r="L225" s="12">
        <v>35.441821447276816</v>
      </c>
      <c r="M225" s="9">
        <v>22</v>
      </c>
      <c r="N225" s="9">
        <v>22</v>
      </c>
      <c r="O225" s="9">
        <v>16</v>
      </c>
      <c r="P225" s="9">
        <v>8</v>
      </c>
      <c r="Q225" s="9">
        <v>7.1881250000000003</v>
      </c>
      <c r="R225" s="9">
        <v>7.3505000000000003</v>
      </c>
      <c r="S225" s="9">
        <v>1.25</v>
      </c>
      <c r="T225" s="9">
        <v>1</v>
      </c>
      <c r="U225" s="9">
        <v>1.6</v>
      </c>
      <c r="V225" s="9">
        <v>1</v>
      </c>
    </row>
    <row r="226" spans="1:22">
      <c r="A226" s="9"/>
      <c r="B226" s="9" t="str">
        <f t="shared" si="3"/>
        <v>М8x100</v>
      </c>
      <c r="C226" s="10">
        <v>8</v>
      </c>
      <c r="D226" s="9">
        <v>100</v>
      </c>
      <c r="E226" s="12">
        <v>42.658063528873832</v>
      </c>
      <c r="F226" s="12">
        <v>43.358306719776351</v>
      </c>
      <c r="G226" s="12">
        <v>43.05184910153929</v>
      </c>
      <c r="H226" s="12">
        <v>42.964521147110887</v>
      </c>
      <c r="I226" s="12">
        <v>36.728162131016077</v>
      </c>
      <c r="J226" s="12">
        <v>38.563668729487738</v>
      </c>
      <c r="K226" s="12">
        <v>38.257211111250669</v>
      </c>
      <c r="L226" s="12">
        <v>37.034619749253146</v>
      </c>
      <c r="M226" s="9">
        <v>22</v>
      </c>
      <c r="N226" s="9">
        <v>22</v>
      </c>
      <c r="O226" s="9">
        <v>16</v>
      </c>
      <c r="P226" s="9">
        <v>8</v>
      </c>
      <c r="Q226" s="9">
        <v>7.1881250000000003</v>
      </c>
      <c r="R226" s="9">
        <v>7.3505000000000003</v>
      </c>
      <c r="S226" s="9">
        <v>1.25</v>
      </c>
      <c r="T226" s="9">
        <v>1</v>
      </c>
      <c r="U226" s="9">
        <v>1.6</v>
      </c>
      <c r="V226" s="9">
        <v>1</v>
      </c>
    </row>
    <row r="227" spans="1:22">
      <c r="A227" s="9"/>
      <c r="B227" s="9" t="str">
        <f t="shared" si="3"/>
        <v>М8x105</v>
      </c>
      <c r="C227" s="10">
        <v>8</v>
      </c>
      <c r="D227" s="9">
        <v>105</v>
      </c>
      <c r="E227" s="12">
        <v>44.630983715328227</v>
      </c>
      <c r="F227" s="12">
        <v>45.331226906230754</v>
      </c>
      <c r="G227" s="12">
        <v>45.024769287993671</v>
      </c>
      <c r="H227" s="12">
        <v>44.937441333565289</v>
      </c>
      <c r="I227" s="12">
        <v>38.320960432992415</v>
      </c>
      <c r="J227" s="12">
        <v>40.229240326821063</v>
      </c>
      <c r="K227" s="12">
        <v>39.922782708583988</v>
      </c>
      <c r="L227" s="12">
        <v>38.627418051229469</v>
      </c>
      <c r="M227" s="9">
        <v>22</v>
      </c>
      <c r="N227" s="9">
        <v>22</v>
      </c>
      <c r="O227" s="9">
        <v>16</v>
      </c>
      <c r="P227" s="9">
        <v>8</v>
      </c>
      <c r="Q227" s="9">
        <v>7.1881250000000003</v>
      </c>
      <c r="R227" s="9">
        <v>7.3505000000000003</v>
      </c>
      <c r="S227" s="9">
        <v>1.25</v>
      </c>
      <c r="T227" s="9">
        <v>1</v>
      </c>
      <c r="U227" s="9">
        <v>1.6</v>
      </c>
      <c r="V227" s="9">
        <v>1</v>
      </c>
    </row>
    <row r="228" spans="1:22">
      <c r="A228" s="9"/>
      <c r="B228" s="9" t="str">
        <f t="shared" si="3"/>
        <v>М8x110</v>
      </c>
      <c r="C228" s="10">
        <v>8</v>
      </c>
      <c r="D228" s="9">
        <v>110</v>
      </c>
      <c r="E228" s="12">
        <v>46.603903901782616</v>
      </c>
      <c r="F228" s="12">
        <v>47.304147092685135</v>
      </c>
      <c r="G228" s="12">
        <v>46.997689474448059</v>
      </c>
      <c r="H228" s="12">
        <v>46.910361520019663</v>
      </c>
      <c r="I228" s="12">
        <v>39.913758734968738</v>
      </c>
      <c r="J228" s="12">
        <v>41.894811924154389</v>
      </c>
      <c r="K228" s="12">
        <v>41.588354305917321</v>
      </c>
      <c r="L228" s="12">
        <v>40.220216353205807</v>
      </c>
      <c r="M228" s="9">
        <v>22</v>
      </c>
      <c r="N228" s="9">
        <v>22</v>
      </c>
      <c r="O228" s="9">
        <v>16</v>
      </c>
      <c r="P228" s="9">
        <v>8</v>
      </c>
      <c r="Q228" s="9">
        <v>7.1881250000000003</v>
      </c>
      <c r="R228" s="9">
        <v>7.3505000000000003</v>
      </c>
      <c r="S228" s="9">
        <v>1.25</v>
      </c>
      <c r="T228" s="9">
        <v>1</v>
      </c>
      <c r="U228" s="9">
        <v>1.6</v>
      </c>
      <c r="V228" s="9">
        <v>1</v>
      </c>
    </row>
    <row r="229" spans="1:22">
      <c r="A229" s="9"/>
      <c r="B229" s="9" t="str">
        <f t="shared" si="3"/>
        <v>М8x115</v>
      </c>
      <c r="C229" s="10">
        <v>8</v>
      </c>
      <c r="D229" s="9">
        <v>115</v>
      </c>
      <c r="E229" s="12">
        <v>48.576824088237004</v>
      </c>
      <c r="F229" s="12">
        <v>49.27706727913953</v>
      </c>
      <c r="G229" s="12">
        <v>48.970609660902454</v>
      </c>
      <c r="H229" s="12">
        <v>48.883281706474058</v>
      </c>
      <c r="I229" s="12">
        <v>41.506557036945075</v>
      </c>
      <c r="J229" s="12">
        <v>43.560383521487708</v>
      </c>
      <c r="K229" s="12">
        <v>43.253925903250654</v>
      </c>
      <c r="L229" s="12">
        <v>41.81301465518213</v>
      </c>
      <c r="M229" s="9">
        <v>22</v>
      </c>
      <c r="N229" s="9">
        <v>22</v>
      </c>
      <c r="O229" s="9">
        <v>16</v>
      </c>
      <c r="P229" s="9">
        <v>8</v>
      </c>
      <c r="Q229" s="9">
        <v>7.1881250000000003</v>
      </c>
      <c r="R229" s="9">
        <v>7.3505000000000003</v>
      </c>
      <c r="S229" s="9">
        <v>1.25</v>
      </c>
      <c r="T229" s="9">
        <v>1</v>
      </c>
      <c r="U229" s="9">
        <v>1.6</v>
      </c>
      <c r="V229" s="9">
        <v>1</v>
      </c>
    </row>
    <row r="230" spans="1:22">
      <c r="A230" s="9"/>
      <c r="B230" s="9" t="str">
        <f t="shared" si="3"/>
        <v>М8x120</v>
      </c>
      <c r="C230" s="10">
        <v>8</v>
      </c>
      <c r="D230" s="9">
        <v>120</v>
      </c>
      <c r="E230" s="12">
        <v>50.549744274691392</v>
      </c>
      <c r="F230" s="12">
        <v>51.249987465593911</v>
      </c>
      <c r="G230" s="12">
        <v>50.943529847356842</v>
      </c>
      <c r="H230" s="12">
        <v>50.856201892928446</v>
      </c>
      <c r="I230" s="12">
        <v>43.099355338921399</v>
      </c>
      <c r="J230" s="12">
        <v>45.225955118821041</v>
      </c>
      <c r="K230" s="12">
        <v>44.919497500583965</v>
      </c>
      <c r="L230" s="12">
        <v>43.40581295715846</v>
      </c>
      <c r="M230" s="9">
        <v>22</v>
      </c>
      <c r="N230" s="9">
        <v>22</v>
      </c>
      <c r="O230" s="9">
        <v>16</v>
      </c>
      <c r="P230" s="9">
        <v>8</v>
      </c>
      <c r="Q230" s="9">
        <v>7.1881250000000003</v>
      </c>
      <c r="R230" s="9">
        <v>7.3505000000000003</v>
      </c>
      <c r="S230" s="9">
        <v>1.25</v>
      </c>
      <c r="T230" s="9">
        <v>1</v>
      </c>
      <c r="U230" s="9">
        <v>1.6</v>
      </c>
      <c r="V230" s="9">
        <v>1</v>
      </c>
    </row>
    <row r="231" spans="1:22">
      <c r="A231" s="9"/>
      <c r="B231" s="9" t="str">
        <f t="shared" si="3"/>
        <v>М8x130</v>
      </c>
      <c r="C231" s="10">
        <v>8</v>
      </c>
      <c r="D231" s="9">
        <v>130</v>
      </c>
      <c r="E231" s="12">
        <v>54.039438386226493</v>
      </c>
      <c r="F231" s="12">
        <v>54.827009531557415</v>
      </c>
      <c r="G231" s="12">
        <v>54.520551913320347</v>
      </c>
      <c r="H231" s="12">
        <v>54.345896004463562</v>
      </c>
      <c r="I231" s="12">
        <v>46.284951942874052</v>
      </c>
      <c r="J231" s="12">
        <v>48.557098313487678</v>
      </c>
      <c r="K231" s="12">
        <v>48.250640695250617</v>
      </c>
      <c r="L231" s="12">
        <v>46.591409561111114</v>
      </c>
      <c r="M231" s="9">
        <v>28</v>
      </c>
      <c r="N231" s="9">
        <v>28</v>
      </c>
      <c r="O231" s="9">
        <v>16</v>
      </c>
      <c r="P231" s="9">
        <v>8</v>
      </c>
      <c r="Q231" s="9">
        <v>7.1881250000000003</v>
      </c>
      <c r="R231" s="9">
        <v>7.3505000000000003</v>
      </c>
      <c r="S231" s="9">
        <v>1.25</v>
      </c>
      <c r="T231" s="9">
        <v>1</v>
      </c>
      <c r="U231" s="9">
        <v>1.6</v>
      </c>
      <c r="V231" s="9">
        <v>1</v>
      </c>
    </row>
    <row r="232" spans="1:22">
      <c r="A232" s="9"/>
      <c r="B232" s="9" t="str">
        <f t="shared" si="3"/>
        <v>М8x140</v>
      </c>
      <c r="C232" s="10">
        <v>8</v>
      </c>
      <c r="D232" s="9">
        <v>140</v>
      </c>
      <c r="E232" s="12">
        <v>57.985278759135277</v>
      </c>
      <c r="F232" s="12">
        <v>58.772849904466192</v>
      </c>
      <c r="G232" s="12">
        <v>58.46639228622913</v>
      </c>
      <c r="H232" s="12">
        <v>58.291736377372338</v>
      </c>
      <c r="I232" s="12">
        <v>49.470548546826713</v>
      </c>
      <c r="J232" s="12">
        <v>51.88824150815433</v>
      </c>
      <c r="K232" s="12">
        <v>51.581783889917261</v>
      </c>
      <c r="L232" s="12">
        <v>49.777006165063767</v>
      </c>
      <c r="M232" s="9">
        <v>28</v>
      </c>
      <c r="N232" s="9">
        <v>28</v>
      </c>
      <c r="O232" s="9">
        <v>16</v>
      </c>
      <c r="P232" s="9">
        <v>8</v>
      </c>
      <c r="Q232" s="9">
        <v>7.1881250000000003</v>
      </c>
      <c r="R232" s="9">
        <v>7.3505000000000003</v>
      </c>
      <c r="S232" s="9">
        <v>1.25</v>
      </c>
      <c r="T232" s="9">
        <v>1</v>
      </c>
      <c r="U232" s="9">
        <v>1.6</v>
      </c>
      <c r="V232" s="9">
        <v>1</v>
      </c>
    </row>
    <row r="233" spans="1:22">
      <c r="A233" s="9"/>
      <c r="B233" s="9" t="str">
        <f t="shared" si="3"/>
        <v>М8x150</v>
      </c>
      <c r="C233" s="10">
        <v>8</v>
      </c>
      <c r="D233" s="9">
        <v>150</v>
      </c>
      <c r="E233" s="12">
        <v>61.931119132044053</v>
      </c>
      <c r="F233" s="12">
        <v>62.718690277374975</v>
      </c>
      <c r="G233" s="12">
        <v>62.412232659137906</v>
      </c>
      <c r="H233" s="12">
        <v>62.237576750281121</v>
      </c>
      <c r="I233" s="12">
        <v>52.656145150779373</v>
      </c>
      <c r="J233" s="12">
        <v>55.219384702820989</v>
      </c>
      <c r="K233" s="12">
        <v>54.912927084583913</v>
      </c>
      <c r="L233" s="12">
        <v>52.962602769016428</v>
      </c>
      <c r="M233" s="9">
        <v>28</v>
      </c>
      <c r="N233" s="9">
        <v>28</v>
      </c>
      <c r="O233" s="9">
        <v>16</v>
      </c>
      <c r="P233" s="9">
        <v>8</v>
      </c>
      <c r="Q233" s="9">
        <v>7.1881250000000003</v>
      </c>
      <c r="R233" s="9">
        <v>7.3505000000000003</v>
      </c>
      <c r="S233" s="9">
        <v>1.25</v>
      </c>
      <c r="T233" s="9">
        <v>1</v>
      </c>
      <c r="U233" s="9">
        <v>1.6</v>
      </c>
      <c r="V233" s="9">
        <v>1</v>
      </c>
    </row>
    <row r="234" spans="1:22">
      <c r="A234" s="9"/>
      <c r="B234" s="9" t="str">
        <f t="shared" si="3"/>
        <v>М8x160</v>
      </c>
      <c r="C234" s="10">
        <v>8</v>
      </c>
      <c r="D234" s="9">
        <v>160</v>
      </c>
      <c r="E234" s="12">
        <v>65.87695950495285</v>
      </c>
      <c r="F234" s="12">
        <v>66.664530650283766</v>
      </c>
      <c r="G234" s="12">
        <v>66.358073032046704</v>
      </c>
      <c r="H234" s="12">
        <v>66.183417123189912</v>
      </c>
      <c r="I234" s="12">
        <v>55.84174175473202</v>
      </c>
      <c r="J234" s="12">
        <v>58.550527897487626</v>
      </c>
      <c r="K234" s="12">
        <v>58.244070279250558</v>
      </c>
      <c r="L234" s="12">
        <v>56.148199372969088</v>
      </c>
      <c r="M234" s="9">
        <v>28</v>
      </c>
      <c r="N234" s="9">
        <v>28</v>
      </c>
      <c r="O234" s="9">
        <v>16</v>
      </c>
      <c r="P234" s="9">
        <v>8</v>
      </c>
      <c r="Q234" s="9">
        <v>7.1881250000000003</v>
      </c>
      <c r="R234" s="9">
        <v>7.3505000000000003</v>
      </c>
      <c r="S234" s="9">
        <v>1.25</v>
      </c>
      <c r="T234" s="9">
        <v>1</v>
      </c>
      <c r="U234" s="9">
        <v>1.6</v>
      </c>
      <c r="V234" s="9">
        <v>1</v>
      </c>
    </row>
    <row r="235" spans="1:22">
      <c r="A235" s="9"/>
      <c r="B235" s="9" t="str">
        <f t="shared" si="3"/>
        <v>М8x170</v>
      </c>
      <c r="C235" s="10">
        <v>8</v>
      </c>
      <c r="D235" s="9">
        <v>170</v>
      </c>
      <c r="E235" s="12">
        <v>69.822799877861613</v>
      </c>
      <c r="F235" s="12">
        <v>70.610371023192542</v>
      </c>
      <c r="G235" s="12">
        <v>70.30391340495548</v>
      </c>
      <c r="H235" s="12">
        <v>70.129257496098703</v>
      </c>
      <c r="I235" s="12">
        <v>59.02733835868468</v>
      </c>
      <c r="J235" s="12">
        <v>61.881671092154278</v>
      </c>
      <c r="K235" s="12">
        <v>61.575213473917216</v>
      </c>
      <c r="L235" s="12">
        <v>59.333795976921749</v>
      </c>
      <c r="M235" s="9">
        <v>28</v>
      </c>
      <c r="N235" s="9">
        <v>28</v>
      </c>
      <c r="O235" s="9">
        <v>16</v>
      </c>
      <c r="P235" s="9">
        <v>8</v>
      </c>
      <c r="Q235" s="9">
        <v>7.1881250000000003</v>
      </c>
      <c r="R235" s="9">
        <v>7.3505000000000003</v>
      </c>
      <c r="S235" s="9">
        <v>1.25</v>
      </c>
      <c r="T235" s="9">
        <v>1</v>
      </c>
      <c r="U235" s="9">
        <v>1.6</v>
      </c>
      <c r="V235" s="9">
        <v>1</v>
      </c>
    </row>
    <row r="236" spans="1:22">
      <c r="A236" s="9"/>
      <c r="B236" s="9" t="str">
        <f t="shared" si="3"/>
        <v>М8x180</v>
      </c>
      <c r="C236" s="10">
        <v>8</v>
      </c>
      <c r="D236" s="9">
        <v>180</v>
      </c>
      <c r="E236" s="12">
        <v>73.768640250770389</v>
      </c>
      <c r="F236" s="12">
        <v>74.556211396101304</v>
      </c>
      <c r="G236" s="12">
        <v>74.249753777864257</v>
      </c>
      <c r="H236" s="12">
        <v>74.075097869007465</v>
      </c>
      <c r="I236" s="12">
        <v>62.212934962637334</v>
      </c>
      <c r="J236" s="12">
        <v>65.21281428682093</v>
      </c>
      <c r="K236" s="12">
        <v>64.906356668583882</v>
      </c>
      <c r="L236" s="12">
        <v>62.519392580874403</v>
      </c>
      <c r="M236" s="9">
        <v>28</v>
      </c>
      <c r="N236" s="9">
        <v>28</v>
      </c>
      <c r="O236" s="9">
        <v>16</v>
      </c>
      <c r="P236" s="9">
        <v>8</v>
      </c>
      <c r="Q236" s="9">
        <v>7.1881250000000003</v>
      </c>
      <c r="R236" s="9">
        <v>7.3505000000000003</v>
      </c>
      <c r="S236" s="9">
        <v>1.25</v>
      </c>
      <c r="T236" s="9">
        <v>1</v>
      </c>
      <c r="U236" s="9">
        <v>1.6</v>
      </c>
      <c r="V236" s="9">
        <v>1</v>
      </c>
    </row>
    <row r="237" spans="1:22">
      <c r="A237" s="9"/>
      <c r="B237" s="9" t="str">
        <f t="shared" si="3"/>
        <v>М8x190</v>
      </c>
      <c r="C237" s="10">
        <v>8</v>
      </c>
      <c r="D237" s="9">
        <v>190</v>
      </c>
      <c r="E237" s="12">
        <v>77.714480623679165</v>
      </c>
      <c r="F237" s="12">
        <v>78.50205176901008</v>
      </c>
      <c r="G237" s="12">
        <v>78.195594150773047</v>
      </c>
      <c r="H237" s="12">
        <v>78.020938241916255</v>
      </c>
      <c r="I237" s="12">
        <v>65.39853156658998</v>
      </c>
      <c r="J237" s="12">
        <v>68.543957481487567</v>
      </c>
      <c r="K237" s="12">
        <v>68.237499863250534</v>
      </c>
      <c r="L237" s="12">
        <v>65.70498918482707</v>
      </c>
      <c r="M237" s="9">
        <v>28</v>
      </c>
      <c r="N237" s="9">
        <v>28</v>
      </c>
      <c r="O237" s="9">
        <v>16</v>
      </c>
      <c r="P237" s="9">
        <v>8</v>
      </c>
      <c r="Q237" s="9">
        <v>7.1881250000000003</v>
      </c>
      <c r="R237" s="9">
        <v>7.3505000000000003</v>
      </c>
      <c r="S237" s="9">
        <v>1.25</v>
      </c>
      <c r="T237" s="9">
        <v>1</v>
      </c>
      <c r="U237" s="9">
        <v>1.6</v>
      </c>
      <c r="V237" s="9">
        <v>1</v>
      </c>
    </row>
    <row r="238" spans="1:22">
      <c r="A238" s="9"/>
      <c r="B238" s="9" t="str">
        <f t="shared" si="3"/>
        <v>М8x200</v>
      </c>
      <c r="C238" s="10">
        <v>8</v>
      </c>
      <c r="D238" s="9">
        <v>200</v>
      </c>
      <c r="E238" s="12">
        <v>81.660320996587956</v>
      </c>
      <c r="F238" s="12">
        <v>82.447892141918871</v>
      </c>
      <c r="G238" s="12">
        <v>82.141434523681838</v>
      </c>
      <c r="H238" s="12">
        <v>81.966778614825031</v>
      </c>
      <c r="I238" s="12">
        <v>68.584128170542655</v>
      </c>
      <c r="J238" s="12">
        <v>71.875100676154219</v>
      </c>
      <c r="K238" s="12">
        <v>71.568643057917171</v>
      </c>
      <c r="L238" s="12">
        <v>68.890585788779731</v>
      </c>
      <c r="M238" s="9">
        <v>28</v>
      </c>
      <c r="N238" s="9">
        <v>28</v>
      </c>
      <c r="O238" s="9">
        <v>16</v>
      </c>
      <c r="P238" s="9">
        <v>8</v>
      </c>
      <c r="Q238" s="9">
        <v>7.1881250000000003</v>
      </c>
      <c r="R238" s="9">
        <v>7.3505000000000003</v>
      </c>
      <c r="S238" s="9">
        <v>1.25</v>
      </c>
      <c r="T238" s="9">
        <v>1</v>
      </c>
      <c r="U238" s="9">
        <v>1.6</v>
      </c>
      <c r="V238" s="9">
        <v>1</v>
      </c>
    </row>
    <row r="239" spans="1:22">
      <c r="A239" s="9"/>
      <c r="B239" s="9" t="str">
        <f t="shared" si="3"/>
        <v>М10x16</v>
      </c>
      <c r="C239" s="10">
        <v>10</v>
      </c>
      <c r="D239" s="9">
        <v>16</v>
      </c>
      <c r="E239" s="12">
        <v>18.742487519863889</v>
      </c>
      <c r="F239" s="12">
        <v>19.162946238193129</v>
      </c>
      <c r="G239" s="12">
        <v>18.819301496352537</v>
      </c>
      <c r="H239" s="12">
        <v>19.086132261704481</v>
      </c>
      <c r="I239" s="12">
        <v>17.828244348193376</v>
      </c>
      <c r="J239" s="12">
        <v>18.442597982440635</v>
      </c>
      <c r="K239" s="12">
        <v>18.098953240600039</v>
      </c>
      <c r="L239" s="12">
        <v>18.171889090033964</v>
      </c>
      <c r="M239" s="11">
        <v>8</v>
      </c>
      <c r="N239" s="9">
        <v>8.5</v>
      </c>
      <c r="O239" s="9">
        <v>20</v>
      </c>
      <c r="P239" s="9">
        <v>10</v>
      </c>
      <c r="Q239" s="9">
        <v>9.0257500000000004</v>
      </c>
      <c r="R239" s="9">
        <v>9.1881249999999994</v>
      </c>
      <c r="S239" s="9">
        <v>1.5</v>
      </c>
      <c r="T239" s="9">
        <v>1.25</v>
      </c>
      <c r="U239" s="9">
        <v>1.6</v>
      </c>
      <c r="V239" s="9">
        <v>1.6</v>
      </c>
    </row>
    <row r="240" spans="1:22">
      <c r="A240" s="9"/>
      <c r="B240" s="9" t="str">
        <f t="shared" si="3"/>
        <v>М10x18</v>
      </c>
      <c r="C240" s="10">
        <v>10</v>
      </c>
      <c r="D240" s="9">
        <v>18</v>
      </c>
      <c r="E240" s="12">
        <v>19.747001843480255</v>
      </c>
      <c r="F240" s="12">
        <v>20.203928486526461</v>
      </c>
      <c r="G240" s="12">
        <v>19.860283744685866</v>
      </c>
      <c r="H240" s="12">
        <v>20.090646585320844</v>
      </c>
      <c r="I240" s="12">
        <v>18.832758671809742</v>
      </c>
      <c r="J240" s="12">
        <v>19.48358023077396</v>
      </c>
      <c r="K240" s="12">
        <v>19.139935488933368</v>
      </c>
      <c r="L240" s="12">
        <v>19.176403413650327</v>
      </c>
      <c r="M240" s="11">
        <v>10</v>
      </c>
      <c r="N240" s="9">
        <v>10.5</v>
      </c>
      <c r="O240" s="9">
        <v>20</v>
      </c>
      <c r="P240" s="9">
        <v>10</v>
      </c>
      <c r="Q240" s="9">
        <v>9.0257500000000004</v>
      </c>
      <c r="R240" s="9">
        <v>9.1881249999999994</v>
      </c>
      <c r="S240" s="9">
        <v>1.5</v>
      </c>
      <c r="T240" s="9">
        <v>1.25</v>
      </c>
      <c r="U240" s="9">
        <v>1.6</v>
      </c>
      <c r="V240" s="9">
        <v>1.6</v>
      </c>
    </row>
    <row r="241" spans="1:22">
      <c r="A241" s="9"/>
      <c r="B241" s="9" t="str">
        <f t="shared" si="3"/>
        <v>М10x20</v>
      </c>
      <c r="C241" s="10">
        <v>10</v>
      </c>
      <c r="D241" s="9">
        <v>20</v>
      </c>
      <c r="E241" s="12">
        <v>20.751516167096618</v>
      </c>
      <c r="F241" s="12">
        <v>21.24491073485979</v>
      </c>
      <c r="G241" s="12">
        <v>20.901265993019194</v>
      </c>
      <c r="H241" s="12">
        <v>21.09516090893721</v>
      </c>
      <c r="I241" s="12">
        <v>19.837272995426105</v>
      </c>
      <c r="J241" s="12">
        <v>20.524562479107288</v>
      </c>
      <c r="K241" s="12">
        <v>20.180917737266693</v>
      </c>
      <c r="L241" s="12">
        <v>20.180917737266693</v>
      </c>
      <c r="M241" s="11">
        <v>12</v>
      </c>
      <c r="N241" s="9">
        <v>12.5</v>
      </c>
      <c r="O241" s="9">
        <v>20</v>
      </c>
      <c r="P241" s="9">
        <v>10</v>
      </c>
      <c r="Q241" s="9">
        <v>9.0257500000000004</v>
      </c>
      <c r="R241" s="9">
        <v>9.1881249999999994</v>
      </c>
      <c r="S241" s="9">
        <v>1.5</v>
      </c>
      <c r="T241" s="9">
        <v>1.25</v>
      </c>
      <c r="U241" s="9">
        <v>1.6</v>
      </c>
      <c r="V241" s="9">
        <v>1.6</v>
      </c>
    </row>
    <row r="242" spans="1:22">
      <c r="A242" s="9"/>
      <c r="B242" s="9" t="str">
        <f t="shared" si="3"/>
        <v>М10x22</v>
      </c>
      <c r="C242" s="10">
        <v>10</v>
      </c>
      <c r="D242" s="9">
        <v>22</v>
      </c>
      <c r="E242" s="12">
        <v>21.756030490712988</v>
      </c>
      <c r="F242" s="12">
        <v>22.285892983193115</v>
      </c>
      <c r="G242" s="12">
        <v>21.942248241352523</v>
      </c>
      <c r="H242" s="12">
        <v>22.099675232553576</v>
      </c>
      <c r="I242" s="12">
        <v>20.841787319042467</v>
      </c>
      <c r="J242" s="12">
        <v>21.565544727440617</v>
      </c>
      <c r="K242" s="12">
        <v>21.221899985600018</v>
      </c>
      <c r="L242" s="12">
        <v>21.185432060883056</v>
      </c>
      <c r="M242" s="11">
        <v>14</v>
      </c>
      <c r="N242" s="9">
        <v>14.5</v>
      </c>
      <c r="O242" s="9">
        <v>20</v>
      </c>
      <c r="P242" s="9">
        <v>10</v>
      </c>
      <c r="Q242" s="9">
        <v>9.0257500000000004</v>
      </c>
      <c r="R242" s="9">
        <v>9.1881249999999994</v>
      </c>
      <c r="S242" s="9">
        <v>1.5</v>
      </c>
      <c r="T242" s="9">
        <v>1.25</v>
      </c>
      <c r="U242" s="9">
        <v>1.6</v>
      </c>
      <c r="V242" s="9">
        <v>1.6</v>
      </c>
    </row>
    <row r="243" spans="1:22">
      <c r="A243" s="9"/>
      <c r="B243" s="9" t="str">
        <f t="shared" si="3"/>
        <v>М10x25</v>
      </c>
      <c r="C243" s="10">
        <v>10</v>
      </c>
      <c r="D243" s="9">
        <v>25</v>
      </c>
      <c r="E243" s="12">
        <v>23.262801976137531</v>
      </c>
      <c r="F243" s="12">
        <v>23.847366355693104</v>
      </c>
      <c r="G243" s="12">
        <v>23.503721613852512</v>
      </c>
      <c r="H243" s="12">
        <v>23.60644671797812</v>
      </c>
      <c r="I243" s="12">
        <v>22.348558804467018</v>
      </c>
      <c r="J243" s="12">
        <v>23.12701809994061</v>
      </c>
      <c r="K243" s="12">
        <v>22.783373358100011</v>
      </c>
      <c r="L243" s="12">
        <v>22.692203546307603</v>
      </c>
      <c r="M243" s="11">
        <v>17</v>
      </c>
      <c r="N243" s="9">
        <v>17.5</v>
      </c>
      <c r="O243" s="9">
        <v>20</v>
      </c>
      <c r="P243" s="9">
        <v>10</v>
      </c>
      <c r="Q243" s="9">
        <v>9.0257500000000004</v>
      </c>
      <c r="R243" s="9">
        <v>9.1881249999999994</v>
      </c>
      <c r="S243" s="9">
        <v>1.5</v>
      </c>
      <c r="T243" s="9">
        <v>1.25</v>
      </c>
      <c r="U243" s="9">
        <v>1.6</v>
      </c>
      <c r="V243" s="9">
        <v>1.6</v>
      </c>
    </row>
    <row r="244" spans="1:22">
      <c r="A244" s="9"/>
      <c r="B244" s="9" t="str">
        <f t="shared" si="3"/>
        <v>М10x28</v>
      </c>
      <c r="C244" s="10">
        <v>10</v>
      </c>
      <c r="D244" s="9">
        <v>28</v>
      </c>
      <c r="E244" s="12">
        <v>24.769573461562082</v>
      </c>
      <c r="F244" s="12">
        <v>25.408839728193101</v>
      </c>
      <c r="G244" s="12">
        <v>25.065194986352502</v>
      </c>
      <c r="H244" s="12">
        <v>25.113218203402671</v>
      </c>
      <c r="I244" s="12">
        <v>23.855330289891562</v>
      </c>
      <c r="J244" s="12">
        <v>24.688491472440596</v>
      </c>
      <c r="K244" s="12">
        <v>24.344846730600004</v>
      </c>
      <c r="L244" s="12">
        <v>24.198975031732154</v>
      </c>
      <c r="M244" s="11">
        <v>20</v>
      </c>
      <c r="N244" s="9">
        <v>20.5</v>
      </c>
      <c r="O244" s="9">
        <v>20</v>
      </c>
      <c r="P244" s="9">
        <v>10</v>
      </c>
      <c r="Q244" s="9">
        <v>9.0257500000000004</v>
      </c>
      <c r="R244" s="9">
        <v>9.1881249999999994</v>
      </c>
      <c r="S244" s="9">
        <v>1.5</v>
      </c>
      <c r="T244" s="9">
        <v>1.25</v>
      </c>
      <c r="U244" s="9">
        <v>1.6</v>
      </c>
      <c r="V244" s="9">
        <v>1.6</v>
      </c>
    </row>
    <row r="245" spans="1:22">
      <c r="A245" s="9"/>
      <c r="B245" s="9" t="str">
        <f t="shared" si="3"/>
        <v>М10x30</v>
      </c>
      <c r="C245" s="10">
        <v>10</v>
      </c>
      <c r="D245" s="9">
        <v>30</v>
      </c>
      <c r="E245" s="12">
        <v>25.774087785178445</v>
      </c>
      <c r="F245" s="12">
        <v>26.449821976526426</v>
      </c>
      <c r="G245" s="12">
        <v>26.106177234685831</v>
      </c>
      <c r="H245" s="12">
        <v>26.117732527019033</v>
      </c>
      <c r="I245" s="12">
        <v>24.859844613507928</v>
      </c>
      <c r="J245" s="12">
        <v>25.729473720773928</v>
      </c>
      <c r="K245" s="12">
        <v>25.385828978933329</v>
      </c>
      <c r="L245" s="12">
        <v>25.203489355348516</v>
      </c>
      <c r="M245" s="11">
        <v>22</v>
      </c>
      <c r="N245" s="9">
        <v>22.5</v>
      </c>
      <c r="O245" s="9">
        <v>20</v>
      </c>
      <c r="P245" s="9">
        <v>10</v>
      </c>
      <c r="Q245" s="9">
        <v>9.0257500000000004</v>
      </c>
      <c r="R245" s="9">
        <v>9.1881249999999994</v>
      </c>
      <c r="S245" s="9">
        <v>1.5</v>
      </c>
      <c r="T245" s="9">
        <v>1.25</v>
      </c>
      <c r="U245" s="9">
        <v>1.6</v>
      </c>
      <c r="V245" s="9">
        <v>1.6</v>
      </c>
    </row>
    <row r="246" spans="1:22">
      <c r="A246" s="9"/>
      <c r="B246" s="9" t="str">
        <f t="shared" si="3"/>
        <v>М10x32</v>
      </c>
      <c r="C246" s="10">
        <v>10</v>
      </c>
      <c r="D246" s="9">
        <v>32</v>
      </c>
      <c r="E246" s="12">
        <v>26.778602108794807</v>
      </c>
      <c r="F246" s="12">
        <v>27.490804224859755</v>
      </c>
      <c r="G246" s="12">
        <v>27.147159483019159</v>
      </c>
      <c r="H246" s="12">
        <v>27.122246850635396</v>
      </c>
      <c r="I246" s="12">
        <v>25.864358937124294</v>
      </c>
      <c r="J246" s="12">
        <v>26.770455969107257</v>
      </c>
      <c r="K246" s="12">
        <v>26.426811227266658</v>
      </c>
      <c r="L246" s="12">
        <v>26.208003678964875</v>
      </c>
      <c r="M246" s="11">
        <v>24</v>
      </c>
      <c r="N246" s="9">
        <v>24.5</v>
      </c>
      <c r="O246" s="9">
        <v>20</v>
      </c>
      <c r="P246" s="9">
        <v>10</v>
      </c>
      <c r="Q246" s="9">
        <v>9.0257500000000004</v>
      </c>
      <c r="R246" s="9">
        <v>9.1881249999999994</v>
      </c>
      <c r="S246" s="9">
        <v>1.5</v>
      </c>
      <c r="T246" s="9">
        <v>1.25</v>
      </c>
      <c r="U246" s="9">
        <v>1.6</v>
      </c>
      <c r="V246" s="9">
        <v>1.6</v>
      </c>
    </row>
    <row r="247" spans="1:22">
      <c r="A247" s="9"/>
      <c r="B247" s="9" t="str">
        <f t="shared" si="3"/>
        <v>М10x35</v>
      </c>
      <c r="C247" s="10">
        <v>10</v>
      </c>
      <c r="D247" s="9">
        <v>35</v>
      </c>
      <c r="E247" s="12">
        <v>28.399653990678171</v>
      </c>
      <c r="F247" s="12">
        <v>29.196347248510243</v>
      </c>
      <c r="G247" s="12">
        <v>28.852702506669647</v>
      </c>
      <c r="H247" s="12">
        <v>28.74329873251876</v>
      </c>
      <c r="I247" s="12">
        <v>27.371130422548841</v>
      </c>
      <c r="J247" s="12">
        <v>28.33192934160725</v>
      </c>
      <c r="K247" s="12">
        <v>27.988284599766651</v>
      </c>
      <c r="L247" s="12">
        <v>27.714775164389426</v>
      </c>
      <c r="M247" s="9">
        <v>26</v>
      </c>
      <c r="N247" s="9">
        <v>26</v>
      </c>
      <c r="O247" s="9">
        <v>20</v>
      </c>
      <c r="P247" s="9">
        <v>10</v>
      </c>
      <c r="Q247" s="9">
        <v>9.0257500000000004</v>
      </c>
      <c r="R247" s="9">
        <v>9.1881249999999994</v>
      </c>
      <c r="S247" s="9">
        <v>1.5</v>
      </c>
      <c r="T247" s="9">
        <v>1.25</v>
      </c>
      <c r="U247" s="9">
        <v>1.6</v>
      </c>
      <c r="V247" s="9">
        <v>1.6</v>
      </c>
    </row>
    <row r="248" spans="1:22">
      <c r="A248" s="9"/>
      <c r="B248" s="9" t="str">
        <f t="shared" si="3"/>
        <v>М10x38</v>
      </c>
      <c r="C248" s="10">
        <v>10</v>
      </c>
      <c r="D248" s="9">
        <v>38</v>
      </c>
      <c r="E248" s="12">
        <v>30.249266665479162</v>
      </c>
      <c r="F248" s="12">
        <v>31.045959923311234</v>
      </c>
      <c r="G248" s="12">
        <v>30.702315181470638</v>
      </c>
      <c r="H248" s="12">
        <v>30.592911407319754</v>
      </c>
      <c r="I248" s="12">
        <v>28.877901907973389</v>
      </c>
      <c r="J248" s="12">
        <v>29.893402714107236</v>
      </c>
      <c r="K248" s="12">
        <v>29.54975797226664</v>
      </c>
      <c r="L248" s="12">
        <v>29.221546649813977</v>
      </c>
      <c r="M248" s="9">
        <v>26</v>
      </c>
      <c r="N248" s="9">
        <v>26</v>
      </c>
      <c r="O248" s="9">
        <v>20</v>
      </c>
      <c r="P248" s="9">
        <v>10</v>
      </c>
      <c r="Q248" s="9">
        <v>9.0257500000000004</v>
      </c>
      <c r="R248" s="9">
        <v>9.1881249999999994</v>
      </c>
      <c r="S248" s="9">
        <v>1.5</v>
      </c>
      <c r="T248" s="9">
        <v>1.25</v>
      </c>
      <c r="U248" s="9">
        <v>1.6</v>
      </c>
      <c r="V248" s="9">
        <v>1.6</v>
      </c>
    </row>
    <row r="249" spans="1:22">
      <c r="A249" s="9"/>
      <c r="B249" s="9" t="str">
        <f t="shared" si="3"/>
        <v>М10x40</v>
      </c>
      <c r="C249" s="10">
        <v>10</v>
      </c>
      <c r="D249" s="9">
        <v>40</v>
      </c>
      <c r="E249" s="12">
        <v>31.482341782013151</v>
      </c>
      <c r="F249" s="12">
        <v>32.279035039845226</v>
      </c>
      <c r="G249" s="12">
        <v>31.935390298004634</v>
      </c>
      <c r="H249" s="12">
        <v>31.825986523853746</v>
      </c>
      <c r="I249" s="12">
        <v>29.882416231589747</v>
      </c>
      <c r="J249" s="12">
        <v>30.934384962440564</v>
      </c>
      <c r="K249" s="12">
        <v>30.590740220599969</v>
      </c>
      <c r="L249" s="12">
        <v>30.226060973430339</v>
      </c>
      <c r="M249" s="9">
        <v>26</v>
      </c>
      <c r="N249" s="9">
        <v>26</v>
      </c>
      <c r="O249" s="9">
        <v>20</v>
      </c>
      <c r="P249" s="9">
        <v>10</v>
      </c>
      <c r="Q249" s="9">
        <v>9.0257500000000004</v>
      </c>
      <c r="R249" s="9">
        <v>9.1881249999999994</v>
      </c>
      <c r="S249" s="9">
        <v>1.5</v>
      </c>
      <c r="T249" s="9">
        <v>1.25</v>
      </c>
      <c r="U249" s="9">
        <v>1.6</v>
      </c>
      <c r="V249" s="9">
        <v>1.6</v>
      </c>
    </row>
    <row r="250" spans="1:22">
      <c r="A250" s="9"/>
      <c r="B250" s="9" t="str">
        <f t="shared" si="3"/>
        <v>М10x42</v>
      </c>
      <c r="C250" s="10">
        <v>10</v>
      </c>
      <c r="D250" s="9">
        <v>42</v>
      </c>
      <c r="E250" s="12">
        <v>32.715416898547147</v>
      </c>
      <c r="F250" s="12">
        <v>33.512110156379215</v>
      </c>
      <c r="G250" s="12">
        <v>33.16846541453863</v>
      </c>
      <c r="H250" s="12">
        <v>33.059061640387746</v>
      </c>
      <c r="I250" s="12">
        <v>30.886930555206114</v>
      </c>
      <c r="J250" s="12">
        <v>31.975367210773889</v>
      </c>
      <c r="K250" s="12">
        <v>31.631722468933297</v>
      </c>
      <c r="L250" s="12">
        <v>31.230575297046705</v>
      </c>
      <c r="M250" s="9">
        <v>26</v>
      </c>
      <c r="N250" s="9">
        <v>26</v>
      </c>
      <c r="O250" s="9">
        <v>20</v>
      </c>
      <c r="P250" s="9">
        <v>10</v>
      </c>
      <c r="Q250" s="9">
        <v>9.0257500000000004</v>
      </c>
      <c r="R250" s="9">
        <v>9.1881249999999994</v>
      </c>
      <c r="S250" s="9">
        <v>1.5</v>
      </c>
      <c r="T250" s="9">
        <v>1.25</v>
      </c>
      <c r="U250" s="9">
        <v>1.6</v>
      </c>
      <c r="V250" s="9">
        <v>1.6</v>
      </c>
    </row>
    <row r="251" spans="1:22">
      <c r="A251" s="9"/>
      <c r="B251" s="9" t="str">
        <f t="shared" si="3"/>
        <v>М10x45</v>
      </c>
      <c r="C251" s="10">
        <v>10</v>
      </c>
      <c r="D251" s="9">
        <v>45</v>
      </c>
      <c r="E251" s="12">
        <v>34.565029573348134</v>
      </c>
      <c r="F251" s="12">
        <v>35.361722831180202</v>
      </c>
      <c r="G251" s="12">
        <v>35.018078089339618</v>
      </c>
      <c r="H251" s="12">
        <v>34.908674315188726</v>
      </c>
      <c r="I251" s="12">
        <v>32.393702040630664</v>
      </c>
      <c r="J251" s="12">
        <v>33.536840583273879</v>
      </c>
      <c r="K251" s="12">
        <v>33.193195841433294</v>
      </c>
      <c r="L251" s="12">
        <v>32.737346782471249</v>
      </c>
      <c r="M251" s="9">
        <v>26</v>
      </c>
      <c r="N251" s="9">
        <v>26</v>
      </c>
      <c r="O251" s="9">
        <v>20</v>
      </c>
      <c r="P251" s="9">
        <v>10</v>
      </c>
      <c r="Q251" s="9">
        <v>9.0257500000000004</v>
      </c>
      <c r="R251" s="9">
        <v>9.1881249999999994</v>
      </c>
      <c r="S251" s="9">
        <v>1.5</v>
      </c>
      <c r="T251" s="9">
        <v>1.25</v>
      </c>
      <c r="U251" s="9">
        <v>1.6</v>
      </c>
      <c r="V251" s="9">
        <v>1.6</v>
      </c>
    </row>
    <row r="252" spans="1:22">
      <c r="A252" s="9"/>
      <c r="B252" s="9" t="str">
        <f t="shared" si="3"/>
        <v>М10x48</v>
      </c>
      <c r="C252" s="10">
        <v>10</v>
      </c>
      <c r="D252" s="9">
        <v>48</v>
      </c>
      <c r="E252" s="12">
        <v>36.414642248149121</v>
      </c>
      <c r="F252" s="12">
        <v>37.211335505981197</v>
      </c>
      <c r="G252" s="12">
        <v>36.867690764140605</v>
      </c>
      <c r="H252" s="12">
        <v>36.75828698998972</v>
      </c>
      <c r="I252" s="12">
        <v>33.900473526055201</v>
      </c>
      <c r="J252" s="12">
        <v>35.098313955773875</v>
      </c>
      <c r="K252" s="12">
        <v>34.754669213933283</v>
      </c>
      <c r="L252" s="12">
        <v>34.2441182678958</v>
      </c>
      <c r="M252" s="9">
        <v>26</v>
      </c>
      <c r="N252" s="9">
        <v>26</v>
      </c>
      <c r="O252" s="9">
        <v>20</v>
      </c>
      <c r="P252" s="9">
        <v>10</v>
      </c>
      <c r="Q252" s="9">
        <v>9.0257500000000004</v>
      </c>
      <c r="R252" s="9">
        <v>9.1881249999999994</v>
      </c>
      <c r="S252" s="9">
        <v>1.5</v>
      </c>
      <c r="T252" s="9">
        <v>1.25</v>
      </c>
      <c r="U252" s="9">
        <v>1.6</v>
      </c>
      <c r="V252" s="9">
        <v>1.6</v>
      </c>
    </row>
    <row r="253" spans="1:22">
      <c r="A253" s="9"/>
      <c r="B253" s="9" t="str">
        <f t="shared" si="3"/>
        <v>М10x50</v>
      </c>
      <c r="C253" s="10">
        <v>10</v>
      </c>
      <c r="D253" s="9">
        <v>50</v>
      </c>
      <c r="E253" s="12">
        <v>37.647717364683125</v>
      </c>
      <c r="F253" s="12">
        <v>38.444410622515193</v>
      </c>
      <c r="G253" s="12">
        <v>38.100765880674601</v>
      </c>
      <c r="H253" s="12">
        <v>37.991362106523717</v>
      </c>
      <c r="I253" s="12">
        <v>34.904987849671571</v>
      </c>
      <c r="J253" s="12">
        <v>36.139296204107204</v>
      </c>
      <c r="K253" s="12">
        <v>35.795651462266605</v>
      </c>
      <c r="L253" s="12">
        <v>35.248632591512155</v>
      </c>
      <c r="M253" s="9">
        <v>26</v>
      </c>
      <c r="N253" s="9">
        <v>26</v>
      </c>
      <c r="O253" s="9">
        <v>20</v>
      </c>
      <c r="P253" s="9">
        <v>10</v>
      </c>
      <c r="Q253" s="9">
        <v>9.0257500000000004</v>
      </c>
      <c r="R253" s="9">
        <v>9.1881249999999994</v>
      </c>
      <c r="S253" s="9">
        <v>1.5</v>
      </c>
      <c r="T253" s="9">
        <v>1.25</v>
      </c>
      <c r="U253" s="9">
        <v>1.6</v>
      </c>
      <c r="V253" s="9">
        <v>1.6</v>
      </c>
    </row>
    <row r="254" spans="1:22">
      <c r="A254" s="9"/>
      <c r="B254" s="9" t="str">
        <f t="shared" si="3"/>
        <v>М10x55</v>
      </c>
      <c r="C254" s="10">
        <v>10</v>
      </c>
      <c r="D254" s="9">
        <v>55</v>
      </c>
      <c r="E254" s="12">
        <v>40.730405156018101</v>
      </c>
      <c r="F254" s="12">
        <v>41.527098413850176</v>
      </c>
      <c r="G254" s="12">
        <v>41.183453672009577</v>
      </c>
      <c r="H254" s="12">
        <v>41.074049897858693</v>
      </c>
      <c r="I254" s="12">
        <v>37.416273658712484</v>
      </c>
      <c r="J254" s="12">
        <v>38.741751824940522</v>
      </c>
      <c r="K254" s="12">
        <v>38.39810708309993</v>
      </c>
      <c r="L254" s="12">
        <v>37.759918400553076</v>
      </c>
      <c r="M254" s="9">
        <v>26</v>
      </c>
      <c r="N254" s="9">
        <v>26</v>
      </c>
      <c r="O254" s="9">
        <v>20</v>
      </c>
      <c r="P254" s="9">
        <v>10</v>
      </c>
      <c r="Q254" s="9">
        <v>9.0257500000000004</v>
      </c>
      <c r="R254" s="9">
        <v>9.1881249999999994</v>
      </c>
      <c r="S254" s="9">
        <v>1.5</v>
      </c>
      <c r="T254" s="9">
        <v>1.25</v>
      </c>
      <c r="U254" s="9">
        <v>1.6</v>
      </c>
      <c r="V254" s="9">
        <v>1.6</v>
      </c>
    </row>
    <row r="255" spans="1:22">
      <c r="A255" s="9"/>
      <c r="B255" s="9" t="str">
        <f t="shared" si="3"/>
        <v>М10x60</v>
      </c>
      <c r="C255" s="10">
        <v>10</v>
      </c>
      <c r="D255" s="9">
        <v>60</v>
      </c>
      <c r="E255" s="12">
        <v>43.813092947353091</v>
      </c>
      <c r="F255" s="12">
        <v>44.609786205185166</v>
      </c>
      <c r="G255" s="12">
        <v>44.266141463344574</v>
      </c>
      <c r="H255" s="12">
        <v>44.15673768919369</v>
      </c>
      <c r="I255" s="12">
        <v>39.927559467753397</v>
      </c>
      <c r="J255" s="12">
        <v>41.344207445773833</v>
      </c>
      <c r="K255" s="12">
        <v>41.000562703933248</v>
      </c>
      <c r="L255" s="12">
        <v>40.271204209593989</v>
      </c>
      <c r="M255" s="9">
        <v>26</v>
      </c>
      <c r="N255" s="9">
        <v>26</v>
      </c>
      <c r="O255" s="9">
        <v>20</v>
      </c>
      <c r="P255" s="9">
        <v>10</v>
      </c>
      <c r="Q255" s="9">
        <v>9.0257500000000004</v>
      </c>
      <c r="R255" s="9">
        <v>9.1881249999999994</v>
      </c>
      <c r="S255" s="9">
        <v>1.5</v>
      </c>
      <c r="T255" s="9">
        <v>1.25</v>
      </c>
      <c r="U255" s="9">
        <v>1.6</v>
      </c>
      <c r="V255" s="9">
        <v>1.6</v>
      </c>
    </row>
    <row r="256" spans="1:22">
      <c r="A256" s="9"/>
      <c r="B256" s="9" t="str">
        <f t="shared" si="3"/>
        <v>М10x65</v>
      </c>
      <c r="C256" s="10">
        <v>10</v>
      </c>
      <c r="D256" s="9">
        <v>65</v>
      </c>
      <c r="E256" s="12">
        <v>46.895780738688075</v>
      </c>
      <c r="F256" s="12">
        <v>47.692473996520143</v>
      </c>
      <c r="G256" s="12">
        <v>47.348829254679558</v>
      </c>
      <c r="H256" s="12">
        <v>47.239425480528666</v>
      </c>
      <c r="I256" s="12">
        <v>42.438845276794304</v>
      </c>
      <c r="J256" s="12">
        <v>43.946663066607158</v>
      </c>
      <c r="K256" s="12">
        <v>43.603018324766566</v>
      </c>
      <c r="L256" s="12">
        <v>42.782490018634903</v>
      </c>
      <c r="M256" s="9">
        <v>26</v>
      </c>
      <c r="N256" s="9">
        <v>26</v>
      </c>
      <c r="O256" s="9">
        <v>20</v>
      </c>
      <c r="P256" s="9">
        <v>10</v>
      </c>
      <c r="Q256" s="9">
        <v>9.0257500000000004</v>
      </c>
      <c r="R256" s="9">
        <v>9.1881249999999994</v>
      </c>
      <c r="S256" s="9">
        <v>1.5</v>
      </c>
      <c r="T256" s="9">
        <v>1.25</v>
      </c>
      <c r="U256" s="9">
        <v>1.6</v>
      </c>
      <c r="V256" s="9">
        <v>1.6</v>
      </c>
    </row>
    <row r="257" spans="1:22">
      <c r="A257" s="9"/>
      <c r="B257" s="9" t="str">
        <f t="shared" si="3"/>
        <v>М10x70</v>
      </c>
      <c r="C257" s="10">
        <v>10</v>
      </c>
      <c r="D257" s="9">
        <v>70</v>
      </c>
      <c r="E257" s="12">
        <v>49.978468530023058</v>
      </c>
      <c r="F257" s="12">
        <v>50.775161787855126</v>
      </c>
      <c r="G257" s="12">
        <v>50.431517046014541</v>
      </c>
      <c r="H257" s="12">
        <v>50.32211327186365</v>
      </c>
      <c r="I257" s="12">
        <v>44.950131085835217</v>
      </c>
      <c r="J257" s="12">
        <v>46.549118687440483</v>
      </c>
      <c r="K257" s="12">
        <v>46.205473945599877</v>
      </c>
      <c r="L257" s="12">
        <v>45.293775827675802</v>
      </c>
      <c r="M257" s="9">
        <v>26</v>
      </c>
      <c r="N257" s="9">
        <v>26</v>
      </c>
      <c r="O257" s="9">
        <v>20</v>
      </c>
      <c r="P257" s="9">
        <v>10</v>
      </c>
      <c r="Q257" s="9">
        <v>9.0257500000000004</v>
      </c>
      <c r="R257" s="9">
        <v>9.1881249999999994</v>
      </c>
      <c r="S257" s="9">
        <v>1.5</v>
      </c>
      <c r="T257" s="9">
        <v>1.25</v>
      </c>
      <c r="U257" s="9">
        <v>1.6</v>
      </c>
      <c r="V257" s="9">
        <v>1.6</v>
      </c>
    </row>
    <row r="258" spans="1:22">
      <c r="A258" s="9"/>
      <c r="B258" s="9" t="str">
        <f t="shared" si="3"/>
        <v>М10x75</v>
      </c>
      <c r="C258" s="10">
        <v>10</v>
      </c>
      <c r="D258" s="9">
        <v>75</v>
      </c>
      <c r="E258" s="12">
        <v>53.061156321358041</v>
      </c>
      <c r="F258" s="12">
        <v>53.857849579190109</v>
      </c>
      <c r="G258" s="12">
        <v>53.51420483734951</v>
      </c>
      <c r="H258" s="12">
        <v>53.404801063198633</v>
      </c>
      <c r="I258" s="12">
        <v>47.461416894876137</v>
      </c>
      <c r="J258" s="12">
        <v>49.151574308273794</v>
      </c>
      <c r="K258" s="12">
        <v>48.807929566433202</v>
      </c>
      <c r="L258" s="12">
        <v>47.805061636716715</v>
      </c>
      <c r="M258" s="9">
        <v>26</v>
      </c>
      <c r="N258" s="9">
        <v>26</v>
      </c>
      <c r="O258" s="9">
        <v>20</v>
      </c>
      <c r="P258" s="9">
        <v>10</v>
      </c>
      <c r="Q258" s="9">
        <v>9.0257500000000004</v>
      </c>
      <c r="R258" s="9">
        <v>9.1881249999999994</v>
      </c>
      <c r="S258" s="9">
        <v>1.5</v>
      </c>
      <c r="T258" s="9">
        <v>1.25</v>
      </c>
      <c r="U258" s="9">
        <v>1.6</v>
      </c>
      <c r="V258" s="9">
        <v>1.6</v>
      </c>
    </row>
    <row r="259" spans="1:22">
      <c r="A259" s="9"/>
      <c r="B259" s="9" t="str">
        <f t="shared" si="3"/>
        <v>М10x80</v>
      </c>
      <c r="C259" s="10">
        <v>10</v>
      </c>
      <c r="D259" s="9">
        <v>80</v>
      </c>
      <c r="E259" s="12">
        <v>56.143844112693017</v>
      </c>
      <c r="F259" s="12">
        <v>56.940537370525099</v>
      </c>
      <c r="G259" s="12">
        <v>56.5968926286845</v>
      </c>
      <c r="H259" s="12">
        <v>56.487488854533616</v>
      </c>
      <c r="I259" s="12">
        <v>49.972702703917044</v>
      </c>
      <c r="J259" s="12">
        <v>51.754029929107112</v>
      </c>
      <c r="K259" s="12">
        <v>51.41038518726652</v>
      </c>
      <c r="L259" s="12">
        <v>50.316347445757629</v>
      </c>
      <c r="M259" s="9">
        <v>26</v>
      </c>
      <c r="N259" s="9">
        <v>26</v>
      </c>
      <c r="O259" s="9">
        <v>20</v>
      </c>
      <c r="P259" s="9">
        <v>10</v>
      </c>
      <c r="Q259" s="9">
        <v>9.0257500000000004</v>
      </c>
      <c r="R259" s="9">
        <v>9.1881249999999994</v>
      </c>
      <c r="S259" s="9">
        <v>1.5</v>
      </c>
      <c r="T259" s="9">
        <v>1.25</v>
      </c>
      <c r="U259" s="9">
        <v>1.6</v>
      </c>
      <c r="V259" s="9">
        <v>1.6</v>
      </c>
    </row>
    <row r="260" spans="1:22">
      <c r="A260" s="9"/>
      <c r="B260" s="9" t="str">
        <f t="shared" si="3"/>
        <v>М10x85</v>
      </c>
      <c r="C260" s="10">
        <v>10</v>
      </c>
      <c r="D260" s="9">
        <v>85</v>
      </c>
      <c r="E260" s="12">
        <v>59.226531904028015</v>
      </c>
      <c r="F260" s="12">
        <v>60.023225161860076</v>
      </c>
      <c r="G260" s="12">
        <v>59.679580420019491</v>
      </c>
      <c r="H260" s="12">
        <v>59.570176645868607</v>
      </c>
      <c r="I260" s="12">
        <v>52.483988512957957</v>
      </c>
      <c r="J260" s="12">
        <v>54.356485549940437</v>
      </c>
      <c r="K260" s="12">
        <v>54.012840808099831</v>
      </c>
      <c r="L260" s="12">
        <v>52.827633254798542</v>
      </c>
      <c r="M260" s="9">
        <v>26</v>
      </c>
      <c r="N260" s="9">
        <v>26</v>
      </c>
      <c r="O260" s="9">
        <v>20</v>
      </c>
      <c r="P260" s="9">
        <v>10</v>
      </c>
      <c r="Q260" s="9">
        <v>9.0257500000000004</v>
      </c>
      <c r="R260" s="9">
        <v>9.1881249999999994</v>
      </c>
      <c r="S260" s="9">
        <v>1.5</v>
      </c>
      <c r="T260" s="9">
        <v>1.25</v>
      </c>
      <c r="U260" s="9">
        <v>1.6</v>
      </c>
      <c r="V260" s="9">
        <v>1.6</v>
      </c>
    </row>
    <row r="261" spans="1:22">
      <c r="A261" s="9"/>
      <c r="B261" s="9" t="str">
        <f t="shared" si="3"/>
        <v>М10x90</v>
      </c>
      <c r="C261" s="10">
        <v>10</v>
      </c>
      <c r="D261" s="9">
        <v>90</v>
      </c>
      <c r="E261" s="12">
        <v>62.309219695362991</v>
      </c>
      <c r="F261" s="12">
        <v>63.105912953195066</v>
      </c>
      <c r="G261" s="12">
        <v>62.762268211354481</v>
      </c>
      <c r="H261" s="12">
        <v>62.65286443720359</v>
      </c>
      <c r="I261" s="12">
        <v>54.99527432199887</v>
      </c>
      <c r="J261" s="12">
        <v>56.958941170773763</v>
      </c>
      <c r="K261" s="12">
        <v>56.615296428933171</v>
      </c>
      <c r="L261" s="12">
        <v>55.338919063839455</v>
      </c>
      <c r="M261" s="9">
        <v>26</v>
      </c>
      <c r="N261" s="9">
        <v>26</v>
      </c>
      <c r="O261" s="9">
        <v>20</v>
      </c>
      <c r="P261" s="9">
        <v>10</v>
      </c>
      <c r="Q261" s="9">
        <v>9.0257500000000004</v>
      </c>
      <c r="R261" s="9">
        <v>9.1881249999999994</v>
      </c>
      <c r="S261" s="9">
        <v>1.5</v>
      </c>
      <c r="T261" s="9">
        <v>1.25</v>
      </c>
      <c r="U261" s="9">
        <v>1.6</v>
      </c>
      <c r="V261" s="9">
        <v>1.6</v>
      </c>
    </row>
    <row r="262" spans="1:22">
      <c r="A262" s="9"/>
      <c r="B262" s="9" t="str">
        <f t="shared" si="3"/>
        <v>М10x95</v>
      </c>
      <c r="C262" s="10">
        <v>10</v>
      </c>
      <c r="D262" s="9">
        <v>95</v>
      </c>
      <c r="E262" s="12">
        <v>65.391907486697974</v>
      </c>
      <c r="F262" s="12">
        <v>66.188600744530049</v>
      </c>
      <c r="G262" s="12">
        <v>65.844956002689472</v>
      </c>
      <c r="H262" s="12">
        <v>65.73555222853858</v>
      </c>
      <c r="I262" s="12">
        <v>57.506560131039777</v>
      </c>
      <c r="J262" s="12">
        <v>59.561396791607073</v>
      </c>
      <c r="K262" s="12">
        <v>59.217752049766489</v>
      </c>
      <c r="L262" s="12">
        <v>57.850204872880376</v>
      </c>
      <c r="M262" s="9">
        <v>26</v>
      </c>
      <c r="N262" s="9">
        <v>26</v>
      </c>
      <c r="O262" s="9">
        <v>20</v>
      </c>
      <c r="P262" s="9">
        <v>10</v>
      </c>
      <c r="Q262" s="9">
        <v>9.0257500000000004</v>
      </c>
      <c r="R262" s="9">
        <v>9.1881249999999994</v>
      </c>
      <c r="S262" s="9">
        <v>1.5</v>
      </c>
      <c r="T262" s="9">
        <v>1.25</v>
      </c>
      <c r="U262" s="9">
        <v>1.6</v>
      </c>
      <c r="V262" s="9">
        <v>1.6</v>
      </c>
    </row>
    <row r="263" spans="1:22">
      <c r="A263" s="9"/>
      <c r="B263" s="9" t="str">
        <f t="shared" si="3"/>
        <v>М10x100</v>
      </c>
      <c r="C263" s="10">
        <v>10</v>
      </c>
      <c r="D263" s="9">
        <v>100</v>
      </c>
      <c r="E263" s="12">
        <v>68.474595278032965</v>
      </c>
      <c r="F263" s="12">
        <v>69.27128853586504</v>
      </c>
      <c r="G263" s="12">
        <v>68.927643794024462</v>
      </c>
      <c r="H263" s="12">
        <v>68.818240019873571</v>
      </c>
      <c r="I263" s="12">
        <v>60.017845940080683</v>
      </c>
      <c r="J263" s="12">
        <v>62.163852412440392</v>
      </c>
      <c r="K263" s="12">
        <v>61.820207670599807</v>
      </c>
      <c r="L263" s="12">
        <v>60.361490681921275</v>
      </c>
      <c r="M263" s="9">
        <v>26</v>
      </c>
      <c r="N263" s="9">
        <v>26</v>
      </c>
      <c r="O263" s="9">
        <v>20</v>
      </c>
      <c r="P263" s="9">
        <v>10</v>
      </c>
      <c r="Q263" s="9">
        <v>9.0257500000000004</v>
      </c>
      <c r="R263" s="9">
        <v>9.1881249999999994</v>
      </c>
      <c r="S263" s="9">
        <v>1.5</v>
      </c>
      <c r="T263" s="9">
        <v>1.25</v>
      </c>
      <c r="U263" s="9">
        <v>1.6</v>
      </c>
      <c r="V263" s="9">
        <v>1.6</v>
      </c>
    </row>
    <row r="264" spans="1:22">
      <c r="A264" s="9"/>
      <c r="B264" s="9" t="str">
        <f t="shared" ref="B264:B327" si="4">"М"&amp;C264&amp;"x"&amp;D264</f>
        <v>М10x105</v>
      </c>
      <c r="C264" s="10">
        <v>10</v>
      </c>
      <c r="D264" s="9">
        <v>105</v>
      </c>
      <c r="E264" s="12">
        <v>71.557283069367941</v>
      </c>
      <c r="F264" s="12">
        <v>72.35397632720003</v>
      </c>
      <c r="G264" s="12">
        <v>72.010331585359438</v>
      </c>
      <c r="H264" s="12">
        <v>71.900927811208575</v>
      </c>
      <c r="I264" s="12">
        <v>62.529131749121589</v>
      </c>
      <c r="J264" s="12">
        <v>64.766308033273702</v>
      </c>
      <c r="K264" s="12">
        <v>64.422663291433139</v>
      </c>
      <c r="L264" s="12">
        <v>62.872776490962188</v>
      </c>
      <c r="M264" s="9">
        <v>26</v>
      </c>
      <c r="N264" s="9">
        <v>26</v>
      </c>
      <c r="O264" s="9">
        <v>20</v>
      </c>
      <c r="P264" s="9">
        <v>10</v>
      </c>
      <c r="Q264" s="9">
        <v>9.0257500000000004</v>
      </c>
      <c r="R264" s="9">
        <v>9.1881249999999994</v>
      </c>
      <c r="S264" s="9">
        <v>1.5</v>
      </c>
      <c r="T264" s="9">
        <v>1.25</v>
      </c>
      <c r="U264" s="9">
        <v>1.6</v>
      </c>
      <c r="V264" s="9">
        <v>1.6</v>
      </c>
    </row>
    <row r="265" spans="1:22">
      <c r="A265" s="9"/>
      <c r="B265" s="9" t="str">
        <f t="shared" si="4"/>
        <v>М10x110</v>
      </c>
      <c r="C265" s="10">
        <v>10</v>
      </c>
      <c r="D265" s="9">
        <v>110</v>
      </c>
      <c r="E265" s="12">
        <v>74.639970860702945</v>
      </c>
      <c r="F265" s="12">
        <v>75.43666411853502</v>
      </c>
      <c r="G265" s="12">
        <v>75.093019376694429</v>
      </c>
      <c r="H265" s="12">
        <v>74.983615602543551</v>
      </c>
      <c r="I265" s="12">
        <v>65.040417558162503</v>
      </c>
      <c r="J265" s="12">
        <v>67.368763654107042</v>
      </c>
      <c r="K265" s="12">
        <v>67.02511891226645</v>
      </c>
      <c r="L265" s="12">
        <v>65.384062300003123</v>
      </c>
      <c r="M265" s="9">
        <v>26</v>
      </c>
      <c r="N265" s="9">
        <v>26</v>
      </c>
      <c r="O265" s="9">
        <v>20</v>
      </c>
      <c r="P265" s="9">
        <v>10</v>
      </c>
      <c r="Q265" s="9">
        <v>9.0257500000000004</v>
      </c>
      <c r="R265" s="9">
        <v>9.1881249999999994</v>
      </c>
      <c r="S265" s="9">
        <v>1.5</v>
      </c>
      <c r="T265" s="9">
        <v>1.25</v>
      </c>
      <c r="U265" s="9">
        <v>1.6</v>
      </c>
      <c r="V265" s="9">
        <v>1.6</v>
      </c>
    </row>
    <row r="266" spans="1:22">
      <c r="A266" s="9"/>
      <c r="B266" s="9" t="str">
        <f t="shared" si="4"/>
        <v>М10x115</v>
      </c>
      <c r="C266" s="10">
        <v>10</v>
      </c>
      <c r="D266" s="9">
        <v>115</v>
      </c>
      <c r="E266" s="12">
        <v>77.722658652037921</v>
      </c>
      <c r="F266" s="12">
        <v>78.519351909869997</v>
      </c>
      <c r="G266" s="12">
        <v>78.175707168029419</v>
      </c>
      <c r="H266" s="12">
        <v>78.066303393878528</v>
      </c>
      <c r="I266" s="12">
        <v>67.551703367203416</v>
      </c>
      <c r="J266" s="12">
        <v>69.971219274940353</v>
      </c>
      <c r="K266" s="12">
        <v>69.627574533099775</v>
      </c>
      <c r="L266" s="12">
        <v>67.895348109044036</v>
      </c>
      <c r="M266" s="9">
        <v>26</v>
      </c>
      <c r="N266" s="9">
        <v>26</v>
      </c>
      <c r="O266" s="9">
        <v>20</v>
      </c>
      <c r="P266" s="9">
        <v>10</v>
      </c>
      <c r="Q266" s="9">
        <v>9.0257500000000004</v>
      </c>
      <c r="R266" s="9">
        <v>9.1881249999999994</v>
      </c>
      <c r="S266" s="9">
        <v>1.5</v>
      </c>
      <c r="T266" s="9">
        <v>1.25</v>
      </c>
      <c r="U266" s="9">
        <v>1.6</v>
      </c>
      <c r="V266" s="9">
        <v>1.6</v>
      </c>
    </row>
    <row r="267" spans="1:22">
      <c r="A267" s="9"/>
      <c r="B267" s="9" t="str">
        <f t="shared" si="4"/>
        <v>М10x120</v>
      </c>
      <c r="C267" s="10">
        <v>10</v>
      </c>
      <c r="D267" s="9">
        <v>120</v>
      </c>
      <c r="E267" s="12">
        <v>80.805346443372898</v>
      </c>
      <c r="F267" s="12">
        <v>81.602039701204959</v>
      </c>
      <c r="G267" s="12">
        <v>81.258394959364409</v>
      </c>
      <c r="H267" s="12">
        <v>81.148991185213518</v>
      </c>
      <c r="I267" s="12">
        <v>70.062989176244329</v>
      </c>
      <c r="J267" s="12">
        <v>72.573674895773678</v>
      </c>
      <c r="K267" s="12">
        <v>72.2300301539331</v>
      </c>
      <c r="L267" s="12">
        <v>70.406633918084935</v>
      </c>
      <c r="M267" s="9">
        <v>26</v>
      </c>
      <c r="N267" s="9">
        <v>26</v>
      </c>
      <c r="O267" s="9">
        <v>20</v>
      </c>
      <c r="P267" s="9">
        <v>10</v>
      </c>
      <c r="Q267" s="9">
        <v>9.0257500000000004</v>
      </c>
      <c r="R267" s="9">
        <v>9.1881249999999994</v>
      </c>
      <c r="S267" s="9">
        <v>1.5</v>
      </c>
      <c r="T267" s="9">
        <v>1.25</v>
      </c>
      <c r="U267" s="9">
        <v>1.6</v>
      </c>
      <c r="V267" s="9">
        <v>1.6</v>
      </c>
    </row>
    <row r="268" spans="1:22">
      <c r="A268" s="9"/>
      <c r="B268" s="9" t="str">
        <f t="shared" si="4"/>
        <v>М10x130</v>
      </c>
      <c r="C268" s="10">
        <v>10</v>
      </c>
      <c r="D268" s="9">
        <v>130</v>
      </c>
      <c r="E268" s="12">
        <v>86.285039647289977</v>
      </c>
      <c r="F268" s="12">
        <v>87.191136679272944</v>
      </c>
      <c r="G268" s="12">
        <v>86.847491937432366</v>
      </c>
      <c r="H268" s="12">
        <v>86.628684389130569</v>
      </c>
      <c r="I268" s="12">
        <v>75.085560794326156</v>
      </c>
      <c r="J268" s="12">
        <v>77.7785861374403</v>
      </c>
      <c r="K268" s="12">
        <v>77.434941395599736</v>
      </c>
      <c r="L268" s="12">
        <v>75.429205536166762</v>
      </c>
      <c r="M268" s="9">
        <v>32</v>
      </c>
      <c r="N268" s="9">
        <v>32</v>
      </c>
      <c r="O268" s="9">
        <v>20</v>
      </c>
      <c r="P268" s="9">
        <v>10</v>
      </c>
      <c r="Q268" s="9">
        <v>9.0257500000000004</v>
      </c>
      <c r="R268" s="9">
        <v>9.1881249999999994</v>
      </c>
      <c r="S268" s="9">
        <v>1.5</v>
      </c>
      <c r="T268" s="9">
        <v>1.25</v>
      </c>
      <c r="U268" s="9">
        <v>1.6</v>
      </c>
      <c r="V268" s="9">
        <v>1.6</v>
      </c>
    </row>
    <row r="269" spans="1:22">
      <c r="A269" s="9"/>
      <c r="B269" s="9" t="str">
        <f t="shared" si="4"/>
        <v>М10x140</v>
      </c>
      <c r="C269" s="10">
        <v>10</v>
      </c>
      <c r="D269" s="9">
        <v>140</v>
      </c>
      <c r="E269" s="12">
        <v>92.450415229959944</v>
      </c>
      <c r="F269" s="12">
        <v>93.35651226194291</v>
      </c>
      <c r="G269" s="12">
        <v>93.012867520102333</v>
      </c>
      <c r="H269" s="12">
        <v>92.794059971800536</v>
      </c>
      <c r="I269" s="12">
        <v>80.108132412407983</v>
      </c>
      <c r="J269" s="12">
        <v>82.983497379106936</v>
      </c>
      <c r="K269" s="12">
        <v>82.639852637266358</v>
      </c>
      <c r="L269" s="12">
        <v>80.451777154248575</v>
      </c>
      <c r="M269" s="9">
        <v>32</v>
      </c>
      <c r="N269" s="9">
        <v>32</v>
      </c>
      <c r="O269" s="9">
        <v>20</v>
      </c>
      <c r="P269" s="9">
        <v>10</v>
      </c>
      <c r="Q269" s="9">
        <v>9.0257500000000004</v>
      </c>
      <c r="R269" s="9">
        <v>9.1881249999999994</v>
      </c>
      <c r="S269" s="9">
        <v>1.5</v>
      </c>
      <c r="T269" s="9">
        <v>1.25</v>
      </c>
      <c r="U269" s="9">
        <v>1.6</v>
      </c>
      <c r="V269" s="9">
        <v>1.6</v>
      </c>
    </row>
    <row r="270" spans="1:22">
      <c r="A270" s="9"/>
      <c r="B270" s="9" t="str">
        <f t="shared" si="4"/>
        <v>М10x150</v>
      </c>
      <c r="C270" s="10">
        <v>10</v>
      </c>
      <c r="D270" s="9">
        <v>150</v>
      </c>
      <c r="E270" s="12">
        <v>98.615790812629911</v>
      </c>
      <c r="F270" s="12">
        <v>99.521887844612877</v>
      </c>
      <c r="G270" s="12">
        <v>99.178243102772299</v>
      </c>
      <c r="H270" s="12">
        <v>98.959435554470517</v>
      </c>
      <c r="I270" s="12">
        <v>85.130704030489795</v>
      </c>
      <c r="J270" s="12">
        <v>88.188408620773586</v>
      </c>
      <c r="K270" s="12">
        <v>87.844763878932994</v>
      </c>
      <c r="L270" s="12">
        <v>85.474348772330401</v>
      </c>
      <c r="M270" s="9">
        <v>32</v>
      </c>
      <c r="N270" s="9">
        <v>32</v>
      </c>
      <c r="O270" s="9">
        <v>20</v>
      </c>
      <c r="P270" s="9">
        <v>10</v>
      </c>
      <c r="Q270" s="9">
        <v>9.0257500000000004</v>
      </c>
      <c r="R270" s="9">
        <v>9.1881249999999994</v>
      </c>
      <c r="S270" s="9">
        <v>1.5</v>
      </c>
      <c r="T270" s="9">
        <v>1.25</v>
      </c>
      <c r="U270" s="9">
        <v>1.6</v>
      </c>
      <c r="V270" s="9">
        <v>1.6</v>
      </c>
    </row>
    <row r="271" spans="1:22">
      <c r="A271" s="9"/>
      <c r="B271" s="9" t="str">
        <f t="shared" si="4"/>
        <v>М10x160</v>
      </c>
      <c r="C271" s="10">
        <v>10</v>
      </c>
      <c r="D271" s="9">
        <v>160</v>
      </c>
      <c r="E271" s="12">
        <v>104.78116639529989</v>
      </c>
      <c r="F271" s="12">
        <v>105.68726342728286</v>
      </c>
      <c r="G271" s="12">
        <v>105.34361868544228</v>
      </c>
      <c r="H271" s="12">
        <v>105.1248111371405</v>
      </c>
      <c r="I271" s="12">
        <v>90.153275648571622</v>
      </c>
      <c r="J271" s="12">
        <v>93.393319862440222</v>
      </c>
      <c r="K271" s="12">
        <v>93.049675120599645</v>
      </c>
      <c r="L271" s="12">
        <v>90.496920390412242</v>
      </c>
      <c r="M271" s="9">
        <v>32</v>
      </c>
      <c r="N271" s="9">
        <v>32</v>
      </c>
      <c r="O271" s="9">
        <v>20</v>
      </c>
      <c r="P271" s="9">
        <v>10</v>
      </c>
      <c r="Q271" s="9">
        <v>9.0257500000000004</v>
      </c>
      <c r="R271" s="9">
        <v>9.1881249999999994</v>
      </c>
      <c r="S271" s="9">
        <v>1.5</v>
      </c>
      <c r="T271" s="9">
        <v>1.25</v>
      </c>
      <c r="U271" s="9">
        <v>1.6</v>
      </c>
      <c r="V271" s="9">
        <v>1.6</v>
      </c>
    </row>
    <row r="272" spans="1:22">
      <c r="A272" s="9"/>
      <c r="B272" s="9" t="str">
        <f t="shared" si="4"/>
        <v>М10x170</v>
      </c>
      <c r="C272" s="10">
        <v>10</v>
      </c>
      <c r="D272" s="9">
        <v>170</v>
      </c>
      <c r="E272" s="12">
        <v>110.94654197796986</v>
      </c>
      <c r="F272" s="12">
        <v>111.85263900995282</v>
      </c>
      <c r="G272" s="12">
        <v>111.50899426811225</v>
      </c>
      <c r="H272" s="12">
        <v>111.29018671981046</v>
      </c>
      <c r="I272" s="12">
        <v>95.175847266653463</v>
      </c>
      <c r="J272" s="12">
        <v>98.598231104106858</v>
      </c>
      <c r="K272" s="12">
        <v>98.254586362266267</v>
      </c>
      <c r="L272" s="12">
        <v>95.519492008494055</v>
      </c>
      <c r="M272" s="9">
        <v>32</v>
      </c>
      <c r="N272" s="9">
        <v>32</v>
      </c>
      <c r="O272" s="9">
        <v>20</v>
      </c>
      <c r="P272" s="9">
        <v>10</v>
      </c>
      <c r="Q272" s="9">
        <v>9.0257500000000004</v>
      </c>
      <c r="R272" s="9">
        <v>9.1881249999999994</v>
      </c>
      <c r="S272" s="9">
        <v>1.5</v>
      </c>
      <c r="T272" s="9">
        <v>1.25</v>
      </c>
      <c r="U272" s="9">
        <v>1.6</v>
      </c>
      <c r="V272" s="9">
        <v>1.6</v>
      </c>
    </row>
    <row r="273" spans="1:22">
      <c r="A273" s="9"/>
      <c r="B273" s="9" t="str">
        <f t="shared" si="4"/>
        <v>М10x180</v>
      </c>
      <c r="C273" s="10">
        <v>10</v>
      </c>
      <c r="D273" s="9">
        <v>180</v>
      </c>
      <c r="E273" s="12">
        <v>117.11191756063982</v>
      </c>
      <c r="F273" s="12">
        <v>118.01801459262281</v>
      </c>
      <c r="G273" s="12">
        <v>117.67436985078221</v>
      </c>
      <c r="H273" s="12">
        <v>117.45556230248043</v>
      </c>
      <c r="I273" s="12">
        <v>100.19841888473528</v>
      </c>
      <c r="J273" s="12">
        <v>103.80314234577351</v>
      </c>
      <c r="K273" s="12">
        <v>103.45949760393292</v>
      </c>
      <c r="L273" s="12">
        <v>100.54206362657588</v>
      </c>
      <c r="M273" s="9">
        <v>32</v>
      </c>
      <c r="N273" s="9">
        <v>32</v>
      </c>
      <c r="O273" s="9">
        <v>20</v>
      </c>
      <c r="P273" s="9">
        <v>10</v>
      </c>
      <c r="Q273" s="9">
        <v>9.0257500000000004</v>
      </c>
      <c r="R273" s="9">
        <v>9.1881249999999994</v>
      </c>
      <c r="S273" s="9">
        <v>1.5</v>
      </c>
      <c r="T273" s="9">
        <v>1.25</v>
      </c>
      <c r="U273" s="9">
        <v>1.6</v>
      </c>
      <c r="V273" s="9">
        <v>1.6</v>
      </c>
    </row>
    <row r="274" spans="1:22">
      <c r="A274" s="9"/>
      <c r="B274" s="9" t="str">
        <f t="shared" si="4"/>
        <v>М10x190</v>
      </c>
      <c r="C274" s="10">
        <v>10</v>
      </c>
      <c r="D274" s="9">
        <v>190</v>
      </c>
      <c r="E274" s="12">
        <v>123.27729314330981</v>
      </c>
      <c r="F274" s="12">
        <v>124.18339017529277</v>
      </c>
      <c r="G274" s="12">
        <v>123.83974543345219</v>
      </c>
      <c r="H274" s="12">
        <v>123.6209378851504</v>
      </c>
      <c r="I274" s="12">
        <v>105.2209905028171</v>
      </c>
      <c r="J274" s="12">
        <v>109.00805358744014</v>
      </c>
      <c r="K274" s="12">
        <v>108.66440884559957</v>
      </c>
      <c r="L274" s="12">
        <v>105.56463524465771</v>
      </c>
      <c r="M274" s="9">
        <v>32</v>
      </c>
      <c r="N274" s="9">
        <v>32</v>
      </c>
      <c r="O274" s="9">
        <v>20</v>
      </c>
      <c r="P274" s="9">
        <v>10</v>
      </c>
      <c r="Q274" s="9">
        <v>9.0257500000000004</v>
      </c>
      <c r="R274" s="9">
        <v>9.1881249999999994</v>
      </c>
      <c r="S274" s="9">
        <v>1.5</v>
      </c>
      <c r="T274" s="9">
        <v>1.25</v>
      </c>
      <c r="U274" s="9">
        <v>1.6</v>
      </c>
      <c r="V274" s="9">
        <v>1.6</v>
      </c>
    </row>
    <row r="275" spans="1:22">
      <c r="A275" s="9"/>
      <c r="B275" s="9" t="str">
        <f t="shared" si="4"/>
        <v>М10x200</v>
      </c>
      <c r="C275" s="10">
        <v>10</v>
      </c>
      <c r="D275" s="9">
        <v>200</v>
      </c>
      <c r="E275" s="12">
        <v>129.44266872597981</v>
      </c>
      <c r="F275" s="12">
        <v>130.34876575796275</v>
      </c>
      <c r="G275" s="12">
        <v>130.00512101612213</v>
      </c>
      <c r="H275" s="12">
        <v>129.78631346782038</v>
      </c>
      <c r="I275" s="12">
        <v>110.24356212089893</v>
      </c>
      <c r="J275" s="12">
        <v>114.21296482910678</v>
      </c>
      <c r="K275" s="12">
        <v>113.8693200872662</v>
      </c>
      <c r="L275" s="12">
        <v>110.58720686273952</v>
      </c>
      <c r="M275" s="9">
        <v>32</v>
      </c>
      <c r="N275" s="9">
        <v>32</v>
      </c>
      <c r="O275" s="9">
        <v>20</v>
      </c>
      <c r="P275" s="9">
        <v>10</v>
      </c>
      <c r="Q275" s="9">
        <v>9.0257500000000004</v>
      </c>
      <c r="R275" s="9">
        <v>9.1881249999999994</v>
      </c>
      <c r="S275" s="9">
        <v>1.5</v>
      </c>
      <c r="T275" s="9">
        <v>1.25</v>
      </c>
      <c r="U275" s="9">
        <v>1.6</v>
      </c>
      <c r="V275" s="9">
        <v>1.6</v>
      </c>
    </row>
    <row r="276" spans="1:22">
      <c r="A276" s="9"/>
      <c r="B276" s="9" t="str">
        <f t="shared" si="4"/>
        <v>М12x25</v>
      </c>
      <c r="C276" s="10">
        <v>12</v>
      </c>
      <c r="D276" s="9">
        <v>25</v>
      </c>
      <c r="E276" s="12">
        <v>36.907094150861134</v>
      </c>
      <c r="F276" s="12">
        <v>38.436709713180839</v>
      </c>
      <c r="G276" s="12">
        <v>37.426223218727252</v>
      </c>
      <c r="H276" s="12">
        <v>37.917580645314722</v>
      </c>
      <c r="I276" s="12">
        <v>35.385002908735721</v>
      </c>
      <c r="J276" s="12">
        <v>37.45012753708788</v>
      </c>
      <c r="K276" s="12">
        <v>36.4396410426343</v>
      </c>
      <c r="L276" s="12">
        <v>36.395489403189316</v>
      </c>
      <c r="M276" s="11">
        <v>15.5</v>
      </c>
      <c r="N276" s="9">
        <v>16.5</v>
      </c>
      <c r="O276" s="9">
        <v>24</v>
      </c>
      <c r="P276" s="9">
        <v>12</v>
      </c>
      <c r="Q276" s="9">
        <v>10.863375</v>
      </c>
      <c r="R276" s="9">
        <v>11.188124999999999</v>
      </c>
      <c r="S276" s="9">
        <v>1.75</v>
      </c>
      <c r="T276" s="9">
        <v>1.25</v>
      </c>
      <c r="U276" s="9">
        <v>1.6</v>
      </c>
      <c r="V276" s="9">
        <v>1.6</v>
      </c>
    </row>
    <row r="277" spans="1:22">
      <c r="A277" s="9"/>
      <c r="B277" s="9" t="str">
        <f t="shared" si="4"/>
        <v>М12x28</v>
      </c>
      <c r="C277" s="10">
        <v>12</v>
      </c>
      <c r="D277" s="9">
        <v>28</v>
      </c>
      <c r="E277" s="12">
        <v>39.089876010324424</v>
      </c>
      <c r="F277" s="12">
        <v>40.751946490979108</v>
      </c>
      <c r="G277" s="12">
        <v>39.741459996525521</v>
      </c>
      <c r="H277" s="12">
        <v>40.100362504778019</v>
      </c>
      <c r="I277" s="12">
        <v>37.567784768199019</v>
      </c>
      <c r="J277" s="12">
        <v>39.765364314886149</v>
      </c>
      <c r="K277" s="12">
        <v>38.754877820432561</v>
      </c>
      <c r="L277" s="12">
        <v>38.578271262652606</v>
      </c>
      <c r="M277" s="11">
        <v>18.5</v>
      </c>
      <c r="N277" s="9">
        <v>19.5</v>
      </c>
      <c r="O277" s="9">
        <v>24</v>
      </c>
      <c r="P277" s="9">
        <v>12</v>
      </c>
      <c r="Q277" s="9">
        <v>10.863375</v>
      </c>
      <c r="R277" s="9">
        <v>11.188124999999999</v>
      </c>
      <c r="S277" s="9">
        <v>1.75</v>
      </c>
      <c r="T277" s="9">
        <v>1.25</v>
      </c>
      <c r="U277" s="9">
        <v>1.6</v>
      </c>
      <c r="V277" s="9">
        <v>1.6</v>
      </c>
    </row>
    <row r="278" spans="1:22">
      <c r="A278" s="9"/>
      <c r="B278" s="9" t="str">
        <f t="shared" si="4"/>
        <v>М12x30</v>
      </c>
      <c r="C278" s="10">
        <v>12</v>
      </c>
      <c r="D278" s="9">
        <v>30</v>
      </c>
      <c r="E278" s="12">
        <v>40.545063916633296</v>
      </c>
      <c r="F278" s="12">
        <v>42.295437676177947</v>
      </c>
      <c r="G278" s="12">
        <v>41.28495118172436</v>
      </c>
      <c r="H278" s="12">
        <v>41.555550411086884</v>
      </c>
      <c r="I278" s="12">
        <v>39.022972674507884</v>
      </c>
      <c r="J278" s="12">
        <v>41.308855500084988</v>
      </c>
      <c r="K278" s="12">
        <v>40.298369005631415</v>
      </c>
      <c r="L278" s="12">
        <v>40.033459168961471</v>
      </c>
      <c r="M278" s="11">
        <v>20.5</v>
      </c>
      <c r="N278" s="9">
        <v>21.5</v>
      </c>
      <c r="O278" s="9">
        <v>24</v>
      </c>
      <c r="P278" s="9">
        <v>12</v>
      </c>
      <c r="Q278" s="9">
        <v>10.863375</v>
      </c>
      <c r="R278" s="9">
        <v>11.188124999999999</v>
      </c>
      <c r="S278" s="9">
        <v>1.75</v>
      </c>
      <c r="T278" s="9">
        <v>1.25</v>
      </c>
      <c r="U278" s="9">
        <v>1.6</v>
      </c>
      <c r="V278" s="9">
        <v>1.6</v>
      </c>
    </row>
    <row r="279" spans="1:22">
      <c r="A279" s="9"/>
      <c r="B279" s="9" t="str">
        <f t="shared" si="4"/>
        <v>М12x32</v>
      </c>
      <c r="C279" s="10">
        <v>12</v>
      </c>
      <c r="D279" s="9">
        <v>32</v>
      </c>
      <c r="E279" s="12">
        <v>42.000251822942154</v>
      </c>
      <c r="F279" s="12">
        <v>43.838928861376793</v>
      </c>
      <c r="G279" s="12">
        <v>42.828442366923205</v>
      </c>
      <c r="H279" s="12">
        <v>43.010738317395749</v>
      </c>
      <c r="I279" s="12">
        <v>40.478160580816741</v>
      </c>
      <c r="J279" s="12">
        <v>42.852346685283834</v>
      </c>
      <c r="K279" s="12">
        <v>41.841860190830261</v>
      </c>
      <c r="L279" s="12">
        <v>41.488647075270336</v>
      </c>
      <c r="M279" s="11">
        <v>22.5</v>
      </c>
      <c r="N279" s="9">
        <v>23.5</v>
      </c>
      <c r="O279" s="9">
        <v>24</v>
      </c>
      <c r="P279" s="9">
        <v>12</v>
      </c>
      <c r="Q279" s="9">
        <v>10.863375</v>
      </c>
      <c r="R279" s="9">
        <v>11.188124999999999</v>
      </c>
      <c r="S279" s="9">
        <v>1.75</v>
      </c>
      <c r="T279" s="9">
        <v>1.25</v>
      </c>
      <c r="U279" s="9">
        <v>1.6</v>
      </c>
      <c r="V279" s="9">
        <v>1.6</v>
      </c>
    </row>
    <row r="280" spans="1:22">
      <c r="A280" s="9"/>
      <c r="B280" s="9" t="str">
        <f t="shared" si="4"/>
        <v>М12x35</v>
      </c>
      <c r="C280" s="10">
        <v>12</v>
      </c>
      <c r="D280" s="9">
        <v>35</v>
      </c>
      <c r="E280" s="12">
        <v>44.183033682405458</v>
      </c>
      <c r="F280" s="12">
        <v>46.154165639175055</v>
      </c>
      <c r="G280" s="12">
        <v>45.143679144721482</v>
      </c>
      <c r="H280" s="12">
        <v>45.193520176859046</v>
      </c>
      <c r="I280" s="12">
        <v>42.660942440280039</v>
      </c>
      <c r="J280" s="12">
        <v>45.167583463082096</v>
      </c>
      <c r="K280" s="12">
        <v>44.157096968628515</v>
      </c>
      <c r="L280" s="12">
        <v>43.671428934733633</v>
      </c>
      <c r="M280" s="11">
        <v>25.5</v>
      </c>
      <c r="N280" s="9">
        <v>26.5</v>
      </c>
      <c r="O280" s="9">
        <v>24</v>
      </c>
      <c r="P280" s="9">
        <v>12</v>
      </c>
      <c r="Q280" s="9">
        <v>10.863375</v>
      </c>
      <c r="R280" s="9">
        <v>11.188124999999999</v>
      </c>
      <c r="S280" s="9">
        <v>1.75</v>
      </c>
      <c r="T280" s="9">
        <v>1.25</v>
      </c>
      <c r="U280" s="9">
        <v>1.6</v>
      </c>
      <c r="V280" s="9">
        <v>1.6</v>
      </c>
    </row>
    <row r="281" spans="1:22">
      <c r="A281" s="9"/>
      <c r="B281" s="9" t="str">
        <f t="shared" si="4"/>
        <v>М12x38</v>
      </c>
      <c r="C281" s="10">
        <v>12</v>
      </c>
      <c r="D281" s="9">
        <v>38</v>
      </c>
      <c r="E281" s="12">
        <v>46.125485345743684</v>
      </c>
      <c r="F281" s="12">
        <v>48.411368171320788</v>
      </c>
      <c r="G281" s="12">
        <v>47.400881676867215</v>
      </c>
      <c r="H281" s="12">
        <v>47.135971840197271</v>
      </c>
      <c r="I281" s="12">
        <v>44.843724299743336</v>
      </c>
      <c r="J281" s="12">
        <v>47.482820240880365</v>
      </c>
      <c r="K281" s="12">
        <v>46.472333746426784</v>
      </c>
      <c r="L281" s="12">
        <v>45.854210794196923</v>
      </c>
      <c r="M281" s="9">
        <v>30</v>
      </c>
      <c r="N281" s="9">
        <v>30</v>
      </c>
      <c r="O281" s="9">
        <v>24</v>
      </c>
      <c r="P281" s="9">
        <v>12</v>
      </c>
      <c r="Q281" s="9">
        <v>10.863375</v>
      </c>
      <c r="R281" s="9">
        <v>11.188124999999999</v>
      </c>
      <c r="S281" s="9">
        <v>1.75</v>
      </c>
      <c r="T281" s="9">
        <v>1.25</v>
      </c>
      <c r="U281" s="9">
        <v>1.6</v>
      </c>
      <c r="V281" s="9">
        <v>1.6</v>
      </c>
    </row>
    <row r="282" spans="1:22">
      <c r="A282" s="9"/>
      <c r="B282" s="9" t="str">
        <f t="shared" si="4"/>
        <v>М12x40</v>
      </c>
      <c r="C282" s="10">
        <v>12</v>
      </c>
      <c r="D282" s="9">
        <v>40</v>
      </c>
      <c r="E282" s="12">
        <v>47.901113513552637</v>
      </c>
      <c r="F282" s="12">
        <v>50.186996339129742</v>
      </c>
      <c r="G282" s="12">
        <v>49.176509844676161</v>
      </c>
      <c r="H282" s="12">
        <v>48.911600008006225</v>
      </c>
      <c r="I282" s="12">
        <v>46.298912206052201</v>
      </c>
      <c r="J282" s="12">
        <v>49.026311426079204</v>
      </c>
      <c r="K282" s="12">
        <v>48.01582493162563</v>
      </c>
      <c r="L282" s="12">
        <v>47.309398700505795</v>
      </c>
      <c r="M282" s="9">
        <v>30</v>
      </c>
      <c r="N282" s="9">
        <v>30</v>
      </c>
      <c r="O282" s="9">
        <v>24</v>
      </c>
      <c r="P282" s="9">
        <v>12</v>
      </c>
      <c r="Q282" s="9">
        <v>10.863375</v>
      </c>
      <c r="R282" s="9">
        <v>11.188124999999999</v>
      </c>
      <c r="S282" s="9">
        <v>1.75</v>
      </c>
      <c r="T282" s="9">
        <v>1.25</v>
      </c>
      <c r="U282" s="9">
        <v>1.6</v>
      </c>
      <c r="V282" s="9">
        <v>1.6</v>
      </c>
    </row>
    <row r="283" spans="1:22">
      <c r="A283" s="9"/>
      <c r="B283" s="9" t="str">
        <f t="shared" si="4"/>
        <v>М12x42</v>
      </c>
      <c r="C283" s="10">
        <v>12</v>
      </c>
      <c r="D283" s="9">
        <v>42</v>
      </c>
      <c r="E283" s="12">
        <v>49.676741681361584</v>
      </c>
      <c r="F283" s="12">
        <v>51.962624506938695</v>
      </c>
      <c r="G283" s="12">
        <v>50.952138012485122</v>
      </c>
      <c r="H283" s="12">
        <v>50.687228175815171</v>
      </c>
      <c r="I283" s="12">
        <v>47.754100112361066</v>
      </c>
      <c r="J283" s="12">
        <v>50.56980261127805</v>
      </c>
      <c r="K283" s="12">
        <v>49.559316116824476</v>
      </c>
      <c r="L283" s="12">
        <v>48.764586606814653</v>
      </c>
      <c r="M283" s="9">
        <v>30</v>
      </c>
      <c r="N283" s="9">
        <v>30</v>
      </c>
      <c r="O283" s="9">
        <v>24</v>
      </c>
      <c r="P283" s="9">
        <v>12</v>
      </c>
      <c r="Q283" s="9">
        <v>10.863375</v>
      </c>
      <c r="R283" s="9">
        <v>11.188124999999999</v>
      </c>
      <c r="S283" s="9">
        <v>1.75</v>
      </c>
      <c r="T283" s="9">
        <v>1.25</v>
      </c>
      <c r="U283" s="9">
        <v>1.6</v>
      </c>
      <c r="V283" s="9">
        <v>1.6</v>
      </c>
    </row>
    <row r="284" spans="1:22">
      <c r="A284" s="9"/>
      <c r="B284" s="9" t="str">
        <f t="shared" si="4"/>
        <v>М12x45</v>
      </c>
      <c r="C284" s="10">
        <v>12</v>
      </c>
      <c r="D284" s="9">
        <v>45</v>
      </c>
      <c r="E284" s="12">
        <v>52.340183933075018</v>
      </c>
      <c r="F284" s="12">
        <v>54.626066758652122</v>
      </c>
      <c r="G284" s="12">
        <v>53.615580264198542</v>
      </c>
      <c r="H284" s="12">
        <v>53.350670427528605</v>
      </c>
      <c r="I284" s="12">
        <v>49.936881971824356</v>
      </c>
      <c r="J284" s="12">
        <v>52.885039389076319</v>
      </c>
      <c r="K284" s="12">
        <v>51.874552894622738</v>
      </c>
      <c r="L284" s="12">
        <v>50.947368466277958</v>
      </c>
      <c r="M284" s="9">
        <v>30</v>
      </c>
      <c r="N284" s="9">
        <v>30</v>
      </c>
      <c r="O284" s="9">
        <v>24</v>
      </c>
      <c r="P284" s="9">
        <v>12</v>
      </c>
      <c r="Q284" s="9">
        <v>10.863375</v>
      </c>
      <c r="R284" s="9">
        <v>11.188124999999999</v>
      </c>
      <c r="S284" s="9">
        <v>1.75</v>
      </c>
      <c r="T284" s="9">
        <v>1.25</v>
      </c>
      <c r="U284" s="9">
        <v>1.6</v>
      </c>
      <c r="V284" s="9">
        <v>1.6</v>
      </c>
    </row>
    <row r="285" spans="1:22">
      <c r="A285" s="9"/>
      <c r="B285" s="9" t="str">
        <f t="shared" si="4"/>
        <v>М12x48</v>
      </c>
      <c r="C285" s="10">
        <v>12</v>
      </c>
      <c r="D285" s="9">
        <v>48</v>
      </c>
      <c r="E285" s="12">
        <v>55.003626184788445</v>
      </c>
      <c r="F285" s="12">
        <v>57.289509010365535</v>
      </c>
      <c r="G285" s="12">
        <v>56.279022515911969</v>
      </c>
      <c r="H285" s="12">
        <v>56.014112679242025</v>
      </c>
      <c r="I285" s="12">
        <v>52.119663831287653</v>
      </c>
      <c r="J285" s="12">
        <v>55.20027616687458</v>
      </c>
      <c r="K285" s="12">
        <v>54.189789672421007</v>
      </c>
      <c r="L285" s="12">
        <v>53.130150325741241</v>
      </c>
      <c r="M285" s="9">
        <v>30</v>
      </c>
      <c r="N285" s="9">
        <v>30</v>
      </c>
      <c r="O285" s="9">
        <v>24</v>
      </c>
      <c r="P285" s="9">
        <v>12</v>
      </c>
      <c r="Q285" s="9">
        <v>10.863375</v>
      </c>
      <c r="R285" s="9">
        <v>11.188124999999999</v>
      </c>
      <c r="S285" s="9">
        <v>1.75</v>
      </c>
      <c r="T285" s="9">
        <v>1.25</v>
      </c>
      <c r="U285" s="9">
        <v>1.6</v>
      </c>
      <c r="V285" s="9">
        <v>1.6</v>
      </c>
    </row>
    <row r="286" spans="1:22">
      <c r="A286" s="9"/>
      <c r="B286" s="9" t="str">
        <f t="shared" si="4"/>
        <v>М12x50</v>
      </c>
      <c r="C286" s="10">
        <v>12</v>
      </c>
      <c r="D286" s="9">
        <v>50</v>
      </c>
      <c r="E286" s="12">
        <v>56.779254352597398</v>
      </c>
      <c r="F286" s="12">
        <v>59.065137178174496</v>
      </c>
      <c r="G286" s="12">
        <v>58.054650683720915</v>
      </c>
      <c r="H286" s="12">
        <v>57.789740847050979</v>
      </c>
      <c r="I286" s="12">
        <v>53.574851737596525</v>
      </c>
      <c r="J286" s="12">
        <v>56.743767352073426</v>
      </c>
      <c r="K286" s="12">
        <v>55.733280857619853</v>
      </c>
      <c r="L286" s="12">
        <v>54.585338232050113</v>
      </c>
      <c r="M286" s="9">
        <v>30</v>
      </c>
      <c r="N286" s="9">
        <v>30</v>
      </c>
      <c r="O286" s="9">
        <v>24</v>
      </c>
      <c r="P286" s="9">
        <v>12</v>
      </c>
      <c r="Q286" s="9">
        <v>10.863375</v>
      </c>
      <c r="R286" s="9">
        <v>11.188124999999999</v>
      </c>
      <c r="S286" s="9">
        <v>1.75</v>
      </c>
      <c r="T286" s="9">
        <v>1.25</v>
      </c>
      <c r="U286" s="9">
        <v>1.6</v>
      </c>
      <c r="V286" s="9">
        <v>1.6</v>
      </c>
    </row>
    <row r="287" spans="1:22">
      <c r="A287" s="9"/>
      <c r="B287" s="9" t="str">
        <f t="shared" si="4"/>
        <v>М12x55</v>
      </c>
      <c r="C287" s="10">
        <v>12</v>
      </c>
      <c r="D287" s="9">
        <v>55</v>
      </c>
      <c r="E287" s="12">
        <v>61.218324772119772</v>
      </c>
      <c r="F287" s="12">
        <v>63.504207597696876</v>
      </c>
      <c r="G287" s="12">
        <v>62.493721103243296</v>
      </c>
      <c r="H287" s="12">
        <v>62.228811266573359</v>
      </c>
      <c r="I287" s="12">
        <v>57.21282150336868</v>
      </c>
      <c r="J287" s="12">
        <v>60.602495315070534</v>
      </c>
      <c r="K287" s="12">
        <v>59.592008820616954</v>
      </c>
      <c r="L287" s="12">
        <v>58.223307997822268</v>
      </c>
      <c r="M287" s="9">
        <v>30</v>
      </c>
      <c r="N287" s="9">
        <v>30</v>
      </c>
      <c r="O287" s="9">
        <v>24</v>
      </c>
      <c r="P287" s="9">
        <v>12</v>
      </c>
      <c r="Q287" s="9">
        <v>10.863375</v>
      </c>
      <c r="R287" s="9">
        <v>11.188124999999999</v>
      </c>
      <c r="S287" s="9">
        <v>1.75</v>
      </c>
      <c r="T287" s="9">
        <v>1.25</v>
      </c>
      <c r="U287" s="9">
        <v>1.6</v>
      </c>
      <c r="V287" s="9">
        <v>1.6</v>
      </c>
    </row>
    <row r="288" spans="1:22">
      <c r="A288" s="9"/>
      <c r="B288" s="9" t="str">
        <f t="shared" si="4"/>
        <v>М12x60</v>
      </c>
      <c r="C288" s="10">
        <v>12</v>
      </c>
      <c r="D288" s="9">
        <v>60</v>
      </c>
      <c r="E288" s="12">
        <v>65.657395191642152</v>
      </c>
      <c r="F288" s="12">
        <v>67.943278017219257</v>
      </c>
      <c r="G288" s="12">
        <v>66.932791522765683</v>
      </c>
      <c r="H288" s="12">
        <v>66.667881686095726</v>
      </c>
      <c r="I288" s="12">
        <v>60.850791269140842</v>
      </c>
      <c r="J288" s="12">
        <v>64.461223278067649</v>
      </c>
      <c r="K288" s="12">
        <v>63.450736783614055</v>
      </c>
      <c r="L288" s="12">
        <v>61.861277763594423</v>
      </c>
      <c r="M288" s="9">
        <v>30</v>
      </c>
      <c r="N288" s="9">
        <v>30</v>
      </c>
      <c r="O288" s="9">
        <v>24</v>
      </c>
      <c r="P288" s="9">
        <v>12</v>
      </c>
      <c r="Q288" s="9">
        <v>10.863375</v>
      </c>
      <c r="R288" s="9">
        <v>11.188124999999999</v>
      </c>
      <c r="S288" s="9">
        <v>1.75</v>
      </c>
      <c r="T288" s="9">
        <v>1.25</v>
      </c>
      <c r="U288" s="9">
        <v>1.6</v>
      </c>
      <c r="V288" s="9">
        <v>1.6</v>
      </c>
    </row>
    <row r="289" spans="1:22">
      <c r="A289" s="9"/>
      <c r="B289" s="9" t="str">
        <f t="shared" si="4"/>
        <v>М12x65</v>
      </c>
      <c r="C289" s="10">
        <v>12</v>
      </c>
      <c r="D289" s="9">
        <v>65</v>
      </c>
      <c r="E289" s="12">
        <v>70.096465611164518</v>
      </c>
      <c r="F289" s="12">
        <v>72.382348436741623</v>
      </c>
      <c r="G289" s="12">
        <v>71.371861942288049</v>
      </c>
      <c r="H289" s="12">
        <v>71.106952105618106</v>
      </c>
      <c r="I289" s="12">
        <v>64.488761034913011</v>
      </c>
      <c r="J289" s="12">
        <v>68.319951241064757</v>
      </c>
      <c r="K289" s="12">
        <v>67.30946474661117</v>
      </c>
      <c r="L289" s="12">
        <v>65.499247529366571</v>
      </c>
      <c r="M289" s="9">
        <v>30</v>
      </c>
      <c r="N289" s="9">
        <v>30</v>
      </c>
      <c r="O289" s="9">
        <v>24</v>
      </c>
      <c r="P289" s="9">
        <v>12</v>
      </c>
      <c r="Q289" s="9">
        <v>10.863375</v>
      </c>
      <c r="R289" s="9">
        <v>11.188124999999999</v>
      </c>
      <c r="S289" s="9">
        <v>1.75</v>
      </c>
      <c r="T289" s="9">
        <v>1.25</v>
      </c>
      <c r="U289" s="9">
        <v>1.6</v>
      </c>
      <c r="V289" s="9">
        <v>1.6</v>
      </c>
    </row>
    <row r="290" spans="1:22">
      <c r="A290" s="9"/>
      <c r="B290" s="9" t="str">
        <f t="shared" si="4"/>
        <v>М12x70</v>
      </c>
      <c r="C290" s="10">
        <v>12</v>
      </c>
      <c r="D290" s="9">
        <v>70</v>
      </c>
      <c r="E290" s="12">
        <v>74.535536030686913</v>
      </c>
      <c r="F290" s="12">
        <v>76.821418856264003</v>
      </c>
      <c r="G290" s="12">
        <v>75.810932361810444</v>
      </c>
      <c r="H290" s="12">
        <v>75.546022525140486</v>
      </c>
      <c r="I290" s="12">
        <v>68.126730800685166</v>
      </c>
      <c r="J290" s="12">
        <v>72.178679204061865</v>
      </c>
      <c r="K290" s="12">
        <v>71.168192709608263</v>
      </c>
      <c r="L290" s="12">
        <v>69.137217295138754</v>
      </c>
      <c r="M290" s="9">
        <v>30</v>
      </c>
      <c r="N290" s="9">
        <v>30</v>
      </c>
      <c r="O290" s="9">
        <v>24</v>
      </c>
      <c r="P290" s="9">
        <v>12</v>
      </c>
      <c r="Q290" s="9">
        <v>10.863375</v>
      </c>
      <c r="R290" s="9">
        <v>11.188124999999999</v>
      </c>
      <c r="S290" s="9">
        <v>1.75</v>
      </c>
      <c r="T290" s="9">
        <v>1.25</v>
      </c>
      <c r="U290" s="9">
        <v>1.6</v>
      </c>
      <c r="V290" s="9">
        <v>1.6</v>
      </c>
    </row>
    <row r="291" spans="1:22">
      <c r="A291" s="9"/>
      <c r="B291" s="9" t="str">
        <f t="shared" si="4"/>
        <v>М12x75</v>
      </c>
      <c r="C291" s="10">
        <v>12</v>
      </c>
      <c r="D291" s="9">
        <v>75</v>
      </c>
      <c r="E291" s="12">
        <v>78.974606450209293</v>
      </c>
      <c r="F291" s="12">
        <v>81.260489275786384</v>
      </c>
      <c r="G291" s="12">
        <v>80.25000278133281</v>
      </c>
      <c r="H291" s="12">
        <v>79.985092944662853</v>
      </c>
      <c r="I291" s="12">
        <v>71.764700566457336</v>
      </c>
      <c r="J291" s="12">
        <v>76.037407167058973</v>
      </c>
      <c r="K291" s="12">
        <v>75.026920672605385</v>
      </c>
      <c r="L291" s="12">
        <v>72.775187060910909</v>
      </c>
      <c r="M291" s="9">
        <v>30</v>
      </c>
      <c r="N291" s="9">
        <v>30</v>
      </c>
      <c r="O291" s="9">
        <v>24</v>
      </c>
      <c r="P291" s="9">
        <v>12</v>
      </c>
      <c r="Q291" s="9">
        <v>10.863375</v>
      </c>
      <c r="R291" s="9">
        <v>11.188124999999999</v>
      </c>
      <c r="S291" s="9">
        <v>1.75</v>
      </c>
      <c r="T291" s="9">
        <v>1.25</v>
      </c>
      <c r="U291" s="9">
        <v>1.6</v>
      </c>
      <c r="V291" s="9">
        <v>1.6</v>
      </c>
    </row>
    <row r="292" spans="1:22">
      <c r="A292" s="9"/>
      <c r="B292" s="9" t="str">
        <f t="shared" si="4"/>
        <v>М12x80</v>
      </c>
      <c r="C292" s="10">
        <v>12</v>
      </c>
      <c r="D292" s="9">
        <v>80</v>
      </c>
      <c r="E292" s="12">
        <v>83.41367686973166</v>
      </c>
      <c r="F292" s="12">
        <v>85.699559695308764</v>
      </c>
      <c r="G292" s="12">
        <v>84.689073200855191</v>
      </c>
      <c r="H292" s="12">
        <v>84.424163364185233</v>
      </c>
      <c r="I292" s="12">
        <v>75.402670332229491</v>
      </c>
      <c r="J292" s="12">
        <v>79.896135130056081</v>
      </c>
      <c r="K292" s="12">
        <v>78.885648635602479</v>
      </c>
      <c r="L292" s="12">
        <v>76.413156826683064</v>
      </c>
      <c r="M292" s="9">
        <v>30</v>
      </c>
      <c r="N292" s="9">
        <v>30</v>
      </c>
      <c r="O292" s="9">
        <v>24</v>
      </c>
      <c r="P292" s="9">
        <v>12</v>
      </c>
      <c r="Q292" s="9">
        <v>10.863375</v>
      </c>
      <c r="R292" s="9">
        <v>11.188124999999999</v>
      </c>
      <c r="S292" s="9">
        <v>1.75</v>
      </c>
      <c r="T292" s="9">
        <v>1.25</v>
      </c>
      <c r="U292" s="9">
        <v>1.6</v>
      </c>
      <c r="V292" s="9">
        <v>1.6</v>
      </c>
    </row>
    <row r="293" spans="1:22">
      <c r="A293" s="9"/>
      <c r="B293" s="9" t="str">
        <f t="shared" si="4"/>
        <v>М12x85</v>
      </c>
      <c r="C293" s="10">
        <v>12</v>
      </c>
      <c r="D293" s="9">
        <v>85</v>
      </c>
      <c r="E293" s="12">
        <v>87.85274728925404</v>
      </c>
      <c r="F293" s="12">
        <v>90.13863011483113</v>
      </c>
      <c r="G293" s="12">
        <v>89.128143620377571</v>
      </c>
      <c r="H293" s="12">
        <v>88.863233783707614</v>
      </c>
      <c r="I293" s="12">
        <v>79.040640098001631</v>
      </c>
      <c r="J293" s="12">
        <v>83.754863093053174</v>
      </c>
      <c r="K293" s="12">
        <v>82.744376598599587</v>
      </c>
      <c r="L293" s="12">
        <v>80.051126592455219</v>
      </c>
      <c r="M293" s="9">
        <v>30</v>
      </c>
      <c r="N293" s="9">
        <v>30</v>
      </c>
      <c r="O293" s="9">
        <v>24</v>
      </c>
      <c r="P293" s="9">
        <v>12</v>
      </c>
      <c r="Q293" s="9">
        <v>10.863375</v>
      </c>
      <c r="R293" s="9">
        <v>11.188124999999999</v>
      </c>
      <c r="S293" s="9">
        <v>1.75</v>
      </c>
      <c r="T293" s="9">
        <v>1.25</v>
      </c>
      <c r="U293" s="9">
        <v>1.6</v>
      </c>
      <c r="V293" s="9">
        <v>1.6</v>
      </c>
    </row>
    <row r="294" spans="1:22">
      <c r="A294" s="9"/>
      <c r="B294" s="9" t="str">
        <f t="shared" si="4"/>
        <v>М12x90</v>
      </c>
      <c r="C294" s="10">
        <v>12</v>
      </c>
      <c r="D294" s="9">
        <v>90</v>
      </c>
      <c r="E294" s="12">
        <v>92.291817708776421</v>
      </c>
      <c r="F294" s="12">
        <v>94.577700534353525</v>
      </c>
      <c r="G294" s="12">
        <v>93.567214039899923</v>
      </c>
      <c r="H294" s="12">
        <v>93.30230420322998</v>
      </c>
      <c r="I294" s="12">
        <v>82.678609863773801</v>
      </c>
      <c r="J294" s="12">
        <v>87.613591056050282</v>
      </c>
      <c r="K294" s="12">
        <v>86.603104561596695</v>
      </c>
      <c r="L294" s="12">
        <v>83.689096358227388</v>
      </c>
      <c r="M294" s="9">
        <v>30</v>
      </c>
      <c r="N294" s="9">
        <v>30</v>
      </c>
      <c r="O294" s="9">
        <v>24</v>
      </c>
      <c r="P294" s="9">
        <v>12</v>
      </c>
      <c r="Q294" s="9">
        <v>10.863375</v>
      </c>
      <c r="R294" s="9">
        <v>11.188124999999999</v>
      </c>
      <c r="S294" s="9">
        <v>1.75</v>
      </c>
      <c r="T294" s="9">
        <v>1.25</v>
      </c>
      <c r="U294" s="9">
        <v>1.6</v>
      </c>
      <c r="V294" s="9">
        <v>1.6</v>
      </c>
    </row>
    <row r="295" spans="1:22">
      <c r="A295" s="9"/>
      <c r="B295" s="9" t="str">
        <f t="shared" si="4"/>
        <v>М12x95</v>
      </c>
      <c r="C295" s="10">
        <v>12</v>
      </c>
      <c r="D295" s="9">
        <v>95</v>
      </c>
      <c r="E295" s="12">
        <v>96.730888128298787</v>
      </c>
      <c r="F295" s="12">
        <v>99.016770953875891</v>
      </c>
      <c r="G295" s="12">
        <v>98.006284459422318</v>
      </c>
      <c r="H295" s="12">
        <v>97.74137462275236</v>
      </c>
      <c r="I295" s="12">
        <v>86.316579629545956</v>
      </c>
      <c r="J295" s="12">
        <v>91.472319019047404</v>
      </c>
      <c r="K295" s="12">
        <v>90.461832524593802</v>
      </c>
      <c r="L295" s="12">
        <v>87.327066123999543</v>
      </c>
      <c r="M295" s="9">
        <v>30</v>
      </c>
      <c r="N295" s="9">
        <v>30</v>
      </c>
      <c r="O295" s="9">
        <v>24</v>
      </c>
      <c r="P295" s="9">
        <v>12</v>
      </c>
      <c r="Q295" s="9">
        <v>10.863375</v>
      </c>
      <c r="R295" s="9">
        <v>11.188124999999999</v>
      </c>
      <c r="S295" s="9">
        <v>1.75</v>
      </c>
      <c r="T295" s="9">
        <v>1.25</v>
      </c>
      <c r="U295" s="9">
        <v>1.6</v>
      </c>
      <c r="V295" s="9">
        <v>1.6</v>
      </c>
    </row>
    <row r="296" spans="1:22">
      <c r="A296" s="9"/>
      <c r="B296" s="9" t="str">
        <f t="shared" si="4"/>
        <v>М12x100</v>
      </c>
      <c r="C296" s="10">
        <v>12</v>
      </c>
      <c r="D296" s="9">
        <v>100</v>
      </c>
      <c r="E296" s="12">
        <v>101.16995854782118</v>
      </c>
      <c r="F296" s="12">
        <v>103.45584137339827</v>
      </c>
      <c r="G296" s="12">
        <v>102.44535487894468</v>
      </c>
      <c r="H296" s="12">
        <v>102.18044504227474</v>
      </c>
      <c r="I296" s="12">
        <v>89.954549395318111</v>
      </c>
      <c r="J296" s="12">
        <v>95.331046982044498</v>
      </c>
      <c r="K296" s="12">
        <v>94.320560487590924</v>
      </c>
      <c r="L296" s="12">
        <v>90.965035889771698</v>
      </c>
      <c r="M296" s="9">
        <v>30</v>
      </c>
      <c r="N296" s="9">
        <v>30</v>
      </c>
      <c r="O296" s="9">
        <v>24</v>
      </c>
      <c r="P296" s="9">
        <v>12</v>
      </c>
      <c r="Q296" s="9">
        <v>10.863375</v>
      </c>
      <c r="R296" s="9">
        <v>11.188124999999999</v>
      </c>
      <c r="S296" s="9">
        <v>1.75</v>
      </c>
      <c r="T296" s="9">
        <v>1.25</v>
      </c>
      <c r="U296" s="9">
        <v>1.6</v>
      </c>
      <c r="V296" s="9">
        <v>1.6</v>
      </c>
    </row>
    <row r="297" spans="1:22">
      <c r="A297" s="9"/>
      <c r="B297" s="9" t="str">
        <f t="shared" si="4"/>
        <v>М12x105</v>
      </c>
      <c r="C297" s="10">
        <v>12</v>
      </c>
      <c r="D297" s="9">
        <v>105</v>
      </c>
      <c r="E297" s="12">
        <v>105.60902896734356</v>
      </c>
      <c r="F297" s="12">
        <v>107.89491179292065</v>
      </c>
      <c r="G297" s="12">
        <v>106.88442529846708</v>
      </c>
      <c r="H297" s="12">
        <v>106.61951546179712</v>
      </c>
      <c r="I297" s="12">
        <v>93.592519161090266</v>
      </c>
      <c r="J297" s="12">
        <v>99.18977494504162</v>
      </c>
      <c r="K297" s="12">
        <v>98.179288450588018</v>
      </c>
      <c r="L297" s="12">
        <v>94.603005655543868</v>
      </c>
      <c r="M297" s="9">
        <v>30</v>
      </c>
      <c r="N297" s="9">
        <v>30</v>
      </c>
      <c r="O297" s="9">
        <v>24</v>
      </c>
      <c r="P297" s="9">
        <v>12</v>
      </c>
      <c r="Q297" s="9">
        <v>10.863375</v>
      </c>
      <c r="R297" s="9">
        <v>11.188124999999999</v>
      </c>
      <c r="S297" s="9">
        <v>1.75</v>
      </c>
      <c r="T297" s="9">
        <v>1.25</v>
      </c>
      <c r="U297" s="9">
        <v>1.6</v>
      </c>
      <c r="V297" s="9">
        <v>1.6</v>
      </c>
    </row>
    <row r="298" spans="1:22">
      <c r="A298" s="9"/>
      <c r="B298" s="9" t="str">
        <f t="shared" si="4"/>
        <v>М12x110</v>
      </c>
      <c r="C298" s="10">
        <v>12</v>
      </c>
      <c r="D298" s="9">
        <v>110</v>
      </c>
      <c r="E298" s="12">
        <v>110.04809938686593</v>
      </c>
      <c r="F298" s="12">
        <v>112.33398221244303</v>
      </c>
      <c r="G298" s="12">
        <v>111.32349571798945</v>
      </c>
      <c r="H298" s="12">
        <v>111.0585858813195</v>
      </c>
      <c r="I298" s="12">
        <v>97.230488926862435</v>
      </c>
      <c r="J298" s="12">
        <v>103.04850290803873</v>
      </c>
      <c r="K298" s="12">
        <v>102.03801641358514</v>
      </c>
      <c r="L298" s="12">
        <v>98.240975421316023</v>
      </c>
      <c r="M298" s="9">
        <v>30</v>
      </c>
      <c r="N298" s="9">
        <v>30</v>
      </c>
      <c r="O298" s="9">
        <v>24</v>
      </c>
      <c r="P298" s="9">
        <v>12</v>
      </c>
      <c r="Q298" s="9">
        <v>10.863375</v>
      </c>
      <c r="R298" s="9">
        <v>11.188124999999999</v>
      </c>
      <c r="S298" s="9">
        <v>1.75</v>
      </c>
      <c r="T298" s="9">
        <v>1.25</v>
      </c>
      <c r="U298" s="9">
        <v>1.6</v>
      </c>
      <c r="V298" s="9">
        <v>1.6</v>
      </c>
    </row>
    <row r="299" spans="1:22">
      <c r="A299" s="9"/>
      <c r="B299" s="9" t="str">
        <f t="shared" si="4"/>
        <v>М12x115</v>
      </c>
      <c r="C299" s="10">
        <v>12</v>
      </c>
      <c r="D299" s="9">
        <v>115</v>
      </c>
      <c r="E299" s="12">
        <v>114.48716980638831</v>
      </c>
      <c r="F299" s="12">
        <v>116.7730526319654</v>
      </c>
      <c r="G299" s="12">
        <v>115.76256613751183</v>
      </c>
      <c r="H299" s="12">
        <v>115.49765630084187</v>
      </c>
      <c r="I299" s="12">
        <v>100.86845869263459</v>
      </c>
      <c r="J299" s="12">
        <v>106.90723087103585</v>
      </c>
      <c r="K299" s="12">
        <v>105.89674437658223</v>
      </c>
      <c r="L299" s="12">
        <v>101.87894518708818</v>
      </c>
      <c r="M299" s="9">
        <v>30</v>
      </c>
      <c r="N299" s="9">
        <v>30</v>
      </c>
      <c r="O299" s="9">
        <v>24</v>
      </c>
      <c r="P299" s="9">
        <v>12</v>
      </c>
      <c r="Q299" s="9">
        <v>10.863375</v>
      </c>
      <c r="R299" s="9">
        <v>11.188124999999999</v>
      </c>
      <c r="S299" s="9">
        <v>1.75</v>
      </c>
      <c r="T299" s="9">
        <v>1.25</v>
      </c>
      <c r="U299" s="9">
        <v>1.6</v>
      </c>
      <c r="V299" s="9">
        <v>1.6</v>
      </c>
    </row>
    <row r="300" spans="1:22">
      <c r="A300" s="9"/>
      <c r="B300" s="9" t="str">
        <f t="shared" si="4"/>
        <v>М12x120</v>
      </c>
      <c r="C300" s="10">
        <v>12</v>
      </c>
      <c r="D300" s="9">
        <v>120</v>
      </c>
      <c r="E300" s="12">
        <v>118.9262402259107</v>
      </c>
      <c r="F300" s="12">
        <v>121.21212305148778</v>
      </c>
      <c r="G300" s="12">
        <v>120.20163655703421</v>
      </c>
      <c r="H300" s="12">
        <v>119.93672672036426</v>
      </c>
      <c r="I300" s="12">
        <v>104.50642845840675</v>
      </c>
      <c r="J300" s="12">
        <v>110.76595883403294</v>
      </c>
      <c r="K300" s="12">
        <v>109.75547233957934</v>
      </c>
      <c r="L300" s="12">
        <v>105.51691495286033</v>
      </c>
      <c r="M300" s="9">
        <v>30</v>
      </c>
      <c r="N300" s="9">
        <v>30</v>
      </c>
      <c r="O300" s="9">
        <v>24</v>
      </c>
      <c r="P300" s="9">
        <v>12</v>
      </c>
      <c r="Q300" s="9">
        <v>10.863375</v>
      </c>
      <c r="R300" s="9">
        <v>11.188124999999999</v>
      </c>
      <c r="S300" s="9">
        <v>1.75</v>
      </c>
      <c r="T300" s="9">
        <v>1.25</v>
      </c>
      <c r="U300" s="9">
        <v>1.6</v>
      </c>
      <c r="V300" s="9">
        <v>1.6</v>
      </c>
    </row>
    <row r="301" spans="1:22">
      <c r="A301" s="9"/>
      <c r="B301" s="9" t="str">
        <f t="shared" si="4"/>
        <v>М12x130</v>
      </c>
      <c r="C301" s="10">
        <v>12</v>
      </c>
      <c r="D301" s="9">
        <v>130</v>
      </c>
      <c r="E301" s="12">
        <v>126.84306028045518</v>
      </c>
      <c r="F301" s="12">
        <v>129.39385294270224</v>
      </c>
      <c r="G301" s="12">
        <v>128.38336644824864</v>
      </c>
      <c r="H301" s="12">
        <v>127.85354677490875</v>
      </c>
      <c r="I301" s="12">
        <v>111.78236798995107</v>
      </c>
      <c r="J301" s="12">
        <v>118.48341476002717</v>
      </c>
      <c r="K301" s="12">
        <v>117.47292826557356</v>
      </c>
      <c r="L301" s="12">
        <v>112.79285448440466</v>
      </c>
      <c r="M301" s="9">
        <v>36</v>
      </c>
      <c r="N301" s="9">
        <v>36</v>
      </c>
      <c r="O301" s="9">
        <v>24</v>
      </c>
      <c r="P301" s="9">
        <v>12</v>
      </c>
      <c r="Q301" s="9">
        <v>10.863375</v>
      </c>
      <c r="R301" s="9">
        <v>11.188124999999999</v>
      </c>
      <c r="S301" s="9">
        <v>1.75</v>
      </c>
      <c r="T301" s="9">
        <v>1.25</v>
      </c>
      <c r="U301" s="9">
        <v>1.6</v>
      </c>
      <c r="V301" s="9">
        <v>1.6</v>
      </c>
    </row>
    <row r="302" spans="1:22">
      <c r="A302" s="9"/>
      <c r="B302" s="9" t="str">
        <f t="shared" si="4"/>
        <v>М12x140</v>
      </c>
      <c r="C302" s="10">
        <v>12</v>
      </c>
      <c r="D302" s="9">
        <v>140</v>
      </c>
      <c r="E302" s="12">
        <v>135.72120111949991</v>
      </c>
      <c r="F302" s="12">
        <v>138.27199378174694</v>
      </c>
      <c r="G302" s="12">
        <v>137.26150728729337</v>
      </c>
      <c r="H302" s="12">
        <v>136.73168761395348</v>
      </c>
      <c r="I302" s="12">
        <v>119.05830752149537</v>
      </c>
      <c r="J302" s="12">
        <v>126.20087068602137</v>
      </c>
      <c r="K302" s="12">
        <v>125.19038419156779</v>
      </c>
      <c r="L302" s="12">
        <v>120.06879401594898</v>
      </c>
      <c r="M302" s="9">
        <v>36</v>
      </c>
      <c r="N302" s="9">
        <v>36</v>
      </c>
      <c r="O302" s="9">
        <v>24</v>
      </c>
      <c r="P302" s="9">
        <v>12</v>
      </c>
      <c r="Q302" s="9">
        <v>10.863375</v>
      </c>
      <c r="R302" s="9">
        <v>11.188124999999999</v>
      </c>
      <c r="S302" s="9">
        <v>1.75</v>
      </c>
      <c r="T302" s="9">
        <v>1.25</v>
      </c>
      <c r="U302" s="9">
        <v>1.6</v>
      </c>
      <c r="V302" s="9">
        <v>1.6</v>
      </c>
    </row>
    <row r="303" spans="1:22">
      <c r="A303" s="9"/>
      <c r="B303" s="9" t="str">
        <f t="shared" si="4"/>
        <v>М12x150</v>
      </c>
      <c r="C303" s="10">
        <v>12</v>
      </c>
      <c r="D303" s="9">
        <v>150</v>
      </c>
      <c r="E303" s="12">
        <v>144.59934195854467</v>
      </c>
      <c r="F303" s="12">
        <v>147.1501346207917</v>
      </c>
      <c r="G303" s="12">
        <v>146.1396481263381</v>
      </c>
      <c r="H303" s="12">
        <v>145.60982845299824</v>
      </c>
      <c r="I303" s="12">
        <v>126.33424705303972</v>
      </c>
      <c r="J303" s="12">
        <v>133.91832661201556</v>
      </c>
      <c r="K303" s="12">
        <v>132.90784011756202</v>
      </c>
      <c r="L303" s="12">
        <v>127.34473354749329</v>
      </c>
      <c r="M303" s="9">
        <v>36</v>
      </c>
      <c r="N303" s="9">
        <v>36</v>
      </c>
      <c r="O303" s="9">
        <v>24</v>
      </c>
      <c r="P303" s="9">
        <v>12</v>
      </c>
      <c r="Q303" s="9">
        <v>10.863375</v>
      </c>
      <c r="R303" s="9">
        <v>11.188124999999999</v>
      </c>
      <c r="S303" s="9">
        <v>1.75</v>
      </c>
      <c r="T303" s="9">
        <v>1.25</v>
      </c>
      <c r="U303" s="9">
        <v>1.6</v>
      </c>
      <c r="V303" s="9">
        <v>1.6</v>
      </c>
    </row>
    <row r="304" spans="1:22">
      <c r="A304" s="9"/>
      <c r="B304" s="9" t="str">
        <f t="shared" si="4"/>
        <v>М12x160</v>
      </c>
      <c r="C304" s="10">
        <v>12</v>
      </c>
      <c r="D304" s="9">
        <v>160</v>
      </c>
      <c r="E304" s="12">
        <v>153.47748279758943</v>
      </c>
      <c r="F304" s="12">
        <v>156.02827545983646</v>
      </c>
      <c r="G304" s="12">
        <v>155.01778896538289</v>
      </c>
      <c r="H304" s="12">
        <v>154.487969292043</v>
      </c>
      <c r="I304" s="12">
        <v>133.610186584584</v>
      </c>
      <c r="J304" s="12">
        <v>141.63578253800981</v>
      </c>
      <c r="K304" s="12">
        <v>140.6252960435562</v>
      </c>
      <c r="L304" s="12">
        <v>134.62067307903757</v>
      </c>
      <c r="M304" s="9">
        <v>36</v>
      </c>
      <c r="N304" s="9">
        <v>36</v>
      </c>
      <c r="O304" s="9">
        <v>24</v>
      </c>
      <c r="P304" s="9">
        <v>12</v>
      </c>
      <c r="Q304" s="9">
        <v>10.863375</v>
      </c>
      <c r="R304" s="9">
        <v>11.188124999999999</v>
      </c>
      <c r="S304" s="9">
        <v>1.75</v>
      </c>
      <c r="T304" s="9">
        <v>1.25</v>
      </c>
      <c r="U304" s="9">
        <v>1.6</v>
      </c>
      <c r="V304" s="9">
        <v>1.6</v>
      </c>
    </row>
    <row r="305" spans="1:22">
      <c r="A305" s="9"/>
      <c r="B305" s="9" t="str">
        <f t="shared" si="4"/>
        <v>М12x170</v>
      </c>
      <c r="C305" s="10">
        <v>12</v>
      </c>
      <c r="D305" s="9">
        <v>170</v>
      </c>
      <c r="E305" s="12">
        <v>162.35562363663419</v>
      </c>
      <c r="F305" s="12">
        <v>164.9064162988812</v>
      </c>
      <c r="G305" s="12">
        <v>163.89592980442762</v>
      </c>
      <c r="H305" s="12">
        <v>163.36611013108777</v>
      </c>
      <c r="I305" s="12">
        <v>140.88612611612831</v>
      </c>
      <c r="J305" s="12">
        <v>149.35323846400402</v>
      </c>
      <c r="K305" s="12">
        <v>148.34275196955042</v>
      </c>
      <c r="L305" s="12">
        <v>141.89661261058191</v>
      </c>
      <c r="M305" s="9">
        <v>36</v>
      </c>
      <c r="N305" s="9">
        <v>36</v>
      </c>
      <c r="O305" s="9">
        <v>24</v>
      </c>
      <c r="P305" s="9">
        <v>12</v>
      </c>
      <c r="Q305" s="9">
        <v>10.863375</v>
      </c>
      <c r="R305" s="9">
        <v>11.188124999999999</v>
      </c>
      <c r="S305" s="9">
        <v>1.75</v>
      </c>
      <c r="T305" s="9">
        <v>1.25</v>
      </c>
      <c r="U305" s="9">
        <v>1.6</v>
      </c>
      <c r="V305" s="9">
        <v>1.6</v>
      </c>
    </row>
    <row r="306" spans="1:22">
      <c r="A306" s="9"/>
      <c r="B306" s="9" t="str">
        <f t="shared" si="4"/>
        <v>М12x180</v>
      </c>
      <c r="C306" s="10">
        <v>12</v>
      </c>
      <c r="D306" s="9">
        <v>180</v>
      </c>
      <c r="E306" s="12">
        <v>171.23376447567892</v>
      </c>
      <c r="F306" s="12">
        <v>173.78455713792599</v>
      </c>
      <c r="G306" s="12">
        <v>172.77407064347238</v>
      </c>
      <c r="H306" s="12">
        <v>172.2442509701325</v>
      </c>
      <c r="I306" s="12">
        <v>148.16206564767268</v>
      </c>
      <c r="J306" s="12">
        <v>157.07069438999824</v>
      </c>
      <c r="K306" s="12">
        <v>156.06020789554464</v>
      </c>
      <c r="L306" s="12">
        <v>149.17255214212625</v>
      </c>
      <c r="M306" s="9">
        <v>36</v>
      </c>
      <c r="N306" s="9">
        <v>36</v>
      </c>
      <c r="O306" s="9">
        <v>24</v>
      </c>
      <c r="P306" s="9">
        <v>12</v>
      </c>
      <c r="Q306" s="9">
        <v>10.863375</v>
      </c>
      <c r="R306" s="9">
        <v>11.188124999999999</v>
      </c>
      <c r="S306" s="9">
        <v>1.75</v>
      </c>
      <c r="T306" s="9">
        <v>1.25</v>
      </c>
      <c r="U306" s="9">
        <v>1.6</v>
      </c>
      <c r="V306" s="9">
        <v>1.6</v>
      </c>
    </row>
    <row r="307" spans="1:22">
      <c r="A307" s="9"/>
      <c r="B307" s="9" t="str">
        <f t="shared" si="4"/>
        <v>М12x190</v>
      </c>
      <c r="C307" s="10">
        <v>12</v>
      </c>
      <c r="D307" s="9">
        <v>190</v>
      </c>
      <c r="E307" s="12">
        <v>180.11190531472369</v>
      </c>
      <c r="F307" s="12">
        <v>182.66269797697075</v>
      </c>
      <c r="G307" s="12">
        <v>181.65221148251715</v>
      </c>
      <c r="H307" s="12">
        <v>181.12239180917729</v>
      </c>
      <c r="I307" s="12">
        <v>155.43800517921699</v>
      </c>
      <c r="J307" s="12">
        <v>164.78815031599245</v>
      </c>
      <c r="K307" s="12">
        <v>163.77766382153885</v>
      </c>
      <c r="L307" s="12">
        <v>156.44849167367056</v>
      </c>
      <c r="M307" s="9">
        <v>36</v>
      </c>
      <c r="N307" s="9">
        <v>36</v>
      </c>
      <c r="O307" s="9">
        <v>24</v>
      </c>
      <c r="P307" s="9">
        <v>12</v>
      </c>
      <c r="Q307" s="9">
        <v>10.863375</v>
      </c>
      <c r="R307" s="9">
        <v>11.188124999999999</v>
      </c>
      <c r="S307" s="9">
        <v>1.75</v>
      </c>
      <c r="T307" s="9">
        <v>1.25</v>
      </c>
      <c r="U307" s="9">
        <v>1.6</v>
      </c>
      <c r="V307" s="9">
        <v>1.6</v>
      </c>
    </row>
    <row r="308" spans="1:22">
      <c r="A308" s="9"/>
      <c r="B308" s="9" t="str">
        <f t="shared" si="4"/>
        <v>М12x200</v>
      </c>
      <c r="C308" s="10">
        <v>12</v>
      </c>
      <c r="D308" s="9">
        <v>200</v>
      </c>
      <c r="E308" s="12">
        <v>188.99004615376842</v>
      </c>
      <c r="F308" s="12">
        <v>191.54083881601548</v>
      </c>
      <c r="G308" s="12">
        <v>190.53035232156188</v>
      </c>
      <c r="H308" s="12">
        <v>190.00053264822199</v>
      </c>
      <c r="I308" s="12">
        <v>162.7139447107613</v>
      </c>
      <c r="J308" s="12">
        <v>172.50560624198664</v>
      </c>
      <c r="K308" s="12">
        <v>171.4951197475331</v>
      </c>
      <c r="L308" s="12">
        <v>163.72443120521487</v>
      </c>
      <c r="M308" s="9">
        <v>36</v>
      </c>
      <c r="N308" s="9">
        <v>36</v>
      </c>
      <c r="O308" s="9">
        <v>24</v>
      </c>
      <c r="P308" s="9">
        <v>12</v>
      </c>
      <c r="Q308" s="9">
        <v>10.863375</v>
      </c>
      <c r="R308" s="9">
        <v>11.188124999999999</v>
      </c>
      <c r="S308" s="9">
        <v>1.75</v>
      </c>
      <c r="T308" s="9">
        <v>1.25</v>
      </c>
      <c r="U308" s="9">
        <v>1.6</v>
      </c>
      <c r="V308" s="9">
        <v>1.6</v>
      </c>
    </row>
    <row r="309" spans="1:22">
      <c r="A309" s="9"/>
      <c r="B309" s="9" t="str">
        <f t="shared" si="4"/>
        <v>М12x220</v>
      </c>
      <c r="C309" s="10">
        <v>12</v>
      </c>
      <c r="D309" s="9">
        <v>220</v>
      </c>
      <c r="E309" s="12">
        <v>204.6634661321074</v>
      </c>
      <c r="F309" s="12">
        <v>207.7882301071393</v>
      </c>
      <c r="G309" s="12">
        <v>206.7777436126857</v>
      </c>
      <c r="H309" s="12">
        <v>205.67395262656095</v>
      </c>
      <c r="I309" s="12">
        <v>177.26582377384995</v>
      </c>
      <c r="J309" s="12">
        <v>187.94051809397507</v>
      </c>
      <c r="K309" s="12">
        <v>186.93003159952153</v>
      </c>
      <c r="L309" s="12">
        <v>178.27631026830352</v>
      </c>
      <c r="M309" s="9">
        <v>49</v>
      </c>
      <c r="N309" s="9">
        <v>49</v>
      </c>
      <c r="O309" s="9">
        <v>24</v>
      </c>
      <c r="P309" s="9">
        <v>12</v>
      </c>
      <c r="Q309" s="9">
        <v>10.863375</v>
      </c>
      <c r="R309" s="9">
        <v>11.188124999999999</v>
      </c>
      <c r="S309" s="9">
        <v>1.75</v>
      </c>
      <c r="T309" s="9">
        <v>1.25</v>
      </c>
      <c r="U309" s="9">
        <v>1.6</v>
      </c>
      <c r="V309" s="9">
        <v>1.6</v>
      </c>
    </row>
    <row r="310" spans="1:22">
      <c r="A310" s="9"/>
      <c r="B310" s="9" t="str">
        <f t="shared" si="4"/>
        <v>М14x25</v>
      </c>
      <c r="C310" s="10">
        <v>14</v>
      </c>
      <c r="D310" s="9">
        <v>25</v>
      </c>
      <c r="E310" s="12">
        <v>54.533710347684284</v>
      </c>
      <c r="F310" s="12">
        <v>56.690402553006301</v>
      </c>
      <c r="G310" s="12">
        <v>55.17031806133614</v>
      </c>
      <c r="H310" s="12">
        <v>56.053794839354453</v>
      </c>
      <c r="I310" s="12">
        <v>52.181430970221982</v>
      </c>
      <c r="J310" s="12">
        <v>55.067069215504858</v>
      </c>
      <c r="K310" s="12">
        <v>53.54698472383469</v>
      </c>
      <c r="L310" s="12">
        <v>53.701515461892157</v>
      </c>
      <c r="M310" s="11">
        <v>14</v>
      </c>
      <c r="N310" s="9">
        <v>15</v>
      </c>
      <c r="O310" s="9">
        <v>28</v>
      </c>
      <c r="P310" s="9">
        <v>14</v>
      </c>
      <c r="Q310" s="9">
        <v>12.701000000000001</v>
      </c>
      <c r="R310" s="9">
        <v>13.02575</v>
      </c>
      <c r="S310" s="9">
        <v>2</v>
      </c>
      <c r="T310" s="9">
        <v>1.5</v>
      </c>
      <c r="U310" s="9">
        <v>2</v>
      </c>
      <c r="V310" s="9">
        <v>1.6</v>
      </c>
    </row>
    <row r="311" spans="1:22">
      <c r="A311" s="9"/>
      <c r="B311" s="9" t="str">
        <f t="shared" si="4"/>
        <v>М14x28</v>
      </c>
      <c r="C311" s="10">
        <v>14</v>
      </c>
      <c r="D311" s="9">
        <v>28</v>
      </c>
      <c r="E311" s="12">
        <v>57.517420450986329</v>
      </c>
      <c r="F311" s="12">
        <v>59.828643394365805</v>
      </c>
      <c r="G311" s="12">
        <v>58.308558902695651</v>
      </c>
      <c r="H311" s="12">
        <v>59.03750494265649</v>
      </c>
      <c r="I311" s="12">
        <v>55.165141073524026</v>
      </c>
      <c r="J311" s="12">
        <v>58.205310056864363</v>
      </c>
      <c r="K311" s="12">
        <v>56.685225565194202</v>
      </c>
      <c r="L311" s="12">
        <v>56.685225565194202</v>
      </c>
      <c r="M311" s="11">
        <v>17</v>
      </c>
      <c r="N311" s="9">
        <v>18</v>
      </c>
      <c r="O311" s="9">
        <v>28</v>
      </c>
      <c r="P311" s="9">
        <v>14</v>
      </c>
      <c r="Q311" s="9">
        <v>12.701000000000001</v>
      </c>
      <c r="R311" s="9">
        <v>13.02575</v>
      </c>
      <c r="S311" s="9">
        <v>2</v>
      </c>
      <c r="T311" s="9">
        <v>1.5</v>
      </c>
      <c r="U311" s="9">
        <v>2</v>
      </c>
      <c r="V311" s="9">
        <v>1.6</v>
      </c>
    </row>
    <row r="312" spans="1:22">
      <c r="A312" s="9"/>
      <c r="B312" s="9" t="str">
        <f t="shared" si="4"/>
        <v>М14x30</v>
      </c>
      <c r="C312" s="10">
        <v>14</v>
      </c>
      <c r="D312" s="9">
        <v>30</v>
      </c>
      <c r="E312" s="12">
        <v>59.506560519854347</v>
      </c>
      <c r="F312" s="12">
        <v>61.920803955272149</v>
      </c>
      <c r="G312" s="12">
        <v>60.40071946360198</v>
      </c>
      <c r="H312" s="12">
        <v>61.026645011524522</v>
      </c>
      <c r="I312" s="12">
        <v>57.154281142392065</v>
      </c>
      <c r="J312" s="12">
        <v>60.297470617770713</v>
      </c>
      <c r="K312" s="12">
        <v>58.777386126100545</v>
      </c>
      <c r="L312" s="12">
        <v>58.674365634062234</v>
      </c>
      <c r="M312" s="11">
        <v>19</v>
      </c>
      <c r="N312" s="9">
        <v>20</v>
      </c>
      <c r="O312" s="9">
        <v>28</v>
      </c>
      <c r="P312" s="9">
        <v>14</v>
      </c>
      <c r="Q312" s="9">
        <v>12.701000000000001</v>
      </c>
      <c r="R312" s="9">
        <v>13.02575</v>
      </c>
      <c r="S312" s="9">
        <v>2</v>
      </c>
      <c r="T312" s="9">
        <v>1.5</v>
      </c>
      <c r="U312" s="9">
        <v>2</v>
      </c>
      <c r="V312" s="9">
        <v>1.6</v>
      </c>
    </row>
    <row r="313" spans="1:22">
      <c r="A313" s="9"/>
      <c r="B313" s="9" t="str">
        <f t="shared" si="4"/>
        <v>М14x32</v>
      </c>
      <c r="C313" s="10">
        <v>14</v>
      </c>
      <c r="D313" s="9">
        <v>32</v>
      </c>
      <c r="E313" s="12">
        <v>61.495700588722379</v>
      </c>
      <c r="F313" s="12">
        <v>64.012964516178485</v>
      </c>
      <c r="G313" s="12">
        <v>62.492880024508324</v>
      </c>
      <c r="H313" s="12">
        <v>63.015785080392561</v>
      </c>
      <c r="I313" s="12">
        <v>59.143421211260083</v>
      </c>
      <c r="J313" s="12">
        <v>62.389631178677035</v>
      </c>
      <c r="K313" s="12">
        <v>60.869546687006888</v>
      </c>
      <c r="L313" s="12">
        <v>60.663505702930266</v>
      </c>
      <c r="M313" s="11">
        <v>21</v>
      </c>
      <c r="N313" s="9">
        <v>22</v>
      </c>
      <c r="O313" s="9">
        <v>28</v>
      </c>
      <c r="P313" s="9">
        <v>14</v>
      </c>
      <c r="Q313" s="9">
        <v>12.701000000000001</v>
      </c>
      <c r="R313" s="9">
        <v>13.02575</v>
      </c>
      <c r="S313" s="9">
        <v>2</v>
      </c>
      <c r="T313" s="9">
        <v>1.5</v>
      </c>
      <c r="U313" s="9">
        <v>2</v>
      </c>
      <c r="V313" s="9">
        <v>1.6</v>
      </c>
    </row>
    <row r="314" spans="1:22">
      <c r="A314" s="9"/>
      <c r="B314" s="9" t="str">
        <f t="shared" si="4"/>
        <v>М14x35</v>
      </c>
      <c r="C314" s="10">
        <v>14</v>
      </c>
      <c r="D314" s="9">
        <v>35</v>
      </c>
      <c r="E314" s="12">
        <v>64.479410692024445</v>
      </c>
      <c r="F314" s="12">
        <v>67.151205357538004</v>
      </c>
      <c r="G314" s="12">
        <v>65.631120865867842</v>
      </c>
      <c r="H314" s="12">
        <v>65.999495183694592</v>
      </c>
      <c r="I314" s="12">
        <v>62.127131314562135</v>
      </c>
      <c r="J314" s="12">
        <v>65.527872020036554</v>
      </c>
      <c r="K314" s="12">
        <v>64.007787528366393</v>
      </c>
      <c r="L314" s="12">
        <v>63.647215806232296</v>
      </c>
      <c r="M314" s="11">
        <v>24</v>
      </c>
      <c r="N314" s="9">
        <v>25</v>
      </c>
      <c r="O314" s="9">
        <v>28</v>
      </c>
      <c r="P314" s="9">
        <v>14</v>
      </c>
      <c r="Q314" s="9">
        <v>12.701000000000001</v>
      </c>
      <c r="R314" s="9">
        <v>13.02575</v>
      </c>
      <c r="S314" s="9">
        <v>2</v>
      </c>
      <c r="T314" s="9">
        <v>1.5</v>
      </c>
      <c r="U314" s="9">
        <v>2</v>
      </c>
      <c r="V314" s="9">
        <v>1.6</v>
      </c>
    </row>
    <row r="315" spans="1:22">
      <c r="A315" s="9"/>
      <c r="B315" s="9" t="str">
        <f t="shared" si="4"/>
        <v>М14x38</v>
      </c>
      <c r="C315" s="10">
        <v>14</v>
      </c>
      <c r="D315" s="9">
        <v>38</v>
      </c>
      <c r="E315" s="12">
        <v>67.463120795326489</v>
      </c>
      <c r="F315" s="12">
        <v>70.289446198897508</v>
      </c>
      <c r="G315" s="12">
        <v>68.769361707227333</v>
      </c>
      <c r="H315" s="12">
        <v>68.983205286996636</v>
      </c>
      <c r="I315" s="12">
        <v>65.110841417864179</v>
      </c>
      <c r="J315" s="12">
        <v>68.666112861396073</v>
      </c>
      <c r="K315" s="12">
        <v>67.146028369725897</v>
      </c>
      <c r="L315" s="12">
        <v>66.630925909534341</v>
      </c>
      <c r="M315" s="11">
        <v>27</v>
      </c>
      <c r="N315" s="9">
        <v>28</v>
      </c>
      <c r="O315" s="9">
        <v>28</v>
      </c>
      <c r="P315" s="9">
        <v>14</v>
      </c>
      <c r="Q315" s="9">
        <v>12.701000000000001</v>
      </c>
      <c r="R315" s="9">
        <v>13.02575</v>
      </c>
      <c r="S315" s="9">
        <v>2</v>
      </c>
      <c r="T315" s="9">
        <v>1.5</v>
      </c>
      <c r="U315" s="9">
        <v>2</v>
      </c>
      <c r="V315" s="9">
        <v>1.6</v>
      </c>
    </row>
    <row r="316" spans="1:22">
      <c r="A316" s="9"/>
      <c r="B316" s="9" t="str">
        <f t="shared" si="4"/>
        <v>М14x40</v>
      </c>
      <c r="C316" s="10">
        <v>14</v>
      </c>
      <c r="D316" s="9">
        <v>40</v>
      </c>
      <c r="E316" s="12">
        <v>69.4522608641945</v>
      </c>
      <c r="F316" s="12">
        <v>72.381606759803844</v>
      </c>
      <c r="G316" s="12">
        <v>70.861522268133669</v>
      </c>
      <c r="H316" s="12">
        <v>70.972345355864675</v>
      </c>
      <c r="I316" s="12">
        <v>67.099981486732219</v>
      </c>
      <c r="J316" s="12">
        <v>70.758273422302395</v>
      </c>
      <c r="K316" s="12">
        <v>69.238188930632248</v>
      </c>
      <c r="L316" s="12">
        <v>68.620065978402394</v>
      </c>
      <c r="M316" s="11">
        <v>29</v>
      </c>
      <c r="N316" s="9">
        <v>30</v>
      </c>
      <c r="O316" s="9">
        <v>28</v>
      </c>
      <c r="P316" s="9">
        <v>14</v>
      </c>
      <c r="Q316" s="9">
        <v>12.701000000000001</v>
      </c>
      <c r="R316" s="9">
        <v>13.02575</v>
      </c>
      <c r="S316" s="9">
        <v>2</v>
      </c>
      <c r="T316" s="9">
        <v>1.5</v>
      </c>
      <c r="U316" s="9">
        <v>2</v>
      </c>
      <c r="V316" s="9">
        <v>1.6</v>
      </c>
    </row>
    <row r="317" spans="1:22">
      <c r="A317" s="9"/>
      <c r="B317" s="9" t="str">
        <f t="shared" si="4"/>
        <v>М14x42</v>
      </c>
      <c r="C317" s="10">
        <v>14</v>
      </c>
      <c r="D317" s="9">
        <v>42</v>
      </c>
      <c r="E317" s="12">
        <v>71.441400933062525</v>
      </c>
      <c r="F317" s="12">
        <v>74.473767320710195</v>
      </c>
      <c r="G317" s="12">
        <v>72.953682829040034</v>
      </c>
      <c r="H317" s="12">
        <v>72.9614854247327</v>
      </c>
      <c r="I317" s="12">
        <v>69.089121555600244</v>
      </c>
      <c r="J317" s="12">
        <v>72.850433983208745</v>
      </c>
      <c r="K317" s="12">
        <v>71.330349491538584</v>
      </c>
      <c r="L317" s="12">
        <v>70.609206047270419</v>
      </c>
      <c r="M317" s="11">
        <v>31</v>
      </c>
      <c r="N317" s="9">
        <v>32</v>
      </c>
      <c r="O317" s="9">
        <v>28</v>
      </c>
      <c r="P317" s="9">
        <v>14</v>
      </c>
      <c r="Q317" s="9">
        <v>12.701000000000001</v>
      </c>
      <c r="R317" s="9">
        <v>13.02575</v>
      </c>
      <c r="S317" s="9">
        <v>2</v>
      </c>
      <c r="T317" s="9">
        <v>1.5</v>
      </c>
      <c r="U317" s="9">
        <v>2</v>
      </c>
      <c r="V317" s="9">
        <v>1.6</v>
      </c>
    </row>
    <row r="318" spans="1:22">
      <c r="A318" s="9"/>
      <c r="B318" s="9" t="str">
        <f t="shared" si="4"/>
        <v>М14x45</v>
      </c>
      <c r="C318" s="10">
        <v>14</v>
      </c>
      <c r="D318" s="9">
        <v>45</v>
      </c>
      <c r="E318" s="12">
        <v>74.425111036364584</v>
      </c>
      <c r="F318" s="12">
        <v>77.77434149581984</v>
      </c>
      <c r="G318" s="12">
        <v>76.254257004149665</v>
      </c>
      <c r="H318" s="12">
        <v>75.945195528034745</v>
      </c>
      <c r="I318" s="12">
        <v>72.072831658902288</v>
      </c>
      <c r="J318" s="12">
        <v>75.98867482456825</v>
      </c>
      <c r="K318" s="12">
        <v>74.468590332898088</v>
      </c>
      <c r="L318" s="12">
        <v>73.592916150572449</v>
      </c>
      <c r="M318" s="9">
        <v>34</v>
      </c>
      <c r="N318" s="9">
        <v>34</v>
      </c>
      <c r="O318" s="9">
        <v>28</v>
      </c>
      <c r="P318" s="9">
        <v>14</v>
      </c>
      <c r="Q318" s="9">
        <v>12.701000000000001</v>
      </c>
      <c r="R318" s="9">
        <v>13.02575</v>
      </c>
      <c r="S318" s="9">
        <v>2</v>
      </c>
      <c r="T318" s="9">
        <v>1.5</v>
      </c>
      <c r="U318" s="9">
        <v>2</v>
      </c>
      <c r="V318" s="9">
        <v>1.6</v>
      </c>
    </row>
    <row r="319" spans="1:22">
      <c r="A319" s="9"/>
      <c r="B319" s="9" t="str">
        <f t="shared" si="4"/>
        <v>М14x48</v>
      </c>
      <c r="C319" s="10">
        <v>14</v>
      </c>
      <c r="D319" s="9">
        <v>48</v>
      </c>
      <c r="E319" s="12">
        <v>78.05035187897451</v>
      </c>
      <c r="F319" s="12">
        <v>81.399582338429781</v>
      </c>
      <c r="G319" s="12">
        <v>79.87949784675962</v>
      </c>
      <c r="H319" s="12">
        <v>79.570436370644686</v>
      </c>
      <c r="I319" s="12">
        <v>75.056541762204319</v>
      </c>
      <c r="J319" s="12">
        <v>79.126915665927768</v>
      </c>
      <c r="K319" s="12">
        <v>77.606831174257593</v>
      </c>
      <c r="L319" s="12">
        <v>76.576626253874508</v>
      </c>
      <c r="M319" s="9">
        <v>34</v>
      </c>
      <c r="N319" s="9">
        <v>34</v>
      </c>
      <c r="O319" s="9">
        <v>28</v>
      </c>
      <c r="P319" s="9">
        <v>14</v>
      </c>
      <c r="Q319" s="9">
        <v>12.701000000000001</v>
      </c>
      <c r="R319" s="9">
        <v>13.02575</v>
      </c>
      <c r="S319" s="9">
        <v>2</v>
      </c>
      <c r="T319" s="9">
        <v>1.5</v>
      </c>
      <c r="U319" s="9">
        <v>2</v>
      </c>
      <c r="V319" s="9">
        <v>1.6</v>
      </c>
    </row>
    <row r="320" spans="1:22">
      <c r="A320" s="9"/>
      <c r="B320" s="9" t="str">
        <f t="shared" si="4"/>
        <v>М14x50</v>
      </c>
      <c r="C320" s="10">
        <v>14</v>
      </c>
      <c r="D320" s="9">
        <v>50</v>
      </c>
      <c r="E320" s="12">
        <v>80.467179107381142</v>
      </c>
      <c r="F320" s="12">
        <v>83.816409566836413</v>
      </c>
      <c r="G320" s="12">
        <v>82.296325075166237</v>
      </c>
      <c r="H320" s="12">
        <v>81.987263599051303</v>
      </c>
      <c r="I320" s="12">
        <v>77.045681831072358</v>
      </c>
      <c r="J320" s="12">
        <v>81.219076226834105</v>
      </c>
      <c r="K320" s="12">
        <v>79.698991735163943</v>
      </c>
      <c r="L320" s="12">
        <v>78.565766322742519</v>
      </c>
      <c r="M320" s="9">
        <v>34</v>
      </c>
      <c r="N320" s="9">
        <v>34</v>
      </c>
      <c r="O320" s="9">
        <v>28</v>
      </c>
      <c r="P320" s="9">
        <v>14</v>
      </c>
      <c r="Q320" s="9">
        <v>12.701000000000001</v>
      </c>
      <c r="R320" s="9">
        <v>13.02575</v>
      </c>
      <c r="S320" s="9">
        <v>2</v>
      </c>
      <c r="T320" s="9">
        <v>1.5</v>
      </c>
      <c r="U320" s="9">
        <v>2</v>
      </c>
      <c r="V320" s="9">
        <v>1.6</v>
      </c>
    </row>
    <row r="321" spans="1:22">
      <c r="A321" s="9"/>
      <c r="B321" s="9" t="str">
        <f t="shared" si="4"/>
        <v>М14x55</v>
      </c>
      <c r="C321" s="10">
        <v>14</v>
      </c>
      <c r="D321" s="9">
        <v>55</v>
      </c>
      <c r="E321" s="12">
        <v>86.509247178397729</v>
      </c>
      <c r="F321" s="12">
        <v>89.858477637852985</v>
      </c>
      <c r="G321" s="12">
        <v>88.33839314618281</v>
      </c>
      <c r="H321" s="12">
        <v>88.02933167006789</v>
      </c>
      <c r="I321" s="12">
        <v>82.018532003242441</v>
      </c>
      <c r="J321" s="12">
        <v>86.44947762909996</v>
      </c>
      <c r="K321" s="12">
        <v>84.929393137429798</v>
      </c>
      <c r="L321" s="12">
        <v>83.538616494912617</v>
      </c>
      <c r="M321" s="9">
        <v>34</v>
      </c>
      <c r="N321" s="9">
        <v>34</v>
      </c>
      <c r="O321" s="9">
        <v>28</v>
      </c>
      <c r="P321" s="9">
        <v>14</v>
      </c>
      <c r="Q321" s="9">
        <v>12.701000000000001</v>
      </c>
      <c r="R321" s="9">
        <v>13.02575</v>
      </c>
      <c r="S321" s="9">
        <v>2</v>
      </c>
      <c r="T321" s="9">
        <v>1.5</v>
      </c>
      <c r="U321" s="9">
        <v>2</v>
      </c>
      <c r="V321" s="9">
        <v>1.6</v>
      </c>
    </row>
    <row r="322" spans="1:22">
      <c r="A322" s="9"/>
      <c r="B322" s="9" t="str">
        <f t="shared" si="4"/>
        <v>М14x60</v>
      </c>
      <c r="C322" s="10">
        <v>14</v>
      </c>
      <c r="D322" s="9">
        <v>60</v>
      </c>
      <c r="E322" s="12">
        <v>92.551315249414287</v>
      </c>
      <c r="F322" s="12">
        <v>95.900545708869558</v>
      </c>
      <c r="G322" s="12">
        <v>94.380461217199382</v>
      </c>
      <c r="H322" s="12">
        <v>94.071399741084463</v>
      </c>
      <c r="I322" s="12">
        <v>86.991382175412497</v>
      </c>
      <c r="J322" s="12">
        <v>91.6798790313658</v>
      </c>
      <c r="K322" s="12">
        <v>90.159794539695625</v>
      </c>
      <c r="L322" s="12">
        <v>88.511466667082672</v>
      </c>
      <c r="M322" s="9">
        <v>34</v>
      </c>
      <c r="N322" s="9">
        <v>34</v>
      </c>
      <c r="O322" s="9">
        <v>28</v>
      </c>
      <c r="P322" s="9">
        <v>14</v>
      </c>
      <c r="Q322" s="9">
        <v>12.701000000000001</v>
      </c>
      <c r="R322" s="9">
        <v>13.02575</v>
      </c>
      <c r="S322" s="9">
        <v>2</v>
      </c>
      <c r="T322" s="9">
        <v>1.5</v>
      </c>
      <c r="U322" s="9">
        <v>2</v>
      </c>
      <c r="V322" s="9">
        <v>1.6</v>
      </c>
    </row>
    <row r="323" spans="1:22">
      <c r="A323" s="9"/>
      <c r="B323" s="9" t="str">
        <f t="shared" si="4"/>
        <v>М14x65</v>
      </c>
      <c r="C323" s="10">
        <v>14</v>
      </c>
      <c r="D323" s="9">
        <v>65</v>
      </c>
      <c r="E323" s="12">
        <v>98.59338332043086</v>
      </c>
      <c r="F323" s="12">
        <v>101.94261377988612</v>
      </c>
      <c r="G323" s="12">
        <v>100.42252928821594</v>
      </c>
      <c r="H323" s="12">
        <v>100.11346781210102</v>
      </c>
      <c r="I323" s="12">
        <v>91.964232347582566</v>
      </c>
      <c r="J323" s="12">
        <v>96.910280433631641</v>
      </c>
      <c r="K323" s="12">
        <v>95.390195941961466</v>
      </c>
      <c r="L323" s="12">
        <v>93.484316839252742</v>
      </c>
      <c r="M323" s="9">
        <v>34</v>
      </c>
      <c r="N323" s="9">
        <v>34</v>
      </c>
      <c r="O323" s="9">
        <v>28</v>
      </c>
      <c r="P323" s="9">
        <v>14</v>
      </c>
      <c r="Q323" s="9">
        <v>12.701000000000001</v>
      </c>
      <c r="R323" s="9">
        <v>13.02575</v>
      </c>
      <c r="S323" s="9">
        <v>2</v>
      </c>
      <c r="T323" s="9">
        <v>1.5</v>
      </c>
      <c r="U323" s="9">
        <v>2</v>
      </c>
      <c r="V323" s="9">
        <v>1.6</v>
      </c>
    </row>
    <row r="324" spans="1:22">
      <c r="A324" s="9"/>
      <c r="B324" s="9" t="str">
        <f t="shared" si="4"/>
        <v>М14x70</v>
      </c>
      <c r="C324" s="10">
        <v>14</v>
      </c>
      <c r="D324" s="9">
        <v>70</v>
      </c>
      <c r="E324" s="12">
        <v>104.63545139144742</v>
      </c>
      <c r="F324" s="12">
        <v>107.98468185090269</v>
      </c>
      <c r="G324" s="12">
        <v>106.46459735923251</v>
      </c>
      <c r="H324" s="12">
        <v>106.15553588311758</v>
      </c>
      <c r="I324" s="12">
        <v>96.937082519752664</v>
      </c>
      <c r="J324" s="12">
        <v>102.1406818358975</v>
      </c>
      <c r="K324" s="12">
        <v>100.62059734422732</v>
      </c>
      <c r="L324" s="12">
        <v>98.457167011422811</v>
      </c>
      <c r="M324" s="9">
        <v>34</v>
      </c>
      <c r="N324" s="9">
        <v>34</v>
      </c>
      <c r="O324" s="9">
        <v>28</v>
      </c>
      <c r="P324" s="9">
        <v>14</v>
      </c>
      <c r="Q324" s="9">
        <v>12.701000000000001</v>
      </c>
      <c r="R324" s="9">
        <v>13.02575</v>
      </c>
      <c r="S324" s="9">
        <v>2</v>
      </c>
      <c r="T324" s="9">
        <v>1.5</v>
      </c>
      <c r="U324" s="9">
        <v>2</v>
      </c>
      <c r="V324" s="9">
        <v>1.6</v>
      </c>
    </row>
    <row r="325" spans="1:22">
      <c r="A325" s="9"/>
      <c r="B325" s="9" t="str">
        <f t="shared" si="4"/>
        <v>М14x75</v>
      </c>
      <c r="C325" s="10">
        <v>14</v>
      </c>
      <c r="D325" s="9">
        <v>75</v>
      </c>
      <c r="E325" s="12">
        <v>110.67751946246399</v>
      </c>
      <c r="F325" s="12">
        <v>114.02674992191925</v>
      </c>
      <c r="G325" s="12">
        <v>112.5066654302491</v>
      </c>
      <c r="H325" s="12">
        <v>112.19760395413417</v>
      </c>
      <c r="I325" s="12">
        <v>101.90993269192272</v>
      </c>
      <c r="J325" s="12">
        <v>107.37108323816334</v>
      </c>
      <c r="K325" s="12">
        <v>105.85099874649318</v>
      </c>
      <c r="L325" s="12">
        <v>103.43001718359291</v>
      </c>
      <c r="M325" s="9">
        <v>34</v>
      </c>
      <c r="N325" s="9">
        <v>34</v>
      </c>
      <c r="O325" s="9">
        <v>28</v>
      </c>
      <c r="P325" s="9">
        <v>14</v>
      </c>
      <c r="Q325" s="9">
        <v>12.701000000000001</v>
      </c>
      <c r="R325" s="9">
        <v>13.02575</v>
      </c>
      <c r="S325" s="9">
        <v>2</v>
      </c>
      <c r="T325" s="9">
        <v>1.5</v>
      </c>
      <c r="U325" s="9">
        <v>2</v>
      </c>
      <c r="V325" s="9">
        <v>1.6</v>
      </c>
    </row>
    <row r="326" spans="1:22">
      <c r="A326" s="9"/>
      <c r="B326" s="9" t="str">
        <f t="shared" si="4"/>
        <v>М14x80</v>
      </c>
      <c r="C326" s="10">
        <v>14</v>
      </c>
      <c r="D326" s="9">
        <v>80</v>
      </c>
      <c r="E326" s="12">
        <v>116.71958753348056</v>
      </c>
      <c r="F326" s="12">
        <v>120.06881799293582</v>
      </c>
      <c r="G326" s="12">
        <v>118.54873350126566</v>
      </c>
      <c r="H326" s="12">
        <v>118.23967202515074</v>
      </c>
      <c r="I326" s="12">
        <v>106.88278286409279</v>
      </c>
      <c r="J326" s="12">
        <v>112.60148464042919</v>
      </c>
      <c r="K326" s="12">
        <v>111.08140014875903</v>
      </c>
      <c r="L326" s="12">
        <v>108.40286735576296</v>
      </c>
      <c r="M326" s="9">
        <v>34</v>
      </c>
      <c r="N326" s="9">
        <v>34</v>
      </c>
      <c r="O326" s="9">
        <v>28</v>
      </c>
      <c r="P326" s="9">
        <v>14</v>
      </c>
      <c r="Q326" s="9">
        <v>12.701000000000001</v>
      </c>
      <c r="R326" s="9">
        <v>13.02575</v>
      </c>
      <c r="S326" s="9">
        <v>2</v>
      </c>
      <c r="T326" s="9">
        <v>1.5</v>
      </c>
      <c r="U326" s="9">
        <v>2</v>
      </c>
      <c r="V326" s="9">
        <v>1.6</v>
      </c>
    </row>
    <row r="327" spans="1:22">
      <c r="A327" s="9"/>
      <c r="B327" s="9" t="str">
        <f t="shared" si="4"/>
        <v>М14x85</v>
      </c>
      <c r="C327" s="10">
        <v>14</v>
      </c>
      <c r="D327" s="9">
        <v>85</v>
      </c>
      <c r="E327" s="12">
        <v>122.76165560449714</v>
      </c>
      <c r="F327" s="12">
        <v>126.11088606395239</v>
      </c>
      <c r="G327" s="12">
        <v>124.59080157228223</v>
      </c>
      <c r="H327" s="12">
        <v>124.2817400961673</v>
      </c>
      <c r="I327" s="12">
        <v>111.85563303626287</v>
      </c>
      <c r="J327" s="12">
        <v>117.83188604269505</v>
      </c>
      <c r="K327" s="12">
        <v>116.31180155102489</v>
      </c>
      <c r="L327" s="12">
        <v>113.37571752793303</v>
      </c>
      <c r="M327" s="9">
        <v>34</v>
      </c>
      <c r="N327" s="9">
        <v>34</v>
      </c>
      <c r="O327" s="9">
        <v>28</v>
      </c>
      <c r="P327" s="9">
        <v>14</v>
      </c>
      <c r="Q327" s="9">
        <v>12.701000000000001</v>
      </c>
      <c r="R327" s="9">
        <v>13.02575</v>
      </c>
      <c r="S327" s="9">
        <v>2</v>
      </c>
      <c r="T327" s="9">
        <v>1.5</v>
      </c>
      <c r="U327" s="9">
        <v>2</v>
      </c>
      <c r="V327" s="9">
        <v>1.6</v>
      </c>
    </row>
    <row r="328" spans="1:22">
      <c r="A328" s="9"/>
      <c r="B328" s="9" t="str">
        <f t="shared" ref="B328:B391" si="5">"М"&amp;C328&amp;"x"&amp;D328</f>
        <v>М14x90</v>
      </c>
      <c r="C328" s="10">
        <v>14</v>
      </c>
      <c r="D328" s="9">
        <v>90</v>
      </c>
      <c r="E328" s="12">
        <v>128.80372367551371</v>
      </c>
      <c r="F328" s="12">
        <v>132.15295413496898</v>
      </c>
      <c r="G328" s="12">
        <v>130.63286964329879</v>
      </c>
      <c r="H328" s="12">
        <v>130.32380816718384</v>
      </c>
      <c r="I328" s="12">
        <v>116.82848320843294</v>
      </c>
      <c r="J328" s="12">
        <v>123.06228744496089</v>
      </c>
      <c r="K328" s="12">
        <v>121.54220295329073</v>
      </c>
      <c r="L328" s="12">
        <v>118.34856770010313</v>
      </c>
      <c r="M328" s="9">
        <v>34</v>
      </c>
      <c r="N328" s="9">
        <v>34</v>
      </c>
      <c r="O328" s="9">
        <v>28</v>
      </c>
      <c r="P328" s="9">
        <v>14</v>
      </c>
      <c r="Q328" s="9">
        <v>12.701000000000001</v>
      </c>
      <c r="R328" s="9">
        <v>13.02575</v>
      </c>
      <c r="S328" s="9">
        <v>2</v>
      </c>
      <c r="T328" s="9">
        <v>1.5</v>
      </c>
      <c r="U328" s="9">
        <v>2</v>
      </c>
      <c r="V328" s="9">
        <v>1.6</v>
      </c>
    </row>
    <row r="329" spans="1:22">
      <c r="A329" s="9"/>
      <c r="B329" s="9" t="str">
        <f t="shared" si="5"/>
        <v>М14x95</v>
      </c>
      <c r="C329" s="10">
        <v>14</v>
      </c>
      <c r="D329" s="9">
        <v>95</v>
      </c>
      <c r="E329" s="12">
        <v>134.84579174653027</v>
      </c>
      <c r="F329" s="12">
        <v>138.19502220598554</v>
      </c>
      <c r="G329" s="12">
        <v>136.67493771431535</v>
      </c>
      <c r="H329" s="12">
        <v>136.36587623820043</v>
      </c>
      <c r="I329" s="12">
        <v>121.80133338060301</v>
      </c>
      <c r="J329" s="12">
        <v>128.29268884722674</v>
      </c>
      <c r="K329" s="12">
        <v>126.77260435555657</v>
      </c>
      <c r="L329" s="12">
        <v>123.3214178722732</v>
      </c>
      <c r="M329" s="9">
        <v>34</v>
      </c>
      <c r="N329" s="9">
        <v>34</v>
      </c>
      <c r="O329" s="9">
        <v>28</v>
      </c>
      <c r="P329" s="9">
        <v>14</v>
      </c>
      <c r="Q329" s="9">
        <v>12.701000000000001</v>
      </c>
      <c r="R329" s="9">
        <v>13.02575</v>
      </c>
      <c r="S329" s="9">
        <v>2</v>
      </c>
      <c r="T329" s="9">
        <v>1.5</v>
      </c>
      <c r="U329" s="9">
        <v>2</v>
      </c>
      <c r="V329" s="9">
        <v>1.6</v>
      </c>
    </row>
    <row r="330" spans="1:22">
      <c r="A330" s="9"/>
      <c r="B330" s="9" t="str">
        <f t="shared" si="5"/>
        <v>М14x100</v>
      </c>
      <c r="C330" s="10">
        <v>14</v>
      </c>
      <c r="D330" s="9">
        <v>100</v>
      </c>
      <c r="E330" s="12">
        <v>140.88785981754685</v>
      </c>
      <c r="F330" s="12">
        <v>144.23709027700212</v>
      </c>
      <c r="G330" s="12">
        <v>142.71700578533188</v>
      </c>
      <c r="H330" s="12">
        <v>142.40794430921699</v>
      </c>
      <c r="I330" s="12">
        <v>126.7741835527731</v>
      </c>
      <c r="J330" s="12">
        <v>133.52309024949258</v>
      </c>
      <c r="K330" s="12">
        <v>132.00300575782239</v>
      </c>
      <c r="L330" s="12">
        <v>128.29426804444324</v>
      </c>
      <c r="M330" s="9">
        <v>34</v>
      </c>
      <c r="N330" s="9">
        <v>34</v>
      </c>
      <c r="O330" s="9">
        <v>28</v>
      </c>
      <c r="P330" s="9">
        <v>14</v>
      </c>
      <c r="Q330" s="9">
        <v>12.701000000000001</v>
      </c>
      <c r="R330" s="9">
        <v>13.02575</v>
      </c>
      <c r="S330" s="9">
        <v>2</v>
      </c>
      <c r="T330" s="9">
        <v>1.5</v>
      </c>
      <c r="U330" s="9">
        <v>2</v>
      </c>
      <c r="V330" s="9">
        <v>1.6</v>
      </c>
    </row>
    <row r="331" spans="1:22">
      <c r="A331" s="9"/>
      <c r="B331" s="9" t="str">
        <f t="shared" si="5"/>
        <v>М14x105</v>
      </c>
      <c r="C331" s="10">
        <v>14</v>
      </c>
      <c r="D331" s="9">
        <v>105</v>
      </c>
      <c r="E331" s="12">
        <v>146.92992788856344</v>
      </c>
      <c r="F331" s="12">
        <v>150.27915834801865</v>
      </c>
      <c r="G331" s="12">
        <v>148.75907385634849</v>
      </c>
      <c r="H331" s="12">
        <v>148.45001238023355</v>
      </c>
      <c r="I331" s="12">
        <v>131.74703372494315</v>
      </c>
      <c r="J331" s="12">
        <v>138.75349165175842</v>
      </c>
      <c r="K331" s="12">
        <v>137.23340716008823</v>
      </c>
      <c r="L331" s="12">
        <v>133.26711821661334</v>
      </c>
      <c r="M331" s="9">
        <v>34</v>
      </c>
      <c r="N331" s="9">
        <v>34</v>
      </c>
      <c r="O331" s="9">
        <v>28</v>
      </c>
      <c r="P331" s="9">
        <v>14</v>
      </c>
      <c r="Q331" s="9">
        <v>12.701000000000001</v>
      </c>
      <c r="R331" s="9">
        <v>13.02575</v>
      </c>
      <c r="S331" s="9">
        <v>2</v>
      </c>
      <c r="T331" s="9">
        <v>1.5</v>
      </c>
      <c r="U331" s="9">
        <v>2</v>
      </c>
      <c r="V331" s="9">
        <v>1.6</v>
      </c>
    </row>
    <row r="332" spans="1:22">
      <c r="A332" s="9"/>
      <c r="B332" s="9" t="str">
        <f t="shared" si="5"/>
        <v>М14x110</v>
      </c>
      <c r="C332" s="10">
        <v>14</v>
      </c>
      <c r="D332" s="9">
        <v>110</v>
      </c>
      <c r="E332" s="12">
        <v>152.97199595957997</v>
      </c>
      <c r="F332" s="12">
        <v>156.32122641903527</v>
      </c>
      <c r="G332" s="12">
        <v>154.80114192736502</v>
      </c>
      <c r="H332" s="12">
        <v>154.4920804512501</v>
      </c>
      <c r="I332" s="12">
        <v>136.71988389711328</v>
      </c>
      <c r="J332" s="12">
        <v>143.98389305402429</v>
      </c>
      <c r="K332" s="12">
        <v>142.4638085623541</v>
      </c>
      <c r="L332" s="12">
        <v>138.23996838878341</v>
      </c>
      <c r="M332" s="9">
        <v>34</v>
      </c>
      <c r="N332" s="9">
        <v>34</v>
      </c>
      <c r="O332" s="9">
        <v>28</v>
      </c>
      <c r="P332" s="9">
        <v>14</v>
      </c>
      <c r="Q332" s="9">
        <v>12.701000000000001</v>
      </c>
      <c r="R332" s="9">
        <v>13.02575</v>
      </c>
      <c r="S332" s="9">
        <v>2</v>
      </c>
      <c r="T332" s="9">
        <v>1.5</v>
      </c>
      <c r="U332" s="9">
        <v>2</v>
      </c>
      <c r="V332" s="9">
        <v>1.6</v>
      </c>
    </row>
    <row r="333" spans="1:22">
      <c r="A333" s="9"/>
      <c r="B333" s="9" t="str">
        <f t="shared" si="5"/>
        <v>М14x115</v>
      </c>
      <c r="C333" s="10">
        <v>14</v>
      </c>
      <c r="D333" s="9">
        <v>115</v>
      </c>
      <c r="E333" s="12">
        <v>159.01406403059656</v>
      </c>
      <c r="F333" s="12">
        <v>162.3632944900518</v>
      </c>
      <c r="G333" s="12">
        <v>160.84320999838161</v>
      </c>
      <c r="H333" s="12">
        <v>160.53414852226669</v>
      </c>
      <c r="I333" s="12">
        <v>141.69273406928332</v>
      </c>
      <c r="J333" s="12">
        <v>149.21429445629013</v>
      </c>
      <c r="K333" s="12">
        <v>147.69420996461994</v>
      </c>
      <c r="L333" s="12">
        <v>143.21281856095345</v>
      </c>
      <c r="M333" s="9">
        <v>34</v>
      </c>
      <c r="N333" s="9">
        <v>34</v>
      </c>
      <c r="O333" s="9">
        <v>28</v>
      </c>
      <c r="P333" s="9">
        <v>14</v>
      </c>
      <c r="Q333" s="9">
        <v>12.701000000000001</v>
      </c>
      <c r="R333" s="9">
        <v>13.02575</v>
      </c>
      <c r="S333" s="9">
        <v>2</v>
      </c>
      <c r="T333" s="9">
        <v>1.5</v>
      </c>
      <c r="U333" s="9">
        <v>2</v>
      </c>
      <c r="V333" s="9">
        <v>1.6</v>
      </c>
    </row>
    <row r="334" spans="1:22">
      <c r="A334" s="9"/>
      <c r="B334" s="9" t="str">
        <f t="shared" si="5"/>
        <v>М14x120</v>
      </c>
      <c r="C334" s="10">
        <v>14</v>
      </c>
      <c r="D334" s="9">
        <v>120</v>
      </c>
      <c r="E334" s="12">
        <v>165.05613210161309</v>
      </c>
      <c r="F334" s="12">
        <v>168.40536256106839</v>
      </c>
      <c r="G334" s="12">
        <v>166.88527806939817</v>
      </c>
      <c r="H334" s="12">
        <v>166.57621659328325</v>
      </c>
      <c r="I334" s="12">
        <v>146.66558424145339</v>
      </c>
      <c r="J334" s="12">
        <v>154.444695858556</v>
      </c>
      <c r="K334" s="12">
        <v>152.92461136688578</v>
      </c>
      <c r="L334" s="12">
        <v>148.18566873312352</v>
      </c>
      <c r="M334" s="9">
        <v>34</v>
      </c>
      <c r="N334" s="9">
        <v>34</v>
      </c>
      <c r="O334" s="9">
        <v>28</v>
      </c>
      <c r="P334" s="9">
        <v>14</v>
      </c>
      <c r="Q334" s="9">
        <v>12.701000000000001</v>
      </c>
      <c r="R334" s="9">
        <v>13.02575</v>
      </c>
      <c r="S334" s="9">
        <v>2</v>
      </c>
      <c r="T334" s="9">
        <v>1.5</v>
      </c>
      <c r="U334" s="9">
        <v>2</v>
      </c>
      <c r="V334" s="9">
        <v>1.6</v>
      </c>
    </row>
    <row r="335" spans="1:22">
      <c r="A335" s="9"/>
      <c r="B335" s="9" t="str">
        <f t="shared" si="5"/>
        <v>М14x130</v>
      </c>
      <c r="C335" s="10">
        <v>14</v>
      </c>
      <c r="D335" s="9">
        <v>130</v>
      </c>
      <c r="E335" s="12">
        <v>175.85720676503047</v>
      </c>
      <c r="F335" s="12">
        <v>179.51549870060066</v>
      </c>
      <c r="G335" s="12">
        <v>177.99541420893044</v>
      </c>
      <c r="H335" s="12">
        <v>177.37729125670057</v>
      </c>
      <c r="I335" s="12">
        <v>156.61128458579353</v>
      </c>
      <c r="J335" s="12">
        <v>164.90549866308768</v>
      </c>
      <c r="K335" s="12">
        <v>163.38541417141747</v>
      </c>
      <c r="L335" s="12">
        <v>158.13136907746366</v>
      </c>
      <c r="M335" s="9">
        <v>40</v>
      </c>
      <c r="N335" s="9">
        <v>40</v>
      </c>
      <c r="O335" s="9">
        <v>28</v>
      </c>
      <c r="P335" s="9">
        <v>14</v>
      </c>
      <c r="Q335" s="9">
        <v>12.701000000000001</v>
      </c>
      <c r="R335" s="9">
        <v>13.02575</v>
      </c>
      <c r="S335" s="9">
        <v>2</v>
      </c>
      <c r="T335" s="9">
        <v>1.5</v>
      </c>
      <c r="U335" s="9">
        <v>2</v>
      </c>
      <c r="V335" s="9">
        <v>1.6</v>
      </c>
    </row>
    <row r="336" spans="1:22">
      <c r="A336" s="9"/>
      <c r="B336" s="9" t="str">
        <f t="shared" si="5"/>
        <v>М14x140</v>
      </c>
      <c r="C336" s="10">
        <v>14</v>
      </c>
      <c r="D336" s="9">
        <v>140</v>
      </c>
      <c r="E336" s="12">
        <v>187.94134290706361</v>
      </c>
      <c r="F336" s="12">
        <v>191.59963484263383</v>
      </c>
      <c r="G336" s="12">
        <v>190.07955035096359</v>
      </c>
      <c r="H336" s="12">
        <v>189.46142739873375</v>
      </c>
      <c r="I336" s="12">
        <v>166.55698493013372</v>
      </c>
      <c r="J336" s="12">
        <v>175.36630146761939</v>
      </c>
      <c r="K336" s="12">
        <v>173.84621697594918</v>
      </c>
      <c r="L336" s="12">
        <v>168.0770694218038</v>
      </c>
      <c r="M336" s="9">
        <v>40</v>
      </c>
      <c r="N336" s="9">
        <v>40</v>
      </c>
      <c r="O336" s="9">
        <v>28</v>
      </c>
      <c r="P336" s="9">
        <v>14</v>
      </c>
      <c r="Q336" s="9">
        <v>12.701000000000001</v>
      </c>
      <c r="R336" s="9">
        <v>13.02575</v>
      </c>
      <c r="S336" s="9">
        <v>2</v>
      </c>
      <c r="T336" s="9">
        <v>1.5</v>
      </c>
      <c r="U336" s="9">
        <v>2</v>
      </c>
      <c r="V336" s="9">
        <v>1.6</v>
      </c>
    </row>
    <row r="337" spans="1:22">
      <c r="A337" s="9"/>
      <c r="B337" s="9" t="str">
        <f t="shared" si="5"/>
        <v>М14x150</v>
      </c>
      <c r="C337" s="10">
        <v>14</v>
      </c>
      <c r="D337" s="9">
        <v>150</v>
      </c>
      <c r="E337" s="12">
        <v>200.02547904909676</v>
      </c>
      <c r="F337" s="12">
        <v>203.68377098466695</v>
      </c>
      <c r="G337" s="12">
        <v>202.16368649299676</v>
      </c>
      <c r="H337" s="12">
        <v>201.54556354076689</v>
      </c>
      <c r="I337" s="12">
        <v>176.50268527447386</v>
      </c>
      <c r="J337" s="12">
        <v>185.8271042721511</v>
      </c>
      <c r="K337" s="12">
        <v>184.30701978048086</v>
      </c>
      <c r="L337" s="12">
        <v>178.02276976614399</v>
      </c>
      <c r="M337" s="9">
        <v>40</v>
      </c>
      <c r="N337" s="9">
        <v>40</v>
      </c>
      <c r="O337" s="9">
        <v>28</v>
      </c>
      <c r="P337" s="9">
        <v>14</v>
      </c>
      <c r="Q337" s="9">
        <v>12.701000000000001</v>
      </c>
      <c r="R337" s="9">
        <v>13.02575</v>
      </c>
      <c r="S337" s="9">
        <v>2</v>
      </c>
      <c r="T337" s="9">
        <v>1.5</v>
      </c>
      <c r="U337" s="9">
        <v>2</v>
      </c>
      <c r="V337" s="9">
        <v>1.6</v>
      </c>
    </row>
    <row r="338" spans="1:22">
      <c r="A338" s="9"/>
      <c r="B338" s="9" t="str">
        <f t="shared" si="5"/>
        <v>М14x160</v>
      </c>
      <c r="C338" s="10">
        <v>14</v>
      </c>
      <c r="D338" s="9">
        <v>160</v>
      </c>
      <c r="E338" s="12">
        <v>212.10961519112988</v>
      </c>
      <c r="F338" s="12">
        <v>215.76790712670007</v>
      </c>
      <c r="G338" s="12">
        <v>214.24782263502988</v>
      </c>
      <c r="H338" s="12">
        <v>213.62969968280001</v>
      </c>
      <c r="I338" s="12">
        <v>186.44838561881397</v>
      </c>
      <c r="J338" s="12">
        <v>196.28790707668279</v>
      </c>
      <c r="K338" s="12">
        <v>194.76782258501257</v>
      </c>
      <c r="L338" s="12">
        <v>187.96847011048411</v>
      </c>
      <c r="M338" s="9">
        <v>40</v>
      </c>
      <c r="N338" s="9">
        <v>40</v>
      </c>
      <c r="O338" s="9">
        <v>28</v>
      </c>
      <c r="P338" s="9">
        <v>14</v>
      </c>
      <c r="Q338" s="9">
        <v>12.701000000000001</v>
      </c>
      <c r="R338" s="9">
        <v>13.02575</v>
      </c>
      <c r="S338" s="9">
        <v>2</v>
      </c>
      <c r="T338" s="9">
        <v>1.5</v>
      </c>
      <c r="U338" s="9">
        <v>2</v>
      </c>
      <c r="V338" s="9">
        <v>1.6</v>
      </c>
    </row>
    <row r="339" spans="1:22">
      <c r="A339" s="9"/>
      <c r="B339" s="9" t="str">
        <f t="shared" si="5"/>
        <v>М14x170</v>
      </c>
      <c r="C339" s="10">
        <v>14</v>
      </c>
      <c r="D339" s="9">
        <v>170</v>
      </c>
      <c r="E339" s="12">
        <v>224.19375133316299</v>
      </c>
      <c r="F339" s="12">
        <v>227.85204326873318</v>
      </c>
      <c r="G339" s="12">
        <v>226.33195877706299</v>
      </c>
      <c r="H339" s="12">
        <v>225.71383582483313</v>
      </c>
      <c r="I339" s="12">
        <v>196.39408596315414</v>
      </c>
      <c r="J339" s="12">
        <v>206.74870988121449</v>
      </c>
      <c r="K339" s="12">
        <v>205.22862538954428</v>
      </c>
      <c r="L339" s="12">
        <v>197.91417045482424</v>
      </c>
      <c r="M339" s="9">
        <v>40</v>
      </c>
      <c r="N339" s="9">
        <v>40</v>
      </c>
      <c r="O339" s="9">
        <v>28</v>
      </c>
      <c r="P339" s="9">
        <v>14</v>
      </c>
      <c r="Q339" s="9">
        <v>12.701000000000001</v>
      </c>
      <c r="R339" s="9">
        <v>13.02575</v>
      </c>
      <c r="S339" s="9">
        <v>2</v>
      </c>
      <c r="T339" s="9">
        <v>1.5</v>
      </c>
      <c r="U339" s="9">
        <v>2</v>
      </c>
      <c r="V339" s="9">
        <v>1.6</v>
      </c>
    </row>
    <row r="340" spans="1:22">
      <c r="A340" s="9"/>
      <c r="B340" s="9" t="str">
        <f t="shared" si="5"/>
        <v>М14x180</v>
      </c>
      <c r="C340" s="10">
        <v>14</v>
      </c>
      <c r="D340" s="9">
        <v>180</v>
      </c>
      <c r="E340" s="12">
        <v>236.27788747519617</v>
      </c>
      <c r="F340" s="12">
        <v>239.93617941076639</v>
      </c>
      <c r="G340" s="12">
        <v>238.41609491909617</v>
      </c>
      <c r="H340" s="12">
        <v>237.7979719668663</v>
      </c>
      <c r="I340" s="12">
        <v>206.33978630749431</v>
      </c>
      <c r="J340" s="12">
        <v>217.20951268574618</v>
      </c>
      <c r="K340" s="12">
        <v>215.68942819407596</v>
      </c>
      <c r="L340" s="12">
        <v>207.85987079916444</v>
      </c>
      <c r="M340" s="9">
        <v>40</v>
      </c>
      <c r="N340" s="9">
        <v>40</v>
      </c>
      <c r="O340" s="9">
        <v>28</v>
      </c>
      <c r="P340" s="9">
        <v>14</v>
      </c>
      <c r="Q340" s="9">
        <v>12.701000000000001</v>
      </c>
      <c r="R340" s="9">
        <v>13.02575</v>
      </c>
      <c r="S340" s="9">
        <v>2</v>
      </c>
      <c r="T340" s="9">
        <v>1.5</v>
      </c>
      <c r="U340" s="9">
        <v>2</v>
      </c>
      <c r="V340" s="9">
        <v>1.6</v>
      </c>
    </row>
    <row r="341" spans="1:22">
      <c r="A341" s="9"/>
      <c r="B341" s="9" t="str">
        <f t="shared" si="5"/>
        <v>М14x190</v>
      </c>
      <c r="C341" s="10">
        <v>14</v>
      </c>
      <c r="D341" s="9">
        <v>190</v>
      </c>
      <c r="E341" s="12">
        <v>248.36202361722928</v>
      </c>
      <c r="F341" s="12">
        <v>252.0203155527995</v>
      </c>
      <c r="G341" s="12">
        <v>250.50023106112928</v>
      </c>
      <c r="H341" s="12">
        <v>249.88210810889942</v>
      </c>
      <c r="I341" s="12">
        <v>216.28548665183439</v>
      </c>
      <c r="J341" s="12">
        <v>227.67031549027783</v>
      </c>
      <c r="K341" s="12">
        <v>226.15023099860767</v>
      </c>
      <c r="L341" s="12">
        <v>217.80557114350458</v>
      </c>
      <c r="M341" s="9">
        <v>40</v>
      </c>
      <c r="N341" s="9">
        <v>40</v>
      </c>
      <c r="O341" s="9">
        <v>28</v>
      </c>
      <c r="P341" s="9">
        <v>14</v>
      </c>
      <c r="Q341" s="9">
        <v>12.701000000000001</v>
      </c>
      <c r="R341" s="9">
        <v>13.02575</v>
      </c>
      <c r="S341" s="9">
        <v>2</v>
      </c>
      <c r="T341" s="9">
        <v>1.5</v>
      </c>
      <c r="U341" s="9">
        <v>2</v>
      </c>
      <c r="V341" s="9">
        <v>1.6</v>
      </c>
    </row>
    <row r="342" spans="1:22">
      <c r="A342" s="9"/>
      <c r="B342" s="9" t="str">
        <f t="shared" si="5"/>
        <v>М14x200</v>
      </c>
      <c r="C342" s="10">
        <v>14</v>
      </c>
      <c r="D342" s="9">
        <v>200</v>
      </c>
      <c r="E342" s="12">
        <v>260.4461597592624</v>
      </c>
      <c r="F342" s="12">
        <v>264.10445169483262</v>
      </c>
      <c r="G342" s="12">
        <v>262.58436720316246</v>
      </c>
      <c r="H342" s="12">
        <v>261.96624425093262</v>
      </c>
      <c r="I342" s="12">
        <v>226.23118699617453</v>
      </c>
      <c r="J342" s="12">
        <v>238.13111829480954</v>
      </c>
      <c r="K342" s="12">
        <v>236.61103380313938</v>
      </c>
      <c r="L342" s="12">
        <v>227.75127148784469</v>
      </c>
      <c r="M342" s="9">
        <v>40</v>
      </c>
      <c r="N342" s="9">
        <v>40</v>
      </c>
      <c r="O342" s="9">
        <v>28</v>
      </c>
      <c r="P342" s="9">
        <v>14</v>
      </c>
      <c r="Q342" s="9">
        <v>12.701000000000001</v>
      </c>
      <c r="R342" s="9">
        <v>13.02575</v>
      </c>
      <c r="S342" s="9">
        <v>2</v>
      </c>
      <c r="T342" s="9">
        <v>1.5</v>
      </c>
      <c r="U342" s="9">
        <v>2</v>
      </c>
      <c r="V342" s="9">
        <v>1.6</v>
      </c>
    </row>
    <row r="343" spans="1:22">
      <c r="A343" s="9"/>
      <c r="B343" s="9" t="str">
        <f t="shared" si="5"/>
        <v>М14x220</v>
      </c>
      <c r="C343" s="10">
        <v>14</v>
      </c>
      <c r="D343" s="9">
        <v>220</v>
      </c>
      <c r="E343" s="12">
        <v>281.83446550632783</v>
      </c>
      <c r="F343" s="12">
        <v>286.16239064014701</v>
      </c>
      <c r="G343" s="12">
        <v>284.64230614847691</v>
      </c>
      <c r="H343" s="12">
        <v>283.35454999799799</v>
      </c>
      <c r="I343" s="12">
        <v>246.12258768485486</v>
      </c>
      <c r="J343" s="12">
        <v>259.0527239038729</v>
      </c>
      <c r="K343" s="12">
        <v>257.5326394122028</v>
      </c>
      <c r="L343" s="12">
        <v>247.64267217652502</v>
      </c>
      <c r="M343" s="9">
        <v>53</v>
      </c>
      <c r="N343" s="9">
        <v>53</v>
      </c>
      <c r="O343" s="9">
        <v>28</v>
      </c>
      <c r="P343" s="9">
        <v>14</v>
      </c>
      <c r="Q343" s="9">
        <v>12.701000000000001</v>
      </c>
      <c r="R343" s="9">
        <v>13.02575</v>
      </c>
      <c r="S343" s="9">
        <v>2</v>
      </c>
      <c r="T343" s="9">
        <v>1.5</v>
      </c>
      <c r="U343" s="9">
        <v>2</v>
      </c>
      <c r="V343" s="9">
        <v>1.6</v>
      </c>
    </row>
    <row r="344" spans="1:22">
      <c r="A344" s="9"/>
      <c r="B344" s="9" t="str">
        <f t="shared" si="5"/>
        <v>М16x35</v>
      </c>
      <c r="C344" s="10">
        <v>16</v>
      </c>
      <c r="D344" s="9">
        <v>35</v>
      </c>
      <c r="E344" s="12">
        <v>91.604445443465281</v>
      </c>
      <c r="F344" s="12">
        <v>94.876101325470884</v>
      </c>
      <c r="G344" s="12">
        <v>92.879257673215477</v>
      </c>
      <c r="H344" s="12">
        <v>93.601289095720659</v>
      </c>
      <c r="I344" s="12">
        <v>88.653898987903048</v>
      </c>
      <c r="J344" s="12">
        <v>92.826143499116981</v>
      </c>
      <c r="K344" s="12">
        <v>90.829299846861559</v>
      </c>
      <c r="L344" s="12">
        <v>90.650742640158441</v>
      </c>
      <c r="M344" s="11">
        <v>23</v>
      </c>
      <c r="N344" s="9">
        <v>24</v>
      </c>
      <c r="O344" s="9">
        <v>32</v>
      </c>
      <c r="P344" s="9">
        <v>16</v>
      </c>
      <c r="Q344" s="9">
        <v>14.701000000000001</v>
      </c>
      <c r="R344" s="9">
        <v>15.02575</v>
      </c>
      <c r="S344" s="9">
        <v>2</v>
      </c>
      <c r="T344" s="9">
        <v>1.5</v>
      </c>
      <c r="U344" s="9">
        <v>2</v>
      </c>
      <c r="V344" s="9">
        <v>1.6</v>
      </c>
    </row>
    <row r="345" spans="1:22">
      <c r="A345" s="9"/>
      <c r="B345" s="9" t="str">
        <f t="shared" si="5"/>
        <v>М16x38</v>
      </c>
      <c r="C345" s="10">
        <v>16</v>
      </c>
      <c r="D345" s="9">
        <v>38</v>
      </c>
      <c r="E345" s="12">
        <v>95.601817277065265</v>
      </c>
      <c r="F345" s="12">
        <v>99.052030365774002</v>
      </c>
      <c r="G345" s="12">
        <v>97.05518671351858</v>
      </c>
      <c r="H345" s="12">
        <v>97.59866092932063</v>
      </c>
      <c r="I345" s="12">
        <v>92.651270821503019</v>
      </c>
      <c r="J345" s="12">
        <v>97.002072539420084</v>
      </c>
      <c r="K345" s="12">
        <v>95.005228887164691</v>
      </c>
      <c r="L345" s="12">
        <v>94.648114473758412</v>
      </c>
      <c r="M345" s="11">
        <v>26</v>
      </c>
      <c r="N345" s="9">
        <v>27</v>
      </c>
      <c r="O345" s="9">
        <v>32</v>
      </c>
      <c r="P345" s="9">
        <v>16</v>
      </c>
      <c r="Q345" s="9">
        <v>14.701000000000001</v>
      </c>
      <c r="R345" s="9">
        <v>15.02575</v>
      </c>
      <c r="S345" s="9">
        <v>2</v>
      </c>
      <c r="T345" s="9">
        <v>1.5</v>
      </c>
      <c r="U345" s="9">
        <v>2</v>
      </c>
      <c r="V345" s="9">
        <v>1.6</v>
      </c>
    </row>
    <row r="346" spans="1:22">
      <c r="A346" s="9"/>
      <c r="B346" s="9" t="str">
        <f t="shared" si="5"/>
        <v>М16x40</v>
      </c>
      <c r="C346" s="10">
        <v>16</v>
      </c>
      <c r="D346" s="9">
        <v>40</v>
      </c>
      <c r="E346" s="12">
        <v>98.266731832798556</v>
      </c>
      <c r="F346" s="12">
        <v>101.8359830593094</v>
      </c>
      <c r="G346" s="12">
        <v>99.839139407053977</v>
      </c>
      <c r="H346" s="12">
        <v>100.26357548505395</v>
      </c>
      <c r="I346" s="12">
        <v>95.316185377236323</v>
      </c>
      <c r="J346" s="12">
        <v>99.786025232955495</v>
      </c>
      <c r="K346" s="12">
        <v>97.789181580700088</v>
      </c>
      <c r="L346" s="12">
        <v>97.31302902949173</v>
      </c>
      <c r="M346" s="11">
        <v>28</v>
      </c>
      <c r="N346" s="9">
        <v>29</v>
      </c>
      <c r="O346" s="9">
        <v>32</v>
      </c>
      <c r="P346" s="9">
        <v>16</v>
      </c>
      <c r="Q346" s="9">
        <v>14.701000000000001</v>
      </c>
      <c r="R346" s="9">
        <v>15.02575</v>
      </c>
      <c r="S346" s="9">
        <v>2</v>
      </c>
      <c r="T346" s="9">
        <v>1.5</v>
      </c>
      <c r="U346" s="9">
        <v>2</v>
      </c>
      <c r="V346" s="9">
        <v>1.6</v>
      </c>
    </row>
    <row r="347" spans="1:22">
      <c r="A347" s="9"/>
      <c r="B347" s="9" t="str">
        <f t="shared" si="5"/>
        <v>М16x42</v>
      </c>
      <c r="C347" s="10">
        <v>16</v>
      </c>
      <c r="D347" s="9">
        <v>42</v>
      </c>
      <c r="E347" s="12">
        <v>100.93164638853187</v>
      </c>
      <c r="F347" s="12">
        <v>104.6199357528448</v>
      </c>
      <c r="G347" s="12">
        <v>102.62309210058939</v>
      </c>
      <c r="H347" s="12">
        <v>102.92849004078728</v>
      </c>
      <c r="I347" s="12">
        <v>97.981099932969656</v>
      </c>
      <c r="J347" s="12">
        <v>102.56997792649091</v>
      </c>
      <c r="K347" s="12">
        <v>100.57313427423549</v>
      </c>
      <c r="L347" s="12">
        <v>99.977943585225063</v>
      </c>
      <c r="M347" s="11">
        <v>30</v>
      </c>
      <c r="N347" s="9">
        <v>31</v>
      </c>
      <c r="O347" s="9">
        <v>32</v>
      </c>
      <c r="P347" s="9">
        <v>16</v>
      </c>
      <c r="Q347" s="9">
        <v>14.701000000000001</v>
      </c>
      <c r="R347" s="9">
        <v>15.02575</v>
      </c>
      <c r="S347" s="9">
        <v>2</v>
      </c>
      <c r="T347" s="9">
        <v>1.5</v>
      </c>
      <c r="U347" s="9">
        <v>2</v>
      </c>
      <c r="V347" s="9">
        <v>1.6</v>
      </c>
    </row>
    <row r="348" spans="1:22">
      <c r="A348" s="9"/>
      <c r="B348" s="9" t="str">
        <f t="shared" si="5"/>
        <v>М16x45</v>
      </c>
      <c r="C348" s="10">
        <v>16</v>
      </c>
      <c r="D348" s="9">
        <v>45</v>
      </c>
      <c r="E348" s="12">
        <v>104.92901822213186</v>
      </c>
      <c r="F348" s="12">
        <v>108.7958647931479</v>
      </c>
      <c r="G348" s="12">
        <v>106.79902114089249</v>
      </c>
      <c r="H348" s="12">
        <v>106.92586187438725</v>
      </c>
      <c r="I348" s="12">
        <v>101.97847176656964</v>
      </c>
      <c r="J348" s="12">
        <v>106.74590696679402</v>
      </c>
      <c r="K348" s="12">
        <v>104.74906331453859</v>
      </c>
      <c r="L348" s="12">
        <v>103.97531541882503</v>
      </c>
      <c r="M348" s="11">
        <v>33</v>
      </c>
      <c r="N348" s="9">
        <v>34</v>
      </c>
      <c r="O348" s="9">
        <v>32</v>
      </c>
      <c r="P348" s="9">
        <v>16</v>
      </c>
      <c r="Q348" s="9">
        <v>14.701000000000001</v>
      </c>
      <c r="R348" s="9">
        <v>15.02575</v>
      </c>
      <c r="S348" s="9">
        <v>2</v>
      </c>
      <c r="T348" s="9">
        <v>1.5</v>
      </c>
      <c r="U348" s="9">
        <v>2</v>
      </c>
      <c r="V348" s="9">
        <v>1.6</v>
      </c>
    </row>
    <row r="349" spans="1:22">
      <c r="A349" s="9"/>
      <c r="B349" s="9" t="str">
        <f t="shared" si="5"/>
        <v>М16x48</v>
      </c>
      <c r="C349" s="10">
        <v>16</v>
      </c>
      <c r="D349" s="9">
        <v>48</v>
      </c>
      <c r="E349" s="12">
        <v>108.43463231313815</v>
      </c>
      <c r="F349" s="12">
        <v>112.7854340310552</v>
      </c>
      <c r="G349" s="12">
        <v>110.78859037879981</v>
      </c>
      <c r="H349" s="12">
        <v>110.43147596539353</v>
      </c>
      <c r="I349" s="12">
        <v>105.97584360016961</v>
      </c>
      <c r="J349" s="12">
        <v>110.92183600709713</v>
      </c>
      <c r="K349" s="12">
        <v>108.92499235484172</v>
      </c>
      <c r="L349" s="12">
        <v>107.97268725242502</v>
      </c>
      <c r="M349" s="9">
        <v>38</v>
      </c>
      <c r="N349" s="9">
        <v>38</v>
      </c>
      <c r="O349" s="9">
        <v>32</v>
      </c>
      <c r="P349" s="9">
        <v>16</v>
      </c>
      <c r="Q349" s="9">
        <v>14.701000000000001</v>
      </c>
      <c r="R349" s="9">
        <v>15.02575</v>
      </c>
      <c r="S349" s="9">
        <v>2</v>
      </c>
      <c r="T349" s="9">
        <v>1.5</v>
      </c>
      <c r="U349" s="9">
        <v>2</v>
      </c>
      <c r="V349" s="9">
        <v>1.6</v>
      </c>
    </row>
    <row r="350" spans="1:22">
      <c r="A350" s="9"/>
      <c r="B350" s="9" t="str">
        <f t="shared" si="5"/>
        <v>М16x50</v>
      </c>
      <c r="C350" s="10">
        <v>16</v>
      </c>
      <c r="D350" s="9">
        <v>50</v>
      </c>
      <c r="E350" s="12">
        <v>111.59130461146516</v>
      </c>
      <c r="F350" s="12">
        <v>115.94210632938224</v>
      </c>
      <c r="G350" s="12">
        <v>113.94526267712682</v>
      </c>
      <c r="H350" s="12">
        <v>113.58814826372056</v>
      </c>
      <c r="I350" s="12">
        <v>108.64075815590292</v>
      </c>
      <c r="J350" s="12">
        <v>113.70578870063252</v>
      </c>
      <c r="K350" s="12">
        <v>111.70894504837712</v>
      </c>
      <c r="L350" s="12">
        <v>110.63760180815834</v>
      </c>
      <c r="M350" s="9">
        <v>38</v>
      </c>
      <c r="N350" s="9">
        <v>38</v>
      </c>
      <c r="O350" s="9">
        <v>32</v>
      </c>
      <c r="P350" s="9">
        <v>16</v>
      </c>
      <c r="Q350" s="9">
        <v>14.701000000000001</v>
      </c>
      <c r="R350" s="9">
        <v>15.02575</v>
      </c>
      <c r="S350" s="9">
        <v>2</v>
      </c>
      <c r="T350" s="9">
        <v>1.5</v>
      </c>
      <c r="U350" s="9">
        <v>2</v>
      </c>
      <c r="V350" s="9">
        <v>1.6</v>
      </c>
    </row>
    <row r="351" spans="1:22">
      <c r="A351" s="9"/>
      <c r="B351" s="9" t="str">
        <f t="shared" si="5"/>
        <v>М16x55</v>
      </c>
      <c r="C351" s="10">
        <v>16</v>
      </c>
      <c r="D351" s="9">
        <v>55</v>
      </c>
      <c r="E351" s="12">
        <v>119.48298535728273</v>
      </c>
      <c r="F351" s="12">
        <v>123.83378707519979</v>
      </c>
      <c r="G351" s="12">
        <v>121.83694342294439</v>
      </c>
      <c r="H351" s="12">
        <v>121.47982900953811</v>
      </c>
      <c r="I351" s="12">
        <v>115.30304454523623</v>
      </c>
      <c r="J351" s="12">
        <v>120.66567043447102</v>
      </c>
      <c r="K351" s="12">
        <v>118.66882678221563</v>
      </c>
      <c r="L351" s="12">
        <v>117.29988819749164</v>
      </c>
      <c r="M351" s="9">
        <v>38</v>
      </c>
      <c r="N351" s="9">
        <v>38</v>
      </c>
      <c r="O351" s="9">
        <v>32</v>
      </c>
      <c r="P351" s="9">
        <v>16</v>
      </c>
      <c r="Q351" s="9">
        <v>14.701000000000001</v>
      </c>
      <c r="R351" s="9">
        <v>15.02575</v>
      </c>
      <c r="S351" s="9">
        <v>2</v>
      </c>
      <c r="T351" s="9">
        <v>1.5</v>
      </c>
      <c r="U351" s="9">
        <v>2</v>
      </c>
      <c r="V351" s="9">
        <v>1.6</v>
      </c>
    </row>
    <row r="352" spans="1:22">
      <c r="A352" s="9"/>
      <c r="B352" s="9" t="str">
        <f t="shared" si="5"/>
        <v>М16x60</v>
      </c>
      <c r="C352" s="10">
        <v>16</v>
      </c>
      <c r="D352" s="9">
        <v>60</v>
      </c>
      <c r="E352" s="12">
        <v>127.37466610310028</v>
      </c>
      <c r="F352" s="12">
        <v>131.72546782101736</v>
      </c>
      <c r="G352" s="12">
        <v>129.72862416876194</v>
      </c>
      <c r="H352" s="12">
        <v>129.37150975535567</v>
      </c>
      <c r="I352" s="12">
        <v>121.96533093456954</v>
      </c>
      <c r="J352" s="12">
        <v>127.62555216830954</v>
      </c>
      <c r="K352" s="12">
        <v>125.62870851605415</v>
      </c>
      <c r="L352" s="12">
        <v>123.96217458682491</v>
      </c>
      <c r="M352" s="9">
        <v>38</v>
      </c>
      <c r="N352" s="9">
        <v>38</v>
      </c>
      <c r="O352" s="9">
        <v>32</v>
      </c>
      <c r="P352" s="9">
        <v>16</v>
      </c>
      <c r="Q352" s="9">
        <v>14.701000000000001</v>
      </c>
      <c r="R352" s="9">
        <v>15.02575</v>
      </c>
      <c r="S352" s="9">
        <v>2</v>
      </c>
      <c r="T352" s="9">
        <v>1.5</v>
      </c>
      <c r="U352" s="9">
        <v>2</v>
      </c>
      <c r="V352" s="9">
        <v>1.6</v>
      </c>
    </row>
    <row r="353" spans="1:22">
      <c r="A353" s="9"/>
      <c r="B353" s="9" t="str">
        <f t="shared" si="5"/>
        <v>М16x65</v>
      </c>
      <c r="C353" s="10">
        <v>16</v>
      </c>
      <c r="D353" s="9">
        <v>65</v>
      </c>
      <c r="E353" s="12">
        <v>135.26634684891781</v>
      </c>
      <c r="F353" s="12">
        <v>139.61714856683489</v>
      </c>
      <c r="G353" s="12">
        <v>137.62030491457949</v>
      </c>
      <c r="H353" s="12">
        <v>137.26319050117323</v>
      </c>
      <c r="I353" s="12">
        <v>128.62761732390283</v>
      </c>
      <c r="J353" s="12">
        <v>134.58543390214808</v>
      </c>
      <c r="K353" s="12">
        <v>132.58859024989263</v>
      </c>
      <c r="L353" s="12">
        <v>130.62446097615822</v>
      </c>
      <c r="M353" s="9">
        <v>38</v>
      </c>
      <c r="N353" s="9">
        <v>38</v>
      </c>
      <c r="O353" s="9">
        <v>32</v>
      </c>
      <c r="P353" s="9">
        <v>16</v>
      </c>
      <c r="Q353" s="9">
        <v>14.701000000000001</v>
      </c>
      <c r="R353" s="9">
        <v>15.02575</v>
      </c>
      <c r="S353" s="9">
        <v>2</v>
      </c>
      <c r="T353" s="9">
        <v>1.5</v>
      </c>
      <c r="U353" s="9">
        <v>2</v>
      </c>
      <c r="V353" s="9">
        <v>1.6</v>
      </c>
    </row>
    <row r="354" spans="1:22">
      <c r="A354" s="9"/>
      <c r="B354" s="9" t="str">
        <f t="shared" si="5"/>
        <v>М16x70</v>
      </c>
      <c r="C354" s="10">
        <v>16</v>
      </c>
      <c r="D354" s="9">
        <v>70</v>
      </c>
      <c r="E354" s="12">
        <v>143.15802759473542</v>
      </c>
      <c r="F354" s="12">
        <v>147.50882931265249</v>
      </c>
      <c r="G354" s="12">
        <v>145.51198566039707</v>
      </c>
      <c r="H354" s="12">
        <v>145.15487124699081</v>
      </c>
      <c r="I354" s="12">
        <v>135.28990371323613</v>
      </c>
      <c r="J354" s="12">
        <v>141.54531563598658</v>
      </c>
      <c r="K354" s="12">
        <v>139.54847198373116</v>
      </c>
      <c r="L354" s="12">
        <v>137.28674736549152</v>
      </c>
      <c r="M354" s="9">
        <v>38</v>
      </c>
      <c r="N354" s="9">
        <v>38</v>
      </c>
      <c r="O354" s="9">
        <v>32</v>
      </c>
      <c r="P354" s="9">
        <v>16</v>
      </c>
      <c r="Q354" s="9">
        <v>14.701000000000001</v>
      </c>
      <c r="R354" s="9">
        <v>15.02575</v>
      </c>
      <c r="S354" s="9">
        <v>2</v>
      </c>
      <c r="T354" s="9">
        <v>1.5</v>
      </c>
      <c r="U354" s="9">
        <v>2</v>
      </c>
      <c r="V354" s="9">
        <v>1.6</v>
      </c>
    </row>
    <row r="355" spans="1:22">
      <c r="A355" s="9"/>
      <c r="B355" s="9" t="str">
        <f t="shared" si="5"/>
        <v>М16x75</v>
      </c>
      <c r="C355" s="10">
        <v>16</v>
      </c>
      <c r="D355" s="9">
        <v>75</v>
      </c>
      <c r="E355" s="12">
        <v>151.04970834055294</v>
      </c>
      <c r="F355" s="12">
        <v>155.40051005847002</v>
      </c>
      <c r="G355" s="12">
        <v>153.40366640621463</v>
      </c>
      <c r="H355" s="12">
        <v>153.04655199280836</v>
      </c>
      <c r="I355" s="12">
        <v>141.9521901025694</v>
      </c>
      <c r="J355" s="12">
        <v>148.50519736982508</v>
      </c>
      <c r="K355" s="12">
        <v>146.50835371756966</v>
      </c>
      <c r="L355" s="12">
        <v>143.94903375482482</v>
      </c>
      <c r="M355" s="9">
        <v>38</v>
      </c>
      <c r="N355" s="9">
        <v>38</v>
      </c>
      <c r="O355" s="9">
        <v>32</v>
      </c>
      <c r="P355" s="9">
        <v>16</v>
      </c>
      <c r="Q355" s="9">
        <v>14.701000000000001</v>
      </c>
      <c r="R355" s="9">
        <v>15.02575</v>
      </c>
      <c r="S355" s="9">
        <v>2</v>
      </c>
      <c r="T355" s="9">
        <v>1.5</v>
      </c>
      <c r="U355" s="9">
        <v>2</v>
      </c>
      <c r="V355" s="9">
        <v>1.6</v>
      </c>
    </row>
    <row r="356" spans="1:22">
      <c r="A356" s="9"/>
      <c r="B356" s="9" t="str">
        <f t="shared" si="5"/>
        <v>М16x80</v>
      </c>
      <c r="C356" s="10">
        <v>16</v>
      </c>
      <c r="D356" s="9">
        <v>80</v>
      </c>
      <c r="E356" s="12">
        <v>158.94138908637052</v>
      </c>
      <c r="F356" s="12">
        <v>163.29219080428763</v>
      </c>
      <c r="G356" s="12">
        <v>161.29534715203218</v>
      </c>
      <c r="H356" s="12">
        <v>160.93823273862591</v>
      </c>
      <c r="I356" s="12">
        <v>148.61447649190274</v>
      </c>
      <c r="J356" s="12">
        <v>155.46507910366361</v>
      </c>
      <c r="K356" s="12">
        <v>153.46823545140819</v>
      </c>
      <c r="L356" s="12">
        <v>150.61132014415813</v>
      </c>
      <c r="M356" s="9">
        <v>38</v>
      </c>
      <c r="N356" s="9">
        <v>38</v>
      </c>
      <c r="O356" s="9">
        <v>32</v>
      </c>
      <c r="P356" s="9">
        <v>16</v>
      </c>
      <c r="Q356" s="9">
        <v>14.701000000000001</v>
      </c>
      <c r="R356" s="9">
        <v>15.02575</v>
      </c>
      <c r="S356" s="9">
        <v>2</v>
      </c>
      <c r="T356" s="9">
        <v>1.5</v>
      </c>
      <c r="U356" s="9">
        <v>2</v>
      </c>
      <c r="V356" s="9">
        <v>1.6</v>
      </c>
    </row>
    <row r="357" spans="1:22">
      <c r="A357" s="9"/>
      <c r="B357" s="9" t="str">
        <f t="shared" si="5"/>
        <v>М16x85</v>
      </c>
      <c r="C357" s="10">
        <v>16</v>
      </c>
      <c r="D357" s="9">
        <v>85</v>
      </c>
      <c r="E357" s="12">
        <v>166.83306983218804</v>
      </c>
      <c r="F357" s="12">
        <v>171.18387155010512</v>
      </c>
      <c r="G357" s="12">
        <v>169.18702789784976</v>
      </c>
      <c r="H357" s="12">
        <v>168.82991348444347</v>
      </c>
      <c r="I357" s="12">
        <v>155.27676288123601</v>
      </c>
      <c r="J357" s="12">
        <v>162.42496083750214</v>
      </c>
      <c r="K357" s="12">
        <v>160.42811718524672</v>
      </c>
      <c r="L357" s="12">
        <v>157.27360653349143</v>
      </c>
      <c r="M357" s="9">
        <v>38</v>
      </c>
      <c r="N357" s="9">
        <v>38</v>
      </c>
      <c r="O357" s="9">
        <v>32</v>
      </c>
      <c r="P357" s="9">
        <v>16</v>
      </c>
      <c r="Q357" s="9">
        <v>14.701000000000001</v>
      </c>
      <c r="R357" s="9">
        <v>15.02575</v>
      </c>
      <c r="S357" s="9">
        <v>2</v>
      </c>
      <c r="T357" s="9">
        <v>1.5</v>
      </c>
      <c r="U357" s="9">
        <v>2</v>
      </c>
      <c r="V357" s="9">
        <v>1.6</v>
      </c>
    </row>
    <row r="358" spans="1:22">
      <c r="A358" s="9"/>
      <c r="B358" s="9" t="str">
        <f t="shared" si="5"/>
        <v>М16x90</v>
      </c>
      <c r="C358" s="10">
        <v>16</v>
      </c>
      <c r="D358" s="9">
        <v>90</v>
      </c>
      <c r="E358" s="12">
        <v>174.72475057800565</v>
      </c>
      <c r="F358" s="12">
        <v>179.07555229592273</v>
      </c>
      <c r="G358" s="12">
        <v>177.07870864366731</v>
      </c>
      <c r="H358" s="12">
        <v>176.72159423026105</v>
      </c>
      <c r="I358" s="12">
        <v>161.93904927056928</v>
      </c>
      <c r="J358" s="12">
        <v>169.38484257134061</v>
      </c>
      <c r="K358" s="12">
        <v>167.38799891908522</v>
      </c>
      <c r="L358" s="12">
        <v>163.93589292282471</v>
      </c>
      <c r="M358" s="9">
        <v>38</v>
      </c>
      <c r="N358" s="9">
        <v>38</v>
      </c>
      <c r="O358" s="9">
        <v>32</v>
      </c>
      <c r="P358" s="9">
        <v>16</v>
      </c>
      <c r="Q358" s="9">
        <v>14.701000000000001</v>
      </c>
      <c r="R358" s="9">
        <v>15.02575</v>
      </c>
      <c r="S358" s="9">
        <v>2</v>
      </c>
      <c r="T358" s="9">
        <v>1.5</v>
      </c>
      <c r="U358" s="9">
        <v>2</v>
      </c>
      <c r="V358" s="9">
        <v>1.6</v>
      </c>
    </row>
    <row r="359" spans="1:22">
      <c r="A359" s="9"/>
      <c r="B359" s="9" t="str">
        <f t="shared" si="5"/>
        <v>М16x95</v>
      </c>
      <c r="C359" s="10">
        <v>16</v>
      </c>
      <c r="D359" s="9">
        <v>95</v>
      </c>
      <c r="E359" s="12">
        <v>182.61643132382318</v>
      </c>
      <c r="F359" s="12">
        <v>186.96723304174026</v>
      </c>
      <c r="G359" s="12">
        <v>184.97038938948486</v>
      </c>
      <c r="H359" s="12">
        <v>184.6132749760786</v>
      </c>
      <c r="I359" s="12">
        <v>168.60133565990262</v>
      </c>
      <c r="J359" s="12">
        <v>176.34472430517914</v>
      </c>
      <c r="K359" s="12">
        <v>174.34788065292375</v>
      </c>
      <c r="L359" s="12">
        <v>170.59817931215804</v>
      </c>
      <c r="M359" s="9">
        <v>38</v>
      </c>
      <c r="N359" s="9">
        <v>38</v>
      </c>
      <c r="O359" s="9">
        <v>32</v>
      </c>
      <c r="P359" s="9">
        <v>16</v>
      </c>
      <c r="Q359" s="9">
        <v>14.701000000000001</v>
      </c>
      <c r="R359" s="9">
        <v>15.02575</v>
      </c>
      <c r="S359" s="9">
        <v>2</v>
      </c>
      <c r="T359" s="9">
        <v>1.5</v>
      </c>
      <c r="U359" s="9">
        <v>2</v>
      </c>
      <c r="V359" s="9">
        <v>1.6</v>
      </c>
    </row>
    <row r="360" spans="1:22">
      <c r="A360" s="9"/>
      <c r="B360" s="9" t="str">
        <f t="shared" si="5"/>
        <v>М16x100</v>
      </c>
      <c r="C360" s="10">
        <v>16</v>
      </c>
      <c r="D360" s="9">
        <v>100</v>
      </c>
      <c r="E360" s="12">
        <v>190.50811206964073</v>
      </c>
      <c r="F360" s="12">
        <v>194.85891378755784</v>
      </c>
      <c r="G360" s="12">
        <v>192.86207013530245</v>
      </c>
      <c r="H360" s="12">
        <v>192.50495572189615</v>
      </c>
      <c r="I360" s="12">
        <v>175.26362204923592</v>
      </c>
      <c r="J360" s="12">
        <v>183.30460603901767</v>
      </c>
      <c r="K360" s="12">
        <v>181.30776238676225</v>
      </c>
      <c r="L360" s="12">
        <v>177.26046570149131</v>
      </c>
      <c r="M360" s="9">
        <v>38</v>
      </c>
      <c r="N360" s="9">
        <v>38</v>
      </c>
      <c r="O360" s="9">
        <v>32</v>
      </c>
      <c r="P360" s="9">
        <v>16</v>
      </c>
      <c r="Q360" s="9">
        <v>14.701000000000001</v>
      </c>
      <c r="R360" s="9">
        <v>15.02575</v>
      </c>
      <c r="S360" s="9">
        <v>2</v>
      </c>
      <c r="T360" s="9">
        <v>1.5</v>
      </c>
      <c r="U360" s="9">
        <v>2</v>
      </c>
      <c r="V360" s="9">
        <v>1.6</v>
      </c>
    </row>
    <row r="361" spans="1:22">
      <c r="A361" s="9"/>
      <c r="B361" s="9" t="str">
        <f t="shared" si="5"/>
        <v>М16x105</v>
      </c>
      <c r="C361" s="10">
        <v>16</v>
      </c>
      <c r="D361" s="9">
        <v>105</v>
      </c>
      <c r="E361" s="12">
        <v>198.39979281545831</v>
      </c>
      <c r="F361" s="12">
        <v>202.75059453337536</v>
      </c>
      <c r="G361" s="12">
        <v>200.75375088111997</v>
      </c>
      <c r="H361" s="12">
        <v>200.39663646771371</v>
      </c>
      <c r="I361" s="12">
        <v>181.92590843856922</v>
      </c>
      <c r="J361" s="12">
        <v>190.2644877728562</v>
      </c>
      <c r="K361" s="12">
        <v>188.26764412060081</v>
      </c>
      <c r="L361" s="12">
        <v>183.92275209082459</v>
      </c>
      <c r="M361" s="9">
        <v>38</v>
      </c>
      <c r="N361" s="9">
        <v>38</v>
      </c>
      <c r="O361" s="9">
        <v>32</v>
      </c>
      <c r="P361" s="9">
        <v>16</v>
      </c>
      <c r="Q361" s="9">
        <v>14.701000000000001</v>
      </c>
      <c r="R361" s="9">
        <v>15.02575</v>
      </c>
      <c r="S361" s="9">
        <v>2</v>
      </c>
      <c r="T361" s="9">
        <v>1.5</v>
      </c>
      <c r="U361" s="9">
        <v>2</v>
      </c>
      <c r="V361" s="9">
        <v>1.6</v>
      </c>
    </row>
    <row r="362" spans="1:22">
      <c r="A362" s="9"/>
      <c r="B362" s="9" t="str">
        <f t="shared" si="5"/>
        <v>М16x110</v>
      </c>
      <c r="C362" s="10">
        <v>16</v>
      </c>
      <c r="D362" s="9">
        <v>110</v>
      </c>
      <c r="E362" s="12">
        <v>206.29147356127586</v>
      </c>
      <c r="F362" s="12">
        <v>210.64227527919294</v>
      </c>
      <c r="G362" s="12">
        <v>208.64543162693755</v>
      </c>
      <c r="H362" s="12">
        <v>208.28831721353126</v>
      </c>
      <c r="I362" s="12">
        <v>188.5881948279025</v>
      </c>
      <c r="J362" s="12">
        <v>197.2243695066947</v>
      </c>
      <c r="K362" s="12">
        <v>195.22752585443931</v>
      </c>
      <c r="L362" s="12">
        <v>190.58503848015795</v>
      </c>
      <c r="M362" s="9">
        <v>38</v>
      </c>
      <c r="N362" s="9">
        <v>38</v>
      </c>
      <c r="O362" s="9">
        <v>32</v>
      </c>
      <c r="P362" s="9">
        <v>16</v>
      </c>
      <c r="Q362" s="9">
        <v>14.701000000000001</v>
      </c>
      <c r="R362" s="9">
        <v>15.02575</v>
      </c>
      <c r="S362" s="9">
        <v>2</v>
      </c>
      <c r="T362" s="9">
        <v>1.5</v>
      </c>
      <c r="U362" s="9">
        <v>2</v>
      </c>
      <c r="V362" s="9">
        <v>1.6</v>
      </c>
    </row>
    <row r="363" spans="1:22">
      <c r="A363" s="9"/>
      <c r="B363" s="9" t="str">
        <f t="shared" si="5"/>
        <v>М16x115</v>
      </c>
      <c r="C363" s="10">
        <v>16</v>
      </c>
      <c r="D363" s="9">
        <v>115</v>
      </c>
      <c r="E363" s="12">
        <v>214.18315430709345</v>
      </c>
      <c r="F363" s="12">
        <v>218.5339560250105</v>
      </c>
      <c r="G363" s="12">
        <v>216.5371123727551</v>
      </c>
      <c r="H363" s="12">
        <v>216.17999795934884</v>
      </c>
      <c r="I363" s="12">
        <v>195.2504812172358</v>
      </c>
      <c r="J363" s="12">
        <v>204.18425124053323</v>
      </c>
      <c r="K363" s="12">
        <v>202.18740758827784</v>
      </c>
      <c r="L363" s="12">
        <v>197.24732486949122</v>
      </c>
      <c r="M363" s="9">
        <v>38</v>
      </c>
      <c r="N363" s="9">
        <v>38</v>
      </c>
      <c r="O363" s="9">
        <v>32</v>
      </c>
      <c r="P363" s="9">
        <v>16</v>
      </c>
      <c r="Q363" s="9">
        <v>14.701000000000001</v>
      </c>
      <c r="R363" s="9">
        <v>15.02575</v>
      </c>
      <c r="S363" s="9">
        <v>2</v>
      </c>
      <c r="T363" s="9">
        <v>1.5</v>
      </c>
      <c r="U363" s="9">
        <v>2</v>
      </c>
      <c r="V363" s="9">
        <v>1.6</v>
      </c>
    </row>
    <row r="364" spans="1:22">
      <c r="A364" s="9"/>
      <c r="B364" s="9" t="str">
        <f t="shared" si="5"/>
        <v>М16x120</v>
      </c>
      <c r="C364" s="10">
        <v>16</v>
      </c>
      <c r="D364" s="9">
        <v>120</v>
      </c>
      <c r="E364" s="12">
        <v>222.07483505291097</v>
      </c>
      <c r="F364" s="12">
        <v>226.42563677082805</v>
      </c>
      <c r="G364" s="12">
        <v>224.42879311857266</v>
      </c>
      <c r="H364" s="12">
        <v>224.07167870516639</v>
      </c>
      <c r="I364" s="12">
        <v>201.91276760656908</v>
      </c>
      <c r="J364" s="12">
        <v>211.14413297437173</v>
      </c>
      <c r="K364" s="12">
        <v>209.14728932211634</v>
      </c>
      <c r="L364" s="12">
        <v>203.9096112588245</v>
      </c>
      <c r="M364" s="9">
        <v>38</v>
      </c>
      <c r="N364" s="9">
        <v>38</v>
      </c>
      <c r="O364" s="9">
        <v>32</v>
      </c>
      <c r="P364" s="9">
        <v>16</v>
      </c>
      <c r="Q364" s="9">
        <v>14.701000000000001</v>
      </c>
      <c r="R364" s="9">
        <v>15.02575</v>
      </c>
      <c r="S364" s="9">
        <v>2</v>
      </c>
      <c r="T364" s="9">
        <v>1.5</v>
      </c>
      <c r="U364" s="9">
        <v>2</v>
      </c>
      <c r="V364" s="9">
        <v>1.6</v>
      </c>
    </row>
    <row r="365" spans="1:22">
      <c r="A365" s="9"/>
      <c r="B365" s="9" t="str">
        <f t="shared" si="5"/>
        <v>М16x130</v>
      </c>
      <c r="C365" s="10">
        <v>16</v>
      </c>
      <c r="D365" s="9">
        <v>130</v>
      </c>
      <c r="E365" s="12">
        <v>236.38292331676499</v>
      </c>
      <c r="F365" s="12">
        <v>241.0908394480883</v>
      </c>
      <c r="G365" s="12">
        <v>239.09399579583288</v>
      </c>
      <c r="H365" s="12">
        <v>238.37976696902041</v>
      </c>
      <c r="I365" s="12">
        <v>215.23734038523571</v>
      </c>
      <c r="J365" s="12">
        <v>225.06389644204876</v>
      </c>
      <c r="K365" s="12">
        <v>223.06705278979328</v>
      </c>
      <c r="L365" s="12">
        <v>217.23418403749108</v>
      </c>
      <c r="M365" s="9">
        <v>44</v>
      </c>
      <c r="N365" s="9">
        <v>44</v>
      </c>
      <c r="O365" s="9">
        <v>32</v>
      </c>
      <c r="P365" s="9">
        <v>16</v>
      </c>
      <c r="Q365" s="9">
        <v>14.701000000000001</v>
      </c>
      <c r="R365" s="9">
        <v>15.02575</v>
      </c>
      <c r="S365" s="9">
        <v>2</v>
      </c>
      <c r="T365" s="9">
        <v>1.5</v>
      </c>
      <c r="U365" s="9">
        <v>2</v>
      </c>
      <c r="V365" s="9">
        <v>1.6</v>
      </c>
    </row>
    <row r="366" spans="1:22">
      <c r="A366" s="9"/>
      <c r="B366" s="9" t="str">
        <f t="shared" si="5"/>
        <v>М16x140</v>
      </c>
      <c r="C366" s="10">
        <v>16</v>
      </c>
      <c r="D366" s="9">
        <v>140</v>
      </c>
      <c r="E366" s="12">
        <v>252.16628480840012</v>
      </c>
      <c r="F366" s="12">
        <v>256.87420093972344</v>
      </c>
      <c r="G366" s="12">
        <v>254.87735728746802</v>
      </c>
      <c r="H366" s="12">
        <v>254.16312846065554</v>
      </c>
      <c r="I366" s="12">
        <v>228.56191316390229</v>
      </c>
      <c r="J366" s="12">
        <v>238.98365990972576</v>
      </c>
      <c r="K366" s="12">
        <v>236.98681625747034</v>
      </c>
      <c r="L366" s="12">
        <v>230.55875681615768</v>
      </c>
      <c r="M366" s="9">
        <v>44</v>
      </c>
      <c r="N366" s="9">
        <v>44</v>
      </c>
      <c r="O366" s="9">
        <v>32</v>
      </c>
      <c r="P366" s="9">
        <v>16</v>
      </c>
      <c r="Q366" s="9">
        <v>14.701000000000001</v>
      </c>
      <c r="R366" s="9">
        <v>15.02575</v>
      </c>
      <c r="S366" s="9">
        <v>2</v>
      </c>
      <c r="T366" s="9">
        <v>1.5</v>
      </c>
      <c r="U366" s="9">
        <v>2</v>
      </c>
      <c r="V366" s="9">
        <v>1.6</v>
      </c>
    </row>
    <row r="367" spans="1:22">
      <c r="A367" s="9"/>
      <c r="B367" s="9" t="str">
        <f t="shared" si="5"/>
        <v>М16x150</v>
      </c>
      <c r="C367" s="10">
        <v>16</v>
      </c>
      <c r="D367" s="9">
        <v>150</v>
      </c>
      <c r="E367" s="12">
        <v>267.94964630003523</v>
      </c>
      <c r="F367" s="12">
        <v>272.65756243135854</v>
      </c>
      <c r="G367" s="12">
        <v>270.66071877910315</v>
      </c>
      <c r="H367" s="12">
        <v>269.94648995229068</v>
      </c>
      <c r="I367" s="12">
        <v>241.88648594256887</v>
      </c>
      <c r="J367" s="12">
        <v>252.90342337740279</v>
      </c>
      <c r="K367" s="12">
        <v>250.90657972514737</v>
      </c>
      <c r="L367" s="12">
        <v>243.88332959482429</v>
      </c>
      <c r="M367" s="9">
        <v>44</v>
      </c>
      <c r="N367" s="9">
        <v>44</v>
      </c>
      <c r="O367" s="9">
        <v>32</v>
      </c>
      <c r="P367" s="9">
        <v>16</v>
      </c>
      <c r="Q367" s="9">
        <v>14.701000000000001</v>
      </c>
      <c r="R367" s="9">
        <v>15.02575</v>
      </c>
      <c r="S367" s="9">
        <v>2</v>
      </c>
      <c r="T367" s="9">
        <v>1.5</v>
      </c>
      <c r="U367" s="9">
        <v>2</v>
      </c>
      <c r="V367" s="9">
        <v>1.6</v>
      </c>
    </row>
    <row r="368" spans="1:22">
      <c r="A368" s="9"/>
      <c r="B368" s="9" t="str">
        <f t="shared" si="5"/>
        <v>М16x160</v>
      </c>
      <c r="C368" s="10">
        <v>16</v>
      </c>
      <c r="D368" s="9">
        <v>160</v>
      </c>
      <c r="E368" s="12">
        <v>283.73300779167039</v>
      </c>
      <c r="F368" s="12">
        <v>288.44092392299365</v>
      </c>
      <c r="G368" s="12">
        <v>286.44408027073825</v>
      </c>
      <c r="H368" s="12">
        <v>285.72985144392578</v>
      </c>
      <c r="I368" s="12">
        <v>255.21105872123547</v>
      </c>
      <c r="J368" s="12">
        <v>266.82318684507982</v>
      </c>
      <c r="K368" s="12">
        <v>264.82634319282437</v>
      </c>
      <c r="L368" s="12">
        <v>257.20790237349092</v>
      </c>
      <c r="M368" s="9">
        <v>44</v>
      </c>
      <c r="N368" s="9">
        <v>44</v>
      </c>
      <c r="O368" s="9">
        <v>32</v>
      </c>
      <c r="P368" s="9">
        <v>16</v>
      </c>
      <c r="Q368" s="9">
        <v>14.701000000000001</v>
      </c>
      <c r="R368" s="9">
        <v>15.02575</v>
      </c>
      <c r="S368" s="9">
        <v>2</v>
      </c>
      <c r="T368" s="9">
        <v>1.5</v>
      </c>
      <c r="U368" s="9">
        <v>2</v>
      </c>
      <c r="V368" s="9">
        <v>1.6</v>
      </c>
    </row>
    <row r="369" spans="1:22">
      <c r="A369" s="9"/>
      <c r="B369" s="9" t="str">
        <f t="shared" si="5"/>
        <v>М16x170</v>
      </c>
      <c r="C369" s="10">
        <v>16</v>
      </c>
      <c r="D369" s="9">
        <v>170</v>
      </c>
      <c r="E369" s="12">
        <v>299.51636928330555</v>
      </c>
      <c r="F369" s="12">
        <v>304.22428541462881</v>
      </c>
      <c r="G369" s="12">
        <v>302.22744176237336</v>
      </c>
      <c r="H369" s="12">
        <v>301.51321293556089</v>
      </c>
      <c r="I369" s="12">
        <v>268.53563149990214</v>
      </c>
      <c r="J369" s="12">
        <v>280.74295031275682</v>
      </c>
      <c r="K369" s="12">
        <v>278.74610666050143</v>
      </c>
      <c r="L369" s="12">
        <v>270.53247515215753</v>
      </c>
      <c r="M369" s="9">
        <v>44</v>
      </c>
      <c r="N369" s="9">
        <v>44</v>
      </c>
      <c r="O369" s="9">
        <v>32</v>
      </c>
      <c r="P369" s="9">
        <v>16</v>
      </c>
      <c r="Q369" s="9">
        <v>14.701000000000001</v>
      </c>
      <c r="R369" s="9">
        <v>15.02575</v>
      </c>
      <c r="S369" s="9">
        <v>2</v>
      </c>
      <c r="T369" s="9">
        <v>1.5</v>
      </c>
      <c r="U369" s="9">
        <v>2</v>
      </c>
      <c r="V369" s="9">
        <v>1.6</v>
      </c>
    </row>
    <row r="370" spans="1:22">
      <c r="A370" s="9"/>
      <c r="B370" s="9" t="str">
        <f t="shared" si="5"/>
        <v>М16x180</v>
      </c>
      <c r="C370" s="10">
        <v>16</v>
      </c>
      <c r="D370" s="9">
        <v>180</v>
      </c>
      <c r="E370" s="12">
        <v>315.29973077494066</v>
      </c>
      <c r="F370" s="12">
        <v>320.00764690626391</v>
      </c>
      <c r="G370" s="12">
        <v>318.01080325400852</v>
      </c>
      <c r="H370" s="12">
        <v>317.29657442719599</v>
      </c>
      <c r="I370" s="12">
        <v>281.86020427856874</v>
      </c>
      <c r="J370" s="12">
        <v>294.66271378043388</v>
      </c>
      <c r="K370" s="12">
        <v>292.66587012817848</v>
      </c>
      <c r="L370" s="12">
        <v>283.85704793082408</v>
      </c>
      <c r="M370" s="9">
        <v>44</v>
      </c>
      <c r="N370" s="9">
        <v>44</v>
      </c>
      <c r="O370" s="9">
        <v>32</v>
      </c>
      <c r="P370" s="9">
        <v>16</v>
      </c>
      <c r="Q370" s="9">
        <v>14.701000000000001</v>
      </c>
      <c r="R370" s="9">
        <v>15.02575</v>
      </c>
      <c r="S370" s="9">
        <v>2</v>
      </c>
      <c r="T370" s="9">
        <v>1.5</v>
      </c>
      <c r="U370" s="9">
        <v>2</v>
      </c>
      <c r="V370" s="9">
        <v>1.6</v>
      </c>
    </row>
    <row r="371" spans="1:22">
      <c r="A371" s="9"/>
      <c r="B371" s="9" t="str">
        <f t="shared" si="5"/>
        <v>М16x190</v>
      </c>
      <c r="C371" s="10">
        <v>16</v>
      </c>
      <c r="D371" s="9">
        <v>190</v>
      </c>
      <c r="E371" s="12">
        <v>331.0830922665757</v>
      </c>
      <c r="F371" s="12">
        <v>335.79100839789902</v>
      </c>
      <c r="G371" s="12">
        <v>333.79416474564363</v>
      </c>
      <c r="H371" s="12">
        <v>333.0799359188311</v>
      </c>
      <c r="I371" s="12">
        <v>295.18477705723529</v>
      </c>
      <c r="J371" s="12">
        <v>308.58247724811093</v>
      </c>
      <c r="K371" s="12">
        <v>306.58563359585554</v>
      </c>
      <c r="L371" s="12">
        <v>297.18162070949074</v>
      </c>
      <c r="M371" s="9">
        <v>44</v>
      </c>
      <c r="N371" s="9">
        <v>44</v>
      </c>
      <c r="O371" s="9">
        <v>32</v>
      </c>
      <c r="P371" s="9">
        <v>16</v>
      </c>
      <c r="Q371" s="9">
        <v>14.701000000000001</v>
      </c>
      <c r="R371" s="9">
        <v>15.02575</v>
      </c>
      <c r="S371" s="9">
        <v>2</v>
      </c>
      <c r="T371" s="9">
        <v>1.5</v>
      </c>
      <c r="U371" s="9">
        <v>2</v>
      </c>
      <c r="V371" s="9">
        <v>1.6</v>
      </c>
    </row>
    <row r="372" spans="1:22">
      <c r="A372" s="9"/>
      <c r="B372" s="9" t="str">
        <f t="shared" si="5"/>
        <v>М16x200</v>
      </c>
      <c r="C372" s="10">
        <v>16</v>
      </c>
      <c r="D372" s="9">
        <v>200</v>
      </c>
      <c r="E372" s="12">
        <v>346.86645375821081</v>
      </c>
      <c r="F372" s="12">
        <v>351.57436988953413</v>
      </c>
      <c r="G372" s="12">
        <v>349.57752623727879</v>
      </c>
      <c r="H372" s="12">
        <v>348.86329741046626</v>
      </c>
      <c r="I372" s="12">
        <v>308.5093498359019</v>
      </c>
      <c r="J372" s="12">
        <v>322.50224071578799</v>
      </c>
      <c r="K372" s="12">
        <v>320.50539706353254</v>
      </c>
      <c r="L372" s="12">
        <v>310.50619348815729</v>
      </c>
      <c r="M372" s="9">
        <v>44</v>
      </c>
      <c r="N372" s="9">
        <v>44</v>
      </c>
      <c r="O372" s="9">
        <v>32</v>
      </c>
      <c r="P372" s="9">
        <v>16</v>
      </c>
      <c r="Q372" s="9">
        <v>14.701000000000001</v>
      </c>
      <c r="R372" s="9">
        <v>15.02575</v>
      </c>
      <c r="S372" s="9">
        <v>2</v>
      </c>
      <c r="T372" s="9">
        <v>1.5</v>
      </c>
      <c r="U372" s="9">
        <v>2</v>
      </c>
      <c r="V372" s="9">
        <v>1.6</v>
      </c>
    </row>
    <row r="373" spans="1:22">
      <c r="A373" s="9"/>
      <c r="B373" s="9" t="str">
        <f t="shared" si="5"/>
        <v>М16x220</v>
      </c>
      <c r="C373" s="10">
        <v>16</v>
      </c>
      <c r="D373" s="9">
        <v>220</v>
      </c>
      <c r="E373" s="12">
        <v>375.23675141462201</v>
      </c>
      <c r="F373" s="12">
        <v>380.71841544165886</v>
      </c>
      <c r="G373" s="12">
        <v>378.72157178940353</v>
      </c>
      <c r="H373" s="12">
        <v>377.2335950668774</v>
      </c>
      <c r="I373" s="12">
        <v>335.15849539323511</v>
      </c>
      <c r="J373" s="12">
        <v>350.34176765114199</v>
      </c>
      <c r="K373" s="12">
        <v>348.34492399888666</v>
      </c>
      <c r="L373" s="12">
        <v>337.15533904549056</v>
      </c>
      <c r="M373" s="9">
        <v>57</v>
      </c>
      <c r="N373" s="9">
        <v>57</v>
      </c>
      <c r="O373" s="9">
        <v>32</v>
      </c>
      <c r="P373" s="9">
        <v>16</v>
      </c>
      <c r="Q373" s="9">
        <v>14.701000000000001</v>
      </c>
      <c r="R373" s="9">
        <v>15.02575</v>
      </c>
      <c r="S373" s="9">
        <v>2</v>
      </c>
      <c r="T373" s="9">
        <v>1.5</v>
      </c>
      <c r="U373" s="9">
        <v>2</v>
      </c>
      <c r="V373" s="9">
        <v>1.6</v>
      </c>
    </row>
    <row r="374" spans="1:22">
      <c r="A374" s="9"/>
      <c r="B374" s="9" t="str">
        <f t="shared" si="5"/>
        <v>М18x35</v>
      </c>
      <c r="C374" s="10">
        <v>18</v>
      </c>
      <c r="D374" s="9">
        <v>35</v>
      </c>
      <c r="E374" s="12">
        <v>121.66969292314336</v>
      </c>
      <c r="F374" s="12">
        <v>128.9181520921679</v>
      </c>
      <c r="G374" s="12">
        <v>124.08037110448602</v>
      </c>
      <c r="H374" s="12">
        <v>126.50747391082523</v>
      </c>
      <c r="I374" s="12">
        <v>116.8517102152569</v>
      </c>
      <c r="J374" s="12">
        <v>126.3935168396702</v>
      </c>
      <c r="K374" s="12">
        <v>121.55573585198833</v>
      </c>
      <c r="L374" s="12">
        <v>121.68949120293874</v>
      </c>
      <c r="M374" s="11">
        <v>21</v>
      </c>
      <c r="N374" s="9">
        <v>23</v>
      </c>
      <c r="O374" s="9">
        <v>36</v>
      </c>
      <c r="P374" s="9">
        <v>18</v>
      </c>
      <c r="Q374" s="9">
        <v>16.376249999999999</v>
      </c>
      <c r="R374" s="9">
        <v>17.025749999999999</v>
      </c>
      <c r="S374" s="9">
        <v>2.5</v>
      </c>
      <c r="T374" s="9">
        <v>1.5</v>
      </c>
      <c r="U374" s="9">
        <v>2</v>
      </c>
      <c r="V374" s="9">
        <v>1.6</v>
      </c>
    </row>
    <row r="375" spans="1:22">
      <c r="A375" s="9"/>
      <c r="B375" s="9" t="str">
        <f t="shared" si="5"/>
        <v>М18x38</v>
      </c>
      <c r="C375" s="10">
        <v>18</v>
      </c>
      <c r="D375" s="9">
        <v>38</v>
      </c>
      <c r="E375" s="12">
        <v>126.63001312352289</v>
      </c>
      <c r="F375" s="12">
        <v>134.27973834539864</v>
      </c>
      <c r="G375" s="12">
        <v>129.44195735771686</v>
      </c>
      <c r="H375" s="12">
        <v>131.46779411120477</v>
      </c>
      <c r="I375" s="12">
        <v>121.81203041563644</v>
      </c>
      <c r="J375" s="12">
        <v>131.75510309290101</v>
      </c>
      <c r="K375" s="12">
        <v>126.91732210521913</v>
      </c>
      <c r="L375" s="12">
        <v>126.64981140331828</v>
      </c>
      <c r="M375" s="11">
        <v>24</v>
      </c>
      <c r="N375" s="9">
        <v>26</v>
      </c>
      <c r="O375" s="9">
        <v>36</v>
      </c>
      <c r="P375" s="9">
        <v>18</v>
      </c>
      <c r="Q375" s="9">
        <v>16.376249999999999</v>
      </c>
      <c r="R375" s="9">
        <v>17.025749999999999</v>
      </c>
      <c r="S375" s="9">
        <v>2.5</v>
      </c>
      <c r="T375" s="9">
        <v>1.5</v>
      </c>
      <c r="U375" s="9">
        <v>2</v>
      </c>
      <c r="V375" s="9">
        <v>1.6</v>
      </c>
    </row>
    <row r="376" spans="1:22">
      <c r="A376" s="9"/>
      <c r="B376" s="9" t="str">
        <f t="shared" si="5"/>
        <v>М18x40</v>
      </c>
      <c r="C376" s="10">
        <v>18</v>
      </c>
      <c r="D376" s="9">
        <v>40</v>
      </c>
      <c r="E376" s="12">
        <v>129.93689325710926</v>
      </c>
      <c r="F376" s="12">
        <v>137.85412918088588</v>
      </c>
      <c r="G376" s="12">
        <v>133.01634819320404</v>
      </c>
      <c r="H376" s="12">
        <v>134.77467424479116</v>
      </c>
      <c r="I376" s="12">
        <v>125.11891054922279</v>
      </c>
      <c r="J376" s="12">
        <v>135.32949392838816</v>
      </c>
      <c r="K376" s="12">
        <v>130.49171294070632</v>
      </c>
      <c r="L376" s="12">
        <v>129.95669153690466</v>
      </c>
      <c r="M376" s="11">
        <v>26</v>
      </c>
      <c r="N376" s="9">
        <v>28</v>
      </c>
      <c r="O376" s="9">
        <v>36</v>
      </c>
      <c r="P376" s="9">
        <v>18</v>
      </c>
      <c r="Q376" s="9">
        <v>16.376249999999999</v>
      </c>
      <c r="R376" s="9">
        <v>17.025749999999999</v>
      </c>
      <c r="S376" s="9">
        <v>2.5</v>
      </c>
      <c r="T376" s="9">
        <v>1.5</v>
      </c>
      <c r="U376" s="9">
        <v>2</v>
      </c>
      <c r="V376" s="9">
        <v>1.6</v>
      </c>
    </row>
    <row r="377" spans="1:22">
      <c r="A377" s="9"/>
      <c r="B377" s="9" t="str">
        <f t="shared" si="5"/>
        <v>М18x42</v>
      </c>
      <c r="C377" s="10">
        <v>18</v>
      </c>
      <c r="D377" s="9">
        <v>42</v>
      </c>
      <c r="E377" s="12">
        <v>133.24377339069562</v>
      </c>
      <c r="F377" s="12">
        <v>141.42852001637306</v>
      </c>
      <c r="G377" s="12">
        <v>136.59073902869119</v>
      </c>
      <c r="H377" s="12">
        <v>138.08155437837749</v>
      </c>
      <c r="I377" s="12">
        <v>128.42579068280912</v>
      </c>
      <c r="J377" s="12">
        <v>138.90388476387534</v>
      </c>
      <c r="K377" s="12">
        <v>134.06610377619356</v>
      </c>
      <c r="L377" s="12">
        <v>133.26357167049102</v>
      </c>
      <c r="M377" s="11">
        <v>28</v>
      </c>
      <c r="N377" s="9">
        <v>30</v>
      </c>
      <c r="O377" s="9">
        <v>36</v>
      </c>
      <c r="P377" s="9">
        <v>18</v>
      </c>
      <c r="Q377" s="9">
        <v>16.376249999999999</v>
      </c>
      <c r="R377" s="9">
        <v>17.025749999999999</v>
      </c>
      <c r="S377" s="9">
        <v>2.5</v>
      </c>
      <c r="T377" s="9">
        <v>1.5</v>
      </c>
      <c r="U377" s="9">
        <v>2</v>
      </c>
      <c r="V377" s="9">
        <v>1.6</v>
      </c>
    </row>
    <row r="378" spans="1:22">
      <c r="A378" s="9"/>
      <c r="B378" s="9" t="str">
        <f t="shared" si="5"/>
        <v>М18x45</v>
      </c>
      <c r="C378" s="10">
        <v>18</v>
      </c>
      <c r="D378" s="9">
        <v>45</v>
      </c>
      <c r="E378" s="12">
        <v>138.20409359107512</v>
      </c>
      <c r="F378" s="12">
        <v>146.79010626960385</v>
      </c>
      <c r="G378" s="12">
        <v>141.95232528192201</v>
      </c>
      <c r="H378" s="12">
        <v>143.04187457875705</v>
      </c>
      <c r="I378" s="12">
        <v>133.38611088318868</v>
      </c>
      <c r="J378" s="12">
        <v>144.26547101710611</v>
      </c>
      <c r="K378" s="12">
        <v>139.42769002942433</v>
      </c>
      <c r="L378" s="12">
        <v>138.22389187087057</v>
      </c>
      <c r="M378" s="11">
        <v>31</v>
      </c>
      <c r="N378" s="9">
        <v>33</v>
      </c>
      <c r="O378" s="9">
        <v>36</v>
      </c>
      <c r="P378" s="9">
        <v>18</v>
      </c>
      <c r="Q378" s="9">
        <v>16.376249999999999</v>
      </c>
      <c r="R378" s="9">
        <v>17.025749999999999</v>
      </c>
      <c r="S378" s="9">
        <v>2.5</v>
      </c>
      <c r="T378" s="9">
        <v>1.5</v>
      </c>
      <c r="U378" s="9">
        <v>2</v>
      </c>
      <c r="V378" s="9">
        <v>1.6</v>
      </c>
    </row>
    <row r="379" spans="1:22">
      <c r="A379" s="9"/>
      <c r="B379" s="9" t="str">
        <f t="shared" si="5"/>
        <v>М18x48</v>
      </c>
      <c r="C379" s="10">
        <v>18</v>
      </c>
      <c r="D379" s="9">
        <v>48</v>
      </c>
      <c r="E379" s="12">
        <v>143.16441379145465</v>
      </c>
      <c r="F379" s="12">
        <v>152.15169252283465</v>
      </c>
      <c r="G379" s="12">
        <v>147.31391153515278</v>
      </c>
      <c r="H379" s="12">
        <v>148.00219477913657</v>
      </c>
      <c r="I379" s="12">
        <v>138.34643108356823</v>
      </c>
      <c r="J379" s="12">
        <v>149.62705727033693</v>
      </c>
      <c r="K379" s="12">
        <v>144.78927628265509</v>
      </c>
      <c r="L379" s="12">
        <v>143.1842120712501</v>
      </c>
      <c r="M379" s="11">
        <v>34</v>
      </c>
      <c r="N379" s="9">
        <v>36</v>
      </c>
      <c r="O379" s="9">
        <v>36</v>
      </c>
      <c r="P379" s="9">
        <v>18</v>
      </c>
      <c r="Q379" s="9">
        <v>16.376249999999999</v>
      </c>
      <c r="R379" s="9">
        <v>17.025749999999999</v>
      </c>
      <c r="S379" s="9">
        <v>2.5</v>
      </c>
      <c r="T379" s="9">
        <v>1.5</v>
      </c>
      <c r="U379" s="9">
        <v>2</v>
      </c>
      <c r="V379" s="9">
        <v>1.6</v>
      </c>
    </row>
    <row r="380" spans="1:22">
      <c r="A380" s="9"/>
      <c r="B380" s="9" t="str">
        <f t="shared" si="5"/>
        <v>М18x50</v>
      </c>
      <c r="C380" s="10">
        <v>18</v>
      </c>
      <c r="D380" s="9">
        <v>50</v>
      </c>
      <c r="E380" s="12">
        <v>146.47129392504104</v>
      </c>
      <c r="F380" s="12">
        <v>155.72608335832183</v>
      </c>
      <c r="G380" s="12">
        <v>150.88830237064002</v>
      </c>
      <c r="H380" s="12">
        <v>151.30907491272293</v>
      </c>
      <c r="I380" s="12">
        <v>141.65331121715457</v>
      </c>
      <c r="J380" s="12">
        <v>153.20144810582408</v>
      </c>
      <c r="K380" s="12">
        <v>148.3636671181423</v>
      </c>
      <c r="L380" s="12">
        <v>146.49109220483646</v>
      </c>
      <c r="M380" s="11">
        <v>36</v>
      </c>
      <c r="N380" s="9">
        <v>38</v>
      </c>
      <c r="O380" s="9">
        <v>36</v>
      </c>
      <c r="P380" s="9">
        <v>18</v>
      </c>
      <c r="Q380" s="9">
        <v>16.376249999999999</v>
      </c>
      <c r="R380" s="9">
        <v>17.025749999999999</v>
      </c>
      <c r="S380" s="9">
        <v>2.5</v>
      </c>
      <c r="T380" s="9">
        <v>1.5</v>
      </c>
      <c r="U380" s="9">
        <v>2</v>
      </c>
      <c r="V380" s="9">
        <v>1.6</v>
      </c>
    </row>
    <row r="381" spans="1:22">
      <c r="A381" s="9"/>
      <c r="B381" s="9" t="str">
        <f t="shared" si="5"/>
        <v>М18x55</v>
      </c>
      <c r="C381" s="10">
        <v>18</v>
      </c>
      <c r="D381" s="9">
        <v>55</v>
      </c>
      <c r="E381" s="12">
        <v>154.39435263701506</v>
      </c>
      <c r="F381" s="12">
        <v>164.87244671808125</v>
      </c>
      <c r="G381" s="12">
        <v>160.03466573039947</v>
      </c>
      <c r="H381" s="12">
        <v>159.23213362469693</v>
      </c>
      <c r="I381" s="12">
        <v>149.92051155112046</v>
      </c>
      <c r="J381" s="12">
        <v>162.13742519454209</v>
      </c>
      <c r="K381" s="12">
        <v>157.29964420686028</v>
      </c>
      <c r="L381" s="12">
        <v>154.75829253880238</v>
      </c>
      <c r="M381" s="9">
        <v>42</v>
      </c>
      <c r="N381" s="9">
        <v>42</v>
      </c>
      <c r="O381" s="9">
        <v>36</v>
      </c>
      <c r="P381" s="9">
        <v>18</v>
      </c>
      <c r="Q381" s="9">
        <v>16.376249999999999</v>
      </c>
      <c r="R381" s="9">
        <v>17.025749999999999</v>
      </c>
      <c r="S381" s="9">
        <v>2.5</v>
      </c>
      <c r="T381" s="9">
        <v>1.5</v>
      </c>
      <c r="U381" s="9">
        <v>2</v>
      </c>
      <c r="V381" s="9">
        <v>1.6</v>
      </c>
    </row>
    <row r="382" spans="1:22">
      <c r="A382" s="9"/>
      <c r="B382" s="9" t="str">
        <f t="shared" si="5"/>
        <v>М18x60</v>
      </c>
      <c r="C382" s="10">
        <v>18</v>
      </c>
      <c r="D382" s="9">
        <v>60</v>
      </c>
      <c r="E382" s="12">
        <v>164.38226108094037</v>
      </c>
      <c r="F382" s="12">
        <v>174.86035516200661</v>
      </c>
      <c r="G382" s="12">
        <v>170.0225741743248</v>
      </c>
      <c r="H382" s="12">
        <v>169.22004206862229</v>
      </c>
      <c r="I382" s="12">
        <v>158.18771188508637</v>
      </c>
      <c r="J382" s="12">
        <v>171.07340228326007</v>
      </c>
      <c r="K382" s="12">
        <v>166.23562129557823</v>
      </c>
      <c r="L382" s="12">
        <v>163.02549287276827</v>
      </c>
      <c r="M382" s="9">
        <v>42</v>
      </c>
      <c r="N382" s="9">
        <v>42</v>
      </c>
      <c r="O382" s="9">
        <v>36</v>
      </c>
      <c r="P382" s="9">
        <v>18</v>
      </c>
      <c r="Q382" s="9">
        <v>16.376249999999999</v>
      </c>
      <c r="R382" s="9">
        <v>17.025749999999999</v>
      </c>
      <c r="S382" s="9">
        <v>2.5</v>
      </c>
      <c r="T382" s="9">
        <v>1.5</v>
      </c>
      <c r="U382" s="9">
        <v>2</v>
      </c>
      <c r="V382" s="9">
        <v>1.6</v>
      </c>
    </row>
    <row r="383" spans="1:22">
      <c r="A383" s="9"/>
      <c r="B383" s="9" t="str">
        <f t="shared" si="5"/>
        <v>М18x65</v>
      </c>
      <c r="C383" s="10">
        <v>18</v>
      </c>
      <c r="D383" s="9">
        <v>65</v>
      </c>
      <c r="E383" s="12">
        <v>174.37016952486573</v>
      </c>
      <c r="F383" s="12">
        <v>184.84826360593195</v>
      </c>
      <c r="G383" s="12">
        <v>180.01048261825014</v>
      </c>
      <c r="H383" s="12">
        <v>179.20795051254763</v>
      </c>
      <c r="I383" s="12">
        <v>166.45491221905226</v>
      </c>
      <c r="J383" s="12">
        <v>180.00937937197804</v>
      </c>
      <c r="K383" s="12">
        <v>175.17159838429623</v>
      </c>
      <c r="L383" s="12">
        <v>171.29269320673416</v>
      </c>
      <c r="M383" s="9">
        <v>42</v>
      </c>
      <c r="N383" s="9">
        <v>42</v>
      </c>
      <c r="O383" s="9">
        <v>36</v>
      </c>
      <c r="P383" s="9">
        <v>18</v>
      </c>
      <c r="Q383" s="9">
        <v>16.376249999999999</v>
      </c>
      <c r="R383" s="9">
        <v>17.025749999999999</v>
      </c>
      <c r="S383" s="9">
        <v>2.5</v>
      </c>
      <c r="T383" s="9">
        <v>1.5</v>
      </c>
      <c r="U383" s="9">
        <v>2</v>
      </c>
      <c r="V383" s="9">
        <v>1.6</v>
      </c>
    </row>
    <row r="384" spans="1:22">
      <c r="A384" s="9"/>
      <c r="B384" s="9" t="str">
        <f t="shared" si="5"/>
        <v>М18x70</v>
      </c>
      <c r="C384" s="10">
        <v>18</v>
      </c>
      <c r="D384" s="9">
        <v>70</v>
      </c>
      <c r="E384" s="12">
        <v>184.35807796879109</v>
      </c>
      <c r="F384" s="12">
        <v>194.83617204985731</v>
      </c>
      <c r="G384" s="12">
        <v>189.99839106217547</v>
      </c>
      <c r="H384" s="12">
        <v>189.19585895647299</v>
      </c>
      <c r="I384" s="12">
        <v>174.72211255301818</v>
      </c>
      <c r="J384" s="12">
        <v>188.94535646069605</v>
      </c>
      <c r="K384" s="12">
        <v>184.10757547301421</v>
      </c>
      <c r="L384" s="12">
        <v>179.55989354070005</v>
      </c>
      <c r="M384" s="9">
        <v>42</v>
      </c>
      <c r="N384" s="9">
        <v>42</v>
      </c>
      <c r="O384" s="9">
        <v>36</v>
      </c>
      <c r="P384" s="9">
        <v>18</v>
      </c>
      <c r="Q384" s="9">
        <v>16.376249999999999</v>
      </c>
      <c r="R384" s="9">
        <v>17.025749999999999</v>
      </c>
      <c r="S384" s="9">
        <v>2.5</v>
      </c>
      <c r="T384" s="9">
        <v>1.5</v>
      </c>
      <c r="U384" s="9">
        <v>2</v>
      </c>
      <c r="V384" s="9">
        <v>1.6</v>
      </c>
    </row>
    <row r="385" spans="1:22">
      <c r="A385" s="9"/>
      <c r="B385" s="9" t="str">
        <f t="shared" si="5"/>
        <v>М18x75</v>
      </c>
      <c r="C385" s="10">
        <v>18</v>
      </c>
      <c r="D385" s="9">
        <v>75</v>
      </c>
      <c r="E385" s="12">
        <v>194.34598641271646</v>
      </c>
      <c r="F385" s="12">
        <v>204.82408049378265</v>
      </c>
      <c r="G385" s="12">
        <v>199.98629950610086</v>
      </c>
      <c r="H385" s="12">
        <v>199.18376740039832</v>
      </c>
      <c r="I385" s="12">
        <v>182.98931288698407</v>
      </c>
      <c r="J385" s="12">
        <v>197.88133354941399</v>
      </c>
      <c r="K385" s="12">
        <v>193.04355256173216</v>
      </c>
      <c r="L385" s="12">
        <v>187.82709387466596</v>
      </c>
      <c r="M385" s="9">
        <v>42</v>
      </c>
      <c r="N385" s="9">
        <v>42</v>
      </c>
      <c r="O385" s="9">
        <v>36</v>
      </c>
      <c r="P385" s="9">
        <v>18</v>
      </c>
      <c r="Q385" s="9">
        <v>16.376249999999999</v>
      </c>
      <c r="R385" s="9">
        <v>17.025749999999999</v>
      </c>
      <c r="S385" s="9">
        <v>2.5</v>
      </c>
      <c r="T385" s="9">
        <v>1.5</v>
      </c>
      <c r="U385" s="9">
        <v>2</v>
      </c>
      <c r="V385" s="9">
        <v>1.6</v>
      </c>
    </row>
    <row r="386" spans="1:22">
      <c r="A386" s="9"/>
      <c r="B386" s="9" t="str">
        <f t="shared" si="5"/>
        <v>М18x80</v>
      </c>
      <c r="C386" s="10">
        <v>18</v>
      </c>
      <c r="D386" s="9">
        <v>80</v>
      </c>
      <c r="E386" s="12">
        <v>204.33389485664179</v>
      </c>
      <c r="F386" s="12">
        <v>214.81198893770804</v>
      </c>
      <c r="G386" s="12">
        <v>209.97420795002617</v>
      </c>
      <c r="H386" s="12">
        <v>209.17167584432372</v>
      </c>
      <c r="I386" s="12">
        <v>191.25651322094998</v>
      </c>
      <c r="J386" s="12">
        <v>206.81731063813197</v>
      </c>
      <c r="K386" s="12">
        <v>201.97952965045013</v>
      </c>
      <c r="L386" s="12">
        <v>196.09429420863185</v>
      </c>
      <c r="M386" s="9">
        <v>42</v>
      </c>
      <c r="N386" s="9">
        <v>42</v>
      </c>
      <c r="O386" s="9">
        <v>36</v>
      </c>
      <c r="P386" s="9">
        <v>18</v>
      </c>
      <c r="Q386" s="9">
        <v>16.376249999999999</v>
      </c>
      <c r="R386" s="9">
        <v>17.025749999999999</v>
      </c>
      <c r="S386" s="9">
        <v>2.5</v>
      </c>
      <c r="T386" s="9">
        <v>1.5</v>
      </c>
      <c r="U386" s="9">
        <v>2</v>
      </c>
      <c r="V386" s="9">
        <v>1.6</v>
      </c>
    </row>
    <row r="387" spans="1:22">
      <c r="A387" s="9"/>
      <c r="B387" s="9" t="str">
        <f t="shared" si="5"/>
        <v>М18x85</v>
      </c>
      <c r="C387" s="10">
        <v>18</v>
      </c>
      <c r="D387" s="9">
        <v>85</v>
      </c>
      <c r="E387" s="12">
        <v>214.32180330056713</v>
      </c>
      <c r="F387" s="12">
        <v>224.79989738163334</v>
      </c>
      <c r="G387" s="12">
        <v>219.96211639395153</v>
      </c>
      <c r="H387" s="12">
        <v>219.15958428824902</v>
      </c>
      <c r="I387" s="12">
        <v>199.52371355491584</v>
      </c>
      <c r="J387" s="12">
        <v>215.75328772684995</v>
      </c>
      <c r="K387" s="12">
        <v>210.91550673916814</v>
      </c>
      <c r="L387" s="12">
        <v>204.36149454259777</v>
      </c>
      <c r="M387" s="9">
        <v>42</v>
      </c>
      <c r="N387" s="9">
        <v>42</v>
      </c>
      <c r="O387" s="9">
        <v>36</v>
      </c>
      <c r="P387" s="9">
        <v>18</v>
      </c>
      <c r="Q387" s="9">
        <v>16.376249999999999</v>
      </c>
      <c r="R387" s="9">
        <v>17.025749999999999</v>
      </c>
      <c r="S387" s="9">
        <v>2.5</v>
      </c>
      <c r="T387" s="9">
        <v>1.5</v>
      </c>
      <c r="U387" s="9">
        <v>2</v>
      </c>
      <c r="V387" s="9">
        <v>1.6</v>
      </c>
    </row>
    <row r="388" spans="1:22">
      <c r="A388" s="9"/>
      <c r="B388" s="9" t="str">
        <f t="shared" si="5"/>
        <v>М18x90</v>
      </c>
      <c r="C388" s="10">
        <v>18</v>
      </c>
      <c r="D388" s="9">
        <v>90</v>
      </c>
      <c r="E388" s="12">
        <v>224.30971174449249</v>
      </c>
      <c r="F388" s="12">
        <v>234.78780582555871</v>
      </c>
      <c r="G388" s="12">
        <v>229.9500248378769</v>
      </c>
      <c r="H388" s="12">
        <v>229.14749273217438</v>
      </c>
      <c r="I388" s="12">
        <v>207.79091388888176</v>
      </c>
      <c r="J388" s="12">
        <v>224.68926481556795</v>
      </c>
      <c r="K388" s="12">
        <v>219.85148382788611</v>
      </c>
      <c r="L388" s="12">
        <v>212.62869487656366</v>
      </c>
      <c r="M388" s="9">
        <v>42</v>
      </c>
      <c r="N388" s="9">
        <v>42</v>
      </c>
      <c r="O388" s="9">
        <v>36</v>
      </c>
      <c r="P388" s="9">
        <v>18</v>
      </c>
      <c r="Q388" s="9">
        <v>16.376249999999999</v>
      </c>
      <c r="R388" s="9">
        <v>17.025749999999999</v>
      </c>
      <c r="S388" s="9">
        <v>2.5</v>
      </c>
      <c r="T388" s="9">
        <v>1.5</v>
      </c>
      <c r="U388" s="9">
        <v>2</v>
      </c>
      <c r="V388" s="9">
        <v>1.6</v>
      </c>
    </row>
    <row r="389" spans="1:22">
      <c r="A389" s="9"/>
      <c r="B389" s="9" t="str">
        <f t="shared" si="5"/>
        <v>М18x95</v>
      </c>
      <c r="C389" s="10">
        <v>18</v>
      </c>
      <c r="D389" s="9">
        <v>95</v>
      </c>
      <c r="E389" s="12">
        <v>234.29762018841785</v>
      </c>
      <c r="F389" s="12">
        <v>244.77571426948404</v>
      </c>
      <c r="G389" s="12">
        <v>239.93793328180223</v>
      </c>
      <c r="H389" s="12">
        <v>239.13540117609975</v>
      </c>
      <c r="I389" s="12">
        <v>216.05811422284765</v>
      </c>
      <c r="J389" s="12">
        <v>233.62524190428593</v>
      </c>
      <c r="K389" s="12">
        <v>228.78746091660406</v>
      </c>
      <c r="L389" s="12">
        <v>220.89589521052957</v>
      </c>
      <c r="M389" s="9">
        <v>42</v>
      </c>
      <c r="N389" s="9">
        <v>42</v>
      </c>
      <c r="O389" s="9">
        <v>36</v>
      </c>
      <c r="P389" s="9">
        <v>18</v>
      </c>
      <c r="Q389" s="9">
        <v>16.376249999999999</v>
      </c>
      <c r="R389" s="9">
        <v>17.025749999999999</v>
      </c>
      <c r="S389" s="9">
        <v>2.5</v>
      </c>
      <c r="T389" s="9">
        <v>1.5</v>
      </c>
      <c r="U389" s="9">
        <v>2</v>
      </c>
      <c r="V389" s="9">
        <v>1.6</v>
      </c>
    </row>
    <row r="390" spans="1:22">
      <c r="A390" s="9"/>
      <c r="B390" s="9" t="str">
        <f t="shared" si="5"/>
        <v>М18x100</v>
      </c>
      <c r="C390" s="10">
        <v>18</v>
      </c>
      <c r="D390" s="9">
        <v>100</v>
      </c>
      <c r="E390" s="12">
        <v>244.28552863234316</v>
      </c>
      <c r="F390" s="12">
        <v>254.7636227134094</v>
      </c>
      <c r="G390" s="12">
        <v>249.92584172572759</v>
      </c>
      <c r="H390" s="12">
        <v>249.12330962002508</v>
      </c>
      <c r="I390" s="12">
        <v>224.32531455681354</v>
      </c>
      <c r="J390" s="12">
        <v>242.56121899300388</v>
      </c>
      <c r="K390" s="12">
        <v>237.72343800532207</v>
      </c>
      <c r="L390" s="12">
        <v>229.16309554449541</v>
      </c>
      <c r="M390" s="9">
        <v>42</v>
      </c>
      <c r="N390" s="9">
        <v>42</v>
      </c>
      <c r="O390" s="9">
        <v>36</v>
      </c>
      <c r="P390" s="9">
        <v>18</v>
      </c>
      <c r="Q390" s="9">
        <v>16.376249999999999</v>
      </c>
      <c r="R390" s="9">
        <v>17.025749999999999</v>
      </c>
      <c r="S390" s="9">
        <v>2.5</v>
      </c>
      <c r="T390" s="9">
        <v>1.5</v>
      </c>
      <c r="U390" s="9">
        <v>2</v>
      </c>
      <c r="V390" s="9">
        <v>1.6</v>
      </c>
    </row>
    <row r="391" spans="1:22">
      <c r="A391" s="9"/>
      <c r="B391" s="9" t="str">
        <f t="shared" si="5"/>
        <v>М18x105</v>
      </c>
      <c r="C391" s="10">
        <v>18</v>
      </c>
      <c r="D391" s="9">
        <v>105</v>
      </c>
      <c r="E391" s="12">
        <v>254.27343707626858</v>
      </c>
      <c r="F391" s="12">
        <v>264.7515311573348</v>
      </c>
      <c r="G391" s="12">
        <v>259.91375016965287</v>
      </c>
      <c r="H391" s="12">
        <v>259.11121806395045</v>
      </c>
      <c r="I391" s="12">
        <v>232.59251489077943</v>
      </c>
      <c r="J391" s="12">
        <v>251.49719608172182</v>
      </c>
      <c r="K391" s="12">
        <v>246.65941509404004</v>
      </c>
      <c r="L391" s="12">
        <v>237.43029587846132</v>
      </c>
      <c r="M391" s="9">
        <v>42</v>
      </c>
      <c r="N391" s="9">
        <v>42</v>
      </c>
      <c r="O391" s="9">
        <v>36</v>
      </c>
      <c r="P391" s="9">
        <v>18</v>
      </c>
      <c r="Q391" s="9">
        <v>16.376249999999999</v>
      </c>
      <c r="R391" s="9">
        <v>17.025749999999999</v>
      </c>
      <c r="S391" s="9">
        <v>2.5</v>
      </c>
      <c r="T391" s="9">
        <v>1.5</v>
      </c>
      <c r="U391" s="9">
        <v>2</v>
      </c>
      <c r="V391" s="9">
        <v>1.6</v>
      </c>
    </row>
    <row r="392" spans="1:22">
      <c r="A392" s="9"/>
      <c r="B392" s="9" t="str">
        <f t="shared" ref="B392:B455" si="6">"М"&amp;C392&amp;"x"&amp;D392</f>
        <v>М18x110</v>
      </c>
      <c r="C392" s="10">
        <v>18</v>
      </c>
      <c r="D392" s="9">
        <v>110</v>
      </c>
      <c r="E392" s="12">
        <v>264.26134552019391</v>
      </c>
      <c r="F392" s="12">
        <v>274.73943960126013</v>
      </c>
      <c r="G392" s="12">
        <v>269.90165861357832</v>
      </c>
      <c r="H392" s="12">
        <v>269.09912650787572</v>
      </c>
      <c r="I392" s="12">
        <v>240.85971522474532</v>
      </c>
      <c r="J392" s="12">
        <v>260.43317317043983</v>
      </c>
      <c r="K392" s="12">
        <v>255.59539218275802</v>
      </c>
      <c r="L392" s="12">
        <v>245.69749621242721</v>
      </c>
      <c r="M392" s="9">
        <v>42</v>
      </c>
      <c r="N392" s="9">
        <v>42</v>
      </c>
      <c r="O392" s="9">
        <v>36</v>
      </c>
      <c r="P392" s="9">
        <v>18</v>
      </c>
      <c r="Q392" s="9">
        <v>16.376249999999999</v>
      </c>
      <c r="R392" s="9">
        <v>17.025749999999999</v>
      </c>
      <c r="S392" s="9">
        <v>2.5</v>
      </c>
      <c r="T392" s="9">
        <v>1.5</v>
      </c>
      <c r="U392" s="9">
        <v>2</v>
      </c>
      <c r="V392" s="9">
        <v>1.6</v>
      </c>
    </row>
    <row r="393" spans="1:22">
      <c r="A393" s="9"/>
      <c r="B393" s="9" t="str">
        <f t="shared" si="6"/>
        <v>М18x115</v>
      </c>
      <c r="C393" s="10">
        <v>18</v>
      </c>
      <c r="D393" s="9">
        <v>115</v>
      </c>
      <c r="E393" s="12">
        <v>274.24925396411925</v>
      </c>
      <c r="F393" s="12">
        <v>284.72734804518547</v>
      </c>
      <c r="G393" s="12">
        <v>279.88956705750354</v>
      </c>
      <c r="H393" s="12">
        <v>279.08703495180106</v>
      </c>
      <c r="I393" s="12">
        <v>249.12691555871123</v>
      </c>
      <c r="J393" s="12">
        <v>269.36915025915783</v>
      </c>
      <c r="K393" s="12">
        <v>264.53136927147602</v>
      </c>
      <c r="L393" s="12">
        <v>253.96469654639313</v>
      </c>
      <c r="M393" s="9">
        <v>42</v>
      </c>
      <c r="N393" s="9">
        <v>42</v>
      </c>
      <c r="O393" s="9">
        <v>36</v>
      </c>
      <c r="P393" s="9">
        <v>18</v>
      </c>
      <c r="Q393" s="9">
        <v>16.376249999999999</v>
      </c>
      <c r="R393" s="9">
        <v>17.025749999999999</v>
      </c>
      <c r="S393" s="9">
        <v>2.5</v>
      </c>
      <c r="T393" s="9">
        <v>1.5</v>
      </c>
      <c r="U393" s="9">
        <v>2</v>
      </c>
      <c r="V393" s="9">
        <v>1.6</v>
      </c>
    </row>
    <row r="394" spans="1:22">
      <c r="A394" s="9"/>
      <c r="B394" s="9" t="str">
        <f t="shared" si="6"/>
        <v>М18x120</v>
      </c>
      <c r="C394" s="10">
        <v>18</v>
      </c>
      <c r="D394" s="9">
        <v>120</v>
      </c>
      <c r="E394" s="12">
        <v>284.23716240804458</v>
      </c>
      <c r="F394" s="12">
        <v>294.7152564891108</v>
      </c>
      <c r="G394" s="12">
        <v>289.87747550142893</v>
      </c>
      <c r="H394" s="12">
        <v>289.07494339572645</v>
      </c>
      <c r="I394" s="12">
        <v>257.39411589267712</v>
      </c>
      <c r="J394" s="12">
        <v>278.30512734787578</v>
      </c>
      <c r="K394" s="12">
        <v>273.46734636019391</v>
      </c>
      <c r="L394" s="12">
        <v>262.23189688035899</v>
      </c>
      <c r="M394" s="9">
        <v>42</v>
      </c>
      <c r="N394" s="9">
        <v>42</v>
      </c>
      <c r="O394" s="9">
        <v>36</v>
      </c>
      <c r="P394" s="9">
        <v>18</v>
      </c>
      <c r="Q394" s="9">
        <v>16.376249999999999</v>
      </c>
      <c r="R394" s="9">
        <v>17.025749999999999</v>
      </c>
      <c r="S394" s="9">
        <v>2.5</v>
      </c>
      <c r="T394" s="9">
        <v>1.5</v>
      </c>
      <c r="U394" s="9">
        <v>2</v>
      </c>
      <c r="V394" s="9">
        <v>1.6</v>
      </c>
    </row>
    <row r="395" spans="1:22">
      <c r="A395" s="9"/>
      <c r="B395" s="9" t="str">
        <f t="shared" si="6"/>
        <v>М18x130</v>
      </c>
      <c r="C395" s="10">
        <v>18</v>
      </c>
      <c r="D395" s="9">
        <v>130</v>
      </c>
      <c r="E395" s="12">
        <v>302.14812956394394</v>
      </c>
      <c r="F395" s="12">
        <v>313.42875575071264</v>
      </c>
      <c r="G395" s="12">
        <v>308.59097476303077</v>
      </c>
      <c r="H395" s="12">
        <v>306.98591055162575</v>
      </c>
      <c r="I395" s="12">
        <v>273.92851656060901</v>
      </c>
      <c r="J395" s="12">
        <v>296.17708152531179</v>
      </c>
      <c r="K395" s="12">
        <v>291.33930053762987</v>
      </c>
      <c r="L395" s="12">
        <v>278.76629754829077</v>
      </c>
      <c r="M395" s="9">
        <v>48</v>
      </c>
      <c r="N395" s="9">
        <v>48</v>
      </c>
      <c r="O395" s="9">
        <v>36</v>
      </c>
      <c r="P395" s="9">
        <v>18</v>
      </c>
      <c r="Q395" s="9">
        <v>16.376249999999999</v>
      </c>
      <c r="R395" s="9">
        <v>17.025749999999999</v>
      </c>
      <c r="S395" s="9">
        <v>2.5</v>
      </c>
      <c r="T395" s="9">
        <v>1.5</v>
      </c>
      <c r="U395" s="9">
        <v>2</v>
      </c>
      <c r="V395" s="9">
        <v>1.6</v>
      </c>
    </row>
    <row r="396" spans="1:22">
      <c r="A396" s="9"/>
      <c r="B396" s="9" t="str">
        <f t="shared" si="6"/>
        <v>М18x140</v>
      </c>
      <c r="C396" s="10">
        <v>18</v>
      </c>
      <c r="D396" s="9">
        <v>140</v>
      </c>
      <c r="E396" s="12">
        <v>322.12394645179472</v>
      </c>
      <c r="F396" s="12">
        <v>333.40457263856342</v>
      </c>
      <c r="G396" s="12">
        <v>328.56679165088144</v>
      </c>
      <c r="H396" s="12">
        <v>326.96172743947653</v>
      </c>
      <c r="I396" s="12">
        <v>290.46291722854068</v>
      </c>
      <c r="J396" s="12">
        <v>314.04903570274769</v>
      </c>
      <c r="K396" s="12">
        <v>309.21125471506582</v>
      </c>
      <c r="L396" s="12">
        <v>295.30069821622254</v>
      </c>
      <c r="M396" s="9">
        <v>48</v>
      </c>
      <c r="N396" s="9">
        <v>48</v>
      </c>
      <c r="O396" s="9">
        <v>36</v>
      </c>
      <c r="P396" s="9">
        <v>18</v>
      </c>
      <c r="Q396" s="9">
        <v>16.376249999999999</v>
      </c>
      <c r="R396" s="9">
        <v>17.025749999999999</v>
      </c>
      <c r="S396" s="9">
        <v>2.5</v>
      </c>
      <c r="T396" s="9">
        <v>1.5</v>
      </c>
      <c r="U396" s="9">
        <v>2</v>
      </c>
      <c r="V396" s="9">
        <v>1.6</v>
      </c>
    </row>
    <row r="397" spans="1:22">
      <c r="A397" s="9"/>
      <c r="B397" s="9" t="str">
        <f t="shared" si="6"/>
        <v>М18x150</v>
      </c>
      <c r="C397" s="10">
        <v>18</v>
      </c>
      <c r="D397" s="9">
        <v>150</v>
      </c>
      <c r="E397" s="12">
        <v>342.09976333964534</v>
      </c>
      <c r="F397" s="12">
        <v>353.38038952641404</v>
      </c>
      <c r="G397" s="12">
        <v>348.54260853873217</v>
      </c>
      <c r="H397" s="12">
        <v>346.93754432732715</v>
      </c>
      <c r="I397" s="12">
        <v>306.99731789647251</v>
      </c>
      <c r="J397" s="12">
        <v>331.92098988018364</v>
      </c>
      <c r="K397" s="12">
        <v>327.08320889250183</v>
      </c>
      <c r="L397" s="12">
        <v>311.83509888415432</v>
      </c>
      <c r="M397" s="9">
        <v>48</v>
      </c>
      <c r="N397" s="9">
        <v>48</v>
      </c>
      <c r="O397" s="9">
        <v>36</v>
      </c>
      <c r="P397" s="9">
        <v>18</v>
      </c>
      <c r="Q397" s="9">
        <v>16.376249999999999</v>
      </c>
      <c r="R397" s="9">
        <v>17.025749999999999</v>
      </c>
      <c r="S397" s="9">
        <v>2.5</v>
      </c>
      <c r="T397" s="9">
        <v>1.5</v>
      </c>
      <c r="U397" s="9">
        <v>2</v>
      </c>
      <c r="V397" s="9">
        <v>1.6</v>
      </c>
    </row>
    <row r="398" spans="1:22">
      <c r="A398" s="9"/>
      <c r="B398" s="9" t="str">
        <f t="shared" si="6"/>
        <v>М18x160</v>
      </c>
      <c r="C398" s="10">
        <v>18</v>
      </c>
      <c r="D398" s="9">
        <v>160</v>
      </c>
      <c r="E398" s="12">
        <v>362.07558022749612</v>
      </c>
      <c r="F398" s="12">
        <v>373.35620641426482</v>
      </c>
      <c r="G398" s="12">
        <v>368.51842542658289</v>
      </c>
      <c r="H398" s="12">
        <v>366.91336121517793</v>
      </c>
      <c r="I398" s="12">
        <v>323.53171856440429</v>
      </c>
      <c r="J398" s="12">
        <v>349.79294405761959</v>
      </c>
      <c r="K398" s="12">
        <v>344.95516306993778</v>
      </c>
      <c r="L398" s="12">
        <v>328.3694995520861</v>
      </c>
      <c r="M398" s="9">
        <v>48</v>
      </c>
      <c r="N398" s="9">
        <v>48</v>
      </c>
      <c r="O398" s="9">
        <v>36</v>
      </c>
      <c r="P398" s="9">
        <v>18</v>
      </c>
      <c r="Q398" s="9">
        <v>16.376249999999999</v>
      </c>
      <c r="R398" s="9">
        <v>17.025749999999999</v>
      </c>
      <c r="S398" s="9">
        <v>2.5</v>
      </c>
      <c r="T398" s="9">
        <v>1.5</v>
      </c>
      <c r="U398" s="9">
        <v>2</v>
      </c>
      <c r="V398" s="9">
        <v>1.6</v>
      </c>
    </row>
    <row r="399" spans="1:22">
      <c r="A399" s="9"/>
      <c r="B399" s="9" t="str">
        <f t="shared" si="6"/>
        <v>М18x170</v>
      </c>
      <c r="C399" s="10">
        <v>18</v>
      </c>
      <c r="D399" s="9">
        <v>170</v>
      </c>
      <c r="E399" s="12">
        <v>382.05139711534679</v>
      </c>
      <c r="F399" s="12">
        <v>393.33202330211543</v>
      </c>
      <c r="G399" s="12">
        <v>388.49424231443356</v>
      </c>
      <c r="H399" s="12">
        <v>386.8891781030286</v>
      </c>
      <c r="I399" s="12">
        <v>340.06611923233612</v>
      </c>
      <c r="J399" s="12">
        <v>367.66489823505555</v>
      </c>
      <c r="K399" s="12">
        <v>362.82711724737374</v>
      </c>
      <c r="L399" s="12">
        <v>344.90390022001793</v>
      </c>
      <c r="M399" s="9">
        <v>48</v>
      </c>
      <c r="N399" s="9">
        <v>48</v>
      </c>
      <c r="O399" s="9">
        <v>36</v>
      </c>
      <c r="P399" s="9">
        <v>18</v>
      </c>
      <c r="Q399" s="9">
        <v>16.376249999999999</v>
      </c>
      <c r="R399" s="9">
        <v>17.025749999999999</v>
      </c>
      <c r="S399" s="9">
        <v>2.5</v>
      </c>
      <c r="T399" s="9">
        <v>1.5</v>
      </c>
      <c r="U399" s="9">
        <v>2</v>
      </c>
      <c r="V399" s="9">
        <v>1.6</v>
      </c>
    </row>
    <row r="400" spans="1:22">
      <c r="A400" s="9"/>
      <c r="B400" s="9" t="str">
        <f t="shared" si="6"/>
        <v>М18x180</v>
      </c>
      <c r="C400" s="10">
        <v>18</v>
      </c>
      <c r="D400" s="9">
        <v>180</v>
      </c>
      <c r="E400" s="12">
        <v>402.02721400319757</v>
      </c>
      <c r="F400" s="12">
        <v>413.30784018996627</v>
      </c>
      <c r="G400" s="12">
        <v>408.47005920228435</v>
      </c>
      <c r="H400" s="12">
        <v>406.86499499087932</v>
      </c>
      <c r="I400" s="12">
        <v>356.6005199002679</v>
      </c>
      <c r="J400" s="12">
        <v>385.53685241249156</v>
      </c>
      <c r="K400" s="12">
        <v>380.69907142480969</v>
      </c>
      <c r="L400" s="12">
        <v>361.43830088794971</v>
      </c>
      <c r="M400" s="9">
        <v>48</v>
      </c>
      <c r="N400" s="9">
        <v>48</v>
      </c>
      <c r="O400" s="9">
        <v>36</v>
      </c>
      <c r="P400" s="9">
        <v>18</v>
      </c>
      <c r="Q400" s="9">
        <v>16.376249999999999</v>
      </c>
      <c r="R400" s="9">
        <v>17.025749999999999</v>
      </c>
      <c r="S400" s="9">
        <v>2.5</v>
      </c>
      <c r="T400" s="9">
        <v>1.5</v>
      </c>
      <c r="U400" s="9">
        <v>2</v>
      </c>
      <c r="V400" s="9">
        <v>1.6</v>
      </c>
    </row>
    <row r="401" spans="1:22">
      <c r="A401" s="9"/>
      <c r="B401" s="9" t="str">
        <f t="shared" si="6"/>
        <v>М18x190</v>
      </c>
      <c r="C401" s="10">
        <v>18</v>
      </c>
      <c r="D401" s="9">
        <v>190</v>
      </c>
      <c r="E401" s="12">
        <v>422.00303089104818</v>
      </c>
      <c r="F401" s="12">
        <v>433.28365707781688</v>
      </c>
      <c r="G401" s="12">
        <v>428.44587609013502</v>
      </c>
      <c r="H401" s="12">
        <v>426.84081187872994</v>
      </c>
      <c r="I401" s="12">
        <v>373.13492056819973</v>
      </c>
      <c r="J401" s="12">
        <v>403.40880658992745</v>
      </c>
      <c r="K401" s="12">
        <v>398.57102560224564</v>
      </c>
      <c r="L401" s="12">
        <v>377.97270155588154</v>
      </c>
      <c r="M401" s="9">
        <v>48</v>
      </c>
      <c r="N401" s="9">
        <v>48</v>
      </c>
      <c r="O401" s="9">
        <v>36</v>
      </c>
      <c r="P401" s="9">
        <v>18</v>
      </c>
      <c r="Q401" s="9">
        <v>16.376249999999999</v>
      </c>
      <c r="R401" s="9">
        <v>17.025749999999999</v>
      </c>
      <c r="S401" s="9">
        <v>2.5</v>
      </c>
      <c r="T401" s="9">
        <v>1.5</v>
      </c>
      <c r="U401" s="9">
        <v>2</v>
      </c>
      <c r="V401" s="9">
        <v>1.6</v>
      </c>
    </row>
    <row r="402" spans="1:22">
      <c r="A402" s="9"/>
      <c r="B402" s="9" t="str">
        <f t="shared" si="6"/>
        <v>М18x200</v>
      </c>
      <c r="C402" s="10">
        <v>18</v>
      </c>
      <c r="D402" s="9">
        <v>200</v>
      </c>
      <c r="E402" s="12">
        <v>441.97884777889885</v>
      </c>
      <c r="F402" s="12">
        <v>453.25947396566755</v>
      </c>
      <c r="G402" s="12">
        <v>448.42169297798569</v>
      </c>
      <c r="H402" s="12">
        <v>446.81662876658072</v>
      </c>
      <c r="I402" s="12">
        <v>389.66932123613145</v>
      </c>
      <c r="J402" s="12">
        <v>421.2807607673634</v>
      </c>
      <c r="K402" s="12">
        <v>416.44297977968159</v>
      </c>
      <c r="L402" s="12">
        <v>394.50710222381332</v>
      </c>
      <c r="M402" s="9">
        <v>48</v>
      </c>
      <c r="N402" s="9">
        <v>48</v>
      </c>
      <c r="O402" s="9">
        <v>36</v>
      </c>
      <c r="P402" s="9">
        <v>18</v>
      </c>
      <c r="Q402" s="9">
        <v>16.376249999999999</v>
      </c>
      <c r="R402" s="9">
        <v>17.025749999999999</v>
      </c>
      <c r="S402" s="9">
        <v>2.5</v>
      </c>
      <c r="T402" s="9">
        <v>1.5</v>
      </c>
      <c r="U402" s="9">
        <v>2</v>
      </c>
      <c r="V402" s="9">
        <v>1.6</v>
      </c>
    </row>
    <row r="403" spans="1:22">
      <c r="A403" s="9"/>
      <c r="B403" s="9" t="str">
        <f t="shared" si="6"/>
        <v>М18x220</v>
      </c>
      <c r="C403" s="10">
        <v>18</v>
      </c>
      <c r="D403" s="9">
        <v>220</v>
      </c>
      <c r="E403" s="12">
        <v>477.45664046870576</v>
      </c>
      <c r="F403" s="12">
        <v>490.47608621782979</v>
      </c>
      <c r="G403" s="12">
        <v>485.63830523014798</v>
      </c>
      <c r="H403" s="12">
        <v>482.29442145638757</v>
      </c>
      <c r="I403" s="12">
        <v>422.73812257199506</v>
      </c>
      <c r="J403" s="12">
        <v>457.02466912223537</v>
      </c>
      <c r="K403" s="12">
        <v>452.1868881345535</v>
      </c>
      <c r="L403" s="12">
        <v>427.57590355967687</v>
      </c>
      <c r="M403" s="9">
        <v>61</v>
      </c>
      <c r="N403" s="9">
        <v>61</v>
      </c>
      <c r="O403" s="9">
        <v>36</v>
      </c>
      <c r="P403" s="9">
        <v>18</v>
      </c>
      <c r="Q403" s="9">
        <v>16.376249999999999</v>
      </c>
      <c r="R403" s="9">
        <v>17.025749999999999</v>
      </c>
      <c r="S403" s="9">
        <v>2.5</v>
      </c>
      <c r="T403" s="9">
        <v>1.5</v>
      </c>
      <c r="U403" s="9">
        <v>2</v>
      </c>
      <c r="V403" s="9">
        <v>1.6</v>
      </c>
    </row>
    <row r="404" spans="1:22">
      <c r="A404" s="9"/>
      <c r="B404" s="9" t="str">
        <f t="shared" si="6"/>
        <v>М20x40</v>
      </c>
      <c r="C404" s="10">
        <v>20</v>
      </c>
      <c r="D404" s="9">
        <v>40</v>
      </c>
      <c r="E404" s="12">
        <v>171.10756564426813</v>
      </c>
      <c r="F404" s="12">
        <v>181.0279211804696</v>
      </c>
      <c r="G404" s="12">
        <v>174.71003319732532</v>
      </c>
      <c r="H404" s="12">
        <v>177.42545362741245</v>
      </c>
      <c r="I404" s="12">
        <v>165.3447795982481</v>
      </c>
      <c r="J404" s="12">
        <v>177.98055556453676</v>
      </c>
      <c r="K404" s="12">
        <v>171.66266758139247</v>
      </c>
      <c r="L404" s="12">
        <v>171.66266758139247</v>
      </c>
      <c r="M404" s="11">
        <v>25</v>
      </c>
      <c r="N404" s="9">
        <v>27</v>
      </c>
      <c r="O404" s="9">
        <v>40</v>
      </c>
      <c r="P404" s="9">
        <v>20</v>
      </c>
      <c r="Q404" s="9">
        <v>18.376249999999999</v>
      </c>
      <c r="R404" s="9">
        <v>19.025749999999999</v>
      </c>
      <c r="S404" s="9">
        <v>2.5</v>
      </c>
      <c r="T404" s="9">
        <v>1.5</v>
      </c>
      <c r="U404" s="9">
        <v>2.5</v>
      </c>
      <c r="V404" s="9">
        <v>1.6</v>
      </c>
    </row>
    <row r="405" spans="1:22">
      <c r="A405" s="9"/>
      <c r="B405" s="9" t="str">
        <f t="shared" si="6"/>
        <v>М20x42</v>
      </c>
      <c r="C405" s="10">
        <v>20</v>
      </c>
      <c r="D405" s="9">
        <v>42</v>
      </c>
      <c r="E405" s="12">
        <v>175.27149463760139</v>
      </c>
      <c r="F405" s="12">
        <v>185.49139616723133</v>
      </c>
      <c r="G405" s="12">
        <v>179.17350818408696</v>
      </c>
      <c r="H405" s="12">
        <v>181.58938262074577</v>
      </c>
      <c r="I405" s="12">
        <v>169.50870859158141</v>
      </c>
      <c r="J405" s="12">
        <v>182.44403055129845</v>
      </c>
      <c r="K405" s="12">
        <v>176.12614256815417</v>
      </c>
      <c r="L405" s="12">
        <v>175.82659657472578</v>
      </c>
      <c r="M405" s="11">
        <v>27</v>
      </c>
      <c r="N405" s="9">
        <v>29</v>
      </c>
      <c r="O405" s="9">
        <v>40</v>
      </c>
      <c r="P405" s="9">
        <v>20</v>
      </c>
      <c r="Q405" s="9">
        <v>18.376249999999999</v>
      </c>
      <c r="R405" s="9">
        <v>19.025749999999999</v>
      </c>
      <c r="S405" s="9">
        <v>2.5</v>
      </c>
      <c r="T405" s="9">
        <v>1.5</v>
      </c>
      <c r="U405" s="9">
        <v>2.5</v>
      </c>
      <c r="V405" s="9">
        <v>1.6</v>
      </c>
    </row>
    <row r="406" spans="1:22">
      <c r="A406" s="9"/>
      <c r="B406" s="9" t="str">
        <f t="shared" si="6"/>
        <v>М20x45</v>
      </c>
      <c r="C406" s="10">
        <v>20</v>
      </c>
      <c r="D406" s="9">
        <v>45</v>
      </c>
      <c r="E406" s="12">
        <v>181.51738812760138</v>
      </c>
      <c r="F406" s="12">
        <v>192.18660864737384</v>
      </c>
      <c r="G406" s="12">
        <v>185.8687206642295</v>
      </c>
      <c r="H406" s="12">
        <v>187.83527611074572</v>
      </c>
      <c r="I406" s="12">
        <v>175.75460208158137</v>
      </c>
      <c r="J406" s="12">
        <v>189.13924303144103</v>
      </c>
      <c r="K406" s="12">
        <v>182.82135504829668</v>
      </c>
      <c r="L406" s="12">
        <v>182.07249006472574</v>
      </c>
      <c r="M406" s="11">
        <v>30</v>
      </c>
      <c r="N406" s="9">
        <v>32</v>
      </c>
      <c r="O406" s="9">
        <v>40</v>
      </c>
      <c r="P406" s="9">
        <v>20</v>
      </c>
      <c r="Q406" s="9">
        <v>18.376249999999999</v>
      </c>
      <c r="R406" s="9">
        <v>19.025749999999999</v>
      </c>
      <c r="S406" s="9">
        <v>2.5</v>
      </c>
      <c r="T406" s="9">
        <v>1.5</v>
      </c>
      <c r="U406" s="9">
        <v>2.5</v>
      </c>
      <c r="V406" s="9">
        <v>1.6</v>
      </c>
    </row>
    <row r="407" spans="1:22">
      <c r="A407" s="9"/>
      <c r="B407" s="9" t="str">
        <f t="shared" si="6"/>
        <v>М20x48</v>
      </c>
      <c r="C407" s="10">
        <v>20</v>
      </c>
      <c r="D407" s="9">
        <v>48</v>
      </c>
      <c r="E407" s="12">
        <v>187.76328161760134</v>
      </c>
      <c r="F407" s="12">
        <v>198.88182112751639</v>
      </c>
      <c r="G407" s="12">
        <v>192.56393314437207</v>
      </c>
      <c r="H407" s="12">
        <v>194.08116960074568</v>
      </c>
      <c r="I407" s="12">
        <v>182.00049557158133</v>
      </c>
      <c r="J407" s="12">
        <v>195.83445551158357</v>
      </c>
      <c r="K407" s="12">
        <v>189.51656752843925</v>
      </c>
      <c r="L407" s="12">
        <v>188.3183835547257</v>
      </c>
      <c r="M407" s="11">
        <v>33</v>
      </c>
      <c r="N407" s="9">
        <v>35</v>
      </c>
      <c r="O407" s="9">
        <v>40</v>
      </c>
      <c r="P407" s="9">
        <v>20</v>
      </c>
      <c r="Q407" s="9">
        <v>18.376249999999999</v>
      </c>
      <c r="R407" s="9">
        <v>19.025749999999999</v>
      </c>
      <c r="S407" s="9">
        <v>2.5</v>
      </c>
      <c r="T407" s="9">
        <v>1.5</v>
      </c>
      <c r="U407" s="9">
        <v>2.5</v>
      </c>
      <c r="V407" s="9">
        <v>1.6</v>
      </c>
    </row>
    <row r="408" spans="1:22">
      <c r="A408" s="9"/>
      <c r="B408" s="9" t="str">
        <f t="shared" si="6"/>
        <v>М20x50</v>
      </c>
      <c r="C408" s="10">
        <v>20</v>
      </c>
      <c r="D408" s="9">
        <v>50</v>
      </c>
      <c r="E408" s="12">
        <v>191.92721061093465</v>
      </c>
      <c r="F408" s="12">
        <v>203.34529611427809</v>
      </c>
      <c r="G408" s="12">
        <v>197.0274081311338</v>
      </c>
      <c r="H408" s="12">
        <v>198.24509859407902</v>
      </c>
      <c r="I408" s="12">
        <v>186.1644245649147</v>
      </c>
      <c r="J408" s="12">
        <v>200.29793049834527</v>
      </c>
      <c r="K408" s="12">
        <v>193.98004251520098</v>
      </c>
      <c r="L408" s="12">
        <v>192.48231254805901</v>
      </c>
      <c r="M408" s="11">
        <v>35</v>
      </c>
      <c r="N408" s="9">
        <v>37</v>
      </c>
      <c r="O408" s="9">
        <v>40</v>
      </c>
      <c r="P408" s="9">
        <v>20</v>
      </c>
      <c r="Q408" s="9">
        <v>18.376249999999999</v>
      </c>
      <c r="R408" s="9">
        <v>19.025749999999999</v>
      </c>
      <c r="S408" s="9">
        <v>2.5</v>
      </c>
      <c r="T408" s="9">
        <v>1.5</v>
      </c>
      <c r="U408" s="9">
        <v>2.5</v>
      </c>
      <c r="V408" s="9">
        <v>1.6</v>
      </c>
    </row>
    <row r="409" spans="1:22">
      <c r="A409" s="9"/>
      <c r="B409" s="9" t="str">
        <f t="shared" si="6"/>
        <v>М20x55</v>
      </c>
      <c r="C409" s="10">
        <v>20</v>
      </c>
      <c r="D409" s="9">
        <v>55</v>
      </c>
      <c r="E409" s="12">
        <v>202.33703309426795</v>
      </c>
      <c r="F409" s="12">
        <v>214.50398358118233</v>
      </c>
      <c r="G409" s="12">
        <v>208.18609559803801</v>
      </c>
      <c r="H409" s="12">
        <v>208.6549210774123</v>
      </c>
      <c r="I409" s="12">
        <v>196.57424704824797</v>
      </c>
      <c r="J409" s="12">
        <v>211.45661796524951</v>
      </c>
      <c r="K409" s="12">
        <v>205.13872998210516</v>
      </c>
      <c r="L409" s="12">
        <v>202.89213503139231</v>
      </c>
      <c r="M409" s="11">
        <v>40</v>
      </c>
      <c r="N409" s="9">
        <v>42</v>
      </c>
      <c r="O409" s="9">
        <v>40</v>
      </c>
      <c r="P409" s="9">
        <v>20</v>
      </c>
      <c r="Q409" s="9">
        <v>18.376249999999999</v>
      </c>
      <c r="R409" s="9">
        <v>19.025749999999999</v>
      </c>
      <c r="S409" s="9">
        <v>2.5</v>
      </c>
      <c r="T409" s="9">
        <v>1.5</v>
      </c>
      <c r="U409" s="9">
        <v>2.5</v>
      </c>
      <c r="V409" s="9">
        <v>1.6</v>
      </c>
    </row>
    <row r="410" spans="1:22">
      <c r="A410" s="9"/>
      <c r="B410" s="9" t="str">
        <f t="shared" si="6"/>
        <v>М20x60</v>
      </c>
      <c r="C410" s="10">
        <v>20</v>
      </c>
      <c r="D410" s="9">
        <v>60</v>
      </c>
      <c r="E410" s="12">
        <v>212.36266984119987</v>
      </c>
      <c r="F410" s="12">
        <v>225.89708378777371</v>
      </c>
      <c r="G410" s="12">
        <v>219.57919580462936</v>
      </c>
      <c r="H410" s="12">
        <v>218.68055782434419</v>
      </c>
      <c r="I410" s="12">
        <v>206.98406953158121</v>
      </c>
      <c r="J410" s="12">
        <v>222.61530543215375</v>
      </c>
      <c r="K410" s="12">
        <v>216.29741744900943</v>
      </c>
      <c r="L410" s="12">
        <v>213.30195751472556</v>
      </c>
      <c r="M410" s="9">
        <v>46</v>
      </c>
      <c r="N410" s="9">
        <v>46</v>
      </c>
      <c r="O410" s="9">
        <v>40</v>
      </c>
      <c r="P410" s="9">
        <v>20</v>
      </c>
      <c r="Q410" s="9">
        <v>18.376249999999999</v>
      </c>
      <c r="R410" s="9">
        <v>19.025749999999999</v>
      </c>
      <c r="S410" s="9">
        <v>2.5</v>
      </c>
      <c r="T410" s="9">
        <v>1.5</v>
      </c>
      <c r="U410" s="9">
        <v>2.5</v>
      </c>
      <c r="V410" s="9">
        <v>1.6</v>
      </c>
    </row>
    <row r="411" spans="1:22">
      <c r="A411" s="9"/>
      <c r="B411" s="9" t="str">
        <f t="shared" si="6"/>
        <v>М20x65</v>
      </c>
      <c r="C411" s="10">
        <v>20</v>
      </c>
      <c r="D411" s="9">
        <v>65</v>
      </c>
      <c r="E411" s="12">
        <v>224.69342100653978</v>
      </c>
      <c r="F411" s="12">
        <v>238.22783495311364</v>
      </c>
      <c r="G411" s="12">
        <v>231.9099469699693</v>
      </c>
      <c r="H411" s="12">
        <v>231.01130898968412</v>
      </c>
      <c r="I411" s="12">
        <v>217.39389201491451</v>
      </c>
      <c r="J411" s="12">
        <v>233.77399289905802</v>
      </c>
      <c r="K411" s="12">
        <v>227.45610491591367</v>
      </c>
      <c r="L411" s="12">
        <v>223.71177999805883</v>
      </c>
      <c r="M411" s="9">
        <v>46</v>
      </c>
      <c r="N411" s="9">
        <v>46</v>
      </c>
      <c r="O411" s="9">
        <v>40</v>
      </c>
      <c r="P411" s="9">
        <v>20</v>
      </c>
      <c r="Q411" s="9">
        <v>18.376249999999999</v>
      </c>
      <c r="R411" s="9">
        <v>19.025749999999999</v>
      </c>
      <c r="S411" s="9">
        <v>2.5</v>
      </c>
      <c r="T411" s="9">
        <v>1.5</v>
      </c>
      <c r="U411" s="9">
        <v>2.5</v>
      </c>
      <c r="V411" s="9">
        <v>1.6</v>
      </c>
    </row>
    <row r="412" spans="1:22">
      <c r="A412" s="9"/>
      <c r="B412" s="9" t="str">
        <f t="shared" si="6"/>
        <v>М20x70</v>
      </c>
      <c r="C412" s="10">
        <v>20</v>
      </c>
      <c r="D412" s="9">
        <v>70</v>
      </c>
      <c r="E412" s="12">
        <v>237.02417217187974</v>
      </c>
      <c r="F412" s="12">
        <v>250.55858611845355</v>
      </c>
      <c r="G412" s="12">
        <v>244.24069813530923</v>
      </c>
      <c r="H412" s="12">
        <v>243.34206015502409</v>
      </c>
      <c r="I412" s="12">
        <v>227.80371449824781</v>
      </c>
      <c r="J412" s="12">
        <v>244.93268036596226</v>
      </c>
      <c r="K412" s="12">
        <v>238.61479238281791</v>
      </c>
      <c r="L412" s="12">
        <v>234.1216024813921</v>
      </c>
      <c r="M412" s="9">
        <v>46</v>
      </c>
      <c r="N412" s="9">
        <v>46</v>
      </c>
      <c r="O412" s="9">
        <v>40</v>
      </c>
      <c r="P412" s="9">
        <v>20</v>
      </c>
      <c r="Q412" s="9">
        <v>18.376249999999999</v>
      </c>
      <c r="R412" s="9">
        <v>19.025749999999999</v>
      </c>
      <c r="S412" s="9">
        <v>2.5</v>
      </c>
      <c r="T412" s="9">
        <v>1.5</v>
      </c>
      <c r="U412" s="9">
        <v>2.5</v>
      </c>
      <c r="V412" s="9">
        <v>1.6</v>
      </c>
    </row>
    <row r="413" spans="1:22">
      <c r="A413" s="9"/>
      <c r="B413" s="9" t="str">
        <f t="shared" si="6"/>
        <v>М20x75</v>
      </c>
      <c r="C413" s="10">
        <v>20</v>
      </c>
      <c r="D413" s="9">
        <v>75</v>
      </c>
      <c r="E413" s="12">
        <v>249.3549233372197</v>
      </c>
      <c r="F413" s="12">
        <v>262.88933728379357</v>
      </c>
      <c r="G413" s="12">
        <v>256.57144930064919</v>
      </c>
      <c r="H413" s="12">
        <v>255.67281132036402</v>
      </c>
      <c r="I413" s="12">
        <v>238.21353698158106</v>
      </c>
      <c r="J413" s="12">
        <v>256.09136783286652</v>
      </c>
      <c r="K413" s="12">
        <v>249.77347984972215</v>
      </c>
      <c r="L413" s="12">
        <v>244.5314249647254</v>
      </c>
      <c r="M413" s="9">
        <v>46</v>
      </c>
      <c r="N413" s="9">
        <v>46</v>
      </c>
      <c r="O413" s="9">
        <v>40</v>
      </c>
      <c r="P413" s="9">
        <v>20</v>
      </c>
      <c r="Q413" s="9">
        <v>18.376249999999999</v>
      </c>
      <c r="R413" s="9">
        <v>19.025749999999999</v>
      </c>
      <c r="S413" s="9">
        <v>2.5</v>
      </c>
      <c r="T413" s="9">
        <v>1.5</v>
      </c>
      <c r="U413" s="9">
        <v>2.5</v>
      </c>
      <c r="V413" s="9">
        <v>1.6</v>
      </c>
    </row>
    <row r="414" spans="1:22">
      <c r="A414" s="9"/>
      <c r="B414" s="9" t="str">
        <f t="shared" si="6"/>
        <v>М20x80</v>
      </c>
      <c r="C414" s="10">
        <v>20</v>
      </c>
      <c r="D414" s="9">
        <v>80</v>
      </c>
      <c r="E414" s="12">
        <v>261.68567450255961</v>
      </c>
      <c r="F414" s="12">
        <v>275.22008844913353</v>
      </c>
      <c r="G414" s="12">
        <v>268.9022004659891</v>
      </c>
      <c r="H414" s="12">
        <v>268.00356248570398</v>
      </c>
      <c r="I414" s="12">
        <v>248.6233594649143</v>
      </c>
      <c r="J414" s="12">
        <v>267.25005529977074</v>
      </c>
      <c r="K414" s="12">
        <v>260.93216731662636</v>
      </c>
      <c r="L414" s="12">
        <v>254.94124744805865</v>
      </c>
      <c r="M414" s="9">
        <v>46</v>
      </c>
      <c r="N414" s="9">
        <v>46</v>
      </c>
      <c r="O414" s="9">
        <v>40</v>
      </c>
      <c r="P414" s="9">
        <v>20</v>
      </c>
      <c r="Q414" s="9">
        <v>18.376249999999999</v>
      </c>
      <c r="R414" s="9">
        <v>19.025749999999999</v>
      </c>
      <c r="S414" s="9">
        <v>2.5</v>
      </c>
      <c r="T414" s="9">
        <v>1.5</v>
      </c>
      <c r="U414" s="9">
        <v>2.5</v>
      </c>
      <c r="V414" s="9">
        <v>1.6</v>
      </c>
    </row>
    <row r="415" spans="1:22">
      <c r="A415" s="9"/>
      <c r="B415" s="9" t="str">
        <f t="shared" si="6"/>
        <v>М20x85</v>
      </c>
      <c r="C415" s="10">
        <v>20</v>
      </c>
      <c r="D415" s="9">
        <v>85</v>
      </c>
      <c r="E415" s="12">
        <v>274.01642566789957</v>
      </c>
      <c r="F415" s="12">
        <v>287.55083961447338</v>
      </c>
      <c r="G415" s="12">
        <v>281.23295163132906</v>
      </c>
      <c r="H415" s="12">
        <v>280.33431365104394</v>
      </c>
      <c r="I415" s="12">
        <v>259.03318194824755</v>
      </c>
      <c r="J415" s="12">
        <v>278.40874276667495</v>
      </c>
      <c r="K415" s="12">
        <v>272.09085478353057</v>
      </c>
      <c r="L415" s="12">
        <v>265.35106993139192</v>
      </c>
      <c r="M415" s="9">
        <v>46</v>
      </c>
      <c r="N415" s="9">
        <v>46</v>
      </c>
      <c r="O415" s="9">
        <v>40</v>
      </c>
      <c r="P415" s="9">
        <v>20</v>
      </c>
      <c r="Q415" s="9">
        <v>18.376249999999999</v>
      </c>
      <c r="R415" s="9">
        <v>19.025749999999999</v>
      </c>
      <c r="S415" s="9">
        <v>2.5</v>
      </c>
      <c r="T415" s="9">
        <v>1.5</v>
      </c>
      <c r="U415" s="9">
        <v>2.5</v>
      </c>
      <c r="V415" s="9">
        <v>1.6</v>
      </c>
    </row>
    <row r="416" spans="1:22">
      <c r="A416" s="9"/>
      <c r="B416" s="9" t="str">
        <f t="shared" si="6"/>
        <v>М20x90</v>
      </c>
      <c r="C416" s="10">
        <v>20</v>
      </c>
      <c r="D416" s="9">
        <v>90</v>
      </c>
      <c r="E416" s="12">
        <v>286.34717683323947</v>
      </c>
      <c r="F416" s="12">
        <v>299.88159077981334</v>
      </c>
      <c r="G416" s="12">
        <v>293.56370279666896</v>
      </c>
      <c r="H416" s="12">
        <v>292.66506481638385</v>
      </c>
      <c r="I416" s="12">
        <v>269.4430044315809</v>
      </c>
      <c r="J416" s="12">
        <v>289.56743023357927</v>
      </c>
      <c r="K416" s="12">
        <v>283.24954225043484</v>
      </c>
      <c r="L416" s="12">
        <v>275.76089241472528</v>
      </c>
      <c r="M416" s="9">
        <v>46</v>
      </c>
      <c r="N416" s="9">
        <v>46</v>
      </c>
      <c r="O416" s="9">
        <v>40</v>
      </c>
      <c r="P416" s="9">
        <v>20</v>
      </c>
      <c r="Q416" s="9">
        <v>18.376249999999999</v>
      </c>
      <c r="R416" s="9">
        <v>19.025749999999999</v>
      </c>
      <c r="S416" s="9">
        <v>2.5</v>
      </c>
      <c r="T416" s="9">
        <v>1.5</v>
      </c>
      <c r="U416" s="9">
        <v>2.5</v>
      </c>
      <c r="V416" s="9">
        <v>1.6</v>
      </c>
    </row>
    <row r="417" spans="1:22">
      <c r="A417" s="9"/>
      <c r="B417" s="9" t="str">
        <f t="shared" si="6"/>
        <v>М20x95</v>
      </c>
      <c r="C417" s="10">
        <v>20</v>
      </c>
      <c r="D417" s="9">
        <v>95</v>
      </c>
      <c r="E417" s="12">
        <v>298.67792799857943</v>
      </c>
      <c r="F417" s="12">
        <v>312.21234194515324</v>
      </c>
      <c r="G417" s="12">
        <v>305.89445396200887</v>
      </c>
      <c r="H417" s="12">
        <v>304.99581598172369</v>
      </c>
      <c r="I417" s="12">
        <v>279.8528269149142</v>
      </c>
      <c r="J417" s="12">
        <v>300.72611770048348</v>
      </c>
      <c r="K417" s="12">
        <v>294.40822971733917</v>
      </c>
      <c r="L417" s="12">
        <v>286.17071489805852</v>
      </c>
      <c r="M417" s="9">
        <v>46</v>
      </c>
      <c r="N417" s="9">
        <v>46</v>
      </c>
      <c r="O417" s="9">
        <v>40</v>
      </c>
      <c r="P417" s="9">
        <v>20</v>
      </c>
      <c r="Q417" s="9">
        <v>18.376249999999999</v>
      </c>
      <c r="R417" s="9">
        <v>19.025749999999999</v>
      </c>
      <c r="S417" s="9">
        <v>2.5</v>
      </c>
      <c r="T417" s="9">
        <v>1.5</v>
      </c>
      <c r="U417" s="9">
        <v>2.5</v>
      </c>
      <c r="V417" s="9">
        <v>1.6</v>
      </c>
    </row>
    <row r="418" spans="1:22">
      <c r="A418" s="9"/>
      <c r="B418" s="9" t="str">
        <f t="shared" si="6"/>
        <v>М20x100</v>
      </c>
      <c r="C418" s="10">
        <v>20</v>
      </c>
      <c r="D418" s="9">
        <v>100</v>
      </c>
      <c r="E418" s="12">
        <v>311.00867916391934</v>
      </c>
      <c r="F418" s="12">
        <v>324.5430931104932</v>
      </c>
      <c r="G418" s="12">
        <v>318.22520512734883</v>
      </c>
      <c r="H418" s="12">
        <v>317.32656714706366</v>
      </c>
      <c r="I418" s="12">
        <v>290.26264939824745</v>
      </c>
      <c r="J418" s="12">
        <v>311.8848051673877</v>
      </c>
      <c r="K418" s="12">
        <v>305.56691718424338</v>
      </c>
      <c r="L418" s="12">
        <v>296.58053738139182</v>
      </c>
      <c r="M418" s="9">
        <v>46</v>
      </c>
      <c r="N418" s="9">
        <v>46</v>
      </c>
      <c r="O418" s="9">
        <v>40</v>
      </c>
      <c r="P418" s="9">
        <v>20</v>
      </c>
      <c r="Q418" s="9">
        <v>18.376249999999999</v>
      </c>
      <c r="R418" s="9">
        <v>19.025749999999999</v>
      </c>
      <c r="S418" s="9">
        <v>2.5</v>
      </c>
      <c r="T418" s="9">
        <v>1.5</v>
      </c>
      <c r="U418" s="9">
        <v>2.5</v>
      </c>
      <c r="V418" s="9">
        <v>1.6</v>
      </c>
    </row>
    <row r="419" spans="1:22">
      <c r="A419" s="9"/>
      <c r="B419" s="9" t="str">
        <f t="shared" si="6"/>
        <v>М20x105</v>
      </c>
      <c r="C419" s="10">
        <v>20</v>
      </c>
      <c r="D419" s="9">
        <v>105</v>
      </c>
      <c r="E419" s="12">
        <v>323.33943032925924</v>
      </c>
      <c r="F419" s="12">
        <v>336.87384427583316</v>
      </c>
      <c r="G419" s="12">
        <v>330.55595629268879</v>
      </c>
      <c r="H419" s="12">
        <v>329.65731831240362</v>
      </c>
      <c r="I419" s="12">
        <v>300.67247188158069</v>
      </c>
      <c r="J419" s="12">
        <v>323.04349263429191</v>
      </c>
      <c r="K419" s="12">
        <v>316.72560465114753</v>
      </c>
      <c r="L419" s="12">
        <v>306.99035986472506</v>
      </c>
      <c r="M419" s="9">
        <v>46</v>
      </c>
      <c r="N419" s="9">
        <v>46</v>
      </c>
      <c r="O419" s="9">
        <v>40</v>
      </c>
      <c r="P419" s="9">
        <v>20</v>
      </c>
      <c r="Q419" s="9">
        <v>18.376249999999999</v>
      </c>
      <c r="R419" s="9">
        <v>19.025749999999999</v>
      </c>
      <c r="S419" s="9">
        <v>2.5</v>
      </c>
      <c r="T419" s="9">
        <v>1.5</v>
      </c>
      <c r="U419" s="9">
        <v>2.5</v>
      </c>
      <c r="V419" s="9">
        <v>1.6</v>
      </c>
    </row>
    <row r="420" spans="1:22">
      <c r="A420" s="9"/>
      <c r="B420" s="9" t="str">
        <f t="shared" si="6"/>
        <v>М20x110</v>
      </c>
      <c r="C420" s="10">
        <v>20</v>
      </c>
      <c r="D420" s="9">
        <v>110</v>
      </c>
      <c r="E420" s="12">
        <v>335.67018149459926</v>
      </c>
      <c r="F420" s="12">
        <v>349.20459544117307</v>
      </c>
      <c r="G420" s="12">
        <v>342.88670745802875</v>
      </c>
      <c r="H420" s="12">
        <v>341.98806947774358</v>
      </c>
      <c r="I420" s="12">
        <v>311.08229436491399</v>
      </c>
      <c r="J420" s="12">
        <v>334.20218010119623</v>
      </c>
      <c r="K420" s="12">
        <v>327.88429211805186</v>
      </c>
      <c r="L420" s="12">
        <v>317.40018234805831</v>
      </c>
      <c r="M420" s="9">
        <v>46</v>
      </c>
      <c r="N420" s="9">
        <v>46</v>
      </c>
      <c r="O420" s="9">
        <v>40</v>
      </c>
      <c r="P420" s="9">
        <v>20</v>
      </c>
      <c r="Q420" s="9">
        <v>18.376249999999999</v>
      </c>
      <c r="R420" s="9">
        <v>19.025749999999999</v>
      </c>
      <c r="S420" s="9">
        <v>2.5</v>
      </c>
      <c r="T420" s="9">
        <v>1.5</v>
      </c>
      <c r="U420" s="9">
        <v>2.5</v>
      </c>
      <c r="V420" s="9">
        <v>1.6</v>
      </c>
    </row>
    <row r="421" spans="1:22">
      <c r="A421" s="9"/>
      <c r="B421" s="9" t="str">
        <f t="shared" si="6"/>
        <v>М20x115</v>
      </c>
      <c r="C421" s="10">
        <v>20</v>
      </c>
      <c r="D421" s="9">
        <v>115</v>
      </c>
      <c r="E421" s="12">
        <v>348.00093265993917</v>
      </c>
      <c r="F421" s="12">
        <v>361.53534660651303</v>
      </c>
      <c r="G421" s="12">
        <v>355.21745862336871</v>
      </c>
      <c r="H421" s="12">
        <v>354.31882064308354</v>
      </c>
      <c r="I421" s="12">
        <v>321.49211684824724</v>
      </c>
      <c r="J421" s="12">
        <v>345.36086756810045</v>
      </c>
      <c r="K421" s="12">
        <v>339.04297958495613</v>
      </c>
      <c r="L421" s="12">
        <v>327.81000483139161</v>
      </c>
      <c r="M421" s="9">
        <v>46</v>
      </c>
      <c r="N421" s="9">
        <v>46</v>
      </c>
      <c r="O421" s="9">
        <v>40</v>
      </c>
      <c r="P421" s="9">
        <v>20</v>
      </c>
      <c r="Q421" s="9">
        <v>18.376249999999999</v>
      </c>
      <c r="R421" s="9">
        <v>19.025749999999999</v>
      </c>
      <c r="S421" s="9">
        <v>2.5</v>
      </c>
      <c r="T421" s="9">
        <v>1.5</v>
      </c>
      <c r="U421" s="9">
        <v>2.5</v>
      </c>
      <c r="V421" s="9">
        <v>1.6</v>
      </c>
    </row>
    <row r="422" spans="1:22">
      <c r="A422" s="9"/>
      <c r="B422" s="9" t="str">
        <f t="shared" si="6"/>
        <v>М20x120</v>
      </c>
      <c r="C422" s="10">
        <v>20</v>
      </c>
      <c r="D422" s="9">
        <v>120</v>
      </c>
      <c r="E422" s="12">
        <v>360.33168382527913</v>
      </c>
      <c r="F422" s="12">
        <v>373.86609777185299</v>
      </c>
      <c r="G422" s="12">
        <v>367.54820978870862</v>
      </c>
      <c r="H422" s="12">
        <v>366.64957180842345</v>
      </c>
      <c r="I422" s="12">
        <v>331.90193933158054</v>
      </c>
      <c r="J422" s="12">
        <v>356.5195550350046</v>
      </c>
      <c r="K422" s="12">
        <v>350.20166705186028</v>
      </c>
      <c r="L422" s="12">
        <v>338.21982731472491</v>
      </c>
      <c r="M422" s="9">
        <v>46</v>
      </c>
      <c r="N422" s="9">
        <v>46</v>
      </c>
      <c r="O422" s="9">
        <v>40</v>
      </c>
      <c r="P422" s="9">
        <v>20</v>
      </c>
      <c r="Q422" s="9">
        <v>18.376249999999999</v>
      </c>
      <c r="R422" s="9">
        <v>19.025749999999999</v>
      </c>
      <c r="S422" s="9">
        <v>2.5</v>
      </c>
      <c r="T422" s="9">
        <v>1.5</v>
      </c>
      <c r="U422" s="9">
        <v>2.5</v>
      </c>
      <c r="V422" s="9">
        <v>1.6</v>
      </c>
    </row>
    <row r="423" spans="1:22">
      <c r="A423" s="9"/>
      <c r="B423" s="9" t="str">
        <f t="shared" si="6"/>
        <v>М20x130</v>
      </c>
      <c r="C423" s="10">
        <v>20</v>
      </c>
      <c r="D423" s="9">
        <v>130</v>
      </c>
      <c r="E423" s="12">
        <v>382.68807173755101</v>
      </c>
      <c r="F423" s="12">
        <v>397.12112366440999</v>
      </c>
      <c r="G423" s="12">
        <v>390.80323568126568</v>
      </c>
      <c r="H423" s="12">
        <v>389.00595972069533</v>
      </c>
      <c r="I423" s="12">
        <v>352.72158429824708</v>
      </c>
      <c r="J423" s="12">
        <v>378.83692996881314</v>
      </c>
      <c r="K423" s="12">
        <v>372.51904198566882</v>
      </c>
      <c r="L423" s="12">
        <v>359.03947228139145</v>
      </c>
      <c r="M423" s="9">
        <v>52</v>
      </c>
      <c r="N423" s="9">
        <v>52</v>
      </c>
      <c r="O423" s="9">
        <v>40</v>
      </c>
      <c r="P423" s="9">
        <v>20</v>
      </c>
      <c r="Q423" s="9">
        <v>18.376249999999999</v>
      </c>
      <c r="R423" s="9">
        <v>19.025749999999999</v>
      </c>
      <c r="S423" s="9">
        <v>2.5</v>
      </c>
      <c r="T423" s="9">
        <v>1.5</v>
      </c>
      <c r="U423" s="9">
        <v>2.5</v>
      </c>
      <c r="V423" s="9">
        <v>1.6</v>
      </c>
    </row>
    <row r="424" spans="1:22">
      <c r="A424" s="9"/>
      <c r="B424" s="9" t="str">
        <f t="shared" si="6"/>
        <v>М20x140</v>
      </c>
      <c r="C424" s="10">
        <v>20</v>
      </c>
      <c r="D424" s="9">
        <v>140</v>
      </c>
      <c r="E424" s="12">
        <v>407.34957406823088</v>
      </c>
      <c r="F424" s="12">
        <v>421.78262599508986</v>
      </c>
      <c r="G424" s="12">
        <v>415.46473801194549</v>
      </c>
      <c r="H424" s="12">
        <v>413.66746205137525</v>
      </c>
      <c r="I424" s="12">
        <v>373.54122926491362</v>
      </c>
      <c r="J424" s="12">
        <v>401.15430490262162</v>
      </c>
      <c r="K424" s="12">
        <v>394.8364169194773</v>
      </c>
      <c r="L424" s="12">
        <v>379.85911724805794</v>
      </c>
      <c r="M424" s="9">
        <v>52</v>
      </c>
      <c r="N424" s="9">
        <v>52</v>
      </c>
      <c r="O424" s="9">
        <v>40</v>
      </c>
      <c r="P424" s="9">
        <v>20</v>
      </c>
      <c r="Q424" s="9">
        <v>18.376249999999999</v>
      </c>
      <c r="R424" s="9">
        <v>19.025749999999999</v>
      </c>
      <c r="S424" s="9">
        <v>2.5</v>
      </c>
      <c r="T424" s="9">
        <v>1.5</v>
      </c>
      <c r="U424" s="9">
        <v>2.5</v>
      </c>
      <c r="V424" s="9">
        <v>1.6</v>
      </c>
    </row>
    <row r="425" spans="1:22">
      <c r="A425" s="9"/>
      <c r="B425" s="9" t="str">
        <f t="shared" si="6"/>
        <v>М20x150</v>
      </c>
      <c r="C425" s="10">
        <v>20</v>
      </c>
      <c r="D425" s="9">
        <v>150</v>
      </c>
      <c r="E425" s="12">
        <v>432.01107639891075</v>
      </c>
      <c r="F425" s="12">
        <v>446.44412832576973</v>
      </c>
      <c r="G425" s="12">
        <v>440.12624034262541</v>
      </c>
      <c r="H425" s="12">
        <v>438.32896438205512</v>
      </c>
      <c r="I425" s="12">
        <v>394.36087423158023</v>
      </c>
      <c r="J425" s="12">
        <v>423.4716798364301</v>
      </c>
      <c r="K425" s="12">
        <v>417.15379185328578</v>
      </c>
      <c r="L425" s="12">
        <v>400.67876221472449</v>
      </c>
      <c r="M425" s="9">
        <v>52</v>
      </c>
      <c r="N425" s="9">
        <v>52</v>
      </c>
      <c r="O425" s="9">
        <v>40</v>
      </c>
      <c r="P425" s="9">
        <v>20</v>
      </c>
      <c r="Q425" s="9">
        <v>18.376249999999999</v>
      </c>
      <c r="R425" s="9">
        <v>19.025749999999999</v>
      </c>
      <c r="S425" s="9">
        <v>2.5</v>
      </c>
      <c r="T425" s="9">
        <v>1.5</v>
      </c>
      <c r="U425" s="9">
        <v>2.5</v>
      </c>
      <c r="V425" s="9">
        <v>1.6</v>
      </c>
    </row>
    <row r="426" spans="1:22">
      <c r="A426" s="9"/>
      <c r="B426" s="9" t="str">
        <f t="shared" si="6"/>
        <v>М20x160</v>
      </c>
      <c r="C426" s="10">
        <v>20</v>
      </c>
      <c r="D426" s="9">
        <v>160</v>
      </c>
      <c r="E426" s="12">
        <v>456.67257872959055</v>
      </c>
      <c r="F426" s="12">
        <v>471.10563065644959</v>
      </c>
      <c r="G426" s="12">
        <v>464.78774267330527</v>
      </c>
      <c r="H426" s="12">
        <v>462.99046671273493</v>
      </c>
      <c r="I426" s="12">
        <v>415.18051919824677</v>
      </c>
      <c r="J426" s="12">
        <v>445.78905477023864</v>
      </c>
      <c r="K426" s="12">
        <v>439.47116678709426</v>
      </c>
      <c r="L426" s="12">
        <v>421.49840718139109</v>
      </c>
      <c r="M426" s="9">
        <v>52</v>
      </c>
      <c r="N426" s="9">
        <v>52</v>
      </c>
      <c r="O426" s="9">
        <v>40</v>
      </c>
      <c r="P426" s="9">
        <v>20</v>
      </c>
      <c r="Q426" s="9">
        <v>18.376249999999999</v>
      </c>
      <c r="R426" s="9">
        <v>19.025749999999999</v>
      </c>
      <c r="S426" s="9">
        <v>2.5</v>
      </c>
      <c r="T426" s="9">
        <v>1.5</v>
      </c>
      <c r="U426" s="9">
        <v>2.5</v>
      </c>
      <c r="V426" s="9">
        <v>1.6</v>
      </c>
    </row>
    <row r="427" spans="1:22">
      <c r="A427" s="9"/>
      <c r="B427" s="9" t="str">
        <f t="shared" si="6"/>
        <v>М20x170</v>
      </c>
      <c r="C427" s="10">
        <v>20</v>
      </c>
      <c r="D427" s="9">
        <v>170</v>
      </c>
      <c r="E427" s="12">
        <v>481.33408106027048</v>
      </c>
      <c r="F427" s="12">
        <v>495.76713298712951</v>
      </c>
      <c r="G427" s="12">
        <v>489.4492450039852</v>
      </c>
      <c r="H427" s="12">
        <v>487.65196904341485</v>
      </c>
      <c r="I427" s="12">
        <v>436.00016416491331</v>
      </c>
      <c r="J427" s="12">
        <v>468.10642970404712</v>
      </c>
      <c r="K427" s="12">
        <v>461.78854172090269</v>
      </c>
      <c r="L427" s="12">
        <v>442.31805214805763</v>
      </c>
      <c r="M427" s="9">
        <v>52</v>
      </c>
      <c r="N427" s="9">
        <v>52</v>
      </c>
      <c r="O427" s="9">
        <v>40</v>
      </c>
      <c r="P427" s="9">
        <v>20</v>
      </c>
      <c r="Q427" s="9">
        <v>18.376249999999999</v>
      </c>
      <c r="R427" s="9">
        <v>19.025749999999999</v>
      </c>
      <c r="S427" s="9">
        <v>2.5</v>
      </c>
      <c r="T427" s="9">
        <v>1.5</v>
      </c>
      <c r="U427" s="9">
        <v>2.5</v>
      </c>
      <c r="V427" s="9">
        <v>1.6</v>
      </c>
    </row>
    <row r="428" spans="1:22">
      <c r="A428" s="9"/>
      <c r="B428" s="9" t="str">
        <f t="shared" si="6"/>
        <v>М20x180</v>
      </c>
      <c r="C428" s="10">
        <v>20</v>
      </c>
      <c r="D428" s="9">
        <v>180</v>
      </c>
      <c r="E428" s="12">
        <v>505.9955833909504</v>
      </c>
      <c r="F428" s="12">
        <v>520.42863531780938</v>
      </c>
      <c r="G428" s="12">
        <v>514.11074733466501</v>
      </c>
      <c r="H428" s="12">
        <v>512.31347137409477</v>
      </c>
      <c r="I428" s="12">
        <v>456.81980913157992</v>
      </c>
      <c r="J428" s="12">
        <v>490.4238046378556</v>
      </c>
      <c r="K428" s="12">
        <v>484.10591665471122</v>
      </c>
      <c r="L428" s="12">
        <v>463.13769711472418</v>
      </c>
      <c r="M428" s="9">
        <v>52</v>
      </c>
      <c r="N428" s="9">
        <v>52</v>
      </c>
      <c r="O428" s="9">
        <v>40</v>
      </c>
      <c r="P428" s="9">
        <v>20</v>
      </c>
      <c r="Q428" s="9">
        <v>18.376249999999999</v>
      </c>
      <c r="R428" s="9">
        <v>19.025749999999999</v>
      </c>
      <c r="S428" s="9">
        <v>2.5</v>
      </c>
      <c r="T428" s="9">
        <v>1.5</v>
      </c>
      <c r="U428" s="9">
        <v>2.5</v>
      </c>
      <c r="V428" s="9">
        <v>1.6</v>
      </c>
    </row>
    <row r="429" spans="1:22">
      <c r="A429" s="9"/>
      <c r="B429" s="9" t="str">
        <f t="shared" si="6"/>
        <v>М20x190</v>
      </c>
      <c r="C429" s="10">
        <v>20</v>
      </c>
      <c r="D429" s="9">
        <v>190</v>
      </c>
      <c r="E429" s="12">
        <v>530.6570857216301</v>
      </c>
      <c r="F429" s="12">
        <v>545.09013764848919</v>
      </c>
      <c r="G429" s="12">
        <v>538.77224966534482</v>
      </c>
      <c r="H429" s="12">
        <v>536.97497370477447</v>
      </c>
      <c r="I429" s="12">
        <v>477.63945409824646</v>
      </c>
      <c r="J429" s="12">
        <v>512.74117957166413</v>
      </c>
      <c r="K429" s="12">
        <v>506.42329158851965</v>
      </c>
      <c r="L429" s="12">
        <v>483.95734208139078</v>
      </c>
      <c r="M429" s="9">
        <v>52</v>
      </c>
      <c r="N429" s="9">
        <v>52</v>
      </c>
      <c r="O429" s="9">
        <v>40</v>
      </c>
      <c r="P429" s="9">
        <v>20</v>
      </c>
      <c r="Q429" s="9">
        <v>18.376249999999999</v>
      </c>
      <c r="R429" s="9">
        <v>19.025749999999999</v>
      </c>
      <c r="S429" s="9">
        <v>2.5</v>
      </c>
      <c r="T429" s="9">
        <v>1.5</v>
      </c>
      <c r="U429" s="9">
        <v>2.5</v>
      </c>
      <c r="V429" s="9">
        <v>1.6</v>
      </c>
    </row>
    <row r="430" spans="1:22">
      <c r="A430" s="9"/>
      <c r="B430" s="9" t="str">
        <f t="shared" si="6"/>
        <v>М20x200</v>
      </c>
      <c r="C430" s="10">
        <v>20</v>
      </c>
      <c r="D430" s="9">
        <v>200</v>
      </c>
      <c r="E430" s="12">
        <v>555.31858805231013</v>
      </c>
      <c r="F430" s="12">
        <v>569.75163997916911</v>
      </c>
      <c r="G430" s="12">
        <v>563.43375199602474</v>
      </c>
      <c r="H430" s="12">
        <v>561.63647603545439</v>
      </c>
      <c r="I430" s="12">
        <v>498.45909906491295</v>
      </c>
      <c r="J430" s="12">
        <v>535.05855450547256</v>
      </c>
      <c r="K430" s="12">
        <v>528.74066652232818</v>
      </c>
      <c r="L430" s="12">
        <v>504.77698704805732</v>
      </c>
      <c r="M430" s="9">
        <v>52</v>
      </c>
      <c r="N430" s="9">
        <v>52</v>
      </c>
      <c r="O430" s="9">
        <v>40</v>
      </c>
      <c r="P430" s="9">
        <v>20</v>
      </c>
      <c r="Q430" s="9">
        <v>18.376249999999999</v>
      </c>
      <c r="R430" s="9">
        <v>19.025749999999999</v>
      </c>
      <c r="S430" s="9">
        <v>2.5</v>
      </c>
      <c r="T430" s="9">
        <v>1.5</v>
      </c>
      <c r="U430" s="9">
        <v>2.5</v>
      </c>
      <c r="V430" s="9">
        <v>1.6</v>
      </c>
    </row>
    <row r="431" spans="1:22">
      <c r="A431" s="9"/>
      <c r="B431" s="9" t="str">
        <f t="shared" si="6"/>
        <v>М20x220</v>
      </c>
      <c r="C431" s="10">
        <v>20</v>
      </c>
      <c r="D431" s="9">
        <v>220</v>
      </c>
      <c r="E431" s="12">
        <v>599.64717814045252</v>
      </c>
      <c r="F431" s="12">
        <v>616.02727902459606</v>
      </c>
      <c r="G431" s="12">
        <v>609.70939104145168</v>
      </c>
      <c r="H431" s="12">
        <v>605.96506612359678</v>
      </c>
      <c r="I431" s="12">
        <v>540.09838899824604</v>
      </c>
      <c r="J431" s="12">
        <v>579.6933043730894</v>
      </c>
      <c r="K431" s="12">
        <v>573.37541638994503</v>
      </c>
      <c r="L431" s="12">
        <v>546.41627698139041</v>
      </c>
      <c r="M431" s="9">
        <v>65</v>
      </c>
      <c r="N431" s="9">
        <v>65</v>
      </c>
      <c r="O431" s="9">
        <v>40</v>
      </c>
      <c r="P431" s="9">
        <v>20</v>
      </c>
      <c r="Q431" s="9">
        <v>18.376249999999999</v>
      </c>
      <c r="R431" s="9">
        <v>19.025749999999999</v>
      </c>
      <c r="S431" s="9">
        <v>2.5</v>
      </c>
      <c r="T431" s="9">
        <v>1.5</v>
      </c>
      <c r="U431" s="9">
        <v>2.5</v>
      </c>
      <c r="V431" s="9">
        <v>1.6</v>
      </c>
    </row>
    <row r="432" spans="1:22">
      <c r="A432" s="9"/>
      <c r="B432" s="9" t="str">
        <f t="shared" si="6"/>
        <v>М20x240</v>
      </c>
      <c r="C432" s="10">
        <v>20</v>
      </c>
      <c r="D432" s="9">
        <v>240</v>
      </c>
      <c r="E432" s="12">
        <v>648.97018280181226</v>
      </c>
      <c r="F432" s="12">
        <v>665.35028368595579</v>
      </c>
      <c r="G432" s="12">
        <v>659.0323957028113</v>
      </c>
      <c r="H432" s="12">
        <v>655.28807078495652</v>
      </c>
      <c r="I432" s="12">
        <v>581.73767893157924</v>
      </c>
      <c r="J432" s="12">
        <v>624.32805424070648</v>
      </c>
      <c r="K432" s="12">
        <v>618.01016625756199</v>
      </c>
      <c r="L432" s="12">
        <v>588.0555669147235</v>
      </c>
      <c r="M432" s="9">
        <v>65</v>
      </c>
      <c r="N432" s="9">
        <v>65</v>
      </c>
      <c r="O432" s="9">
        <v>40</v>
      </c>
      <c r="P432" s="9">
        <v>20</v>
      </c>
      <c r="Q432" s="9">
        <v>18.376249999999999</v>
      </c>
      <c r="R432" s="9">
        <v>19.025749999999999</v>
      </c>
      <c r="S432" s="9">
        <v>2.5</v>
      </c>
      <c r="T432" s="9">
        <v>1.5</v>
      </c>
      <c r="U432" s="9">
        <v>2.5</v>
      </c>
      <c r="V432" s="9">
        <v>1.6</v>
      </c>
    </row>
    <row r="433" spans="1:22">
      <c r="A433" s="9"/>
      <c r="B433" s="9" t="str">
        <f t="shared" si="6"/>
        <v>М22x45</v>
      </c>
      <c r="C433" s="10">
        <v>22</v>
      </c>
      <c r="D433" s="9">
        <v>45</v>
      </c>
      <c r="E433" s="12">
        <v>233.25800033234833</v>
      </c>
      <c r="F433" s="12">
        <v>245.57724798239423</v>
      </c>
      <c r="G433" s="12">
        <v>237.91575513045368</v>
      </c>
      <c r="H433" s="12">
        <v>240.91949318428888</v>
      </c>
      <c r="I433" s="12">
        <v>226.47032271937599</v>
      </c>
      <c r="J433" s="12">
        <v>241.95909906573502</v>
      </c>
      <c r="K433" s="12">
        <v>234.29760621379444</v>
      </c>
      <c r="L433" s="12">
        <v>234.13181557131648</v>
      </c>
      <c r="M433" s="11">
        <v>29</v>
      </c>
      <c r="N433" s="9">
        <v>31</v>
      </c>
      <c r="O433" s="9">
        <v>44</v>
      </c>
      <c r="P433" s="9">
        <v>22</v>
      </c>
      <c r="Q433" s="9">
        <v>20.376249999999999</v>
      </c>
      <c r="R433" s="9">
        <v>21.025749999999999</v>
      </c>
      <c r="S433" s="9">
        <v>2.5</v>
      </c>
      <c r="T433" s="9">
        <v>1.5</v>
      </c>
      <c r="U433" s="9">
        <v>2.5</v>
      </c>
      <c r="V433" s="9">
        <v>1.6</v>
      </c>
    </row>
    <row r="434" spans="1:22">
      <c r="A434" s="9"/>
      <c r="B434" s="9" t="str">
        <f t="shared" si="6"/>
        <v>М22x48</v>
      </c>
      <c r="C434" s="10">
        <v>22</v>
      </c>
      <c r="D434" s="9">
        <v>48</v>
      </c>
      <c r="E434" s="12">
        <v>240.93743612595281</v>
      </c>
      <c r="F434" s="12">
        <v>253.75405570343258</v>
      </c>
      <c r="G434" s="12">
        <v>246.09256285149209</v>
      </c>
      <c r="H434" s="12">
        <v>248.59892897789331</v>
      </c>
      <c r="I434" s="12">
        <v>234.14975851298041</v>
      </c>
      <c r="J434" s="12">
        <v>250.13590678677335</v>
      </c>
      <c r="K434" s="12">
        <v>242.47441393483285</v>
      </c>
      <c r="L434" s="12">
        <v>241.81125136492096</v>
      </c>
      <c r="M434" s="11">
        <v>32</v>
      </c>
      <c r="N434" s="9">
        <v>34</v>
      </c>
      <c r="O434" s="9">
        <v>44</v>
      </c>
      <c r="P434" s="9">
        <v>22</v>
      </c>
      <c r="Q434" s="9">
        <v>20.376249999999999</v>
      </c>
      <c r="R434" s="9">
        <v>21.025749999999999</v>
      </c>
      <c r="S434" s="9">
        <v>2.5</v>
      </c>
      <c r="T434" s="9">
        <v>1.5</v>
      </c>
      <c r="U434" s="9">
        <v>2.5</v>
      </c>
      <c r="V434" s="9">
        <v>1.6</v>
      </c>
    </row>
    <row r="435" spans="1:22">
      <c r="A435" s="9"/>
      <c r="B435" s="9" t="str">
        <f t="shared" si="6"/>
        <v>М22x50</v>
      </c>
      <c r="C435" s="10">
        <v>22</v>
      </c>
      <c r="D435" s="9">
        <v>50</v>
      </c>
      <c r="E435" s="12">
        <v>246.05705998835577</v>
      </c>
      <c r="F435" s="12">
        <v>259.20526085079155</v>
      </c>
      <c r="G435" s="12">
        <v>251.54376799885102</v>
      </c>
      <c r="H435" s="12">
        <v>253.7185528402963</v>
      </c>
      <c r="I435" s="12">
        <v>239.26938237538343</v>
      </c>
      <c r="J435" s="12">
        <v>255.58711193413228</v>
      </c>
      <c r="K435" s="12">
        <v>247.92561908219179</v>
      </c>
      <c r="L435" s="12">
        <v>246.93087522732392</v>
      </c>
      <c r="M435" s="11">
        <v>34</v>
      </c>
      <c r="N435" s="9">
        <v>36</v>
      </c>
      <c r="O435" s="9">
        <v>44</v>
      </c>
      <c r="P435" s="9">
        <v>22</v>
      </c>
      <c r="Q435" s="9">
        <v>20.376249999999999</v>
      </c>
      <c r="R435" s="9">
        <v>21.025749999999999</v>
      </c>
      <c r="S435" s="9">
        <v>2.5</v>
      </c>
      <c r="T435" s="9">
        <v>1.5</v>
      </c>
      <c r="U435" s="9">
        <v>2.5</v>
      </c>
      <c r="V435" s="9">
        <v>1.6</v>
      </c>
    </row>
    <row r="436" spans="1:22">
      <c r="A436" s="9"/>
      <c r="B436" s="9" t="str">
        <f t="shared" si="6"/>
        <v>М22x55</v>
      </c>
      <c r="C436" s="10">
        <v>22</v>
      </c>
      <c r="D436" s="9">
        <v>55</v>
      </c>
      <c r="E436" s="12">
        <v>258.85611964436328</v>
      </c>
      <c r="F436" s="12">
        <v>272.83327371918887</v>
      </c>
      <c r="G436" s="12">
        <v>265.17178086724829</v>
      </c>
      <c r="H436" s="12">
        <v>266.51761249630374</v>
      </c>
      <c r="I436" s="12">
        <v>252.06844203139087</v>
      </c>
      <c r="J436" s="12">
        <v>269.21512480252966</v>
      </c>
      <c r="K436" s="12">
        <v>261.55363195058902</v>
      </c>
      <c r="L436" s="12">
        <v>259.72993488333134</v>
      </c>
      <c r="M436" s="11">
        <v>39</v>
      </c>
      <c r="N436" s="9">
        <v>41</v>
      </c>
      <c r="O436" s="9">
        <v>44</v>
      </c>
      <c r="P436" s="9">
        <v>22</v>
      </c>
      <c r="Q436" s="9">
        <v>20.376249999999999</v>
      </c>
      <c r="R436" s="9">
        <v>21.025749999999999</v>
      </c>
      <c r="S436" s="9">
        <v>2.5</v>
      </c>
      <c r="T436" s="9">
        <v>1.5</v>
      </c>
      <c r="U436" s="9">
        <v>2.5</v>
      </c>
      <c r="V436" s="9">
        <v>1.6</v>
      </c>
    </row>
    <row r="437" spans="1:22">
      <c r="A437" s="9"/>
      <c r="B437" s="9" t="str">
        <f t="shared" si="6"/>
        <v>М22x60</v>
      </c>
      <c r="C437" s="10">
        <v>22</v>
      </c>
      <c r="D437" s="9">
        <v>60</v>
      </c>
      <c r="E437" s="12">
        <v>271.65517930037066</v>
      </c>
      <c r="F437" s="12">
        <v>286.46128658758619</v>
      </c>
      <c r="G437" s="12">
        <v>278.79979373564561</v>
      </c>
      <c r="H437" s="12">
        <v>279.31667215231118</v>
      </c>
      <c r="I437" s="12">
        <v>264.86750168739837</v>
      </c>
      <c r="J437" s="12">
        <v>282.84313767092698</v>
      </c>
      <c r="K437" s="12">
        <v>275.18164481898629</v>
      </c>
      <c r="L437" s="12">
        <v>272.52899453933878</v>
      </c>
      <c r="M437" s="11">
        <v>44</v>
      </c>
      <c r="N437" s="9">
        <v>46</v>
      </c>
      <c r="O437" s="9">
        <v>44</v>
      </c>
      <c r="P437" s="9">
        <v>22</v>
      </c>
      <c r="Q437" s="9">
        <v>20.376249999999999</v>
      </c>
      <c r="R437" s="9">
        <v>21.025749999999999</v>
      </c>
      <c r="S437" s="9">
        <v>2.5</v>
      </c>
      <c r="T437" s="9">
        <v>1.5</v>
      </c>
      <c r="U437" s="9">
        <v>2.5</v>
      </c>
      <c r="V437" s="9">
        <v>1.6</v>
      </c>
    </row>
    <row r="438" spans="1:22">
      <c r="A438" s="9"/>
      <c r="B438" s="9" t="str">
        <f t="shared" si="6"/>
        <v>М22x65</v>
      </c>
      <c r="C438" s="10">
        <v>22</v>
      </c>
      <c r="D438" s="9">
        <v>65</v>
      </c>
      <c r="E438" s="12">
        <v>284.03000910556739</v>
      </c>
      <c r="F438" s="12">
        <v>300.3477386643163</v>
      </c>
      <c r="G438" s="12">
        <v>292.68624581237572</v>
      </c>
      <c r="H438" s="12">
        <v>291.69150195750791</v>
      </c>
      <c r="I438" s="12">
        <v>277.66656134340576</v>
      </c>
      <c r="J438" s="12">
        <v>296.47115053932413</v>
      </c>
      <c r="K438" s="12">
        <v>288.80965768738366</v>
      </c>
      <c r="L438" s="12">
        <v>285.32805419534628</v>
      </c>
      <c r="M438" s="9">
        <v>50</v>
      </c>
      <c r="N438" s="9">
        <v>50</v>
      </c>
      <c r="O438" s="9">
        <v>44</v>
      </c>
      <c r="P438" s="9">
        <v>22</v>
      </c>
      <c r="Q438" s="9">
        <v>20.376249999999999</v>
      </c>
      <c r="R438" s="9">
        <v>21.025749999999999</v>
      </c>
      <c r="S438" s="9">
        <v>2.5</v>
      </c>
      <c r="T438" s="9">
        <v>1.5</v>
      </c>
      <c r="U438" s="9">
        <v>2.5</v>
      </c>
      <c r="V438" s="9">
        <v>1.6</v>
      </c>
    </row>
    <row r="439" spans="1:22">
      <c r="A439" s="9"/>
      <c r="B439" s="9" t="str">
        <f t="shared" si="6"/>
        <v>М22x70</v>
      </c>
      <c r="C439" s="10">
        <v>22</v>
      </c>
      <c r="D439" s="9">
        <v>70</v>
      </c>
      <c r="E439" s="12">
        <v>298.95021801562876</v>
      </c>
      <c r="F439" s="12">
        <v>315.26794757437762</v>
      </c>
      <c r="G439" s="12">
        <v>307.60645472243704</v>
      </c>
      <c r="H439" s="12">
        <v>306.61171086756917</v>
      </c>
      <c r="I439" s="12">
        <v>290.46562099941326</v>
      </c>
      <c r="J439" s="12">
        <v>310.09916340772151</v>
      </c>
      <c r="K439" s="12">
        <v>302.43767055578093</v>
      </c>
      <c r="L439" s="12">
        <v>298.12711385135378</v>
      </c>
      <c r="M439" s="9">
        <v>50</v>
      </c>
      <c r="N439" s="9">
        <v>50</v>
      </c>
      <c r="O439" s="9">
        <v>44</v>
      </c>
      <c r="P439" s="9">
        <v>22</v>
      </c>
      <c r="Q439" s="9">
        <v>20.376249999999999</v>
      </c>
      <c r="R439" s="9">
        <v>21.025749999999999</v>
      </c>
      <c r="S439" s="9">
        <v>2.5</v>
      </c>
      <c r="T439" s="9">
        <v>1.5</v>
      </c>
      <c r="U439" s="9">
        <v>2.5</v>
      </c>
      <c r="V439" s="9">
        <v>1.6</v>
      </c>
    </row>
    <row r="440" spans="1:22">
      <c r="A440" s="9"/>
      <c r="B440" s="9" t="str">
        <f t="shared" si="6"/>
        <v>М22x75</v>
      </c>
      <c r="C440" s="10">
        <v>22</v>
      </c>
      <c r="D440" s="9">
        <v>75</v>
      </c>
      <c r="E440" s="12">
        <v>313.87042692569008</v>
      </c>
      <c r="F440" s="12">
        <v>330.18815648443899</v>
      </c>
      <c r="G440" s="12">
        <v>322.52666363249841</v>
      </c>
      <c r="H440" s="12">
        <v>321.53191977763055</v>
      </c>
      <c r="I440" s="12">
        <v>303.2646806554207</v>
      </c>
      <c r="J440" s="12">
        <v>323.72717627611877</v>
      </c>
      <c r="K440" s="12">
        <v>316.06568342417825</v>
      </c>
      <c r="L440" s="12">
        <v>310.92617350736123</v>
      </c>
      <c r="M440" s="9">
        <v>50</v>
      </c>
      <c r="N440" s="9">
        <v>50</v>
      </c>
      <c r="O440" s="9">
        <v>44</v>
      </c>
      <c r="P440" s="9">
        <v>22</v>
      </c>
      <c r="Q440" s="9">
        <v>20.376249999999999</v>
      </c>
      <c r="R440" s="9">
        <v>21.025749999999999</v>
      </c>
      <c r="S440" s="9">
        <v>2.5</v>
      </c>
      <c r="T440" s="9">
        <v>1.5</v>
      </c>
      <c r="U440" s="9">
        <v>2.5</v>
      </c>
      <c r="V440" s="9">
        <v>1.6</v>
      </c>
    </row>
    <row r="441" spans="1:22">
      <c r="A441" s="9"/>
      <c r="B441" s="9" t="str">
        <f t="shared" si="6"/>
        <v>М22x80</v>
      </c>
      <c r="C441" s="10">
        <v>22</v>
      </c>
      <c r="D441" s="9">
        <v>80</v>
      </c>
      <c r="E441" s="12">
        <v>328.79063583575135</v>
      </c>
      <c r="F441" s="12">
        <v>345.10836539450025</v>
      </c>
      <c r="G441" s="12">
        <v>337.44687254255967</v>
      </c>
      <c r="H441" s="12">
        <v>336.45212868769181</v>
      </c>
      <c r="I441" s="12">
        <v>316.06374031142815</v>
      </c>
      <c r="J441" s="12">
        <v>337.35518914451615</v>
      </c>
      <c r="K441" s="12">
        <v>329.69369629257557</v>
      </c>
      <c r="L441" s="12">
        <v>323.72523316336861</v>
      </c>
      <c r="M441" s="9">
        <v>50</v>
      </c>
      <c r="N441" s="9">
        <v>50</v>
      </c>
      <c r="O441" s="9">
        <v>44</v>
      </c>
      <c r="P441" s="9">
        <v>22</v>
      </c>
      <c r="Q441" s="9">
        <v>20.376249999999999</v>
      </c>
      <c r="R441" s="9">
        <v>21.025749999999999</v>
      </c>
      <c r="S441" s="9">
        <v>2.5</v>
      </c>
      <c r="T441" s="9">
        <v>1.5</v>
      </c>
      <c r="U441" s="9">
        <v>2.5</v>
      </c>
      <c r="V441" s="9">
        <v>1.6</v>
      </c>
    </row>
    <row r="442" spans="1:22">
      <c r="A442" s="9"/>
      <c r="B442" s="9" t="str">
        <f t="shared" si="6"/>
        <v>М22x85</v>
      </c>
      <c r="C442" s="10">
        <v>22</v>
      </c>
      <c r="D442" s="9">
        <v>85</v>
      </c>
      <c r="E442" s="12">
        <v>343.71084474581278</v>
      </c>
      <c r="F442" s="12">
        <v>360.02857430456157</v>
      </c>
      <c r="G442" s="12">
        <v>352.36708145262105</v>
      </c>
      <c r="H442" s="12">
        <v>351.37233759775319</v>
      </c>
      <c r="I442" s="12">
        <v>328.86279996743565</v>
      </c>
      <c r="J442" s="12">
        <v>350.98320201291341</v>
      </c>
      <c r="K442" s="12">
        <v>343.32170916097289</v>
      </c>
      <c r="L442" s="12">
        <v>336.52429281937611</v>
      </c>
      <c r="M442" s="9">
        <v>50</v>
      </c>
      <c r="N442" s="9">
        <v>50</v>
      </c>
      <c r="O442" s="9">
        <v>44</v>
      </c>
      <c r="P442" s="9">
        <v>22</v>
      </c>
      <c r="Q442" s="9">
        <v>20.376249999999999</v>
      </c>
      <c r="R442" s="9">
        <v>21.025749999999999</v>
      </c>
      <c r="S442" s="9">
        <v>2.5</v>
      </c>
      <c r="T442" s="9">
        <v>1.5</v>
      </c>
      <c r="U442" s="9">
        <v>2.5</v>
      </c>
      <c r="V442" s="9">
        <v>1.6</v>
      </c>
    </row>
    <row r="443" spans="1:22">
      <c r="A443" s="9"/>
      <c r="B443" s="9" t="str">
        <f t="shared" si="6"/>
        <v>М22x90</v>
      </c>
      <c r="C443" s="10">
        <v>22</v>
      </c>
      <c r="D443" s="9">
        <v>90</v>
      </c>
      <c r="E443" s="12">
        <v>358.63105365587404</v>
      </c>
      <c r="F443" s="12">
        <v>374.94878321462295</v>
      </c>
      <c r="G443" s="12">
        <v>367.28729036268231</v>
      </c>
      <c r="H443" s="12">
        <v>366.29254650781451</v>
      </c>
      <c r="I443" s="12">
        <v>341.66185962344304</v>
      </c>
      <c r="J443" s="12">
        <v>364.61121488131073</v>
      </c>
      <c r="K443" s="12">
        <v>356.94972202937015</v>
      </c>
      <c r="L443" s="12">
        <v>349.32335247538356</v>
      </c>
      <c r="M443" s="9">
        <v>50</v>
      </c>
      <c r="N443" s="9">
        <v>50</v>
      </c>
      <c r="O443" s="9">
        <v>44</v>
      </c>
      <c r="P443" s="9">
        <v>22</v>
      </c>
      <c r="Q443" s="9">
        <v>20.376249999999999</v>
      </c>
      <c r="R443" s="9">
        <v>21.025749999999999</v>
      </c>
      <c r="S443" s="9">
        <v>2.5</v>
      </c>
      <c r="T443" s="9">
        <v>1.5</v>
      </c>
      <c r="U443" s="9">
        <v>2.5</v>
      </c>
      <c r="V443" s="9">
        <v>1.6</v>
      </c>
    </row>
    <row r="444" spans="1:22">
      <c r="A444" s="9"/>
      <c r="B444" s="9" t="str">
        <f t="shared" si="6"/>
        <v>М22x95</v>
      </c>
      <c r="C444" s="10">
        <v>22</v>
      </c>
      <c r="D444" s="9">
        <v>95</v>
      </c>
      <c r="E444" s="12">
        <v>373.55126256593536</v>
      </c>
      <c r="F444" s="12">
        <v>389.86899212468427</v>
      </c>
      <c r="G444" s="12">
        <v>382.20749927274363</v>
      </c>
      <c r="H444" s="12">
        <v>381.21275541787588</v>
      </c>
      <c r="I444" s="12">
        <v>354.46091927945048</v>
      </c>
      <c r="J444" s="12">
        <v>378.23922774970805</v>
      </c>
      <c r="K444" s="12">
        <v>370.57773489776741</v>
      </c>
      <c r="L444" s="12">
        <v>362.122412131391</v>
      </c>
      <c r="M444" s="9">
        <v>50</v>
      </c>
      <c r="N444" s="9">
        <v>50</v>
      </c>
      <c r="O444" s="9">
        <v>44</v>
      </c>
      <c r="P444" s="9">
        <v>22</v>
      </c>
      <c r="Q444" s="9">
        <v>20.376249999999999</v>
      </c>
      <c r="R444" s="9">
        <v>21.025749999999999</v>
      </c>
      <c r="S444" s="9">
        <v>2.5</v>
      </c>
      <c r="T444" s="9">
        <v>1.5</v>
      </c>
      <c r="U444" s="9">
        <v>2.5</v>
      </c>
      <c r="V444" s="9">
        <v>1.6</v>
      </c>
    </row>
    <row r="445" spans="1:22">
      <c r="A445" s="9"/>
      <c r="B445" s="9" t="str">
        <f t="shared" si="6"/>
        <v>М22x100</v>
      </c>
      <c r="C445" s="10">
        <v>22</v>
      </c>
      <c r="D445" s="9">
        <v>100</v>
      </c>
      <c r="E445" s="12">
        <v>388.47147147599668</v>
      </c>
      <c r="F445" s="12">
        <v>404.78920103474559</v>
      </c>
      <c r="G445" s="12">
        <v>397.12770818280501</v>
      </c>
      <c r="H445" s="12">
        <v>396.13296432793715</v>
      </c>
      <c r="I445" s="12">
        <v>367.25997893545792</v>
      </c>
      <c r="J445" s="12">
        <v>391.86724061810531</v>
      </c>
      <c r="K445" s="12">
        <v>384.20574776616485</v>
      </c>
      <c r="L445" s="12">
        <v>374.9214717873985</v>
      </c>
      <c r="M445" s="9">
        <v>50</v>
      </c>
      <c r="N445" s="9">
        <v>50</v>
      </c>
      <c r="O445" s="9">
        <v>44</v>
      </c>
      <c r="P445" s="9">
        <v>22</v>
      </c>
      <c r="Q445" s="9">
        <v>20.376249999999999</v>
      </c>
      <c r="R445" s="9">
        <v>21.025749999999999</v>
      </c>
      <c r="S445" s="9">
        <v>2.5</v>
      </c>
      <c r="T445" s="9">
        <v>1.5</v>
      </c>
      <c r="U445" s="9">
        <v>2.5</v>
      </c>
      <c r="V445" s="9">
        <v>1.6</v>
      </c>
    </row>
    <row r="446" spans="1:22">
      <c r="A446" s="9"/>
      <c r="B446" s="9" t="str">
        <f t="shared" si="6"/>
        <v>М22x105</v>
      </c>
      <c r="C446" s="10">
        <v>22</v>
      </c>
      <c r="D446" s="9">
        <v>105</v>
      </c>
      <c r="E446" s="12">
        <v>403.391680386058</v>
      </c>
      <c r="F446" s="12">
        <v>419.70940994480696</v>
      </c>
      <c r="G446" s="12">
        <v>412.04791709286633</v>
      </c>
      <c r="H446" s="12">
        <v>411.05317323799852</v>
      </c>
      <c r="I446" s="12">
        <v>380.05903859146542</v>
      </c>
      <c r="J446" s="12">
        <v>405.49525348650269</v>
      </c>
      <c r="K446" s="12">
        <v>397.83376063456211</v>
      </c>
      <c r="L446" s="12">
        <v>387.72053144340595</v>
      </c>
      <c r="M446" s="9">
        <v>50</v>
      </c>
      <c r="N446" s="9">
        <v>50</v>
      </c>
      <c r="O446" s="9">
        <v>44</v>
      </c>
      <c r="P446" s="9">
        <v>22</v>
      </c>
      <c r="Q446" s="9">
        <v>20.376249999999999</v>
      </c>
      <c r="R446" s="9">
        <v>21.025749999999999</v>
      </c>
      <c r="S446" s="9">
        <v>2.5</v>
      </c>
      <c r="T446" s="9">
        <v>1.5</v>
      </c>
      <c r="U446" s="9">
        <v>2.5</v>
      </c>
      <c r="V446" s="9">
        <v>1.6</v>
      </c>
    </row>
    <row r="447" spans="1:22">
      <c r="A447" s="9"/>
      <c r="B447" s="9" t="str">
        <f t="shared" si="6"/>
        <v>М22x110</v>
      </c>
      <c r="C447" s="10">
        <v>22</v>
      </c>
      <c r="D447" s="9">
        <v>110</v>
      </c>
      <c r="E447" s="12">
        <v>418.31188929611926</v>
      </c>
      <c r="F447" s="12">
        <v>434.62961885486823</v>
      </c>
      <c r="G447" s="12">
        <v>426.96812600292759</v>
      </c>
      <c r="H447" s="12">
        <v>425.97338214805978</v>
      </c>
      <c r="I447" s="12">
        <v>392.85809824747287</v>
      </c>
      <c r="J447" s="12">
        <v>419.1232663548999</v>
      </c>
      <c r="K447" s="12">
        <v>411.46177350295932</v>
      </c>
      <c r="L447" s="12">
        <v>400.51959109941339</v>
      </c>
      <c r="M447" s="9">
        <v>50</v>
      </c>
      <c r="N447" s="9">
        <v>50</v>
      </c>
      <c r="O447" s="9">
        <v>44</v>
      </c>
      <c r="P447" s="9">
        <v>22</v>
      </c>
      <c r="Q447" s="9">
        <v>20.376249999999999</v>
      </c>
      <c r="R447" s="9">
        <v>21.025749999999999</v>
      </c>
      <c r="S447" s="9">
        <v>2.5</v>
      </c>
      <c r="T447" s="9">
        <v>1.5</v>
      </c>
      <c r="U447" s="9">
        <v>2.5</v>
      </c>
      <c r="V447" s="9">
        <v>1.6</v>
      </c>
    </row>
    <row r="448" spans="1:22">
      <c r="A448" s="9"/>
      <c r="B448" s="9" t="str">
        <f t="shared" si="6"/>
        <v>М22x115</v>
      </c>
      <c r="C448" s="10">
        <v>22</v>
      </c>
      <c r="D448" s="9">
        <v>115</v>
      </c>
      <c r="E448" s="12">
        <v>433.23209820618069</v>
      </c>
      <c r="F448" s="12">
        <v>449.54982776492955</v>
      </c>
      <c r="G448" s="12">
        <v>441.88833491298902</v>
      </c>
      <c r="H448" s="12">
        <v>440.8935910581211</v>
      </c>
      <c r="I448" s="12">
        <v>405.65715790348037</v>
      </c>
      <c r="J448" s="12">
        <v>432.75127922329727</v>
      </c>
      <c r="K448" s="12">
        <v>425.08978637135664</v>
      </c>
      <c r="L448" s="12">
        <v>413.31865075542089</v>
      </c>
      <c r="M448" s="9">
        <v>50</v>
      </c>
      <c r="N448" s="9">
        <v>50</v>
      </c>
      <c r="O448" s="9">
        <v>44</v>
      </c>
      <c r="P448" s="9">
        <v>22</v>
      </c>
      <c r="Q448" s="9">
        <v>20.376249999999999</v>
      </c>
      <c r="R448" s="9">
        <v>21.025749999999999</v>
      </c>
      <c r="S448" s="9">
        <v>2.5</v>
      </c>
      <c r="T448" s="9">
        <v>1.5</v>
      </c>
      <c r="U448" s="9">
        <v>2.5</v>
      </c>
      <c r="V448" s="9">
        <v>1.6</v>
      </c>
    </row>
    <row r="449" spans="1:22">
      <c r="A449" s="9"/>
      <c r="B449" s="9" t="str">
        <f t="shared" si="6"/>
        <v>М22x120</v>
      </c>
      <c r="C449" s="10">
        <v>22</v>
      </c>
      <c r="D449" s="9">
        <v>120</v>
      </c>
      <c r="E449" s="12">
        <v>448.15230711624201</v>
      </c>
      <c r="F449" s="12">
        <v>464.47003667499087</v>
      </c>
      <c r="G449" s="12">
        <v>456.80854382305029</v>
      </c>
      <c r="H449" s="12">
        <v>455.81379996818248</v>
      </c>
      <c r="I449" s="12">
        <v>418.45621755948781</v>
      </c>
      <c r="J449" s="12">
        <v>446.37929209169454</v>
      </c>
      <c r="K449" s="12">
        <v>438.7177992397539</v>
      </c>
      <c r="L449" s="12">
        <v>426.11771041142828</v>
      </c>
      <c r="M449" s="9">
        <v>50</v>
      </c>
      <c r="N449" s="9">
        <v>50</v>
      </c>
      <c r="O449" s="9">
        <v>44</v>
      </c>
      <c r="P449" s="9">
        <v>22</v>
      </c>
      <c r="Q449" s="9">
        <v>20.376249999999999</v>
      </c>
      <c r="R449" s="9">
        <v>21.025749999999999</v>
      </c>
      <c r="S449" s="9">
        <v>2.5</v>
      </c>
      <c r="T449" s="9">
        <v>1.5</v>
      </c>
      <c r="U449" s="9">
        <v>2.5</v>
      </c>
      <c r="V449" s="9">
        <v>1.6</v>
      </c>
    </row>
    <row r="450" spans="1:22">
      <c r="A450" s="9"/>
      <c r="B450" s="9" t="str">
        <f t="shared" si="6"/>
        <v>М22x130</v>
      </c>
      <c r="C450" s="10">
        <v>22</v>
      </c>
      <c r="D450" s="9">
        <v>130</v>
      </c>
      <c r="E450" s="12">
        <v>475.4473458315</v>
      </c>
      <c r="F450" s="12">
        <v>492.75981924511672</v>
      </c>
      <c r="G450" s="12">
        <v>485.09832639317608</v>
      </c>
      <c r="H450" s="12">
        <v>483.10883868344047</v>
      </c>
      <c r="I450" s="12">
        <v>444.0543368715027</v>
      </c>
      <c r="J450" s="12">
        <v>473.63531782848912</v>
      </c>
      <c r="K450" s="12">
        <v>465.9738249765486</v>
      </c>
      <c r="L450" s="12">
        <v>451.71582972344328</v>
      </c>
      <c r="M450" s="9">
        <v>56</v>
      </c>
      <c r="N450" s="9">
        <v>56</v>
      </c>
      <c r="O450" s="9">
        <v>44</v>
      </c>
      <c r="P450" s="9">
        <v>22</v>
      </c>
      <c r="Q450" s="9">
        <v>20.376249999999999</v>
      </c>
      <c r="R450" s="9">
        <v>21.025749999999999</v>
      </c>
      <c r="S450" s="9">
        <v>2.5</v>
      </c>
      <c r="T450" s="9">
        <v>1.5</v>
      </c>
      <c r="U450" s="9">
        <v>2.5</v>
      </c>
      <c r="V450" s="9">
        <v>1.6</v>
      </c>
    </row>
    <row r="451" spans="1:22">
      <c r="A451" s="9"/>
      <c r="B451" s="9" t="str">
        <f t="shared" si="6"/>
        <v>М22x140</v>
      </c>
      <c r="C451" s="10">
        <v>22</v>
      </c>
      <c r="D451" s="9">
        <v>140</v>
      </c>
      <c r="E451" s="12">
        <v>505.28776365162264</v>
      </c>
      <c r="F451" s="12">
        <v>522.6002370652393</v>
      </c>
      <c r="G451" s="12">
        <v>514.93874421329883</v>
      </c>
      <c r="H451" s="12">
        <v>512.94925650356311</v>
      </c>
      <c r="I451" s="12">
        <v>469.65245618351764</v>
      </c>
      <c r="J451" s="12">
        <v>500.89134356528376</v>
      </c>
      <c r="K451" s="12">
        <v>493.22985071334313</v>
      </c>
      <c r="L451" s="12">
        <v>477.31394903545811</v>
      </c>
      <c r="M451" s="9">
        <v>56</v>
      </c>
      <c r="N451" s="9">
        <v>56</v>
      </c>
      <c r="O451" s="9">
        <v>44</v>
      </c>
      <c r="P451" s="9">
        <v>22</v>
      </c>
      <c r="Q451" s="9">
        <v>20.376249999999999</v>
      </c>
      <c r="R451" s="9">
        <v>21.025749999999999</v>
      </c>
      <c r="S451" s="9">
        <v>2.5</v>
      </c>
      <c r="T451" s="9">
        <v>1.5</v>
      </c>
      <c r="U451" s="9">
        <v>2.5</v>
      </c>
      <c r="V451" s="9">
        <v>1.6</v>
      </c>
    </row>
    <row r="452" spans="1:22">
      <c r="A452" s="9"/>
      <c r="B452" s="9" t="str">
        <f t="shared" si="6"/>
        <v>М22x150</v>
      </c>
      <c r="C452" s="10">
        <v>22</v>
      </c>
      <c r="D452" s="9">
        <v>150</v>
      </c>
      <c r="E452" s="12">
        <v>535.12818147174528</v>
      </c>
      <c r="F452" s="12">
        <v>552.44065488536194</v>
      </c>
      <c r="G452" s="12">
        <v>544.77916203342147</v>
      </c>
      <c r="H452" s="12">
        <v>542.78967432368597</v>
      </c>
      <c r="I452" s="12">
        <v>495.25057549553247</v>
      </c>
      <c r="J452" s="12">
        <v>528.14736930207835</v>
      </c>
      <c r="K452" s="12">
        <v>520.48587645013788</v>
      </c>
      <c r="L452" s="12">
        <v>502.91206834747305</v>
      </c>
      <c r="M452" s="9">
        <v>56</v>
      </c>
      <c r="N452" s="9">
        <v>56</v>
      </c>
      <c r="O452" s="9">
        <v>44</v>
      </c>
      <c r="P452" s="9">
        <v>22</v>
      </c>
      <c r="Q452" s="9">
        <v>20.376249999999999</v>
      </c>
      <c r="R452" s="9">
        <v>21.025749999999999</v>
      </c>
      <c r="S452" s="9">
        <v>2.5</v>
      </c>
      <c r="T452" s="9">
        <v>1.5</v>
      </c>
      <c r="U452" s="9">
        <v>2.5</v>
      </c>
      <c r="V452" s="9">
        <v>1.6</v>
      </c>
    </row>
    <row r="453" spans="1:22">
      <c r="A453" s="9"/>
      <c r="B453" s="9" t="str">
        <f t="shared" si="6"/>
        <v>М22x160</v>
      </c>
      <c r="C453" s="10">
        <v>22</v>
      </c>
      <c r="D453" s="9">
        <v>160</v>
      </c>
      <c r="E453" s="12">
        <v>564.96859929186792</v>
      </c>
      <c r="F453" s="12">
        <v>582.28107270548469</v>
      </c>
      <c r="G453" s="12">
        <v>574.619579853544</v>
      </c>
      <c r="H453" s="12">
        <v>572.6300921438085</v>
      </c>
      <c r="I453" s="12">
        <v>520.84869480754742</v>
      </c>
      <c r="J453" s="12">
        <v>555.40339503887299</v>
      </c>
      <c r="K453" s="12">
        <v>547.74190218693252</v>
      </c>
      <c r="L453" s="12">
        <v>528.510187659488</v>
      </c>
      <c r="M453" s="9">
        <v>56</v>
      </c>
      <c r="N453" s="9">
        <v>56</v>
      </c>
      <c r="O453" s="9">
        <v>44</v>
      </c>
      <c r="P453" s="9">
        <v>22</v>
      </c>
      <c r="Q453" s="9">
        <v>20.376249999999999</v>
      </c>
      <c r="R453" s="9">
        <v>21.025749999999999</v>
      </c>
      <c r="S453" s="9">
        <v>2.5</v>
      </c>
      <c r="T453" s="9">
        <v>1.5</v>
      </c>
      <c r="U453" s="9">
        <v>2.5</v>
      </c>
      <c r="V453" s="9">
        <v>1.6</v>
      </c>
    </row>
    <row r="454" spans="1:22">
      <c r="A454" s="9"/>
      <c r="B454" s="9" t="str">
        <f t="shared" si="6"/>
        <v>М22x170</v>
      </c>
      <c r="C454" s="10">
        <v>22</v>
      </c>
      <c r="D454" s="9">
        <v>170</v>
      </c>
      <c r="E454" s="12">
        <v>594.80901711199044</v>
      </c>
      <c r="F454" s="12">
        <v>612.12149052560721</v>
      </c>
      <c r="G454" s="12">
        <v>604.45999767366663</v>
      </c>
      <c r="H454" s="12">
        <v>602.47050996393114</v>
      </c>
      <c r="I454" s="12">
        <v>546.4468141195623</v>
      </c>
      <c r="J454" s="12">
        <v>582.65942077566751</v>
      </c>
      <c r="K454" s="12">
        <v>574.99792792372705</v>
      </c>
      <c r="L454" s="12">
        <v>554.10830697150288</v>
      </c>
      <c r="M454" s="9">
        <v>56</v>
      </c>
      <c r="N454" s="9">
        <v>56</v>
      </c>
      <c r="O454" s="9">
        <v>44</v>
      </c>
      <c r="P454" s="9">
        <v>22</v>
      </c>
      <c r="Q454" s="9">
        <v>20.376249999999999</v>
      </c>
      <c r="R454" s="9">
        <v>21.025749999999999</v>
      </c>
      <c r="S454" s="9">
        <v>2.5</v>
      </c>
      <c r="T454" s="9">
        <v>1.5</v>
      </c>
      <c r="U454" s="9">
        <v>2.5</v>
      </c>
      <c r="V454" s="9">
        <v>1.6</v>
      </c>
    </row>
    <row r="455" spans="1:22">
      <c r="A455" s="9"/>
      <c r="B455" s="9" t="str">
        <f t="shared" si="6"/>
        <v>М22x180</v>
      </c>
      <c r="C455" s="10">
        <v>22</v>
      </c>
      <c r="D455" s="9">
        <v>180</v>
      </c>
      <c r="E455" s="12">
        <v>624.64943493211319</v>
      </c>
      <c r="F455" s="12">
        <v>641.96190834572997</v>
      </c>
      <c r="G455" s="12">
        <v>634.30041549378927</v>
      </c>
      <c r="H455" s="12">
        <v>632.31092778405377</v>
      </c>
      <c r="I455" s="12">
        <v>572.04493343157731</v>
      </c>
      <c r="J455" s="12">
        <v>609.91544651246227</v>
      </c>
      <c r="K455" s="12">
        <v>602.2539536605218</v>
      </c>
      <c r="L455" s="12">
        <v>579.70642628351777</v>
      </c>
      <c r="M455" s="9">
        <v>56</v>
      </c>
      <c r="N455" s="9">
        <v>56</v>
      </c>
      <c r="O455" s="9">
        <v>44</v>
      </c>
      <c r="P455" s="9">
        <v>22</v>
      </c>
      <c r="Q455" s="9">
        <v>20.376249999999999</v>
      </c>
      <c r="R455" s="9">
        <v>21.025749999999999</v>
      </c>
      <c r="S455" s="9">
        <v>2.5</v>
      </c>
      <c r="T455" s="9">
        <v>1.5</v>
      </c>
      <c r="U455" s="9">
        <v>2.5</v>
      </c>
      <c r="V455" s="9">
        <v>1.6</v>
      </c>
    </row>
    <row r="456" spans="1:22">
      <c r="A456" s="9"/>
      <c r="B456" s="9" t="str">
        <f t="shared" ref="B456:B519" si="7">"М"&amp;C456&amp;"x"&amp;D456</f>
        <v>М22x190</v>
      </c>
      <c r="C456" s="10">
        <v>22</v>
      </c>
      <c r="D456" s="9">
        <v>190</v>
      </c>
      <c r="E456" s="12">
        <v>654.48985275223572</v>
      </c>
      <c r="F456" s="12">
        <v>671.80232616585261</v>
      </c>
      <c r="G456" s="12">
        <v>664.14083331391203</v>
      </c>
      <c r="H456" s="12">
        <v>662.15134560417641</v>
      </c>
      <c r="I456" s="12">
        <v>597.64305274359219</v>
      </c>
      <c r="J456" s="12">
        <v>637.17147224925679</v>
      </c>
      <c r="K456" s="12">
        <v>629.50997939731621</v>
      </c>
      <c r="L456" s="12">
        <v>605.30454559553277</v>
      </c>
      <c r="M456" s="9">
        <v>56</v>
      </c>
      <c r="N456" s="9">
        <v>56</v>
      </c>
      <c r="O456" s="9">
        <v>44</v>
      </c>
      <c r="P456" s="9">
        <v>22</v>
      </c>
      <c r="Q456" s="9">
        <v>20.376249999999999</v>
      </c>
      <c r="R456" s="9">
        <v>21.025749999999999</v>
      </c>
      <c r="S456" s="9">
        <v>2.5</v>
      </c>
      <c r="T456" s="9">
        <v>1.5</v>
      </c>
      <c r="U456" s="9">
        <v>2.5</v>
      </c>
      <c r="V456" s="9">
        <v>1.6</v>
      </c>
    </row>
    <row r="457" spans="1:22">
      <c r="A457" s="9"/>
      <c r="B457" s="9" t="str">
        <f t="shared" si="7"/>
        <v>М22x200</v>
      </c>
      <c r="C457" s="10">
        <v>22</v>
      </c>
      <c r="D457" s="9">
        <v>200</v>
      </c>
      <c r="E457" s="12">
        <v>684.33027057235847</v>
      </c>
      <c r="F457" s="12">
        <v>701.64274398597524</v>
      </c>
      <c r="G457" s="12">
        <v>693.98125113403466</v>
      </c>
      <c r="H457" s="12">
        <v>691.99176342429905</v>
      </c>
      <c r="I457" s="12">
        <v>623.24117205560708</v>
      </c>
      <c r="J457" s="12">
        <v>664.42749798605143</v>
      </c>
      <c r="K457" s="12">
        <v>656.76600513411097</v>
      </c>
      <c r="L457" s="12">
        <v>630.90266490754766</v>
      </c>
      <c r="M457" s="9">
        <v>56</v>
      </c>
      <c r="N457" s="9">
        <v>56</v>
      </c>
      <c r="O457" s="9">
        <v>44</v>
      </c>
      <c r="P457" s="9">
        <v>22</v>
      </c>
      <c r="Q457" s="9">
        <v>20.376249999999999</v>
      </c>
      <c r="R457" s="9">
        <v>21.025749999999999</v>
      </c>
      <c r="S457" s="9">
        <v>2.5</v>
      </c>
      <c r="T457" s="9">
        <v>1.5</v>
      </c>
      <c r="U457" s="9">
        <v>2.5</v>
      </c>
      <c r="V457" s="9">
        <v>1.6</v>
      </c>
    </row>
    <row r="458" spans="1:22">
      <c r="A458" s="9"/>
      <c r="B458" s="9" t="str">
        <f t="shared" si="7"/>
        <v>М22x220</v>
      </c>
      <c r="C458" s="10">
        <v>22</v>
      </c>
      <c r="D458" s="9">
        <v>220</v>
      </c>
      <c r="E458" s="12">
        <v>738.49611815206367</v>
      </c>
      <c r="F458" s="12">
        <v>757.96386991789404</v>
      </c>
      <c r="G458" s="12">
        <v>750.30237706595358</v>
      </c>
      <c r="H458" s="12">
        <v>746.15761100400437</v>
      </c>
      <c r="I458" s="12">
        <v>674.43741067963686</v>
      </c>
      <c r="J458" s="12">
        <v>718.9395494596406</v>
      </c>
      <c r="K458" s="12">
        <v>711.27805660770014</v>
      </c>
      <c r="L458" s="12">
        <v>682.09890353157743</v>
      </c>
      <c r="M458" s="9">
        <v>69</v>
      </c>
      <c r="N458" s="9">
        <v>69</v>
      </c>
      <c r="O458" s="9">
        <v>44</v>
      </c>
      <c r="P458" s="9">
        <v>22</v>
      </c>
      <c r="Q458" s="9">
        <v>20.376249999999999</v>
      </c>
      <c r="R458" s="9">
        <v>21.025749999999999</v>
      </c>
      <c r="S458" s="9">
        <v>2.5</v>
      </c>
      <c r="T458" s="9">
        <v>1.5</v>
      </c>
      <c r="U458" s="9">
        <v>2.5</v>
      </c>
      <c r="V458" s="9">
        <v>1.6</v>
      </c>
    </row>
    <row r="459" spans="1:22">
      <c r="A459" s="9"/>
      <c r="B459" s="9" t="str">
        <f t="shared" si="7"/>
        <v>М22x240</v>
      </c>
      <c r="C459" s="10">
        <v>22</v>
      </c>
      <c r="D459" s="9">
        <v>240</v>
      </c>
      <c r="E459" s="12">
        <v>798.17695379230895</v>
      </c>
      <c r="F459" s="12">
        <v>817.64470555813921</v>
      </c>
      <c r="G459" s="12">
        <v>809.98321270619886</v>
      </c>
      <c r="H459" s="12">
        <v>805.83844664424964</v>
      </c>
      <c r="I459" s="12">
        <v>725.63364930366663</v>
      </c>
      <c r="J459" s="12">
        <v>773.45160093322988</v>
      </c>
      <c r="K459" s="12">
        <v>765.79010808128919</v>
      </c>
      <c r="L459" s="12">
        <v>733.29514215560721</v>
      </c>
      <c r="M459" s="9">
        <v>69</v>
      </c>
      <c r="N459" s="9">
        <v>69</v>
      </c>
      <c r="O459" s="9">
        <v>44</v>
      </c>
      <c r="P459" s="9">
        <v>22</v>
      </c>
      <c r="Q459" s="9">
        <v>20.376249999999999</v>
      </c>
      <c r="R459" s="9">
        <v>21.025749999999999</v>
      </c>
      <c r="S459" s="9">
        <v>2.5</v>
      </c>
      <c r="T459" s="9">
        <v>1.5</v>
      </c>
      <c r="U459" s="9">
        <v>2.5</v>
      </c>
      <c r="V459" s="9">
        <v>1.6</v>
      </c>
    </row>
    <row r="460" spans="1:22">
      <c r="A460" s="9"/>
      <c r="B460" s="9" t="str">
        <f t="shared" si="7"/>
        <v>М24x45</v>
      </c>
      <c r="C460" s="10">
        <v>24</v>
      </c>
      <c r="D460" s="9">
        <v>45</v>
      </c>
      <c r="E460" s="12">
        <v>287.56720210842803</v>
      </c>
      <c r="F460" s="12">
        <v>300.48672660542826</v>
      </c>
      <c r="G460" s="12">
        <v>291.77126637790707</v>
      </c>
      <c r="H460" s="12">
        <v>296.28266233594911</v>
      </c>
      <c r="I460" s="12">
        <v>277.60910782090554</v>
      </c>
      <c r="J460" s="12">
        <v>294.50240600691518</v>
      </c>
      <c r="K460" s="12">
        <v>285.78694577939405</v>
      </c>
      <c r="L460" s="12">
        <v>286.32456804842661</v>
      </c>
      <c r="M460" s="11">
        <v>27</v>
      </c>
      <c r="N460" s="9">
        <v>29</v>
      </c>
      <c r="O460" s="9">
        <v>48</v>
      </c>
      <c r="P460" s="9">
        <v>24</v>
      </c>
      <c r="Q460" s="9">
        <v>22.051500000000001</v>
      </c>
      <c r="R460" s="9">
        <v>22.701000000000001</v>
      </c>
      <c r="S460" s="9">
        <v>3</v>
      </c>
      <c r="T460" s="9">
        <v>2</v>
      </c>
      <c r="U460" s="9">
        <v>2.5</v>
      </c>
      <c r="V460" s="9">
        <v>2</v>
      </c>
    </row>
    <row r="461" spans="1:22">
      <c r="A461" s="9"/>
      <c r="B461" s="9" t="str">
        <f t="shared" si="7"/>
        <v>М24x48</v>
      </c>
      <c r="C461" s="10">
        <v>24</v>
      </c>
      <c r="D461" s="9">
        <v>48</v>
      </c>
      <c r="E461" s="12">
        <v>296.56128873402804</v>
      </c>
      <c r="F461" s="12">
        <v>310.01843550006078</v>
      </c>
      <c r="G461" s="12">
        <v>301.30297527253964</v>
      </c>
      <c r="H461" s="12">
        <v>305.27674896154906</v>
      </c>
      <c r="I461" s="12">
        <v>286.60319444650554</v>
      </c>
      <c r="J461" s="12">
        <v>304.03411490154775</v>
      </c>
      <c r="K461" s="12">
        <v>295.31865467402662</v>
      </c>
      <c r="L461" s="12">
        <v>295.31865467402662</v>
      </c>
      <c r="M461" s="11">
        <v>30</v>
      </c>
      <c r="N461" s="9">
        <v>32</v>
      </c>
      <c r="O461" s="9">
        <v>48</v>
      </c>
      <c r="P461" s="9">
        <v>24</v>
      </c>
      <c r="Q461" s="9">
        <v>22.051500000000001</v>
      </c>
      <c r="R461" s="9">
        <v>22.701000000000001</v>
      </c>
      <c r="S461" s="9">
        <v>3</v>
      </c>
      <c r="T461" s="9">
        <v>2</v>
      </c>
      <c r="U461" s="9">
        <v>2.5</v>
      </c>
      <c r="V461" s="9">
        <v>2</v>
      </c>
    </row>
    <row r="462" spans="1:22">
      <c r="A462" s="9"/>
      <c r="B462" s="9" t="str">
        <f t="shared" si="7"/>
        <v>М24x50</v>
      </c>
      <c r="C462" s="10">
        <v>24</v>
      </c>
      <c r="D462" s="9">
        <v>50</v>
      </c>
      <c r="E462" s="12">
        <v>302.55734648442797</v>
      </c>
      <c r="F462" s="12">
        <v>316.37290809648238</v>
      </c>
      <c r="G462" s="12">
        <v>307.65744786896124</v>
      </c>
      <c r="H462" s="12">
        <v>311.27280671194899</v>
      </c>
      <c r="I462" s="12">
        <v>292.59925219690541</v>
      </c>
      <c r="J462" s="12">
        <v>310.38858749796941</v>
      </c>
      <c r="K462" s="12">
        <v>301.67312727044828</v>
      </c>
      <c r="L462" s="12">
        <v>301.31471242442649</v>
      </c>
      <c r="M462" s="11">
        <v>32</v>
      </c>
      <c r="N462" s="9">
        <v>34</v>
      </c>
      <c r="O462" s="9">
        <v>48</v>
      </c>
      <c r="P462" s="9">
        <v>24</v>
      </c>
      <c r="Q462" s="9">
        <v>22.051500000000001</v>
      </c>
      <c r="R462" s="9">
        <v>22.701000000000001</v>
      </c>
      <c r="S462" s="9">
        <v>3</v>
      </c>
      <c r="T462" s="9">
        <v>2</v>
      </c>
      <c r="U462" s="9">
        <v>2.5</v>
      </c>
      <c r="V462" s="9">
        <v>2</v>
      </c>
    </row>
    <row r="463" spans="1:22">
      <c r="A463" s="9"/>
      <c r="B463" s="9" t="str">
        <f t="shared" si="7"/>
        <v>М24x55</v>
      </c>
      <c r="C463" s="10">
        <v>24</v>
      </c>
      <c r="D463" s="9">
        <v>55</v>
      </c>
      <c r="E463" s="12">
        <v>317.5474908604279</v>
      </c>
      <c r="F463" s="12">
        <v>332.25908958753661</v>
      </c>
      <c r="G463" s="12">
        <v>323.54362936001547</v>
      </c>
      <c r="H463" s="12">
        <v>326.26295108794898</v>
      </c>
      <c r="I463" s="12">
        <v>307.58939657290534</v>
      </c>
      <c r="J463" s="12">
        <v>326.27476898902358</v>
      </c>
      <c r="K463" s="12">
        <v>317.55930876150245</v>
      </c>
      <c r="L463" s="12">
        <v>316.30485680042648</v>
      </c>
      <c r="M463" s="11">
        <v>37</v>
      </c>
      <c r="N463" s="9">
        <v>39</v>
      </c>
      <c r="O463" s="9">
        <v>48</v>
      </c>
      <c r="P463" s="9">
        <v>24</v>
      </c>
      <c r="Q463" s="9">
        <v>22.051500000000001</v>
      </c>
      <c r="R463" s="9">
        <v>22.701000000000001</v>
      </c>
      <c r="S463" s="9">
        <v>3</v>
      </c>
      <c r="T463" s="9">
        <v>2</v>
      </c>
      <c r="U463" s="9">
        <v>2.5</v>
      </c>
      <c r="V463" s="9">
        <v>2</v>
      </c>
    </row>
    <row r="464" spans="1:22">
      <c r="A464" s="9"/>
      <c r="B464" s="9" t="str">
        <f t="shared" si="7"/>
        <v>М24x60</v>
      </c>
      <c r="C464" s="10">
        <v>24</v>
      </c>
      <c r="D464" s="9">
        <v>60</v>
      </c>
      <c r="E464" s="12">
        <v>332.53763523642783</v>
      </c>
      <c r="F464" s="12">
        <v>348.14527107859078</v>
      </c>
      <c r="G464" s="12">
        <v>339.42981085106965</v>
      </c>
      <c r="H464" s="12">
        <v>341.25309546394891</v>
      </c>
      <c r="I464" s="12">
        <v>322.57954094890533</v>
      </c>
      <c r="J464" s="12">
        <v>342.16095048007776</v>
      </c>
      <c r="K464" s="12">
        <v>333.44549025255662</v>
      </c>
      <c r="L464" s="12">
        <v>331.29500117642635</v>
      </c>
      <c r="M464" s="11">
        <v>42</v>
      </c>
      <c r="N464" s="9">
        <v>44</v>
      </c>
      <c r="O464" s="9">
        <v>48</v>
      </c>
      <c r="P464" s="9">
        <v>24</v>
      </c>
      <c r="Q464" s="9">
        <v>22.051500000000001</v>
      </c>
      <c r="R464" s="9">
        <v>22.701000000000001</v>
      </c>
      <c r="S464" s="9">
        <v>3</v>
      </c>
      <c r="T464" s="9">
        <v>2</v>
      </c>
      <c r="U464" s="9">
        <v>2.5</v>
      </c>
      <c r="V464" s="9">
        <v>2</v>
      </c>
    </row>
    <row r="465" spans="1:22">
      <c r="A465" s="9"/>
      <c r="B465" s="9" t="str">
        <f t="shared" si="7"/>
        <v>М24x65</v>
      </c>
      <c r="C465" s="10">
        <v>24</v>
      </c>
      <c r="D465" s="9">
        <v>65</v>
      </c>
      <c r="E465" s="12">
        <v>347.52777961242776</v>
      </c>
      <c r="F465" s="12">
        <v>364.03145256964496</v>
      </c>
      <c r="G465" s="12">
        <v>355.31599234212382</v>
      </c>
      <c r="H465" s="12">
        <v>356.24323983994884</v>
      </c>
      <c r="I465" s="12">
        <v>337.56968532490521</v>
      </c>
      <c r="J465" s="12">
        <v>358.04713197113193</v>
      </c>
      <c r="K465" s="12">
        <v>349.3316717436108</v>
      </c>
      <c r="L465" s="12">
        <v>346.28514555242629</v>
      </c>
      <c r="M465" s="11">
        <v>47</v>
      </c>
      <c r="N465" s="9">
        <v>49</v>
      </c>
      <c r="O465" s="9">
        <v>48</v>
      </c>
      <c r="P465" s="9">
        <v>24</v>
      </c>
      <c r="Q465" s="9">
        <v>22.051500000000001</v>
      </c>
      <c r="R465" s="9">
        <v>22.701000000000001</v>
      </c>
      <c r="S465" s="9">
        <v>3</v>
      </c>
      <c r="T465" s="9">
        <v>2</v>
      </c>
      <c r="U465" s="9">
        <v>2.5</v>
      </c>
      <c r="V465" s="9">
        <v>2</v>
      </c>
    </row>
    <row r="466" spans="1:22">
      <c r="A466" s="9"/>
      <c r="B466" s="9" t="str">
        <f t="shared" si="7"/>
        <v>М24x70</v>
      </c>
      <c r="C466" s="10">
        <v>24</v>
      </c>
      <c r="D466" s="9">
        <v>70</v>
      </c>
      <c r="E466" s="12">
        <v>361.41146906759184</v>
      </c>
      <c r="F466" s="12">
        <v>379.91763406069913</v>
      </c>
      <c r="G466" s="12">
        <v>371.20217383317799</v>
      </c>
      <c r="H466" s="12">
        <v>370.12692929511292</v>
      </c>
      <c r="I466" s="12">
        <v>352.55982970090514</v>
      </c>
      <c r="J466" s="12">
        <v>373.93331346218616</v>
      </c>
      <c r="K466" s="12">
        <v>365.21785323466503</v>
      </c>
      <c r="L466" s="12">
        <v>361.27528992842628</v>
      </c>
      <c r="M466" s="9">
        <v>54</v>
      </c>
      <c r="N466" s="9">
        <v>54</v>
      </c>
      <c r="O466" s="9">
        <v>48</v>
      </c>
      <c r="P466" s="9">
        <v>24</v>
      </c>
      <c r="Q466" s="9">
        <v>22.051500000000001</v>
      </c>
      <c r="R466" s="9">
        <v>22.701000000000001</v>
      </c>
      <c r="S466" s="9">
        <v>3</v>
      </c>
      <c r="T466" s="9">
        <v>2</v>
      </c>
      <c r="U466" s="9">
        <v>2.5</v>
      </c>
      <c r="V466" s="9">
        <v>2</v>
      </c>
    </row>
    <row r="467" spans="1:22">
      <c r="A467" s="9"/>
      <c r="B467" s="9" t="str">
        <f t="shared" si="7"/>
        <v>М24x75</v>
      </c>
      <c r="C467" s="10">
        <v>24</v>
      </c>
      <c r="D467" s="9">
        <v>75</v>
      </c>
      <c r="E467" s="12">
        <v>379.16775074568136</v>
      </c>
      <c r="F467" s="12">
        <v>397.67391573878871</v>
      </c>
      <c r="G467" s="12">
        <v>388.95845551126757</v>
      </c>
      <c r="H467" s="12">
        <v>387.88321097320244</v>
      </c>
      <c r="I467" s="12">
        <v>367.54997407690513</v>
      </c>
      <c r="J467" s="12">
        <v>389.81949495324034</v>
      </c>
      <c r="K467" s="12">
        <v>381.10403472571926</v>
      </c>
      <c r="L467" s="12">
        <v>376.26543430442621</v>
      </c>
      <c r="M467" s="9">
        <v>54</v>
      </c>
      <c r="N467" s="9">
        <v>54</v>
      </c>
      <c r="O467" s="9">
        <v>48</v>
      </c>
      <c r="P467" s="9">
        <v>24</v>
      </c>
      <c r="Q467" s="9">
        <v>22.051500000000001</v>
      </c>
      <c r="R467" s="9">
        <v>22.701000000000001</v>
      </c>
      <c r="S467" s="9">
        <v>3</v>
      </c>
      <c r="T467" s="9">
        <v>2</v>
      </c>
      <c r="U467" s="9">
        <v>2.5</v>
      </c>
      <c r="V467" s="9">
        <v>2</v>
      </c>
    </row>
    <row r="468" spans="1:22">
      <c r="A468" s="9"/>
      <c r="B468" s="9" t="str">
        <f t="shared" si="7"/>
        <v>М24x80</v>
      </c>
      <c r="C468" s="10">
        <v>24</v>
      </c>
      <c r="D468" s="9">
        <v>80</v>
      </c>
      <c r="E468" s="12">
        <v>396.92403242377088</v>
      </c>
      <c r="F468" s="12">
        <v>415.43019741687817</v>
      </c>
      <c r="G468" s="12">
        <v>406.71473718935704</v>
      </c>
      <c r="H468" s="12">
        <v>405.63949265129196</v>
      </c>
      <c r="I468" s="12">
        <v>382.54011845290501</v>
      </c>
      <c r="J468" s="12">
        <v>405.70567644429451</v>
      </c>
      <c r="K468" s="12">
        <v>396.99021621677338</v>
      </c>
      <c r="L468" s="12">
        <v>391.25557868042608</v>
      </c>
      <c r="M468" s="9">
        <v>54</v>
      </c>
      <c r="N468" s="9">
        <v>54</v>
      </c>
      <c r="O468" s="9">
        <v>48</v>
      </c>
      <c r="P468" s="9">
        <v>24</v>
      </c>
      <c r="Q468" s="9">
        <v>22.051500000000001</v>
      </c>
      <c r="R468" s="9">
        <v>22.701000000000001</v>
      </c>
      <c r="S468" s="9">
        <v>3</v>
      </c>
      <c r="T468" s="9">
        <v>2</v>
      </c>
      <c r="U468" s="9">
        <v>2.5</v>
      </c>
      <c r="V468" s="9">
        <v>2</v>
      </c>
    </row>
    <row r="469" spans="1:22">
      <c r="A469" s="9"/>
      <c r="B469" s="9" t="str">
        <f t="shared" si="7"/>
        <v>М24x85</v>
      </c>
      <c r="C469" s="10">
        <v>24</v>
      </c>
      <c r="D469" s="9">
        <v>85</v>
      </c>
      <c r="E469" s="12">
        <v>414.68031410186035</v>
      </c>
      <c r="F469" s="12">
        <v>433.18647909496769</v>
      </c>
      <c r="G469" s="12">
        <v>424.47101886744656</v>
      </c>
      <c r="H469" s="12">
        <v>423.39577432938142</v>
      </c>
      <c r="I469" s="12">
        <v>397.53026282890488</v>
      </c>
      <c r="J469" s="12">
        <v>421.59185793534868</v>
      </c>
      <c r="K469" s="12">
        <v>412.87639770782761</v>
      </c>
      <c r="L469" s="12">
        <v>406.24572305642596</v>
      </c>
      <c r="M469" s="9">
        <v>54</v>
      </c>
      <c r="N469" s="9">
        <v>54</v>
      </c>
      <c r="O469" s="9">
        <v>48</v>
      </c>
      <c r="P469" s="9">
        <v>24</v>
      </c>
      <c r="Q469" s="9">
        <v>22.051500000000001</v>
      </c>
      <c r="R469" s="9">
        <v>22.701000000000001</v>
      </c>
      <c r="S469" s="9">
        <v>3</v>
      </c>
      <c r="T469" s="9">
        <v>2</v>
      </c>
      <c r="U469" s="9">
        <v>2.5</v>
      </c>
      <c r="V469" s="9">
        <v>2</v>
      </c>
    </row>
    <row r="470" spans="1:22">
      <c r="A470" s="9"/>
      <c r="B470" s="9" t="str">
        <f t="shared" si="7"/>
        <v>М24x90</v>
      </c>
      <c r="C470" s="10">
        <v>24</v>
      </c>
      <c r="D470" s="9">
        <v>90</v>
      </c>
      <c r="E470" s="12">
        <v>432.43659577994993</v>
      </c>
      <c r="F470" s="12">
        <v>450.94276077305722</v>
      </c>
      <c r="G470" s="12">
        <v>442.22730054553602</v>
      </c>
      <c r="H470" s="12">
        <v>441.15205600747095</v>
      </c>
      <c r="I470" s="12">
        <v>412.52040720490487</v>
      </c>
      <c r="J470" s="12">
        <v>437.47803942640292</v>
      </c>
      <c r="K470" s="12">
        <v>428.76257919888178</v>
      </c>
      <c r="L470" s="12">
        <v>421.23586743242595</v>
      </c>
      <c r="M470" s="9">
        <v>54</v>
      </c>
      <c r="N470" s="9">
        <v>54</v>
      </c>
      <c r="O470" s="9">
        <v>48</v>
      </c>
      <c r="P470" s="9">
        <v>24</v>
      </c>
      <c r="Q470" s="9">
        <v>22.051500000000001</v>
      </c>
      <c r="R470" s="9">
        <v>22.701000000000001</v>
      </c>
      <c r="S470" s="9">
        <v>3</v>
      </c>
      <c r="T470" s="9">
        <v>2</v>
      </c>
      <c r="U470" s="9">
        <v>2.5</v>
      </c>
      <c r="V470" s="9">
        <v>2</v>
      </c>
    </row>
    <row r="471" spans="1:22">
      <c r="A471" s="9"/>
      <c r="B471" s="9" t="str">
        <f t="shared" si="7"/>
        <v>М24x95</v>
      </c>
      <c r="C471" s="10">
        <v>24</v>
      </c>
      <c r="D471" s="9">
        <v>95</v>
      </c>
      <c r="E471" s="12">
        <v>450.19287745803933</v>
      </c>
      <c r="F471" s="12">
        <v>468.69904245114668</v>
      </c>
      <c r="G471" s="12">
        <v>459.9835822236256</v>
      </c>
      <c r="H471" s="12">
        <v>458.90833768556047</v>
      </c>
      <c r="I471" s="12">
        <v>427.5105515809048</v>
      </c>
      <c r="J471" s="12">
        <v>453.36422091745709</v>
      </c>
      <c r="K471" s="12">
        <v>444.64876068993601</v>
      </c>
      <c r="L471" s="12">
        <v>436.22601180842582</v>
      </c>
      <c r="M471" s="9">
        <v>54</v>
      </c>
      <c r="N471" s="9">
        <v>54</v>
      </c>
      <c r="O471" s="9">
        <v>48</v>
      </c>
      <c r="P471" s="9">
        <v>24</v>
      </c>
      <c r="Q471" s="9">
        <v>22.051500000000001</v>
      </c>
      <c r="R471" s="9">
        <v>22.701000000000001</v>
      </c>
      <c r="S471" s="9">
        <v>3</v>
      </c>
      <c r="T471" s="9">
        <v>2</v>
      </c>
      <c r="U471" s="9">
        <v>2.5</v>
      </c>
      <c r="V471" s="9">
        <v>2</v>
      </c>
    </row>
    <row r="472" spans="1:22">
      <c r="A472" s="9"/>
      <c r="B472" s="9" t="str">
        <f t="shared" si="7"/>
        <v>М24x100</v>
      </c>
      <c r="C472" s="10">
        <v>24</v>
      </c>
      <c r="D472" s="9">
        <v>100</v>
      </c>
      <c r="E472" s="12">
        <v>467.94915913612891</v>
      </c>
      <c r="F472" s="12">
        <v>486.4553241292362</v>
      </c>
      <c r="G472" s="12">
        <v>477.73986390171507</v>
      </c>
      <c r="H472" s="12">
        <v>476.66461936364999</v>
      </c>
      <c r="I472" s="12">
        <v>442.50069595690468</v>
      </c>
      <c r="J472" s="12">
        <v>469.25040240851126</v>
      </c>
      <c r="K472" s="12">
        <v>460.53494218099019</v>
      </c>
      <c r="L472" s="12">
        <v>451.21615618442576</v>
      </c>
      <c r="M472" s="9">
        <v>54</v>
      </c>
      <c r="N472" s="9">
        <v>54</v>
      </c>
      <c r="O472" s="9">
        <v>48</v>
      </c>
      <c r="P472" s="9">
        <v>24</v>
      </c>
      <c r="Q472" s="9">
        <v>22.051500000000001</v>
      </c>
      <c r="R472" s="9">
        <v>22.701000000000001</v>
      </c>
      <c r="S472" s="9">
        <v>3</v>
      </c>
      <c r="T472" s="9">
        <v>2</v>
      </c>
      <c r="U472" s="9">
        <v>2.5</v>
      </c>
      <c r="V472" s="9">
        <v>2</v>
      </c>
    </row>
    <row r="473" spans="1:22">
      <c r="A473" s="9"/>
      <c r="B473" s="9" t="str">
        <f t="shared" si="7"/>
        <v>М24x105</v>
      </c>
      <c r="C473" s="10">
        <v>24</v>
      </c>
      <c r="D473" s="9">
        <v>105</v>
      </c>
      <c r="E473" s="12">
        <v>485.70544081421843</v>
      </c>
      <c r="F473" s="12">
        <v>504.21160580732578</v>
      </c>
      <c r="G473" s="12">
        <v>495.49614557980459</v>
      </c>
      <c r="H473" s="12">
        <v>494.42090104173946</v>
      </c>
      <c r="I473" s="12">
        <v>457.49084033290467</v>
      </c>
      <c r="J473" s="12">
        <v>485.13658389956544</v>
      </c>
      <c r="K473" s="12">
        <v>476.42112367204436</v>
      </c>
      <c r="L473" s="12">
        <v>466.20630056042575</v>
      </c>
      <c r="M473" s="9">
        <v>54</v>
      </c>
      <c r="N473" s="9">
        <v>54</v>
      </c>
      <c r="O473" s="9">
        <v>48</v>
      </c>
      <c r="P473" s="9">
        <v>24</v>
      </c>
      <c r="Q473" s="9">
        <v>22.051500000000001</v>
      </c>
      <c r="R473" s="9">
        <v>22.701000000000001</v>
      </c>
      <c r="S473" s="9">
        <v>3</v>
      </c>
      <c r="T473" s="9">
        <v>2</v>
      </c>
      <c r="U473" s="9">
        <v>2.5</v>
      </c>
      <c r="V473" s="9">
        <v>2</v>
      </c>
    </row>
    <row r="474" spans="1:22">
      <c r="A474" s="9"/>
      <c r="B474" s="9" t="str">
        <f t="shared" si="7"/>
        <v>М24x110</v>
      </c>
      <c r="C474" s="10">
        <v>24</v>
      </c>
      <c r="D474" s="9">
        <v>110</v>
      </c>
      <c r="E474" s="12">
        <v>503.46172249230796</v>
      </c>
      <c r="F474" s="12">
        <v>521.96788748541519</v>
      </c>
      <c r="G474" s="12">
        <v>513.25242725789417</v>
      </c>
      <c r="H474" s="12">
        <v>512.17718271982903</v>
      </c>
      <c r="I474" s="12">
        <v>472.4809847089046</v>
      </c>
      <c r="J474" s="12">
        <v>501.02276539061961</v>
      </c>
      <c r="K474" s="12">
        <v>492.30730516309853</v>
      </c>
      <c r="L474" s="12">
        <v>481.19644493642568</v>
      </c>
      <c r="M474" s="9">
        <v>54</v>
      </c>
      <c r="N474" s="9">
        <v>54</v>
      </c>
      <c r="O474" s="9">
        <v>48</v>
      </c>
      <c r="P474" s="9">
        <v>24</v>
      </c>
      <c r="Q474" s="9">
        <v>22.051500000000001</v>
      </c>
      <c r="R474" s="9">
        <v>22.701000000000001</v>
      </c>
      <c r="S474" s="9">
        <v>3</v>
      </c>
      <c r="T474" s="9">
        <v>2</v>
      </c>
      <c r="U474" s="9">
        <v>2.5</v>
      </c>
      <c r="V474" s="9">
        <v>2</v>
      </c>
    </row>
    <row r="475" spans="1:22">
      <c r="A475" s="9"/>
      <c r="B475" s="9" t="str">
        <f t="shared" si="7"/>
        <v>М24x115</v>
      </c>
      <c r="C475" s="10">
        <v>24</v>
      </c>
      <c r="D475" s="9">
        <v>115</v>
      </c>
      <c r="E475" s="12">
        <v>521.21800417039731</v>
      </c>
      <c r="F475" s="12">
        <v>539.72416916350471</v>
      </c>
      <c r="G475" s="12">
        <v>531.00870893598369</v>
      </c>
      <c r="H475" s="12">
        <v>529.93346439791856</v>
      </c>
      <c r="I475" s="12">
        <v>487.47112908490436</v>
      </c>
      <c r="J475" s="12">
        <v>516.90894688167373</v>
      </c>
      <c r="K475" s="12">
        <v>508.19348665415276</v>
      </c>
      <c r="L475" s="12">
        <v>496.1865893124255</v>
      </c>
      <c r="M475" s="9">
        <v>54</v>
      </c>
      <c r="N475" s="9">
        <v>54</v>
      </c>
      <c r="O475" s="9">
        <v>48</v>
      </c>
      <c r="P475" s="9">
        <v>24</v>
      </c>
      <c r="Q475" s="9">
        <v>22.051500000000001</v>
      </c>
      <c r="R475" s="9">
        <v>22.701000000000001</v>
      </c>
      <c r="S475" s="9">
        <v>3</v>
      </c>
      <c r="T475" s="9">
        <v>2</v>
      </c>
      <c r="U475" s="9">
        <v>2.5</v>
      </c>
      <c r="V475" s="9">
        <v>2</v>
      </c>
    </row>
    <row r="476" spans="1:22">
      <c r="A476" s="9"/>
      <c r="B476" s="9" t="str">
        <f t="shared" si="7"/>
        <v>М24x120</v>
      </c>
      <c r="C476" s="10">
        <v>24</v>
      </c>
      <c r="D476" s="9">
        <v>120</v>
      </c>
      <c r="E476" s="12">
        <v>538.97428584848694</v>
      </c>
      <c r="F476" s="12">
        <v>557.48045084159423</v>
      </c>
      <c r="G476" s="12">
        <v>548.76499061407321</v>
      </c>
      <c r="H476" s="12">
        <v>547.68974607600808</v>
      </c>
      <c r="I476" s="12">
        <v>502.46127346090441</v>
      </c>
      <c r="J476" s="12">
        <v>532.79512837272796</v>
      </c>
      <c r="K476" s="12">
        <v>524.07966814520694</v>
      </c>
      <c r="L476" s="12">
        <v>511.17673368842543</v>
      </c>
      <c r="M476" s="9">
        <v>54</v>
      </c>
      <c r="N476" s="9">
        <v>54</v>
      </c>
      <c r="O476" s="9">
        <v>48</v>
      </c>
      <c r="P476" s="9">
        <v>24</v>
      </c>
      <c r="Q476" s="9">
        <v>22.051500000000001</v>
      </c>
      <c r="R476" s="9">
        <v>22.701000000000001</v>
      </c>
      <c r="S476" s="9">
        <v>3</v>
      </c>
      <c r="T476" s="9">
        <v>2</v>
      </c>
      <c r="U476" s="9">
        <v>2.5</v>
      </c>
      <c r="V476" s="9">
        <v>2</v>
      </c>
    </row>
    <row r="477" spans="1:22">
      <c r="A477" s="9"/>
      <c r="B477" s="9" t="str">
        <f t="shared" si="7"/>
        <v>М24x130</v>
      </c>
      <c r="C477" s="10">
        <v>24</v>
      </c>
      <c r="D477" s="9">
        <v>130</v>
      </c>
      <c r="E477" s="12">
        <v>571.16748444215841</v>
      </c>
      <c r="F477" s="12">
        <v>590.74889397333084</v>
      </c>
      <c r="G477" s="12">
        <v>582.03343374580982</v>
      </c>
      <c r="H477" s="12">
        <v>579.88294466967966</v>
      </c>
      <c r="I477" s="12">
        <v>532.44156221290427</v>
      </c>
      <c r="J477" s="12">
        <v>564.56749135483642</v>
      </c>
      <c r="K477" s="12">
        <v>555.85203112731529</v>
      </c>
      <c r="L477" s="12">
        <v>541.15702244042541</v>
      </c>
      <c r="M477" s="9">
        <v>60</v>
      </c>
      <c r="N477" s="9">
        <v>60</v>
      </c>
      <c r="O477" s="9">
        <v>48</v>
      </c>
      <c r="P477" s="9">
        <v>24</v>
      </c>
      <c r="Q477" s="9">
        <v>22.051500000000001</v>
      </c>
      <c r="R477" s="9">
        <v>22.701000000000001</v>
      </c>
      <c r="S477" s="9">
        <v>3</v>
      </c>
      <c r="T477" s="9">
        <v>2</v>
      </c>
      <c r="U477" s="9">
        <v>2.5</v>
      </c>
      <c r="V477" s="9">
        <v>2</v>
      </c>
    </row>
    <row r="478" spans="1:22">
      <c r="A478" s="9"/>
      <c r="B478" s="9" t="str">
        <f t="shared" si="7"/>
        <v>М24x140</v>
      </c>
      <c r="C478" s="10">
        <v>24</v>
      </c>
      <c r="D478" s="9">
        <v>140</v>
      </c>
      <c r="E478" s="12">
        <v>606.68004779833745</v>
      </c>
      <c r="F478" s="12">
        <v>626.26145732950999</v>
      </c>
      <c r="G478" s="12">
        <v>617.54599710198875</v>
      </c>
      <c r="H478" s="12">
        <v>615.39550802585859</v>
      </c>
      <c r="I478" s="12">
        <v>562.42185096490402</v>
      </c>
      <c r="J478" s="12">
        <v>596.33985433694477</v>
      </c>
      <c r="K478" s="12">
        <v>587.62439410942363</v>
      </c>
      <c r="L478" s="12">
        <v>571.13731119242505</v>
      </c>
      <c r="M478" s="9">
        <v>60</v>
      </c>
      <c r="N478" s="9">
        <v>60</v>
      </c>
      <c r="O478" s="9">
        <v>48</v>
      </c>
      <c r="P478" s="9">
        <v>24</v>
      </c>
      <c r="Q478" s="9">
        <v>22.051500000000001</v>
      </c>
      <c r="R478" s="9">
        <v>22.701000000000001</v>
      </c>
      <c r="S478" s="9">
        <v>3</v>
      </c>
      <c r="T478" s="9">
        <v>2</v>
      </c>
      <c r="U478" s="9">
        <v>2.5</v>
      </c>
      <c r="V478" s="9">
        <v>2</v>
      </c>
    </row>
    <row r="479" spans="1:22">
      <c r="A479" s="9"/>
      <c r="B479" s="9" t="str">
        <f t="shared" si="7"/>
        <v>М24x150</v>
      </c>
      <c r="C479" s="10">
        <v>24</v>
      </c>
      <c r="D479" s="9">
        <v>150</v>
      </c>
      <c r="E479" s="12">
        <v>642.1926111545165</v>
      </c>
      <c r="F479" s="12">
        <v>661.77402068568892</v>
      </c>
      <c r="G479" s="12">
        <v>653.0585604581679</v>
      </c>
      <c r="H479" s="12">
        <v>650.90807138203763</v>
      </c>
      <c r="I479" s="12">
        <v>592.40213971690389</v>
      </c>
      <c r="J479" s="12">
        <v>628.11221731905312</v>
      </c>
      <c r="K479" s="12">
        <v>619.39675709153198</v>
      </c>
      <c r="L479" s="12">
        <v>601.11759994442502</v>
      </c>
      <c r="M479" s="9">
        <v>60</v>
      </c>
      <c r="N479" s="9">
        <v>60</v>
      </c>
      <c r="O479" s="9">
        <v>48</v>
      </c>
      <c r="P479" s="9">
        <v>24</v>
      </c>
      <c r="Q479" s="9">
        <v>22.051500000000001</v>
      </c>
      <c r="R479" s="9">
        <v>22.701000000000001</v>
      </c>
      <c r="S479" s="9">
        <v>3</v>
      </c>
      <c r="T479" s="9">
        <v>2</v>
      </c>
      <c r="U479" s="9">
        <v>2.5</v>
      </c>
      <c r="V479" s="9">
        <v>2</v>
      </c>
    </row>
    <row r="480" spans="1:22">
      <c r="A480" s="9"/>
      <c r="B480" s="9" t="str">
        <f t="shared" si="7"/>
        <v>М24x160</v>
      </c>
      <c r="C480" s="10">
        <v>24</v>
      </c>
      <c r="D480" s="9">
        <v>160</v>
      </c>
      <c r="E480" s="12">
        <v>677.70517451069554</v>
      </c>
      <c r="F480" s="12">
        <v>697.28658404186797</v>
      </c>
      <c r="G480" s="12">
        <v>688.57112381434683</v>
      </c>
      <c r="H480" s="12">
        <v>686.42063473821668</v>
      </c>
      <c r="I480" s="12">
        <v>622.38242846890375</v>
      </c>
      <c r="J480" s="12">
        <v>659.88458030116146</v>
      </c>
      <c r="K480" s="12">
        <v>651.16912007364033</v>
      </c>
      <c r="L480" s="12">
        <v>631.09788869642489</v>
      </c>
      <c r="M480" s="9">
        <v>60</v>
      </c>
      <c r="N480" s="9">
        <v>60</v>
      </c>
      <c r="O480" s="9">
        <v>48</v>
      </c>
      <c r="P480" s="9">
        <v>24</v>
      </c>
      <c r="Q480" s="9">
        <v>22.051500000000001</v>
      </c>
      <c r="R480" s="9">
        <v>22.701000000000001</v>
      </c>
      <c r="S480" s="9">
        <v>3</v>
      </c>
      <c r="T480" s="9">
        <v>2</v>
      </c>
      <c r="U480" s="9">
        <v>2.5</v>
      </c>
      <c r="V480" s="9">
        <v>2</v>
      </c>
    </row>
    <row r="481" spans="1:22">
      <c r="A481" s="9"/>
      <c r="B481" s="9" t="str">
        <f t="shared" si="7"/>
        <v>М24x170</v>
      </c>
      <c r="C481" s="10">
        <v>24</v>
      </c>
      <c r="D481" s="9">
        <v>170</v>
      </c>
      <c r="E481" s="12">
        <v>713.21773786687447</v>
      </c>
      <c r="F481" s="12">
        <v>732.79914739804701</v>
      </c>
      <c r="G481" s="12">
        <v>724.08368717052576</v>
      </c>
      <c r="H481" s="12">
        <v>721.93319809439572</v>
      </c>
      <c r="I481" s="12">
        <v>652.36271722090351</v>
      </c>
      <c r="J481" s="12">
        <v>691.65694328326981</v>
      </c>
      <c r="K481" s="12">
        <v>682.9414830557489</v>
      </c>
      <c r="L481" s="12">
        <v>661.07817744842487</v>
      </c>
      <c r="M481" s="9">
        <v>60</v>
      </c>
      <c r="N481" s="9">
        <v>60</v>
      </c>
      <c r="O481" s="9">
        <v>48</v>
      </c>
      <c r="P481" s="9">
        <v>24</v>
      </c>
      <c r="Q481" s="9">
        <v>22.051500000000001</v>
      </c>
      <c r="R481" s="9">
        <v>22.701000000000001</v>
      </c>
      <c r="S481" s="9">
        <v>3</v>
      </c>
      <c r="T481" s="9">
        <v>2</v>
      </c>
      <c r="U481" s="9">
        <v>2.5</v>
      </c>
      <c r="V481" s="9">
        <v>2</v>
      </c>
    </row>
    <row r="482" spans="1:22">
      <c r="A482" s="9"/>
      <c r="B482" s="9" t="str">
        <f t="shared" si="7"/>
        <v>М24x180</v>
      </c>
      <c r="C482" s="10">
        <v>24</v>
      </c>
      <c r="D482" s="9">
        <v>180</v>
      </c>
      <c r="E482" s="12">
        <v>748.73030122305352</v>
      </c>
      <c r="F482" s="12">
        <v>768.31171075422594</v>
      </c>
      <c r="G482" s="12">
        <v>759.59625052670492</v>
      </c>
      <c r="H482" s="12">
        <v>757.44576145057465</v>
      </c>
      <c r="I482" s="12">
        <v>682.34300597290337</v>
      </c>
      <c r="J482" s="12">
        <v>723.42930626537816</v>
      </c>
      <c r="K482" s="12">
        <v>714.71384603785714</v>
      </c>
      <c r="L482" s="12">
        <v>691.05846620042462</v>
      </c>
      <c r="M482" s="9">
        <v>60</v>
      </c>
      <c r="N482" s="9">
        <v>60</v>
      </c>
      <c r="O482" s="9">
        <v>48</v>
      </c>
      <c r="P482" s="9">
        <v>24</v>
      </c>
      <c r="Q482" s="9">
        <v>22.051500000000001</v>
      </c>
      <c r="R482" s="9">
        <v>22.701000000000001</v>
      </c>
      <c r="S482" s="9">
        <v>3</v>
      </c>
      <c r="T482" s="9">
        <v>2</v>
      </c>
      <c r="U482" s="9">
        <v>2.5</v>
      </c>
      <c r="V482" s="9">
        <v>2</v>
      </c>
    </row>
    <row r="483" spans="1:22">
      <c r="A483" s="9"/>
      <c r="B483" s="9" t="str">
        <f t="shared" si="7"/>
        <v>М24x190</v>
      </c>
      <c r="C483" s="10">
        <v>24</v>
      </c>
      <c r="D483" s="9">
        <v>190</v>
      </c>
      <c r="E483" s="12">
        <v>784.24286457923256</v>
      </c>
      <c r="F483" s="12">
        <v>803.82427411040499</v>
      </c>
      <c r="G483" s="12">
        <v>795.10881388288385</v>
      </c>
      <c r="H483" s="12">
        <v>792.95832480675381</v>
      </c>
      <c r="I483" s="12">
        <v>712.32329472490323</v>
      </c>
      <c r="J483" s="12">
        <v>755.20166924748651</v>
      </c>
      <c r="K483" s="12">
        <v>746.4862090199656</v>
      </c>
      <c r="L483" s="12">
        <v>721.03875495242448</v>
      </c>
      <c r="M483" s="9">
        <v>60</v>
      </c>
      <c r="N483" s="9">
        <v>60</v>
      </c>
      <c r="O483" s="9">
        <v>48</v>
      </c>
      <c r="P483" s="9">
        <v>24</v>
      </c>
      <c r="Q483" s="9">
        <v>22.051500000000001</v>
      </c>
      <c r="R483" s="9">
        <v>22.701000000000001</v>
      </c>
      <c r="S483" s="9">
        <v>3</v>
      </c>
      <c r="T483" s="9">
        <v>2</v>
      </c>
      <c r="U483" s="9">
        <v>2.5</v>
      </c>
      <c r="V483" s="9">
        <v>2</v>
      </c>
    </row>
    <row r="484" spans="1:22">
      <c r="A484" s="9"/>
      <c r="B484" s="9" t="str">
        <f t="shared" si="7"/>
        <v>М24x200</v>
      </c>
      <c r="C484" s="10">
        <v>24</v>
      </c>
      <c r="D484" s="9">
        <v>200</v>
      </c>
      <c r="E484" s="12">
        <v>819.75542793541149</v>
      </c>
      <c r="F484" s="12">
        <v>839.33683746658403</v>
      </c>
      <c r="G484" s="12">
        <v>830.62137723906289</v>
      </c>
      <c r="H484" s="12">
        <v>828.47088816293262</v>
      </c>
      <c r="I484" s="12">
        <v>742.30358347690299</v>
      </c>
      <c r="J484" s="12">
        <v>786.97403222959485</v>
      </c>
      <c r="K484" s="12">
        <v>778.25857200207383</v>
      </c>
      <c r="L484" s="12">
        <v>751.01904370442423</v>
      </c>
      <c r="M484" s="9">
        <v>60</v>
      </c>
      <c r="N484" s="9">
        <v>60</v>
      </c>
      <c r="O484" s="9">
        <v>48</v>
      </c>
      <c r="P484" s="9">
        <v>24</v>
      </c>
      <c r="Q484" s="9">
        <v>22.051500000000001</v>
      </c>
      <c r="R484" s="9">
        <v>22.701000000000001</v>
      </c>
      <c r="S484" s="9">
        <v>3</v>
      </c>
      <c r="T484" s="9">
        <v>2</v>
      </c>
      <c r="U484" s="9">
        <v>2.5</v>
      </c>
      <c r="V484" s="9">
        <v>2</v>
      </c>
    </row>
    <row r="485" spans="1:22">
      <c r="A485" s="9"/>
      <c r="B485" s="9" t="str">
        <f t="shared" si="7"/>
        <v>М24x220</v>
      </c>
      <c r="C485" s="10">
        <v>24</v>
      </c>
      <c r="D485" s="9">
        <v>220</v>
      </c>
      <c r="E485" s="12">
        <v>883.58859766233661</v>
      </c>
      <c r="F485" s="12">
        <v>905.49970369265043</v>
      </c>
      <c r="G485" s="12">
        <v>896.78424346512929</v>
      </c>
      <c r="H485" s="12">
        <v>892.30405788985786</v>
      </c>
      <c r="I485" s="12">
        <v>802.26416098090272</v>
      </c>
      <c r="J485" s="12">
        <v>850.51875819381178</v>
      </c>
      <c r="K485" s="12">
        <v>841.80329796629064</v>
      </c>
      <c r="L485" s="12">
        <v>810.97962120842396</v>
      </c>
      <c r="M485" s="9">
        <v>73</v>
      </c>
      <c r="N485" s="9">
        <v>73</v>
      </c>
      <c r="O485" s="9">
        <v>48</v>
      </c>
      <c r="P485" s="9">
        <v>24</v>
      </c>
      <c r="Q485" s="9">
        <v>22.051500000000001</v>
      </c>
      <c r="R485" s="9">
        <v>22.701000000000001</v>
      </c>
      <c r="S485" s="9">
        <v>3</v>
      </c>
      <c r="T485" s="9">
        <v>2</v>
      </c>
      <c r="U485" s="9">
        <v>2.5</v>
      </c>
      <c r="V485" s="9">
        <v>2</v>
      </c>
    </row>
    <row r="486" spans="1:22">
      <c r="A486" s="9"/>
      <c r="B486" s="9" t="str">
        <f t="shared" si="7"/>
        <v>М24x240</v>
      </c>
      <c r="C486" s="10">
        <v>24</v>
      </c>
      <c r="D486" s="9">
        <v>240</v>
      </c>
      <c r="E486" s="12">
        <v>954.61372437469458</v>
      </c>
      <c r="F486" s="12">
        <v>976.52483040500829</v>
      </c>
      <c r="G486" s="12">
        <v>967.80937017748727</v>
      </c>
      <c r="H486" s="12">
        <v>963.32918460221583</v>
      </c>
      <c r="I486" s="12">
        <v>862.22473848490256</v>
      </c>
      <c r="J486" s="12">
        <v>914.06348415802847</v>
      </c>
      <c r="K486" s="12">
        <v>905.34802393050734</v>
      </c>
      <c r="L486" s="12">
        <v>870.94019871242369</v>
      </c>
      <c r="M486" s="9">
        <v>73</v>
      </c>
      <c r="N486" s="9">
        <v>73</v>
      </c>
      <c r="O486" s="9">
        <v>48</v>
      </c>
      <c r="P486" s="9">
        <v>24</v>
      </c>
      <c r="Q486" s="9">
        <v>22.051500000000001</v>
      </c>
      <c r="R486" s="9">
        <v>22.701000000000001</v>
      </c>
      <c r="S486" s="9">
        <v>3</v>
      </c>
      <c r="T486" s="9">
        <v>2</v>
      </c>
      <c r="U486" s="9">
        <v>2.5</v>
      </c>
      <c r="V486" s="9">
        <v>2</v>
      </c>
    </row>
    <row r="487" spans="1:22">
      <c r="A487" s="9"/>
      <c r="B487" s="9" t="str">
        <f t="shared" si="7"/>
        <v>М27x55</v>
      </c>
      <c r="C487" s="10">
        <v>27</v>
      </c>
      <c r="D487" s="9">
        <v>55</v>
      </c>
      <c r="E487" s="12">
        <v>432.56213756283125</v>
      </c>
      <c r="F487" s="12">
        <v>450.17172560136908</v>
      </c>
      <c r="G487" s="12">
        <v>439.06494510957901</v>
      </c>
      <c r="H487" s="12">
        <v>443.66891805462137</v>
      </c>
      <c r="I487" s="12">
        <v>420.3686536689105</v>
      </c>
      <c r="J487" s="12">
        <v>442.78544854414713</v>
      </c>
      <c r="K487" s="12">
        <v>431.67866805235712</v>
      </c>
      <c r="L487" s="12">
        <v>431.47543416070056</v>
      </c>
      <c r="M487" s="11">
        <v>35.5</v>
      </c>
      <c r="N487" s="9">
        <v>37.5</v>
      </c>
      <c r="O487" s="9">
        <v>54</v>
      </c>
      <c r="P487" s="9">
        <v>27</v>
      </c>
      <c r="Q487" s="9">
        <v>25.051500000000001</v>
      </c>
      <c r="R487" s="9">
        <v>25.701000000000001</v>
      </c>
      <c r="S487" s="9">
        <v>3</v>
      </c>
      <c r="T487" s="9">
        <v>2</v>
      </c>
      <c r="U487" s="9">
        <v>2.5</v>
      </c>
      <c r="V487" s="9">
        <v>2</v>
      </c>
    </row>
    <row r="488" spans="1:22">
      <c r="A488" s="9"/>
      <c r="B488" s="9" t="str">
        <f t="shared" si="7"/>
        <v>М27x60</v>
      </c>
      <c r="C488" s="10">
        <v>27</v>
      </c>
      <c r="D488" s="9">
        <v>60</v>
      </c>
      <c r="E488" s="12">
        <v>451.90839722988881</v>
      </c>
      <c r="F488" s="12">
        <v>470.53415472670912</v>
      </c>
      <c r="G488" s="12">
        <v>459.42737423491911</v>
      </c>
      <c r="H488" s="12">
        <v>463.01517772167881</v>
      </c>
      <c r="I488" s="12">
        <v>439.71491333596799</v>
      </c>
      <c r="J488" s="12">
        <v>463.14787766948723</v>
      </c>
      <c r="K488" s="12">
        <v>452.04109717769711</v>
      </c>
      <c r="L488" s="12">
        <v>450.821693827758</v>
      </c>
      <c r="M488" s="11">
        <v>40.5</v>
      </c>
      <c r="N488" s="9">
        <v>42.5</v>
      </c>
      <c r="O488" s="9">
        <v>54</v>
      </c>
      <c r="P488" s="9">
        <v>27</v>
      </c>
      <c r="Q488" s="9">
        <v>25.051500000000001</v>
      </c>
      <c r="R488" s="9">
        <v>25.701000000000001</v>
      </c>
      <c r="S488" s="9">
        <v>3</v>
      </c>
      <c r="T488" s="9">
        <v>2</v>
      </c>
      <c r="U488" s="9">
        <v>2.5</v>
      </c>
      <c r="V488" s="9">
        <v>2</v>
      </c>
    </row>
    <row r="489" spans="1:22">
      <c r="A489" s="9"/>
      <c r="B489" s="9" t="str">
        <f t="shared" si="7"/>
        <v>М27x65</v>
      </c>
      <c r="C489" s="10">
        <v>27</v>
      </c>
      <c r="D489" s="9">
        <v>65</v>
      </c>
      <c r="E489" s="12">
        <v>471.25465689694624</v>
      </c>
      <c r="F489" s="12">
        <v>490.89658385204922</v>
      </c>
      <c r="G489" s="12">
        <v>479.78980336025916</v>
      </c>
      <c r="H489" s="12">
        <v>482.36143738873631</v>
      </c>
      <c r="I489" s="12">
        <v>459.06117300302549</v>
      </c>
      <c r="J489" s="12">
        <v>483.51030679482727</v>
      </c>
      <c r="K489" s="12">
        <v>472.40352630303721</v>
      </c>
      <c r="L489" s="12">
        <v>470.16795349481549</v>
      </c>
      <c r="M489" s="11">
        <v>45.5</v>
      </c>
      <c r="N489" s="9">
        <v>47.5</v>
      </c>
      <c r="O489" s="9">
        <v>54</v>
      </c>
      <c r="P489" s="9">
        <v>27</v>
      </c>
      <c r="Q489" s="9">
        <v>25.051500000000001</v>
      </c>
      <c r="R489" s="9">
        <v>25.701000000000001</v>
      </c>
      <c r="S489" s="9">
        <v>3</v>
      </c>
      <c r="T489" s="9">
        <v>2</v>
      </c>
      <c r="U489" s="9">
        <v>2.5</v>
      </c>
      <c r="V489" s="9">
        <v>2</v>
      </c>
    </row>
    <row r="490" spans="1:22">
      <c r="A490" s="9"/>
      <c r="B490" s="9" t="str">
        <f t="shared" si="7"/>
        <v>М27x70</v>
      </c>
      <c r="C490" s="10">
        <v>27</v>
      </c>
      <c r="D490" s="9">
        <v>70</v>
      </c>
      <c r="E490" s="12">
        <v>490.6009165640038</v>
      </c>
      <c r="F490" s="12">
        <v>511.25901297738926</v>
      </c>
      <c r="G490" s="12">
        <v>500.1522324855992</v>
      </c>
      <c r="H490" s="12">
        <v>501.7076970557938</v>
      </c>
      <c r="I490" s="12">
        <v>478.40743267008287</v>
      </c>
      <c r="J490" s="12">
        <v>503.87273592016737</v>
      </c>
      <c r="K490" s="12">
        <v>492.76595542837725</v>
      </c>
      <c r="L490" s="12">
        <v>489.51421316187299</v>
      </c>
      <c r="M490" s="11">
        <v>50.5</v>
      </c>
      <c r="N490" s="9">
        <v>52.5</v>
      </c>
      <c r="O490" s="9">
        <v>54</v>
      </c>
      <c r="P490" s="9">
        <v>27</v>
      </c>
      <c r="Q490" s="9">
        <v>25.051500000000001</v>
      </c>
      <c r="R490" s="9">
        <v>25.701000000000001</v>
      </c>
      <c r="S490" s="9">
        <v>3</v>
      </c>
      <c r="T490" s="9">
        <v>2</v>
      </c>
      <c r="U490" s="9">
        <v>2.5</v>
      </c>
      <c r="V490" s="9">
        <v>2</v>
      </c>
    </row>
    <row r="491" spans="1:22">
      <c r="A491" s="9"/>
      <c r="B491" s="9" t="str">
        <f t="shared" si="7"/>
        <v>М27x75</v>
      </c>
      <c r="C491" s="10">
        <v>27</v>
      </c>
      <c r="D491" s="9">
        <v>75</v>
      </c>
      <c r="E491" s="12">
        <v>507.13329533246412</v>
      </c>
      <c r="F491" s="12">
        <v>530.56625966598335</v>
      </c>
      <c r="G491" s="12">
        <v>519.45947917419312</v>
      </c>
      <c r="H491" s="12">
        <v>518.24007582425418</v>
      </c>
      <c r="I491" s="12">
        <v>497.75369233714042</v>
      </c>
      <c r="J491" s="12">
        <v>524.23516504550753</v>
      </c>
      <c r="K491" s="12">
        <v>513.1283845537173</v>
      </c>
      <c r="L491" s="12">
        <v>508.86047282893048</v>
      </c>
      <c r="M491" s="9">
        <v>60</v>
      </c>
      <c r="N491" s="9">
        <v>60</v>
      </c>
      <c r="O491" s="9">
        <v>54</v>
      </c>
      <c r="P491" s="9">
        <v>27</v>
      </c>
      <c r="Q491" s="9">
        <v>25.051500000000001</v>
      </c>
      <c r="R491" s="9">
        <v>25.701000000000001</v>
      </c>
      <c r="S491" s="9">
        <v>3</v>
      </c>
      <c r="T491" s="9">
        <v>2</v>
      </c>
      <c r="U491" s="9">
        <v>2.5</v>
      </c>
      <c r="V491" s="9">
        <v>2</v>
      </c>
    </row>
    <row r="492" spans="1:22">
      <c r="A492" s="9"/>
      <c r="B492" s="9" t="str">
        <f t="shared" si="7"/>
        <v>М27x80</v>
      </c>
      <c r="C492" s="10">
        <v>27</v>
      </c>
      <c r="D492" s="9">
        <v>80</v>
      </c>
      <c r="E492" s="12">
        <v>529.60608933129606</v>
      </c>
      <c r="F492" s="12">
        <v>553.03905366481536</v>
      </c>
      <c r="G492" s="12">
        <v>541.93227317302535</v>
      </c>
      <c r="H492" s="12">
        <v>540.71286982308618</v>
      </c>
      <c r="I492" s="12">
        <v>517.09995200419792</v>
      </c>
      <c r="J492" s="12">
        <v>544.59759417084751</v>
      </c>
      <c r="K492" s="12">
        <v>533.4908136790574</v>
      </c>
      <c r="L492" s="12">
        <v>528.20673249598792</v>
      </c>
      <c r="M492" s="9">
        <v>60</v>
      </c>
      <c r="N492" s="9">
        <v>60</v>
      </c>
      <c r="O492" s="9">
        <v>54</v>
      </c>
      <c r="P492" s="9">
        <v>27</v>
      </c>
      <c r="Q492" s="9">
        <v>25.051500000000001</v>
      </c>
      <c r="R492" s="9">
        <v>25.701000000000001</v>
      </c>
      <c r="S492" s="9">
        <v>3</v>
      </c>
      <c r="T492" s="9">
        <v>2</v>
      </c>
      <c r="U492" s="9">
        <v>2.5</v>
      </c>
      <c r="V492" s="9">
        <v>2</v>
      </c>
    </row>
    <row r="493" spans="1:22">
      <c r="A493" s="9"/>
      <c r="B493" s="9" t="str">
        <f t="shared" si="7"/>
        <v>М27x85</v>
      </c>
      <c r="C493" s="10">
        <v>27</v>
      </c>
      <c r="D493" s="9">
        <v>85</v>
      </c>
      <c r="E493" s="12">
        <v>552.07888333012806</v>
      </c>
      <c r="F493" s="12">
        <v>575.51184766364736</v>
      </c>
      <c r="G493" s="12">
        <v>564.40506717185735</v>
      </c>
      <c r="H493" s="12">
        <v>563.18566382191818</v>
      </c>
      <c r="I493" s="12">
        <v>536.44621167125524</v>
      </c>
      <c r="J493" s="12">
        <v>564.96002329618761</v>
      </c>
      <c r="K493" s="12">
        <v>553.8532428043975</v>
      </c>
      <c r="L493" s="12">
        <v>547.55299216304547</v>
      </c>
      <c r="M493" s="9">
        <v>60</v>
      </c>
      <c r="N493" s="9">
        <v>60</v>
      </c>
      <c r="O493" s="9">
        <v>54</v>
      </c>
      <c r="P493" s="9">
        <v>27</v>
      </c>
      <c r="Q493" s="9">
        <v>25.051500000000001</v>
      </c>
      <c r="R493" s="9">
        <v>25.701000000000001</v>
      </c>
      <c r="S493" s="9">
        <v>3</v>
      </c>
      <c r="T493" s="9">
        <v>2</v>
      </c>
      <c r="U493" s="9">
        <v>2.5</v>
      </c>
      <c r="V493" s="9">
        <v>2</v>
      </c>
    </row>
    <row r="494" spans="1:22">
      <c r="A494" s="9"/>
      <c r="B494" s="9" t="str">
        <f t="shared" si="7"/>
        <v>М27x90</v>
      </c>
      <c r="C494" s="10">
        <v>27</v>
      </c>
      <c r="D494" s="9">
        <v>90</v>
      </c>
      <c r="E494" s="12">
        <v>574.55167732896018</v>
      </c>
      <c r="F494" s="12">
        <v>597.98464166247948</v>
      </c>
      <c r="G494" s="12">
        <v>586.87786117068936</v>
      </c>
      <c r="H494" s="12">
        <v>585.65845782075019</v>
      </c>
      <c r="I494" s="12">
        <v>555.79247133831279</v>
      </c>
      <c r="J494" s="12">
        <v>585.32245242152771</v>
      </c>
      <c r="K494" s="12">
        <v>574.2156719297376</v>
      </c>
      <c r="L494" s="12">
        <v>566.89925183010303</v>
      </c>
      <c r="M494" s="9">
        <v>60</v>
      </c>
      <c r="N494" s="9">
        <v>60</v>
      </c>
      <c r="O494" s="9">
        <v>54</v>
      </c>
      <c r="P494" s="9">
        <v>27</v>
      </c>
      <c r="Q494" s="9">
        <v>25.051500000000001</v>
      </c>
      <c r="R494" s="9">
        <v>25.701000000000001</v>
      </c>
      <c r="S494" s="9">
        <v>3</v>
      </c>
      <c r="T494" s="9">
        <v>2</v>
      </c>
      <c r="U494" s="9">
        <v>2.5</v>
      </c>
      <c r="V494" s="9">
        <v>2</v>
      </c>
    </row>
    <row r="495" spans="1:22">
      <c r="A495" s="9"/>
      <c r="B495" s="9" t="str">
        <f t="shared" si="7"/>
        <v>М27x95</v>
      </c>
      <c r="C495" s="10">
        <v>27</v>
      </c>
      <c r="D495" s="9">
        <v>95</v>
      </c>
      <c r="E495" s="12">
        <v>597.02447132779218</v>
      </c>
      <c r="F495" s="12">
        <v>620.45743566131148</v>
      </c>
      <c r="G495" s="12">
        <v>609.35065516952147</v>
      </c>
      <c r="H495" s="12">
        <v>608.13125181958219</v>
      </c>
      <c r="I495" s="12">
        <v>575.13873100537023</v>
      </c>
      <c r="J495" s="12">
        <v>605.68488154686781</v>
      </c>
      <c r="K495" s="12">
        <v>594.57810105507758</v>
      </c>
      <c r="L495" s="12">
        <v>586.24551149716035</v>
      </c>
      <c r="M495" s="9">
        <v>60</v>
      </c>
      <c r="N495" s="9">
        <v>60</v>
      </c>
      <c r="O495" s="9">
        <v>54</v>
      </c>
      <c r="P495" s="9">
        <v>27</v>
      </c>
      <c r="Q495" s="9">
        <v>25.051500000000001</v>
      </c>
      <c r="R495" s="9">
        <v>25.701000000000001</v>
      </c>
      <c r="S495" s="9">
        <v>3</v>
      </c>
      <c r="T495" s="9">
        <v>2</v>
      </c>
      <c r="U495" s="9">
        <v>2.5</v>
      </c>
      <c r="V495" s="9">
        <v>2</v>
      </c>
    </row>
    <row r="496" spans="1:22">
      <c r="A496" s="9"/>
      <c r="B496" s="9" t="str">
        <f t="shared" si="7"/>
        <v>М27x100</v>
      </c>
      <c r="C496" s="10">
        <v>27</v>
      </c>
      <c r="D496" s="9">
        <v>100</v>
      </c>
      <c r="E496" s="12">
        <v>619.49726532662419</v>
      </c>
      <c r="F496" s="12">
        <v>642.93022966014348</v>
      </c>
      <c r="G496" s="12">
        <v>631.82344916835348</v>
      </c>
      <c r="H496" s="12">
        <v>630.60404581841431</v>
      </c>
      <c r="I496" s="12">
        <v>594.48499067242767</v>
      </c>
      <c r="J496" s="12">
        <v>626.0473106722078</v>
      </c>
      <c r="K496" s="12">
        <v>614.94053018041768</v>
      </c>
      <c r="L496" s="12">
        <v>605.5917711642179</v>
      </c>
      <c r="M496" s="9">
        <v>60</v>
      </c>
      <c r="N496" s="9">
        <v>60</v>
      </c>
      <c r="O496" s="9">
        <v>54</v>
      </c>
      <c r="P496" s="9">
        <v>27</v>
      </c>
      <c r="Q496" s="9">
        <v>25.051500000000001</v>
      </c>
      <c r="R496" s="9">
        <v>25.701000000000001</v>
      </c>
      <c r="S496" s="9">
        <v>3</v>
      </c>
      <c r="T496" s="9">
        <v>2</v>
      </c>
      <c r="U496" s="9">
        <v>2.5</v>
      </c>
      <c r="V496" s="9">
        <v>2</v>
      </c>
    </row>
    <row r="497" spans="1:22">
      <c r="A497" s="9"/>
      <c r="B497" s="9" t="str">
        <f t="shared" si="7"/>
        <v>М27x105</v>
      </c>
      <c r="C497" s="10">
        <v>27</v>
      </c>
      <c r="D497" s="9">
        <v>105</v>
      </c>
      <c r="E497" s="12">
        <v>641.9700593254563</v>
      </c>
      <c r="F497" s="12">
        <v>665.4030236589756</v>
      </c>
      <c r="G497" s="12">
        <v>654.29624316718548</v>
      </c>
      <c r="H497" s="12">
        <v>653.07683981724631</v>
      </c>
      <c r="I497" s="12">
        <v>613.83125033948522</v>
      </c>
      <c r="J497" s="12">
        <v>646.40973979754779</v>
      </c>
      <c r="K497" s="12">
        <v>635.30295930575778</v>
      </c>
      <c r="L497" s="12">
        <v>624.93803083127534</v>
      </c>
      <c r="M497" s="9">
        <v>60</v>
      </c>
      <c r="N497" s="9">
        <v>60</v>
      </c>
      <c r="O497" s="9">
        <v>54</v>
      </c>
      <c r="P497" s="9">
        <v>27</v>
      </c>
      <c r="Q497" s="9">
        <v>25.051500000000001</v>
      </c>
      <c r="R497" s="9">
        <v>25.701000000000001</v>
      </c>
      <c r="S497" s="9">
        <v>3</v>
      </c>
      <c r="T497" s="9">
        <v>2</v>
      </c>
      <c r="U497" s="9">
        <v>2.5</v>
      </c>
      <c r="V497" s="9">
        <v>2</v>
      </c>
    </row>
    <row r="498" spans="1:22">
      <c r="A498" s="9"/>
      <c r="B498" s="9" t="str">
        <f t="shared" si="7"/>
        <v>М27x110</v>
      </c>
      <c r="C498" s="10">
        <v>27</v>
      </c>
      <c r="D498" s="9">
        <v>110</v>
      </c>
      <c r="E498" s="12">
        <v>664.44285332428831</v>
      </c>
      <c r="F498" s="12">
        <v>687.8758176578076</v>
      </c>
      <c r="G498" s="12">
        <v>676.76903716601748</v>
      </c>
      <c r="H498" s="12">
        <v>675.54963381607831</v>
      </c>
      <c r="I498" s="12">
        <v>633.17751000654266</v>
      </c>
      <c r="J498" s="12">
        <v>666.77216892288789</v>
      </c>
      <c r="K498" s="12">
        <v>655.66538843109788</v>
      </c>
      <c r="L498" s="12">
        <v>644.28429049833278</v>
      </c>
      <c r="M498" s="9">
        <v>60</v>
      </c>
      <c r="N498" s="9">
        <v>60</v>
      </c>
      <c r="O498" s="9">
        <v>54</v>
      </c>
      <c r="P498" s="9">
        <v>27</v>
      </c>
      <c r="Q498" s="9">
        <v>25.051500000000001</v>
      </c>
      <c r="R498" s="9">
        <v>25.701000000000001</v>
      </c>
      <c r="S498" s="9">
        <v>3</v>
      </c>
      <c r="T498" s="9">
        <v>2</v>
      </c>
      <c r="U498" s="9">
        <v>2.5</v>
      </c>
      <c r="V498" s="9">
        <v>2</v>
      </c>
    </row>
    <row r="499" spans="1:22">
      <c r="A499" s="9"/>
      <c r="B499" s="9" t="str">
        <f t="shared" si="7"/>
        <v>М27x115</v>
      </c>
      <c r="C499" s="10">
        <v>27</v>
      </c>
      <c r="D499" s="9">
        <v>115</v>
      </c>
      <c r="E499" s="12">
        <v>686.91564732312042</v>
      </c>
      <c r="F499" s="12">
        <v>710.34861165663972</v>
      </c>
      <c r="G499" s="12">
        <v>699.2418311648496</v>
      </c>
      <c r="H499" s="12">
        <v>698.02242781491054</v>
      </c>
      <c r="I499" s="12">
        <v>652.52376967360021</v>
      </c>
      <c r="J499" s="12">
        <v>687.13459804822799</v>
      </c>
      <c r="K499" s="12">
        <v>676.02781755643787</v>
      </c>
      <c r="L499" s="12">
        <v>663.63055016539033</v>
      </c>
      <c r="M499" s="9">
        <v>60</v>
      </c>
      <c r="N499" s="9">
        <v>60</v>
      </c>
      <c r="O499" s="9">
        <v>54</v>
      </c>
      <c r="P499" s="9">
        <v>27</v>
      </c>
      <c r="Q499" s="9">
        <v>25.051500000000001</v>
      </c>
      <c r="R499" s="9">
        <v>25.701000000000001</v>
      </c>
      <c r="S499" s="9">
        <v>3</v>
      </c>
      <c r="T499" s="9">
        <v>2</v>
      </c>
      <c r="U499" s="9">
        <v>2.5</v>
      </c>
      <c r="V499" s="9">
        <v>2</v>
      </c>
    </row>
    <row r="500" spans="1:22">
      <c r="A500" s="9"/>
      <c r="B500" s="9" t="str">
        <f t="shared" si="7"/>
        <v>М27x120</v>
      </c>
      <c r="C500" s="10">
        <v>27</v>
      </c>
      <c r="D500" s="9">
        <v>120</v>
      </c>
      <c r="E500" s="12">
        <v>709.38844132195231</v>
      </c>
      <c r="F500" s="12">
        <v>732.82140565547161</v>
      </c>
      <c r="G500" s="12">
        <v>721.7146251636816</v>
      </c>
      <c r="H500" s="12">
        <v>720.49522181374243</v>
      </c>
      <c r="I500" s="12">
        <v>671.87002934065765</v>
      </c>
      <c r="J500" s="12">
        <v>707.49702717356809</v>
      </c>
      <c r="K500" s="12">
        <v>696.39024668177785</v>
      </c>
      <c r="L500" s="12">
        <v>682.97680983244766</v>
      </c>
      <c r="M500" s="9">
        <v>60</v>
      </c>
      <c r="N500" s="9">
        <v>60</v>
      </c>
      <c r="O500" s="9">
        <v>54</v>
      </c>
      <c r="P500" s="9">
        <v>27</v>
      </c>
      <c r="Q500" s="9">
        <v>25.051500000000001</v>
      </c>
      <c r="R500" s="9">
        <v>25.701000000000001</v>
      </c>
      <c r="S500" s="9">
        <v>3</v>
      </c>
      <c r="T500" s="9">
        <v>2</v>
      </c>
      <c r="U500" s="9">
        <v>2.5</v>
      </c>
      <c r="V500" s="9">
        <v>2</v>
      </c>
    </row>
    <row r="501" spans="1:22">
      <c r="A501" s="9"/>
      <c r="B501" s="9" t="str">
        <f t="shared" si="7"/>
        <v>М27x130</v>
      </c>
      <c r="C501" s="10">
        <v>27</v>
      </c>
      <c r="D501" s="9">
        <v>130</v>
      </c>
      <c r="E501" s="12">
        <v>750.58218812148675</v>
      </c>
      <c r="F501" s="12">
        <v>775.23455580494544</v>
      </c>
      <c r="G501" s="12">
        <v>764.12777531315521</v>
      </c>
      <c r="H501" s="12">
        <v>761.6889686132771</v>
      </c>
      <c r="I501" s="12">
        <v>710.56254867477253</v>
      </c>
      <c r="J501" s="12">
        <v>748.22188542424817</v>
      </c>
      <c r="K501" s="12">
        <v>737.11510493245805</v>
      </c>
      <c r="L501" s="12">
        <v>721.66932916656265</v>
      </c>
      <c r="M501" s="9">
        <v>66</v>
      </c>
      <c r="N501" s="9">
        <v>66</v>
      </c>
      <c r="O501" s="9">
        <v>54</v>
      </c>
      <c r="P501" s="9">
        <v>27</v>
      </c>
      <c r="Q501" s="9">
        <v>25.051500000000001</v>
      </c>
      <c r="R501" s="9">
        <v>25.701000000000001</v>
      </c>
      <c r="S501" s="9">
        <v>3</v>
      </c>
      <c r="T501" s="9">
        <v>2</v>
      </c>
      <c r="U501" s="9">
        <v>2.5</v>
      </c>
      <c r="V501" s="9">
        <v>2</v>
      </c>
    </row>
    <row r="502" spans="1:22">
      <c r="A502" s="9"/>
      <c r="B502" s="9" t="str">
        <f t="shared" si="7"/>
        <v>М27x140</v>
      </c>
      <c r="C502" s="10">
        <v>27</v>
      </c>
      <c r="D502" s="9">
        <v>140</v>
      </c>
      <c r="E502" s="12">
        <v>795.52777611915099</v>
      </c>
      <c r="F502" s="12">
        <v>820.18014380260945</v>
      </c>
      <c r="G502" s="12">
        <v>809.07336331081933</v>
      </c>
      <c r="H502" s="12">
        <v>806.63455661094122</v>
      </c>
      <c r="I502" s="12">
        <v>749.25506800888752</v>
      </c>
      <c r="J502" s="12">
        <v>788.94674367492837</v>
      </c>
      <c r="K502" s="12">
        <v>777.83996318313814</v>
      </c>
      <c r="L502" s="12">
        <v>760.36184850067752</v>
      </c>
      <c r="M502" s="9">
        <v>66</v>
      </c>
      <c r="N502" s="9">
        <v>66</v>
      </c>
      <c r="O502" s="9">
        <v>54</v>
      </c>
      <c r="P502" s="9">
        <v>27</v>
      </c>
      <c r="Q502" s="9">
        <v>25.051500000000001</v>
      </c>
      <c r="R502" s="9">
        <v>25.701000000000001</v>
      </c>
      <c r="S502" s="9">
        <v>3</v>
      </c>
      <c r="T502" s="9">
        <v>2</v>
      </c>
      <c r="U502" s="9">
        <v>2.5</v>
      </c>
      <c r="V502" s="9">
        <v>2</v>
      </c>
    </row>
    <row r="503" spans="1:22">
      <c r="A503" s="9"/>
      <c r="B503" s="9" t="str">
        <f t="shared" si="7"/>
        <v>М27x150</v>
      </c>
      <c r="C503" s="10">
        <v>27</v>
      </c>
      <c r="D503" s="9">
        <v>150</v>
      </c>
      <c r="E503" s="12">
        <v>840.47336411681511</v>
      </c>
      <c r="F503" s="12">
        <v>865.12573180027357</v>
      </c>
      <c r="G503" s="12">
        <v>854.01895130848334</v>
      </c>
      <c r="H503" s="12">
        <v>851.58014460860534</v>
      </c>
      <c r="I503" s="12">
        <v>787.9475873430024</v>
      </c>
      <c r="J503" s="12">
        <v>829.67160192560846</v>
      </c>
      <c r="K503" s="12">
        <v>818.56482143381834</v>
      </c>
      <c r="L503" s="12">
        <v>799.05436783479274</v>
      </c>
      <c r="M503" s="9">
        <v>66</v>
      </c>
      <c r="N503" s="9">
        <v>66</v>
      </c>
      <c r="O503" s="9">
        <v>54</v>
      </c>
      <c r="P503" s="9">
        <v>27</v>
      </c>
      <c r="Q503" s="9">
        <v>25.051500000000001</v>
      </c>
      <c r="R503" s="9">
        <v>25.701000000000001</v>
      </c>
      <c r="S503" s="9">
        <v>3</v>
      </c>
      <c r="T503" s="9">
        <v>2</v>
      </c>
      <c r="U503" s="9">
        <v>2.5</v>
      </c>
      <c r="V503" s="9">
        <v>2</v>
      </c>
    </row>
    <row r="504" spans="1:22">
      <c r="A504" s="9"/>
      <c r="B504" s="9" t="str">
        <f t="shared" si="7"/>
        <v>М27x160</v>
      </c>
      <c r="C504" s="10">
        <v>27</v>
      </c>
      <c r="D504" s="9">
        <v>160</v>
      </c>
      <c r="E504" s="12">
        <v>885.41895211447911</v>
      </c>
      <c r="F504" s="12">
        <v>910.07131979793758</v>
      </c>
      <c r="G504" s="12">
        <v>898.96453930614746</v>
      </c>
      <c r="H504" s="12">
        <v>896.52573260626934</v>
      </c>
      <c r="I504" s="12">
        <v>826.64010667711739</v>
      </c>
      <c r="J504" s="12">
        <v>870.39646017628866</v>
      </c>
      <c r="K504" s="12">
        <v>859.28967968449831</v>
      </c>
      <c r="L504" s="12">
        <v>837.74688716890751</v>
      </c>
      <c r="M504" s="9">
        <v>66</v>
      </c>
      <c r="N504" s="9">
        <v>66</v>
      </c>
      <c r="O504" s="9">
        <v>54</v>
      </c>
      <c r="P504" s="9">
        <v>27</v>
      </c>
      <c r="Q504" s="9">
        <v>25.051500000000001</v>
      </c>
      <c r="R504" s="9">
        <v>25.701000000000001</v>
      </c>
      <c r="S504" s="9">
        <v>3</v>
      </c>
      <c r="T504" s="9">
        <v>2</v>
      </c>
      <c r="U504" s="9">
        <v>2.5</v>
      </c>
      <c r="V504" s="9">
        <v>2</v>
      </c>
    </row>
    <row r="505" spans="1:22">
      <c r="A505" s="9"/>
      <c r="B505" s="9" t="str">
        <f t="shared" si="7"/>
        <v>М27x170</v>
      </c>
      <c r="C505" s="10">
        <v>27</v>
      </c>
      <c r="D505" s="9">
        <v>170</v>
      </c>
      <c r="E505" s="12">
        <v>930.36454011214335</v>
      </c>
      <c r="F505" s="12">
        <v>955.01690779560181</v>
      </c>
      <c r="G505" s="12">
        <v>943.91012730381158</v>
      </c>
      <c r="H505" s="12">
        <v>941.47132060393346</v>
      </c>
      <c r="I505" s="12">
        <v>865.33262601123226</v>
      </c>
      <c r="J505" s="12">
        <v>911.12131842696874</v>
      </c>
      <c r="K505" s="12">
        <v>900.01453793517851</v>
      </c>
      <c r="L505" s="12">
        <v>876.4394065030225</v>
      </c>
      <c r="M505" s="9">
        <v>66</v>
      </c>
      <c r="N505" s="9">
        <v>66</v>
      </c>
      <c r="O505" s="9">
        <v>54</v>
      </c>
      <c r="P505" s="9">
        <v>27</v>
      </c>
      <c r="Q505" s="9">
        <v>25.051500000000001</v>
      </c>
      <c r="R505" s="9">
        <v>25.701000000000001</v>
      </c>
      <c r="S505" s="9">
        <v>3</v>
      </c>
      <c r="T505" s="9">
        <v>2</v>
      </c>
      <c r="U505" s="9">
        <v>2.5</v>
      </c>
      <c r="V505" s="9">
        <v>2</v>
      </c>
    </row>
    <row r="506" spans="1:22">
      <c r="A506" s="9"/>
      <c r="B506" s="9" t="str">
        <f t="shared" si="7"/>
        <v>М27x180</v>
      </c>
      <c r="C506" s="10">
        <v>27</v>
      </c>
      <c r="D506" s="9">
        <v>180</v>
      </c>
      <c r="E506" s="12">
        <v>975.31012810980712</v>
      </c>
      <c r="F506" s="12">
        <v>999.96249579326559</v>
      </c>
      <c r="G506" s="12">
        <v>988.85571530147558</v>
      </c>
      <c r="H506" s="12">
        <v>986.41690860159747</v>
      </c>
      <c r="I506" s="12">
        <v>904.02514534534737</v>
      </c>
      <c r="J506" s="12">
        <v>951.84617667764894</v>
      </c>
      <c r="K506" s="12">
        <v>940.7393961858586</v>
      </c>
      <c r="L506" s="12">
        <v>915.13192583713737</v>
      </c>
      <c r="M506" s="9">
        <v>66</v>
      </c>
      <c r="N506" s="9">
        <v>66</v>
      </c>
      <c r="O506" s="9">
        <v>54</v>
      </c>
      <c r="P506" s="9">
        <v>27</v>
      </c>
      <c r="Q506" s="9">
        <v>25.051500000000001</v>
      </c>
      <c r="R506" s="9">
        <v>25.701000000000001</v>
      </c>
      <c r="S506" s="9">
        <v>3</v>
      </c>
      <c r="T506" s="9">
        <v>2</v>
      </c>
      <c r="U506" s="9">
        <v>2.5</v>
      </c>
      <c r="V506" s="9">
        <v>2</v>
      </c>
    </row>
    <row r="507" spans="1:22">
      <c r="A507" s="9"/>
      <c r="B507" s="9" t="str">
        <f t="shared" si="7"/>
        <v>М27x190</v>
      </c>
      <c r="C507" s="10">
        <v>27</v>
      </c>
      <c r="D507" s="9">
        <v>190</v>
      </c>
      <c r="E507" s="12">
        <v>1020.2557161074712</v>
      </c>
      <c r="F507" s="12">
        <v>1044.9080837909296</v>
      </c>
      <c r="G507" s="12">
        <v>1033.8013032991398</v>
      </c>
      <c r="H507" s="12">
        <v>1031.3624965992615</v>
      </c>
      <c r="I507" s="12">
        <v>942.71766467946225</v>
      </c>
      <c r="J507" s="12">
        <v>992.57103492832891</v>
      </c>
      <c r="K507" s="12">
        <v>981.46425443653879</v>
      </c>
      <c r="L507" s="12">
        <v>953.82444517125236</v>
      </c>
      <c r="M507" s="9">
        <v>66</v>
      </c>
      <c r="N507" s="9">
        <v>66</v>
      </c>
      <c r="O507" s="9">
        <v>54</v>
      </c>
      <c r="P507" s="9">
        <v>27</v>
      </c>
      <c r="Q507" s="9">
        <v>25.051500000000001</v>
      </c>
      <c r="R507" s="9">
        <v>25.701000000000001</v>
      </c>
      <c r="S507" s="9">
        <v>3</v>
      </c>
      <c r="T507" s="9">
        <v>2</v>
      </c>
      <c r="U507" s="9">
        <v>2.5</v>
      </c>
      <c r="V507" s="9">
        <v>2</v>
      </c>
    </row>
    <row r="508" spans="1:22">
      <c r="A508" s="9"/>
      <c r="B508" s="9" t="str">
        <f t="shared" si="7"/>
        <v>М27x200</v>
      </c>
      <c r="C508" s="10">
        <v>27</v>
      </c>
      <c r="D508" s="9">
        <v>200</v>
      </c>
      <c r="E508" s="12">
        <v>1065.2013041051355</v>
      </c>
      <c r="F508" s="12">
        <v>1089.8536717885938</v>
      </c>
      <c r="G508" s="12">
        <v>1078.7468912968038</v>
      </c>
      <c r="H508" s="12">
        <v>1076.3080845969255</v>
      </c>
      <c r="I508" s="12">
        <v>981.41018401357735</v>
      </c>
      <c r="J508" s="12">
        <v>1033.295893179009</v>
      </c>
      <c r="K508" s="12">
        <v>1022.1891126872189</v>
      </c>
      <c r="L508" s="12">
        <v>992.51696450536747</v>
      </c>
      <c r="M508" s="9">
        <v>66</v>
      </c>
      <c r="N508" s="9">
        <v>66</v>
      </c>
      <c r="O508" s="9">
        <v>54</v>
      </c>
      <c r="P508" s="9">
        <v>27</v>
      </c>
      <c r="Q508" s="9">
        <v>25.051500000000001</v>
      </c>
      <c r="R508" s="9">
        <v>25.701000000000001</v>
      </c>
      <c r="S508" s="9">
        <v>3</v>
      </c>
      <c r="T508" s="9">
        <v>2</v>
      </c>
      <c r="U508" s="9">
        <v>2.5</v>
      </c>
      <c r="V508" s="9">
        <v>2</v>
      </c>
    </row>
    <row r="509" spans="1:22">
      <c r="A509" s="9"/>
      <c r="B509" s="9" t="str">
        <f t="shared" si="7"/>
        <v>М27x220</v>
      </c>
      <c r="C509" s="10">
        <v>27</v>
      </c>
      <c r="D509" s="9">
        <v>220</v>
      </c>
      <c r="E509" s="12">
        <v>1146.9634908378496</v>
      </c>
      <c r="F509" s="12">
        <v>1174.2578991128428</v>
      </c>
      <c r="G509" s="12">
        <v>1163.1511186210528</v>
      </c>
      <c r="H509" s="12">
        <v>1158.07027132964</v>
      </c>
      <c r="I509" s="12">
        <v>1058.7952226818074</v>
      </c>
      <c r="J509" s="12">
        <v>1114.7456096803692</v>
      </c>
      <c r="K509" s="12">
        <v>1103.6388291885792</v>
      </c>
      <c r="L509" s="12">
        <v>1069.9020031735974</v>
      </c>
      <c r="M509" s="9">
        <v>79</v>
      </c>
      <c r="N509" s="9">
        <v>79</v>
      </c>
      <c r="O509" s="9">
        <v>54</v>
      </c>
      <c r="P509" s="9">
        <v>27</v>
      </c>
      <c r="Q509" s="9">
        <v>25.051500000000001</v>
      </c>
      <c r="R509" s="9">
        <v>25.701000000000001</v>
      </c>
      <c r="S509" s="9">
        <v>3</v>
      </c>
      <c r="T509" s="9">
        <v>2</v>
      </c>
      <c r="U509" s="9">
        <v>2.5</v>
      </c>
      <c r="V509" s="9">
        <v>2</v>
      </c>
    </row>
    <row r="510" spans="1:22">
      <c r="A510" s="9"/>
      <c r="B510" s="9" t="str">
        <f t="shared" si="7"/>
        <v>М27x240</v>
      </c>
      <c r="C510" s="10">
        <v>27</v>
      </c>
      <c r="D510" s="9">
        <v>240</v>
      </c>
      <c r="E510" s="12">
        <v>1236.8546668331778</v>
      </c>
      <c r="F510" s="12">
        <v>1264.149075108171</v>
      </c>
      <c r="G510" s="12">
        <v>1253.0422946163808</v>
      </c>
      <c r="H510" s="12">
        <v>1247.9614473249683</v>
      </c>
      <c r="I510" s="12">
        <v>1136.180261350037</v>
      </c>
      <c r="J510" s="12">
        <v>1196.1953261817296</v>
      </c>
      <c r="K510" s="12">
        <v>1185.0885456899393</v>
      </c>
      <c r="L510" s="12">
        <v>1147.2870418418272</v>
      </c>
      <c r="M510" s="9">
        <v>79</v>
      </c>
      <c r="N510" s="9">
        <v>79</v>
      </c>
      <c r="O510" s="9">
        <v>54</v>
      </c>
      <c r="P510" s="9">
        <v>27</v>
      </c>
      <c r="Q510" s="9">
        <v>25.051500000000001</v>
      </c>
      <c r="R510" s="9">
        <v>25.701000000000001</v>
      </c>
      <c r="S510" s="9">
        <v>3</v>
      </c>
      <c r="T510" s="9">
        <v>2</v>
      </c>
      <c r="U510" s="9">
        <v>2.5</v>
      </c>
      <c r="V510" s="9">
        <v>2</v>
      </c>
    </row>
    <row r="511" spans="1:22">
      <c r="A511" s="9"/>
      <c r="B511" s="9" t="str">
        <f t="shared" si="7"/>
        <v>М27x260</v>
      </c>
      <c r="C511" s="10">
        <v>27</v>
      </c>
      <c r="D511" s="9">
        <v>260</v>
      </c>
      <c r="E511" s="12">
        <v>1326.7458428285058</v>
      </c>
      <c r="F511" s="12">
        <v>1354.0402511034993</v>
      </c>
      <c r="G511" s="12">
        <v>1342.933470611709</v>
      </c>
      <c r="H511" s="12">
        <v>1337.8526233202961</v>
      </c>
      <c r="I511" s="12">
        <v>1213.565300018267</v>
      </c>
      <c r="J511" s="12">
        <v>1277.6450426830895</v>
      </c>
      <c r="K511" s="12">
        <v>1266.5382621912995</v>
      </c>
      <c r="L511" s="12">
        <v>1224.672080510057</v>
      </c>
      <c r="M511" s="9">
        <v>79</v>
      </c>
      <c r="N511" s="9">
        <v>79</v>
      </c>
      <c r="O511" s="9">
        <v>54</v>
      </c>
      <c r="P511" s="9">
        <v>27</v>
      </c>
      <c r="Q511" s="9">
        <v>25.051500000000001</v>
      </c>
      <c r="R511" s="9">
        <v>25.701000000000001</v>
      </c>
      <c r="S511" s="9">
        <v>3</v>
      </c>
      <c r="T511" s="9">
        <v>2</v>
      </c>
      <c r="U511" s="9">
        <v>2.5</v>
      </c>
      <c r="V511" s="9">
        <v>2</v>
      </c>
    </row>
    <row r="512" spans="1:22">
      <c r="A512" s="9"/>
      <c r="B512" s="9" t="str">
        <f t="shared" si="7"/>
        <v>М30x60</v>
      </c>
      <c r="C512" s="10">
        <v>30</v>
      </c>
      <c r="D512" s="9">
        <v>60</v>
      </c>
      <c r="E512" s="12">
        <v>584.30427718275109</v>
      </c>
      <c r="F512" s="12">
        <v>617.12740276755471</v>
      </c>
      <c r="G512" s="12">
        <v>596.28231230033714</v>
      </c>
      <c r="H512" s="12">
        <v>605.14936764996867</v>
      </c>
      <c r="I512" s="12">
        <v>566.50482950531477</v>
      </c>
      <c r="J512" s="12">
        <v>608.19501043974992</v>
      </c>
      <c r="K512" s="12">
        <v>587.34991997253246</v>
      </c>
      <c r="L512" s="12">
        <v>587.34991997253246</v>
      </c>
      <c r="M512" s="11">
        <v>38</v>
      </c>
      <c r="N512" s="9">
        <v>41</v>
      </c>
      <c r="O512" s="9">
        <v>60</v>
      </c>
      <c r="P512" s="9">
        <v>30</v>
      </c>
      <c r="Q512" s="9">
        <v>27.726749999999999</v>
      </c>
      <c r="R512" s="9">
        <v>28.701000000000001</v>
      </c>
      <c r="S512" s="9">
        <v>3.5</v>
      </c>
      <c r="T512" s="9">
        <v>2</v>
      </c>
      <c r="U512" s="9">
        <v>3</v>
      </c>
      <c r="V512" s="9">
        <v>2</v>
      </c>
    </row>
    <row r="513" spans="1:22">
      <c r="A513" s="9"/>
      <c r="B513" s="9" t="str">
        <f t="shared" si="7"/>
        <v>М30x65</v>
      </c>
      <c r="C513" s="10">
        <v>30</v>
      </c>
      <c r="D513" s="9">
        <v>65</v>
      </c>
      <c r="E513" s="12">
        <v>608.00313828716685</v>
      </c>
      <c r="F513" s="12">
        <v>642.52096332962094</v>
      </c>
      <c r="G513" s="12">
        <v>621.67587286240348</v>
      </c>
      <c r="H513" s="12">
        <v>628.84822875438442</v>
      </c>
      <c r="I513" s="12">
        <v>590.20369060973053</v>
      </c>
      <c r="J513" s="12">
        <v>633.58857100181615</v>
      </c>
      <c r="K513" s="12">
        <v>612.74348053459869</v>
      </c>
      <c r="L513" s="12">
        <v>611.0487810769481</v>
      </c>
      <c r="M513" s="11">
        <v>43</v>
      </c>
      <c r="N513" s="9">
        <v>46</v>
      </c>
      <c r="O513" s="9">
        <v>60</v>
      </c>
      <c r="P513" s="9">
        <v>30</v>
      </c>
      <c r="Q513" s="9">
        <v>27.726749999999999</v>
      </c>
      <c r="R513" s="9">
        <v>28.701000000000001</v>
      </c>
      <c r="S513" s="9">
        <v>3.5</v>
      </c>
      <c r="T513" s="9">
        <v>2</v>
      </c>
      <c r="U513" s="9">
        <v>3</v>
      </c>
      <c r="V513" s="9">
        <v>2</v>
      </c>
    </row>
    <row r="514" spans="1:22">
      <c r="A514" s="9"/>
      <c r="B514" s="9" t="str">
        <f t="shared" si="7"/>
        <v>М30x70</v>
      </c>
      <c r="C514" s="10">
        <v>30</v>
      </c>
      <c r="D514" s="9">
        <v>70</v>
      </c>
      <c r="E514" s="12">
        <v>631.70199939158249</v>
      </c>
      <c r="F514" s="12">
        <v>667.91452389168717</v>
      </c>
      <c r="G514" s="12">
        <v>647.06943342446982</v>
      </c>
      <c r="H514" s="12">
        <v>652.54708985880018</v>
      </c>
      <c r="I514" s="12">
        <v>613.90255171414628</v>
      </c>
      <c r="J514" s="12">
        <v>658.98213156388238</v>
      </c>
      <c r="K514" s="12">
        <v>638.13704109666492</v>
      </c>
      <c r="L514" s="12">
        <v>634.74764218136386</v>
      </c>
      <c r="M514" s="11">
        <v>48</v>
      </c>
      <c r="N514" s="9">
        <v>51</v>
      </c>
      <c r="O514" s="9">
        <v>60</v>
      </c>
      <c r="P514" s="9">
        <v>30</v>
      </c>
      <c r="Q514" s="9">
        <v>27.726749999999999</v>
      </c>
      <c r="R514" s="9">
        <v>28.701000000000001</v>
      </c>
      <c r="S514" s="9">
        <v>3.5</v>
      </c>
      <c r="T514" s="9">
        <v>2</v>
      </c>
      <c r="U514" s="9">
        <v>3</v>
      </c>
      <c r="V514" s="9">
        <v>2</v>
      </c>
    </row>
    <row r="515" spans="1:22">
      <c r="A515" s="9"/>
      <c r="B515" s="9" t="str">
        <f t="shared" si="7"/>
        <v>М30x75</v>
      </c>
      <c r="C515" s="10">
        <v>30</v>
      </c>
      <c r="D515" s="9">
        <v>75</v>
      </c>
      <c r="E515" s="12">
        <v>655.40086049599824</v>
      </c>
      <c r="F515" s="12">
        <v>693.30808445375339</v>
      </c>
      <c r="G515" s="12">
        <v>672.46299398653593</v>
      </c>
      <c r="H515" s="12">
        <v>676.24595096321582</v>
      </c>
      <c r="I515" s="12">
        <v>637.60141281856204</v>
      </c>
      <c r="J515" s="12">
        <v>684.3756921259486</v>
      </c>
      <c r="K515" s="12">
        <v>663.53060165873126</v>
      </c>
      <c r="L515" s="12">
        <v>658.4465032857795</v>
      </c>
      <c r="M515" s="11">
        <v>53</v>
      </c>
      <c r="N515" s="9">
        <v>56</v>
      </c>
      <c r="O515" s="9">
        <v>60</v>
      </c>
      <c r="P515" s="9">
        <v>30</v>
      </c>
      <c r="Q515" s="9">
        <v>27.726749999999999</v>
      </c>
      <c r="R515" s="9">
        <v>28.701000000000001</v>
      </c>
      <c r="S515" s="9">
        <v>3.5</v>
      </c>
      <c r="T515" s="9">
        <v>2</v>
      </c>
      <c r="U515" s="9">
        <v>3</v>
      </c>
      <c r="V515" s="9">
        <v>2</v>
      </c>
    </row>
    <row r="516" spans="1:22">
      <c r="A516" s="9"/>
      <c r="B516" s="9" t="str">
        <f t="shared" si="7"/>
        <v>М30x80</v>
      </c>
      <c r="C516" s="10">
        <v>30</v>
      </c>
      <c r="D516" s="9">
        <v>80</v>
      </c>
      <c r="E516" s="12">
        <v>679.099721600414</v>
      </c>
      <c r="F516" s="12">
        <v>718.70164501581974</v>
      </c>
      <c r="G516" s="12">
        <v>697.85655454860216</v>
      </c>
      <c r="H516" s="12">
        <v>699.94481206763146</v>
      </c>
      <c r="I516" s="12">
        <v>661.30027392297768</v>
      </c>
      <c r="J516" s="12">
        <v>709.76925268801483</v>
      </c>
      <c r="K516" s="12">
        <v>688.92416222079748</v>
      </c>
      <c r="L516" s="12">
        <v>682.14536439019537</v>
      </c>
      <c r="M516" s="11">
        <v>58</v>
      </c>
      <c r="N516" s="9">
        <v>61</v>
      </c>
      <c r="O516" s="9">
        <v>60</v>
      </c>
      <c r="P516" s="9">
        <v>30</v>
      </c>
      <c r="Q516" s="9">
        <v>27.726749999999999</v>
      </c>
      <c r="R516" s="9">
        <v>28.701000000000001</v>
      </c>
      <c r="S516" s="9">
        <v>3.5</v>
      </c>
      <c r="T516" s="9">
        <v>2</v>
      </c>
      <c r="U516" s="9">
        <v>3</v>
      </c>
      <c r="V516" s="9">
        <v>2</v>
      </c>
    </row>
    <row r="517" spans="1:22">
      <c r="A517" s="9"/>
      <c r="B517" s="9" t="str">
        <f t="shared" si="7"/>
        <v>М30x85</v>
      </c>
      <c r="C517" s="10">
        <v>30</v>
      </c>
      <c r="D517" s="9">
        <v>85</v>
      </c>
      <c r="E517" s="12">
        <v>700.37138529427023</v>
      </c>
      <c r="F517" s="12">
        <v>744.09520557788585</v>
      </c>
      <c r="G517" s="12">
        <v>723.2501151106685</v>
      </c>
      <c r="H517" s="12">
        <v>721.2164757614878</v>
      </c>
      <c r="I517" s="12">
        <v>684.99913502739344</v>
      </c>
      <c r="J517" s="12">
        <v>735.16281325008106</v>
      </c>
      <c r="K517" s="12">
        <v>714.3177227828636</v>
      </c>
      <c r="L517" s="12">
        <v>705.84422549461112</v>
      </c>
      <c r="M517" s="9">
        <v>66</v>
      </c>
      <c r="N517" s="9">
        <v>66</v>
      </c>
      <c r="O517" s="9">
        <v>60</v>
      </c>
      <c r="P517" s="9">
        <v>30</v>
      </c>
      <c r="Q517" s="9">
        <v>27.726749999999999</v>
      </c>
      <c r="R517" s="9">
        <v>28.701000000000001</v>
      </c>
      <c r="S517" s="9">
        <v>3.5</v>
      </c>
      <c r="T517" s="9">
        <v>2</v>
      </c>
      <c r="U517" s="9">
        <v>3</v>
      </c>
      <c r="V517" s="9">
        <v>2</v>
      </c>
    </row>
    <row r="518" spans="1:22">
      <c r="A518" s="9"/>
      <c r="B518" s="9" t="str">
        <f t="shared" si="7"/>
        <v>М30x90</v>
      </c>
      <c r="C518" s="10">
        <v>30</v>
      </c>
      <c r="D518" s="9">
        <v>90</v>
      </c>
      <c r="E518" s="12">
        <v>728.1155754162852</v>
      </c>
      <c r="F518" s="12">
        <v>771.83939569990071</v>
      </c>
      <c r="G518" s="12">
        <v>750.99430523268347</v>
      </c>
      <c r="H518" s="12">
        <v>748.96066588350266</v>
      </c>
      <c r="I518" s="12">
        <v>708.69799613180908</v>
      </c>
      <c r="J518" s="12">
        <v>760.5563738121474</v>
      </c>
      <c r="K518" s="12">
        <v>739.71128334492983</v>
      </c>
      <c r="L518" s="12">
        <v>729.54308659902676</v>
      </c>
      <c r="M518" s="9">
        <v>66</v>
      </c>
      <c r="N518" s="9">
        <v>66</v>
      </c>
      <c r="O518" s="9">
        <v>60</v>
      </c>
      <c r="P518" s="9">
        <v>30</v>
      </c>
      <c r="Q518" s="9">
        <v>27.726749999999999</v>
      </c>
      <c r="R518" s="9">
        <v>28.701000000000001</v>
      </c>
      <c r="S518" s="9">
        <v>3.5</v>
      </c>
      <c r="T518" s="9">
        <v>2</v>
      </c>
      <c r="U518" s="9">
        <v>3</v>
      </c>
      <c r="V518" s="9">
        <v>2</v>
      </c>
    </row>
    <row r="519" spans="1:22">
      <c r="A519" s="9"/>
      <c r="B519" s="9" t="str">
        <f t="shared" si="7"/>
        <v>М30x95</v>
      </c>
      <c r="C519" s="10">
        <v>30</v>
      </c>
      <c r="D519" s="9">
        <v>95</v>
      </c>
      <c r="E519" s="12">
        <v>755.85976553830005</v>
      </c>
      <c r="F519" s="12">
        <v>799.58358582191568</v>
      </c>
      <c r="G519" s="12">
        <v>778.73849535469822</v>
      </c>
      <c r="H519" s="12">
        <v>776.70485600551763</v>
      </c>
      <c r="I519" s="12">
        <v>732.39685723622495</v>
      </c>
      <c r="J519" s="12">
        <v>785.94993437421351</v>
      </c>
      <c r="K519" s="12">
        <v>765.10484390699617</v>
      </c>
      <c r="L519" s="12">
        <v>753.24194770344252</v>
      </c>
      <c r="M519" s="9">
        <v>66</v>
      </c>
      <c r="N519" s="9">
        <v>66</v>
      </c>
      <c r="O519" s="9">
        <v>60</v>
      </c>
      <c r="P519" s="9">
        <v>30</v>
      </c>
      <c r="Q519" s="9">
        <v>27.726749999999999</v>
      </c>
      <c r="R519" s="9">
        <v>28.701000000000001</v>
      </c>
      <c r="S519" s="9">
        <v>3.5</v>
      </c>
      <c r="T519" s="9">
        <v>2</v>
      </c>
      <c r="U519" s="9">
        <v>3</v>
      </c>
      <c r="V519" s="9">
        <v>2</v>
      </c>
    </row>
    <row r="520" spans="1:22">
      <c r="A520" s="9"/>
      <c r="B520" s="9" t="str">
        <f t="shared" ref="B520:B583" si="8">"М"&amp;C520&amp;"x"&amp;D520</f>
        <v>М30x100</v>
      </c>
      <c r="C520" s="10">
        <v>30</v>
      </c>
      <c r="D520" s="9">
        <v>100</v>
      </c>
      <c r="E520" s="12">
        <v>783.6039556603148</v>
      </c>
      <c r="F520" s="12">
        <v>827.32777594393053</v>
      </c>
      <c r="G520" s="12">
        <v>806.48268547671296</v>
      </c>
      <c r="H520" s="12">
        <v>804.44904612753248</v>
      </c>
      <c r="I520" s="12">
        <v>756.0957183406407</v>
      </c>
      <c r="J520" s="12">
        <v>811.34349493627997</v>
      </c>
      <c r="K520" s="12">
        <v>790.49840446906251</v>
      </c>
      <c r="L520" s="12">
        <v>776.94080880785828</v>
      </c>
      <c r="M520" s="9">
        <v>66</v>
      </c>
      <c r="N520" s="9">
        <v>66</v>
      </c>
      <c r="O520" s="9">
        <v>60</v>
      </c>
      <c r="P520" s="9">
        <v>30</v>
      </c>
      <c r="Q520" s="9">
        <v>27.726749999999999</v>
      </c>
      <c r="R520" s="9">
        <v>28.701000000000001</v>
      </c>
      <c r="S520" s="9">
        <v>3.5</v>
      </c>
      <c r="T520" s="9">
        <v>2</v>
      </c>
      <c r="U520" s="9">
        <v>3</v>
      </c>
      <c r="V520" s="9">
        <v>2</v>
      </c>
    </row>
    <row r="521" spans="1:22">
      <c r="A521" s="9"/>
      <c r="B521" s="9" t="str">
        <f t="shared" si="8"/>
        <v>М30x105</v>
      </c>
      <c r="C521" s="10">
        <v>30</v>
      </c>
      <c r="D521" s="9">
        <v>105</v>
      </c>
      <c r="E521" s="12">
        <v>811.34814578232965</v>
      </c>
      <c r="F521" s="12">
        <v>855.07196606594539</v>
      </c>
      <c r="G521" s="12">
        <v>834.22687559872782</v>
      </c>
      <c r="H521" s="12">
        <v>832.19323624954734</v>
      </c>
      <c r="I521" s="12">
        <v>779.79457944505612</v>
      </c>
      <c r="J521" s="12">
        <v>836.73705549834597</v>
      </c>
      <c r="K521" s="12">
        <v>815.89196503112862</v>
      </c>
      <c r="L521" s="12">
        <v>800.63966991227403</v>
      </c>
      <c r="M521" s="9">
        <v>66</v>
      </c>
      <c r="N521" s="9">
        <v>66</v>
      </c>
      <c r="O521" s="9">
        <v>60</v>
      </c>
      <c r="P521" s="9">
        <v>30</v>
      </c>
      <c r="Q521" s="9">
        <v>27.726749999999999</v>
      </c>
      <c r="R521" s="9">
        <v>28.701000000000001</v>
      </c>
      <c r="S521" s="9">
        <v>3.5</v>
      </c>
      <c r="T521" s="9">
        <v>2</v>
      </c>
      <c r="U521" s="9">
        <v>3</v>
      </c>
      <c r="V521" s="9">
        <v>2</v>
      </c>
    </row>
    <row r="522" spans="1:22">
      <c r="A522" s="9"/>
      <c r="B522" s="9" t="str">
        <f t="shared" si="8"/>
        <v>М30x110</v>
      </c>
      <c r="C522" s="10">
        <v>30</v>
      </c>
      <c r="D522" s="9">
        <v>110</v>
      </c>
      <c r="E522" s="12">
        <v>839.0923359043444</v>
      </c>
      <c r="F522" s="12">
        <v>882.81615618796013</v>
      </c>
      <c r="G522" s="12">
        <v>861.97106572074267</v>
      </c>
      <c r="H522" s="12">
        <v>859.9374263715622</v>
      </c>
      <c r="I522" s="12">
        <v>803.49344054947198</v>
      </c>
      <c r="J522" s="12">
        <v>862.13061606041242</v>
      </c>
      <c r="K522" s="12">
        <v>841.28552559319485</v>
      </c>
      <c r="L522" s="12">
        <v>824.33853101668967</v>
      </c>
      <c r="M522" s="9">
        <v>66</v>
      </c>
      <c r="N522" s="9">
        <v>66</v>
      </c>
      <c r="O522" s="9">
        <v>60</v>
      </c>
      <c r="P522" s="9">
        <v>30</v>
      </c>
      <c r="Q522" s="9">
        <v>27.726749999999999</v>
      </c>
      <c r="R522" s="9">
        <v>28.701000000000001</v>
      </c>
      <c r="S522" s="9">
        <v>3.5</v>
      </c>
      <c r="T522" s="9">
        <v>2</v>
      </c>
      <c r="U522" s="9">
        <v>3</v>
      </c>
      <c r="V522" s="9">
        <v>2</v>
      </c>
    </row>
    <row r="523" spans="1:22">
      <c r="A523" s="9"/>
      <c r="B523" s="9" t="str">
        <f t="shared" si="8"/>
        <v>М30x115</v>
      </c>
      <c r="C523" s="10">
        <v>30</v>
      </c>
      <c r="D523" s="9">
        <v>115</v>
      </c>
      <c r="E523" s="12">
        <v>866.83652602635937</v>
      </c>
      <c r="F523" s="12">
        <v>910.56034630997499</v>
      </c>
      <c r="G523" s="12">
        <v>889.71525584275764</v>
      </c>
      <c r="H523" s="12">
        <v>887.68161649357705</v>
      </c>
      <c r="I523" s="12">
        <v>827.19230165388774</v>
      </c>
      <c r="J523" s="12">
        <v>887.52417662247854</v>
      </c>
      <c r="K523" s="12">
        <v>866.67908615526107</v>
      </c>
      <c r="L523" s="12">
        <v>848.03739212110531</v>
      </c>
      <c r="M523" s="9">
        <v>66</v>
      </c>
      <c r="N523" s="9">
        <v>66</v>
      </c>
      <c r="O523" s="9">
        <v>60</v>
      </c>
      <c r="P523" s="9">
        <v>30</v>
      </c>
      <c r="Q523" s="9">
        <v>27.726749999999999</v>
      </c>
      <c r="R523" s="9">
        <v>28.701000000000001</v>
      </c>
      <c r="S523" s="9">
        <v>3.5</v>
      </c>
      <c r="T523" s="9">
        <v>2</v>
      </c>
      <c r="U523" s="9">
        <v>3</v>
      </c>
      <c r="V523" s="9">
        <v>2</v>
      </c>
    </row>
    <row r="524" spans="1:22">
      <c r="A524" s="9"/>
      <c r="B524" s="9" t="str">
        <f t="shared" si="8"/>
        <v>М30x120</v>
      </c>
      <c r="C524" s="10">
        <v>30</v>
      </c>
      <c r="D524" s="9">
        <v>120</v>
      </c>
      <c r="E524" s="12">
        <v>894.58071614837434</v>
      </c>
      <c r="F524" s="12">
        <v>938.30453643198985</v>
      </c>
      <c r="G524" s="12">
        <v>917.45944596477261</v>
      </c>
      <c r="H524" s="12">
        <v>915.42580661559191</v>
      </c>
      <c r="I524" s="12">
        <v>850.89116275830349</v>
      </c>
      <c r="J524" s="12">
        <v>912.91773718454476</v>
      </c>
      <c r="K524" s="12">
        <v>892.0726467173273</v>
      </c>
      <c r="L524" s="12">
        <v>871.73625322552107</v>
      </c>
      <c r="M524" s="9">
        <v>66</v>
      </c>
      <c r="N524" s="9">
        <v>66</v>
      </c>
      <c r="O524" s="9">
        <v>60</v>
      </c>
      <c r="P524" s="9">
        <v>30</v>
      </c>
      <c r="Q524" s="9">
        <v>27.726749999999999</v>
      </c>
      <c r="R524" s="9">
        <v>28.701000000000001</v>
      </c>
      <c r="S524" s="9">
        <v>3.5</v>
      </c>
      <c r="T524" s="9">
        <v>2</v>
      </c>
      <c r="U524" s="9">
        <v>3</v>
      </c>
      <c r="V524" s="9">
        <v>2</v>
      </c>
    </row>
    <row r="525" spans="1:22">
      <c r="A525" s="9"/>
      <c r="B525" s="9" t="str">
        <f t="shared" si="8"/>
        <v>М30x130</v>
      </c>
      <c r="C525" s="10">
        <v>30</v>
      </c>
      <c r="D525" s="9">
        <v>130</v>
      </c>
      <c r="E525" s="12">
        <v>945.21470157128499</v>
      </c>
      <c r="F525" s="12">
        <v>990.97216120408132</v>
      </c>
      <c r="G525" s="12">
        <v>970.12707073686374</v>
      </c>
      <c r="H525" s="12">
        <v>966.05979203850268</v>
      </c>
      <c r="I525" s="12">
        <v>898.28888496713489</v>
      </c>
      <c r="J525" s="12">
        <v>963.70485830867733</v>
      </c>
      <c r="K525" s="12">
        <v>942.85976784145987</v>
      </c>
      <c r="L525" s="12">
        <v>919.13397543435246</v>
      </c>
      <c r="M525" s="9">
        <v>72</v>
      </c>
      <c r="N525" s="9">
        <v>72</v>
      </c>
      <c r="O525" s="9">
        <v>60</v>
      </c>
      <c r="P525" s="9">
        <v>30</v>
      </c>
      <c r="Q525" s="9">
        <v>27.726749999999999</v>
      </c>
      <c r="R525" s="9">
        <v>28.701000000000001</v>
      </c>
      <c r="S525" s="9">
        <v>3.5</v>
      </c>
      <c r="T525" s="9">
        <v>2</v>
      </c>
      <c r="U525" s="9">
        <v>3</v>
      </c>
      <c r="V525" s="9">
        <v>2</v>
      </c>
    </row>
    <row r="526" spans="1:22">
      <c r="A526" s="9"/>
      <c r="B526" s="9" t="str">
        <f t="shared" si="8"/>
        <v>М30x140</v>
      </c>
      <c r="C526" s="10">
        <v>30</v>
      </c>
      <c r="D526" s="9">
        <v>140</v>
      </c>
      <c r="E526" s="12">
        <v>1000.7030818153147</v>
      </c>
      <c r="F526" s="12">
        <v>1046.4605414481114</v>
      </c>
      <c r="G526" s="12">
        <v>1025.6154509808935</v>
      </c>
      <c r="H526" s="12">
        <v>1021.5481722825322</v>
      </c>
      <c r="I526" s="12">
        <v>945.68660717596629</v>
      </c>
      <c r="J526" s="12">
        <v>1014.4919794328098</v>
      </c>
      <c r="K526" s="12">
        <v>993.64688896559221</v>
      </c>
      <c r="L526" s="12">
        <v>966.53169764318386</v>
      </c>
      <c r="M526" s="9">
        <v>72</v>
      </c>
      <c r="N526" s="9">
        <v>72</v>
      </c>
      <c r="O526" s="9">
        <v>60</v>
      </c>
      <c r="P526" s="9">
        <v>30</v>
      </c>
      <c r="Q526" s="9">
        <v>27.726749999999999</v>
      </c>
      <c r="R526" s="9">
        <v>28.701000000000001</v>
      </c>
      <c r="S526" s="9">
        <v>3.5</v>
      </c>
      <c r="T526" s="9">
        <v>2</v>
      </c>
      <c r="U526" s="9">
        <v>3</v>
      </c>
      <c r="V526" s="9">
        <v>2</v>
      </c>
    </row>
    <row r="527" spans="1:22">
      <c r="A527" s="9"/>
      <c r="B527" s="9" t="str">
        <f t="shared" si="8"/>
        <v>М30x150</v>
      </c>
      <c r="C527" s="10">
        <v>30</v>
      </c>
      <c r="D527" s="9">
        <v>150</v>
      </c>
      <c r="E527" s="12">
        <v>1056.1914620593443</v>
      </c>
      <c r="F527" s="12">
        <v>1101.9489216921409</v>
      </c>
      <c r="G527" s="12">
        <v>1081.1038312249229</v>
      </c>
      <c r="H527" s="12">
        <v>1077.0365525265618</v>
      </c>
      <c r="I527" s="12">
        <v>993.0843293847978</v>
      </c>
      <c r="J527" s="12">
        <v>1065.2791005569427</v>
      </c>
      <c r="K527" s="12">
        <v>1044.4340100897248</v>
      </c>
      <c r="L527" s="12">
        <v>1013.9294198520153</v>
      </c>
      <c r="M527" s="9">
        <v>72</v>
      </c>
      <c r="N527" s="9">
        <v>72</v>
      </c>
      <c r="O527" s="9">
        <v>60</v>
      </c>
      <c r="P527" s="9">
        <v>30</v>
      </c>
      <c r="Q527" s="9">
        <v>27.726749999999999</v>
      </c>
      <c r="R527" s="9">
        <v>28.701000000000001</v>
      </c>
      <c r="S527" s="9">
        <v>3.5</v>
      </c>
      <c r="T527" s="9">
        <v>2</v>
      </c>
      <c r="U527" s="9">
        <v>3</v>
      </c>
      <c r="V527" s="9">
        <v>2</v>
      </c>
    </row>
    <row r="528" spans="1:22">
      <c r="A528" s="9"/>
      <c r="B528" s="9" t="str">
        <f t="shared" si="8"/>
        <v>М30x160</v>
      </c>
      <c r="C528" s="10">
        <v>30</v>
      </c>
      <c r="D528" s="9">
        <v>160</v>
      </c>
      <c r="E528" s="12">
        <v>1111.679842303374</v>
      </c>
      <c r="F528" s="12">
        <v>1157.4373019361706</v>
      </c>
      <c r="G528" s="12">
        <v>1136.5922114689527</v>
      </c>
      <c r="H528" s="12">
        <v>1132.5249327705915</v>
      </c>
      <c r="I528" s="12">
        <v>1040.4820515936294</v>
      </c>
      <c r="J528" s="12">
        <v>1116.0662216810749</v>
      </c>
      <c r="K528" s="12">
        <v>1095.221131213857</v>
      </c>
      <c r="L528" s="12">
        <v>1061.3271420608467</v>
      </c>
      <c r="M528" s="9">
        <v>72</v>
      </c>
      <c r="N528" s="9">
        <v>72</v>
      </c>
      <c r="O528" s="9">
        <v>60</v>
      </c>
      <c r="P528" s="9">
        <v>30</v>
      </c>
      <c r="Q528" s="9">
        <v>27.726749999999999</v>
      </c>
      <c r="R528" s="9">
        <v>28.701000000000001</v>
      </c>
      <c r="S528" s="9">
        <v>3.5</v>
      </c>
      <c r="T528" s="9">
        <v>2</v>
      </c>
      <c r="U528" s="9">
        <v>3</v>
      </c>
      <c r="V528" s="9">
        <v>2</v>
      </c>
    </row>
    <row r="529" spans="1:22">
      <c r="A529" s="9"/>
      <c r="B529" s="9" t="str">
        <f t="shared" si="8"/>
        <v>М30x170</v>
      </c>
      <c r="C529" s="10">
        <v>30</v>
      </c>
      <c r="D529" s="9">
        <v>170</v>
      </c>
      <c r="E529" s="12">
        <v>1167.168222547404</v>
      </c>
      <c r="F529" s="12">
        <v>1212.9256821802005</v>
      </c>
      <c r="G529" s="12">
        <v>1192.0805917129826</v>
      </c>
      <c r="H529" s="12">
        <v>1188.0133130146212</v>
      </c>
      <c r="I529" s="12">
        <v>1087.8797738024609</v>
      </c>
      <c r="J529" s="12">
        <v>1166.8533428052071</v>
      </c>
      <c r="K529" s="12">
        <v>1146.0082523379897</v>
      </c>
      <c r="L529" s="12">
        <v>1108.7248642696779</v>
      </c>
      <c r="M529" s="9">
        <v>72</v>
      </c>
      <c r="N529" s="9">
        <v>72</v>
      </c>
      <c r="O529" s="9">
        <v>60</v>
      </c>
      <c r="P529" s="9">
        <v>30</v>
      </c>
      <c r="Q529" s="9">
        <v>27.726749999999999</v>
      </c>
      <c r="R529" s="9">
        <v>28.701000000000001</v>
      </c>
      <c r="S529" s="9">
        <v>3.5</v>
      </c>
      <c r="T529" s="9">
        <v>2</v>
      </c>
      <c r="U529" s="9">
        <v>3</v>
      </c>
      <c r="V529" s="9">
        <v>2</v>
      </c>
    </row>
    <row r="530" spans="1:22">
      <c r="A530" s="9"/>
      <c r="B530" s="9" t="str">
        <f t="shared" si="8"/>
        <v>М30x180</v>
      </c>
      <c r="C530" s="10">
        <v>30</v>
      </c>
      <c r="D530" s="9">
        <v>180</v>
      </c>
      <c r="E530" s="12">
        <v>1222.6566027914339</v>
      </c>
      <c r="F530" s="12">
        <v>1268.4140624242302</v>
      </c>
      <c r="G530" s="12">
        <v>1247.5689719570123</v>
      </c>
      <c r="H530" s="12">
        <v>1243.5016932586509</v>
      </c>
      <c r="I530" s="12">
        <v>1135.277496011292</v>
      </c>
      <c r="J530" s="12">
        <v>1217.6404639293398</v>
      </c>
      <c r="K530" s="12">
        <v>1196.7953734621219</v>
      </c>
      <c r="L530" s="12">
        <v>1156.1225864785094</v>
      </c>
      <c r="M530" s="9">
        <v>72</v>
      </c>
      <c r="N530" s="9">
        <v>72</v>
      </c>
      <c r="O530" s="9">
        <v>60</v>
      </c>
      <c r="P530" s="9">
        <v>30</v>
      </c>
      <c r="Q530" s="9">
        <v>27.726749999999999</v>
      </c>
      <c r="R530" s="9">
        <v>28.701000000000001</v>
      </c>
      <c r="S530" s="9">
        <v>3.5</v>
      </c>
      <c r="T530" s="9">
        <v>2</v>
      </c>
      <c r="U530" s="9">
        <v>3</v>
      </c>
      <c r="V530" s="9">
        <v>2</v>
      </c>
    </row>
    <row r="531" spans="1:22">
      <c r="A531" s="9"/>
      <c r="B531" s="9" t="str">
        <f t="shared" si="8"/>
        <v>М30x190</v>
      </c>
      <c r="C531" s="10">
        <v>30</v>
      </c>
      <c r="D531" s="9">
        <v>190</v>
      </c>
      <c r="E531" s="12">
        <v>1278.1449830354636</v>
      </c>
      <c r="F531" s="12">
        <v>1323.9024426682597</v>
      </c>
      <c r="G531" s="12">
        <v>1303.0573522010418</v>
      </c>
      <c r="H531" s="12">
        <v>1298.9900735026806</v>
      </c>
      <c r="I531" s="12">
        <v>1182.6752182201233</v>
      </c>
      <c r="J531" s="12">
        <v>1268.4275850534723</v>
      </c>
      <c r="K531" s="12">
        <v>1247.5824945862544</v>
      </c>
      <c r="L531" s="12">
        <v>1203.520308687341</v>
      </c>
      <c r="M531" s="9">
        <v>72</v>
      </c>
      <c r="N531" s="9">
        <v>72</v>
      </c>
      <c r="O531" s="9">
        <v>60</v>
      </c>
      <c r="P531" s="9">
        <v>30</v>
      </c>
      <c r="Q531" s="9">
        <v>27.726749999999999</v>
      </c>
      <c r="R531" s="9">
        <v>28.701000000000001</v>
      </c>
      <c r="S531" s="9">
        <v>3.5</v>
      </c>
      <c r="T531" s="9">
        <v>2</v>
      </c>
      <c r="U531" s="9">
        <v>3</v>
      </c>
      <c r="V531" s="9">
        <v>2</v>
      </c>
    </row>
    <row r="532" spans="1:22">
      <c r="A532" s="9"/>
      <c r="B532" s="9" t="str">
        <f t="shared" si="8"/>
        <v>М30x200</v>
      </c>
      <c r="C532" s="10">
        <v>30</v>
      </c>
      <c r="D532" s="9">
        <v>200</v>
      </c>
      <c r="E532" s="12">
        <v>1333.6333632794931</v>
      </c>
      <c r="F532" s="12">
        <v>1379.3908229122892</v>
      </c>
      <c r="G532" s="12">
        <v>1358.5457324450715</v>
      </c>
      <c r="H532" s="12">
        <v>1354.4784537467103</v>
      </c>
      <c r="I532" s="12">
        <v>1230.072940428955</v>
      </c>
      <c r="J532" s="12">
        <v>1319.2147061776045</v>
      </c>
      <c r="K532" s="12">
        <v>1298.3696157103871</v>
      </c>
      <c r="L532" s="12">
        <v>1250.9180308961722</v>
      </c>
      <c r="M532" s="9">
        <v>72</v>
      </c>
      <c r="N532" s="9">
        <v>72</v>
      </c>
      <c r="O532" s="9">
        <v>60</v>
      </c>
      <c r="P532" s="9">
        <v>30</v>
      </c>
      <c r="Q532" s="9">
        <v>27.726749999999999</v>
      </c>
      <c r="R532" s="9">
        <v>28.701000000000001</v>
      </c>
      <c r="S532" s="9">
        <v>3.5</v>
      </c>
      <c r="T532" s="9">
        <v>2</v>
      </c>
      <c r="U532" s="9">
        <v>3</v>
      </c>
      <c r="V532" s="9">
        <v>2</v>
      </c>
    </row>
    <row r="533" spans="1:22">
      <c r="A533" s="9"/>
      <c r="B533" s="9" t="str">
        <f t="shared" si="8"/>
        <v>М30x220</v>
      </c>
      <c r="C533" s="10">
        <v>30</v>
      </c>
      <c r="D533" s="9">
        <v>220</v>
      </c>
      <c r="E533" s="12">
        <v>1434.092268321795</v>
      </c>
      <c r="F533" s="12">
        <v>1484.2559465444824</v>
      </c>
      <c r="G533" s="12">
        <v>1463.4108560772645</v>
      </c>
      <c r="H533" s="12">
        <v>1454.937358789012</v>
      </c>
      <c r="I533" s="12">
        <v>1324.868384846618</v>
      </c>
      <c r="J533" s="12">
        <v>1420.7889484258696</v>
      </c>
      <c r="K533" s="12">
        <v>1399.9438579586522</v>
      </c>
      <c r="L533" s="12">
        <v>1345.7134753138353</v>
      </c>
      <c r="M533" s="9">
        <v>85</v>
      </c>
      <c r="N533" s="9">
        <v>85</v>
      </c>
      <c r="O533" s="9">
        <v>60</v>
      </c>
      <c r="P533" s="9">
        <v>30</v>
      </c>
      <c r="Q533" s="9">
        <v>27.726749999999999</v>
      </c>
      <c r="R533" s="9">
        <v>28.701000000000001</v>
      </c>
      <c r="S533" s="9">
        <v>3.5</v>
      </c>
      <c r="T533" s="9">
        <v>2</v>
      </c>
      <c r="U533" s="9">
        <v>3</v>
      </c>
      <c r="V533" s="9">
        <v>2</v>
      </c>
    </row>
    <row r="534" spans="1:22">
      <c r="A534" s="9"/>
      <c r="B534" s="9" t="str">
        <f t="shared" si="8"/>
        <v>М30x240</v>
      </c>
      <c r="C534" s="10">
        <v>30</v>
      </c>
      <c r="D534" s="9">
        <v>240</v>
      </c>
      <c r="E534" s="12">
        <v>1545.069028809854</v>
      </c>
      <c r="F534" s="12">
        <v>1595.2327070325418</v>
      </c>
      <c r="G534" s="12">
        <v>1574.3876165653242</v>
      </c>
      <c r="H534" s="12">
        <v>1565.9141192770714</v>
      </c>
      <c r="I534" s="12">
        <v>1419.6638292642806</v>
      </c>
      <c r="J534" s="12">
        <v>1522.3631906741348</v>
      </c>
      <c r="K534" s="12">
        <v>1501.5181002069169</v>
      </c>
      <c r="L534" s="12">
        <v>1440.5089197314978</v>
      </c>
      <c r="M534" s="9">
        <v>85</v>
      </c>
      <c r="N534" s="9">
        <v>85</v>
      </c>
      <c r="O534" s="9">
        <v>60</v>
      </c>
      <c r="P534" s="9">
        <v>30</v>
      </c>
      <c r="Q534" s="9">
        <v>27.726749999999999</v>
      </c>
      <c r="R534" s="9">
        <v>28.701000000000001</v>
      </c>
      <c r="S534" s="9">
        <v>3.5</v>
      </c>
      <c r="T534" s="9">
        <v>2</v>
      </c>
      <c r="U534" s="9">
        <v>3</v>
      </c>
      <c r="V534" s="9">
        <v>2</v>
      </c>
    </row>
    <row r="535" spans="1:22">
      <c r="A535" s="9"/>
      <c r="B535" s="9" t="str">
        <f t="shared" si="8"/>
        <v>М30x260</v>
      </c>
      <c r="C535" s="10">
        <v>30</v>
      </c>
      <c r="D535" s="9">
        <v>260</v>
      </c>
      <c r="E535" s="12">
        <v>1656.0457892979134</v>
      </c>
      <c r="F535" s="12">
        <v>1706.209467520601</v>
      </c>
      <c r="G535" s="12">
        <v>1685.3643770533836</v>
      </c>
      <c r="H535" s="12">
        <v>1676.8908797651309</v>
      </c>
      <c r="I535" s="12">
        <v>1514.4592736819436</v>
      </c>
      <c r="J535" s="12">
        <v>1623.9374329223997</v>
      </c>
      <c r="K535" s="12">
        <v>1603.0923424551818</v>
      </c>
      <c r="L535" s="12">
        <v>1535.3043641491608</v>
      </c>
      <c r="M535" s="9">
        <v>85</v>
      </c>
      <c r="N535" s="9">
        <v>85</v>
      </c>
      <c r="O535" s="9">
        <v>60</v>
      </c>
      <c r="P535" s="9">
        <v>30</v>
      </c>
      <c r="Q535" s="9">
        <v>27.726749999999999</v>
      </c>
      <c r="R535" s="9">
        <v>28.701000000000001</v>
      </c>
      <c r="S535" s="9">
        <v>3.5</v>
      </c>
      <c r="T535" s="9">
        <v>2</v>
      </c>
      <c r="U535" s="9">
        <v>3</v>
      </c>
      <c r="V535" s="9">
        <v>2</v>
      </c>
    </row>
    <row r="536" spans="1:22">
      <c r="A536" s="9"/>
      <c r="B536" s="9" t="str">
        <f t="shared" si="8"/>
        <v>М36x70</v>
      </c>
      <c r="C536" s="10">
        <v>36</v>
      </c>
      <c r="D536" s="9">
        <v>70</v>
      </c>
      <c r="E536" s="12">
        <v>1003.3717246782772</v>
      </c>
      <c r="F536" s="12">
        <v>1033.427583724653</v>
      </c>
      <c r="G536" s="12">
        <v>1013.7765471774553</v>
      </c>
      <c r="H536" s="12">
        <v>1023.0227612254753</v>
      </c>
      <c r="I536" s="12">
        <v>974.46865174453922</v>
      </c>
      <c r="J536" s="12">
        <v>1013.2305017046716</v>
      </c>
      <c r="K536" s="12">
        <v>993.57946515747369</v>
      </c>
      <c r="L536" s="12">
        <v>994.11968829173702</v>
      </c>
      <c r="M536" s="11">
        <v>44</v>
      </c>
      <c r="N536" s="9">
        <v>46</v>
      </c>
      <c r="O536" s="9">
        <v>72</v>
      </c>
      <c r="P536" s="9">
        <v>36</v>
      </c>
      <c r="Q536" s="9">
        <v>33.402000000000001</v>
      </c>
      <c r="R536" s="9">
        <v>34.051499999999997</v>
      </c>
      <c r="S536" s="9">
        <v>4</v>
      </c>
      <c r="T536" s="9">
        <v>3</v>
      </c>
      <c r="U536" s="9">
        <v>3</v>
      </c>
      <c r="V536" s="9">
        <v>2.5</v>
      </c>
    </row>
    <row r="537" spans="1:22">
      <c r="A537" s="9"/>
      <c r="B537" s="9" t="str">
        <f t="shared" si="8"/>
        <v>М36x75</v>
      </c>
      <c r="C537" s="10">
        <v>36</v>
      </c>
      <c r="D537" s="9">
        <v>75</v>
      </c>
      <c r="E537" s="12">
        <v>1037.7650751974907</v>
      </c>
      <c r="F537" s="12">
        <v>1069.171492079525</v>
      </c>
      <c r="G537" s="12">
        <v>1049.5204555323271</v>
      </c>
      <c r="H537" s="12">
        <v>1057.4161117446886</v>
      </c>
      <c r="I537" s="12">
        <v>1008.8620022637525</v>
      </c>
      <c r="J537" s="12">
        <v>1048.9744100595435</v>
      </c>
      <c r="K537" s="12">
        <v>1029.3233735123454</v>
      </c>
      <c r="L537" s="12">
        <v>1028.5130388109503</v>
      </c>
      <c r="M537" s="11">
        <v>49</v>
      </c>
      <c r="N537" s="9">
        <v>51</v>
      </c>
      <c r="O537" s="9">
        <v>72</v>
      </c>
      <c r="P537" s="9">
        <v>36</v>
      </c>
      <c r="Q537" s="9">
        <v>33.402000000000001</v>
      </c>
      <c r="R537" s="9">
        <v>34.051499999999997</v>
      </c>
      <c r="S537" s="9">
        <v>4</v>
      </c>
      <c r="T537" s="9">
        <v>3</v>
      </c>
      <c r="U537" s="9">
        <v>3</v>
      </c>
      <c r="V537" s="9">
        <v>2.5</v>
      </c>
    </row>
    <row r="538" spans="1:22">
      <c r="A538" s="9"/>
      <c r="B538" s="9" t="str">
        <f t="shared" si="8"/>
        <v>М36x80</v>
      </c>
      <c r="C538" s="10">
        <v>36</v>
      </c>
      <c r="D538" s="9">
        <v>80</v>
      </c>
      <c r="E538" s="12">
        <v>1072.158425716704</v>
      </c>
      <c r="F538" s="12">
        <v>1104.9154004343968</v>
      </c>
      <c r="G538" s="12">
        <v>1085.2643638871987</v>
      </c>
      <c r="H538" s="12">
        <v>1091.8094622639017</v>
      </c>
      <c r="I538" s="12">
        <v>1043.2553527829657</v>
      </c>
      <c r="J538" s="12">
        <v>1084.7183184144155</v>
      </c>
      <c r="K538" s="12">
        <v>1065.0672818672172</v>
      </c>
      <c r="L538" s="12">
        <v>1062.9063893301634</v>
      </c>
      <c r="M538" s="11">
        <v>54</v>
      </c>
      <c r="N538" s="9">
        <v>56</v>
      </c>
      <c r="O538" s="9">
        <v>72</v>
      </c>
      <c r="P538" s="9">
        <v>36</v>
      </c>
      <c r="Q538" s="9">
        <v>33.402000000000001</v>
      </c>
      <c r="R538" s="9">
        <v>34.051499999999997</v>
      </c>
      <c r="S538" s="9">
        <v>4</v>
      </c>
      <c r="T538" s="9">
        <v>3</v>
      </c>
      <c r="U538" s="9">
        <v>3</v>
      </c>
      <c r="V538" s="9">
        <v>2.5</v>
      </c>
    </row>
    <row r="539" spans="1:22">
      <c r="A539" s="9"/>
      <c r="B539" s="9" t="str">
        <f t="shared" si="8"/>
        <v>М36x85</v>
      </c>
      <c r="C539" s="10">
        <v>36</v>
      </c>
      <c r="D539" s="9">
        <v>85</v>
      </c>
      <c r="E539" s="12">
        <v>1106.5517762359173</v>
      </c>
      <c r="F539" s="12">
        <v>1140.6593087892688</v>
      </c>
      <c r="G539" s="12">
        <v>1121.0082722420709</v>
      </c>
      <c r="H539" s="12">
        <v>1126.2028127831152</v>
      </c>
      <c r="I539" s="12">
        <v>1077.648703302179</v>
      </c>
      <c r="J539" s="12">
        <v>1120.4622267692871</v>
      </c>
      <c r="K539" s="12">
        <v>1100.8111902220892</v>
      </c>
      <c r="L539" s="12">
        <v>1097.2997398493767</v>
      </c>
      <c r="M539" s="11">
        <v>59</v>
      </c>
      <c r="N539" s="9">
        <v>61</v>
      </c>
      <c r="O539" s="9">
        <v>72</v>
      </c>
      <c r="P539" s="9">
        <v>36</v>
      </c>
      <c r="Q539" s="9">
        <v>33.402000000000001</v>
      </c>
      <c r="R539" s="9">
        <v>34.051499999999997</v>
      </c>
      <c r="S539" s="9">
        <v>4</v>
      </c>
      <c r="T539" s="9">
        <v>3</v>
      </c>
      <c r="U539" s="9">
        <v>3</v>
      </c>
      <c r="V539" s="9">
        <v>2.5</v>
      </c>
    </row>
    <row r="540" spans="1:22">
      <c r="A540" s="9"/>
      <c r="B540" s="9" t="str">
        <f t="shared" si="8"/>
        <v>М36x90</v>
      </c>
      <c r="C540" s="10">
        <v>36</v>
      </c>
      <c r="D540" s="9">
        <v>90</v>
      </c>
      <c r="E540" s="12">
        <v>1140.9451267551306</v>
      </c>
      <c r="F540" s="12">
        <v>1176.4032171441409</v>
      </c>
      <c r="G540" s="12">
        <v>1156.7521805969427</v>
      </c>
      <c r="H540" s="12">
        <v>1160.5961633023283</v>
      </c>
      <c r="I540" s="12">
        <v>1112.0420538213923</v>
      </c>
      <c r="J540" s="12">
        <v>1156.2061351241591</v>
      </c>
      <c r="K540" s="12">
        <v>1136.5550985769614</v>
      </c>
      <c r="L540" s="12">
        <v>1131.6930903685902</v>
      </c>
      <c r="M540" s="11">
        <v>64</v>
      </c>
      <c r="N540" s="9">
        <v>66</v>
      </c>
      <c r="O540" s="9">
        <v>72</v>
      </c>
      <c r="P540" s="9">
        <v>36</v>
      </c>
      <c r="Q540" s="9">
        <v>33.402000000000001</v>
      </c>
      <c r="R540" s="9">
        <v>34.051499999999997</v>
      </c>
      <c r="S540" s="9">
        <v>4</v>
      </c>
      <c r="T540" s="9">
        <v>3</v>
      </c>
      <c r="U540" s="9">
        <v>3</v>
      </c>
      <c r="V540" s="9">
        <v>2.5</v>
      </c>
    </row>
    <row r="541" spans="1:22">
      <c r="A541" s="9"/>
      <c r="B541" s="9" t="str">
        <f t="shared" si="8"/>
        <v>М36x95</v>
      </c>
      <c r="C541" s="10">
        <v>36</v>
      </c>
      <c r="D541" s="9">
        <v>95</v>
      </c>
      <c r="E541" s="12">
        <v>1165.3335674126649</v>
      </c>
      <c r="F541" s="12">
        <v>1206.2563099098513</v>
      </c>
      <c r="G541" s="12">
        <v>1186.6052733626532</v>
      </c>
      <c r="H541" s="12">
        <v>1184.9846039598629</v>
      </c>
      <c r="I541" s="12">
        <v>1146.4354043406058</v>
      </c>
      <c r="J541" s="12">
        <v>1191.9500434790309</v>
      </c>
      <c r="K541" s="12">
        <v>1172.299006931833</v>
      </c>
      <c r="L541" s="12">
        <v>1166.0864408878035</v>
      </c>
      <c r="M541" s="9">
        <v>78</v>
      </c>
      <c r="N541" s="9">
        <v>78</v>
      </c>
      <c r="O541" s="9">
        <v>72</v>
      </c>
      <c r="P541" s="9">
        <v>36</v>
      </c>
      <c r="Q541" s="9">
        <v>33.402000000000001</v>
      </c>
      <c r="R541" s="9">
        <v>34.051499999999997</v>
      </c>
      <c r="S541" s="9">
        <v>4</v>
      </c>
      <c r="T541" s="9">
        <v>3</v>
      </c>
      <c r="U541" s="9">
        <v>3</v>
      </c>
      <c r="V541" s="9">
        <v>2.5</v>
      </c>
    </row>
    <row r="542" spans="1:22">
      <c r="A542" s="9"/>
      <c r="B542" s="9" t="str">
        <f t="shared" si="8"/>
        <v>М36x100</v>
      </c>
      <c r="C542" s="10">
        <v>36</v>
      </c>
      <c r="D542" s="9">
        <v>100</v>
      </c>
      <c r="E542" s="12">
        <v>1205.2852011883665</v>
      </c>
      <c r="F542" s="12">
        <v>1246.2079436855527</v>
      </c>
      <c r="G542" s="12">
        <v>1226.5569071383545</v>
      </c>
      <c r="H542" s="12">
        <v>1224.9362377355644</v>
      </c>
      <c r="I542" s="12">
        <v>1180.8287548598189</v>
      </c>
      <c r="J542" s="12">
        <v>1227.6939518339029</v>
      </c>
      <c r="K542" s="12">
        <v>1208.042915286705</v>
      </c>
      <c r="L542" s="12">
        <v>1200.4797914070168</v>
      </c>
      <c r="M542" s="9">
        <v>78</v>
      </c>
      <c r="N542" s="9">
        <v>78</v>
      </c>
      <c r="O542" s="9">
        <v>72</v>
      </c>
      <c r="P542" s="9">
        <v>36</v>
      </c>
      <c r="Q542" s="9">
        <v>33.402000000000001</v>
      </c>
      <c r="R542" s="9">
        <v>34.051499999999997</v>
      </c>
      <c r="S542" s="9">
        <v>4</v>
      </c>
      <c r="T542" s="9">
        <v>3</v>
      </c>
      <c r="U542" s="9">
        <v>3</v>
      </c>
      <c r="V542" s="9">
        <v>2.5</v>
      </c>
    </row>
    <row r="543" spans="1:22">
      <c r="A543" s="9"/>
      <c r="B543" s="9" t="str">
        <f t="shared" si="8"/>
        <v>М36x105</v>
      </c>
      <c r="C543" s="10">
        <v>36</v>
      </c>
      <c r="D543" s="9">
        <v>105</v>
      </c>
      <c r="E543" s="12">
        <v>1245.2368349640678</v>
      </c>
      <c r="F543" s="12">
        <v>1286.159577461254</v>
      </c>
      <c r="G543" s="12">
        <v>1266.5085409140559</v>
      </c>
      <c r="H543" s="12">
        <v>1264.8878715112655</v>
      </c>
      <c r="I543" s="12">
        <v>1215.2221053790322</v>
      </c>
      <c r="J543" s="12">
        <v>1263.4378601887749</v>
      </c>
      <c r="K543" s="12">
        <v>1243.786823641577</v>
      </c>
      <c r="L543" s="12">
        <v>1234.8731419262301</v>
      </c>
      <c r="M543" s="9">
        <v>78</v>
      </c>
      <c r="N543" s="9">
        <v>78</v>
      </c>
      <c r="O543" s="9">
        <v>72</v>
      </c>
      <c r="P543" s="9">
        <v>36</v>
      </c>
      <c r="Q543" s="9">
        <v>33.402000000000001</v>
      </c>
      <c r="R543" s="9">
        <v>34.051499999999997</v>
      </c>
      <c r="S543" s="9">
        <v>4</v>
      </c>
      <c r="T543" s="9">
        <v>3</v>
      </c>
      <c r="U543" s="9">
        <v>3</v>
      </c>
      <c r="V543" s="9">
        <v>2.5</v>
      </c>
    </row>
    <row r="544" spans="1:22">
      <c r="A544" s="9"/>
      <c r="B544" s="9" t="str">
        <f t="shared" si="8"/>
        <v>М36x110</v>
      </c>
      <c r="C544" s="10">
        <v>36</v>
      </c>
      <c r="D544" s="9">
        <v>110</v>
      </c>
      <c r="E544" s="12">
        <v>1285.1884687397692</v>
      </c>
      <c r="F544" s="12">
        <v>1326.1112112369553</v>
      </c>
      <c r="G544" s="12">
        <v>1306.4601746897572</v>
      </c>
      <c r="H544" s="12">
        <v>1304.8395052869671</v>
      </c>
      <c r="I544" s="12">
        <v>1249.6154558982453</v>
      </c>
      <c r="J544" s="12">
        <v>1299.1817685436467</v>
      </c>
      <c r="K544" s="12">
        <v>1279.530731996449</v>
      </c>
      <c r="L544" s="12">
        <v>1269.2664924454432</v>
      </c>
      <c r="M544" s="9">
        <v>78</v>
      </c>
      <c r="N544" s="9">
        <v>78</v>
      </c>
      <c r="O544" s="9">
        <v>72</v>
      </c>
      <c r="P544" s="9">
        <v>36</v>
      </c>
      <c r="Q544" s="9">
        <v>33.402000000000001</v>
      </c>
      <c r="R544" s="9">
        <v>34.051499999999997</v>
      </c>
      <c r="S544" s="9">
        <v>4</v>
      </c>
      <c r="T544" s="9">
        <v>3</v>
      </c>
      <c r="U544" s="9">
        <v>3</v>
      </c>
      <c r="V544" s="9">
        <v>2.5</v>
      </c>
    </row>
    <row r="545" spans="1:22">
      <c r="A545" s="9"/>
      <c r="B545" s="9" t="str">
        <f t="shared" si="8"/>
        <v>М36x115</v>
      </c>
      <c r="C545" s="10">
        <v>36</v>
      </c>
      <c r="D545" s="9">
        <v>115</v>
      </c>
      <c r="E545" s="12">
        <v>1325.1401025154707</v>
      </c>
      <c r="F545" s="12">
        <v>1366.0628450126569</v>
      </c>
      <c r="G545" s="12">
        <v>1346.411808465459</v>
      </c>
      <c r="H545" s="12">
        <v>1344.7911390626687</v>
      </c>
      <c r="I545" s="12">
        <v>1284.0088064174588</v>
      </c>
      <c r="J545" s="12">
        <v>1334.9256768985188</v>
      </c>
      <c r="K545" s="12">
        <v>1315.2746403513206</v>
      </c>
      <c r="L545" s="12">
        <v>1303.6598429646565</v>
      </c>
      <c r="M545" s="9">
        <v>78</v>
      </c>
      <c r="N545" s="9">
        <v>78</v>
      </c>
      <c r="O545" s="9">
        <v>72</v>
      </c>
      <c r="P545" s="9">
        <v>36</v>
      </c>
      <c r="Q545" s="9">
        <v>33.402000000000001</v>
      </c>
      <c r="R545" s="9">
        <v>34.051499999999997</v>
      </c>
      <c r="S545" s="9">
        <v>4</v>
      </c>
      <c r="T545" s="9">
        <v>3</v>
      </c>
      <c r="U545" s="9">
        <v>3</v>
      </c>
      <c r="V545" s="9">
        <v>2.5</v>
      </c>
    </row>
    <row r="546" spans="1:22">
      <c r="A546" s="9"/>
      <c r="B546" s="9" t="str">
        <f t="shared" si="8"/>
        <v>М36x120</v>
      </c>
      <c r="C546" s="10">
        <v>36</v>
      </c>
      <c r="D546" s="9">
        <v>120</v>
      </c>
      <c r="E546" s="12">
        <v>1365.0917362911721</v>
      </c>
      <c r="F546" s="12">
        <v>1406.0144787883582</v>
      </c>
      <c r="G546" s="12">
        <v>1386.3634422411601</v>
      </c>
      <c r="H546" s="12">
        <v>1384.74277283837</v>
      </c>
      <c r="I546" s="12">
        <v>1318.4021569366719</v>
      </c>
      <c r="J546" s="12">
        <v>1370.6695852533908</v>
      </c>
      <c r="K546" s="12">
        <v>1351.0185487061926</v>
      </c>
      <c r="L546" s="12">
        <v>1338.0531934838698</v>
      </c>
      <c r="M546" s="9">
        <v>78</v>
      </c>
      <c r="N546" s="9">
        <v>78</v>
      </c>
      <c r="O546" s="9">
        <v>72</v>
      </c>
      <c r="P546" s="9">
        <v>36</v>
      </c>
      <c r="Q546" s="9">
        <v>33.402000000000001</v>
      </c>
      <c r="R546" s="9">
        <v>34.051499999999997</v>
      </c>
      <c r="S546" s="9">
        <v>4</v>
      </c>
      <c r="T546" s="9">
        <v>3</v>
      </c>
      <c r="U546" s="9">
        <v>3</v>
      </c>
      <c r="V546" s="9">
        <v>2.5</v>
      </c>
    </row>
    <row r="547" spans="1:22">
      <c r="A547" s="9"/>
      <c r="B547" s="9" t="str">
        <f t="shared" si="8"/>
        <v>М36x130</v>
      </c>
      <c r="C547" s="10">
        <v>36</v>
      </c>
      <c r="D547" s="9">
        <v>130</v>
      </c>
      <c r="E547" s="12">
        <v>1438.3250639347891</v>
      </c>
      <c r="F547" s="12">
        <v>1480.8684758347654</v>
      </c>
      <c r="G547" s="12">
        <v>1461.2174392875677</v>
      </c>
      <c r="H547" s="12">
        <v>1457.976100481987</v>
      </c>
      <c r="I547" s="12">
        <v>1387.1888579750987</v>
      </c>
      <c r="J547" s="12">
        <v>1442.1574019631346</v>
      </c>
      <c r="K547" s="12">
        <v>1422.5063654159364</v>
      </c>
      <c r="L547" s="12">
        <v>1406.8398945222962</v>
      </c>
      <c r="M547" s="9">
        <v>84</v>
      </c>
      <c r="N547" s="9">
        <v>84</v>
      </c>
      <c r="O547" s="9">
        <v>72</v>
      </c>
      <c r="P547" s="9">
        <v>36</v>
      </c>
      <c r="Q547" s="9">
        <v>33.402000000000001</v>
      </c>
      <c r="R547" s="9">
        <v>34.051499999999997</v>
      </c>
      <c r="S547" s="9">
        <v>4</v>
      </c>
      <c r="T547" s="9">
        <v>3</v>
      </c>
      <c r="U547" s="9">
        <v>3</v>
      </c>
      <c r="V547" s="9">
        <v>2.5</v>
      </c>
    </row>
    <row r="548" spans="1:22">
      <c r="A548" s="9"/>
      <c r="B548" s="9" t="str">
        <f t="shared" si="8"/>
        <v>М36x140</v>
      </c>
      <c r="C548" s="10">
        <v>36</v>
      </c>
      <c r="D548" s="9">
        <v>140</v>
      </c>
      <c r="E548" s="12">
        <v>1518.2283314861918</v>
      </c>
      <c r="F548" s="12">
        <v>1560.7717433861685</v>
      </c>
      <c r="G548" s="12">
        <v>1541.1207068389706</v>
      </c>
      <c r="H548" s="12">
        <v>1537.8793680333897</v>
      </c>
      <c r="I548" s="12">
        <v>1455.9755590135253</v>
      </c>
      <c r="J548" s="12">
        <v>1513.6452186728784</v>
      </c>
      <c r="K548" s="12">
        <v>1493.9941821256803</v>
      </c>
      <c r="L548" s="12">
        <v>1475.626595560723</v>
      </c>
      <c r="M548" s="9">
        <v>84</v>
      </c>
      <c r="N548" s="9">
        <v>84</v>
      </c>
      <c r="O548" s="9">
        <v>72</v>
      </c>
      <c r="P548" s="9">
        <v>36</v>
      </c>
      <c r="Q548" s="9">
        <v>33.402000000000001</v>
      </c>
      <c r="R548" s="9">
        <v>34.051499999999997</v>
      </c>
      <c r="S548" s="9">
        <v>4</v>
      </c>
      <c r="T548" s="9">
        <v>3</v>
      </c>
      <c r="U548" s="9">
        <v>3</v>
      </c>
      <c r="V548" s="9">
        <v>2.5</v>
      </c>
    </row>
    <row r="549" spans="1:22">
      <c r="A549" s="9"/>
      <c r="B549" s="9" t="str">
        <f t="shared" si="8"/>
        <v>М36x150</v>
      </c>
      <c r="C549" s="10">
        <v>36</v>
      </c>
      <c r="D549" s="9">
        <v>150</v>
      </c>
      <c r="E549" s="12">
        <v>1598.1315990375949</v>
      </c>
      <c r="F549" s="12">
        <v>1640.6750109375712</v>
      </c>
      <c r="G549" s="12">
        <v>1621.0239743903733</v>
      </c>
      <c r="H549" s="12">
        <v>1617.7826355847926</v>
      </c>
      <c r="I549" s="12">
        <v>1524.7622600519517</v>
      </c>
      <c r="J549" s="12">
        <v>1585.133035382622</v>
      </c>
      <c r="K549" s="12">
        <v>1565.4819988354243</v>
      </c>
      <c r="L549" s="12">
        <v>1544.4132965991494</v>
      </c>
      <c r="M549" s="9">
        <v>84</v>
      </c>
      <c r="N549" s="9">
        <v>84</v>
      </c>
      <c r="O549" s="9">
        <v>72</v>
      </c>
      <c r="P549" s="9">
        <v>36</v>
      </c>
      <c r="Q549" s="9">
        <v>33.402000000000001</v>
      </c>
      <c r="R549" s="9">
        <v>34.051499999999997</v>
      </c>
      <c r="S549" s="9">
        <v>4</v>
      </c>
      <c r="T549" s="9">
        <v>3</v>
      </c>
      <c r="U549" s="9">
        <v>3</v>
      </c>
      <c r="V549" s="9">
        <v>2.5</v>
      </c>
    </row>
    <row r="550" spans="1:22">
      <c r="A550" s="9"/>
      <c r="B550" s="9" t="str">
        <f t="shared" si="8"/>
        <v>М36x160</v>
      </c>
      <c r="C550" s="10">
        <v>36</v>
      </c>
      <c r="D550" s="9">
        <v>160</v>
      </c>
      <c r="E550" s="12">
        <v>1678.0348665889976</v>
      </c>
      <c r="F550" s="12">
        <v>1720.5782784889741</v>
      </c>
      <c r="G550" s="12">
        <v>1700.9272419417762</v>
      </c>
      <c r="H550" s="12">
        <v>1697.6859031361953</v>
      </c>
      <c r="I550" s="12">
        <v>1593.5489610903783</v>
      </c>
      <c r="J550" s="12">
        <v>1656.620852092366</v>
      </c>
      <c r="K550" s="12">
        <v>1636.9698155451679</v>
      </c>
      <c r="L550" s="12">
        <v>1613.1999976375762</v>
      </c>
      <c r="M550" s="9">
        <v>84</v>
      </c>
      <c r="N550" s="9">
        <v>84</v>
      </c>
      <c r="O550" s="9">
        <v>72</v>
      </c>
      <c r="P550" s="9">
        <v>36</v>
      </c>
      <c r="Q550" s="9">
        <v>33.402000000000001</v>
      </c>
      <c r="R550" s="9">
        <v>34.051499999999997</v>
      </c>
      <c r="S550" s="9">
        <v>4</v>
      </c>
      <c r="T550" s="9">
        <v>3</v>
      </c>
      <c r="U550" s="9">
        <v>3</v>
      </c>
      <c r="V550" s="9">
        <v>2.5</v>
      </c>
    </row>
    <row r="551" spans="1:22">
      <c r="A551" s="9"/>
      <c r="B551" s="9" t="str">
        <f t="shared" si="8"/>
        <v>М36x170</v>
      </c>
      <c r="C551" s="10">
        <v>36</v>
      </c>
      <c r="D551" s="9">
        <v>170</v>
      </c>
      <c r="E551" s="12">
        <v>1757.9381341404003</v>
      </c>
      <c r="F551" s="12">
        <v>1800.4815460403765</v>
      </c>
      <c r="G551" s="12">
        <v>1780.8305094931789</v>
      </c>
      <c r="H551" s="12">
        <v>1777.5891706875982</v>
      </c>
      <c r="I551" s="12">
        <v>1662.3356621288049</v>
      </c>
      <c r="J551" s="12">
        <v>1728.1086688021098</v>
      </c>
      <c r="K551" s="12">
        <v>1708.4576322549119</v>
      </c>
      <c r="L551" s="12">
        <v>1681.9866986760028</v>
      </c>
      <c r="M551" s="9">
        <v>84</v>
      </c>
      <c r="N551" s="9">
        <v>84</v>
      </c>
      <c r="O551" s="9">
        <v>72</v>
      </c>
      <c r="P551" s="9">
        <v>36</v>
      </c>
      <c r="Q551" s="9">
        <v>33.402000000000001</v>
      </c>
      <c r="R551" s="9">
        <v>34.051499999999997</v>
      </c>
      <c r="S551" s="9">
        <v>4</v>
      </c>
      <c r="T551" s="9">
        <v>3</v>
      </c>
      <c r="U551" s="9">
        <v>3</v>
      </c>
      <c r="V551" s="9">
        <v>2.5</v>
      </c>
    </row>
    <row r="552" spans="1:22">
      <c r="A552" s="9"/>
      <c r="B552" s="9" t="str">
        <f t="shared" si="8"/>
        <v>М36x180</v>
      </c>
      <c r="C552" s="10">
        <v>36</v>
      </c>
      <c r="D552" s="9">
        <v>180</v>
      </c>
      <c r="E552" s="12">
        <v>1837.8414016918032</v>
      </c>
      <c r="F552" s="12">
        <v>1880.3848135917797</v>
      </c>
      <c r="G552" s="12">
        <v>1860.7337770445818</v>
      </c>
      <c r="H552" s="12">
        <v>1857.4924382390009</v>
      </c>
      <c r="I552" s="12">
        <v>1731.1223631672317</v>
      </c>
      <c r="J552" s="12">
        <v>1799.5964855118536</v>
      </c>
      <c r="K552" s="12">
        <v>1779.9454489646555</v>
      </c>
      <c r="L552" s="12">
        <v>1750.7733997144292</v>
      </c>
      <c r="M552" s="9">
        <v>84</v>
      </c>
      <c r="N552" s="9">
        <v>84</v>
      </c>
      <c r="O552" s="9">
        <v>72</v>
      </c>
      <c r="P552" s="9">
        <v>36</v>
      </c>
      <c r="Q552" s="9">
        <v>33.402000000000001</v>
      </c>
      <c r="R552" s="9">
        <v>34.051499999999997</v>
      </c>
      <c r="S552" s="9">
        <v>4</v>
      </c>
      <c r="T552" s="9">
        <v>3</v>
      </c>
      <c r="U552" s="9">
        <v>3</v>
      </c>
      <c r="V552" s="9">
        <v>2.5</v>
      </c>
    </row>
    <row r="553" spans="1:22">
      <c r="A553" s="9"/>
      <c r="B553" s="9" t="str">
        <f t="shared" si="8"/>
        <v>М36x190</v>
      </c>
      <c r="C553" s="10">
        <v>36</v>
      </c>
      <c r="D553" s="9">
        <v>190</v>
      </c>
      <c r="E553" s="12">
        <v>1917.7446692432061</v>
      </c>
      <c r="F553" s="12">
        <v>1960.2880811431826</v>
      </c>
      <c r="G553" s="12">
        <v>1940.6370445959844</v>
      </c>
      <c r="H553" s="12">
        <v>1937.3957057904038</v>
      </c>
      <c r="I553" s="12">
        <v>1799.9090642056581</v>
      </c>
      <c r="J553" s="12">
        <v>1871.0843022215975</v>
      </c>
      <c r="K553" s="12">
        <v>1851.4332656743993</v>
      </c>
      <c r="L553" s="12">
        <v>1819.560100752856</v>
      </c>
      <c r="M553" s="9">
        <v>84</v>
      </c>
      <c r="N553" s="9">
        <v>84</v>
      </c>
      <c r="O553" s="9">
        <v>72</v>
      </c>
      <c r="P553" s="9">
        <v>36</v>
      </c>
      <c r="Q553" s="9">
        <v>33.402000000000001</v>
      </c>
      <c r="R553" s="9">
        <v>34.051499999999997</v>
      </c>
      <c r="S553" s="9">
        <v>4</v>
      </c>
      <c r="T553" s="9">
        <v>3</v>
      </c>
      <c r="U553" s="9">
        <v>3</v>
      </c>
      <c r="V553" s="9">
        <v>2.5</v>
      </c>
    </row>
    <row r="554" spans="1:22">
      <c r="A554" s="9"/>
      <c r="B554" s="9" t="str">
        <f t="shared" si="8"/>
        <v>М36x200</v>
      </c>
      <c r="C554" s="10">
        <v>36</v>
      </c>
      <c r="D554" s="9">
        <v>200</v>
      </c>
      <c r="E554" s="12">
        <v>1997.6479367946085</v>
      </c>
      <c r="F554" s="12">
        <v>2040.191348694585</v>
      </c>
      <c r="G554" s="12">
        <v>2020.5403121473873</v>
      </c>
      <c r="H554" s="12">
        <v>2017.2989733418067</v>
      </c>
      <c r="I554" s="12">
        <v>1868.6957652440847</v>
      </c>
      <c r="J554" s="12">
        <v>1942.5721189313413</v>
      </c>
      <c r="K554" s="12">
        <v>1922.9210823841433</v>
      </c>
      <c r="L554" s="12">
        <v>1888.3468017912826</v>
      </c>
      <c r="M554" s="9">
        <v>84</v>
      </c>
      <c r="N554" s="9">
        <v>84</v>
      </c>
      <c r="O554" s="9">
        <v>72</v>
      </c>
      <c r="P554" s="9">
        <v>36</v>
      </c>
      <c r="Q554" s="9">
        <v>33.402000000000001</v>
      </c>
      <c r="R554" s="9">
        <v>34.051499999999997</v>
      </c>
      <c r="S554" s="9">
        <v>4</v>
      </c>
      <c r="T554" s="9">
        <v>3</v>
      </c>
      <c r="U554" s="9">
        <v>3</v>
      </c>
      <c r="V554" s="9">
        <v>2.5</v>
      </c>
    </row>
    <row r="555" spans="1:22">
      <c r="A555" s="9"/>
      <c r="B555" s="9" t="str">
        <f t="shared" si="8"/>
        <v>М36x220</v>
      </c>
      <c r="C555" s="10">
        <v>36</v>
      </c>
      <c r="D555" s="9">
        <v>220</v>
      </c>
      <c r="E555" s="12">
        <v>2143.0029354305452</v>
      </c>
      <c r="F555" s="12">
        <v>2189.0577977032344</v>
      </c>
      <c r="G555" s="12">
        <v>2169.4067611560367</v>
      </c>
      <c r="H555" s="12">
        <v>2162.6539719777434</v>
      </c>
      <c r="I555" s="12">
        <v>2006.2691673209379</v>
      </c>
      <c r="J555" s="12">
        <v>2085.5477523508284</v>
      </c>
      <c r="K555" s="12">
        <v>2065.8967158036312</v>
      </c>
      <c r="L555" s="12">
        <v>2025.9202038681356</v>
      </c>
      <c r="M555" s="9">
        <v>97</v>
      </c>
      <c r="N555" s="9">
        <v>97</v>
      </c>
      <c r="O555" s="9">
        <v>72</v>
      </c>
      <c r="P555" s="9">
        <v>36</v>
      </c>
      <c r="Q555" s="9">
        <v>33.402000000000001</v>
      </c>
      <c r="R555" s="9">
        <v>34.051499999999997</v>
      </c>
      <c r="S555" s="9">
        <v>4</v>
      </c>
      <c r="T555" s="9">
        <v>3</v>
      </c>
      <c r="U555" s="9">
        <v>3</v>
      </c>
      <c r="V555" s="9">
        <v>2.5</v>
      </c>
    </row>
    <row r="556" spans="1:22">
      <c r="A556" s="9"/>
      <c r="B556" s="9" t="str">
        <f t="shared" si="8"/>
        <v>М36x240</v>
      </c>
      <c r="C556" s="10">
        <v>36</v>
      </c>
      <c r="D556" s="9">
        <v>240</v>
      </c>
      <c r="E556" s="12">
        <v>2302.8094705333506</v>
      </c>
      <c r="F556" s="12">
        <v>2348.8643328060398</v>
      </c>
      <c r="G556" s="12">
        <v>2329.2132962588416</v>
      </c>
      <c r="H556" s="12">
        <v>2322.4605070805492</v>
      </c>
      <c r="I556" s="12">
        <v>2143.8425693977906</v>
      </c>
      <c r="J556" s="12">
        <v>2228.5233857703161</v>
      </c>
      <c r="K556" s="12">
        <v>2208.8723492231188</v>
      </c>
      <c r="L556" s="12">
        <v>2163.4936059449892</v>
      </c>
      <c r="M556" s="9">
        <v>97</v>
      </c>
      <c r="N556" s="9">
        <v>97</v>
      </c>
      <c r="O556" s="9">
        <v>72</v>
      </c>
      <c r="P556" s="9">
        <v>36</v>
      </c>
      <c r="Q556" s="9">
        <v>33.402000000000001</v>
      </c>
      <c r="R556" s="9">
        <v>34.051499999999997</v>
      </c>
      <c r="S556" s="9">
        <v>4</v>
      </c>
      <c r="T556" s="9">
        <v>3</v>
      </c>
      <c r="U556" s="9">
        <v>3</v>
      </c>
      <c r="V556" s="9">
        <v>2.5</v>
      </c>
    </row>
    <row r="557" spans="1:22">
      <c r="A557" s="9"/>
      <c r="B557" s="9" t="str">
        <f t="shared" si="8"/>
        <v>М36x260</v>
      </c>
      <c r="C557" s="10">
        <v>36</v>
      </c>
      <c r="D557" s="9">
        <v>260</v>
      </c>
      <c r="E557" s="12">
        <v>2462.6160056361559</v>
      </c>
      <c r="F557" s="12">
        <v>2508.6708679088451</v>
      </c>
      <c r="G557" s="12">
        <v>2489.0198313616479</v>
      </c>
      <c r="H557" s="12">
        <v>2482.2670421833545</v>
      </c>
      <c r="I557" s="12">
        <v>2281.4159714746443</v>
      </c>
      <c r="J557" s="12">
        <v>2371.4990191898041</v>
      </c>
      <c r="K557" s="12">
        <v>2351.8479826426064</v>
      </c>
      <c r="L557" s="12">
        <v>2301.0670080218424</v>
      </c>
      <c r="M557" s="9">
        <v>97</v>
      </c>
      <c r="N557" s="9">
        <v>97</v>
      </c>
      <c r="O557" s="9">
        <v>72</v>
      </c>
      <c r="P557" s="9">
        <v>36</v>
      </c>
      <c r="Q557" s="9">
        <v>33.402000000000001</v>
      </c>
      <c r="R557" s="9">
        <v>34.051499999999997</v>
      </c>
      <c r="S557" s="9">
        <v>4</v>
      </c>
      <c r="T557" s="9">
        <v>3</v>
      </c>
      <c r="U557" s="9">
        <v>3</v>
      </c>
      <c r="V557" s="9">
        <v>2.5</v>
      </c>
    </row>
    <row r="558" spans="1:22">
      <c r="A558" s="9"/>
      <c r="B558" s="9" t="str">
        <f t="shared" si="8"/>
        <v>М36x280</v>
      </c>
      <c r="C558" s="10">
        <v>36</v>
      </c>
      <c r="D558" s="9">
        <v>280</v>
      </c>
      <c r="E558" s="12">
        <v>2622.4225407389617</v>
      </c>
      <c r="F558" s="12">
        <v>2668.4774030116514</v>
      </c>
      <c r="G558" s="12">
        <v>2648.8263664644533</v>
      </c>
      <c r="H558" s="12">
        <v>2642.0735772861599</v>
      </c>
      <c r="I558" s="12">
        <v>2418.9893735514966</v>
      </c>
      <c r="J558" s="12">
        <v>2514.4746526092908</v>
      </c>
      <c r="K558" s="12">
        <v>2494.8236160620941</v>
      </c>
      <c r="L558" s="12">
        <v>2438.6404100986956</v>
      </c>
      <c r="M558" s="9">
        <v>97</v>
      </c>
      <c r="N558" s="9">
        <v>97</v>
      </c>
      <c r="O558" s="9">
        <v>72</v>
      </c>
      <c r="P558" s="9">
        <v>36</v>
      </c>
      <c r="Q558" s="9">
        <v>33.402000000000001</v>
      </c>
      <c r="R558" s="9">
        <v>34.051499999999997</v>
      </c>
      <c r="S558" s="9">
        <v>4</v>
      </c>
      <c r="T558" s="9">
        <v>3</v>
      </c>
      <c r="U558" s="9">
        <v>3</v>
      </c>
      <c r="V558" s="9">
        <v>2.5</v>
      </c>
    </row>
    <row r="559" spans="1:22">
      <c r="A559" s="9"/>
      <c r="B559" s="9" t="str">
        <f t="shared" si="8"/>
        <v>М36x300</v>
      </c>
      <c r="C559" s="10">
        <v>36</v>
      </c>
      <c r="D559" s="9">
        <v>300</v>
      </c>
      <c r="E559" s="12">
        <v>2782.2290758417676</v>
      </c>
      <c r="F559" s="12">
        <v>2828.2839381144563</v>
      </c>
      <c r="G559" s="12">
        <v>2808.6329015672591</v>
      </c>
      <c r="H559" s="12">
        <v>2801.8801123889662</v>
      </c>
      <c r="I559" s="12">
        <v>2556.5627756283498</v>
      </c>
      <c r="J559" s="12">
        <v>2657.4502860287789</v>
      </c>
      <c r="K559" s="12">
        <v>2637.7992494815817</v>
      </c>
      <c r="L559" s="12">
        <v>2576.2138121755484</v>
      </c>
      <c r="M559" s="9">
        <v>97</v>
      </c>
      <c r="N559" s="9">
        <v>97</v>
      </c>
      <c r="O559" s="9">
        <v>72</v>
      </c>
      <c r="P559" s="9">
        <v>36</v>
      </c>
      <c r="Q559" s="9">
        <v>33.402000000000001</v>
      </c>
      <c r="R559" s="9">
        <v>34.051499999999997</v>
      </c>
      <c r="S559" s="9">
        <v>4</v>
      </c>
      <c r="T559" s="9">
        <v>3</v>
      </c>
      <c r="U559" s="9">
        <v>3</v>
      </c>
      <c r="V559" s="9">
        <v>2.5</v>
      </c>
    </row>
    <row r="560" spans="1:22">
      <c r="A560" s="9"/>
      <c r="B560" s="9" t="str">
        <f t="shared" si="8"/>
        <v>М42x80</v>
      </c>
      <c r="C560" s="10">
        <v>42</v>
      </c>
      <c r="D560" s="9">
        <v>80</v>
      </c>
      <c r="E560" s="12">
        <v>1581.9027754103017</v>
      </c>
      <c r="F560" s="12">
        <v>1646.3361062324373</v>
      </c>
      <c r="G560" s="12">
        <v>1604.5608511462158</v>
      </c>
      <c r="H560" s="12">
        <v>1623.6780304965234</v>
      </c>
      <c r="I560" s="12">
        <v>1538.0727752977627</v>
      </c>
      <c r="J560" s="12">
        <v>1619.7221010393605</v>
      </c>
      <c r="K560" s="12">
        <v>1577.946845953139</v>
      </c>
      <c r="L560" s="12">
        <v>1579.8480303839845</v>
      </c>
      <c r="M560" s="11">
        <v>50</v>
      </c>
      <c r="N560" s="9">
        <v>53</v>
      </c>
      <c r="O560" s="9">
        <v>84</v>
      </c>
      <c r="P560" s="9">
        <v>42</v>
      </c>
      <c r="Q560" s="9">
        <v>39.077249999999999</v>
      </c>
      <c r="R560" s="9">
        <v>40.051499999999997</v>
      </c>
      <c r="S560" s="9">
        <v>4.5</v>
      </c>
      <c r="T560" s="9">
        <v>3</v>
      </c>
      <c r="U560" s="9">
        <v>4</v>
      </c>
      <c r="V560" s="9">
        <v>2.5</v>
      </c>
    </row>
    <row r="561" spans="1:22">
      <c r="A561" s="9"/>
      <c r="B561" s="9" t="str">
        <f t="shared" si="8"/>
        <v>М42x85</v>
      </c>
      <c r="C561" s="10">
        <v>42</v>
      </c>
      <c r="D561" s="9">
        <v>85</v>
      </c>
      <c r="E561" s="12">
        <v>1628.9763880306944</v>
      </c>
      <c r="F561" s="12">
        <v>1695.7861993913871</v>
      </c>
      <c r="G561" s="12">
        <v>1654.0109443051654</v>
      </c>
      <c r="H561" s="12">
        <v>1670.7516431169161</v>
      </c>
      <c r="I561" s="12">
        <v>1585.1463879181556</v>
      </c>
      <c r="J561" s="12">
        <v>1669.1721941983103</v>
      </c>
      <c r="K561" s="12">
        <v>1627.3969391120886</v>
      </c>
      <c r="L561" s="12">
        <v>1626.9216430043771</v>
      </c>
      <c r="M561" s="11">
        <v>55</v>
      </c>
      <c r="N561" s="9">
        <v>58</v>
      </c>
      <c r="O561" s="9">
        <v>84</v>
      </c>
      <c r="P561" s="9">
        <v>42</v>
      </c>
      <c r="Q561" s="9">
        <v>39.077249999999999</v>
      </c>
      <c r="R561" s="9">
        <v>40.051499999999997</v>
      </c>
      <c r="S561" s="9">
        <v>4.5</v>
      </c>
      <c r="T561" s="9">
        <v>3</v>
      </c>
      <c r="U561" s="9">
        <v>4</v>
      </c>
      <c r="V561" s="9">
        <v>2.5</v>
      </c>
    </row>
    <row r="562" spans="1:22">
      <c r="A562" s="9"/>
      <c r="B562" s="9" t="str">
        <f t="shared" si="8"/>
        <v>М42x90</v>
      </c>
      <c r="C562" s="10">
        <v>42</v>
      </c>
      <c r="D562" s="9">
        <v>90</v>
      </c>
      <c r="E562" s="12">
        <v>1676.050000651087</v>
      </c>
      <c r="F562" s="12">
        <v>1745.2362925503369</v>
      </c>
      <c r="G562" s="12">
        <v>1703.4610374641152</v>
      </c>
      <c r="H562" s="12">
        <v>1717.8252557373087</v>
      </c>
      <c r="I562" s="12">
        <v>1632.220000538548</v>
      </c>
      <c r="J562" s="12">
        <v>1718.6222873572597</v>
      </c>
      <c r="K562" s="12">
        <v>1676.8470322710382</v>
      </c>
      <c r="L562" s="12">
        <v>1673.9952556247699</v>
      </c>
      <c r="M562" s="11">
        <v>60</v>
      </c>
      <c r="N562" s="9">
        <v>63</v>
      </c>
      <c r="O562" s="9">
        <v>84</v>
      </c>
      <c r="P562" s="9">
        <v>42</v>
      </c>
      <c r="Q562" s="9">
        <v>39.077249999999999</v>
      </c>
      <c r="R562" s="9">
        <v>40.051499999999997</v>
      </c>
      <c r="S562" s="9">
        <v>4.5</v>
      </c>
      <c r="T562" s="9">
        <v>3</v>
      </c>
      <c r="U562" s="9">
        <v>4</v>
      </c>
      <c r="V562" s="9">
        <v>2.5</v>
      </c>
    </row>
    <row r="563" spans="1:22">
      <c r="A563" s="9"/>
      <c r="B563" s="9" t="str">
        <f t="shared" si="8"/>
        <v>М42x95</v>
      </c>
      <c r="C563" s="10">
        <v>42</v>
      </c>
      <c r="D563" s="9">
        <v>95</v>
      </c>
      <c r="E563" s="12">
        <v>1723.1236132714796</v>
      </c>
      <c r="F563" s="12">
        <v>1794.6863857092862</v>
      </c>
      <c r="G563" s="12">
        <v>1752.9111306230648</v>
      </c>
      <c r="H563" s="12">
        <v>1764.8988683577013</v>
      </c>
      <c r="I563" s="12">
        <v>1679.2936131589408</v>
      </c>
      <c r="J563" s="12">
        <v>1768.0723805162097</v>
      </c>
      <c r="K563" s="12">
        <v>1726.297125429988</v>
      </c>
      <c r="L563" s="12">
        <v>1721.0688682451625</v>
      </c>
      <c r="M563" s="11">
        <v>65</v>
      </c>
      <c r="N563" s="9">
        <v>68</v>
      </c>
      <c r="O563" s="9">
        <v>84</v>
      </c>
      <c r="P563" s="9">
        <v>42</v>
      </c>
      <c r="Q563" s="9">
        <v>39.077249999999999</v>
      </c>
      <c r="R563" s="9">
        <v>40.051499999999997</v>
      </c>
      <c r="S563" s="9">
        <v>4.5</v>
      </c>
      <c r="T563" s="9">
        <v>3</v>
      </c>
      <c r="U563" s="9">
        <v>4</v>
      </c>
      <c r="V563" s="9">
        <v>2.5</v>
      </c>
    </row>
    <row r="564" spans="1:22">
      <c r="A564" s="9"/>
      <c r="B564" s="9" t="str">
        <f t="shared" si="8"/>
        <v>М42x100</v>
      </c>
      <c r="C564" s="10">
        <v>42</v>
      </c>
      <c r="D564" s="9">
        <v>100</v>
      </c>
      <c r="E564" s="12">
        <v>1770.197225891872</v>
      </c>
      <c r="F564" s="12">
        <v>1844.1364788682358</v>
      </c>
      <c r="G564" s="12">
        <v>1802.3612237820146</v>
      </c>
      <c r="H564" s="12">
        <v>1811.9724809780937</v>
      </c>
      <c r="I564" s="12">
        <v>1726.3672257793332</v>
      </c>
      <c r="J564" s="12">
        <v>1817.5224736751591</v>
      </c>
      <c r="K564" s="12">
        <v>1775.7472185889376</v>
      </c>
      <c r="L564" s="12">
        <v>1768.1424808655552</v>
      </c>
      <c r="M564" s="11">
        <v>70</v>
      </c>
      <c r="N564" s="9">
        <v>73</v>
      </c>
      <c r="O564" s="9">
        <v>84</v>
      </c>
      <c r="P564" s="9">
        <v>42</v>
      </c>
      <c r="Q564" s="9">
        <v>39.077249999999999</v>
      </c>
      <c r="R564" s="9">
        <v>40.051499999999997</v>
      </c>
      <c r="S564" s="9">
        <v>4.5</v>
      </c>
      <c r="T564" s="9">
        <v>3</v>
      </c>
      <c r="U564" s="9">
        <v>4</v>
      </c>
      <c r="V564" s="9">
        <v>2.5</v>
      </c>
    </row>
    <row r="565" spans="1:22">
      <c r="A565" s="9"/>
      <c r="B565" s="9" t="str">
        <f t="shared" si="8"/>
        <v>М42x105</v>
      </c>
      <c r="C565" s="10">
        <v>42</v>
      </c>
      <c r="D565" s="9">
        <v>105</v>
      </c>
      <c r="E565" s="12">
        <v>1817.2708385122651</v>
      </c>
      <c r="F565" s="12">
        <v>1893.5865720271856</v>
      </c>
      <c r="G565" s="12">
        <v>1851.8113169409642</v>
      </c>
      <c r="H565" s="12">
        <v>1859.0460935984863</v>
      </c>
      <c r="I565" s="12">
        <v>1773.4408383997261</v>
      </c>
      <c r="J565" s="12">
        <v>1866.9725668341089</v>
      </c>
      <c r="K565" s="12">
        <v>1825.1973117478874</v>
      </c>
      <c r="L565" s="12">
        <v>1815.2160934859478</v>
      </c>
      <c r="M565" s="11">
        <v>75</v>
      </c>
      <c r="N565" s="9">
        <v>78</v>
      </c>
      <c r="O565" s="9">
        <v>84</v>
      </c>
      <c r="P565" s="9">
        <v>42</v>
      </c>
      <c r="Q565" s="9">
        <v>39.077249999999999</v>
      </c>
      <c r="R565" s="9">
        <v>40.051499999999997</v>
      </c>
      <c r="S565" s="9">
        <v>4.5</v>
      </c>
      <c r="T565" s="9">
        <v>3</v>
      </c>
      <c r="U565" s="9">
        <v>4</v>
      </c>
      <c r="V565" s="9">
        <v>2.5</v>
      </c>
    </row>
    <row r="566" spans="1:22">
      <c r="A566" s="9"/>
      <c r="B566" s="9" t="str">
        <f t="shared" si="8"/>
        <v>М42x110</v>
      </c>
      <c r="C566" s="10">
        <v>42</v>
      </c>
      <c r="D566" s="9">
        <v>110</v>
      </c>
      <c r="E566" s="12">
        <v>1849.7344510951445</v>
      </c>
      <c r="F566" s="12">
        <v>1936.1367379138562</v>
      </c>
      <c r="G566" s="12">
        <v>1894.3614828276347</v>
      </c>
      <c r="H566" s="12">
        <v>1891.5097061813665</v>
      </c>
      <c r="I566" s="12">
        <v>1820.5144510201185</v>
      </c>
      <c r="J566" s="12">
        <v>1916.4226599930587</v>
      </c>
      <c r="K566" s="12">
        <v>1874.6474049068372</v>
      </c>
      <c r="L566" s="12">
        <v>1862.2897061063404</v>
      </c>
      <c r="M566" s="9">
        <v>90</v>
      </c>
      <c r="N566" s="9">
        <v>90</v>
      </c>
      <c r="O566" s="9">
        <v>84</v>
      </c>
      <c r="P566" s="9">
        <v>42</v>
      </c>
      <c r="Q566" s="9">
        <v>39.077249999999999</v>
      </c>
      <c r="R566" s="9">
        <v>40.051499999999997</v>
      </c>
      <c r="S566" s="9">
        <v>4.5</v>
      </c>
      <c r="T566" s="9">
        <v>3</v>
      </c>
      <c r="U566" s="9">
        <v>4</v>
      </c>
      <c r="V566" s="9">
        <v>2.5</v>
      </c>
    </row>
    <row r="567" spans="1:22">
      <c r="A567" s="9"/>
      <c r="B567" s="9" t="str">
        <f t="shared" si="8"/>
        <v>М42x115</v>
      </c>
      <c r="C567" s="10">
        <v>42</v>
      </c>
      <c r="D567" s="9">
        <v>115</v>
      </c>
      <c r="E567" s="12">
        <v>1904.1130637342937</v>
      </c>
      <c r="F567" s="12">
        <v>1990.5153505530054</v>
      </c>
      <c r="G567" s="12">
        <v>1948.7400954667839</v>
      </c>
      <c r="H567" s="12">
        <v>1945.8883188205157</v>
      </c>
      <c r="I567" s="12">
        <v>1867.5880636405113</v>
      </c>
      <c r="J567" s="12">
        <v>1965.8727531520085</v>
      </c>
      <c r="K567" s="12">
        <v>1924.0974980657868</v>
      </c>
      <c r="L567" s="12">
        <v>1909.363318726733</v>
      </c>
      <c r="M567" s="9">
        <v>90</v>
      </c>
      <c r="N567" s="9">
        <v>90</v>
      </c>
      <c r="O567" s="9">
        <v>84</v>
      </c>
      <c r="P567" s="9">
        <v>42</v>
      </c>
      <c r="Q567" s="9">
        <v>39.077249999999999</v>
      </c>
      <c r="R567" s="9">
        <v>40.051499999999997</v>
      </c>
      <c r="S567" s="9">
        <v>4.5</v>
      </c>
      <c r="T567" s="9">
        <v>3</v>
      </c>
      <c r="U567" s="9">
        <v>4</v>
      </c>
      <c r="V567" s="9">
        <v>2.5</v>
      </c>
    </row>
    <row r="568" spans="1:22">
      <c r="A568" s="9"/>
      <c r="B568" s="9" t="str">
        <f t="shared" si="8"/>
        <v>М42x120</v>
      </c>
      <c r="C568" s="10">
        <v>42</v>
      </c>
      <c r="D568" s="9">
        <v>120</v>
      </c>
      <c r="E568" s="12">
        <v>1958.4916763734427</v>
      </c>
      <c r="F568" s="12">
        <v>2044.8939631921544</v>
      </c>
      <c r="G568" s="12">
        <v>2003.1187081059329</v>
      </c>
      <c r="H568" s="12">
        <v>2000.2669314596646</v>
      </c>
      <c r="I568" s="12">
        <v>1914.661676260904</v>
      </c>
      <c r="J568" s="12">
        <v>2015.3228463109581</v>
      </c>
      <c r="K568" s="12">
        <v>1973.5475912247364</v>
      </c>
      <c r="L568" s="12">
        <v>1956.4369313471257</v>
      </c>
      <c r="M568" s="9">
        <v>90</v>
      </c>
      <c r="N568" s="9">
        <v>90</v>
      </c>
      <c r="O568" s="9">
        <v>84</v>
      </c>
      <c r="P568" s="9">
        <v>42</v>
      </c>
      <c r="Q568" s="9">
        <v>39.077249999999999</v>
      </c>
      <c r="R568" s="9">
        <v>40.051499999999997</v>
      </c>
      <c r="S568" s="9">
        <v>4.5</v>
      </c>
      <c r="T568" s="9">
        <v>3</v>
      </c>
      <c r="U568" s="9">
        <v>4</v>
      </c>
      <c r="V568" s="9">
        <v>2.5</v>
      </c>
    </row>
    <row r="569" spans="1:22">
      <c r="A569" s="9"/>
      <c r="B569" s="9" t="str">
        <f t="shared" si="8"/>
        <v>М42x130</v>
      </c>
      <c r="C569" s="10">
        <v>42</v>
      </c>
      <c r="D569" s="9">
        <v>130</v>
      </c>
      <c r="E569" s="12">
        <v>2058.4829016292338</v>
      </c>
      <c r="F569" s="12">
        <v>2147.7369650942137</v>
      </c>
      <c r="G569" s="12">
        <v>2105.9617100079922</v>
      </c>
      <c r="H569" s="12">
        <v>2100.2581567154552</v>
      </c>
      <c r="I569" s="12">
        <v>2008.8089015016892</v>
      </c>
      <c r="J569" s="12">
        <v>2114.2230326288577</v>
      </c>
      <c r="K569" s="12">
        <v>2072.4477775426362</v>
      </c>
      <c r="L569" s="12">
        <v>2050.5841565879109</v>
      </c>
      <c r="M569" s="9">
        <v>96</v>
      </c>
      <c r="N569" s="9">
        <v>96</v>
      </c>
      <c r="O569" s="9">
        <v>84</v>
      </c>
      <c r="P569" s="9">
        <v>42</v>
      </c>
      <c r="Q569" s="9">
        <v>39.077249999999999</v>
      </c>
      <c r="R569" s="9">
        <v>40.051499999999997</v>
      </c>
      <c r="S569" s="9">
        <v>4.5</v>
      </c>
      <c r="T569" s="9">
        <v>3</v>
      </c>
      <c r="U569" s="9">
        <v>4</v>
      </c>
      <c r="V569" s="9">
        <v>2.5</v>
      </c>
    </row>
    <row r="570" spans="1:22">
      <c r="A570" s="9"/>
      <c r="B570" s="9" t="str">
        <f t="shared" si="8"/>
        <v>М42x140</v>
      </c>
      <c r="C570" s="10">
        <v>42</v>
      </c>
      <c r="D570" s="9">
        <v>140</v>
      </c>
      <c r="E570" s="12">
        <v>2167.2401269075317</v>
      </c>
      <c r="F570" s="12">
        <v>2256.4941903725116</v>
      </c>
      <c r="G570" s="12">
        <v>2214.7189352862906</v>
      </c>
      <c r="H570" s="12">
        <v>2209.0153819937536</v>
      </c>
      <c r="I570" s="12">
        <v>2102.9561267424742</v>
      </c>
      <c r="J570" s="12">
        <v>2213.1232189467569</v>
      </c>
      <c r="K570" s="12">
        <v>2171.3479638605359</v>
      </c>
      <c r="L570" s="12">
        <v>2144.7313818286966</v>
      </c>
      <c r="M570" s="9">
        <v>96</v>
      </c>
      <c r="N570" s="9">
        <v>96</v>
      </c>
      <c r="O570" s="9">
        <v>84</v>
      </c>
      <c r="P570" s="9">
        <v>42</v>
      </c>
      <c r="Q570" s="9">
        <v>39.077249999999999</v>
      </c>
      <c r="R570" s="9">
        <v>40.051499999999997</v>
      </c>
      <c r="S570" s="9">
        <v>4.5</v>
      </c>
      <c r="T570" s="9">
        <v>3</v>
      </c>
      <c r="U570" s="9">
        <v>4</v>
      </c>
      <c r="V570" s="9">
        <v>2.5</v>
      </c>
    </row>
    <row r="571" spans="1:22">
      <c r="A571" s="9"/>
      <c r="B571" s="9" t="str">
        <f t="shared" si="8"/>
        <v>М42x150</v>
      </c>
      <c r="C571" s="10">
        <v>42</v>
      </c>
      <c r="D571" s="9">
        <v>150</v>
      </c>
      <c r="E571" s="12">
        <v>2275.9973521858301</v>
      </c>
      <c r="F571" s="12">
        <v>2365.25141565081</v>
      </c>
      <c r="G571" s="12">
        <v>2323.476160564589</v>
      </c>
      <c r="H571" s="12">
        <v>2317.7726072720516</v>
      </c>
      <c r="I571" s="12">
        <v>2197.1033519832599</v>
      </c>
      <c r="J571" s="12">
        <v>2312.023405264656</v>
      </c>
      <c r="K571" s="12">
        <v>2270.2481501784346</v>
      </c>
      <c r="L571" s="12">
        <v>2238.8786070694814</v>
      </c>
      <c r="M571" s="9">
        <v>96</v>
      </c>
      <c r="N571" s="9">
        <v>96</v>
      </c>
      <c r="O571" s="9">
        <v>84</v>
      </c>
      <c r="P571" s="9">
        <v>42</v>
      </c>
      <c r="Q571" s="9">
        <v>39.077249999999999</v>
      </c>
      <c r="R571" s="9">
        <v>40.051499999999997</v>
      </c>
      <c r="S571" s="9">
        <v>4.5</v>
      </c>
      <c r="T571" s="9">
        <v>3</v>
      </c>
      <c r="U571" s="9">
        <v>4</v>
      </c>
      <c r="V571" s="9">
        <v>2.5</v>
      </c>
    </row>
    <row r="572" spans="1:22">
      <c r="A572" s="9"/>
      <c r="B572" s="9" t="str">
        <f t="shared" si="8"/>
        <v>М42x160</v>
      </c>
      <c r="C572" s="10">
        <v>42</v>
      </c>
      <c r="D572" s="9">
        <v>160</v>
      </c>
      <c r="E572" s="12">
        <v>2384.7545774641285</v>
      </c>
      <c r="F572" s="12">
        <v>2474.0086409291084</v>
      </c>
      <c r="G572" s="12">
        <v>2432.2333858428869</v>
      </c>
      <c r="H572" s="12">
        <v>2426.52983255035</v>
      </c>
      <c r="I572" s="12">
        <v>2291.2505772240452</v>
      </c>
      <c r="J572" s="12">
        <v>2410.9235915825557</v>
      </c>
      <c r="K572" s="12">
        <v>2369.1483364963347</v>
      </c>
      <c r="L572" s="12">
        <v>2333.0258323102671</v>
      </c>
      <c r="M572" s="9">
        <v>96</v>
      </c>
      <c r="N572" s="9">
        <v>96</v>
      </c>
      <c r="O572" s="9">
        <v>84</v>
      </c>
      <c r="P572" s="9">
        <v>42</v>
      </c>
      <c r="Q572" s="9">
        <v>39.077249999999999</v>
      </c>
      <c r="R572" s="9">
        <v>40.051499999999997</v>
      </c>
      <c r="S572" s="9">
        <v>4.5</v>
      </c>
      <c r="T572" s="9">
        <v>3</v>
      </c>
      <c r="U572" s="9">
        <v>4</v>
      </c>
      <c r="V572" s="9">
        <v>2.5</v>
      </c>
    </row>
    <row r="573" spans="1:22">
      <c r="A573" s="9"/>
      <c r="B573" s="9" t="str">
        <f t="shared" si="8"/>
        <v>М42x170</v>
      </c>
      <c r="C573" s="10">
        <v>42</v>
      </c>
      <c r="D573" s="9">
        <v>170</v>
      </c>
      <c r="E573" s="12">
        <v>2493.5118027424264</v>
      </c>
      <c r="F573" s="12">
        <v>2582.7658662074064</v>
      </c>
      <c r="G573" s="12">
        <v>2540.9906111211858</v>
      </c>
      <c r="H573" s="12">
        <v>2535.2870578286484</v>
      </c>
      <c r="I573" s="12">
        <v>2385.3978024648304</v>
      </c>
      <c r="J573" s="12">
        <v>2509.8237779004548</v>
      </c>
      <c r="K573" s="12">
        <v>2468.0485228142338</v>
      </c>
      <c r="L573" s="12">
        <v>2427.1730575510524</v>
      </c>
      <c r="M573" s="9">
        <v>96</v>
      </c>
      <c r="N573" s="9">
        <v>96</v>
      </c>
      <c r="O573" s="9">
        <v>84</v>
      </c>
      <c r="P573" s="9">
        <v>42</v>
      </c>
      <c r="Q573" s="9">
        <v>39.077249999999999</v>
      </c>
      <c r="R573" s="9">
        <v>40.051499999999997</v>
      </c>
      <c r="S573" s="9">
        <v>4.5</v>
      </c>
      <c r="T573" s="9">
        <v>3</v>
      </c>
      <c r="U573" s="9">
        <v>4</v>
      </c>
      <c r="V573" s="9">
        <v>2.5</v>
      </c>
    </row>
    <row r="574" spans="1:22">
      <c r="A574" s="9"/>
      <c r="B574" s="9" t="str">
        <f t="shared" si="8"/>
        <v>М42x180</v>
      </c>
      <c r="C574" s="10">
        <v>42</v>
      </c>
      <c r="D574" s="9">
        <v>180</v>
      </c>
      <c r="E574" s="12">
        <v>2602.2690280207248</v>
      </c>
      <c r="F574" s="12">
        <v>2691.5230914857052</v>
      </c>
      <c r="G574" s="12">
        <v>2649.7478363994833</v>
      </c>
      <c r="H574" s="12">
        <v>2644.0442831069468</v>
      </c>
      <c r="I574" s="12">
        <v>2479.5450277056152</v>
      </c>
      <c r="J574" s="12">
        <v>2608.7239642183545</v>
      </c>
      <c r="K574" s="12">
        <v>2566.948709132133</v>
      </c>
      <c r="L574" s="12">
        <v>2521.3202827918376</v>
      </c>
      <c r="M574" s="9">
        <v>96</v>
      </c>
      <c r="N574" s="9">
        <v>96</v>
      </c>
      <c r="O574" s="9">
        <v>84</v>
      </c>
      <c r="P574" s="9">
        <v>42</v>
      </c>
      <c r="Q574" s="9">
        <v>39.077249999999999</v>
      </c>
      <c r="R574" s="9">
        <v>40.051499999999997</v>
      </c>
      <c r="S574" s="9">
        <v>4.5</v>
      </c>
      <c r="T574" s="9">
        <v>3</v>
      </c>
      <c r="U574" s="9">
        <v>4</v>
      </c>
      <c r="V574" s="9">
        <v>2.5</v>
      </c>
    </row>
    <row r="575" spans="1:22">
      <c r="A575" s="9"/>
      <c r="B575" s="9" t="str">
        <f t="shared" si="8"/>
        <v>М42x190</v>
      </c>
      <c r="C575" s="10">
        <v>42</v>
      </c>
      <c r="D575" s="9">
        <v>190</v>
      </c>
      <c r="E575" s="12">
        <v>2711.0262532990232</v>
      </c>
      <c r="F575" s="12">
        <v>2800.2803167640031</v>
      </c>
      <c r="G575" s="12">
        <v>2758.5050616777817</v>
      </c>
      <c r="H575" s="12">
        <v>2752.8015083852447</v>
      </c>
      <c r="I575" s="12">
        <v>2573.6922529464009</v>
      </c>
      <c r="J575" s="12">
        <v>2707.6241505362536</v>
      </c>
      <c r="K575" s="12">
        <v>2665.8488954500326</v>
      </c>
      <c r="L575" s="12">
        <v>2615.4675080326228</v>
      </c>
      <c r="M575" s="9">
        <v>96</v>
      </c>
      <c r="N575" s="9">
        <v>96</v>
      </c>
      <c r="O575" s="9">
        <v>84</v>
      </c>
      <c r="P575" s="9">
        <v>42</v>
      </c>
      <c r="Q575" s="9">
        <v>39.077249999999999</v>
      </c>
      <c r="R575" s="9">
        <v>40.051499999999997</v>
      </c>
      <c r="S575" s="9">
        <v>4.5</v>
      </c>
      <c r="T575" s="9">
        <v>3</v>
      </c>
      <c r="U575" s="9">
        <v>4</v>
      </c>
      <c r="V575" s="9">
        <v>2.5</v>
      </c>
    </row>
    <row r="576" spans="1:22">
      <c r="A576" s="9"/>
      <c r="B576" s="9" t="str">
        <f t="shared" si="8"/>
        <v>М42x200</v>
      </c>
      <c r="C576" s="10">
        <v>42</v>
      </c>
      <c r="D576" s="9">
        <v>200</v>
      </c>
      <c r="E576" s="12">
        <v>2819.7834785773211</v>
      </c>
      <c r="F576" s="12">
        <v>2909.0375420423015</v>
      </c>
      <c r="G576" s="12">
        <v>2867.2622869560801</v>
      </c>
      <c r="H576" s="12">
        <v>2861.5587336635435</v>
      </c>
      <c r="I576" s="12">
        <v>2667.8394781871862</v>
      </c>
      <c r="J576" s="12">
        <v>2806.5243368541533</v>
      </c>
      <c r="K576" s="12">
        <v>2764.7490817679322</v>
      </c>
      <c r="L576" s="12">
        <v>2709.6147332734081</v>
      </c>
      <c r="M576" s="9">
        <v>96</v>
      </c>
      <c r="N576" s="9">
        <v>96</v>
      </c>
      <c r="O576" s="9">
        <v>84</v>
      </c>
      <c r="P576" s="9">
        <v>42</v>
      </c>
      <c r="Q576" s="9">
        <v>39.077249999999999</v>
      </c>
      <c r="R576" s="9">
        <v>40.051499999999997</v>
      </c>
      <c r="S576" s="9">
        <v>4.5</v>
      </c>
      <c r="T576" s="9">
        <v>3</v>
      </c>
      <c r="U576" s="9">
        <v>4</v>
      </c>
      <c r="V576" s="9">
        <v>2.5</v>
      </c>
    </row>
    <row r="577" spans="1:22">
      <c r="A577" s="9"/>
      <c r="B577" s="9" t="str">
        <f t="shared" si="8"/>
        <v>М42x220</v>
      </c>
      <c r="C577" s="10">
        <v>42</v>
      </c>
      <c r="D577" s="9">
        <v>220</v>
      </c>
      <c r="E577" s="12">
        <v>3018.3049290851509</v>
      </c>
      <c r="F577" s="12">
        <v>3113.7378419503793</v>
      </c>
      <c r="G577" s="12">
        <v>3071.9625868641579</v>
      </c>
      <c r="H577" s="12">
        <v>3060.0801841713724</v>
      </c>
      <c r="I577" s="12">
        <v>2856.1339286687562</v>
      </c>
      <c r="J577" s="12">
        <v>3004.3247094899521</v>
      </c>
      <c r="K577" s="12">
        <v>2962.549454403731</v>
      </c>
      <c r="L577" s="12">
        <v>2897.9091837549786</v>
      </c>
      <c r="M577" s="9">
        <v>109</v>
      </c>
      <c r="N577" s="9">
        <v>109</v>
      </c>
      <c r="O577" s="9">
        <v>84</v>
      </c>
      <c r="P577" s="9">
        <v>42</v>
      </c>
      <c r="Q577" s="9">
        <v>39.077249999999999</v>
      </c>
      <c r="R577" s="9">
        <v>40.051499999999997</v>
      </c>
      <c r="S577" s="9">
        <v>4.5</v>
      </c>
      <c r="T577" s="9">
        <v>3</v>
      </c>
      <c r="U577" s="9">
        <v>4</v>
      </c>
      <c r="V577" s="9">
        <v>2.5</v>
      </c>
    </row>
    <row r="578" spans="1:22">
      <c r="A578" s="9"/>
      <c r="B578" s="9" t="str">
        <f t="shared" si="8"/>
        <v>М42x240</v>
      </c>
      <c r="C578" s="10">
        <v>42</v>
      </c>
      <c r="D578" s="9">
        <v>240</v>
      </c>
      <c r="E578" s="12">
        <v>3235.8193796417472</v>
      </c>
      <c r="F578" s="12">
        <v>3331.2522925069757</v>
      </c>
      <c r="G578" s="12">
        <v>3289.4770374207546</v>
      </c>
      <c r="H578" s="12">
        <v>3277.5946347279692</v>
      </c>
      <c r="I578" s="12">
        <v>3044.4283791503267</v>
      </c>
      <c r="J578" s="12">
        <v>3202.1250821257504</v>
      </c>
      <c r="K578" s="12">
        <v>3160.3498270395289</v>
      </c>
      <c r="L578" s="12">
        <v>3086.2036342365491</v>
      </c>
      <c r="M578" s="9">
        <v>109</v>
      </c>
      <c r="N578" s="9">
        <v>109</v>
      </c>
      <c r="O578" s="9">
        <v>84</v>
      </c>
      <c r="P578" s="9">
        <v>42</v>
      </c>
      <c r="Q578" s="9">
        <v>39.077249999999999</v>
      </c>
      <c r="R578" s="9">
        <v>40.051499999999997</v>
      </c>
      <c r="S578" s="9">
        <v>4.5</v>
      </c>
      <c r="T578" s="9">
        <v>3</v>
      </c>
      <c r="U578" s="9">
        <v>4</v>
      </c>
      <c r="V578" s="9">
        <v>2.5</v>
      </c>
    </row>
    <row r="579" spans="1:22">
      <c r="A579" s="9"/>
      <c r="B579" s="9" t="str">
        <f t="shared" si="8"/>
        <v>М42x260</v>
      </c>
      <c r="C579" s="10">
        <v>42</v>
      </c>
      <c r="D579" s="9">
        <v>260</v>
      </c>
      <c r="E579" s="12">
        <v>3453.333830198344</v>
      </c>
      <c r="F579" s="12">
        <v>3548.7667430635724</v>
      </c>
      <c r="G579" s="12">
        <v>3506.991487977351</v>
      </c>
      <c r="H579" s="12">
        <v>3495.1090852845655</v>
      </c>
      <c r="I579" s="12">
        <v>3232.7228296318976</v>
      </c>
      <c r="J579" s="12">
        <v>3399.9254547615492</v>
      </c>
      <c r="K579" s="12">
        <v>3358.1501996753282</v>
      </c>
      <c r="L579" s="12">
        <v>3274.4980847181196</v>
      </c>
      <c r="M579" s="9">
        <v>109</v>
      </c>
      <c r="N579" s="9">
        <v>109</v>
      </c>
      <c r="O579" s="9">
        <v>84</v>
      </c>
      <c r="P579" s="9">
        <v>42</v>
      </c>
      <c r="Q579" s="9">
        <v>39.077249999999999</v>
      </c>
      <c r="R579" s="9">
        <v>40.051499999999997</v>
      </c>
      <c r="S579" s="9">
        <v>4.5</v>
      </c>
      <c r="T579" s="9">
        <v>3</v>
      </c>
      <c r="U579" s="9">
        <v>4</v>
      </c>
      <c r="V579" s="9">
        <v>2.5</v>
      </c>
    </row>
    <row r="580" spans="1:22">
      <c r="A580" s="9"/>
      <c r="B580" s="9" t="str">
        <f t="shared" si="8"/>
        <v>М42x280</v>
      </c>
      <c r="C580" s="10">
        <v>42</v>
      </c>
      <c r="D580" s="9">
        <v>280</v>
      </c>
      <c r="E580" s="12">
        <v>3670.8482807549403</v>
      </c>
      <c r="F580" s="12">
        <v>3766.2811936201688</v>
      </c>
      <c r="G580" s="12">
        <v>3724.5059385339473</v>
      </c>
      <c r="H580" s="12">
        <v>3712.6235358411618</v>
      </c>
      <c r="I580" s="12">
        <v>3421.0172801134681</v>
      </c>
      <c r="J580" s="12">
        <v>3597.725827397348</v>
      </c>
      <c r="K580" s="12">
        <v>3555.950572311127</v>
      </c>
      <c r="L580" s="12">
        <v>3462.7925351996901</v>
      </c>
      <c r="M580" s="9">
        <v>109</v>
      </c>
      <c r="N580" s="9">
        <v>109</v>
      </c>
      <c r="O580" s="9">
        <v>84</v>
      </c>
      <c r="P580" s="9">
        <v>42</v>
      </c>
      <c r="Q580" s="9">
        <v>39.077249999999999</v>
      </c>
      <c r="R580" s="9">
        <v>40.051499999999997</v>
      </c>
      <c r="S580" s="9">
        <v>4.5</v>
      </c>
      <c r="T580" s="9">
        <v>3</v>
      </c>
      <c r="U580" s="9">
        <v>4</v>
      </c>
      <c r="V580" s="9">
        <v>2.5</v>
      </c>
    </row>
    <row r="581" spans="1:22">
      <c r="A581" s="9"/>
      <c r="B581" s="9" t="str">
        <f t="shared" si="8"/>
        <v>М42x300</v>
      </c>
      <c r="C581" s="10">
        <v>42</v>
      </c>
      <c r="D581" s="9">
        <v>300</v>
      </c>
      <c r="E581" s="12">
        <v>3888.3627313115367</v>
      </c>
      <c r="F581" s="12">
        <v>3983.7956441767656</v>
      </c>
      <c r="G581" s="12">
        <v>3942.0203890905441</v>
      </c>
      <c r="H581" s="12">
        <v>3930.1379863977586</v>
      </c>
      <c r="I581" s="12">
        <v>3609.3117305950382</v>
      </c>
      <c r="J581" s="12">
        <v>3795.5262000331468</v>
      </c>
      <c r="K581" s="12">
        <v>3753.7509449469258</v>
      </c>
      <c r="L581" s="12">
        <v>3651.0869856812606</v>
      </c>
      <c r="M581" s="9">
        <v>109</v>
      </c>
      <c r="N581" s="9">
        <v>109</v>
      </c>
      <c r="O581" s="9">
        <v>84</v>
      </c>
      <c r="P581" s="9">
        <v>42</v>
      </c>
      <c r="Q581" s="9">
        <v>39.077249999999999</v>
      </c>
      <c r="R581" s="9">
        <v>40.051499999999997</v>
      </c>
      <c r="S581" s="9">
        <v>4.5</v>
      </c>
      <c r="T581" s="9">
        <v>3</v>
      </c>
      <c r="U581" s="9">
        <v>4</v>
      </c>
      <c r="V581" s="9">
        <v>2.5</v>
      </c>
    </row>
    <row r="582" spans="1:22">
      <c r="A582" s="9"/>
      <c r="B582" s="9" t="str">
        <f t="shared" si="8"/>
        <v>М48x80</v>
      </c>
      <c r="C582" s="10">
        <v>48</v>
      </c>
      <c r="D582" s="9">
        <v>80</v>
      </c>
      <c r="E582" s="12">
        <v>2218.017609298407</v>
      </c>
      <c r="F582" s="12">
        <v>2319.4639287103309</v>
      </c>
      <c r="G582" s="12">
        <v>2248.6638313408507</v>
      </c>
      <c r="H582" s="12">
        <v>2288.8177066678886</v>
      </c>
      <c r="I582" s="12">
        <v>2154.8763500284581</v>
      </c>
      <c r="J582" s="12">
        <v>2285.5680474729147</v>
      </c>
      <c r="K582" s="12">
        <v>2214.7679501034336</v>
      </c>
      <c r="L582" s="12">
        <v>2225.6764473979388</v>
      </c>
      <c r="M582" s="11">
        <v>46</v>
      </c>
      <c r="N582" s="9">
        <v>50</v>
      </c>
      <c r="O582" s="9">
        <v>95</v>
      </c>
      <c r="P582" s="9">
        <v>48</v>
      </c>
      <c r="Q582" s="9">
        <v>44.752499999999998</v>
      </c>
      <c r="R582" s="9">
        <v>46.051499999999997</v>
      </c>
      <c r="S582" s="9">
        <v>5</v>
      </c>
      <c r="T582" s="9">
        <v>3</v>
      </c>
      <c r="U582" s="9">
        <v>4</v>
      </c>
      <c r="V582" s="9">
        <v>2.5</v>
      </c>
    </row>
    <row r="583" spans="1:22">
      <c r="A583" s="9"/>
      <c r="B583" s="9" t="str">
        <f t="shared" si="8"/>
        <v>М48x85</v>
      </c>
      <c r="C583" s="10">
        <v>48</v>
      </c>
      <c r="D583" s="9">
        <v>85</v>
      </c>
      <c r="E583" s="12">
        <v>2279.7572567063612</v>
      </c>
      <c r="F583" s="12">
        <v>2384.8397418831196</v>
      </c>
      <c r="G583" s="12">
        <v>2314.0396445136394</v>
      </c>
      <c r="H583" s="12">
        <v>2350.5573540758419</v>
      </c>
      <c r="I583" s="12">
        <v>2216.6159974364123</v>
      </c>
      <c r="J583" s="12">
        <v>2350.9438606457029</v>
      </c>
      <c r="K583" s="12">
        <v>2280.1437632762231</v>
      </c>
      <c r="L583" s="12">
        <v>2287.4160948058925</v>
      </c>
      <c r="M583" s="11">
        <v>51</v>
      </c>
      <c r="N583" s="9">
        <v>55</v>
      </c>
      <c r="O583" s="9">
        <v>95</v>
      </c>
      <c r="P583" s="9">
        <v>48</v>
      </c>
      <c r="Q583" s="9">
        <v>44.752499999999998</v>
      </c>
      <c r="R583" s="9">
        <v>46.051499999999997</v>
      </c>
      <c r="S583" s="9">
        <v>5</v>
      </c>
      <c r="T583" s="9">
        <v>3</v>
      </c>
      <c r="U583" s="9">
        <v>4</v>
      </c>
      <c r="V583" s="9">
        <v>2.5</v>
      </c>
    </row>
    <row r="584" spans="1:22">
      <c r="A584" s="9"/>
      <c r="B584" s="9" t="str">
        <f t="shared" ref="B584:B603" si="9">"М"&amp;C584&amp;"x"&amp;D584</f>
        <v>М48x90</v>
      </c>
      <c r="C584" s="10">
        <v>48</v>
      </c>
      <c r="D584" s="9">
        <v>90</v>
      </c>
      <c r="E584" s="12">
        <v>2341.4969041143149</v>
      </c>
      <c r="F584" s="12">
        <v>2450.2155550559078</v>
      </c>
      <c r="G584" s="12">
        <v>2379.415457686428</v>
      </c>
      <c r="H584" s="12">
        <v>2412.2970014837956</v>
      </c>
      <c r="I584" s="12">
        <v>2278.3556448443651</v>
      </c>
      <c r="J584" s="12">
        <v>2416.3196738184915</v>
      </c>
      <c r="K584" s="12">
        <v>2345.5195764490113</v>
      </c>
      <c r="L584" s="12">
        <v>2349.1557422138467</v>
      </c>
      <c r="M584" s="11">
        <v>56</v>
      </c>
      <c r="N584" s="9">
        <v>60</v>
      </c>
      <c r="O584" s="9">
        <v>95</v>
      </c>
      <c r="P584" s="9">
        <v>48</v>
      </c>
      <c r="Q584" s="9">
        <v>44.752499999999998</v>
      </c>
      <c r="R584" s="9">
        <v>46.051499999999997</v>
      </c>
      <c r="S584" s="9">
        <v>5</v>
      </c>
      <c r="T584" s="9">
        <v>3</v>
      </c>
      <c r="U584" s="9">
        <v>4</v>
      </c>
      <c r="V584" s="9">
        <v>2.5</v>
      </c>
    </row>
    <row r="585" spans="1:22">
      <c r="A585" s="9"/>
      <c r="B585" s="9" t="str">
        <f t="shared" si="9"/>
        <v>М48x95</v>
      </c>
      <c r="C585" s="10">
        <v>48</v>
      </c>
      <c r="D585" s="9">
        <v>95</v>
      </c>
      <c r="E585" s="12">
        <v>2403.2365515222691</v>
      </c>
      <c r="F585" s="12">
        <v>2515.5913682286969</v>
      </c>
      <c r="G585" s="12">
        <v>2444.7912708592162</v>
      </c>
      <c r="H585" s="12">
        <v>2474.0366488917493</v>
      </c>
      <c r="I585" s="12">
        <v>2340.0952922523193</v>
      </c>
      <c r="J585" s="12">
        <v>2481.6954869912806</v>
      </c>
      <c r="K585" s="12">
        <v>2410.8953896217999</v>
      </c>
      <c r="L585" s="12">
        <v>2410.8953896217999</v>
      </c>
      <c r="M585" s="11">
        <v>61</v>
      </c>
      <c r="N585" s="9">
        <v>65</v>
      </c>
      <c r="O585" s="9">
        <v>95</v>
      </c>
      <c r="P585" s="9">
        <v>48</v>
      </c>
      <c r="Q585" s="9">
        <v>44.752499999999998</v>
      </c>
      <c r="R585" s="9">
        <v>46.051499999999997</v>
      </c>
      <c r="S585" s="9">
        <v>5</v>
      </c>
      <c r="T585" s="9">
        <v>3</v>
      </c>
      <c r="U585" s="9">
        <v>4</v>
      </c>
      <c r="V585" s="9">
        <v>2.5</v>
      </c>
    </row>
    <row r="586" spans="1:22">
      <c r="A586" s="9"/>
      <c r="B586" s="9" t="str">
        <f t="shared" si="9"/>
        <v>М48x100</v>
      </c>
      <c r="C586" s="10">
        <v>48</v>
      </c>
      <c r="D586" s="9">
        <v>100</v>
      </c>
      <c r="E586" s="12">
        <v>2464.9761989302219</v>
      </c>
      <c r="F586" s="12">
        <v>2580.9671814014855</v>
      </c>
      <c r="G586" s="12">
        <v>2510.1670840320053</v>
      </c>
      <c r="H586" s="12">
        <v>2535.7762962997035</v>
      </c>
      <c r="I586" s="12">
        <v>2401.834939660273</v>
      </c>
      <c r="J586" s="12">
        <v>2547.0713001640693</v>
      </c>
      <c r="K586" s="12">
        <v>2476.271202794589</v>
      </c>
      <c r="L586" s="12">
        <v>2472.6350370297546</v>
      </c>
      <c r="M586" s="11">
        <v>66</v>
      </c>
      <c r="N586" s="9">
        <v>70</v>
      </c>
      <c r="O586" s="9">
        <v>95</v>
      </c>
      <c r="P586" s="9">
        <v>48</v>
      </c>
      <c r="Q586" s="9">
        <v>44.752499999999998</v>
      </c>
      <c r="R586" s="9">
        <v>46.051499999999997</v>
      </c>
      <c r="S586" s="9">
        <v>5</v>
      </c>
      <c r="T586" s="9">
        <v>3</v>
      </c>
      <c r="U586" s="9">
        <v>4</v>
      </c>
      <c r="V586" s="9">
        <v>2.5</v>
      </c>
    </row>
    <row r="587" spans="1:22">
      <c r="A587" s="9"/>
      <c r="B587" s="9" t="str">
        <f t="shared" si="9"/>
        <v>М48x105</v>
      </c>
      <c r="C587" s="10">
        <v>48</v>
      </c>
      <c r="D587" s="9">
        <v>105</v>
      </c>
      <c r="E587" s="12">
        <v>2526.7158463381766</v>
      </c>
      <c r="F587" s="12">
        <v>2646.3429945742746</v>
      </c>
      <c r="G587" s="12">
        <v>2575.5428972047939</v>
      </c>
      <c r="H587" s="12">
        <v>2597.5159437076572</v>
      </c>
      <c r="I587" s="12">
        <v>2463.5745870682272</v>
      </c>
      <c r="J587" s="12">
        <v>2612.4471133368579</v>
      </c>
      <c r="K587" s="12">
        <v>2541.6470159673777</v>
      </c>
      <c r="L587" s="12">
        <v>2534.3746844377074</v>
      </c>
      <c r="M587" s="11">
        <v>71</v>
      </c>
      <c r="N587" s="9">
        <v>75</v>
      </c>
      <c r="O587" s="9">
        <v>95</v>
      </c>
      <c r="P587" s="9">
        <v>48</v>
      </c>
      <c r="Q587" s="9">
        <v>44.752499999999998</v>
      </c>
      <c r="R587" s="9">
        <v>46.051499999999997</v>
      </c>
      <c r="S587" s="9">
        <v>5</v>
      </c>
      <c r="T587" s="9">
        <v>3</v>
      </c>
      <c r="U587" s="9">
        <v>4</v>
      </c>
      <c r="V587" s="9">
        <v>2.5</v>
      </c>
    </row>
    <row r="588" spans="1:22">
      <c r="A588" s="9"/>
      <c r="B588" s="9" t="str">
        <f t="shared" si="9"/>
        <v>М48x110</v>
      </c>
      <c r="C588" s="10">
        <v>48</v>
      </c>
      <c r="D588" s="9">
        <v>110</v>
      </c>
      <c r="E588" s="12">
        <v>2588.4554937461298</v>
      </c>
      <c r="F588" s="12">
        <v>2711.7188077470628</v>
      </c>
      <c r="G588" s="12">
        <v>2640.9187103775826</v>
      </c>
      <c r="H588" s="12">
        <v>2659.2555911156105</v>
      </c>
      <c r="I588" s="12">
        <v>2525.3142344761809</v>
      </c>
      <c r="J588" s="12">
        <v>2677.8229265096465</v>
      </c>
      <c r="K588" s="12">
        <v>2607.0228291401659</v>
      </c>
      <c r="L588" s="12">
        <v>2596.1143318456616</v>
      </c>
      <c r="M588" s="11">
        <v>76</v>
      </c>
      <c r="N588" s="9">
        <v>80</v>
      </c>
      <c r="O588" s="9">
        <v>95</v>
      </c>
      <c r="P588" s="9">
        <v>48</v>
      </c>
      <c r="Q588" s="9">
        <v>44.752499999999998</v>
      </c>
      <c r="R588" s="9">
        <v>46.051499999999997</v>
      </c>
      <c r="S588" s="9">
        <v>5</v>
      </c>
      <c r="T588" s="9">
        <v>3</v>
      </c>
      <c r="U588" s="9">
        <v>4</v>
      </c>
      <c r="V588" s="9">
        <v>2.5</v>
      </c>
    </row>
    <row r="589" spans="1:22">
      <c r="A589" s="9"/>
      <c r="B589" s="9" t="str">
        <f t="shared" si="9"/>
        <v>М48x115</v>
      </c>
      <c r="C589" s="10">
        <v>48</v>
      </c>
      <c r="D589" s="9">
        <v>115</v>
      </c>
      <c r="E589" s="12">
        <v>2650.1951411540836</v>
      </c>
      <c r="F589" s="12">
        <v>2777.0946209198514</v>
      </c>
      <c r="G589" s="12">
        <v>2706.2945235503712</v>
      </c>
      <c r="H589" s="12">
        <v>2720.9952385235642</v>
      </c>
      <c r="I589" s="12">
        <v>2587.0538818841342</v>
      </c>
      <c r="J589" s="12">
        <v>2743.1987396824352</v>
      </c>
      <c r="K589" s="12">
        <v>2672.398642312955</v>
      </c>
      <c r="L589" s="12">
        <v>2657.8539792536153</v>
      </c>
      <c r="M589" s="11">
        <v>81</v>
      </c>
      <c r="N589" s="9">
        <v>85</v>
      </c>
      <c r="O589" s="9">
        <v>95</v>
      </c>
      <c r="P589" s="9">
        <v>48</v>
      </c>
      <c r="Q589" s="9">
        <v>44.752499999999998</v>
      </c>
      <c r="R589" s="9">
        <v>46.051499999999997</v>
      </c>
      <c r="S589" s="9">
        <v>5</v>
      </c>
      <c r="T589" s="9">
        <v>3</v>
      </c>
      <c r="U589" s="9">
        <v>4</v>
      </c>
      <c r="V589" s="9">
        <v>2.5</v>
      </c>
    </row>
    <row r="590" spans="1:22">
      <c r="A590" s="9"/>
      <c r="B590" s="9" t="str">
        <f t="shared" si="9"/>
        <v>М48x120</v>
      </c>
      <c r="C590" s="10">
        <v>48</v>
      </c>
      <c r="D590" s="9">
        <v>120</v>
      </c>
      <c r="E590" s="12">
        <v>2711.9347885620377</v>
      </c>
      <c r="F590" s="12">
        <v>2842.4704340926401</v>
      </c>
      <c r="G590" s="12">
        <v>2771.6703367231594</v>
      </c>
      <c r="H590" s="12">
        <v>2782.7348859315184</v>
      </c>
      <c r="I590" s="12">
        <v>2648.7935292920884</v>
      </c>
      <c r="J590" s="12">
        <v>2808.5745528552234</v>
      </c>
      <c r="K590" s="12">
        <v>2737.7744554857431</v>
      </c>
      <c r="L590" s="12">
        <v>2719.593626661569</v>
      </c>
      <c r="M590" s="11">
        <v>86</v>
      </c>
      <c r="N590" s="9">
        <v>90</v>
      </c>
      <c r="O590" s="9">
        <v>95</v>
      </c>
      <c r="P590" s="9">
        <v>48</v>
      </c>
      <c r="Q590" s="9">
        <v>44.752499999999998</v>
      </c>
      <c r="R590" s="9">
        <v>46.051499999999997</v>
      </c>
      <c r="S590" s="9">
        <v>5</v>
      </c>
      <c r="T590" s="9">
        <v>3</v>
      </c>
      <c r="U590" s="9">
        <v>4</v>
      </c>
      <c r="V590" s="9">
        <v>2.5</v>
      </c>
    </row>
    <row r="591" spans="1:22">
      <c r="A591" s="9"/>
      <c r="B591" s="9" t="str">
        <f t="shared" si="9"/>
        <v>М48x130</v>
      </c>
      <c r="C591" s="10">
        <v>48</v>
      </c>
      <c r="D591" s="9">
        <v>130</v>
      </c>
      <c r="E591" s="12">
        <v>2813.1289330473746</v>
      </c>
      <c r="F591" s="12">
        <v>2964.1831587749061</v>
      </c>
      <c r="G591" s="12">
        <v>2893.3830614054259</v>
      </c>
      <c r="H591" s="12">
        <v>2883.9290304168553</v>
      </c>
      <c r="I591" s="12">
        <v>2772.2728241079958</v>
      </c>
      <c r="J591" s="12">
        <v>2939.3261792008011</v>
      </c>
      <c r="K591" s="12">
        <v>2868.5260818313213</v>
      </c>
      <c r="L591" s="12">
        <v>2843.0729214774765</v>
      </c>
      <c r="M591" s="9">
        <v>108</v>
      </c>
      <c r="N591" s="9">
        <v>108</v>
      </c>
      <c r="O591" s="9">
        <v>95</v>
      </c>
      <c r="P591" s="9">
        <v>48</v>
      </c>
      <c r="Q591" s="9">
        <v>44.752499999999998</v>
      </c>
      <c r="R591" s="9">
        <v>46.051499999999997</v>
      </c>
      <c r="S591" s="9">
        <v>5</v>
      </c>
      <c r="T591" s="9">
        <v>3</v>
      </c>
      <c r="U591" s="9">
        <v>4</v>
      </c>
      <c r="V591" s="9">
        <v>2.5</v>
      </c>
    </row>
    <row r="592" spans="1:22">
      <c r="A592" s="9"/>
      <c r="B592" s="9" t="str">
        <f t="shared" si="9"/>
        <v>М48x140</v>
      </c>
      <c r="C592" s="10">
        <v>48</v>
      </c>
      <c r="D592" s="9">
        <v>140</v>
      </c>
      <c r="E592" s="12">
        <v>2955.1791864720904</v>
      </c>
      <c r="F592" s="12">
        <v>3106.2334121996223</v>
      </c>
      <c r="G592" s="12">
        <v>3035.4333148301416</v>
      </c>
      <c r="H592" s="12">
        <v>3025.9792838415715</v>
      </c>
      <c r="I592" s="12">
        <v>2895.7521189239033</v>
      </c>
      <c r="J592" s="12">
        <v>3070.0778055463788</v>
      </c>
      <c r="K592" s="12">
        <v>2999.2777081768977</v>
      </c>
      <c r="L592" s="12">
        <v>2966.5522162933839</v>
      </c>
      <c r="M592" s="9">
        <v>108</v>
      </c>
      <c r="N592" s="9">
        <v>108</v>
      </c>
      <c r="O592" s="9">
        <v>95</v>
      </c>
      <c r="P592" s="9">
        <v>48</v>
      </c>
      <c r="Q592" s="9">
        <v>44.752499999999998</v>
      </c>
      <c r="R592" s="9">
        <v>46.051499999999997</v>
      </c>
      <c r="S592" s="9">
        <v>5</v>
      </c>
      <c r="T592" s="9">
        <v>3</v>
      </c>
      <c r="U592" s="9">
        <v>4</v>
      </c>
      <c r="V592" s="9">
        <v>2.5</v>
      </c>
    </row>
    <row r="593" spans="1:22">
      <c r="A593" s="9"/>
      <c r="B593" s="9" t="str">
        <f t="shared" si="9"/>
        <v>М48x150</v>
      </c>
      <c r="C593" s="10">
        <v>48</v>
      </c>
      <c r="D593" s="9">
        <v>150</v>
      </c>
      <c r="E593" s="12">
        <v>3097.229439896807</v>
      </c>
      <c r="F593" s="12">
        <v>3248.2836656243385</v>
      </c>
      <c r="G593" s="12">
        <v>3177.4835682548583</v>
      </c>
      <c r="H593" s="12">
        <v>3168.0295372662877</v>
      </c>
      <c r="I593" s="12">
        <v>3019.2314137398107</v>
      </c>
      <c r="J593" s="12">
        <v>3200.8294318919552</v>
      </c>
      <c r="K593" s="12">
        <v>3130.0293345224754</v>
      </c>
      <c r="L593" s="12">
        <v>3090.0315111092909</v>
      </c>
      <c r="M593" s="9">
        <v>108</v>
      </c>
      <c r="N593" s="9">
        <v>108</v>
      </c>
      <c r="O593" s="9">
        <v>95</v>
      </c>
      <c r="P593" s="9">
        <v>48</v>
      </c>
      <c r="Q593" s="9">
        <v>44.752499999999998</v>
      </c>
      <c r="R593" s="9">
        <v>46.051499999999997</v>
      </c>
      <c r="S593" s="9">
        <v>5</v>
      </c>
      <c r="T593" s="9">
        <v>3</v>
      </c>
      <c r="U593" s="9">
        <v>4</v>
      </c>
      <c r="V593" s="9">
        <v>2.5</v>
      </c>
    </row>
    <row r="594" spans="1:22">
      <c r="A594" s="9"/>
      <c r="B594" s="9" t="str">
        <f t="shared" si="9"/>
        <v>М48x160</v>
      </c>
      <c r="C594" s="10">
        <v>48</v>
      </c>
      <c r="D594" s="9">
        <v>160</v>
      </c>
      <c r="E594" s="12">
        <v>3239.2796933215227</v>
      </c>
      <c r="F594" s="12">
        <v>3390.3339190490542</v>
      </c>
      <c r="G594" s="12">
        <v>3319.533821679574</v>
      </c>
      <c r="H594" s="12">
        <v>3310.0797906910038</v>
      </c>
      <c r="I594" s="12">
        <v>3142.7107085557186</v>
      </c>
      <c r="J594" s="12">
        <v>3331.5810582375329</v>
      </c>
      <c r="K594" s="12">
        <v>3260.7809608680527</v>
      </c>
      <c r="L594" s="12">
        <v>3213.5108059251988</v>
      </c>
      <c r="M594" s="9">
        <v>108</v>
      </c>
      <c r="N594" s="9">
        <v>108</v>
      </c>
      <c r="O594" s="9">
        <v>95</v>
      </c>
      <c r="P594" s="9">
        <v>48</v>
      </c>
      <c r="Q594" s="9">
        <v>44.752499999999998</v>
      </c>
      <c r="R594" s="9">
        <v>46.051499999999997</v>
      </c>
      <c r="S594" s="9">
        <v>5</v>
      </c>
      <c r="T594" s="9">
        <v>3</v>
      </c>
      <c r="U594" s="9">
        <v>4</v>
      </c>
      <c r="V594" s="9">
        <v>2.5</v>
      </c>
    </row>
    <row r="595" spans="1:22">
      <c r="A595" s="9"/>
      <c r="B595" s="9" t="str">
        <f t="shared" si="9"/>
        <v>М48x170</v>
      </c>
      <c r="C595" s="10">
        <v>48</v>
      </c>
      <c r="D595" s="9">
        <v>170</v>
      </c>
      <c r="E595" s="12">
        <v>3381.3299467462389</v>
      </c>
      <c r="F595" s="12">
        <v>3532.3841724737704</v>
      </c>
      <c r="G595" s="12">
        <v>3461.5840751042902</v>
      </c>
      <c r="H595" s="12">
        <v>3452.1300441157196</v>
      </c>
      <c r="I595" s="12">
        <v>3266.1900033716256</v>
      </c>
      <c r="J595" s="12">
        <v>3462.3326845831107</v>
      </c>
      <c r="K595" s="12">
        <v>3391.53258721363</v>
      </c>
      <c r="L595" s="12">
        <v>3336.9901007411063</v>
      </c>
      <c r="M595" s="9">
        <v>108</v>
      </c>
      <c r="N595" s="9">
        <v>108</v>
      </c>
      <c r="O595" s="9">
        <v>95</v>
      </c>
      <c r="P595" s="9">
        <v>48</v>
      </c>
      <c r="Q595" s="9">
        <v>44.752499999999998</v>
      </c>
      <c r="R595" s="9">
        <v>46.051499999999997</v>
      </c>
      <c r="S595" s="9">
        <v>5</v>
      </c>
      <c r="T595" s="9">
        <v>3</v>
      </c>
      <c r="U595" s="9">
        <v>4</v>
      </c>
      <c r="V595" s="9">
        <v>2.5</v>
      </c>
    </row>
    <row r="596" spans="1:22">
      <c r="A596" s="9"/>
      <c r="B596" s="9" t="str">
        <f t="shared" si="9"/>
        <v>М48x180</v>
      </c>
      <c r="C596" s="10">
        <v>48</v>
      </c>
      <c r="D596" s="9">
        <v>180</v>
      </c>
      <c r="E596" s="12">
        <v>3523.3802001709546</v>
      </c>
      <c r="F596" s="12">
        <v>3674.4344258984861</v>
      </c>
      <c r="G596" s="12">
        <v>3603.6343285290059</v>
      </c>
      <c r="H596" s="12">
        <v>3594.1802975404362</v>
      </c>
      <c r="I596" s="12">
        <v>3389.6692981875335</v>
      </c>
      <c r="J596" s="12">
        <v>3593.0843109286875</v>
      </c>
      <c r="K596" s="12">
        <v>3522.2842135592068</v>
      </c>
      <c r="L596" s="12">
        <v>3460.4693955570137</v>
      </c>
      <c r="M596" s="9">
        <v>108</v>
      </c>
      <c r="N596" s="9">
        <v>108</v>
      </c>
      <c r="O596" s="9">
        <v>95</v>
      </c>
      <c r="P596" s="9">
        <v>48</v>
      </c>
      <c r="Q596" s="9">
        <v>44.752499999999998</v>
      </c>
      <c r="R596" s="9">
        <v>46.051499999999997</v>
      </c>
      <c r="S596" s="9">
        <v>5</v>
      </c>
      <c r="T596" s="9">
        <v>3</v>
      </c>
      <c r="U596" s="9">
        <v>4</v>
      </c>
      <c r="V596" s="9">
        <v>2.5</v>
      </c>
    </row>
    <row r="597" spans="1:22">
      <c r="A597" s="9"/>
      <c r="B597" s="9" t="str">
        <f t="shared" si="9"/>
        <v>М48x190</v>
      </c>
      <c r="C597" s="10">
        <v>48</v>
      </c>
      <c r="D597" s="9">
        <v>190</v>
      </c>
      <c r="E597" s="12">
        <v>3665.4304535956712</v>
      </c>
      <c r="F597" s="12">
        <v>3816.4846793232027</v>
      </c>
      <c r="G597" s="12">
        <v>3745.684581953722</v>
      </c>
      <c r="H597" s="12">
        <v>3736.2305509651515</v>
      </c>
      <c r="I597" s="12">
        <v>3513.1485930034405</v>
      </c>
      <c r="J597" s="12">
        <v>3723.8359372742652</v>
      </c>
      <c r="K597" s="12">
        <v>3653.0358399047846</v>
      </c>
      <c r="L597" s="12">
        <v>3583.9486903729212</v>
      </c>
      <c r="M597" s="9">
        <v>108</v>
      </c>
      <c r="N597" s="9">
        <v>108</v>
      </c>
      <c r="O597" s="9">
        <v>95</v>
      </c>
      <c r="P597" s="9">
        <v>48</v>
      </c>
      <c r="Q597" s="9">
        <v>44.752499999999998</v>
      </c>
      <c r="R597" s="9">
        <v>46.051499999999997</v>
      </c>
      <c r="S597" s="9">
        <v>5</v>
      </c>
      <c r="T597" s="9">
        <v>3</v>
      </c>
      <c r="U597" s="9">
        <v>4</v>
      </c>
      <c r="V597" s="9">
        <v>2.5</v>
      </c>
    </row>
    <row r="598" spans="1:22">
      <c r="A598" s="9"/>
      <c r="B598" s="9" t="str">
        <f t="shared" si="9"/>
        <v>М48x200</v>
      </c>
      <c r="C598" s="10">
        <v>48</v>
      </c>
      <c r="D598" s="9">
        <v>200</v>
      </c>
      <c r="E598" s="12">
        <v>3807.4807070203869</v>
      </c>
      <c r="F598" s="12">
        <v>3958.5349327479184</v>
      </c>
      <c r="G598" s="12">
        <v>3887.7348353784382</v>
      </c>
      <c r="H598" s="12">
        <v>3878.2808043898676</v>
      </c>
      <c r="I598" s="12">
        <v>3636.6278878193484</v>
      </c>
      <c r="J598" s="12">
        <v>3854.5875636198425</v>
      </c>
      <c r="K598" s="12">
        <v>3783.7874662503618</v>
      </c>
      <c r="L598" s="12">
        <v>3707.4279851888286</v>
      </c>
      <c r="M598" s="9">
        <v>108</v>
      </c>
      <c r="N598" s="9">
        <v>108</v>
      </c>
      <c r="O598" s="9">
        <v>95</v>
      </c>
      <c r="P598" s="9">
        <v>48</v>
      </c>
      <c r="Q598" s="9">
        <v>44.752499999999998</v>
      </c>
      <c r="R598" s="9">
        <v>46.051499999999997</v>
      </c>
      <c r="S598" s="9">
        <v>5</v>
      </c>
      <c r="T598" s="9">
        <v>3</v>
      </c>
      <c r="U598" s="9">
        <v>4</v>
      </c>
      <c r="V598" s="9">
        <v>2.5</v>
      </c>
    </row>
    <row r="599" spans="1:22">
      <c r="A599" s="9"/>
      <c r="B599" s="9" t="str">
        <f t="shared" si="9"/>
        <v>М48x220</v>
      </c>
      <c r="C599" s="10">
        <v>48</v>
      </c>
      <c r="D599" s="9">
        <v>220</v>
      </c>
      <c r="E599" s="12">
        <v>4067.4389676783676</v>
      </c>
      <c r="F599" s="12">
        <v>4227.9472243944701</v>
      </c>
      <c r="G599" s="12">
        <v>4157.1471270249904</v>
      </c>
      <c r="H599" s="12">
        <v>4138.2390650478492</v>
      </c>
      <c r="I599" s="12">
        <v>3883.5864774511633</v>
      </c>
      <c r="J599" s="12">
        <v>4116.090816310998</v>
      </c>
      <c r="K599" s="12">
        <v>4045.2907189415168</v>
      </c>
      <c r="L599" s="12">
        <v>3954.3865748206435</v>
      </c>
      <c r="M599" s="9">
        <v>121</v>
      </c>
      <c r="N599" s="9">
        <v>121</v>
      </c>
      <c r="O599" s="9">
        <v>95</v>
      </c>
      <c r="P599" s="9">
        <v>48</v>
      </c>
      <c r="Q599" s="9">
        <v>44.752499999999998</v>
      </c>
      <c r="R599" s="9">
        <v>46.051499999999997</v>
      </c>
      <c r="S599" s="9">
        <v>5</v>
      </c>
      <c r="T599" s="9">
        <v>3</v>
      </c>
      <c r="U599" s="9">
        <v>4</v>
      </c>
      <c r="V599" s="9">
        <v>2.5</v>
      </c>
    </row>
    <row r="600" spans="1:22">
      <c r="A600" s="9"/>
      <c r="B600" s="9" t="str">
        <f t="shared" si="9"/>
        <v>М48x240</v>
      </c>
      <c r="C600" s="10">
        <v>48</v>
      </c>
      <c r="D600" s="9">
        <v>240</v>
      </c>
      <c r="E600" s="12">
        <v>4351.5394745277999</v>
      </c>
      <c r="F600" s="12">
        <v>4512.0477312439034</v>
      </c>
      <c r="G600" s="12">
        <v>4441.2476338744227</v>
      </c>
      <c r="H600" s="12">
        <v>4422.3395718972815</v>
      </c>
      <c r="I600" s="12">
        <v>4130.5450670829778</v>
      </c>
      <c r="J600" s="12">
        <v>4377.5940690021516</v>
      </c>
      <c r="K600" s="12">
        <v>4306.7939716326709</v>
      </c>
      <c r="L600" s="12">
        <v>4201.3451644524584</v>
      </c>
      <c r="M600" s="9">
        <v>121</v>
      </c>
      <c r="N600" s="9">
        <v>121</v>
      </c>
      <c r="O600" s="9">
        <v>95</v>
      </c>
      <c r="P600" s="9">
        <v>48</v>
      </c>
      <c r="Q600" s="9">
        <v>44.752499999999998</v>
      </c>
      <c r="R600" s="9">
        <v>46.051499999999997</v>
      </c>
      <c r="S600" s="9">
        <v>5</v>
      </c>
      <c r="T600" s="9">
        <v>3</v>
      </c>
      <c r="U600" s="9">
        <v>4</v>
      </c>
      <c r="V600" s="9">
        <v>2.5</v>
      </c>
    </row>
    <row r="601" spans="1:22">
      <c r="A601" s="9"/>
      <c r="B601" s="9" t="str">
        <f t="shared" si="9"/>
        <v>М48x260</v>
      </c>
      <c r="C601" s="10">
        <v>48</v>
      </c>
      <c r="D601" s="9">
        <v>260</v>
      </c>
      <c r="E601" s="12">
        <v>4635.6399813772332</v>
      </c>
      <c r="F601" s="12">
        <v>4796.1482380933348</v>
      </c>
      <c r="G601" s="12">
        <v>4725.3481407238542</v>
      </c>
      <c r="H601" s="12">
        <v>4706.4400787467139</v>
      </c>
      <c r="I601" s="12">
        <v>4377.5036567147927</v>
      </c>
      <c r="J601" s="12">
        <v>4639.0973216933062</v>
      </c>
      <c r="K601" s="12">
        <v>4568.2972243238255</v>
      </c>
      <c r="L601" s="12">
        <v>4448.3037540842734</v>
      </c>
      <c r="M601" s="9">
        <v>121</v>
      </c>
      <c r="N601" s="9">
        <v>121</v>
      </c>
      <c r="O601" s="9">
        <v>95</v>
      </c>
      <c r="P601" s="9">
        <v>48</v>
      </c>
      <c r="Q601" s="9">
        <v>44.752499999999998</v>
      </c>
      <c r="R601" s="9">
        <v>46.051499999999997</v>
      </c>
      <c r="S601" s="9">
        <v>5</v>
      </c>
      <c r="T601" s="9">
        <v>3</v>
      </c>
      <c r="U601" s="9">
        <v>4</v>
      </c>
      <c r="V601" s="9">
        <v>2.5</v>
      </c>
    </row>
    <row r="602" spans="1:22">
      <c r="A602" s="9"/>
      <c r="B602" s="9" t="str">
        <f t="shared" si="9"/>
        <v>М48x280</v>
      </c>
      <c r="C602" s="10">
        <v>48</v>
      </c>
      <c r="D602" s="9">
        <v>280</v>
      </c>
      <c r="E602" s="12">
        <v>4919.7404882266646</v>
      </c>
      <c r="F602" s="12">
        <v>5080.2487449427672</v>
      </c>
      <c r="G602" s="12">
        <v>5009.4486475732874</v>
      </c>
      <c r="H602" s="12">
        <v>4990.5405855961453</v>
      </c>
      <c r="I602" s="12">
        <v>4624.4622463466076</v>
      </c>
      <c r="J602" s="12">
        <v>4900.6005743844607</v>
      </c>
      <c r="K602" s="12">
        <v>4829.8004770149801</v>
      </c>
      <c r="L602" s="12">
        <v>4695.2623437160873</v>
      </c>
      <c r="M602" s="9">
        <v>121</v>
      </c>
      <c r="N602" s="9">
        <v>121</v>
      </c>
      <c r="O602" s="9">
        <v>95</v>
      </c>
      <c r="P602" s="9">
        <v>48</v>
      </c>
      <c r="Q602" s="9">
        <v>44.752499999999998</v>
      </c>
      <c r="R602" s="9">
        <v>46.051499999999997</v>
      </c>
      <c r="S602" s="9">
        <v>5</v>
      </c>
      <c r="T602" s="9">
        <v>3</v>
      </c>
      <c r="U602" s="9">
        <v>4</v>
      </c>
      <c r="V602" s="9">
        <v>2.5</v>
      </c>
    </row>
    <row r="603" spans="1:22">
      <c r="A603" s="9"/>
      <c r="B603" s="9" t="str">
        <f t="shared" si="9"/>
        <v>М48x300</v>
      </c>
      <c r="C603" s="10">
        <v>48</v>
      </c>
      <c r="D603" s="9">
        <v>300</v>
      </c>
      <c r="E603" s="12">
        <v>5203.8409950760961</v>
      </c>
      <c r="F603" s="12">
        <v>5364.3492517921995</v>
      </c>
      <c r="G603" s="12">
        <v>5293.5491544227189</v>
      </c>
      <c r="H603" s="12">
        <v>5274.6410924455786</v>
      </c>
      <c r="I603" s="12">
        <v>4871.4208359784225</v>
      </c>
      <c r="J603" s="12">
        <v>5162.1038270756153</v>
      </c>
      <c r="K603" s="12">
        <v>5091.3037297061346</v>
      </c>
      <c r="L603" s="12">
        <v>4942.2209333479032</v>
      </c>
      <c r="M603" s="9">
        <v>121</v>
      </c>
      <c r="N603" s="9">
        <v>121</v>
      </c>
      <c r="O603" s="9">
        <v>95</v>
      </c>
      <c r="P603" s="9">
        <v>48</v>
      </c>
      <c r="Q603" s="9">
        <v>44.752499999999998</v>
      </c>
      <c r="R603" s="9">
        <v>46.051499999999997</v>
      </c>
      <c r="S603" s="9">
        <v>5</v>
      </c>
      <c r="T603" s="9">
        <v>3</v>
      </c>
      <c r="U603" s="9">
        <v>4</v>
      </c>
      <c r="V603" s="9">
        <v>2.5</v>
      </c>
    </row>
  </sheetData>
  <mergeCells count="5">
    <mergeCell ref="A1:O2"/>
    <mergeCell ref="A3:D3"/>
    <mergeCell ref="W3:AB3"/>
    <mergeCell ref="E3:H3"/>
    <mergeCell ref="I3:L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B615"/>
  <sheetViews>
    <sheetView workbookViewId="0">
      <pane ySplit="4" topLeftCell="A5" activePane="bottomLeft" state="frozen"/>
      <selection activeCell="AA25" sqref="AA25"/>
      <selection pane="bottomLeft" activeCell="AA25" sqref="AA25"/>
    </sheetView>
  </sheetViews>
  <sheetFormatPr defaultRowHeight="18.75"/>
  <cols>
    <col min="5" max="6" width="0" hidden="1" customWidth="1"/>
    <col min="7" max="7" width="9.796875" style="55" hidden="1" customWidth="1"/>
    <col min="8" max="8" width="9.69921875" style="55" hidden="1" customWidth="1"/>
    <col min="9" max="10" width="0" hidden="1" customWidth="1"/>
    <col min="11" max="11" width="9.3984375" style="55" hidden="1" customWidth="1"/>
    <col min="12" max="12" width="9.5" style="55" hidden="1" customWidth="1"/>
    <col min="13" max="22" width="0" hidden="1" customWidth="1"/>
  </cols>
  <sheetData>
    <row r="1" spans="1:28">
      <c r="A1" s="203" t="s">
        <v>35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1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1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1"/>
      <c r="B3" s="1"/>
      <c r="C3" s="1"/>
      <c r="D3" s="1"/>
      <c r="E3" s="206" t="s">
        <v>12</v>
      </c>
      <c r="F3" s="207"/>
      <c r="G3" s="207"/>
      <c r="H3" s="208"/>
      <c r="I3" s="206" t="s">
        <v>13</v>
      </c>
      <c r="J3" s="207"/>
      <c r="K3" s="207"/>
      <c r="L3" s="208"/>
      <c r="M3" s="20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</row>
    <row r="4" spans="1:28" ht="45">
      <c r="A4" s="2" t="s">
        <v>0</v>
      </c>
      <c r="B4" s="2" t="s">
        <v>1</v>
      </c>
      <c r="C4" s="6" t="s">
        <v>9</v>
      </c>
      <c r="D4" s="6" t="s">
        <v>8</v>
      </c>
      <c r="E4" s="6" t="s">
        <v>27</v>
      </c>
      <c r="F4" s="6" t="s">
        <v>28</v>
      </c>
      <c r="G4" s="6" t="s">
        <v>39</v>
      </c>
      <c r="H4" s="6" t="s">
        <v>40</v>
      </c>
      <c r="I4" s="6" t="s">
        <v>27</v>
      </c>
      <c r="J4" s="6" t="s">
        <v>28</v>
      </c>
      <c r="K4" s="6" t="s">
        <v>39</v>
      </c>
      <c r="L4" s="6" t="s">
        <v>40</v>
      </c>
      <c r="M4" s="6" t="s">
        <v>23</v>
      </c>
      <c r="N4" s="6" t="s">
        <v>24</v>
      </c>
      <c r="O4" s="6" t="s">
        <v>11</v>
      </c>
      <c r="P4" s="6" t="s">
        <v>10</v>
      </c>
      <c r="Q4" s="6" t="s">
        <v>26</v>
      </c>
      <c r="R4" s="6" t="s">
        <v>25</v>
      </c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</row>
    <row r="5" spans="1:28">
      <c r="A5" s="3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</row>
    <row r="6" spans="1:28">
      <c r="B6" s="9" t="str">
        <f>"М"&amp;C6&amp;"x"&amp;D6</f>
        <v>М2x10</v>
      </c>
      <c r="C6" s="9">
        <v>2</v>
      </c>
      <c r="D6" s="9">
        <v>10</v>
      </c>
      <c r="E6" s="12">
        <v>0.27101099707995524</v>
      </c>
      <c r="F6" s="55">
        <v>0</v>
      </c>
      <c r="G6" s="55">
        <v>0</v>
      </c>
      <c r="H6" s="55">
        <v>0</v>
      </c>
      <c r="I6" s="12">
        <v>0.26022734131653336</v>
      </c>
      <c r="J6" s="55">
        <v>0</v>
      </c>
      <c r="K6" s="55">
        <v>0</v>
      </c>
      <c r="L6" s="55">
        <v>0</v>
      </c>
      <c r="M6" s="9">
        <v>8.1999999999999993</v>
      </c>
      <c r="N6" s="9">
        <v>9</v>
      </c>
      <c r="O6" s="9">
        <v>4</v>
      </c>
      <c r="P6" s="9">
        <v>2</v>
      </c>
      <c r="Q6" s="9">
        <v>1.7402</v>
      </c>
      <c r="R6" s="9">
        <v>2</v>
      </c>
      <c r="S6" s="9">
        <v>0.4</v>
      </c>
      <c r="T6" s="9">
        <v>0</v>
      </c>
      <c r="U6" s="9">
        <v>0.3</v>
      </c>
      <c r="V6" s="9">
        <v>0</v>
      </c>
    </row>
    <row r="7" spans="1:28">
      <c r="B7" s="9" t="str">
        <f>"М"&amp;C7&amp;"x"&amp;D7</f>
        <v>М2x12</v>
      </c>
      <c r="C7" s="9">
        <v>2</v>
      </c>
      <c r="D7" s="9">
        <v>12</v>
      </c>
      <c r="E7" s="12">
        <v>0.3095503459778931</v>
      </c>
      <c r="F7" s="55">
        <v>0</v>
      </c>
      <c r="G7" s="55">
        <v>0</v>
      </c>
      <c r="H7" s="55">
        <v>0</v>
      </c>
      <c r="I7" s="12">
        <v>0.29756850624075765</v>
      </c>
      <c r="J7" s="55">
        <v>0</v>
      </c>
      <c r="K7" s="55">
        <v>0</v>
      </c>
      <c r="L7" s="55">
        <v>0</v>
      </c>
      <c r="M7" s="9">
        <v>10</v>
      </c>
      <c r="N7" s="9">
        <v>10</v>
      </c>
      <c r="O7" s="9">
        <v>4</v>
      </c>
      <c r="P7" s="9">
        <v>2</v>
      </c>
      <c r="Q7" s="9">
        <v>1.7402</v>
      </c>
      <c r="R7" s="9">
        <v>2</v>
      </c>
      <c r="S7" s="9">
        <v>0.4</v>
      </c>
      <c r="T7" s="9">
        <v>0</v>
      </c>
      <c r="U7" s="9">
        <v>0.3</v>
      </c>
      <c r="V7" s="9">
        <v>0</v>
      </c>
    </row>
    <row r="8" spans="1:28">
      <c r="B8" s="9" t="str">
        <f t="shared" ref="B8:B71" si="0">"М"&amp;C8&amp;"x"&amp;D8</f>
        <v>М2x14</v>
      </c>
      <c r="C8" s="9">
        <v>2</v>
      </c>
      <c r="D8" s="9">
        <v>14</v>
      </c>
      <c r="E8" s="12">
        <v>0.35887335063925285</v>
      </c>
      <c r="F8" s="55">
        <v>0</v>
      </c>
      <c r="G8" s="55">
        <v>0</v>
      </c>
      <c r="H8" s="55">
        <v>0</v>
      </c>
      <c r="I8" s="12">
        <v>0.33490967116498199</v>
      </c>
      <c r="J8" s="55">
        <v>0</v>
      </c>
      <c r="K8" s="55">
        <v>0</v>
      </c>
      <c r="L8" s="55">
        <v>0</v>
      </c>
      <c r="M8" s="9">
        <v>10</v>
      </c>
      <c r="N8" s="9">
        <v>10</v>
      </c>
      <c r="O8" s="9">
        <v>4</v>
      </c>
      <c r="P8" s="9">
        <v>2</v>
      </c>
      <c r="Q8" s="9">
        <v>1.7402</v>
      </c>
      <c r="R8" s="9">
        <v>2</v>
      </c>
      <c r="S8" s="9">
        <v>0.4</v>
      </c>
      <c r="T8" s="9">
        <v>0</v>
      </c>
      <c r="U8" s="9">
        <v>0.3</v>
      </c>
      <c r="V8" s="9">
        <v>0</v>
      </c>
    </row>
    <row r="9" spans="1:28">
      <c r="B9" s="9" t="str">
        <f t="shared" si="0"/>
        <v>М2x16</v>
      </c>
      <c r="C9" s="9">
        <v>2</v>
      </c>
      <c r="D9" s="9">
        <v>16</v>
      </c>
      <c r="E9" s="12">
        <v>0.4081963553006126</v>
      </c>
      <c r="F9" s="55">
        <v>0</v>
      </c>
      <c r="G9" s="55">
        <v>0</v>
      </c>
      <c r="H9" s="55">
        <v>0</v>
      </c>
      <c r="I9" s="12">
        <v>0.37225083608920634</v>
      </c>
      <c r="J9" s="55">
        <v>0</v>
      </c>
      <c r="K9" s="55">
        <v>0</v>
      </c>
      <c r="L9" s="55">
        <v>0</v>
      </c>
      <c r="M9" s="9">
        <v>10</v>
      </c>
      <c r="N9" s="9">
        <v>10</v>
      </c>
      <c r="O9" s="9">
        <v>4</v>
      </c>
      <c r="P9" s="9">
        <v>2</v>
      </c>
      <c r="Q9" s="9">
        <v>1.7402</v>
      </c>
      <c r="R9" s="9">
        <v>2</v>
      </c>
      <c r="S9" s="9">
        <v>0.4</v>
      </c>
      <c r="T9" s="9">
        <v>0</v>
      </c>
      <c r="U9" s="9">
        <v>0.3</v>
      </c>
      <c r="V9" s="9">
        <v>0</v>
      </c>
    </row>
    <row r="10" spans="1:28">
      <c r="B10" s="9" t="str">
        <f t="shared" si="0"/>
        <v>М2x18</v>
      </c>
      <c r="C10" s="9">
        <v>2</v>
      </c>
      <c r="D10" s="9">
        <v>18</v>
      </c>
      <c r="E10" s="12">
        <v>0.4575193599619724</v>
      </c>
      <c r="F10" s="55">
        <v>0</v>
      </c>
      <c r="G10" s="55">
        <v>0</v>
      </c>
      <c r="H10" s="55">
        <v>0</v>
      </c>
      <c r="I10" s="12">
        <v>0.40959200101343057</v>
      </c>
      <c r="J10" s="55">
        <v>0</v>
      </c>
      <c r="K10" s="55">
        <v>0</v>
      </c>
      <c r="L10" s="55">
        <v>0</v>
      </c>
      <c r="M10" s="9">
        <v>10</v>
      </c>
      <c r="N10" s="9">
        <v>10</v>
      </c>
      <c r="O10" s="9">
        <v>4</v>
      </c>
      <c r="P10" s="9">
        <v>2</v>
      </c>
      <c r="Q10" s="9">
        <v>1.7402</v>
      </c>
      <c r="R10" s="9">
        <v>2</v>
      </c>
      <c r="S10" s="9">
        <v>0.4</v>
      </c>
      <c r="T10" s="9">
        <v>0</v>
      </c>
      <c r="U10" s="9">
        <v>0.3</v>
      </c>
      <c r="V10" s="9">
        <v>0</v>
      </c>
    </row>
    <row r="11" spans="1:28">
      <c r="B11" s="9" t="str">
        <f t="shared" si="0"/>
        <v>М2x20</v>
      </c>
      <c r="C11" s="9">
        <v>2</v>
      </c>
      <c r="D11" s="9">
        <v>20</v>
      </c>
      <c r="E11" s="12">
        <v>0.5068423646233321</v>
      </c>
      <c r="F11" s="55">
        <v>0</v>
      </c>
      <c r="G11" s="55">
        <v>0</v>
      </c>
      <c r="H11" s="55">
        <v>0</v>
      </c>
      <c r="I11" s="12">
        <v>0.44693316593765497</v>
      </c>
      <c r="J11" s="55">
        <v>0</v>
      </c>
      <c r="K11" s="55">
        <v>0</v>
      </c>
      <c r="L11" s="55">
        <v>0</v>
      </c>
      <c r="M11" s="9">
        <v>10</v>
      </c>
      <c r="N11" s="9">
        <v>10</v>
      </c>
      <c r="O11" s="9">
        <v>4</v>
      </c>
      <c r="P11" s="9">
        <v>2</v>
      </c>
      <c r="Q11" s="9">
        <v>1.7402</v>
      </c>
      <c r="R11" s="9">
        <v>2</v>
      </c>
      <c r="S11" s="9">
        <v>0.4</v>
      </c>
      <c r="T11" s="9">
        <v>0</v>
      </c>
      <c r="U11" s="9">
        <v>0.3</v>
      </c>
      <c r="V11" s="9">
        <v>0</v>
      </c>
    </row>
    <row r="12" spans="1:28">
      <c r="B12" s="9" t="str">
        <f t="shared" si="0"/>
        <v>М2x22</v>
      </c>
      <c r="C12" s="9">
        <v>2</v>
      </c>
      <c r="D12" s="9">
        <v>22</v>
      </c>
      <c r="E12" s="12">
        <v>0.55616536928469196</v>
      </c>
      <c r="F12" s="55">
        <v>0</v>
      </c>
      <c r="G12" s="55">
        <v>0</v>
      </c>
      <c r="H12" s="55">
        <v>0</v>
      </c>
      <c r="I12" s="12">
        <v>0.48427433086187932</v>
      </c>
      <c r="J12" s="55">
        <v>0</v>
      </c>
      <c r="K12" s="55">
        <v>0</v>
      </c>
      <c r="L12" s="55">
        <v>0</v>
      </c>
      <c r="M12" s="9">
        <v>10</v>
      </c>
      <c r="N12" s="9">
        <v>10</v>
      </c>
      <c r="O12" s="9">
        <v>4</v>
      </c>
      <c r="P12" s="9">
        <v>2</v>
      </c>
      <c r="Q12" s="9">
        <v>1.7402</v>
      </c>
      <c r="R12" s="9">
        <v>2</v>
      </c>
      <c r="S12" s="9">
        <v>0.4</v>
      </c>
      <c r="T12" s="9">
        <v>0</v>
      </c>
      <c r="U12" s="9">
        <v>0.3</v>
      </c>
      <c r="V12" s="9">
        <v>0</v>
      </c>
    </row>
    <row r="13" spans="1:28">
      <c r="B13" s="9" t="str">
        <f t="shared" si="0"/>
        <v>М2x25</v>
      </c>
      <c r="C13" s="9">
        <v>2</v>
      </c>
      <c r="D13" s="9">
        <v>25</v>
      </c>
      <c r="E13" s="12">
        <v>0.63014987627673147</v>
      </c>
      <c r="F13" s="55">
        <v>0</v>
      </c>
      <c r="G13" s="55">
        <v>0</v>
      </c>
      <c r="H13" s="55">
        <v>0</v>
      </c>
      <c r="I13" s="12">
        <v>0.54028607824821573</v>
      </c>
      <c r="J13" s="55">
        <v>0</v>
      </c>
      <c r="K13" s="55">
        <v>0</v>
      </c>
      <c r="L13" s="55">
        <v>0</v>
      </c>
      <c r="M13" s="9">
        <v>10</v>
      </c>
      <c r="N13" s="9">
        <v>10</v>
      </c>
      <c r="O13" s="9">
        <v>4</v>
      </c>
      <c r="P13" s="9">
        <v>2</v>
      </c>
      <c r="Q13" s="9">
        <v>1.7402</v>
      </c>
      <c r="R13" s="9">
        <v>2</v>
      </c>
      <c r="S13" s="9">
        <v>0.4</v>
      </c>
      <c r="T13" s="9">
        <v>0</v>
      </c>
      <c r="U13" s="9">
        <v>0.3</v>
      </c>
      <c r="V13" s="9">
        <v>0</v>
      </c>
    </row>
    <row r="14" spans="1:28">
      <c r="B14" s="9" t="str">
        <f t="shared" si="0"/>
        <v>М2x28</v>
      </c>
      <c r="C14" s="9">
        <v>2</v>
      </c>
      <c r="D14" s="9">
        <v>28</v>
      </c>
      <c r="E14" s="12">
        <v>0.70413438326877109</v>
      </c>
      <c r="F14" s="55">
        <v>0</v>
      </c>
      <c r="G14" s="55">
        <v>0</v>
      </c>
      <c r="H14" s="55">
        <v>0</v>
      </c>
      <c r="I14" s="12">
        <v>0.59629782563455214</v>
      </c>
      <c r="J14" s="55">
        <v>0</v>
      </c>
      <c r="K14" s="55">
        <v>0</v>
      </c>
      <c r="L14" s="55">
        <v>0</v>
      </c>
      <c r="M14" s="9">
        <v>10</v>
      </c>
      <c r="N14" s="9">
        <v>10</v>
      </c>
      <c r="O14" s="9">
        <v>4</v>
      </c>
      <c r="P14" s="9">
        <v>2</v>
      </c>
      <c r="Q14" s="9">
        <v>1.7402</v>
      </c>
      <c r="R14" s="9">
        <v>2</v>
      </c>
      <c r="S14" s="9">
        <v>0.4</v>
      </c>
      <c r="T14" s="9">
        <v>0</v>
      </c>
      <c r="U14" s="9">
        <v>0.3</v>
      </c>
      <c r="V14" s="9">
        <v>0</v>
      </c>
    </row>
    <row r="15" spans="1:28">
      <c r="B15" s="9" t="str">
        <f t="shared" si="0"/>
        <v>М2x30</v>
      </c>
      <c r="C15" s="9">
        <v>2</v>
      </c>
      <c r="D15" s="9">
        <v>30</v>
      </c>
      <c r="E15" s="12">
        <v>0.75345738793013084</v>
      </c>
      <c r="F15" s="55">
        <v>0</v>
      </c>
      <c r="G15" s="55">
        <v>0</v>
      </c>
      <c r="H15" s="55">
        <v>0</v>
      </c>
      <c r="I15" s="12">
        <v>0.63363899055877648</v>
      </c>
      <c r="J15" s="55">
        <v>0</v>
      </c>
      <c r="K15" s="55">
        <v>0</v>
      </c>
      <c r="L15" s="55">
        <v>0</v>
      </c>
      <c r="M15" s="9">
        <v>10</v>
      </c>
      <c r="N15" s="9">
        <v>10</v>
      </c>
      <c r="O15" s="9">
        <v>4</v>
      </c>
      <c r="P15" s="9">
        <v>2</v>
      </c>
      <c r="Q15" s="9">
        <v>1.7402</v>
      </c>
      <c r="R15" s="9">
        <v>2</v>
      </c>
      <c r="S15" s="9">
        <v>0.4</v>
      </c>
      <c r="T15" s="9">
        <v>0</v>
      </c>
      <c r="U15" s="9">
        <v>0.3</v>
      </c>
      <c r="V15" s="9">
        <v>0</v>
      </c>
    </row>
    <row r="16" spans="1:28">
      <c r="B16" s="9" t="str">
        <f t="shared" si="0"/>
        <v>М2x32</v>
      </c>
      <c r="C16" s="9">
        <v>2</v>
      </c>
      <c r="D16" s="9">
        <v>32</v>
      </c>
      <c r="E16" s="12">
        <v>0.80278039259149059</v>
      </c>
      <c r="F16" s="55">
        <v>0</v>
      </c>
      <c r="G16" s="55">
        <v>0</v>
      </c>
      <c r="H16" s="55">
        <v>0</v>
      </c>
      <c r="I16" s="12">
        <v>0.67098015548300094</v>
      </c>
      <c r="J16" s="55">
        <v>0</v>
      </c>
      <c r="K16" s="55">
        <v>0</v>
      </c>
      <c r="L16" s="55">
        <v>0</v>
      </c>
      <c r="M16" s="9">
        <v>10</v>
      </c>
      <c r="N16" s="9">
        <v>10</v>
      </c>
      <c r="O16" s="9">
        <v>4</v>
      </c>
      <c r="P16" s="9">
        <v>2</v>
      </c>
      <c r="Q16" s="9">
        <v>1.7402</v>
      </c>
      <c r="R16" s="9">
        <v>2</v>
      </c>
      <c r="S16" s="9">
        <v>0.4</v>
      </c>
      <c r="T16" s="9">
        <v>0</v>
      </c>
      <c r="U16" s="9">
        <v>0.3</v>
      </c>
      <c r="V16" s="9">
        <v>0</v>
      </c>
    </row>
    <row r="17" spans="2:22">
      <c r="B17" s="9" t="str">
        <f t="shared" si="0"/>
        <v>М2x35</v>
      </c>
      <c r="C17" s="9">
        <v>2</v>
      </c>
      <c r="D17" s="9">
        <v>35</v>
      </c>
      <c r="E17" s="12">
        <v>0.87676489958353021</v>
      </c>
      <c r="F17" s="55">
        <v>0</v>
      </c>
      <c r="G17" s="55">
        <v>0</v>
      </c>
      <c r="H17" s="55">
        <v>0</v>
      </c>
      <c r="I17" s="12">
        <v>0.72699190286933735</v>
      </c>
      <c r="J17" s="55">
        <v>0</v>
      </c>
      <c r="K17" s="55">
        <v>0</v>
      </c>
      <c r="L17" s="55">
        <v>0</v>
      </c>
      <c r="M17" s="9">
        <v>10</v>
      </c>
      <c r="N17" s="9">
        <v>10</v>
      </c>
      <c r="O17" s="9">
        <v>4</v>
      </c>
      <c r="P17" s="9">
        <v>2</v>
      </c>
      <c r="Q17" s="9">
        <v>1.7402</v>
      </c>
      <c r="R17" s="9">
        <v>2</v>
      </c>
      <c r="S17" s="9">
        <v>0.4</v>
      </c>
      <c r="T17" s="9">
        <v>0</v>
      </c>
      <c r="U17" s="9">
        <v>0.3</v>
      </c>
      <c r="V17" s="9">
        <v>0</v>
      </c>
    </row>
    <row r="18" spans="2:22">
      <c r="B18" s="9" t="str">
        <f t="shared" si="0"/>
        <v>М2x38</v>
      </c>
      <c r="C18" s="9">
        <v>2</v>
      </c>
      <c r="D18" s="9">
        <v>38</v>
      </c>
      <c r="E18" s="12">
        <v>0.95074940657556983</v>
      </c>
      <c r="F18" s="55">
        <v>0</v>
      </c>
      <c r="G18" s="55">
        <v>0</v>
      </c>
      <c r="H18" s="55">
        <v>0</v>
      </c>
      <c r="I18" s="12">
        <v>0.78300365025567387</v>
      </c>
      <c r="J18" s="55">
        <v>0</v>
      </c>
      <c r="K18" s="55">
        <v>0</v>
      </c>
      <c r="L18" s="55">
        <v>0</v>
      </c>
      <c r="M18" s="9">
        <v>10</v>
      </c>
      <c r="N18" s="9">
        <v>10</v>
      </c>
      <c r="O18" s="9">
        <v>4</v>
      </c>
      <c r="P18" s="9">
        <v>2</v>
      </c>
      <c r="Q18" s="9">
        <v>1.7402</v>
      </c>
      <c r="R18" s="9">
        <v>2</v>
      </c>
      <c r="S18" s="9">
        <v>0.4</v>
      </c>
      <c r="T18" s="9">
        <v>0</v>
      </c>
      <c r="U18" s="9">
        <v>0.3</v>
      </c>
      <c r="V18" s="9">
        <v>0</v>
      </c>
    </row>
    <row r="19" spans="2:22">
      <c r="B19" s="9" t="str">
        <f t="shared" si="0"/>
        <v>М2x40</v>
      </c>
      <c r="C19" s="9">
        <v>2</v>
      </c>
      <c r="D19" s="9">
        <v>40</v>
      </c>
      <c r="E19" s="12">
        <v>1.0000724112369297</v>
      </c>
      <c r="F19" s="55">
        <v>0</v>
      </c>
      <c r="G19" s="55">
        <v>0</v>
      </c>
      <c r="H19" s="55">
        <v>0</v>
      </c>
      <c r="I19" s="12">
        <v>0.82034481517989799</v>
      </c>
      <c r="J19" s="55">
        <v>0</v>
      </c>
      <c r="K19" s="55">
        <v>0</v>
      </c>
      <c r="L19" s="55">
        <v>0</v>
      </c>
      <c r="M19" s="9">
        <v>10</v>
      </c>
      <c r="N19" s="9">
        <v>10</v>
      </c>
      <c r="O19" s="9">
        <v>4</v>
      </c>
      <c r="P19" s="9">
        <v>2</v>
      </c>
      <c r="Q19" s="9">
        <v>1.7402</v>
      </c>
      <c r="R19" s="9">
        <v>2</v>
      </c>
      <c r="S19" s="9">
        <v>0.4</v>
      </c>
      <c r="T19" s="9">
        <v>0</v>
      </c>
      <c r="U19" s="9">
        <v>0.3</v>
      </c>
      <c r="V19" s="9">
        <v>0</v>
      </c>
    </row>
    <row r="20" spans="2:22">
      <c r="B20" s="9" t="str">
        <f t="shared" si="0"/>
        <v>М2x42</v>
      </c>
      <c r="C20" s="9">
        <v>2</v>
      </c>
      <c r="D20" s="9">
        <v>42</v>
      </c>
      <c r="E20" s="12">
        <v>1.0493954158982894</v>
      </c>
      <c r="F20" s="55">
        <v>0</v>
      </c>
      <c r="G20" s="55">
        <v>0</v>
      </c>
      <c r="H20" s="55">
        <v>0</v>
      </c>
      <c r="I20" s="12">
        <v>0.85768598010412234</v>
      </c>
      <c r="J20" s="55">
        <v>0</v>
      </c>
      <c r="K20" s="55">
        <v>0</v>
      </c>
      <c r="L20" s="55">
        <v>0</v>
      </c>
      <c r="M20" s="9">
        <v>10</v>
      </c>
      <c r="N20" s="9">
        <v>10</v>
      </c>
      <c r="O20" s="9">
        <v>4</v>
      </c>
      <c r="P20" s="9">
        <v>2</v>
      </c>
      <c r="Q20" s="9">
        <v>1.7402</v>
      </c>
      <c r="R20" s="9">
        <v>2</v>
      </c>
      <c r="S20" s="9">
        <v>0.4</v>
      </c>
      <c r="T20" s="9">
        <v>0</v>
      </c>
      <c r="U20" s="9">
        <v>0.3</v>
      </c>
      <c r="V20" s="9">
        <v>0</v>
      </c>
    </row>
    <row r="21" spans="2:22">
      <c r="B21" s="9" t="str">
        <f t="shared" si="0"/>
        <v>М2x45</v>
      </c>
      <c r="C21" s="9">
        <v>2</v>
      </c>
      <c r="D21" s="9">
        <v>45</v>
      </c>
      <c r="E21" s="12">
        <v>1.1233799228903287</v>
      </c>
      <c r="F21" s="55">
        <v>0</v>
      </c>
      <c r="G21" s="55">
        <v>0</v>
      </c>
      <c r="H21" s="55">
        <v>0</v>
      </c>
      <c r="I21" s="12">
        <v>0.91369772749045886</v>
      </c>
      <c r="J21" s="55">
        <v>0</v>
      </c>
      <c r="K21" s="55">
        <v>0</v>
      </c>
      <c r="L21" s="55">
        <v>0</v>
      </c>
      <c r="M21" s="9">
        <v>10</v>
      </c>
      <c r="N21" s="9">
        <v>10</v>
      </c>
      <c r="O21" s="9">
        <v>4</v>
      </c>
      <c r="P21" s="9">
        <v>2</v>
      </c>
      <c r="Q21" s="9">
        <v>1.7402</v>
      </c>
      <c r="R21" s="9">
        <v>2</v>
      </c>
      <c r="S21" s="9">
        <v>0.4</v>
      </c>
      <c r="T21" s="9">
        <v>0</v>
      </c>
      <c r="U21" s="9">
        <v>0.3</v>
      </c>
      <c r="V21" s="9">
        <v>0</v>
      </c>
    </row>
    <row r="22" spans="2:22">
      <c r="B22" s="9" t="str">
        <f t="shared" si="0"/>
        <v>М2x48</v>
      </c>
      <c r="C22" s="9">
        <v>2</v>
      </c>
      <c r="D22" s="9">
        <v>48</v>
      </c>
      <c r="E22" s="12">
        <v>1.1973644298823687</v>
      </c>
      <c r="F22" s="55">
        <v>0</v>
      </c>
      <c r="G22" s="55">
        <v>0</v>
      </c>
      <c r="H22" s="55">
        <v>0</v>
      </c>
      <c r="I22" s="12">
        <v>0.96970947487679537</v>
      </c>
      <c r="J22" s="55">
        <v>0</v>
      </c>
      <c r="K22" s="55">
        <v>0</v>
      </c>
      <c r="L22" s="55">
        <v>0</v>
      </c>
      <c r="M22" s="9">
        <v>10</v>
      </c>
      <c r="N22" s="9">
        <v>10</v>
      </c>
      <c r="O22" s="9">
        <v>4</v>
      </c>
      <c r="P22" s="9">
        <v>2</v>
      </c>
      <c r="Q22" s="9">
        <v>1.7402</v>
      </c>
      <c r="R22" s="9">
        <v>2</v>
      </c>
      <c r="S22" s="9">
        <v>0.4</v>
      </c>
      <c r="T22" s="9">
        <v>0</v>
      </c>
      <c r="U22" s="9">
        <v>0.3</v>
      </c>
      <c r="V22" s="9">
        <v>0</v>
      </c>
    </row>
    <row r="23" spans="2:22">
      <c r="B23" s="9" t="str">
        <f t="shared" si="0"/>
        <v>М2x50</v>
      </c>
      <c r="C23" s="9">
        <v>2</v>
      </c>
      <c r="D23" s="9">
        <v>50</v>
      </c>
      <c r="E23" s="12">
        <v>1.2466874345437282</v>
      </c>
      <c r="F23" s="55">
        <v>0</v>
      </c>
      <c r="G23" s="55">
        <v>0</v>
      </c>
      <c r="H23" s="55">
        <v>0</v>
      </c>
      <c r="I23" s="12">
        <v>1.0070506398010197</v>
      </c>
      <c r="J23" s="55">
        <v>0</v>
      </c>
      <c r="K23" s="55">
        <v>0</v>
      </c>
      <c r="L23" s="55">
        <v>0</v>
      </c>
      <c r="M23" s="9">
        <v>10</v>
      </c>
      <c r="N23" s="9">
        <v>10</v>
      </c>
      <c r="O23" s="9">
        <v>4</v>
      </c>
      <c r="P23" s="9">
        <v>2</v>
      </c>
      <c r="Q23" s="9">
        <v>1.7402</v>
      </c>
      <c r="R23" s="9">
        <v>2</v>
      </c>
      <c r="S23" s="9">
        <v>0.4</v>
      </c>
      <c r="T23" s="9">
        <v>0</v>
      </c>
      <c r="U23" s="9">
        <v>0.3</v>
      </c>
      <c r="V23" s="9">
        <v>0</v>
      </c>
    </row>
    <row r="24" spans="2:22">
      <c r="B24" s="9" t="str">
        <f t="shared" si="0"/>
        <v>М2x55</v>
      </c>
      <c r="C24" s="9">
        <v>2</v>
      </c>
      <c r="D24" s="9">
        <v>55</v>
      </c>
      <c r="E24" s="12">
        <v>1.3699949461971275</v>
      </c>
      <c r="F24" s="55">
        <v>0</v>
      </c>
      <c r="G24" s="55">
        <v>0</v>
      </c>
      <c r="H24" s="55">
        <v>0</v>
      </c>
      <c r="I24" s="12">
        <v>1.1004035521115805</v>
      </c>
      <c r="J24" s="55">
        <v>0</v>
      </c>
      <c r="K24" s="55">
        <v>0</v>
      </c>
      <c r="L24" s="55">
        <v>0</v>
      </c>
      <c r="M24" s="9">
        <v>10</v>
      </c>
      <c r="N24" s="9">
        <v>10</v>
      </c>
      <c r="O24" s="9">
        <v>4</v>
      </c>
      <c r="P24" s="9">
        <v>2</v>
      </c>
      <c r="Q24" s="9">
        <v>1.7402</v>
      </c>
      <c r="R24" s="9">
        <v>2</v>
      </c>
      <c r="S24" s="9">
        <v>0.4</v>
      </c>
      <c r="T24" s="9">
        <v>0</v>
      </c>
      <c r="U24" s="9">
        <v>0.3</v>
      </c>
      <c r="V24" s="9">
        <v>0</v>
      </c>
    </row>
    <row r="25" spans="2:22">
      <c r="B25" s="9" t="str">
        <f t="shared" si="0"/>
        <v>М2x60</v>
      </c>
      <c r="C25" s="9">
        <v>2</v>
      </c>
      <c r="D25" s="9">
        <v>60</v>
      </c>
      <c r="E25" s="12">
        <v>1.4933024578505272</v>
      </c>
      <c r="F25" s="55">
        <v>0</v>
      </c>
      <c r="G25" s="55">
        <v>0</v>
      </c>
      <c r="H25" s="55">
        <v>0</v>
      </c>
      <c r="I25" s="12">
        <v>1.193756464422141</v>
      </c>
      <c r="J25" s="55">
        <v>0</v>
      </c>
      <c r="K25" s="55">
        <v>0</v>
      </c>
      <c r="L25" s="55">
        <v>0</v>
      </c>
      <c r="M25" s="9">
        <v>10</v>
      </c>
      <c r="N25" s="9">
        <v>10</v>
      </c>
      <c r="O25" s="9">
        <v>4</v>
      </c>
      <c r="P25" s="9">
        <v>2</v>
      </c>
      <c r="Q25" s="9">
        <v>1.7402</v>
      </c>
      <c r="R25" s="9">
        <v>2</v>
      </c>
      <c r="S25" s="9">
        <v>0.4</v>
      </c>
      <c r="T25" s="9">
        <v>0</v>
      </c>
      <c r="U25" s="9">
        <v>0.3</v>
      </c>
      <c r="V25" s="9">
        <v>0</v>
      </c>
    </row>
    <row r="26" spans="2:22">
      <c r="B26" s="9" t="str">
        <f t="shared" si="0"/>
        <v>М2x65</v>
      </c>
      <c r="C26" s="9">
        <v>2</v>
      </c>
      <c r="D26" s="9">
        <v>65</v>
      </c>
      <c r="E26" s="12">
        <v>1.6166099695039267</v>
      </c>
      <c r="F26" s="55">
        <v>0</v>
      </c>
      <c r="G26" s="55">
        <v>0</v>
      </c>
      <c r="H26" s="55">
        <v>0</v>
      </c>
      <c r="I26" s="12">
        <v>1.2871093767327022</v>
      </c>
      <c r="J26" s="55">
        <v>0</v>
      </c>
      <c r="K26" s="55">
        <v>0</v>
      </c>
      <c r="L26" s="55">
        <v>0</v>
      </c>
      <c r="M26" s="9">
        <v>10</v>
      </c>
      <c r="N26" s="9">
        <v>10</v>
      </c>
      <c r="O26" s="9">
        <v>4</v>
      </c>
      <c r="P26" s="9">
        <v>2</v>
      </c>
      <c r="Q26" s="9">
        <v>1.7402</v>
      </c>
      <c r="R26" s="9">
        <v>2</v>
      </c>
      <c r="S26" s="9">
        <v>0.4</v>
      </c>
      <c r="T26" s="9">
        <v>0</v>
      </c>
      <c r="U26" s="9">
        <v>0.3</v>
      </c>
      <c r="V26" s="9">
        <v>0</v>
      </c>
    </row>
    <row r="27" spans="2:22">
      <c r="B27" s="9" t="str">
        <f t="shared" si="0"/>
        <v>М2x70</v>
      </c>
      <c r="C27" s="9">
        <v>2</v>
      </c>
      <c r="D27" s="9">
        <v>70</v>
      </c>
      <c r="E27" s="12">
        <v>1.7399174811573259</v>
      </c>
      <c r="F27" s="55">
        <v>0</v>
      </c>
      <c r="G27" s="55">
        <v>0</v>
      </c>
      <c r="H27" s="55">
        <v>0</v>
      </c>
      <c r="I27" s="12">
        <v>1.380462289043263</v>
      </c>
      <c r="J27" s="55">
        <v>0</v>
      </c>
      <c r="K27" s="55">
        <v>0</v>
      </c>
      <c r="L27" s="55">
        <v>0</v>
      </c>
      <c r="M27" s="9">
        <v>10</v>
      </c>
      <c r="N27" s="9">
        <v>10</v>
      </c>
      <c r="O27" s="9">
        <v>4</v>
      </c>
      <c r="P27" s="9">
        <v>2</v>
      </c>
      <c r="Q27" s="9">
        <v>1.7402</v>
      </c>
      <c r="R27" s="9">
        <v>2</v>
      </c>
      <c r="S27" s="9">
        <v>0.4</v>
      </c>
      <c r="T27" s="9">
        <v>0</v>
      </c>
      <c r="U27" s="9">
        <v>0.3</v>
      </c>
      <c r="V27" s="9">
        <v>0</v>
      </c>
    </row>
    <row r="28" spans="2:22">
      <c r="B28" s="9" t="str">
        <f t="shared" si="0"/>
        <v>М2x75</v>
      </c>
      <c r="C28" s="9">
        <v>2</v>
      </c>
      <c r="D28" s="9">
        <v>75</v>
      </c>
      <c r="E28" s="12">
        <v>1.8632249928107254</v>
      </c>
      <c r="F28" s="55">
        <v>0</v>
      </c>
      <c r="G28" s="55">
        <v>0</v>
      </c>
      <c r="H28" s="55">
        <v>0</v>
      </c>
      <c r="I28" s="12">
        <v>1.4738152013538237</v>
      </c>
      <c r="J28" s="55">
        <v>0</v>
      </c>
      <c r="K28" s="55">
        <v>0</v>
      </c>
      <c r="L28" s="55">
        <v>0</v>
      </c>
      <c r="M28" s="9">
        <v>10</v>
      </c>
      <c r="N28" s="9">
        <v>10</v>
      </c>
      <c r="O28" s="9">
        <v>4</v>
      </c>
      <c r="P28" s="9">
        <v>2</v>
      </c>
      <c r="Q28" s="9">
        <v>1.7402</v>
      </c>
      <c r="R28" s="9">
        <v>2</v>
      </c>
      <c r="S28" s="9">
        <v>0.4</v>
      </c>
      <c r="T28" s="9">
        <v>0</v>
      </c>
      <c r="U28" s="9">
        <v>0.3</v>
      </c>
      <c r="V28" s="9">
        <v>0</v>
      </c>
    </row>
    <row r="29" spans="2:22">
      <c r="B29" s="9" t="str">
        <f t="shared" si="0"/>
        <v>М2x80</v>
      </c>
      <c r="C29" s="9">
        <v>2</v>
      </c>
      <c r="D29" s="9">
        <v>80</v>
      </c>
      <c r="E29" s="12">
        <v>1.9865325044641247</v>
      </c>
      <c r="F29" s="55">
        <v>0</v>
      </c>
      <c r="G29" s="55">
        <v>0</v>
      </c>
      <c r="H29" s="55">
        <v>0</v>
      </c>
      <c r="I29" s="12">
        <v>1.5671681136643845</v>
      </c>
      <c r="J29" s="55">
        <v>0</v>
      </c>
      <c r="K29" s="55">
        <v>0</v>
      </c>
      <c r="L29" s="55">
        <v>0</v>
      </c>
      <c r="M29" s="9">
        <v>10</v>
      </c>
      <c r="N29" s="9">
        <v>10</v>
      </c>
      <c r="O29" s="9">
        <v>4</v>
      </c>
      <c r="P29" s="9">
        <v>2</v>
      </c>
      <c r="Q29" s="9">
        <v>1.7402</v>
      </c>
      <c r="R29" s="9">
        <v>2</v>
      </c>
      <c r="S29" s="9">
        <v>0.4</v>
      </c>
      <c r="T29" s="9">
        <v>0</v>
      </c>
      <c r="U29" s="9">
        <v>0.3</v>
      </c>
      <c r="V29" s="9">
        <v>0</v>
      </c>
    </row>
    <row r="30" spans="2:22">
      <c r="B30" s="9" t="str">
        <f t="shared" si="0"/>
        <v>М2,5x10</v>
      </c>
      <c r="C30" s="10">
        <v>2.5</v>
      </c>
      <c r="D30" s="9">
        <v>10</v>
      </c>
      <c r="E30" s="12">
        <v>0.46776514550660414</v>
      </c>
      <c r="F30" s="55">
        <v>0</v>
      </c>
      <c r="G30" s="55">
        <v>0</v>
      </c>
      <c r="H30" s="55">
        <v>0</v>
      </c>
      <c r="I30" s="12">
        <v>0.44952615686093689</v>
      </c>
      <c r="J30" s="55">
        <v>0</v>
      </c>
      <c r="K30" s="55">
        <v>0</v>
      </c>
      <c r="L30" s="55">
        <v>0</v>
      </c>
      <c r="M30" s="11">
        <v>7.85</v>
      </c>
      <c r="N30" s="9">
        <v>8.75</v>
      </c>
      <c r="O30" s="9">
        <v>5</v>
      </c>
      <c r="P30" s="9">
        <v>2.5</v>
      </c>
      <c r="Q30" s="9">
        <v>2.2077249999999999</v>
      </c>
      <c r="R30" s="9">
        <v>2.5</v>
      </c>
      <c r="S30" s="11">
        <v>0.45</v>
      </c>
      <c r="T30" s="9">
        <v>0</v>
      </c>
      <c r="U30" s="9">
        <v>0.3</v>
      </c>
      <c r="V30" s="9">
        <v>0</v>
      </c>
    </row>
    <row r="31" spans="2:22">
      <c r="B31" s="9" t="str">
        <f t="shared" si="0"/>
        <v>М2,5x12</v>
      </c>
      <c r="C31" s="10">
        <v>2.5</v>
      </c>
      <c r="D31" s="9">
        <v>12</v>
      </c>
      <c r="E31" s="12">
        <v>0.5278658392242418</v>
      </c>
      <c r="F31" s="55">
        <v>0</v>
      </c>
      <c r="G31" s="55">
        <v>0</v>
      </c>
      <c r="H31" s="55">
        <v>0</v>
      </c>
      <c r="I31" s="12">
        <v>0.50962685057857471</v>
      </c>
      <c r="J31" s="55">
        <v>0</v>
      </c>
      <c r="K31" s="55">
        <v>0</v>
      </c>
      <c r="L31" s="55">
        <v>0</v>
      </c>
      <c r="M31" s="9">
        <v>9.85</v>
      </c>
      <c r="N31" s="9">
        <v>10.75</v>
      </c>
      <c r="O31" s="9">
        <v>5</v>
      </c>
      <c r="P31" s="9">
        <v>2.5</v>
      </c>
      <c r="Q31" s="9">
        <v>2.2077249999999999</v>
      </c>
      <c r="R31" s="9">
        <v>2.5</v>
      </c>
      <c r="S31" s="9">
        <v>0.45</v>
      </c>
      <c r="T31" s="9">
        <v>0</v>
      </c>
      <c r="U31" s="9">
        <v>0.3</v>
      </c>
      <c r="V31" s="9">
        <v>0</v>
      </c>
    </row>
    <row r="32" spans="2:22">
      <c r="B32" s="9" t="str">
        <f t="shared" si="0"/>
        <v>М2,5x14</v>
      </c>
      <c r="C32" s="10">
        <v>2.5</v>
      </c>
      <c r="D32" s="9">
        <v>14</v>
      </c>
      <c r="E32" s="12">
        <v>0.59517729589481772</v>
      </c>
      <c r="F32" s="55">
        <v>0</v>
      </c>
      <c r="G32" s="55">
        <v>0</v>
      </c>
      <c r="H32" s="55">
        <v>0</v>
      </c>
      <c r="I32" s="12">
        <v>0.56972754429621242</v>
      </c>
      <c r="J32" s="55">
        <v>0</v>
      </c>
      <c r="K32" s="55">
        <v>0</v>
      </c>
      <c r="L32" s="55">
        <v>0</v>
      </c>
      <c r="M32" s="9">
        <v>11</v>
      </c>
      <c r="N32" s="9">
        <v>11</v>
      </c>
      <c r="O32" s="9">
        <v>5</v>
      </c>
      <c r="P32" s="9">
        <v>2.5</v>
      </c>
      <c r="Q32" s="9">
        <v>2.2077249999999999</v>
      </c>
      <c r="R32" s="9">
        <v>2.5</v>
      </c>
      <c r="S32" s="9">
        <v>0.45</v>
      </c>
      <c r="T32" s="9">
        <v>0</v>
      </c>
      <c r="U32" s="9">
        <v>0.3</v>
      </c>
      <c r="V32" s="9">
        <v>0</v>
      </c>
    </row>
    <row r="33" spans="2:22">
      <c r="B33" s="9" t="str">
        <f t="shared" si="0"/>
        <v>М2,5x16</v>
      </c>
      <c r="C33" s="10">
        <v>2.5</v>
      </c>
      <c r="D33" s="9">
        <v>16</v>
      </c>
      <c r="E33" s="12">
        <v>0.67224449067819225</v>
      </c>
      <c r="F33" s="55">
        <v>0</v>
      </c>
      <c r="G33" s="55">
        <v>0</v>
      </c>
      <c r="H33" s="55">
        <v>0</v>
      </c>
      <c r="I33" s="12">
        <v>0.62982823801385013</v>
      </c>
      <c r="J33" s="55">
        <v>0</v>
      </c>
      <c r="K33" s="55">
        <v>0</v>
      </c>
      <c r="L33" s="55">
        <v>0</v>
      </c>
      <c r="M33" s="9">
        <v>11</v>
      </c>
      <c r="N33" s="9">
        <v>11</v>
      </c>
      <c r="O33" s="9">
        <v>5</v>
      </c>
      <c r="P33" s="9">
        <v>2.5</v>
      </c>
      <c r="Q33" s="9">
        <v>2.2077249999999999</v>
      </c>
      <c r="R33" s="9">
        <v>2.5</v>
      </c>
      <c r="S33" s="9">
        <v>0.45</v>
      </c>
      <c r="T33" s="9">
        <v>0</v>
      </c>
      <c r="U33" s="9">
        <v>0.3</v>
      </c>
      <c r="V33" s="9">
        <v>0</v>
      </c>
    </row>
    <row r="34" spans="2:22">
      <c r="B34" s="9" t="str">
        <f t="shared" si="0"/>
        <v>М2,5x18</v>
      </c>
      <c r="C34" s="10">
        <v>2.5</v>
      </c>
      <c r="D34" s="9">
        <v>18</v>
      </c>
      <c r="E34" s="12">
        <v>0.7493116854615669</v>
      </c>
      <c r="F34" s="55">
        <v>0</v>
      </c>
      <c r="G34" s="55">
        <v>0</v>
      </c>
      <c r="H34" s="55">
        <v>0</v>
      </c>
      <c r="I34" s="12">
        <v>0.68992893173148773</v>
      </c>
      <c r="J34" s="55">
        <v>0</v>
      </c>
      <c r="K34" s="55">
        <v>0</v>
      </c>
      <c r="L34" s="55">
        <v>0</v>
      </c>
      <c r="M34" s="9">
        <v>11</v>
      </c>
      <c r="N34" s="9">
        <v>11</v>
      </c>
      <c r="O34" s="9">
        <v>5</v>
      </c>
      <c r="P34" s="9">
        <v>2.5</v>
      </c>
      <c r="Q34" s="9">
        <v>2.2077249999999999</v>
      </c>
      <c r="R34" s="9">
        <v>2.5</v>
      </c>
      <c r="S34" s="9">
        <v>0.45</v>
      </c>
      <c r="T34" s="9">
        <v>0</v>
      </c>
      <c r="U34" s="9">
        <v>0.3</v>
      </c>
      <c r="V34" s="9">
        <v>0</v>
      </c>
    </row>
    <row r="35" spans="2:22">
      <c r="B35" s="9" t="str">
        <f t="shared" si="0"/>
        <v>М2,5x20</v>
      </c>
      <c r="C35" s="10">
        <v>2.5</v>
      </c>
      <c r="D35" s="9">
        <v>20</v>
      </c>
      <c r="E35" s="12">
        <v>0.82637888024494144</v>
      </c>
      <c r="F35" s="55">
        <v>0</v>
      </c>
      <c r="G35" s="55">
        <v>0</v>
      </c>
      <c r="H35" s="55">
        <v>0</v>
      </c>
      <c r="I35" s="12">
        <v>0.75002962544912544</v>
      </c>
      <c r="J35" s="55">
        <v>0</v>
      </c>
      <c r="K35" s="55">
        <v>0</v>
      </c>
      <c r="L35" s="55">
        <v>0</v>
      </c>
      <c r="M35" s="9">
        <v>11</v>
      </c>
      <c r="N35" s="9">
        <v>11</v>
      </c>
      <c r="O35" s="9">
        <v>5</v>
      </c>
      <c r="P35" s="9">
        <v>2.5</v>
      </c>
      <c r="Q35" s="9">
        <v>2.2077249999999999</v>
      </c>
      <c r="R35" s="9">
        <v>2.5</v>
      </c>
      <c r="S35" s="9">
        <v>0.45</v>
      </c>
      <c r="T35" s="9">
        <v>0</v>
      </c>
      <c r="U35" s="9">
        <v>0.3</v>
      </c>
      <c r="V35" s="9">
        <v>0</v>
      </c>
    </row>
    <row r="36" spans="2:22">
      <c r="B36" s="9" t="str">
        <f t="shared" si="0"/>
        <v>М2,5x22</v>
      </c>
      <c r="C36" s="10">
        <v>2.5</v>
      </c>
      <c r="D36" s="9">
        <v>22</v>
      </c>
      <c r="E36" s="12">
        <v>0.90344607502831609</v>
      </c>
      <c r="F36" s="55">
        <v>0</v>
      </c>
      <c r="G36" s="55">
        <v>0</v>
      </c>
      <c r="H36" s="55">
        <v>0</v>
      </c>
      <c r="I36" s="12">
        <v>0.81013031916676315</v>
      </c>
      <c r="J36" s="55">
        <v>0</v>
      </c>
      <c r="K36" s="55">
        <v>0</v>
      </c>
      <c r="L36" s="55">
        <v>0</v>
      </c>
      <c r="M36" s="9">
        <v>11</v>
      </c>
      <c r="N36" s="9">
        <v>11</v>
      </c>
      <c r="O36" s="9">
        <v>5</v>
      </c>
      <c r="P36" s="9">
        <v>2.5</v>
      </c>
      <c r="Q36" s="9">
        <v>2.2077249999999999</v>
      </c>
      <c r="R36" s="9">
        <v>2.5</v>
      </c>
      <c r="S36" s="9">
        <v>0.45</v>
      </c>
      <c r="T36" s="9">
        <v>0</v>
      </c>
      <c r="U36" s="9">
        <v>0.3</v>
      </c>
      <c r="V36" s="9">
        <v>0</v>
      </c>
    </row>
    <row r="37" spans="2:22">
      <c r="B37" s="9" t="str">
        <f t="shared" si="0"/>
        <v>М2,5x25</v>
      </c>
      <c r="C37" s="10">
        <v>2.5</v>
      </c>
      <c r="D37" s="9">
        <v>25</v>
      </c>
      <c r="E37" s="12">
        <v>1.0190468672033781</v>
      </c>
      <c r="F37" s="55">
        <v>0</v>
      </c>
      <c r="G37" s="55">
        <v>0</v>
      </c>
      <c r="H37" s="55">
        <v>0</v>
      </c>
      <c r="I37" s="12">
        <v>0.90028135974321966</v>
      </c>
      <c r="J37" s="55">
        <v>0</v>
      </c>
      <c r="K37" s="55">
        <v>0</v>
      </c>
      <c r="L37" s="55">
        <v>0</v>
      </c>
      <c r="M37" s="9">
        <v>11</v>
      </c>
      <c r="N37" s="9">
        <v>11</v>
      </c>
      <c r="O37" s="9">
        <v>5</v>
      </c>
      <c r="P37" s="9">
        <v>2.5</v>
      </c>
      <c r="Q37" s="9">
        <v>2.2077249999999999</v>
      </c>
      <c r="R37" s="9">
        <v>2.5</v>
      </c>
      <c r="S37" s="9">
        <v>0.45</v>
      </c>
      <c r="T37" s="9">
        <v>0</v>
      </c>
      <c r="U37" s="9">
        <v>0.3</v>
      </c>
      <c r="V37" s="9">
        <v>0</v>
      </c>
    </row>
    <row r="38" spans="2:22">
      <c r="B38" s="9" t="str">
        <f t="shared" si="0"/>
        <v>М2,5x28</v>
      </c>
      <c r="C38" s="10">
        <v>2.5</v>
      </c>
      <c r="D38" s="9">
        <v>28</v>
      </c>
      <c r="E38" s="12">
        <v>1.13464765937844</v>
      </c>
      <c r="F38" s="55">
        <v>0</v>
      </c>
      <c r="G38" s="55">
        <v>0</v>
      </c>
      <c r="H38" s="55">
        <v>0</v>
      </c>
      <c r="I38" s="12">
        <v>0.99043240031967639</v>
      </c>
      <c r="J38" s="55">
        <v>0</v>
      </c>
      <c r="K38" s="55">
        <v>0</v>
      </c>
      <c r="L38" s="55">
        <v>0</v>
      </c>
      <c r="M38" s="9">
        <v>11</v>
      </c>
      <c r="N38" s="9">
        <v>11</v>
      </c>
      <c r="O38" s="9">
        <v>5</v>
      </c>
      <c r="P38" s="9">
        <v>2.5</v>
      </c>
      <c r="Q38" s="9">
        <v>2.2077249999999999</v>
      </c>
      <c r="R38" s="9">
        <v>2.5</v>
      </c>
      <c r="S38" s="9">
        <v>0.45</v>
      </c>
      <c r="T38" s="9">
        <v>0</v>
      </c>
      <c r="U38" s="9">
        <v>0.3</v>
      </c>
      <c r="V38" s="9">
        <v>0</v>
      </c>
    </row>
    <row r="39" spans="2:22">
      <c r="B39" s="9" t="str">
        <f t="shared" si="0"/>
        <v>М2,5x30</v>
      </c>
      <c r="C39" s="10">
        <v>2.5</v>
      </c>
      <c r="D39" s="9">
        <v>30</v>
      </c>
      <c r="E39" s="12">
        <v>1.2117148541618146</v>
      </c>
      <c r="F39" s="55">
        <v>0</v>
      </c>
      <c r="G39" s="55">
        <v>0</v>
      </c>
      <c r="H39" s="55">
        <v>0</v>
      </c>
      <c r="I39" s="12">
        <v>1.0505330940373139</v>
      </c>
      <c r="J39" s="55">
        <v>0</v>
      </c>
      <c r="K39" s="55">
        <v>0</v>
      </c>
      <c r="L39" s="55">
        <v>0</v>
      </c>
      <c r="M39" s="9">
        <v>11</v>
      </c>
      <c r="N39" s="9">
        <v>11</v>
      </c>
      <c r="O39" s="9">
        <v>5</v>
      </c>
      <c r="P39" s="9">
        <v>2.5</v>
      </c>
      <c r="Q39" s="9">
        <v>2.2077249999999999</v>
      </c>
      <c r="R39" s="9">
        <v>2.5</v>
      </c>
      <c r="S39" s="9">
        <v>0.45</v>
      </c>
      <c r="T39" s="9">
        <v>0</v>
      </c>
      <c r="U39" s="9">
        <v>0.3</v>
      </c>
      <c r="V39" s="9">
        <v>0</v>
      </c>
    </row>
    <row r="40" spans="2:22">
      <c r="B40" s="9" t="str">
        <f t="shared" si="0"/>
        <v>М2,5x32</v>
      </c>
      <c r="C40" s="10">
        <v>2.5</v>
      </c>
      <c r="D40" s="9">
        <v>32</v>
      </c>
      <c r="E40" s="12">
        <v>1.2887820489451891</v>
      </c>
      <c r="F40" s="55">
        <v>0</v>
      </c>
      <c r="G40" s="55">
        <v>0</v>
      </c>
      <c r="H40" s="55">
        <v>0</v>
      </c>
      <c r="I40" s="12">
        <v>1.1106337877549519</v>
      </c>
      <c r="J40" s="55">
        <v>0</v>
      </c>
      <c r="K40" s="55">
        <v>0</v>
      </c>
      <c r="L40" s="55">
        <v>0</v>
      </c>
      <c r="M40" s="9">
        <v>11</v>
      </c>
      <c r="N40" s="9">
        <v>11</v>
      </c>
      <c r="O40" s="9">
        <v>5</v>
      </c>
      <c r="P40" s="9">
        <v>2.5</v>
      </c>
      <c r="Q40" s="9">
        <v>2.2077249999999999</v>
      </c>
      <c r="R40" s="9">
        <v>2.5</v>
      </c>
      <c r="S40" s="9">
        <v>0.45</v>
      </c>
      <c r="T40" s="9">
        <v>0</v>
      </c>
      <c r="U40" s="9">
        <v>0.3</v>
      </c>
      <c r="V40" s="9">
        <v>0</v>
      </c>
    </row>
    <row r="41" spans="2:22">
      <c r="B41" s="9" t="str">
        <f t="shared" si="0"/>
        <v>М2,5x35</v>
      </c>
      <c r="C41" s="10">
        <v>2.5</v>
      </c>
      <c r="D41" s="9">
        <v>35</v>
      </c>
      <c r="E41" s="12">
        <v>1.4043828411202512</v>
      </c>
      <c r="F41" s="55">
        <v>0</v>
      </c>
      <c r="G41" s="55">
        <v>0</v>
      </c>
      <c r="H41" s="55">
        <v>0</v>
      </c>
      <c r="I41" s="12">
        <v>1.2007848283314084</v>
      </c>
      <c r="J41" s="55">
        <v>0</v>
      </c>
      <c r="K41" s="55">
        <v>0</v>
      </c>
      <c r="L41" s="55">
        <v>0</v>
      </c>
      <c r="M41" s="9">
        <v>11</v>
      </c>
      <c r="N41" s="9">
        <v>11</v>
      </c>
      <c r="O41" s="9">
        <v>5</v>
      </c>
      <c r="P41" s="9">
        <v>2.5</v>
      </c>
      <c r="Q41" s="9">
        <v>2.2077249999999999</v>
      </c>
      <c r="R41" s="9">
        <v>2.5</v>
      </c>
      <c r="S41" s="9">
        <v>0.45</v>
      </c>
      <c r="T41" s="9">
        <v>0</v>
      </c>
      <c r="U41" s="9">
        <v>0.3</v>
      </c>
      <c r="V41" s="9">
        <v>0</v>
      </c>
    </row>
    <row r="42" spans="2:22">
      <c r="B42" s="9" t="str">
        <f t="shared" si="0"/>
        <v>М2,5x38</v>
      </c>
      <c r="C42" s="10">
        <v>2.5</v>
      </c>
      <c r="D42" s="9">
        <v>38</v>
      </c>
      <c r="E42" s="12">
        <v>1.5199836332953127</v>
      </c>
      <c r="F42" s="55">
        <v>0</v>
      </c>
      <c r="G42" s="55">
        <v>0</v>
      </c>
      <c r="H42" s="55">
        <v>0</v>
      </c>
      <c r="I42" s="12">
        <v>1.2909358689078649</v>
      </c>
      <c r="J42" s="55">
        <v>0</v>
      </c>
      <c r="K42" s="55">
        <v>0</v>
      </c>
      <c r="L42" s="55">
        <v>0</v>
      </c>
      <c r="M42" s="9">
        <v>11</v>
      </c>
      <c r="N42" s="9">
        <v>11</v>
      </c>
      <c r="O42" s="9">
        <v>5</v>
      </c>
      <c r="P42" s="9">
        <v>2.5</v>
      </c>
      <c r="Q42" s="9">
        <v>2.2077249999999999</v>
      </c>
      <c r="R42" s="9">
        <v>2.5</v>
      </c>
      <c r="S42" s="9">
        <v>0.45</v>
      </c>
      <c r="T42" s="9">
        <v>0</v>
      </c>
      <c r="U42" s="9">
        <v>0.3</v>
      </c>
      <c r="V42" s="9">
        <v>0</v>
      </c>
    </row>
    <row r="43" spans="2:22">
      <c r="B43" s="9" t="str">
        <f t="shared" si="0"/>
        <v>М2,5x40</v>
      </c>
      <c r="C43" s="10">
        <v>2.5</v>
      </c>
      <c r="D43" s="9">
        <v>40</v>
      </c>
      <c r="E43" s="12">
        <v>1.5970508280786875</v>
      </c>
      <c r="F43" s="55">
        <v>0</v>
      </c>
      <c r="G43" s="55">
        <v>0</v>
      </c>
      <c r="H43" s="55">
        <v>0</v>
      </c>
      <c r="I43" s="12">
        <v>1.3510365626255028</v>
      </c>
      <c r="J43" s="55">
        <v>0</v>
      </c>
      <c r="K43" s="55">
        <v>0</v>
      </c>
      <c r="L43" s="55">
        <v>0</v>
      </c>
      <c r="M43" s="9">
        <v>11</v>
      </c>
      <c r="N43" s="9">
        <v>11</v>
      </c>
      <c r="O43" s="9">
        <v>5</v>
      </c>
      <c r="P43" s="9">
        <v>2.5</v>
      </c>
      <c r="Q43" s="9">
        <v>2.2077249999999999</v>
      </c>
      <c r="R43" s="9">
        <v>2.5</v>
      </c>
      <c r="S43" s="9">
        <v>0.45</v>
      </c>
      <c r="T43" s="9">
        <v>0</v>
      </c>
      <c r="U43" s="9">
        <v>0.3</v>
      </c>
      <c r="V43" s="9">
        <v>0</v>
      </c>
    </row>
    <row r="44" spans="2:22">
      <c r="B44" s="9" t="str">
        <f t="shared" si="0"/>
        <v>М2,5x42</v>
      </c>
      <c r="C44" s="10">
        <v>2.5</v>
      </c>
      <c r="D44" s="9">
        <v>42</v>
      </c>
      <c r="E44" s="12">
        <v>1.6741180228620622</v>
      </c>
      <c r="F44" s="55">
        <v>0</v>
      </c>
      <c r="G44" s="55">
        <v>0</v>
      </c>
      <c r="H44" s="55">
        <v>0</v>
      </c>
      <c r="I44" s="12">
        <v>1.4111372563431406</v>
      </c>
      <c r="J44" s="55">
        <v>0</v>
      </c>
      <c r="K44" s="55">
        <v>0</v>
      </c>
      <c r="L44" s="55">
        <v>0</v>
      </c>
      <c r="M44" s="9">
        <v>11</v>
      </c>
      <c r="N44" s="9">
        <v>11</v>
      </c>
      <c r="O44" s="9">
        <v>5</v>
      </c>
      <c r="P44" s="9">
        <v>2.5</v>
      </c>
      <c r="Q44" s="9">
        <v>2.2077249999999999</v>
      </c>
      <c r="R44" s="9">
        <v>2.5</v>
      </c>
      <c r="S44" s="9">
        <v>0.45</v>
      </c>
      <c r="T44" s="9">
        <v>0</v>
      </c>
      <c r="U44" s="9">
        <v>0.3</v>
      </c>
      <c r="V44" s="9">
        <v>0</v>
      </c>
    </row>
    <row r="45" spans="2:22">
      <c r="B45" s="9" t="str">
        <f t="shared" si="0"/>
        <v>М2,5x45</v>
      </c>
      <c r="C45" s="10">
        <v>2.5</v>
      </c>
      <c r="D45" s="9">
        <v>45</v>
      </c>
      <c r="E45" s="12">
        <v>1.7897188150371242</v>
      </c>
      <c r="F45" s="55">
        <v>0</v>
      </c>
      <c r="G45" s="55">
        <v>0</v>
      </c>
      <c r="H45" s="55">
        <v>0</v>
      </c>
      <c r="I45" s="12">
        <v>1.5012882969195969</v>
      </c>
      <c r="J45" s="55">
        <v>0</v>
      </c>
      <c r="K45" s="55">
        <v>0</v>
      </c>
      <c r="L45" s="55">
        <v>0</v>
      </c>
      <c r="M45" s="9">
        <v>11</v>
      </c>
      <c r="N45" s="9">
        <v>11</v>
      </c>
      <c r="O45" s="9">
        <v>5</v>
      </c>
      <c r="P45" s="9">
        <v>2.5</v>
      </c>
      <c r="Q45" s="9">
        <v>2.2077249999999999</v>
      </c>
      <c r="R45" s="9">
        <v>2.5</v>
      </c>
      <c r="S45" s="9">
        <v>0.45</v>
      </c>
      <c r="T45" s="9">
        <v>0</v>
      </c>
      <c r="U45" s="9">
        <v>0.3</v>
      </c>
      <c r="V45" s="9">
        <v>0</v>
      </c>
    </row>
    <row r="46" spans="2:22">
      <c r="B46" s="9" t="str">
        <f t="shared" si="0"/>
        <v>М2,5x48</v>
      </c>
      <c r="C46" s="10">
        <v>2.5</v>
      </c>
      <c r="D46" s="9">
        <v>48</v>
      </c>
      <c r="E46" s="12">
        <v>1.9053196072121861</v>
      </c>
      <c r="F46" s="55">
        <v>0</v>
      </c>
      <c r="G46" s="55">
        <v>0</v>
      </c>
      <c r="H46" s="55">
        <v>0</v>
      </c>
      <c r="I46" s="12">
        <v>1.5914393374960534</v>
      </c>
      <c r="J46" s="55">
        <v>0</v>
      </c>
      <c r="K46" s="55">
        <v>0</v>
      </c>
      <c r="L46" s="55">
        <v>0</v>
      </c>
      <c r="M46" s="9">
        <v>11</v>
      </c>
      <c r="N46" s="9">
        <v>11</v>
      </c>
      <c r="O46" s="9">
        <v>5</v>
      </c>
      <c r="P46" s="9">
        <v>2.5</v>
      </c>
      <c r="Q46" s="9">
        <v>2.2077249999999999</v>
      </c>
      <c r="R46" s="9">
        <v>2.5</v>
      </c>
      <c r="S46" s="9">
        <v>0.45</v>
      </c>
      <c r="T46" s="9">
        <v>0</v>
      </c>
      <c r="U46" s="9">
        <v>0.3</v>
      </c>
      <c r="V46" s="9">
        <v>0</v>
      </c>
    </row>
    <row r="47" spans="2:22">
      <c r="B47" s="9" t="str">
        <f t="shared" si="0"/>
        <v>М2,5x50</v>
      </c>
      <c r="C47" s="10">
        <v>2.5</v>
      </c>
      <c r="D47" s="9">
        <v>50</v>
      </c>
      <c r="E47" s="12">
        <v>1.9823868019955606</v>
      </c>
      <c r="F47" s="55">
        <v>0</v>
      </c>
      <c r="G47" s="55">
        <v>0</v>
      </c>
      <c r="H47" s="55">
        <v>0</v>
      </c>
      <c r="I47" s="12">
        <v>1.6515400312136914</v>
      </c>
      <c r="J47" s="55">
        <v>0</v>
      </c>
      <c r="K47" s="55">
        <v>0</v>
      </c>
      <c r="L47" s="55">
        <v>0</v>
      </c>
      <c r="M47" s="9">
        <v>11</v>
      </c>
      <c r="N47" s="9">
        <v>11</v>
      </c>
      <c r="O47" s="9">
        <v>5</v>
      </c>
      <c r="P47" s="9">
        <v>2.5</v>
      </c>
      <c r="Q47" s="9">
        <v>2.2077249999999999</v>
      </c>
      <c r="R47" s="9">
        <v>2.5</v>
      </c>
      <c r="S47" s="9">
        <v>0.45</v>
      </c>
      <c r="T47" s="9">
        <v>0</v>
      </c>
      <c r="U47" s="9">
        <v>0.3</v>
      </c>
      <c r="V47" s="9">
        <v>0</v>
      </c>
    </row>
    <row r="48" spans="2:22">
      <c r="B48" s="9" t="str">
        <f t="shared" si="0"/>
        <v>М2,5x55</v>
      </c>
      <c r="C48" s="10">
        <v>2.5</v>
      </c>
      <c r="D48" s="9">
        <v>55</v>
      </c>
      <c r="E48" s="12">
        <v>2.1750547889539971</v>
      </c>
      <c r="F48" s="55">
        <v>0</v>
      </c>
      <c r="G48" s="55">
        <v>0</v>
      </c>
      <c r="H48" s="55">
        <v>0</v>
      </c>
      <c r="I48" s="12">
        <v>1.8017917655077853</v>
      </c>
      <c r="J48" s="55">
        <v>0</v>
      </c>
      <c r="K48" s="55">
        <v>0</v>
      </c>
      <c r="L48" s="55">
        <v>0</v>
      </c>
      <c r="M48" s="9">
        <v>11</v>
      </c>
      <c r="N48" s="9">
        <v>11</v>
      </c>
      <c r="O48" s="9">
        <v>5</v>
      </c>
      <c r="P48" s="9">
        <v>2.5</v>
      </c>
      <c r="Q48" s="9">
        <v>2.2077249999999999</v>
      </c>
      <c r="R48" s="9">
        <v>2.5</v>
      </c>
      <c r="S48" s="9">
        <v>0.45</v>
      </c>
      <c r="T48" s="9">
        <v>0</v>
      </c>
      <c r="U48" s="9">
        <v>0.3</v>
      </c>
      <c r="V48" s="9">
        <v>0</v>
      </c>
    </row>
    <row r="49" spans="2:22">
      <c r="B49" s="9" t="str">
        <f t="shared" si="0"/>
        <v>М2,5x60</v>
      </c>
      <c r="C49" s="10">
        <v>2.5</v>
      </c>
      <c r="D49" s="9">
        <v>60</v>
      </c>
      <c r="E49" s="12">
        <v>2.3677227759124335</v>
      </c>
      <c r="F49" s="55">
        <v>0</v>
      </c>
      <c r="G49" s="55">
        <v>0</v>
      </c>
      <c r="H49" s="55">
        <v>0</v>
      </c>
      <c r="I49" s="12">
        <v>1.9520434998018799</v>
      </c>
      <c r="J49" s="55">
        <v>0</v>
      </c>
      <c r="K49" s="55">
        <v>0</v>
      </c>
      <c r="L49" s="55">
        <v>0</v>
      </c>
      <c r="M49" s="9">
        <v>11</v>
      </c>
      <c r="N49" s="9">
        <v>11</v>
      </c>
      <c r="O49" s="9">
        <v>5</v>
      </c>
      <c r="P49" s="9">
        <v>2.5</v>
      </c>
      <c r="Q49" s="9">
        <v>2.2077249999999999</v>
      </c>
      <c r="R49" s="9">
        <v>2.5</v>
      </c>
      <c r="S49" s="9">
        <v>0.45</v>
      </c>
      <c r="T49" s="9">
        <v>0</v>
      </c>
      <c r="U49" s="9">
        <v>0.3</v>
      </c>
      <c r="V49" s="9">
        <v>0</v>
      </c>
    </row>
    <row r="50" spans="2:22">
      <c r="B50" s="9" t="str">
        <f t="shared" si="0"/>
        <v>М2,5x65</v>
      </c>
      <c r="C50" s="10">
        <v>2.5</v>
      </c>
      <c r="D50" s="9">
        <v>65</v>
      </c>
      <c r="E50" s="12">
        <v>2.5603907628708704</v>
      </c>
      <c r="F50" s="55">
        <v>0</v>
      </c>
      <c r="G50" s="55">
        <v>0</v>
      </c>
      <c r="H50" s="55">
        <v>0</v>
      </c>
      <c r="I50" s="12">
        <v>2.1022952340959735</v>
      </c>
      <c r="J50" s="55">
        <v>0</v>
      </c>
      <c r="K50" s="55">
        <v>0</v>
      </c>
      <c r="L50" s="55">
        <v>0</v>
      </c>
      <c r="M50" s="9">
        <v>11</v>
      </c>
      <c r="N50" s="9">
        <v>11</v>
      </c>
      <c r="O50" s="9">
        <v>5</v>
      </c>
      <c r="P50" s="9">
        <v>2.5</v>
      </c>
      <c r="Q50" s="9">
        <v>2.2077249999999999</v>
      </c>
      <c r="R50" s="9">
        <v>2.5</v>
      </c>
      <c r="S50" s="9">
        <v>0.45</v>
      </c>
      <c r="T50" s="9">
        <v>0</v>
      </c>
      <c r="U50" s="9">
        <v>0.3</v>
      </c>
      <c r="V50" s="9">
        <v>0</v>
      </c>
    </row>
    <row r="51" spans="2:22">
      <c r="B51" s="9" t="str">
        <f t="shared" si="0"/>
        <v>М2,5x70</v>
      </c>
      <c r="C51" s="10">
        <v>2.5</v>
      </c>
      <c r="D51" s="9">
        <v>70</v>
      </c>
      <c r="E51" s="12">
        <v>2.7530587498293069</v>
      </c>
      <c r="F51" s="55">
        <v>0</v>
      </c>
      <c r="G51" s="55">
        <v>0</v>
      </c>
      <c r="H51" s="55">
        <v>0</v>
      </c>
      <c r="I51" s="12">
        <v>2.2525469683900683</v>
      </c>
      <c r="J51" s="55">
        <v>0</v>
      </c>
      <c r="K51" s="55">
        <v>0</v>
      </c>
      <c r="L51" s="55">
        <v>0</v>
      </c>
      <c r="M51" s="9">
        <v>11</v>
      </c>
      <c r="N51" s="9">
        <v>11</v>
      </c>
      <c r="O51" s="9">
        <v>5</v>
      </c>
      <c r="P51" s="9">
        <v>2.5</v>
      </c>
      <c r="Q51" s="9">
        <v>2.2077249999999999</v>
      </c>
      <c r="R51" s="9">
        <v>2.5</v>
      </c>
      <c r="S51" s="9">
        <v>0.45</v>
      </c>
      <c r="T51" s="9">
        <v>0</v>
      </c>
      <c r="U51" s="9">
        <v>0.3</v>
      </c>
      <c r="V51" s="9">
        <v>0</v>
      </c>
    </row>
    <row r="52" spans="2:22">
      <c r="B52" s="9" t="str">
        <f t="shared" si="0"/>
        <v>М2,5x75</v>
      </c>
      <c r="C52" s="10">
        <v>2.5</v>
      </c>
      <c r="D52" s="9">
        <v>75</v>
      </c>
      <c r="E52" s="12">
        <v>2.9457267367877433</v>
      </c>
      <c r="F52" s="55">
        <v>0</v>
      </c>
      <c r="G52" s="55">
        <v>0</v>
      </c>
      <c r="H52" s="55">
        <v>0</v>
      </c>
      <c r="I52" s="12">
        <v>2.4027987026841626</v>
      </c>
      <c r="J52" s="55">
        <v>0</v>
      </c>
      <c r="K52" s="55">
        <v>0</v>
      </c>
      <c r="L52" s="55">
        <v>0</v>
      </c>
      <c r="M52" s="9">
        <v>11</v>
      </c>
      <c r="N52" s="9">
        <v>11</v>
      </c>
      <c r="O52" s="9">
        <v>5</v>
      </c>
      <c r="P52" s="9">
        <v>2.5</v>
      </c>
      <c r="Q52" s="9">
        <v>2.2077249999999999</v>
      </c>
      <c r="R52" s="9">
        <v>2.5</v>
      </c>
      <c r="S52" s="9">
        <v>0.45</v>
      </c>
      <c r="T52" s="9">
        <v>0</v>
      </c>
      <c r="U52" s="9">
        <v>0.3</v>
      </c>
      <c r="V52" s="9">
        <v>0</v>
      </c>
    </row>
    <row r="53" spans="2:22">
      <c r="B53" s="9" t="str">
        <f t="shared" si="0"/>
        <v>М2,5x80</v>
      </c>
      <c r="C53" s="10">
        <v>2.5</v>
      </c>
      <c r="D53" s="9">
        <v>80</v>
      </c>
      <c r="E53" s="12">
        <v>3.1383947237461798</v>
      </c>
      <c r="F53" s="55">
        <v>0</v>
      </c>
      <c r="G53" s="55">
        <v>0</v>
      </c>
      <c r="H53" s="55">
        <v>0</v>
      </c>
      <c r="I53" s="12">
        <v>2.553050436978257</v>
      </c>
      <c r="J53" s="55">
        <v>0</v>
      </c>
      <c r="K53" s="55">
        <v>0</v>
      </c>
      <c r="L53" s="55">
        <v>0</v>
      </c>
      <c r="M53" s="9">
        <v>11</v>
      </c>
      <c r="N53" s="9">
        <v>11</v>
      </c>
      <c r="O53" s="9">
        <v>5</v>
      </c>
      <c r="P53" s="9">
        <v>2.5</v>
      </c>
      <c r="Q53" s="9">
        <v>2.2077249999999999</v>
      </c>
      <c r="R53" s="9">
        <v>2.5</v>
      </c>
      <c r="S53" s="9">
        <v>0.45</v>
      </c>
      <c r="T53" s="9">
        <v>0</v>
      </c>
      <c r="U53" s="9">
        <v>0.3</v>
      </c>
      <c r="V53" s="9">
        <v>0</v>
      </c>
    </row>
    <row r="54" spans="2:22">
      <c r="B54" s="9" t="str">
        <f t="shared" si="0"/>
        <v>М2,5x85</v>
      </c>
      <c r="C54" s="10">
        <v>2.5</v>
      </c>
      <c r="D54" s="9">
        <v>85</v>
      </c>
      <c r="E54" s="12">
        <v>3.3310627107046167</v>
      </c>
      <c r="F54" s="55">
        <v>0</v>
      </c>
      <c r="G54" s="55">
        <v>0</v>
      </c>
      <c r="H54" s="55">
        <v>0</v>
      </c>
      <c r="I54" s="12">
        <v>2.7033021712723513</v>
      </c>
      <c r="J54" s="55">
        <v>0</v>
      </c>
      <c r="K54" s="55">
        <v>0</v>
      </c>
      <c r="L54" s="55">
        <v>0</v>
      </c>
      <c r="M54" s="9">
        <v>11</v>
      </c>
      <c r="N54" s="9">
        <v>11</v>
      </c>
      <c r="O54" s="9">
        <v>5</v>
      </c>
      <c r="P54" s="9">
        <v>2.5</v>
      </c>
      <c r="Q54" s="9">
        <v>2.2077249999999999</v>
      </c>
      <c r="R54" s="9">
        <v>2.5</v>
      </c>
      <c r="S54" s="9">
        <v>0.45</v>
      </c>
      <c r="T54" s="9">
        <v>0</v>
      </c>
      <c r="U54" s="9">
        <v>0.3</v>
      </c>
      <c r="V54" s="9">
        <v>0</v>
      </c>
    </row>
    <row r="55" spans="2:22">
      <c r="B55" s="9" t="str">
        <f t="shared" si="0"/>
        <v>М2,5x90</v>
      </c>
      <c r="C55" s="10">
        <v>2.5</v>
      </c>
      <c r="D55" s="9">
        <v>90</v>
      </c>
      <c r="E55" s="12">
        <v>3.5237306976630536</v>
      </c>
      <c r="F55" s="55">
        <v>0</v>
      </c>
      <c r="G55" s="55">
        <v>0</v>
      </c>
      <c r="H55" s="55">
        <v>0</v>
      </c>
      <c r="I55" s="12">
        <v>2.8535539055664456</v>
      </c>
      <c r="J55" s="55">
        <v>0</v>
      </c>
      <c r="K55" s="55">
        <v>0</v>
      </c>
      <c r="L55" s="55">
        <v>0</v>
      </c>
      <c r="M55" s="9">
        <v>11</v>
      </c>
      <c r="N55" s="9">
        <v>11</v>
      </c>
      <c r="O55" s="9">
        <v>5</v>
      </c>
      <c r="P55" s="9">
        <v>2.5</v>
      </c>
      <c r="Q55" s="9">
        <v>2.2077249999999999</v>
      </c>
      <c r="R55" s="9">
        <v>2.5</v>
      </c>
      <c r="S55" s="9">
        <v>0.45</v>
      </c>
      <c r="T55" s="9">
        <v>0</v>
      </c>
      <c r="U55" s="9">
        <v>0.3</v>
      </c>
      <c r="V55" s="9">
        <v>0</v>
      </c>
    </row>
    <row r="56" spans="2:22">
      <c r="B56" s="9" t="str">
        <f t="shared" si="0"/>
        <v>М2,5x95</v>
      </c>
      <c r="C56" s="10">
        <v>2.5</v>
      </c>
      <c r="D56" s="9">
        <v>95</v>
      </c>
      <c r="E56" s="12">
        <v>3.7163986846214896</v>
      </c>
      <c r="F56" s="55">
        <v>0</v>
      </c>
      <c r="G56" s="55">
        <v>0</v>
      </c>
      <c r="H56" s="55">
        <v>0</v>
      </c>
      <c r="I56" s="12">
        <v>3.0038056398605399</v>
      </c>
      <c r="J56" s="55">
        <v>0</v>
      </c>
      <c r="K56" s="55">
        <v>0</v>
      </c>
      <c r="L56" s="55">
        <v>0</v>
      </c>
      <c r="M56" s="9">
        <v>11</v>
      </c>
      <c r="N56" s="9">
        <v>11</v>
      </c>
      <c r="O56" s="9">
        <v>5</v>
      </c>
      <c r="P56" s="9">
        <v>2.5</v>
      </c>
      <c r="Q56" s="9">
        <v>2.2077249999999999</v>
      </c>
      <c r="R56" s="9">
        <v>2.5</v>
      </c>
      <c r="S56" s="9">
        <v>0.45</v>
      </c>
      <c r="T56" s="9">
        <v>0</v>
      </c>
      <c r="U56" s="9">
        <v>0.3</v>
      </c>
      <c r="V56" s="9">
        <v>0</v>
      </c>
    </row>
    <row r="57" spans="2:22">
      <c r="B57" s="9" t="str">
        <f t="shared" si="0"/>
        <v>М2,5x100</v>
      </c>
      <c r="C57" s="10">
        <v>2.5</v>
      </c>
      <c r="D57" s="9">
        <v>100</v>
      </c>
      <c r="E57" s="12">
        <v>3.909066671579926</v>
      </c>
      <c r="F57" s="55">
        <v>0</v>
      </c>
      <c r="G57" s="55">
        <v>0</v>
      </c>
      <c r="H57" s="55">
        <v>0</v>
      </c>
      <c r="I57" s="12">
        <v>3.1540573741546343</v>
      </c>
      <c r="J57" s="55">
        <v>0</v>
      </c>
      <c r="K57" s="55">
        <v>0</v>
      </c>
      <c r="L57" s="55">
        <v>0</v>
      </c>
      <c r="M57" s="9">
        <v>11</v>
      </c>
      <c r="N57" s="9">
        <v>11</v>
      </c>
      <c r="O57" s="9">
        <v>5</v>
      </c>
      <c r="P57" s="9">
        <v>2.5</v>
      </c>
      <c r="Q57" s="9">
        <v>2.2077249999999999</v>
      </c>
      <c r="R57" s="9">
        <v>2.5</v>
      </c>
      <c r="S57" s="9">
        <v>0.45</v>
      </c>
      <c r="T57" s="9">
        <v>0</v>
      </c>
      <c r="U57" s="9">
        <v>0.3</v>
      </c>
      <c r="V57" s="9">
        <v>0</v>
      </c>
    </row>
    <row r="58" spans="2:22">
      <c r="B58" s="9" t="str">
        <f t="shared" si="0"/>
        <v>М2,5x105</v>
      </c>
      <c r="C58" s="10">
        <v>2.5</v>
      </c>
      <c r="D58" s="9">
        <v>105</v>
      </c>
      <c r="E58" s="12">
        <v>4.1017346585383621</v>
      </c>
      <c r="F58" s="55">
        <v>0</v>
      </c>
      <c r="G58" s="55">
        <v>0</v>
      </c>
      <c r="H58" s="55">
        <v>0</v>
      </c>
      <c r="I58" s="12">
        <v>3.3043091084487286</v>
      </c>
      <c r="J58" s="55">
        <v>0</v>
      </c>
      <c r="K58" s="55">
        <v>0</v>
      </c>
      <c r="L58" s="55">
        <v>0</v>
      </c>
      <c r="M58" s="9">
        <v>11</v>
      </c>
      <c r="N58" s="9">
        <v>11</v>
      </c>
      <c r="O58" s="9">
        <v>5</v>
      </c>
      <c r="P58" s="9">
        <v>2.5</v>
      </c>
      <c r="Q58" s="9">
        <v>2.2077249999999999</v>
      </c>
      <c r="R58" s="9">
        <v>2.5</v>
      </c>
      <c r="S58" s="9">
        <v>0.45</v>
      </c>
      <c r="T58" s="9">
        <v>0</v>
      </c>
      <c r="U58" s="9">
        <v>0.3</v>
      </c>
      <c r="V58" s="9">
        <v>0</v>
      </c>
    </row>
    <row r="59" spans="2:22">
      <c r="B59" s="9" t="str">
        <f t="shared" si="0"/>
        <v>М2,5x110</v>
      </c>
      <c r="C59" s="10">
        <v>2.5</v>
      </c>
      <c r="D59" s="9">
        <v>110</v>
      </c>
      <c r="E59" s="12">
        <v>4.294402645496799</v>
      </c>
      <c r="F59" s="55">
        <v>0</v>
      </c>
      <c r="G59" s="55">
        <v>0</v>
      </c>
      <c r="H59" s="55">
        <v>0</v>
      </c>
      <c r="I59" s="12">
        <v>3.4545608427428229</v>
      </c>
      <c r="J59" s="55">
        <v>0</v>
      </c>
      <c r="K59" s="55">
        <v>0</v>
      </c>
      <c r="L59" s="55">
        <v>0</v>
      </c>
      <c r="M59" s="9">
        <v>11</v>
      </c>
      <c r="N59" s="9">
        <v>11</v>
      </c>
      <c r="O59" s="9">
        <v>5</v>
      </c>
      <c r="P59" s="9">
        <v>2.5</v>
      </c>
      <c r="Q59" s="9">
        <v>2.2077249999999999</v>
      </c>
      <c r="R59" s="9">
        <v>2.5</v>
      </c>
      <c r="S59" s="9">
        <v>0.45</v>
      </c>
      <c r="T59" s="9">
        <v>0</v>
      </c>
      <c r="U59" s="9">
        <v>0.3</v>
      </c>
      <c r="V59" s="9">
        <v>0</v>
      </c>
    </row>
    <row r="60" spans="2:22">
      <c r="B60" s="9" t="str">
        <f t="shared" si="0"/>
        <v>М2,5x115</v>
      </c>
      <c r="C60" s="10">
        <v>2.5</v>
      </c>
      <c r="D60" s="9">
        <v>115</v>
      </c>
      <c r="E60" s="12">
        <v>4.487070632455235</v>
      </c>
      <c r="F60" s="55">
        <v>0</v>
      </c>
      <c r="G60" s="55">
        <v>0</v>
      </c>
      <c r="H60" s="55">
        <v>0</v>
      </c>
      <c r="I60" s="12">
        <v>3.6048125770369164</v>
      </c>
      <c r="J60" s="55">
        <v>0</v>
      </c>
      <c r="K60" s="55">
        <v>0</v>
      </c>
      <c r="L60" s="55">
        <v>0</v>
      </c>
      <c r="M60" s="9">
        <v>11</v>
      </c>
      <c r="N60" s="9">
        <v>11</v>
      </c>
      <c r="O60" s="9">
        <v>5</v>
      </c>
      <c r="P60" s="9">
        <v>2.5</v>
      </c>
      <c r="Q60" s="9">
        <v>2.2077249999999999</v>
      </c>
      <c r="R60" s="9">
        <v>2.5</v>
      </c>
      <c r="S60" s="9">
        <v>0.45</v>
      </c>
      <c r="T60" s="9">
        <v>0</v>
      </c>
      <c r="U60" s="9">
        <v>0.3</v>
      </c>
      <c r="V60" s="9">
        <v>0</v>
      </c>
    </row>
    <row r="61" spans="2:22">
      <c r="B61" s="9" t="str">
        <f t="shared" si="0"/>
        <v>М2,5x120</v>
      </c>
      <c r="C61" s="10">
        <v>2.5</v>
      </c>
      <c r="D61" s="9">
        <v>120</v>
      </c>
      <c r="E61" s="12">
        <v>4.6797386194136719</v>
      </c>
      <c r="F61" s="55">
        <v>0</v>
      </c>
      <c r="G61" s="55">
        <v>0</v>
      </c>
      <c r="H61" s="55">
        <v>0</v>
      </c>
      <c r="I61" s="12">
        <v>3.7550643113310107</v>
      </c>
      <c r="J61" s="55">
        <v>0</v>
      </c>
      <c r="K61" s="55">
        <v>0</v>
      </c>
      <c r="L61" s="55">
        <v>0</v>
      </c>
      <c r="M61" s="9">
        <v>11</v>
      </c>
      <c r="N61" s="9">
        <v>11</v>
      </c>
      <c r="O61" s="9">
        <v>5</v>
      </c>
      <c r="P61" s="9">
        <v>2.5</v>
      </c>
      <c r="Q61" s="9">
        <v>2.2077249999999999</v>
      </c>
      <c r="R61" s="9">
        <v>2.5</v>
      </c>
      <c r="S61" s="9">
        <v>0.45</v>
      </c>
      <c r="T61" s="9">
        <v>0</v>
      </c>
      <c r="U61" s="9">
        <v>0.3</v>
      </c>
      <c r="V61" s="9">
        <v>0</v>
      </c>
    </row>
    <row r="62" spans="2:22">
      <c r="B62" s="9" t="str">
        <f t="shared" si="0"/>
        <v>М2,5x130</v>
      </c>
      <c r="C62" s="10">
        <v>2.5</v>
      </c>
      <c r="D62" s="9">
        <v>130</v>
      </c>
      <c r="E62" s="12">
        <v>5.065074593330543</v>
      </c>
      <c r="F62" s="55">
        <v>0</v>
      </c>
      <c r="G62" s="55">
        <v>0</v>
      </c>
      <c r="H62" s="55">
        <v>0</v>
      </c>
      <c r="I62" s="12">
        <v>4.0555677799191985</v>
      </c>
      <c r="J62" s="55">
        <v>0</v>
      </c>
      <c r="K62" s="55">
        <v>0</v>
      </c>
      <c r="L62" s="55">
        <v>0</v>
      </c>
      <c r="M62" s="9">
        <v>11</v>
      </c>
      <c r="N62" s="9">
        <v>11</v>
      </c>
      <c r="O62" s="9">
        <v>5</v>
      </c>
      <c r="P62" s="9">
        <v>2.5</v>
      </c>
      <c r="Q62" s="9">
        <v>2.2077249999999999</v>
      </c>
      <c r="R62" s="9">
        <v>2.5</v>
      </c>
      <c r="S62" s="9">
        <v>0.45</v>
      </c>
      <c r="T62" s="9">
        <v>0</v>
      </c>
      <c r="U62" s="9">
        <v>0.3</v>
      </c>
      <c r="V62" s="9">
        <v>0</v>
      </c>
    </row>
    <row r="63" spans="2:22">
      <c r="B63" s="9" t="str">
        <f t="shared" si="0"/>
        <v>М2,5x140</v>
      </c>
      <c r="C63" s="10">
        <v>2.5</v>
      </c>
      <c r="D63" s="9">
        <v>140</v>
      </c>
      <c r="E63" s="12">
        <v>5.4504105672474168</v>
      </c>
      <c r="F63" s="55">
        <v>0</v>
      </c>
      <c r="G63" s="55">
        <v>0</v>
      </c>
      <c r="H63" s="55">
        <v>0</v>
      </c>
      <c r="I63" s="12">
        <v>4.3560712485073871</v>
      </c>
      <c r="J63" s="55">
        <v>0</v>
      </c>
      <c r="K63" s="55">
        <v>0</v>
      </c>
      <c r="L63" s="55">
        <v>0</v>
      </c>
      <c r="M63" s="9">
        <v>11</v>
      </c>
      <c r="N63" s="9">
        <v>11</v>
      </c>
      <c r="O63" s="9">
        <v>5</v>
      </c>
      <c r="P63" s="9">
        <v>2.5</v>
      </c>
      <c r="Q63" s="9">
        <v>2.2077249999999999</v>
      </c>
      <c r="R63" s="9">
        <v>2.5</v>
      </c>
      <c r="S63" s="9">
        <v>0.45</v>
      </c>
      <c r="T63" s="9">
        <v>0</v>
      </c>
      <c r="U63" s="9">
        <v>0.3</v>
      </c>
      <c r="V63" s="9">
        <v>0</v>
      </c>
    </row>
    <row r="64" spans="2:22">
      <c r="B64" s="9" t="str">
        <f t="shared" si="0"/>
        <v>М2,5x150</v>
      </c>
      <c r="C64" s="10">
        <v>2.5</v>
      </c>
      <c r="D64" s="9">
        <v>150</v>
      </c>
      <c r="E64" s="12">
        <v>5.8357465411642906</v>
      </c>
      <c r="F64" s="55">
        <v>0</v>
      </c>
      <c r="G64" s="55">
        <v>0</v>
      </c>
      <c r="H64" s="55">
        <v>0</v>
      </c>
      <c r="I64" s="12">
        <v>4.6565747170955767</v>
      </c>
      <c r="J64" s="55">
        <v>0</v>
      </c>
      <c r="K64" s="55">
        <v>0</v>
      </c>
      <c r="L64" s="55">
        <v>0</v>
      </c>
      <c r="M64" s="9">
        <v>11</v>
      </c>
      <c r="N64" s="9">
        <v>11</v>
      </c>
      <c r="O64" s="9">
        <v>5</v>
      </c>
      <c r="P64" s="9">
        <v>2.5</v>
      </c>
      <c r="Q64" s="9">
        <v>2.2077249999999999</v>
      </c>
      <c r="R64" s="9">
        <v>2.5</v>
      </c>
      <c r="S64" s="9">
        <v>0.45</v>
      </c>
      <c r="T64" s="9">
        <v>0</v>
      </c>
      <c r="U64" s="9">
        <v>0.3</v>
      </c>
      <c r="V64" s="9">
        <v>0</v>
      </c>
    </row>
    <row r="65" spans="2:22">
      <c r="B65" s="9" t="str">
        <f t="shared" si="0"/>
        <v>М2,5x160</v>
      </c>
      <c r="C65" s="10">
        <v>2.5</v>
      </c>
      <c r="D65" s="9">
        <v>160</v>
      </c>
      <c r="E65" s="12">
        <v>6.2210825150811635</v>
      </c>
      <c r="F65" s="55">
        <v>0</v>
      </c>
      <c r="G65" s="55">
        <v>0</v>
      </c>
      <c r="H65" s="55">
        <v>0</v>
      </c>
      <c r="I65" s="12">
        <v>4.9570781856837636</v>
      </c>
      <c r="J65" s="55">
        <v>0</v>
      </c>
      <c r="K65" s="55">
        <v>0</v>
      </c>
      <c r="L65" s="55">
        <v>0</v>
      </c>
      <c r="M65" s="9">
        <v>11</v>
      </c>
      <c r="N65" s="9">
        <v>11</v>
      </c>
      <c r="O65" s="9">
        <v>5</v>
      </c>
      <c r="P65" s="9">
        <v>2.5</v>
      </c>
      <c r="Q65" s="9">
        <v>2.2077249999999999</v>
      </c>
      <c r="R65" s="9">
        <v>2.5</v>
      </c>
      <c r="S65" s="9">
        <v>0.45</v>
      </c>
      <c r="T65" s="9">
        <v>0</v>
      </c>
      <c r="U65" s="9">
        <v>0.3</v>
      </c>
      <c r="V65" s="9">
        <v>0</v>
      </c>
    </row>
    <row r="66" spans="2:22">
      <c r="B66" s="9" t="str">
        <f t="shared" si="0"/>
        <v>М3x10</v>
      </c>
      <c r="C66" s="10">
        <v>3</v>
      </c>
      <c r="D66" s="9">
        <v>10</v>
      </c>
      <c r="E66" s="12">
        <v>0.72752548006927686</v>
      </c>
      <c r="F66" s="55">
        <v>0</v>
      </c>
      <c r="G66" s="55">
        <v>0</v>
      </c>
      <c r="H66" s="55">
        <v>0</v>
      </c>
      <c r="I66" s="12">
        <v>0.6991179350315041</v>
      </c>
      <c r="J66" s="55">
        <v>0</v>
      </c>
      <c r="K66" s="55">
        <v>0</v>
      </c>
      <c r="L66" s="55">
        <v>0</v>
      </c>
      <c r="M66" s="11">
        <v>7.5</v>
      </c>
      <c r="N66" s="9">
        <v>8.5</v>
      </c>
      <c r="O66" s="9">
        <v>6</v>
      </c>
      <c r="P66" s="9">
        <v>3</v>
      </c>
      <c r="Q66" s="9">
        <v>2.6752500000000001</v>
      </c>
      <c r="R66" s="9">
        <v>3</v>
      </c>
      <c r="S66" s="9">
        <v>0.5</v>
      </c>
      <c r="T66" s="9">
        <v>0</v>
      </c>
      <c r="U66" s="9">
        <v>0.5</v>
      </c>
      <c r="V66" s="9">
        <v>0</v>
      </c>
    </row>
    <row r="67" spans="2:22">
      <c r="B67" s="9" t="str">
        <f t="shared" si="0"/>
        <v>М3x12</v>
      </c>
      <c r="C67" s="10">
        <v>3</v>
      </c>
      <c r="D67" s="9">
        <v>12</v>
      </c>
      <c r="E67" s="12">
        <v>0.81577620452711808</v>
      </c>
      <c r="F67" s="55">
        <v>0</v>
      </c>
      <c r="G67" s="55">
        <v>0</v>
      </c>
      <c r="H67" s="55">
        <v>0</v>
      </c>
      <c r="I67" s="12">
        <v>0.78736865948934531</v>
      </c>
      <c r="J67" s="55">
        <v>0</v>
      </c>
      <c r="K67" s="55">
        <v>0</v>
      </c>
      <c r="L67" s="55">
        <v>0</v>
      </c>
      <c r="M67" s="11">
        <v>9.5</v>
      </c>
      <c r="N67" s="9">
        <v>10.5</v>
      </c>
      <c r="O67" s="9">
        <v>6</v>
      </c>
      <c r="P67" s="9">
        <v>3</v>
      </c>
      <c r="Q67" s="9">
        <v>2.6752500000000001</v>
      </c>
      <c r="R67" s="9">
        <v>3</v>
      </c>
      <c r="S67" s="9">
        <v>0.5</v>
      </c>
      <c r="T67" s="9">
        <v>0</v>
      </c>
      <c r="U67" s="9">
        <v>0.5</v>
      </c>
      <c r="V67" s="9">
        <v>0</v>
      </c>
    </row>
    <row r="68" spans="2:22">
      <c r="B68" s="9" t="str">
        <f t="shared" si="0"/>
        <v>М3x14</v>
      </c>
      <c r="C68" s="10">
        <v>3</v>
      </c>
      <c r="D68" s="9">
        <v>14</v>
      </c>
      <c r="E68" s="12">
        <v>0.90402692898495929</v>
      </c>
      <c r="F68" s="55">
        <v>0</v>
      </c>
      <c r="G68" s="55">
        <v>0</v>
      </c>
      <c r="H68" s="55">
        <v>0</v>
      </c>
      <c r="I68" s="12">
        <v>0.87561938394718652</v>
      </c>
      <c r="J68" s="55">
        <v>0</v>
      </c>
      <c r="K68" s="55">
        <v>0</v>
      </c>
      <c r="L68" s="55">
        <v>0</v>
      </c>
      <c r="M68" s="11">
        <v>11.5</v>
      </c>
      <c r="N68" s="9">
        <v>12.5</v>
      </c>
      <c r="O68" s="9">
        <v>6</v>
      </c>
      <c r="P68" s="9">
        <v>3</v>
      </c>
      <c r="Q68" s="9">
        <v>2.6752500000000001</v>
      </c>
      <c r="R68" s="9">
        <v>3</v>
      </c>
      <c r="S68" s="9">
        <v>0.5</v>
      </c>
      <c r="T68" s="9">
        <v>0</v>
      </c>
      <c r="U68" s="9">
        <v>0.5</v>
      </c>
      <c r="V68" s="9">
        <v>0</v>
      </c>
    </row>
    <row r="69" spans="2:22">
      <c r="B69" s="9" t="str">
        <f t="shared" si="0"/>
        <v>М3x16</v>
      </c>
      <c r="C69" s="10">
        <v>3</v>
      </c>
      <c r="D69" s="9">
        <v>16</v>
      </c>
      <c r="E69" s="12">
        <v>1.0093221804654644</v>
      </c>
      <c r="F69" s="55">
        <v>0</v>
      </c>
      <c r="G69" s="55">
        <v>0</v>
      </c>
      <c r="H69" s="55">
        <v>0</v>
      </c>
      <c r="I69" s="12">
        <v>0.96387010840502763</v>
      </c>
      <c r="J69" s="55">
        <v>0</v>
      </c>
      <c r="K69" s="55">
        <v>0</v>
      </c>
      <c r="L69" s="55">
        <v>0</v>
      </c>
      <c r="M69" s="9">
        <v>12</v>
      </c>
      <c r="N69" s="9">
        <v>12</v>
      </c>
      <c r="O69" s="9">
        <v>6</v>
      </c>
      <c r="P69" s="9">
        <v>3</v>
      </c>
      <c r="Q69" s="9">
        <v>2.6752500000000001</v>
      </c>
      <c r="R69" s="9">
        <v>3</v>
      </c>
      <c r="S69" s="9">
        <v>0.5</v>
      </c>
      <c r="T69" s="9">
        <v>0</v>
      </c>
      <c r="U69" s="9">
        <v>0.5</v>
      </c>
      <c r="V69" s="9">
        <v>0</v>
      </c>
    </row>
    <row r="70" spans="2:22">
      <c r="B70" s="9" t="str">
        <f t="shared" si="0"/>
        <v>М3x18</v>
      </c>
      <c r="C70" s="10">
        <v>3</v>
      </c>
      <c r="D70" s="9">
        <v>18</v>
      </c>
      <c r="E70" s="12">
        <v>1.1202989409535238</v>
      </c>
      <c r="F70" s="55">
        <v>0</v>
      </c>
      <c r="G70" s="55">
        <v>0</v>
      </c>
      <c r="H70" s="55">
        <v>0</v>
      </c>
      <c r="I70" s="12">
        <v>1.0521208328628688</v>
      </c>
      <c r="J70" s="55">
        <v>0</v>
      </c>
      <c r="K70" s="55">
        <v>0</v>
      </c>
      <c r="L70" s="55">
        <v>0</v>
      </c>
      <c r="M70" s="9">
        <v>12</v>
      </c>
      <c r="N70" s="9">
        <v>12</v>
      </c>
      <c r="O70" s="9">
        <v>6</v>
      </c>
      <c r="P70" s="9">
        <v>3</v>
      </c>
      <c r="Q70" s="9">
        <v>2.6752500000000001</v>
      </c>
      <c r="R70" s="9">
        <v>3</v>
      </c>
      <c r="S70" s="9">
        <v>0.5</v>
      </c>
      <c r="T70" s="9">
        <v>0</v>
      </c>
      <c r="U70" s="9">
        <v>0.5</v>
      </c>
      <c r="V70" s="9">
        <v>0</v>
      </c>
    </row>
    <row r="71" spans="2:22">
      <c r="B71" s="9" t="str">
        <f t="shared" si="0"/>
        <v>М3x20</v>
      </c>
      <c r="C71" s="10">
        <v>3</v>
      </c>
      <c r="D71" s="9">
        <v>20</v>
      </c>
      <c r="E71" s="12">
        <v>1.2312757014415832</v>
      </c>
      <c r="F71" s="55">
        <v>0</v>
      </c>
      <c r="G71" s="55">
        <v>0</v>
      </c>
      <c r="H71" s="55">
        <v>0</v>
      </c>
      <c r="I71" s="12">
        <v>1.1403715573207103</v>
      </c>
      <c r="J71" s="55">
        <v>0</v>
      </c>
      <c r="K71" s="55">
        <v>0</v>
      </c>
      <c r="L71" s="55">
        <v>0</v>
      </c>
      <c r="M71" s="9">
        <v>12</v>
      </c>
      <c r="N71" s="9">
        <v>12</v>
      </c>
      <c r="O71" s="9">
        <v>6</v>
      </c>
      <c r="P71" s="9">
        <v>3</v>
      </c>
      <c r="Q71" s="9">
        <v>2.6752500000000001</v>
      </c>
      <c r="R71" s="9">
        <v>3</v>
      </c>
      <c r="S71" s="9">
        <v>0.5</v>
      </c>
      <c r="T71" s="9">
        <v>0</v>
      </c>
      <c r="U71" s="9">
        <v>0.5</v>
      </c>
      <c r="V71" s="9">
        <v>0</v>
      </c>
    </row>
    <row r="72" spans="2:22">
      <c r="B72" s="9" t="str">
        <f t="shared" ref="B72:B138" si="1">"М"&amp;C72&amp;"x"&amp;D72</f>
        <v>М3x22</v>
      </c>
      <c r="C72" s="10">
        <v>3</v>
      </c>
      <c r="D72" s="9">
        <v>22</v>
      </c>
      <c r="E72" s="12">
        <v>1.3422524619296425</v>
      </c>
      <c r="F72" s="55">
        <v>0</v>
      </c>
      <c r="G72" s="55">
        <v>0</v>
      </c>
      <c r="H72" s="55">
        <v>0</v>
      </c>
      <c r="I72" s="12">
        <v>1.2286222817785513</v>
      </c>
      <c r="J72" s="55">
        <v>0</v>
      </c>
      <c r="K72" s="55">
        <v>0</v>
      </c>
      <c r="L72" s="55">
        <v>0</v>
      </c>
      <c r="M72" s="9">
        <v>12</v>
      </c>
      <c r="N72" s="9">
        <v>12</v>
      </c>
      <c r="O72" s="9">
        <v>6</v>
      </c>
      <c r="P72" s="9">
        <v>3</v>
      </c>
      <c r="Q72" s="9">
        <v>2.6752500000000001</v>
      </c>
      <c r="R72" s="9">
        <v>3</v>
      </c>
      <c r="S72" s="9">
        <v>0.5</v>
      </c>
      <c r="T72" s="9">
        <v>0</v>
      </c>
      <c r="U72" s="9">
        <v>0.5</v>
      </c>
      <c r="V72" s="9">
        <v>0</v>
      </c>
    </row>
    <row r="73" spans="2:22">
      <c r="B73" s="9" t="str">
        <f t="shared" si="1"/>
        <v>М3x25</v>
      </c>
      <c r="C73" s="10">
        <v>3</v>
      </c>
      <c r="D73" s="9">
        <v>25</v>
      </c>
      <c r="E73" s="12">
        <v>1.5087176026617319</v>
      </c>
      <c r="F73" s="55">
        <v>0</v>
      </c>
      <c r="G73" s="55">
        <v>0</v>
      </c>
      <c r="H73" s="55">
        <v>0</v>
      </c>
      <c r="I73" s="12">
        <v>1.3609983684653133</v>
      </c>
      <c r="J73" s="55">
        <v>0</v>
      </c>
      <c r="K73" s="55">
        <v>0</v>
      </c>
      <c r="L73" s="55">
        <v>0</v>
      </c>
      <c r="M73" s="9">
        <v>12</v>
      </c>
      <c r="N73" s="9">
        <v>12</v>
      </c>
      <c r="O73" s="9">
        <v>6</v>
      </c>
      <c r="P73" s="9">
        <v>3</v>
      </c>
      <c r="Q73" s="9">
        <v>2.6752500000000001</v>
      </c>
      <c r="R73" s="9">
        <v>3</v>
      </c>
      <c r="S73" s="9">
        <v>0.5</v>
      </c>
      <c r="T73" s="9">
        <v>0</v>
      </c>
      <c r="U73" s="9">
        <v>0.5</v>
      </c>
      <c r="V73" s="9">
        <v>0</v>
      </c>
    </row>
    <row r="74" spans="2:22">
      <c r="B74" s="9" t="str">
        <f t="shared" si="1"/>
        <v>М3x28</v>
      </c>
      <c r="C74" s="10">
        <v>3</v>
      </c>
      <c r="D74" s="9">
        <v>28</v>
      </c>
      <c r="E74" s="12">
        <v>1.6751827433938209</v>
      </c>
      <c r="F74" s="55">
        <v>0</v>
      </c>
      <c r="G74" s="55">
        <v>0</v>
      </c>
      <c r="H74" s="55">
        <v>0</v>
      </c>
      <c r="I74" s="12">
        <v>1.4933744551520751</v>
      </c>
      <c r="J74" s="55">
        <v>0</v>
      </c>
      <c r="K74" s="55">
        <v>0</v>
      </c>
      <c r="L74" s="55">
        <v>0</v>
      </c>
      <c r="M74" s="9">
        <v>12</v>
      </c>
      <c r="N74" s="9">
        <v>12</v>
      </c>
      <c r="O74" s="9">
        <v>6</v>
      </c>
      <c r="P74" s="9">
        <v>3</v>
      </c>
      <c r="Q74" s="9">
        <v>2.6752500000000001</v>
      </c>
      <c r="R74" s="9">
        <v>3</v>
      </c>
      <c r="S74" s="9">
        <v>0.5</v>
      </c>
      <c r="T74" s="9">
        <v>0</v>
      </c>
      <c r="U74" s="9">
        <v>0.5</v>
      </c>
      <c r="V74" s="9">
        <v>0</v>
      </c>
    </row>
    <row r="75" spans="2:22">
      <c r="B75" s="9" t="str">
        <f t="shared" si="1"/>
        <v>М3x30</v>
      </c>
      <c r="C75" s="10">
        <v>3</v>
      </c>
      <c r="D75" s="9">
        <v>30</v>
      </c>
      <c r="E75" s="12">
        <v>1.7861595038818803</v>
      </c>
      <c r="F75" s="55">
        <v>0</v>
      </c>
      <c r="G75" s="55">
        <v>0</v>
      </c>
      <c r="H75" s="55">
        <v>0</v>
      </c>
      <c r="I75" s="12">
        <v>1.5816251796099161</v>
      </c>
      <c r="J75" s="55">
        <v>0</v>
      </c>
      <c r="K75" s="55">
        <v>0</v>
      </c>
      <c r="L75" s="55">
        <v>0</v>
      </c>
      <c r="M75" s="9">
        <v>12</v>
      </c>
      <c r="N75" s="9">
        <v>12</v>
      </c>
      <c r="O75" s="9">
        <v>6</v>
      </c>
      <c r="P75" s="9">
        <v>3</v>
      </c>
      <c r="Q75" s="9">
        <v>2.6752500000000001</v>
      </c>
      <c r="R75" s="9">
        <v>3</v>
      </c>
      <c r="S75" s="9">
        <v>0.5</v>
      </c>
      <c r="T75" s="9">
        <v>0</v>
      </c>
      <c r="U75" s="9">
        <v>0.5</v>
      </c>
      <c r="V75" s="9">
        <v>0</v>
      </c>
    </row>
    <row r="76" spans="2:22">
      <c r="B76" s="9" t="str">
        <f t="shared" si="1"/>
        <v>М3x32</v>
      </c>
      <c r="C76" s="10">
        <v>3</v>
      </c>
      <c r="D76" s="9">
        <v>32</v>
      </c>
      <c r="E76" s="12">
        <v>1.8971362643699397</v>
      </c>
      <c r="F76" s="55">
        <v>0</v>
      </c>
      <c r="G76" s="55">
        <v>0</v>
      </c>
      <c r="H76" s="55">
        <v>0</v>
      </c>
      <c r="I76" s="12">
        <v>1.6698759040677573</v>
      </c>
      <c r="J76" s="55">
        <v>0</v>
      </c>
      <c r="K76" s="55">
        <v>0</v>
      </c>
      <c r="L76" s="55">
        <v>0</v>
      </c>
      <c r="M76" s="9">
        <v>12</v>
      </c>
      <c r="N76" s="9">
        <v>12</v>
      </c>
      <c r="O76" s="9">
        <v>6</v>
      </c>
      <c r="P76" s="9">
        <v>3</v>
      </c>
      <c r="Q76" s="9">
        <v>2.6752500000000001</v>
      </c>
      <c r="R76" s="9">
        <v>3</v>
      </c>
      <c r="S76" s="9">
        <v>0.5</v>
      </c>
      <c r="T76" s="9">
        <v>0</v>
      </c>
      <c r="U76" s="9">
        <v>0.5</v>
      </c>
      <c r="V76" s="9">
        <v>0</v>
      </c>
    </row>
    <row r="77" spans="2:22">
      <c r="B77" s="9" t="str">
        <f t="shared" si="1"/>
        <v>М3x35</v>
      </c>
      <c r="C77" s="10">
        <v>3</v>
      </c>
      <c r="D77" s="9">
        <v>35</v>
      </c>
      <c r="E77" s="12">
        <v>2.0636014051020286</v>
      </c>
      <c r="F77" s="55">
        <v>0</v>
      </c>
      <c r="G77" s="55">
        <v>0</v>
      </c>
      <c r="H77" s="55">
        <v>0</v>
      </c>
      <c r="I77" s="12">
        <v>1.8022519907545189</v>
      </c>
      <c r="J77" s="55">
        <v>0</v>
      </c>
      <c r="K77" s="55">
        <v>0</v>
      </c>
      <c r="L77" s="55">
        <v>0</v>
      </c>
      <c r="M77" s="9">
        <v>12</v>
      </c>
      <c r="N77" s="9">
        <v>12</v>
      </c>
      <c r="O77" s="9">
        <v>6</v>
      </c>
      <c r="P77" s="9">
        <v>3</v>
      </c>
      <c r="Q77" s="9">
        <v>2.6752500000000001</v>
      </c>
      <c r="R77" s="9">
        <v>3</v>
      </c>
      <c r="S77" s="9">
        <v>0.5</v>
      </c>
      <c r="T77" s="9">
        <v>0</v>
      </c>
      <c r="U77" s="9">
        <v>0.5</v>
      </c>
      <c r="V77" s="9">
        <v>0</v>
      </c>
    </row>
    <row r="78" spans="2:22">
      <c r="B78" s="9" t="str">
        <f t="shared" si="1"/>
        <v>М3x38</v>
      </c>
      <c r="C78" s="10">
        <v>3</v>
      </c>
      <c r="D78" s="9">
        <v>38</v>
      </c>
      <c r="E78" s="12">
        <v>2.2300665458341182</v>
      </c>
      <c r="F78" s="55">
        <v>0</v>
      </c>
      <c r="G78" s="55">
        <v>0</v>
      </c>
      <c r="H78" s="55">
        <v>0</v>
      </c>
      <c r="I78" s="12">
        <v>1.9346280774412805</v>
      </c>
      <c r="J78" s="55">
        <v>0</v>
      </c>
      <c r="K78" s="55">
        <v>0</v>
      </c>
      <c r="L78" s="55">
        <v>0</v>
      </c>
      <c r="M78" s="9">
        <v>12</v>
      </c>
      <c r="N78" s="9">
        <v>12</v>
      </c>
      <c r="O78" s="9">
        <v>6</v>
      </c>
      <c r="P78" s="9">
        <v>3</v>
      </c>
      <c r="Q78" s="9">
        <v>2.6752500000000001</v>
      </c>
      <c r="R78" s="9">
        <v>3</v>
      </c>
      <c r="S78" s="9">
        <v>0.5</v>
      </c>
      <c r="T78" s="9">
        <v>0</v>
      </c>
      <c r="U78" s="9">
        <v>0.5</v>
      </c>
      <c r="V78" s="9">
        <v>0</v>
      </c>
    </row>
    <row r="79" spans="2:22">
      <c r="B79" s="9" t="str">
        <f t="shared" si="1"/>
        <v>М3x40</v>
      </c>
      <c r="C79" s="10">
        <v>3</v>
      </c>
      <c r="D79" s="9">
        <v>40</v>
      </c>
      <c r="E79" s="12">
        <v>2.3410433063221778</v>
      </c>
      <c r="F79" s="55">
        <v>0</v>
      </c>
      <c r="G79" s="55">
        <v>0</v>
      </c>
      <c r="H79" s="55">
        <v>0</v>
      </c>
      <c r="I79" s="12">
        <v>2.0228788018991217</v>
      </c>
      <c r="J79" s="55">
        <v>0</v>
      </c>
      <c r="K79" s="55">
        <v>0</v>
      </c>
      <c r="L79" s="55">
        <v>0</v>
      </c>
      <c r="M79" s="9">
        <v>12</v>
      </c>
      <c r="N79" s="9">
        <v>12</v>
      </c>
      <c r="O79" s="9">
        <v>6</v>
      </c>
      <c r="P79" s="9">
        <v>3</v>
      </c>
      <c r="Q79" s="9">
        <v>2.6752500000000001</v>
      </c>
      <c r="R79" s="9">
        <v>3</v>
      </c>
      <c r="S79" s="9">
        <v>0.5</v>
      </c>
      <c r="T79" s="9">
        <v>0</v>
      </c>
      <c r="U79" s="9">
        <v>0.5</v>
      </c>
      <c r="V79" s="9">
        <v>0</v>
      </c>
    </row>
    <row r="80" spans="2:22">
      <c r="B80" s="9" t="str">
        <f t="shared" si="1"/>
        <v>М3x42</v>
      </c>
      <c r="C80" s="10">
        <v>3</v>
      </c>
      <c r="D80" s="9">
        <v>42</v>
      </c>
      <c r="E80" s="12">
        <v>2.4520200668102365</v>
      </c>
      <c r="F80" s="55">
        <v>0</v>
      </c>
      <c r="G80" s="55">
        <v>0</v>
      </c>
      <c r="H80" s="55">
        <v>0</v>
      </c>
      <c r="I80" s="12">
        <v>2.1111295263569629</v>
      </c>
      <c r="J80" s="55">
        <v>0</v>
      </c>
      <c r="K80" s="55">
        <v>0</v>
      </c>
      <c r="L80" s="55">
        <v>0</v>
      </c>
      <c r="M80" s="9">
        <v>12</v>
      </c>
      <c r="N80" s="9">
        <v>12</v>
      </c>
      <c r="O80" s="9">
        <v>6</v>
      </c>
      <c r="P80" s="9">
        <v>3</v>
      </c>
      <c r="Q80" s="9">
        <v>2.6752500000000001</v>
      </c>
      <c r="R80" s="9">
        <v>3</v>
      </c>
      <c r="S80" s="9">
        <v>0.5</v>
      </c>
      <c r="T80" s="9">
        <v>0</v>
      </c>
      <c r="U80" s="9">
        <v>0.5</v>
      </c>
      <c r="V80" s="9">
        <v>0</v>
      </c>
    </row>
    <row r="81" spans="2:22">
      <c r="B81" s="9" t="str">
        <f t="shared" si="1"/>
        <v>М3x45</v>
      </c>
      <c r="C81" s="10">
        <v>3</v>
      </c>
      <c r="D81" s="9">
        <v>45</v>
      </c>
      <c r="E81" s="12">
        <v>2.6184852075423262</v>
      </c>
      <c r="F81" s="55">
        <v>0</v>
      </c>
      <c r="G81" s="55">
        <v>0</v>
      </c>
      <c r="H81" s="55">
        <v>0</v>
      </c>
      <c r="I81" s="12">
        <v>2.2435056130437245</v>
      </c>
      <c r="J81" s="55">
        <v>0</v>
      </c>
      <c r="K81" s="55">
        <v>0</v>
      </c>
      <c r="L81" s="55">
        <v>0</v>
      </c>
      <c r="M81" s="9">
        <v>12</v>
      </c>
      <c r="N81" s="9">
        <v>12</v>
      </c>
      <c r="O81" s="9">
        <v>6</v>
      </c>
      <c r="P81" s="9">
        <v>3</v>
      </c>
      <c r="Q81" s="9">
        <v>2.6752500000000001</v>
      </c>
      <c r="R81" s="9">
        <v>3</v>
      </c>
      <c r="S81" s="9">
        <v>0.5</v>
      </c>
      <c r="T81" s="9">
        <v>0</v>
      </c>
      <c r="U81" s="9">
        <v>0.5</v>
      </c>
      <c r="V81" s="9">
        <v>0</v>
      </c>
    </row>
    <row r="82" spans="2:22">
      <c r="B82" s="9" t="str">
        <f t="shared" si="1"/>
        <v>М3x48</v>
      </c>
      <c r="C82" s="10">
        <v>3</v>
      </c>
      <c r="D82" s="9">
        <v>48</v>
      </c>
      <c r="E82" s="12">
        <v>2.7849503482744153</v>
      </c>
      <c r="F82" s="55">
        <v>0</v>
      </c>
      <c r="G82" s="55">
        <v>0</v>
      </c>
      <c r="H82" s="55">
        <v>0</v>
      </c>
      <c r="I82" s="12">
        <v>2.3758816997304861</v>
      </c>
      <c r="J82" s="55">
        <v>0</v>
      </c>
      <c r="K82" s="55">
        <v>0</v>
      </c>
      <c r="L82" s="55">
        <v>0</v>
      </c>
      <c r="M82" s="9">
        <v>12</v>
      </c>
      <c r="N82" s="9">
        <v>12</v>
      </c>
      <c r="O82" s="9">
        <v>6</v>
      </c>
      <c r="P82" s="9">
        <v>3</v>
      </c>
      <c r="Q82" s="9">
        <v>2.6752500000000001</v>
      </c>
      <c r="R82" s="9">
        <v>3</v>
      </c>
      <c r="S82" s="9">
        <v>0.5</v>
      </c>
      <c r="T82" s="9">
        <v>0</v>
      </c>
      <c r="U82" s="9">
        <v>0.5</v>
      </c>
      <c r="V82" s="9">
        <v>0</v>
      </c>
    </row>
    <row r="83" spans="2:22">
      <c r="B83" s="9" t="str">
        <f t="shared" si="1"/>
        <v>М3x50</v>
      </c>
      <c r="C83" s="10">
        <v>3</v>
      </c>
      <c r="D83" s="9">
        <v>50</v>
      </c>
      <c r="E83" s="12">
        <v>2.8959271087624749</v>
      </c>
      <c r="F83" s="55">
        <v>0</v>
      </c>
      <c r="G83" s="55">
        <v>0</v>
      </c>
      <c r="H83" s="55">
        <v>0</v>
      </c>
      <c r="I83" s="12">
        <v>2.4641324241883278</v>
      </c>
      <c r="J83" s="55">
        <v>0</v>
      </c>
      <c r="K83" s="55">
        <v>0</v>
      </c>
      <c r="L83" s="55">
        <v>0</v>
      </c>
      <c r="M83" s="9">
        <v>12</v>
      </c>
      <c r="N83" s="9">
        <v>12</v>
      </c>
      <c r="O83" s="9">
        <v>6</v>
      </c>
      <c r="P83" s="9">
        <v>3</v>
      </c>
      <c r="Q83" s="9">
        <v>2.6752500000000001</v>
      </c>
      <c r="R83" s="9">
        <v>3</v>
      </c>
      <c r="S83" s="9">
        <v>0.5</v>
      </c>
      <c r="T83" s="9">
        <v>0</v>
      </c>
      <c r="U83" s="9">
        <v>0.5</v>
      </c>
      <c r="V83" s="9">
        <v>0</v>
      </c>
    </row>
    <row r="84" spans="2:22">
      <c r="B84" s="9" t="str">
        <f t="shared" si="1"/>
        <v>М3x55</v>
      </c>
      <c r="C84" s="10">
        <v>3</v>
      </c>
      <c r="D84" s="9">
        <v>55</v>
      </c>
      <c r="E84" s="12">
        <v>3.1733690099826237</v>
      </c>
      <c r="F84" s="55">
        <v>0</v>
      </c>
      <c r="G84" s="55">
        <v>0</v>
      </c>
      <c r="H84" s="55">
        <v>0</v>
      </c>
      <c r="I84" s="12">
        <v>2.6847592353329306</v>
      </c>
      <c r="J84" s="55">
        <v>0</v>
      </c>
      <c r="K84" s="55">
        <v>0</v>
      </c>
      <c r="L84" s="55">
        <v>0</v>
      </c>
      <c r="M84" s="9">
        <v>12</v>
      </c>
      <c r="N84" s="9">
        <v>12</v>
      </c>
      <c r="O84" s="9">
        <v>6</v>
      </c>
      <c r="P84" s="9">
        <v>3</v>
      </c>
      <c r="Q84" s="9">
        <v>2.6752500000000001</v>
      </c>
      <c r="R84" s="9">
        <v>3</v>
      </c>
      <c r="S84" s="9">
        <v>0.5</v>
      </c>
      <c r="T84" s="9">
        <v>0</v>
      </c>
      <c r="U84" s="9">
        <v>0.5</v>
      </c>
      <c r="V84" s="9">
        <v>0</v>
      </c>
    </row>
    <row r="85" spans="2:22">
      <c r="B85" s="9" t="str">
        <f t="shared" si="1"/>
        <v>М3x60</v>
      </c>
      <c r="C85" s="10">
        <v>3</v>
      </c>
      <c r="D85" s="9">
        <v>60</v>
      </c>
      <c r="E85" s="12">
        <v>3.4508109112027721</v>
      </c>
      <c r="F85" s="55">
        <v>0</v>
      </c>
      <c r="G85" s="55">
        <v>0</v>
      </c>
      <c r="H85" s="55">
        <v>0</v>
      </c>
      <c r="I85" s="12">
        <v>2.9053860464775334</v>
      </c>
      <c r="J85" s="55">
        <v>0</v>
      </c>
      <c r="K85" s="55">
        <v>0</v>
      </c>
      <c r="L85" s="55">
        <v>0</v>
      </c>
      <c r="M85" s="9">
        <v>12</v>
      </c>
      <c r="N85" s="9">
        <v>12</v>
      </c>
      <c r="O85" s="9">
        <v>6</v>
      </c>
      <c r="P85" s="9">
        <v>3</v>
      </c>
      <c r="Q85" s="9">
        <v>2.6752500000000001</v>
      </c>
      <c r="R85" s="9">
        <v>3</v>
      </c>
      <c r="S85" s="9">
        <v>0.5</v>
      </c>
      <c r="T85" s="9">
        <v>0</v>
      </c>
      <c r="U85" s="9">
        <v>0.5</v>
      </c>
      <c r="V85" s="9">
        <v>0</v>
      </c>
    </row>
    <row r="86" spans="2:22">
      <c r="B86" s="9" t="str">
        <f t="shared" si="1"/>
        <v>М3x65</v>
      </c>
      <c r="C86" s="10">
        <v>3</v>
      </c>
      <c r="D86" s="9">
        <v>65</v>
      </c>
      <c r="E86" s="12">
        <v>3.7282528124229208</v>
      </c>
      <c r="F86" s="55">
        <v>0</v>
      </c>
      <c r="G86" s="55">
        <v>0</v>
      </c>
      <c r="H86" s="55">
        <v>0</v>
      </c>
      <c r="I86" s="12">
        <v>3.1260128576221367</v>
      </c>
      <c r="J86" s="55">
        <v>0</v>
      </c>
      <c r="K86" s="55">
        <v>0</v>
      </c>
      <c r="L86" s="55">
        <v>0</v>
      </c>
      <c r="M86" s="9">
        <v>12</v>
      </c>
      <c r="N86" s="9">
        <v>12</v>
      </c>
      <c r="O86" s="9">
        <v>6</v>
      </c>
      <c r="P86" s="9">
        <v>3</v>
      </c>
      <c r="Q86" s="9">
        <v>2.6752500000000001</v>
      </c>
      <c r="R86" s="9">
        <v>3</v>
      </c>
      <c r="S86" s="9">
        <v>0.5</v>
      </c>
      <c r="T86" s="9">
        <v>0</v>
      </c>
      <c r="U86" s="9">
        <v>0.5</v>
      </c>
      <c r="V86" s="9">
        <v>0</v>
      </c>
    </row>
    <row r="87" spans="2:22">
      <c r="B87" s="9" t="str">
        <f t="shared" si="1"/>
        <v>М3x70</v>
      </c>
      <c r="C87" s="10">
        <v>3</v>
      </c>
      <c r="D87" s="9">
        <v>70</v>
      </c>
      <c r="E87" s="12">
        <v>4.0056947136430692</v>
      </c>
      <c r="F87" s="55">
        <v>0</v>
      </c>
      <c r="G87" s="55">
        <v>0</v>
      </c>
      <c r="H87" s="55">
        <v>0</v>
      </c>
      <c r="I87" s="12">
        <v>3.3466396687667395</v>
      </c>
      <c r="J87" s="55">
        <v>0</v>
      </c>
      <c r="K87" s="55">
        <v>0</v>
      </c>
      <c r="L87" s="55">
        <v>0</v>
      </c>
      <c r="M87" s="9">
        <v>12</v>
      </c>
      <c r="N87" s="9">
        <v>12</v>
      </c>
      <c r="O87" s="9">
        <v>6</v>
      </c>
      <c r="P87" s="9">
        <v>3</v>
      </c>
      <c r="Q87" s="9">
        <v>2.6752500000000001</v>
      </c>
      <c r="R87" s="9">
        <v>3</v>
      </c>
      <c r="S87" s="9">
        <v>0.5</v>
      </c>
      <c r="T87" s="9">
        <v>0</v>
      </c>
      <c r="U87" s="9">
        <v>0.5</v>
      </c>
      <c r="V87" s="9">
        <v>0</v>
      </c>
    </row>
    <row r="88" spans="2:22">
      <c r="B88" s="9" t="str">
        <f t="shared" si="1"/>
        <v>М3x75</v>
      </c>
      <c r="C88" s="10">
        <v>3</v>
      </c>
      <c r="D88" s="9">
        <v>75</v>
      </c>
      <c r="E88" s="12">
        <v>4.283136614863218</v>
      </c>
      <c r="F88" s="55">
        <v>0</v>
      </c>
      <c r="G88" s="55">
        <v>0</v>
      </c>
      <c r="H88" s="55">
        <v>0</v>
      </c>
      <c r="I88" s="12">
        <v>3.5672664799113427</v>
      </c>
      <c r="J88" s="55">
        <v>0</v>
      </c>
      <c r="K88" s="55">
        <v>0</v>
      </c>
      <c r="L88" s="55">
        <v>0</v>
      </c>
      <c r="M88" s="9">
        <v>12</v>
      </c>
      <c r="N88" s="9">
        <v>12</v>
      </c>
      <c r="O88" s="9">
        <v>6</v>
      </c>
      <c r="P88" s="9">
        <v>3</v>
      </c>
      <c r="Q88" s="9">
        <v>2.6752500000000001</v>
      </c>
      <c r="R88" s="9">
        <v>3</v>
      </c>
      <c r="S88" s="9">
        <v>0.5</v>
      </c>
      <c r="T88" s="9">
        <v>0</v>
      </c>
      <c r="U88" s="9">
        <v>0.5</v>
      </c>
      <c r="V88" s="9">
        <v>0</v>
      </c>
    </row>
    <row r="89" spans="2:22">
      <c r="B89" s="9" t="str">
        <f t="shared" si="1"/>
        <v>М3x80</v>
      </c>
      <c r="C89" s="10">
        <v>3</v>
      </c>
      <c r="D89" s="9">
        <v>80</v>
      </c>
      <c r="E89" s="12">
        <v>4.5605785160833658</v>
      </c>
      <c r="F89" s="55">
        <v>0</v>
      </c>
      <c r="G89" s="55">
        <v>0</v>
      </c>
      <c r="H89" s="55">
        <v>0</v>
      </c>
      <c r="I89" s="12">
        <v>3.7878932910559455</v>
      </c>
      <c r="J89" s="55">
        <v>0</v>
      </c>
      <c r="K89" s="55">
        <v>0</v>
      </c>
      <c r="L89" s="55">
        <v>0</v>
      </c>
      <c r="M89" s="9">
        <v>12</v>
      </c>
      <c r="N89" s="9">
        <v>12</v>
      </c>
      <c r="O89" s="9">
        <v>6</v>
      </c>
      <c r="P89" s="9">
        <v>3</v>
      </c>
      <c r="Q89" s="9">
        <v>2.6752500000000001</v>
      </c>
      <c r="R89" s="9">
        <v>3</v>
      </c>
      <c r="S89" s="9">
        <v>0.5</v>
      </c>
      <c r="T89" s="9">
        <v>0</v>
      </c>
      <c r="U89" s="9">
        <v>0.5</v>
      </c>
      <c r="V89" s="9">
        <v>0</v>
      </c>
    </row>
    <row r="90" spans="2:22">
      <c r="B90" s="9" t="str">
        <f t="shared" si="1"/>
        <v>М3x85</v>
      </c>
      <c r="C90" s="10">
        <v>3</v>
      </c>
      <c r="D90" s="9">
        <v>85</v>
      </c>
      <c r="E90" s="12">
        <v>4.8380204173035146</v>
      </c>
      <c r="F90" s="55">
        <v>0</v>
      </c>
      <c r="G90" s="55">
        <v>0</v>
      </c>
      <c r="H90" s="55">
        <v>0</v>
      </c>
      <c r="I90" s="12">
        <v>4.0085201022005483</v>
      </c>
      <c r="J90" s="55">
        <v>0</v>
      </c>
      <c r="K90" s="55">
        <v>0</v>
      </c>
      <c r="L90" s="55">
        <v>0</v>
      </c>
      <c r="M90" s="9">
        <v>12</v>
      </c>
      <c r="N90" s="9">
        <v>12</v>
      </c>
      <c r="O90" s="9">
        <v>6</v>
      </c>
      <c r="P90" s="9">
        <v>3</v>
      </c>
      <c r="Q90" s="9">
        <v>2.6752500000000001</v>
      </c>
      <c r="R90" s="9">
        <v>3</v>
      </c>
      <c r="S90" s="9">
        <v>0.5</v>
      </c>
      <c r="T90" s="9">
        <v>0</v>
      </c>
      <c r="U90" s="9">
        <v>0.5</v>
      </c>
      <c r="V90" s="9">
        <v>0</v>
      </c>
    </row>
    <row r="91" spans="2:22">
      <c r="B91" s="9" t="str">
        <f t="shared" si="1"/>
        <v>М3x90</v>
      </c>
      <c r="C91" s="10">
        <v>3</v>
      </c>
      <c r="D91" s="9">
        <v>90</v>
      </c>
      <c r="E91" s="12">
        <v>5.1154623185236634</v>
      </c>
      <c r="F91" s="55">
        <v>0</v>
      </c>
      <c r="G91" s="55">
        <v>0</v>
      </c>
      <c r="H91" s="55">
        <v>0</v>
      </c>
      <c r="I91" s="12">
        <v>4.2291469133451507</v>
      </c>
      <c r="J91" s="55">
        <v>0</v>
      </c>
      <c r="K91" s="55">
        <v>0</v>
      </c>
      <c r="L91" s="55">
        <v>0</v>
      </c>
      <c r="M91" s="9">
        <v>12</v>
      </c>
      <c r="N91" s="9">
        <v>12</v>
      </c>
      <c r="O91" s="9">
        <v>6</v>
      </c>
      <c r="P91" s="9">
        <v>3</v>
      </c>
      <c r="Q91" s="9">
        <v>2.6752500000000001</v>
      </c>
      <c r="R91" s="9">
        <v>3</v>
      </c>
      <c r="S91" s="9">
        <v>0.5</v>
      </c>
      <c r="T91" s="9">
        <v>0</v>
      </c>
      <c r="U91" s="9">
        <v>0.5</v>
      </c>
      <c r="V91" s="9">
        <v>0</v>
      </c>
    </row>
    <row r="92" spans="2:22">
      <c r="B92" s="9" t="str">
        <f t="shared" si="1"/>
        <v>М3x95</v>
      </c>
      <c r="C92" s="10">
        <v>3</v>
      </c>
      <c r="D92" s="9">
        <v>95</v>
      </c>
      <c r="E92" s="12">
        <v>5.3929042197438131</v>
      </c>
      <c r="F92" s="55">
        <v>0</v>
      </c>
      <c r="G92" s="55">
        <v>0</v>
      </c>
      <c r="H92" s="55">
        <v>0</v>
      </c>
      <c r="I92" s="12">
        <v>4.4497737244897539</v>
      </c>
      <c r="J92" s="55">
        <v>0</v>
      </c>
      <c r="K92" s="55">
        <v>0</v>
      </c>
      <c r="L92" s="55">
        <v>0</v>
      </c>
      <c r="M92" s="9">
        <v>12</v>
      </c>
      <c r="N92" s="9">
        <v>12</v>
      </c>
      <c r="O92" s="9">
        <v>6</v>
      </c>
      <c r="P92" s="9">
        <v>3</v>
      </c>
      <c r="Q92" s="9">
        <v>2.6752500000000001</v>
      </c>
      <c r="R92" s="9">
        <v>3</v>
      </c>
      <c r="S92" s="9">
        <v>0.5</v>
      </c>
      <c r="T92" s="9">
        <v>0</v>
      </c>
      <c r="U92" s="9">
        <v>0.5</v>
      </c>
      <c r="V92" s="9">
        <v>0</v>
      </c>
    </row>
    <row r="93" spans="2:22">
      <c r="B93" s="9" t="str">
        <f t="shared" si="1"/>
        <v>М3x100</v>
      </c>
      <c r="C93" s="10">
        <v>3</v>
      </c>
      <c r="D93" s="9">
        <v>100</v>
      </c>
      <c r="E93" s="12">
        <v>5.6703461209639601</v>
      </c>
      <c r="F93" s="55">
        <v>0</v>
      </c>
      <c r="G93" s="55">
        <v>0</v>
      </c>
      <c r="H93" s="55">
        <v>0</v>
      </c>
      <c r="I93" s="12">
        <v>4.6704005356343581</v>
      </c>
      <c r="J93" s="55">
        <v>0</v>
      </c>
      <c r="K93" s="55">
        <v>0</v>
      </c>
      <c r="L93" s="55">
        <v>0</v>
      </c>
      <c r="M93" s="9">
        <v>12</v>
      </c>
      <c r="N93" s="9">
        <v>12</v>
      </c>
      <c r="O93" s="9">
        <v>6</v>
      </c>
      <c r="P93" s="9">
        <v>3</v>
      </c>
      <c r="Q93" s="9">
        <v>2.6752500000000001</v>
      </c>
      <c r="R93" s="9">
        <v>3</v>
      </c>
      <c r="S93" s="9">
        <v>0.5</v>
      </c>
      <c r="T93" s="9">
        <v>0</v>
      </c>
      <c r="U93" s="9">
        <v>0.5</v>
      </c>
      <c r="V93" s="9">
        <v>0</v>
      </c>
    </row>
    <row r="94" spans="2:22">
      <c r="B94" s="9" t="str">
        <f t="shared" si="1"/>
        <v>М3x105</v>
      </c>
      <c r="C94" s="10">
        <v>3</v>
      </c>
      <c r="D94" s="9">
        <v>105</v>
      </c>
      <c r="E94" s="12">
        <v>5.9477880221841088</v>
      </c>
      <c r="F94" s="55">
        <v>0</v>
      </c>
      <c r="G94" s="55">
        <v>0</v>
      </c>
      <c r="H94" s="55">
        <v>0</v>
      </c>
      <c r="I94" s="12">
        <v>4.8910273467789604</v>
      </c>
      <c r="J94" s="55">
        <v>0</v>
      </c>
      <c r="K94" s="55">
        <v>0</v>
      </c>
      <c r="L94" s="55">
        <v>0</v>
      </c>
      <c r="M94" s="9">
        <v>12</v>
      </c>
      <c r="N94" s="9">
        <v>12</v>
      </c>
      <c r="O94" s="9">
        <v>6</v>
      </c>
      <c r="P94" s="9">
        <v>3</v>
      </c>
      <c r="Q94" s="9">
        <v>2.6752500000000001</v>
      </c>
      <c r="R94" s="9">
        <v>3</v>
      </c>
      <c r="S94" s="9">
        <v>0.5</v>
      </c>
      <c r="T94" s="9">
        <v>0</v>
      </c>
      <c r="U94" s="9">
        <v>0.5</v>
      </c>
      <c r="V94" s="9">
        <v>0</v>
      </c>
    </row>
    <row r="95" spans="2:22">
      <c r="B95" s="9" t="str">
        <f t="shared" si="1"/>
        <v>М3x110</v>
      </c>
      <c r="C95" s="10">
        <v>3</v>
      </c>
      <c r="D95" s="9">
        <v>110</v>
      </c>
      <c r="E95" s="12">
        <v>6.2252299234042576</v>
      </c>
      <c r="F95" s="55">
        <v>0</v>
      </c>
      <c r="G95" s="55">
        <v>0</v>
      </c>
      <c r="H95" s="55">
        <v>0</v>
      </c>
      <c r="I95" s="12">
        <v>5.1116541579235637</v>
      </c>
      <c r="J95" s="55">
        <v>0</v>
      </c>
      <c r="K95" s="55">
        <v>0</v>
      </c>
      <c r="L95" s="55">
        <v>0</v>
      </c>
      <c r="M95" s="9">
        <v>12</v>
      </c>
      <c r="N95" s="9">
        <v>12</v>
      </c>
      <c r="O95" s="9">
        <v>6</v>
      </c>
      <c r="P95" s="9">
        <v>3</v>
      </c>
      <c r="Q95" s="9">
        <v>2.6752500000000001</v>
      </c>
      <c r="R95" s="9">
        <v>3</v>
      </c>
      <c r="S95" s="9">
        <v>0.5</v>
      </c>
      <c r="T95" s="9">
        <v>0</v>
      </c>
      <c r="U95" s="9">
        <v>0.5</v>
      </c>
      <c r="V95" s="9">
        <v>0</v>
      </c>
    </row>
    <row r="96" spans="2:22">
      <c r="B96" s="9" t="str">
        <f t="shared" si="1"/>
        <v>М3x115</v>
      </c>
      <c r="C96" s="10">
        <v>3</v>
      </c>
      <c r="D96" s="9">
        <v>115</v>
      </c>
      <c r="E96" s="12">
        <v>6.5026718246244064</v>
      </c>
      <c r="F96" s="55">
        <v>0</v>
      </c>
      <c r="G96" s="55">
        <v>0</v>
      </c>
      <c r="H96" s="55">
        <v>0</v>
      </c>
      <c r="I96" s="12">
        <v>5.3322809690681661</v>
      </c>
      <c r="J96" s="55">
        <v>0</v>
      </c>
      <c r="K96" s="55">
        <v>0</v>
      </c>
      <c r="L96" s="55">
        <v>0</v>
      </c>
      <c r="M96" s="9">
        <v>12</v>
      </c>
      <c r="N96" s="9">
        <v>12</v>
      </c>
      <c r="O96" s="9">
        <v>6</v>
      </c>
      <c r="P96" s="9">
        <v>3</v>
      </c>
      <c r="Q96" s="9">
        <v>2.6752500000000001</v>
      </c>
      <c r="R96" s="9">
        <v>3</v>
      </c>
      <c r="S96" s="9">
        <v>0.5</v>
      </c>
      <c r="T96" s="9">
        <v>0</v>
      </c>
      <c r="U96" s="9">
        <v>0.5</v>
      </c>
      <c r="V96" s="9">
        <v>0</v>
      </c>
    </row>
    <row r="97" spans="2:22">
      <c r="B97" s="9" t="str">
        <f t="shared" si="1"/>
        <v>М3x120</v>
      </c>
      <c r="C97" s="10">
        <v>3</v>
      </c>
      <c r="D97" s="9">
        <v>120</v>
      </c>
      <c r="E97" s="12">
        <v>6.7801137258445552</v>
      </c>
      <c r="F97" s="55">
        <v>0</v>
      </c>
      <c r="G97" s="55">
        <v>0</v>
      </c>
      <c r="H97" s="55">
        <v>0</v>
      </c>
      <c r="I97" s="12">
        <v>5.5529077802127693</v>
      </c>
      <c r="J97" s="55">
        <v>0</v>
      </c>
      <c r="K97" s="55">
        <v>0</v>
      </c>
      <c r="L97" s="55">
        <v>0</v>
      </c>
      <c r="M97" s="9">
        <v>12</v>
      </c>
      <c r="N97" s="9">
        <v>12</v>
      </c>
      <c r="O97" s="9">
        <v>6</v>
      </c>
      <c r="P97" s="9">
        <v>3</v>
      </c>
      <c r="Q97" s="9">
        <v>2.6752500000000001</v>
      </c>
      <c r="R97" s="9">
        <v>3</v>
      </c>
      <c r="S97" s="9">
        <v>0.5</v>
      </c>
      <c r="T97" s="9">
        <v>0</v>
      </c>
      <c r="U97" s="9">
        <v>0.5</v>
      </c>
      <c r="V97" s="9">
        <v>0</v>
      </c>
    </row>
    <row r="98" spans="2:22">
      <c r="B98" s="9" t="str">
        <f t="shared" si="1"/>
        <v>М3x130</v>
      </c>
      <c r="C98" s="10">
        <v>3</v>
      </c>
      <c r="D98" s="9">
        <v>130</v>
      </c>
      <c r="E98" s="12">
        <v>7.2668194201941976</v>
      </c>
      <c r="F98" s="55">
        <v>0</v>
      </c>
      <c r="G98" s="55">
        <v>0</v>
      </c>
      <c r="H98" s="55">
        <v>0</v>
      </c>
      <c r="I98" s="12">
        <v>5.9941614025019758</v>
      </c>
      <c r="J98" s="55">
        <v>0</v>
      </c>
      <c r="K98" s="55">
        <v>0</v>
      </c>
      <c r="L98" s="55">
        <v>0</v>
      </c>
      <c r="M98" s="9">
        <v>18</v>
      </c>
      <c r="N98" s="9">
        <v>18</v>
      </c>
      <c r="O98" s="9">
        <v>6</v>
      </c>
      <c r="P98" s="9">
        <v>3</v>
      </c>
      <c r="Q98" s="9">
        <v>2.6752500000000001</v>
      </c>
      <c r="R98" s="9">
        <v>3</v>
      </c>
      <c r="S98" s="9">
        <v>0.5</v>
      </c>
      <c r="T98" s="9">
        <v>0</v>
      </c>
      <c r="U98" s="9">
        <v>0.5</v>
      </c>
      <c r="V98" s="9">
        <v>0</v>
      </c>
    </row>
    <row r="99" spans="2:22">
      <c r="B99" s="9" t="str">
        <f t="shared" si="1"/>
        <v>М3x140</v>
      </c>
      <c r="C99" s="10">
        <v>3</v>
      </c>
      <c r="D99" s="9">
        <v>140</v>
      </c>
      <c r="E99" s="12">
        <v>7.8217032226344942</v>
      </c>
      <c r="F99" s="55">
        <v>0</v>
      </c>
      <c r="G99" s="55">
        <v>0</v>
      </c>
      <c r="H99" s="55">
        <v>0</v>
      </c>
      <c r="I99" s="12">
        <v>6.4354150247911814</v>
      </c>
      <c r="J99" s="55">
        <v>0</v>
      </c>
      <c r="K99" s="55">
        <v>0</v>
      </c>
      <c r="L99" s="55">
        <v>0</v>
      </c>
      <c r="M99" s="9">
        <v>18</v>
      </c>
      <c r="N99" s="9">
        <v>18</v>
      </c>
      <c r="O99" s="9">
        <v>6</v>
      </c>
      <c r="P99" s="9">
        <v>3</v>
      </c>
      <c r="Q99" s="9">
        <v>2.6752500000000001</v>
      </c>
      <c r="R99" s="9">
        <v>3</v>
      </c>
      <c r="S99" s="9">
        <v>0.5</v>
      </c>
      <c r="T99" s="9">
        <v>0</v>
      </c>
      <c r="U99" s="9">
        <v>0.5</v>
      </c>
      <c r="V99" s="9">
        <v>0</v>
      </c>
    </row>
    <row r="100" spans="2:22">
      <c r="B100" s="9" t="str">
        <f t="shared" si="1"/>
        <v>М3x150</v>
      </c>
      <c r="C100" s="10">
        <v>3</v>
      </c>
      <c r="D100" s="9">
        <v>150</v>
      </c>
      <c r="E100" s="12">
        <v>8.3765870250747909</v>
      </c>
      <c r="F100" s="55">
        <v>0</v>
      </c>
      <c r="G100" s="55">
        <v>0</v>
      </c>
      <c r="H100" s="55">
        <v>0</v>
      </c>
      <c r="I100" s="12">
        <v>6.8766686470803871</v>
      </c>
      <c r="J100" s="55">
        <v>0</v>
      </c>
      <c r="K100" s="55">
        <v>0</v>
      </c>
      <c r="L100" s="55">
        <v>0</v>
      </c>
      <c r="M100" s="9">
        <v>18</v>
      </c>
      <c r="N100" s="9">
        <v>18</v>
      </c>
      <c r="O100" s="9">
        <v>6</v>
      </c>
      <c r="P100" s="9">
        <v>3</v>
      </c>
      <c r="Q100" s="9">
        <v>2.6752500000000001</v>
      </c>
      <c r="R100" s="9">
        <v>3</v>
      </c>
      <c r="S100" s="9">
        <v>0.5</v>
      </c>
      <c r="T100" s="9">
        <v>0</v>
      </c>
      <c r="U100" s="9">
        <v>0.5</v>
      </c>
      <c r="V100" s="9">
        <v>0</v>
      </c>
    </row>
    <row r="101" spans="2:22">
      <c r="B101" s="9" t="str">
        <f t="shared" si="1"/>
        <v>М3x160</v>
      </c>
      <c r="C101" s="10">
        <v>3</v>
      </c>
      <c r="D101" s="9">
        <v>160</v>
      </c>
      <c r="E101" s="12">
        <v>8.9314708275150902</v>
      </c>
      <c r="F101" s="55">
        <v>0</v>
      </c>
      <c r="G101" s="55">
        <v>0</v>
      </c>
      <c r="H101" s="55">
        <v>0</v>
      </c>
      <c r="I101" s="12">
        <v>7.3179222693695936</v>
      </c>
      <c r="J101" s="55">
        <v>0</v>
      </c>
      <c r="K101" s="55">
        <v>0</v>
      </c>
      <c r="L101" s="55">
        <v>0</v>
      </c>
      <c r="M101" s="9">
        <v>18</v>
      </c>
      <c r="N101" s="9">
        <v>18</v>
      </c>
      <c r="O101" s="9">
        <v>6</v>
      </c>
      <c r="P101" s="9">
        <v>3</v>
      </c>
      <c r="Q101" s="9">
        <v>2.6752500000000001</v>
      </c>
      <c r="R101" s="9">
        <v>3</v>
      </c>
      <c r="S101" s="9">
        <v>0.5</v>
      </c>
      <c r="T101" s="9">
        <v>0</v>
      </c>
      <c r="U101" s="9">
        <v>0.5</v>
      </c>
      <c r="V101" s="9">
        <v>0</v>
      </c>
    </row>
    <row r="102" spans="2:22" s="9" customFormat="1">
      <c r="B102" s="9" t="str">
        <f t="shared" si="1"/>
        <v>М4x12</v>
      </c>
      <c r="C102" s="10">
        <v>4</v>
      </c>
      <c r="D102" s="9">
        <v>12</v>
      </c>
      <c r="E102" s="12">
        <v>1.6156580217126773</v>
      </c>
      <c r="F102" s="55">
        <v>0</v>
      </c>
      <c r="G102" s="55">
        <v>0</v>
      </c>
      <c r="H102" s="55">
        <v>0</v>
      </c>
      <c r="I102" s="12">
        <v>1.5437470693517688</v>
      </c>
      <c r="J102" s="55">
        <v>0</v>
      </c>
      <c r="K102" s="55">
        <v>0</v>
      </c>
      <c r="L102" s="55">
        <v>0</v>
      </c>
      <c r="M102" s="11">
        <v>8.6</v>
      </c>
      <c r="N102" s="9">
        <v>10</v>
      </c>
      <c r="O102" s="9">
        <v>8</v>
      </c>
      <c r="P102" s="9">
        <v>4</v>
      </c>
      <c r="Q102" s="9">
        <v>3.54535</v>
      </c>
      <c r="R102" s="9">
        <v>4</v>
      </c>
      <c r="S102" s="9">
        <v>0.7</v>
      </c>
      <c r="T102" s="9">
        <v>0</v>
      </c>
      <c r="U102" s="9">
        <v>0.5</v>
      </c>
      <c r="V102" s="9">
        <v>0</v>
      </c>
    </row>
    <row r="103" spans="2:22">
      <c r="B103" s="9" t="str">
        <f t="shared" si="1"/>
        <v>М4x14</v>
      </c>
      <c r="C103" s="10">
        <v>4</v>
      </c>
      <c r="D103" s="9">
        <v>14</v>
      </c>
      <c r="E103" s="12">
        <v>1.770649480145817</v>
      </c>
      <c r="F103" s="55">
        <v>0</v>
      </c>
      <c r="G103" s="55">
        <v>0</v>
      </c>
      <c r="H103" s="55">
        <v>0</v>
      </c>
      <c r="I103" s="12">
        <v>1.6987385277849085</v>
      </c>
      <c r="J103" s="55">
        <v>0</v>
      </c>
      <c r="K103" s="55">
        <v>0</v>
      </c>
      <c r="L103" s="55">
        <v>0</v>
      </c>
      <c r="M103" s="11">
        <v>10.6</v>
      </c>
      <c r="N103" s="9">
        <v>12</v>
      </c>
      <c r="O103" s="9">
        <v>8</v>
      </c>
      <c r="P103" s="9">
        <v>4</v>
      </c>
      <c r="Q103" s="9">
        <v>3.54535</v>
      </c>
      <c r="R103" s="9">
        <v>4</v>
      </c>
      <c r="S103" s="9">
        <v>0.7</v>
      </c>
      <c r="T103" s="9">
        <v>0</v>
      </c>
      <c r="U103" s="9">
        <v>0.5</v>
      </c>
      <c r="V103" s="9">
        <v>0</v>
      </c>
    </row>
    <row r="104" spans="2:22">
      <c r="B104" s="9" t="str">
        <f t="shared" si="1"/>
        <v>М4x16</v>
      </c>
      <c r="C104" s="10">
        <v>4</v>
      </c>
      <c r="D104" s="9">
        <v>16</v>
      </c>
      <c r="E104" s="12">
        <v>1.9256409385789572</v>
      </c>
      <c r="F104" s="55">
        <v>0</v>
      </c>
      <c r="G104" s="55">
        <v>0</v>
      </c>
      <c r="H104" s="55">
        <v>0</v>
      </c>
      <c r="I104" s="12">
        <v>1.8537299862180485</v>
      </c>
      <c r="J104" s="55">
        <v>0</v>
      </c>
      <c r="K104" s="55">
        <v>0</v>
      </c>
      <c r="L104" s="55">
        <v>0</v>
      </c>
      <c r="M104" s="11">
        <v>12.6</v>
      </c>
      <c r="N104" s="9">
        <v>14</v>
      </c>
      <c r="O104" s="9">
        <v>8</v>
      </c>
      <c r="P104" s="9">
        <v>4</v>
      </c>
      <c r="Q104" s="9">
        <v>3.54535</v>
      </c>
      <c r="R104" s="9">
        <v>4</v>
      </c>
      <c r="S104" s="9">
        <v>0.7</v>
      </c>
      <c r="T104" s="9">
        <v>0</v>
      </c>
      <c r="U104" s="9">
        <v>0.5</v>
      </c>
      <c r="V104" s="9">
        <v>0</v>
      </c>
    </row>
    <row r="105" spans="2:22">
      <c r="B105" s="9" t="str">
        <f t="shared" si="1"/>
        <v>М4x18</v>
      </c>
      <c r="C105" s="10">
        <v>4</v>
      </c>
      <c r="D105" s="9">
        <v>18</v>
      </c>
      <c r="E105" s="12">
        <v>2.0933225650757867</v>
      </c>
      <c r="F105" s="55">
        <v>0</v>
      </c>
      <c r="G105" s="55">
        <v>0</v>
      </c>
      <c r="H105" s="55">
        <v>0</v>
      </c>
      <c r="I105" s="12">
        <v>2.0087214446511883</v>
      </c>
      <c r="J105" s="55">
        <v>0</v>
      </c>
      <c r="K105" s="55">
        <v>0</v>
      </c>
      <c r="L105" s="55">
        <v>0</v>
      </c>
      <c r="M105" s="9">
        <v>14</v>
      </c>
      <c r="N105" s="9">
        <v>14</v>
      </c>
      <c r="O105" s="9">
        <v>8</v>
      </c>
      <c r="P105" s="9">
        <v>4</v>
      </c>
      <c r="Q105" s="9">
        <v>3.54535</v>
      </c>
      <c r="R105" s="9">
        <v>4</v>
      </c>
      <c r="S105" s="9">
        <v>0.7</v>
      </c>
      <c r="T105" s="9">
        <v>0</v>
      </c>
      <c r="U105" s="9">
        <v>0.5</v>
      </c>
      <c r="V105" s="9">
        <v>0</v>
      </c>
    </row>
    <row r="106" spans="2:22">
      <c r="B106" s="9" t="str">
        <f t="shared" si="1"/>
        <v>М4x20</v>
      </c>
      <c r="C106" s="10">
        <v>4</v>
      </c>
      <c r="D106" s="9">
        <v>20</v>
      </c>
      <c r="E106" s="12">
        <v>2.2906145837212257</v>
      </c>
      <c r="F106" s="55">
        <v>0</v>
      </c>
      <c r="G106" s="55">
        <v>0</v>
      </c>
      <c r="H106" s="55">
        <v>0</v>
      </c>
      <c r="I106" s="12">
        <v>2.163712903084329</v>
      </c>
      <c r="J106" s="55">
        <v>0</v>
      </c>
      <c r="K106" s="55">
        <v>0</v>
      </c>
      <c r="L106" s="55">
        <v>0</v>
      </c>
      <c r="M106" s="9">
        <v>14</v>
      </c>
      <c r="N106" s="9">
        <v>14</v>
      </c>
      <c r="O106" s="9">
        <v>8</v>
      </c>
      <c r="P106" s="9">
        <v>4</v>
      </c>
      <c r="Q106" s="9">
        <v>3.54535</v>
      </c>
      <c r="R106" s="9">
        <v>4</v>
      </c>
      <c r="S106" s="9">
        <v>0.7</v>
      </c>
      <c r="T106" s="9">
        <v>0</v>
      </c>
      <c r="U106" s="9">
        <v>0.5</v>
      </c>
      <c r="V106" s="9">
        <v>0</v>
      </c>
    </row>
    <row r="107" spans="2:22">
      <c r="B107" s="9" t="str">
        <f t="shared" si="1"/>
        <v>М4x22</v>
      </c>
      <c r="C107" s="10">
        <v>4</v>
      </c>
      <c r="D107" s="9">
        <v>22</v>
      </c>
      <c r="E107" s="12">
        <v>2.4879066023666647</v>
      </c>
      <c r="F107" s="55">
        <v>0</v>
      </c>
      <c r="G107" s="55">
        <v>0</v>
      </c>
      <c r="H107" s="55">
        <v>0</v>
      </c>
      <c r="I107" s="12">
        <v>2.3187043615174683</v>
      </c>
      <c r="J107" s="55">
        <v>0</v>
      </c>
      <c r="K107" s="55">
        <v>0</v>
      </c>
      <c r="L107" s="55">
        <v>0</v>
      </c>
      <c r="M107" s="9">
        <v>14</v>
      </c>
      <c r="N107" s="9">
        <v>14</v>
      </c>
      <c r="O107" s="9">
        <v>8</v>
      </c>
      <c r="P107" s="9">
        <v>4</v>
      </c>
      <c r="Q107" s="9">
        <v>3.54535</v>
      </c>
      <c r="R107" s="9">
        <v>4</v>
      </c>
      <c r="S107" s="9">
        <v>0.7</v>
      </c>
      <c r="T107" s="9">
        <v>0</v>
      </c>
      <c r="U107" s="9">
        <v>0.5</v>
      </c>
      <c r="V107" s="9">
        <v>0</v>
      </c>
    </row>
    <row r="108" spans="2:22">
      <c r="B108" s="9" t="str">
        <f t="shared" si="1"/>
        <v>М4x25</v>
      </c>
      <c r="C108" s="10">
        <v>4</v>
      </c>
      <c r="D108" s="9">
        <v>25</v>
      </c>
      <c r="E108" s="12">
        <v>2.7838446303348232</v>
      </c>
      <c r="F108" s="55">
        <v>0</v>
      </c>
      <c r="G108" s="55">
        <v>0</v>
      </c>
      <c r="H108" s="55">
        <v>0</v>
      </c>
      <c r="I108" s="12">
        <v>2.5511915491671786</v>
      </c>
      <c r="J108" s="55">
        <v>0</v>
      </c>
      <c r="K108" s="55">
        <v>0</v>
      </c>
      <c r="L108" s="55">
        <v>0</v>
      </c>
      <c r="M108" s="9">
        <v>14</v>
      </c>
      <c r="N108" s="9">
        <v>14</v>
      </c>
      <c r="O108" s="9">
        <v>8</v>
      </c>
      <c r="P108" s="9">
        <v>4</v>
      </c>
      <c r="Q108" s="9">
        <v>3.54535</v>
      </c>
      <c r="R108" s="9">
        <v>4</v>
      </c>
      <c r="S108" s="9">
        <v>0.7</v>
      </c>
      <c r="T108" s="9">
        <v>0</v>
      </c>
      <c r="U108" s="9">
        <v>0.5</v>
      </c>
      <c r="V108" s="9">
        <v>0</v>
      </c>
    </row>
    <row r="109" spans="2:22">
      <c r="B109" s="9" t="str">
        <f t="shared" si="1"/>
        <v>М4x28</v>
      </c>
      <c r="C109" s="10">
        <v>4</v>
      </c>
      <c r="D109" s="9">
        <v>28</v>
      </c>
      <c r="E109" s="12">
        <v>3.0797826583029817</v>
      </c>
      <c r="F109" s="55">
        <v>0</v>
      </c>
      <c r="G109" s="55">
        <v>0</v>
      </c>
      <c r="H109" s="55">
        <v>0</v>
      </c>
      <c r="I109" s="12">
        <v>2.7836787368168885</v>
      </c>
      <c r="J109" s="55">
        <v>0</v>
      </c>
      <c r="K109" s="55">
        <v>0</v>
      </c>
      <c r="L109" s="55">
        <v>0</v>
      </c>
      <c r="M109" s="9">
        <v>14</v>
      </c>
      <c r="N109" s="9">
        <v>14</v>
      </c>
      <c r="O109" s="9">
        <v>8</v>
      </c>
      <c r="P109" s="9">
        <v>4</v>
      </c>
      <c r="Q109" s="9">
        <v>3.54535</v>
      </c>
      <c r="R109" s="9">
        <v>4</v>
      </c>
      <c r="S109" s="9">
        <v>0.7</v>
      </c>
      <c r="T109" s="9">
        <v>0</v>
      </c>
      <c r="U109" s="9">
        <v>0.5</v>
      </c>
      <c r="V109" s="9">
        <v>0</v>
      </c>
    </row>
    <row r="110" spans="2:22">
      <c r="B110" s="9" t="str">
        <f t="shared" si="1"/>
        <v>М4x30</v>
      </c>
      <c r="C110" s="10">
        <v>4</v>
      </c>
      <c r="D110" s="9">
        <v>30</v>
      </c>
      <c r="E110" s="12">
        <v>3.2770746769484207</v>
      </c>
      <c r="F110" s="55">
        <v>0</v>
      </c>
      <c r="G110" s="55">
        <v>0</v>
      </c>
      <c r="H110" s="55">
        <v>0</v>
      </c>
      <c r="I110" s="12">
        <v>2.9386701952500278</v>
      </c>
      <c r="J110" s="55">
        <v>0</v>
      </c>
      <c r="K110" s="55">
        <v>0</v>
      </c>
      <c r="L110" s="55">
        <v>0</v>
      </c>
      <c r="M110" s="9">
        <v>14</v>
      </c>
      <c r="N110" s="9">
        <v>14</v>
      </c>
      <c r="O110" s="9">
        <v>8</v>
      </c>
      <c r="P110" s="9">
        <v>4</v>
      </c>
      <c r="Q110" s="9">
        <v>3.54535</v>
      </c>
      <c r="R110" s="9">
        <v>4</v>
      </c>
      <c r="S110" s="9">
        <v>0.7</v>
      </c>
      <c r="T110" s="9">
        <v>0</v>
      </c>
      <c r="U110" s="9">
        <v>0.5</v>
      </c>
      <c r="V110" s="9">
        <v>0</v>
      </c>
    </row>
    <row r="111" spans="2:22">
      <c r="B111" s="9" t="str">
        <f t="shared" si="1"/>
        <v>М4x32</v>
      </c>
      <c r="C111" s="10">
        <v>4</v>
      </c>
      <c r="D111" s="9">
        <v>32</v>
      </c>
      <c r="E111" s="12">
        <v>3.4743666955938592</v>
      </c>
      <c r="F111" s="55">
        <v>0</v>
      </c>
      <c r="G111" s="55">
        <v>0</v>
      </c>
      <c r="H111" s="55">
        <v>0</v>
      </c>
      <c r="I111" s="12">
        <v>3.0936616536831685</v>
      </c>
      <c r="J111" s="55">
        <v>0</v>
      </c>
      <c r="K111" s="55">
        <v>0</v>
      </c>
      <c r="L111" s="55">
        <v>0</v>
      </c>
      <c r="M111" s="9">
        <v>14</v>
      </c>
      <c r="N111" s="9">
        <v>14</v>
      </c>
      <c r="O111" s="9">
        <v>8</v>
      </c>
      <c r="P111" s="9">
        <v>4</v>
      </c>
      <c r="Q111" s="9">
        <v>3.54535</v>
      </c>
      <c r="R111" s="9">
        <v>4</v>
      </c>
      <c r="S111" s="9">
        <v>0.7</v>
      </c>
      <c r="T111" s="9">
        <v>0</v>
      </c>
      <c r="U111" s="9">
        <v>0.5</v>
      </c>
      <c r="V111" s="9">
        <v>0</v>
      </c>
    </row>
    <row r="112" spans="2:22">
      <c r="B112" s="9" t="str">
        <f t="shared" si="1"/>
        <v>М4x35</v>
      </c>
      <c r="C112" s="10">
        <v>4</v>
      </c>
      <c r="D112" s="9">
        <v>35</v>
      </c>
      <c r="E112" s="12">
        <v>3.7703047235620182</v>
      </c>
      <c r="F112" s="55">
        <v>0</v>
      </c>
      <c r="G112" s="55">
        <v>0</v>
      </c>
      <c r="H112" s="55">
        <v>0</v>
      </c>
      <c r="I112" s="12">
        <v>3.3261488413328784</v>
      </c>
      <c r="J112" s="55">
        <v>0</v>
      </c>
      <c r="K112" s="55">
        <v>0</v>
      </c>
      <c r="L112" s="55">
        <v>0</v>
      </c>
      <c r="M112" s="9">
        <v>14</v>
      </c>
      <c r="N112" s="9">
        <v>14</v>
      </c>
      <c r="O112" s="9">
        <v>8</v>
      </c>
      <c r="P112" s="9">
        <v>4</v>
      </c>
      <c r="Q112" s="9">
        <v>3.54535</v>
      </c>
      <c r="R112" s="9">
        <v>4</v>
      </c>
      <c r="S112" s="9">
        <v>0.7</v>
      </c>
      <c r="T112" s="9">
        <v>0</v>
      </c>
      <c r="U112" s="9">
        <v>0.5</v>
      </c>
      <c r="V112" s="9">
        <v>0</v>
      </c>
    </row>
    <row r="113" spans="2:22">
      <c r="B113" s="9" t="str">
        <f t="shared" si="1"/>
        <v>М4x38</v>
      </c>
      <c r="C113" s="10">
        <v>4</v>
      </c>
      <c r="D113" s="9">
        <v>38</v>
      </c>
      <c r="E113" s="12">
        <v>4.0662427515301758</v>
      </c>
      <c r="F113" s="55">
        <v>0</v>
      </c>
      <c r="G113" s="55">
        <v>0</v>
      </c>
      <c r="H113" s="55">
        <v>0</v>
      </c>
      <c r="I113" s="12">
        <v>3.5586360289825878</v>
      </c>
      <c r="J113" s="55">
        <v>0</v>
      </c>
      <c r="K113" s="55">
        <v>0</v>
      </c>
      <c r="L113" s="55">
        <v>0</v>
      </c>
      <c r="M113" s="9">
        <v>14</v>
      </c>
      <c r="N113" s="9">
        <v>14</v>
      </c>
      <c r="O113" s="9">
        <v>8</v>
      </c>
      <c r="P113" s="9">
        <v>4</v>
      </c>
      <c r="Q113" s="9">
        <v>3.54535</v>
      </c>
      <c r="R113" s="9">
        <v>4</v>
      </c>
      <c r="S113" s="9">
        <v>0.7</v>
      </c>
      <c r="T113" s="9">
        <v>0</v>
      </c>
      <c r="U113" s="9">
        <v>0.5</v>
      </c>
      <c r="V113" s="9">
        <v>0</v>
      </c>
    </row>
    <row r="114" spans="2:22">
      <c r="B114" s="9" t="str">
        <f t="shared" si="1"/>
        <v>М4x40</v>
      </c>
      <c r="C114" s="10">
        <v>4</v>
      </c>
      <c r="D114" s="9">
        <v>40</v>
      </c>
      <c r="E114" s="12">
        <v>4.2635347701756157</v>
      </c>
      <c r="F114" s="55">
        <v>0</v>
      </c>
      <c r="G114" s="55">
        <v>0</v>
      </c>
      <c r="H114" s="55">
        <v>0</v>
      </c>
      <c r="I114" s="12">
        <v>3.713627487415728</v>
      </c>
      <c r="J114" s="55">
        <v>0</v>
      </c>
      <c r="K114" s="55">
        <v>0</v>
      </c>
      <c r="L114" s="55">
        <v>0</v>
      </c>
      <c r="M114" s="9">
        <v>14</v>
      </c>
      <c r="N114" s="9">
        <v>14</v>
      </c>
      <c r="O114" s="9">
        <v>8</v>
      </c>
      <c r="P114" s="9">
        <v>4</v>
      </c>
      <c r="Q114" s="9">
        <v>3.54535</v>
      </c>
      <c r="R114" s="9">
        <v>4</v>
      </c>
      <c r="S114" s="9">
        <v>0.7</v>
      </c>
      <c r="T114" s="9">
        <v>0</v>
      </c>
      <c r="U114" s="9">
        <v>0.5</v>
      </c>
      <c r="V114" s="9">
        <v>0</v>
      </c>
    </row>
    <row r="115" spans="2:22">
      <c r="B115" s="9" t="str">
        <f t="shared" si="1"/>
        <v>М4x42</v>
      </c>
      <c r="C115" s="10">
        <v>4</v>
      </c>
      <c r="D115" s="9">
        <v>42</v>
      </c>
      <c r="E115" s="12">
        <v>4.4608267888210538</v>
      </c>
      <c r="F115" s="55">
        <v>0</v>
      </c>
      <c r="G115" s="55">
        <v>0</v>
      </c>
      <c r="H115" s="55">
        <v>0</v>
      </c>
      <c r="I115" s="12">
        <v>3.8686189458488678</v>
      </c>
      <c r="J115" s="55">
        <v>0</v>
      </c>
      <c r="K115" s="55">
        <v>0</v>
      </c>
      <c r="L115" s="55">
        <v>0</v>
      </c>
      <c r="M115" s="9">
        <v>14</v>
      </c>
      <c r="N115" s="9">
        <v>14</v>
      </c>
      <c r="O115" s="9">
        <v>8</v>
      </c>
      <c r="P115" s="9">
        <v>4</v>
      </c>
      <c r="Q115" s="9">
        <v>3.54535</v>
      </c>
      <c r="R115" s="9">
        <v>4</v>
      </c>
      <c r="S115" s="9">
        <v>0.7</v>
      </c>
      <c r="T115" s="9">
        <v>0</v>
      </c>
      <c r="U115" s="9">
        <v>0.5</v>
      </c>
      <c r="V115" s="9">
        <v>0</v>
      </c>
    </row>
    <row r="116" spans="2:22">
      <c r="B116" s="9" t="str">
        <f t="shared" si="1"/>
        <v>М4x45</v>
      </c>
      <c r="C116" s="10">
        <v>4</v>
      </c>
      <c r="D116" s="9">
        <v>45</v>
      </c>
      <c r="E116" s="12">
        <v>4.7567648167892127</v>
      </c>
      <c r="F116" s="55">
        <v>0</v>
      </c>
      <c r="G116" s="55">
        <v>0</v>
      </c>
      <c r="H116" s="55">
        <v>0</v>
      </c>
      <c r="I116" s="12">
        <v>4.1011061334985772</v>
      </c>
      <c r="J116" s="55">
        <v>0</v>
      </c>
      <c r="K116" s="55">
        <v>0</v>
      </c>
      <c r="L116" s="55">
        <v>0</v>
      </c>
      <c r="M116" s="9">
        <v>14</v>
      </c>
      <c r="N116" s="9">
        <v>14</v>
      </c>
      <c r="O116" s="9">
        <v>8</v>
      </c>
      <c r="P116" s="9">
        <v>4</v>
      </c>
      <c r="Q116" s="9">
        <v>3.54535</v>
      </c>
      <c r="R116" s="9">
        <v>4</v>
      </c>
      <c r="S116" s="9">
        <v>0.7</v>
      </c>
      <c r="T116" s="9">
        <v>0</v>
      </c>
      <c r="U116" s="9">
        <v>0.5</v>
      </c>
      <c r="V116" s="9">
        <v>0</v>
      </c>
    </row>
    <row r="117" spans="2:22">
      <c r="B117" s="9" t="str">
        <f t="shared" si="1"/>
        <v>М4x48</v>
      </c>
      <c r="C117" s="10">
        <v>4</v>
      </c>
      <c r="D117" s="9">
        <v>48</v>
      </c>
      <c r="E117" s="12">
        <v>5.0527028447573707</v>
      </c>
      <c r="F117" s="55">
        <v>0</v>
      </c>
      <c r="G117" s="55">
        <v>0</v>
      </c>
      <c r="H117" s="55">
        <v>0</v>
      </c>
      <c r="I117" s="12">
        <v>4.333593321148288</v>
      </c>
      <c r="J117" s="55">
        <v>0</v>
      </c>
      <c r="K117" s="55">
        <v>0</v>
      </c>
      <c r="L117" s="55">
        <v>0</v>
      </c>
      <c r="M117" s="9">
        <v>14</v>
      </c>
      <c r="N117" s="9">
        <v>14</v>
      </c>
      <c r="O117" s="9">
        <v>8</v>
      </c>
      <c r="P117" s="9">
        <v>4</v>
      </c>
      <c r="Q117" s="9">
        <v>3.54535</v>
      </c>
      <c r="R117" s="9">
        <v>4</v>
      </c>
      <c r="S117" s="9">
        <v>0.7</v>
      </c>
      <c r="T117" s="9">
        <v>0</v>
      </c>
      <c r="U117" s="9">
        <v>0.5</v>
      </c>
      <c r="V117" s="9">
        <v>0</v>
      </c>
    </row>
    <row r="118" spans="2:22">
      <c r="B118" s="9" t="str">
        <f t="shared" si="1"/>
        <v>М4x50</v>
      </c>
      <c r="C118" s="10">
        <v>4</v>
      </c>
      <c r="D118" s="9">
        <v>50</v>
      </c>
      <c r="E118" s="12">
        <v>5.2499948634028106</v>
      </c>
      <c r="F118" s="55">
        <v>0</v>
      </c>
      <c r="G118" s="55">
        <v>0</v>
      </c>
      <c r="H118" s="55">
        <v>0</v>
      </c>
      <c r="I118" s="12">
        <v>4.4885847795814282</v>
      </c>
      <c r="J118" s="55">
        <v>0</v>
      </c>
      <c r="K118" s="55">
        <v>0</v>
      </c>
      <c r="L118" s="55">
        <v>0</v>
      </c>
      <c r="M118" s="9">
        <v>14</v>
      </c>
      <c r="N118" s="9">
        <v>14</v>
      </c>
      <c r="O118" s="9">
        <v>8</v>
      </c>
      <c r="P118" s="9">
        <v>4</v>
      </c>
      <c r="Q118" s="9">
        <v>3.54535</v>
      </c>
      <c r="R118" s="9">
        <v>4</v>
      </c>
      <c r="S118" s="9">
        <v>0.7</v>
      </c>
      <c r="T118" s="9">
        <v>0</v>
      </c>
      <c r="U118" s="9">
        <v>0.5</v>
      </c>
      <c r="V118" s="9">
        <v>0</v>
      </c>
    </row>
    <row r="119" spans="2:22">
      <c r="B119" s="9" t="str">
        <f t="shared" si="1"/>
        <v>М4x55</v>
      </c>
      <c r="C119" s="10">
        <v>4</v>
      </c>
      <c r="D119" s="9">
        <v>55</v>
      </c>
      <c r="E119" s="12">
        <v>5.7432249100164068</v>
      </c>
      <c r="F119" s="55">
        <v>0</v>
      </c>
      <c r="G119" s="55">
        <v>0</v>
      </c>
      <c r="H119" s="55">
        <v>0</v>
      </c>
      <c r="I119" s="12">
        <v>4.8760634256642783</v>
      </c>
      <c r="J119" s="55">
        <v>0</v>
      </c>
      <c r="K119" s="55">
        <v>0</v>
      </c>
      <c r="L119" s="55">
        <v>0</v>
      </c>
      <c r="M119" s="9">
        <v>14</v>
      </c>
      <c r="N119" s="9">
        <v>14</v>
      </c>
      <c r="O119" s="9">
        <v>8</v>
      </c>
      <c r="P119" s="9">
        <v>4</v>
      </c>
      <c r="Q119" s="9">
        <v>3.54535</v>
      </c>
      <c r="R119" s="9">
        <v>4</v>
      </c>
      <c r="S119" s="9">
        <v>0.7</v>
      </c>
      <c r="T119" s="9">
        <v>0</v>
      </c>
      <c r="U119" s="9">
        <v>0.5</v>
      </c>
      <c r="V119" s="9">
        <v>0</v>
      </c>
    </row>
    <row r="120" spans="2:22">
      <c r="B120" s="9" t="str">
        <f t="shared" si="1"/>
        <v>М4x60</v>
      </c>
      <c r="C120" s="10">
        <v>4</v>
      </c>
      <c r="D120" s="9">
        <v>60</v>
      </c>
      <c r="E120" s="12">
        <v>6.2364549566300047</v>
      </c>
      <c r="F120" s="55">
        <v>0</v>
      </c>
      <c r="G120" s="55">
        <v>0</v>
      </c>
      <c r="H120" s="55">
        <v>0</v>
      </c>
      <c r="I120" s="12">
        <v>5.2635420717471266</v>
      </c>
      <c r="J120" s="55">
        <v>0</v>
      </c>
      <c r="K120" s="55">
        <v>0</v>
      </c>
      <c r="L120" s="55">
        <v>0</v>
      </c>
      <c r="M120" s="9">
        <v>14</v>
      </c>
      <c r="N120" s="9">
        <v>14</v>
      </c>
      <c r="O120" s="9">
        <v>8</v>
      </c>
      <c r="P120" s="9">
        <v>4</v>
      </c>
      <c r="Q120" s="9">
        <v>3.54535</v>
      </c>
      <c r="R120" s="9">
        <v>4</v>
      </c>
      <c r="S120" s="9">
        <v>0.7</v>
      </c>
      <c r="T120" s="9">
        <v>0</v>
      </c>
      <c r="U120" s="9">
        <v>0.5</v>
      </c>
      <c r="V120" s="9">
        <v>0</v>
      </c>
    </row>
    <row r="121" spans="2:22">
      <c r="B121" s="9" t="str">
        <f t="shared" si="1"/>
        <v>М4x65</v>
      </c>
      <c r="C121" s="10">
        <v>4</v>
      </c>
      <c r="D121" s="9">
        <v>65</v>
      </c>
      <c r="E121" s="12">
        <v>6.7296850032436026</v>
      </c>
      <c r="F121" s="55">
        <v>0</v>
      </c>
      <c r="G121" s="55">
        <v>0</v>
      </c>
      <c r="H121" s="55">
        <v>0</v>
      </c>
      <c r="I121" s="12">
        <v>5.6510207178299767</v>
      </c>
      <c r="J121" s="55">
        <v>0</v>
      </c>
      <c r="K121" s="55">
        <v>0</v>
      </c>
      <c r="L121" s="55">
        <v>0</v>
      </c>
      <c r="M121" s="9">
        <v>14</v>
      </c>
      <c r="N121" s="9">
        <v>14</v>
      </c>
      <c r="O121" s="9">
        <v>8</v>
      </c>
      <c r="P121" s="9">
        <v>4</v>
      </c>
      <c r="Q121" s="9">
        <v>3.54535</v>
      </c>
      <c r="R121" s="9">
        <v>4</v>
      </c>
      <c r="S121" s="9">
        <v>0.7</v>
      </c>
      <c r="T121" s="9">
        <v>0</v>
      </c>
      <c r="U121" s="9">
        <v>0.5</v>
      </c>
      <c r="V121" s="9">
        <v>0</v>
      </c>
    </row>
    <row r="122" spans="2:22">
      <c r="B122" s="9" t="str">
        <f t="shared" si="1"/>
        <v>М4x70</v>
      </c>
      <c r="C122" s="10">
        <v>4</v>
      </c>
      <c r="D122" s="9">
        <v>70</v>
      </c>
      <c r="E122" s="12">
        <v>7.2229150498571997</v>
      </c>
      <c r="F122" s="55">
        <v>0</v>
      </c>
      <c r="G122" s="55">
        <v>0</v>
      </c>
      <c r="H122" s="55">
        <v>0</v>
      </c>
      <c r="I122" s="12">
        <v>6.0384993639128268</v>
      </c>
      <c r="J122" s="55">
        <v>0</v>
      </c>
      <c r="K122" s="55">
        <v>0</v>
      </c>
      <c r="L122" s="55">
        <v>0</v>
      </c>
      <c r="M122" s="9">
        <v>14</v>
      </c>
      <c r="N122" s="9">
        <v>14</v>
      </c>
      <c r="O122" s="9">
        <v>8</v>
      </c>
      <c r="P122" s="9">
        <v>4</v>
      </c>
      <c r="Q122" s="9">
        <v>3.54535</v>
      </c>
      <c r="R122" s="9">
        <v>4</v>
      </c>
      <c r="S122" s="9">
        <v>0.7</v>
      </c>
      <c r="T122" s="9">
        <v>0</v>
      </c>
      <c r="U122" s="9">
        <v>0.5</v>
      </c>
      <c r="V122" s="9">
        <v>0</v>
      </c>
    </row>
    <row r="123" spans="2:22">
      <c r="B123" s="9" t="str">
        <f t="shared" si="1"/>
        <v>М4x75</v>
      </c>
      <c r="C123" s="10">
        <v>4</v>
      </c>
      <c r="D123" s="9">
        <v>75</v>
      </c>
      <c r="E123" s="12">
        <v>7.7161450964707976</v>
      </c>
      <c r="F123" s="55">
        <v>0</v>
      </c>
      <c r="G123" s="55">
        <v>0</v>
      </c>
      <c r="H123" s="55">
        <v>0</v>
      </c>
      <c r="I123" s="12">
        <v>6.4259780099956769</v>
      </c>
      <c r="J123" s="55">
        <v>0</v>
      </c>
      <c r="K123" s="55">
        <v>0</v>
      </c>
      <c r="L123" s="55">
        <v>0</v>
      </c>
      <c r="M123" s="9">
        <v>14</v>
      </c>
      <c r="N123" s="9">
        <v>14</v>
      </c>
      <c r="O123" s="9">
        <v>8</v>
      </c>
      <c r="P123" s="9">
        <v>4</v>
      </c>
      <c r="Q123" s="9">
        <v>3.54535</v>
      </c>
      <c r="R123" s="9">
        <v>4</v>
      </c>
      <c r="S123" s="9">
        <v>0.7</v>
      </c>
      <c r="T123" s="9">
        <v>0</v>
      </c>
      <c r="U123" s="9">
        <v>0.5</v>
      </c>
      <c r="V123" s="9">
        <v>0</v>
      </c>
    </row>
    <row r="124" spans="2:22">
      <c r="B124" s="9" t="str">
        <f t="shared" si="1"/>
        <v>М4x80</v>
      </c>
      <c r="C124" s="10">
        <v>4</v>
      </c>
      <c r="D124" s="9">
        <v>80</v>
      </c>
      <c r="E124" s="12">
        <v>8.2093751430843955</v>
      </c>
      <c r="F124" s="55">
        <v>0</v>
      </c>
      <c r="G124" s="55">
        <v>0</v>
      </c>
      <c r="H124" s="55">
        <v>0</v>
      </c>
      <c r="I124" s="12">
        <v>6.8134566560785261</v>
      </c>
      <c r="J124" s="55">
        <v>0</v>
      </c>
      <c r="K124" s="55">
        <v>0</v>
      </c>
      <c r="L124" s="55">
        <v>0</v>
      </c>
      <c r="M124" s="9">
        <v>14</v>
      </c>
      <c r="N124" s="9">
        <v>14</v>
      </c>
      <c r="O124" s="9">
        <v>8</v>
      </c>
      <c r="P124" s="9">
        <v>4</v>
      </c>
      <c r="Q124" s="9">
        <v>3.54535</v>
      </c>
      <c r="R124" s="9">
        <v>4</v>
      </c>
      <c r="S124" s="9">
        <v>0.7</v>
      </c>
      <c r="T124" s="9">
        <v>0</v>
      </c>
      <c r="U124" s="9">
        <v>0.5</v>
      </c>
      <c r="V124" s="9">
        <v>0</v>
      </c>
    </row>
    <row r="125" spans="2:22">
      <c r="B125" s="9" t="str">
        <f t="shared" si="1"/>
        <v>М4x85</v>
      </c>
      <c r="C125" s="10">
        <v>4</v>
      </c>
      <c r="D125" s="9">
        <v>85</v>
      </c>
      <c r="E125" s="12">
        <v>8.7026051896979926</v>
      </c>
      <c r="F125" s="55">
        <v>0</v>
      </c>
      <c r="G125" s="55">
        <v>0</v>
      </c>
      <c r="H125" s="55">
        <v>0</v>
      </c>
      <c r="I125" s="12">
        <v>7.2009353021613753</v>
      </c>
      <c r="J125" s="55">
        <v>0</v>
      </c>
      <c r="K125" s="55">
        <v>0</v>
      </c>
      <c r="L125" s="55">
        <v>0</v>
      </c>
      <c r="M125" s="9">
        <v>14</v>
      </c>
      <c r="N125" s="9">
        <v>14</v>
      </c>
      <c r="O125" s="9">
        <v>8</v>
      </c>
      <c r="P125" s="9">
        <v>4</v>
      </c>
      <c r="Q125" s="9">
        <v>3.54535</v>
      </c>
      <c r="R125" s="9">
        <v>4</v>
      </c>
      <c r="S125" s="9">
        <v>0.7</v>
      </c>
      <c r="T125" s="9">
        <v>0</v>
      </c>
      <c r="U125" s="9">
        <v>0.5</v>
      </c>
      <c r="V125" s="9">
        <v>0</v>
      </c>
    </row>
    <row r="126" spans="2:22">
      <c r="B126" s="9" t="str">
        <f t="shared" si="1"/>
        <v>М4x90</v>
      </c>
      <c r="C126" s="10">
        <v>4</v>
      </c>
      <c r="D126" s="9">
        <v>90</v>
      </c>
      <c r="E126" s="12">
        <v>9.1958352363115896</v>
      </c>
      <c r="F126" s="55">
        <v>0</v>
      </c>
      <c r="G126" s="55">
        <v>0</v>
      </c>
      <c r="H126" s="55">
        <v>0</v>
      </c>
      <c r="I126" s="12">
        <v>7.5884139482442254</v>
      </c>
      <c r="J126" s="55">
        <v>0</v>
      </c>
      <c r="K126" s="55">
        <v>0</v>
      </c>
      <c r="L126" s="55">
        <v>0</v>
      </c>
      <c r="M126" s="9">
        <v>14</v>
      </c>
      <c r="N126" s="9">
        <v>14</v>
      </c>
      <c r="O126" s="9">
        <v>8</v>
      </c>
      <c r="P126" s="9">
        <v>4</v>
      </c>
      <c r="Q126" s="9">
        <v>3.54535</v>
      </c>
      <c r="R126" s="9">
        <v>4</v>
      </c>
      <c r="S126" s="9">
        <v>0.7</v>
      </c>
      <c r="T126" s="9">
        <v>0</v>
      </c>
      <c r="U126" s="9">
        <v>0.5</v>
      </c>
      <c r="V126" s="9">
        <v>0</v>
      </c>
    </row>
    <row r="127" spans="2:22">
      <c r="B127" s="9" t="str">
        <f t="shared" si="1"/>
        <v>М4x95</v>
      </c>
      <c r="C127" s="10">
        <v>4</v>
      </c>
      <c r="D127" s="9">
        <v>95</v>
      </c>
      <c r="E127" s="12">
        <v>9.6890652829251884</v>
      </c>
      <c r="F127" s="55">
        <v>0</v>
      </c>
      <c r="G127" s="55">
        <v>0</v>
      </c>
      <c r="H127" s="55">
        <v>0</v>
      </c>
      <c r="I127" s="12">
        <v>7.9758925943270764</v>
      </c>
      <c r="J127" s="55">
        <v>0</v>
      </c>
      <c r="K127" s="55">
        <v>0</v>
      </c>
      <c r="L127" s="55">
        <v>0</v>
      </c>
      <c r="M127" s="9">
        <v>14</v>
      </c>
      <c r="N127" s="9">
        <v>14</v>
      </c>
      <c r="O127" s="9">
        <v>8</v>
      </c>
      <c r="P127" s="9">
        <v>4</v>
      </c>
      <c r="Q127" s="9">
        <v>3.54535</v>
      </c>
      <c r="R127" s="9">
        <v>4</v>
      </c>
      <c r="S127" s="9">
        <v>0.7</v>
      </c>
      <c r="T127" s="9">
        <v>0</v>
      </c>
      <c r="U127" s="9">
        <v>0.5</v>
      </c>
      <c r="V127" s="9">
        <v>0</v>
      </c>
    </row>
    <row r="128" spans="2:22">
      <c r="B128" s="9" t="str">
        <f t="shared" si="1"/>
        <v>М4x100</v>
      </c>
      <c r="C128" s="10">
        <v>4</v>
      </c>
      <c r="D128" s="9">
        <v>100</v>
      </c>
      <c r="E128" s="12">
        <v>10.182295329538785</v>
      </c>
      <c r="F128" s="55">
        <v>0</v>
      </c>
      <c r="G128" s="55">
        <v>0</v>
      </c>
      <c r="H128" s="55">
        <v>0</v>
      </c>
      <c r="I128" s="12">
        <v>8.3633712404099239</v>
      </c>
      <c r="J128" s="55">
        <v>0</v>
      </c>
      <c r="K128" s="55">
        <v>0</v>
      </c>
      <c r="L128" s="55">
        <v>0</v>
      </c>
      <c r="M128" s="9">
        <v>14</v>
      </c>
      <c r="N128" s="9">
        <v>14</v>
      </c>
      <c r="O128" s="9">
        <v>8</v>
      </c>
      <c r="P128" s="9">
        <v>4</v>
      </c>
      <c r="Q128" s="9">
        <v>3.54535</v>
      </c>
      <c r="R128" s="9">
        <v>4</v>
      </c>
      <c r="S128" s="9">
        <v>0.7</v>
      </c>
      <c r="T128" s="9">
        <v>0</v>
      </c>
      <c r="U128" s="9">
        <v>0.5</v>
      </c>
      <c r="V128" s="9">
        <v>0</v>
      </c>
    </row>
    <row r="129" spans="2:22">
      <c r="B129" s="9" t="str">
        <f t="shared" si="1"/>
        <v>М4x105</v>
      </c>
      <c r="C129" s="10">
        <v>4</v>
      </c>
      <c r="D129" s="9">
        <v>105</v>
      </c>
      <c r="E129" s="12">
        <v>10.675525376152384</v>
      </c>
      <c r="F129" s="55">
        <v>0</v>
      </c>
      <c r="G129" s="55">
        <v>0</v>
      </c>
      <c r="H129" s="55">
        <v>0</v>
      </c>
      <c r="I129" s="12">
        <v>8.7508498864927748</v>
      </c>
      <c r="J129" s="55">
        <v>0</v>
      </c>
      <c r="K129" s="55">
        <v>0</v>
      </c>
      <c r="L129" s="55">
        <v>0</v>
      </c>
      <c r="M129" s="9">
        <v>14</v>
      </c>
      <c r="N129" s="9">
        <v>14</v>
      </c>
      <c r="O129" s="9">
        <v>8</v>
      </c>
      <c r="P129" s="9">
        <v>4</v>
      </c>
      <c r="Q129" s="9">
        <v>3.54535</v>
      </c>
      <c r="R129" s="9">
        <v>4</v>
      </c>
      <c r="S129" s="9">
        <v>0.7</v>
      </c>
      <c r="T129" s="9">
        <v>0</v>
      </c>
      <c r="U129" s="9">
        <v>0.5</v>
      </c>
      <c r="V129" s="9">
        <v>0</v>
      </c>
    </row>
    <row r="130" spans="2:22">
      <c r="B130" s="9" t="str">
        <f t="shared" si="1"/>
        <v>М4x110</v>
      </c>
      <c r="C130" s="10">
        <v>4</v>
      </c>
      <c r="D130" s="9">
        <v>110</v>
      </c>
      <c r="E130" s="12">
        <v>11.16875542276598</v>
      </c>
      <c r="F130" s="55">
        <v>0</v>
      </c>
      <c r="G130" s="55">
        <v>0</v>
      </c>
      <c r="H130" s="55">
        <v>0</v>
      </c>
      <c r="I130" s="12">
        <v>9.1383285325756258</v>
      </c>
      <c r="J130" s="55">
        <v>0</v>
      </c>
      <c r="K130" s="55">
        <v>0</v>
      </c>
      <c r="L130" s="55">
        <v>0</v>
      </c>
      <c r="M130" s="9">
        <v>14</v>
      </c>
      <c r="N130" s="9">
        <v>14</v>
      </c>
      <c r="O130" s="9">
        <v>8</v>
      </c>
      <c r="P130" s="9">
        <v>4</v>
      </c>
      <c r="Q130" s="9">
        <v>3.54535</v>
      </c>
      <c r="R130" s="9">
        <v>4</v>
      </c>
      <c r="S130" s="9">
        <v>0.7</v>
      </c>
      <c r="T130" s="9">
        <v>0</v>
      </c>
      <c r="U130" s="9">
        <v>0.5</v>
      </c>
      <c r="V130" s="9">
        <v>0</v>
      </c>
    </row>
    <row r="131" spans="2:22">
      <c r="B131" s="9" t="str">
        <f t="shared" si="1"/>
        <v>М4x115</v>
      </c>
      <c r="C131" s="10">
        <v>4</v>
      </c>
      <c r="D131" s="9">
        <v>115</v>
      </c>
      <c r="E131" s="12">
        <v>11.661985469379578</v>
      </c>
      <c r="F131" s="55">
        <v>0</v>
      </c>
      <c r="G131" s="55">
        <v>0</v>
      </c>
      <c r="H131" s="55">
        <v>0</v>
      </c>
      <c r="I131" s="12">
        <v>9.525807178658475</v>
      </c>
      <c r="J131" s="55">
        <v>0</v>
      </c>
      <c r="K131" s="55">
        <v>0</v>
      </c>
      <c r="L131" s="55">
        <v>0</v>
      </c>
      <c r="M131" s="9">
        <v>14</v>
      </c>
      <c r="N131" s="9">
        <v>14</v>
      </c>
      <c r="O131" s="9">
        <v>8</v>
      </c>
      <c r="P131" s="9">
        <v>4</v>
      </c>
      <c r="Q131" s="9">
        <v>3.54535</v>
      </c>
      <c r="R131" s="9">
        <v>4</v>
      </c>
      <c r="S131" s="9">
        <v>0.7</v>
      </c>
      <c r="T131" s="9">
        <v>0</v>
      </c>
      <c r="U131" s="9">
        <v>0.5</v>
      </c>
      <c r="V131" s="9">
        <v>0</v>
      </c>
    </row>
    <row r="132" spans="2:22">
      <c r="B132" s="9" t="str">
        <f t="shared" si="1"/>
        <v>М4x120</v>
      </c>
      <c r="C132" s="10">
        <v>4</v>
      </c>
      <c r="D132" s="9">
        <v>120</v>
      </c>
      <c r="E132" s="12">
        <v>12.155215515993175</v>
      </c>
      <c r="F132" s="55">
        <v>0</v>
      </c>
      <c r="G132" s="55">
        <v>0</v>
      </c>
      <c r="H132" s="55">
        <v>0</v>
      </c>
      <c r="I132" s="12">
        <v>9.913285824741326</v>
      </c>
      <c r="J132" s="55">
        <v>0</v>
      </c>
      <c r="K132" s="55">
        <v>0</v>
      </c>
      <c r="L132" s="55">
        <v>0</v>
      </c>
      <c r="M132" s="9">
        <v>14</v>
      </c>
      <c r="N132" s="9">
        <v>14</v>
      </c>
      <c r="O132" s="9">
        <v>8</v>
      </c>
      <c r="P132" s="9">
        <v>4</v>
      </c>
      <c r="Q132" s="9">
        <v>3.54535</v>
      </c>
      <c r="R132" s="9">
        <v>4</v>
      </c>
      <c r="S132" s="9">
        <v>0.7</v>
      </c>
      <c r="T132" s="9">
        <v>0</v>
      </c>
      <c r="U132" s="9">
        <v>0.5</v>
      </c>
      <c r="V132" s="9">
        <v>0</v>
      </c>
    </row>
    <row r="133" spans="2:22">
      <c r="B133" s="9" t="str">
        <f t="shared" si="1"/>
        <v>М4x130</v>
      </c>
      <c r="C133" s="10">
        <v>4</v>
      </c>
      <c r="D133" s="9">
        <v>130</v>
      </c>
      <c r="E133" s="12">
        <v>13.014773928583475</v>
      </c>
      <c r="F133" s="55">
        <v>0</v>
      </c>
      <c r="G133" s="55">
        <v>0</v>
      </c>
      <c r="H133" s="55">
        <v>0</v>
      </c>
      <c r="I133" s="12">
        <v>10.688243116907024</v>
      </c>
      <c r="J133" s="55">
        <v>0</v>
      </c>
      <c r="K133" s="55">
        <v>0</v>
      </c>
      <c r="L133" s="55">
        <v>0</v>
      </c>
      <c r="M133" s="9">
        <v>20</v>
      </c>
      <c r="N133" s="9">
        <v>20</v>
      </c>
      <c r="O133" s="9">
        <v>8</v>
      </c>
      <c r="P133" s="9">
        <v>4</v>
      </c>
      <c r="Q133" s="9">
        <v>3.54535</v>
      </c>
      <c r="R133" s="9">
        <v>4</v>
      </c>
      <c r="S133" s="9">
        <v>0.7</v>
      </c>
      <c r="T133" s="9">
        <v>0</v>
      </c>
      <c r="U133" s="9">
        <v>0.5</v>
      </c>
      <c r="V133" s="9">
        <v>0</v>
      </c>
    </row>
    <row r="134" spans="2:22">
      <c r="B134" s="9" t="str">
        <f t="shared" si="1"/>
        <v>М4x140</v>
      </c>
      <c r="C134" s="10">
        <v>4</v>
      </c>
      <c r="D134" s="9">
        <v>140</v>
      </c>
      <c r="E134" s="12">
        <v>14.001234021810667</v>
      </c>
      <c r="F134" s="55">
        <v>0</v>
      </c>
      <c r="G134" s="55">
        <v>0</v>
      </c>
      <c r="H134" s="55">
        <v>0</v>
      </c>
      <c r="I134" s="12">
        <v>11.463200409072726</v>
      </c>
      <c r="J134" s="55">
        <v>0</v>
      </c>
      <c r="K134" s="55">
        <v>0</v>
      </c>
      <c r="L134" s="55">
        <v>0</v>
      </c>
      <c r="M134" s="9">
        <v>20</v>
      </c>
      <c r="N134" s="9">
        <v>20</v>
      </c>
      <c r="O134" s="9">
        <v>8</v>
      </c>
      <c r="P134" s="9">
        <v>4</v>
      </c>
      <c r="Q134" s="9">
        <v>3.54535</v>
      </c>
      <c r="R134" s="9">
        <v>4</v>
      </c>
      <c r="S134" s="9">
        <v>0.7</v>
      </c>
      <c r="T134" s="9">
        <v>0</v>
      </c>
      <c r="U134" s="9">
        <v>0.5</v>
      </c>
      <c r="V134" s="9">
        <v>0</v>
      </c>
    </row>
    <row r="135" spans="2:22">
      <c r="B135" s="9" t="str">
        <f t="shared" si="1"/>
        <v>М4x150</v>
      </c>
      <c r="C135" s="10">
        <v>4</v>
      </c>
      <c r="D135" s="9">
        <v>150</v>
      </c>
      <c r="E135" s="12">
        <v>14.987694115037863</v>
      </c>
      <c r="F135" s="55">
        <v>0</v>
      </c>
      <c r="G135" s="55">
        <v>0</v>
      </c>
      <c r="H135" s="55">
        <v>0</v>
      </c>
      <c r="I135" s="12">
        <v>12.238157701238427</v>
      </c>
      <c r="J135" s="55">
        <v>0</v>
      </c>
      <c r="K135" s="55">
        <v>0</v>
      </c>
      <c r="L135" s="55">
        <v>0</v>
      </c>
      <c r="M135" s="9">
        <v>20</v>
      </c>
      <c r="N135" s="9">
        <v>20</v>
      </c>
      <c r="O135" s="9">
        <v>8</v>
      </c>
      <c r="P135" s="9">
        <v>4</v>
      </c>
      <c r="Q135" s="9">
        <v>3.54535</v>
      </c>
      <c r="R135" s="9">
        <v>4</v>
      </c>
      <c r="S135" s="9">
        <v>0.7</v>
      </c>
      <c r="T135" s="9">
        <v>0</v>
      </c>
      <c r="U135" s="9">
        <v>0.5</v>
      </c>
      <c r="V135" s="9">
        <v>0</v>
      </c>
    </row>
    <row r="136" spans="2:22">
      <c r="B136" s="9" t="str">
        <f t="shared" si="1"/>
        <v>М4x160</v>
      </c>
      <c r="C136" s="10">
        <v>4</v>
      </c>
      <c r="D136" s="9">
        <v>160</v>
      </c>
      <c r="E136" s="12">
        <v>15.974154208265057</v>
      </c>
      <c r="F136" s="55">
        <v>0</v>
      </c>
      <c r="G136" s="55">
        <v>0</v>
      </c>
      <c r="H136" s="55">
        <v>0</v>
      </c>
      <c r="I136" s="12">
        <v>13.013114993404123</v>
      </c>
      <c r="J136" s="55">
        <v>0</v>
      </c>
      <c r="K136" s="55">
        <v>0</v>
      </c>
      <c r="L136" s="55">
        <v>0</v>
      </c>
      <c r="M136" s="9">
        <v>20</v>
      </c>
      <c r="N136" s="9">
        <v>20</v>
      </c>
      <c r="O136" s="9">
        <v>8</v>
      </c>
      <c r="P136" s="9">
        <v>4</v>
      </c>
      <c r="Q136" s="9">
        <v>3.54535</v>
      </c>
      <c r="R136" s="9">
        <v>4</v>
      </c>
      <c r="S136" s="9">
        <v>0.7</v>
      </c>
      <c r="T136" s="9">
        <v>0</v>
      </c>
      <c r="U136" s="9">
        <v>0.5</v>
      </c>
      <c r="V136" s="9">
        <v>0</v>
      </c>
    </row>
    <row r="137" spans="2:22" s="9" customFormat="1">
      <c r="B137" s="9" t="str">
        <f t="shared" si="1"/>
        <v>М5x12</v>
      </c>
      <c r="C137" s="10">
        <v>5</v>
      </c>
      <c r="D137" s="9">
        <v>12</v>
      </c>
      <c r="E137" s="12">
        <v>2.7934491623497144</v>
      </c>
      <c r="F137" s="55">
        <v>0</v>
      </c>
      <c r="G137" s="55">
        <v>0</v>
      </c>
      <c r="H137" s="55">
        <v>0</v>
      </c>
      <c r="I137" s="12">
        <v>2.6689291374526101</v>
      </c>
      <c r="J137" s="55">
        <v>0</v>
      </c>
      <c r="K137" s="55">
        <v>0</v>
      </c>
      <c r="L137" s="55">
        <v>0</v>
      </c>
      <c r="M137" s="11">
        <v>7.9</v>
      </c>
      <c r="N137" s="9">
        <v>9.5</v>
      </c>
      <c r="O137" s="9">
        <v>10</v>
      </c>
      <c r="P137" s="9">
        <v>5</v>
      </c>
      <c r="Q137" s="9">
        <v>4.4804000000000004</v>
      </c>
      <c r="R137" s="9">
        <v>5</v>
      </c>
      <c r="S137" s="9">
        <v>0.8</v>
      </c>
      <c r="T137" s="9">
        <v>0</v>
      </c>
      <c r="U137" s="9">
        <v>1</v>
      </c>
      <c r="V137" s="9">
        <v>0</v>
      </c>
    </row>
    <row r="138" spans="2:22" s="9" customFormat="1">
      <c r="B138" s="9" t="str">
        <f t="shared" si="1"/>
        <v>М5x14</v>
      </c>
      <c r="C138" s="10">
        <v>5</v>
      </c>
      <c r="D138" s="9">
        <v>14</v>
      </c>
      <c r="E138" s="12">
        <v>3.0409764659236496</v>
      </c>
      <c r="F138" s="55">
        <v>0</v>
      </c>
      <c r="G138" s="55">
        <v>0</v>
      </c>
      <c r="H138" s="55">
        <v>0</v>
      </c>
      <c r="I138" s="12">
        <v>2.9164564410265457</v>
      </c>
      <c r="J138" s="55">
        <v>0</v>
      </c>
      <c r="K138" s="55">
        <v>0</v>
      </c>
      <c r="L138" s="55">
        <v>0</v>
      </c>
      <c r="M138" s="11">
        <v>9.9</v>
      </c>
      <c r="N138" s="9">
        <v>11.5</v>
      </c>
      <c r="O138" s="9">
        <v>10</v>
      </c>
      <c r="P138" s="9">
        <v>5</v>
      </c>
      <c r="Q138" s="9">
        <v>4.4804000000000004</v>
      </c>
      <c r="R138" s="9">
        <v>5</v>
      </c>
      <c r="S138" s="9">
        <v>0.8</v>
      </c>
      <c r="T138" s="9">
        <v>0</v>
      </c>
      <c r="U138" s="9">
        <v>1</v>
      </c>
      <c r="V138" s="9">
        <v>0</v>
      </c>
    </row>
    <row r="139" spans="2:22">
      <c r="B139" s="9" t="str">
        <f t="shared" ref="B139:B204" si="2">"М"&amp;C139&amp;"x"&amp;D139</f>
        <v>М5x16</v>
      </c>
      <c r="C139" s="10">
        <v>5</v>
      </c>
      <c r="D139" s="9">
        <v>16</v>
      </c>
      <c r="E139" s="12">
        <v>3.2885037694975847</v>
      </c>
      <c r="F139" s="55">
        <v>0</v>
      </c>
      <c r="G139" s="55">
        <v>0</v>
      </c>
      <c r="H139" s="55">
        <v>0</v>
      </c>
      <c r="I139" s="12">
        <v>3.1639837446004813</v>
      </c>
      <c r="J139" s="55">
        <v>0</v>
      </c>
      <c r="K139" s="55">
        <v>0</v>
      </c>
      <c r="L139" s="55">
        <v>0</v>
      </c>
      <c r="M139" s="11">
        <v>11.9</v>
      </c>
      <c r="N139" s="9">
        <v>13.5</v>
      </c>
      <c r="O139" s="9">
        <v>10</v>
      </c>
      <c r="P139" s="9">
        <v>5</v>
      </c>
      <c r="Q139" s="9">
        <v>4.4804000000000004</v>
      </c>
      <c r="R139" s="9">
        <v>5</v>
      </c>
      <c r="S139" s="9">
        <v>0.8</v>
      </c>
      <c r="T139" s="9">
        <v>0</v>
      </c>
      <c r="U139" s="9">
        <v>1</v>
      </c>
      <c r="V139" s="9">
        <v>0</v>
      </c>
    </row>
    <row r="140" spans="2:22">
      <c r="B140" s="9" t="str">
        <f t="shared" si="2"/>
        <v>М5x18</v>
      </c>
      <c r="C140" s="10">
        <v>5</v>
      </c>
      <c r="D140" s="9">
        <v>18</v>
      </c>
      <c r="E140" s="12">
        <v>3.5360310730715203</v>
      </c>
      <c r="F140" s="55">
        <v>0</v>
      </c>
      <c r="G140" s="55">
        <v>0</v>
      </c>
      <c r="H140" s="55">
        <v>0</v>
      </c>
      <c r="I140" s="12">
        <v>3.4115110481744164</v>
      </c>
      <c r="J140" s="55">
        <v>0</v>
      </c>
      <c r="K140" s="55">
        <v>0</v>
      </c>
      <c r="L140" s="55">
        <v>0</v>
      </c>
      <c r="M140" s="11">
        <v>13.9</v>
      </c>
      <c r="N140" s="9">
        <v>15.5</v>
      </c>
      <c r="O140" s="9">
        <v>10</v>
      </c>
      <c r="P140" s="9">
        <v>5</v>
      </c>
      <c r="Q140" s="9">
        <v>4.4804000000000004</v>
      </c>
      <c r="R140" s="9">
        <v>5</v>
      </c>
      <c r="S140" s="9">
        <v>0.8</v>
      </c>
      <c r="T140" s="9">
        <v>0</v>
      </c>
      <c r="U140" s="9">
        <v>1</v>
      </c>
      <c r="V140" s="9">
        <v>0</v>
      </c>
    </row>
    <row r="141" spans="2:22">
      <c r="B141" s="9" t="str">
        <f t="shared" si="2"/>
        <v>М5x20</v>
      </c>
      <c r="C141" s="10">
        <v>5</v>
      </c>
      <c r="D141" s="9">
        <v>20</v>
      </c>
      <c r="E141" s="12">
        <v>3.7805213028674785</v>
      </c>
      <c r="F141" s="55">
        <v>0</v>
      </c>
      <c r="G141" s="55">
        <v>0</v>
      </c>
      <c r="H141" s="55">
        <v>0</v>
      </c>
      <c r="I141" s="12">
        <v>3.659038351748352</v>
      </c>
      <c r="J141" s="55">
        <v>0</v>
      </c>
      <c r="K141" s="55">
        <v>0</v>
      </c>
      <c r="L141" s="55">
        <v>0</v>
      </c>
      <c r="M141" s="9">
        <v>16</v>
      </c>
      <c r="N141" s="9">
        <v>16</v>
      </c>
      <c r="O141" s="9">
        <v>10</v>
      </c>
      <c r="P141" s="9">
        <v>5</v>
      </c>
      <c r="Q141" s="9">
        <v>4.4804000000000004</v>
      </c>
      <c r="R141" s="9">
        <v>5</v>
      </c>
      <c r="S141" s="9">
        <v>0.8</v>
      </c>
      <c r="T141" s="9">
        <v>0</v>
      </c>
      <c r="U141" s="9">
        <v>1</v>
      </c>
      <c r="V141" s="9">
        <v>0</v>
      </c>
    </row>
    <row r="142" spans="2:22">
      <c r="B142" s="9" t="str">
        <f t="shared" si="2"/>
        <v>М5x22</v>
      </c>
      <c r="C142" s="10">
        <v>5</v>
      </c>
      <c r="D142" s="9">
        <v>22</v>
      </c>
      <c r="E142" s="12">
        <v>4.0887900820009762</v>
      </c>
      <c r="F142" s="55">
        <v>0</v>
      </c>
      <c r="G142" s="55">
        <v>0</v>
      </c>
      <c r="H142" s="55">
        <v>0</v>
      </c>
      <c r="I142" s="12">
        <v>3.9065656553222876</v>
      </c>
      <c r="J142" s="55">
        <v>0</v>
      </c>
      <c r="K142" s="55">
        <v>0</v>
      </c>
      <c r="L142" s="55">
        <v>0</v>
      </c>
      <c r="M142" s="9">
        <v>16</v>
      </c>
      <c r="N142" s="9">
        <v>16</v>
      </c>
      <c r="O142" s="9">
        <v>10</v>
      </c>
      <c r="P142" s="9">
        <v>5</v>
      </c>
      <c r="Q142" s="9">
        <v>4.4804000000000004</v>
      </c>
      <c r="R142" s="9">
        <v>5</v>
      </c>
      <c r="S142" s="9">
        <v>0.8</v>
      </c>
      <c r="T142" s="9">
        <v>0</v>
      </c>
      <c r="U142" s="9">
        <v>1</v>
      </c>
      <c r="V142" s="9">
        <v>0</v>
      </c>
    </row>
    <row r="143" spans="2:22">
      <c r="B143" s="9" t="str">
        <f t="shared" si="2"/>
        <v>М5x25</v>
      </c>
      <c r="C143" s="10">
        <v>5</v>
      </c>
      <c r="D143" s="9">
        <v>25</v>
      </c>
      <c r="E143" s="12">
        <v>4.5511932507012247</v>
      </c>
      <c r="F143" s="55">
        <v>0</v>
      </c>
      <c r="G143" s="55">
        <v>0</v>
      </c>
      <c r="H143" s="55">
        <v>0</v>
      </c>
      <c r="I143" s="12">
        <v>4.2778566106831892</v>
      </c>
      <c r="J143" s="55">
        <v>0</v>
      </c>
      <c r="K143" s="55">
        <v>0</v>
      </c>
      <c r="L143" s="55">
        <v>0</v>
      </c>
      <c r="M143" s="9">
        <v>16</v>
      </c>
      <c r="N143" s="9">
        <v>16</v>
      </c>
      <c r="O143" s="9">
        <v>10</v>
      </c>
      <c r="P143" s="9">
        <v>5</v>
      </c>
      <c r="Q143" s="9">
        <v>4.4804000000000004</v>
      </c>
      <c r="R143" s="9">
        <v>5</v>
      </c>
      <c r="S143" s="9">
        <v>0.8</v>
      </c>
      <c r="T143" s="9">
        <v>0</v>
      </c>
      <c r="U143" s="9">
        <v>1</v>
      </c>
      <c r="V143" s="9">
        <v>0</v>
      </c>
    </row>
    <row r="144" spans="2:22">
      <c r="B144" s="9" t="str">
        <f t="shared" si="2"/>
        <v>М5x28</v>
      </c>
      <c r="C144" s="10">
        <v>5</v>
      </c>
      <c r="D144" s="9">
        <v>28</v>
      </c>
      <c r="E144" s="12">
        <v>5.0135964194014715</v>
      </c>
      <c r="F144" s="55">
        <v>0</v>
      </c>
      <c r="G144" s="55">
        <v>0</v>
      </c>
      <c r="H144" s="55">
        <v>0</v>
      </c>
      <c r="I144" s="12">
        <v>4.6491475660440935</v>
      </c>
      <c r="J144" s="55">
        <v>0</v>
      </c>
      <c r="K144" s="55">
        <v>0</v>
      </c>
      <c r="L144" s="55">
        <v>0</v>
      </c>
      <c r="M144" s="9">
        <v>16</v>
      </c>
      <c r="N144" s="9">
        <v>16</v>
      </c>
      <c r="O144" s="9">
        <v>10</v>
      </c>
      <c r="P144" s="9">
        <v>5</v>
      </c>
      <c r="Q144" s="9">
        <v>4.4804000000000004</v>
      </c>
      <c r="R144" s="9">
        <v>5</v>
      </c>
      <c r="S144" s="9">
        <v>0.8</v>
      </c>
      <c r="T144" s="9">
        <v>0</v>
      </c>
      <c r="U144" s="9">
        <v>1</v>
      </c>
      <c r="V144" s="9">
        <v>0</v>
      </c>
    </row>
    <row r="145" spans="2:22">
      <c r="B145" s="9" t="str">
        <f t="shared" si="2"/>
        <v>М5x30</v>
      </c>
      <c r="C145" s="10">
        <v>5</v>
      </c>
      <c r="D145" s="9">
        <v>30</v>
      </c>
      <c r="E145" s="12">
        <v>5.3218651985349688</v>
      </c>
      <c r="F145" s="55">
        <v>0</v>
      </c>
      <c r="G145" s="55">
        <v>0</v>
      </c>
      <c r="H145" s="55">
        <v>0</v>
      </c>
      <c r="I145" s="12">
        <v>4.8966748696180282</v>
      </c>
      <c r="J145" s="55">
        <v>0</v>
      </c>
      <c r="K145" s="55">
        <v>0</v>
      </c>
      <c r="L145" s="55">
        <v>0</v>
      </c>
      <c r="M145" s="9">
        <v>16</v>
      </c>
      <c r="N145" s="9">
        <v>16</v>
      </c>
      <c r="O145" s="9">
        <v>10</v>
      </c>
      <c r="P145" s="9">
        <v>5</v>
      </c>
      <c r="Q145" s="9">
        <v>4.4804000000000004</v>
      </c>
      <c r="R145" s="9">
        <v>5</v>
      </c>
      <c r="S145" s="9">
        <v>0.8</v>
      </c>
      <c r="T145" s="9">
        <v>0</v>
      </c>
      <c r="U145" s="9">
        <v>1</v>
      </c>
      <c r="V145" s="9">
        <v>0</v>
      </c>
    </row>
    <row r="146" spans="2:22">
      <c r="B146" s="9" t="str">
        <f t="shared" si="2"/>
        <v>М5x32</v>
      </c>
      <c r="C146" s="10">
        <v>5</v>
      </c>
      <c r="D146" s="9">
        <v>32</v>
      </c>
      <c r="E146" s="12">
        <v>5.6301339776684678</v>
      </c>
      <c r="F146" s="55">
        <v>0</v>
      </c>
      <c r="G146" s="55">
        <v>0</v>
      </c>
      <c r="H146" s="55">
        <v>0</v>
      </c>
      <c r="I146" s="12">
        <v>5.1442021731919647</v>
      </c>
      <c r="J146" s="55">
        <v>0</v>
      </c>
      <c r="K146" s="55">
        <v>0</v>
      </c>
      <c r="L146" s="55">
        <v>0</v>
      </c>
      <c r="M146" s="9">
        <v>16</v>
      </c>
      <c r="N146" s="9">
        <v>16</v>
      </c>
      <c r="O146" s="9">
        <v>10</v>
      </c>
      <c r="P146" s="9">
        <v>5</v>
      </c>
      <c r="Q146" s="9">
        <v>4.4804000000000004</v>
      </c>
      <c r="R146" s="9">
        <v>5</v>
      </c>
      <c r="S146" s="9">
        <v>0.8</v>
      </c>
      <c r="T146" s="9">
        <v>0</v>
      </c>
      <c r="U146" s="9">
        <v>1</v>
      </c>
      <c r="V146" s="9">
        <v>0</v>
      </c>
    </row>
    <row r="147" spans="2:22">
      <c r="B147" s="9" t="str">
        <f t="shared" si="2"/>
        <v>М5x35</v>
      </c>
      <c r="C147" s="10">
        <v>5</v>
      </c>
      <c r="D147" s="9">
        <v>35</v>
      </c>
      <c r="E147" s="12">
        <v>6.0925371463687163</v>
      </c>
      <c r="F147" s="55">
        <v>0</v>
      </c>
      <c r="G147" s="55">
        <v>0</v>
      </c>
      <c r="H147" s="55">
        <v>0</v>
      </c>
      <c r="I147" s="12">
        <v>5.5154931285528681</v>
      </c>
      <c r="J147" s="55">
        <v>0</v>
      </c>
      <c r="K147" s="55">
        <v>0</v>
      </c>
      <c r="L147" s="55">
        <v>0</v>
      </c>
      <c r="M147" s="9">
        <v>16</v>
      </c>
      <c r="N147" s="9">
        <v>16</v>
      </c>
      <c r="O147" s="9">
        <v>10</v>
      </c>
      <c r="P147" s="9">
        <v>5</v>
      </c>
      <c r="Q147" s="9">
        <v>4.4804000000000004</v>
      </c>
      <c r="R147" s="9">
        <v>5</v>
      </c>
      <c r="S147" s="9">
        <v>0.8</v>
      </c>
      <c r="T147" s="9">
        <v>0</v>
      </c>
      <c r="U147" s="9">
        <v>1</v>
      </c>
      <c r="V147" s="9">
        <v>0</v>
      </c>
    </row>
    <row r="148" spans="2:22">
      <c r="B148" s="9" t="str">
        <f t="shared" si="2"/>
        <v>М5x38</v>
      </c>
      <c r="C148" s="10">
        <v>5</v>
      </c>
      <c r="D148" s="9">
        <v>38</v>
      </c>
      <c r="E148" s="12">
        <v>6.5549403150689631</v>
      </c>
      <c r="F148" s="55">
        <v>0</v>
      </c>
      <c r="G148" s="55">
        <v>0</v>
      </c>
      <c r="H148" s="55">
        <v>0</v>
      </c>
      <c r="I148" s="12">
        <v>5.8867840839137706</v>
      </c>
      <c r="J148" s="55">
        <v>0</v>
      </c>
      <c r="K148" s="55">
        <v>0</v>
      </c>
      <c r="L148" s="55">
        <v>0</v>
      </c>
      <c r="M148" s="9">
        <v>16</v>
      </c>
      <c r="N148" s="9">
        <v>16</v>
      </c>
      <c r="O148" s="9">
        <v>10</v>
      </c>
      <c r="P148" s="9">
        <v>5</v>
      </c>
      <c r="Q148" s="9">
        <v>4.4804000000000004</v>
      </c>
      <c r="R148" s="9">
        <v>5</v>
      </c>
      <c r="S148" s="9">
        <v>0.8</v>
      </c>
      <c r="T148" s="9">
        <v>0</v>
      </c>
      <c r="U148" s="9">
        <v>1</v>
      </c>
      <c r="V148" s="9">
        <v>0</v>
      </c>
    </row>
    <row r="149" spans="2:22">
      <c r="B149" s="9" t="str">
        <f t="shared" si="2"/>
        <v>М5x40</v>
      </c>
      <c r="C149" s="10">
        <v>5</v>
      </c>
      <c r="D149" s="9">
        <v>40</v>
      </c>
      <c r="E149" s="12">
        <v>6.8632090942024622</v>
      </c>
      <c r="F149" s="55">
        <v>0</v>
      </c>
      <c r="G149" s="55">
        <v>0</v>
      </c>
      <c r="H149" s="55">
        <v>0</v>
      </c>
      <c r="I149" s="12">
        <v>6.1343113874877071</v>
      </c>
      <c r="J149" s="55">
        <v>0</v>
      </c>
      <c r="K149" s="55">
        <v>0</v>
      </c>
      <c r="L149" s="55">
        <v>0</v>
      </c>
      <c r="M149" s="9">
        <v>16</v>
      </c>
      <c r="N149" s="9">
        <v>16</v>
      </c>
      <c r="O149" s="9">
        <v>10</v>
      </c>
      <c r="P149" s="9">
        <v>5</v>
      </c>
      <c r="Q149" s="9">
        <v>4.4804000000000004</v>
      </c>
      <c r="R149" s="9">
        <v>5</v>
      </c>
      <c r="S149" s="9">
        <v>0.8</v>
      </c>
      <c r="T149" s="9">
        <v>0</v>
      </c>
      <c r="U149" s="9">
        <v>1</v>
      </c>
      <c r="V149" s="9">
        <v>0</v>
      </c>
    </row>
    <row r="150" spans="2:22">
      <c r="B150" s="9" t="str">
        <f t="shared" si="2"/>
        <v>М5x42</v>
      </c>
      <c r="C150" s="10">
        <v>5</v>
      </c>
      <c r="D150" s="9">
        <v>42</v>
      </c>
      <c r="E150" s="12">
        <v>7.1714778733359612</v>
      </c>
      <c r="F150" s="55">
        <v>0</v>
      </c>
      <c r="G150" s="55">
        <v>0</v>
      </c>
      <c r="H150" s="55">
        <v>0</v>
      </c>
      <c r="I150" s="12">
        <v>6.3818386910616418</v>
      </c>
      <c r="J150" s="55">
        <v>0</v>
      </c>
      <c r="K150" s="55">
        <v>0</v>
      </c>
      <c r="L150" s="55">
        <v>0</v>
      </c>
      <c r="M150" s="9">
        <v>16</v>
      </c>
      <c r="N150" s="9">
        <v>16</v>
      </c>
      <c r="O150" s="9">
        <v>10</v>
      </c>
      <c r="P150" s="9">
        <v>5</v>
      </c>
      <c r="Q150" s="9">
        <v>4.4804000000000004</v>
      </c>
      <c r="R150" s="9">
        <v>5</v>
      </c>
      <c r="S150" s="9">
        <v>0.8</v>
      </c>
      <c r="T150" s="9">
        <v>0</v>
      </c>
      <c r="U150" s="9">
        <v>1</v>
      </c>
      <c r="V150" s="9">
        <v>0</v>
      </c>
    </row>
    <row r="151" spans="2:22">
      <c r="B151" s="9" t="str">
        <f t="shared" si="2"/>
        <v>М5x45</v>
      </c>
      <c r="C151" s="10">
        <v>5</v>
      </c>
      <c r="D151" s="9">
        <v>45</v>
      </c>
      <c r="E151" s="12">
        <v>7.633881042036208</v>
      </c>
      <c r="F151" s="55">
        <v>0</v>
      </c>
      <c r="G151" s="55">
        <v>0</v>
      </c>
      <c r="H151" s="55">
        <v>0</v>
      </c>
      <c r="I151" s="12">
        <v>6.7531296464225461</v>
      </c>
      <c r="J151" s="55">
        <v>0</v>
      </c>
      <c r="K151" s="55">
        <v>0</v>
      </c>
      <c r="L151" s="55">
        <v>0</v>
      </c>
      <c r="M151" s="9">
        <v>16</v>
      </c>
      <c r="N151" s="9">
        <v>16</v>
      </c>
      <c r="O151" s="9">
        <v>10</v>
      </c>
      <c r="P151" s="9">
        <v>5</v>
      </c>
      <c r="Q151" s="9">
        <v>4.4804000000000004</v>
      </c>
      <c r="R151" s="9">
        <v>5</v>
      </c>
      <c r="S151" s="9">
        <v>0.8</v>
      </c>
      <c r="T151" s="9">
        <v>0</v>
      </c>
      <c r="U151" s="9">
        <v>1</v>
      </c>
      <c r="V151" s="9">
        <v>0</v>
      </c>
    </row>
    <row r="152" spans="2:22">
      <c r="B152" s="9" t="str">
        <f t="shared" si="2"/>
        <v>М5x48</v>
      </c>
      <c r="C152" s="10">
        <v>5</v>
      </c>
      <c r="D152" s="9">
        <v>48</v>
      </c>
      <c r="E152" s="12">
        <v>8.0962842107364565</v>
      </c>
      <c r="F152" s="55">
        <v>0</v>
      </c>
      <c r="G152" s="55">
        <v>0</v>
      </c>
      <c r="H152" s="55">
        <v>0</v>
      </c>
      <c r="I152" s="12">
        <v>7.1244206017834486</v>
      </c>
      <c r="J152" s="55">
        <v>0</v>
      </c>
      <c r="K152" s="55">
        <v>0</v>
      </c>
      <c r="L152" s="55">
        <v>0</v>
      </c>
      <c r="M152" s="9">
        <v>16</v>
      </c>
      <c r="N152" s="9">
        <v>16</v>
      </c>
      <c r="O152" s="9">
        <v>10</v>
      </c>
      <c r="P152" s="9">
        <v>5</v>
      </c>
      <c r="Q152" s="9">
        <v>4.4804000000000004</v>
      </c>
      <c r="R152" s="9">
        <v>5</v>
      </c>
      <c r="S152" s="9">
        <v>0.8</v>
      </c>
      <c r="T152" s="9">
        <v>0</v>
      </c>
      <c r="U152" s="9">
        <v>1</v>
      </c>
      <c r="V152" s="9">
        <v>0</v>
      </c>
    </row>
    <row r="153" spans="2:22">
      <c r="B153" s="9" t="str">
        <f t="shared" si="2"/>
        <v>М5x50</v>
      </c>
      <c r="C153" s="10">
        <v>5</v>
      </c>
      <c r="D153" s="9">
        <v>50</v>
      </c>
      <c r="E153" s="12">
        <v>8.4045529898699556</v>
      </c>
      <c r="F153" s="55">
        <v>0</v>
      </c>
      <c r="G153" s="55">
        <v>0</v>
      </c>
      <c r="H153" s="55">
        <v>0</v>
      </c>
      <c r="I153" s="12">
        <v>7.3719479053573833</v>
      </c>
      <c r="J153" s="55">
        <v>0</v>
      </c>
      <c r="K153" s="55">
        <v>0</v>
      </c>
      <c r="L153" s="55">
        <v>0</v>
      </c>
      <c r="M153" s="9">
        <v>16</v>
      </c>
      <c r="N153" s="9">
        <v>16</v>
      </c>
      <c r="O153" s="9">
        <v>10</v>
      </c>
      <c r="P153" s="9">
        <v>5</v>
      </c>
      <c r="Q153" s="9">
        <v>4.4804000000000004</v>
      </c>
      <c r="R153" s="9">
        <v>5</v>
      </c>
      <c r="S153" s="9">
        <v>0.8</v>
      </c>
      <c r="T153" s="9">
        <v>0</v>
      </c>
      <c r="U153" s="9">
        <v>1</v>
      </c>
      <c r="V153" s="9">
        <v>0</v>
      </c>
    </row>
    <row r="154" spans="2:22">
      <c r="B154" s="9" t="str">
        <f t="shared" si="2"/>
        <v>М5x55</v>
      </c>
      <c r="C154" s="10">
        <v>5</v>
      </c>
      <c r="D154" s="9">
        <v>55</v>
      </c>
      <c r="E154" s="12">
        <v>9.1752249377037014</v>
      </c>
      <c r="F154" s="55">
        <v>0</v>
      </c>
      <c r="G154" s="55">
        <v>0</v>
      </c>
      <c r="H154" s="55">
        <v>0</v>
      </c>
      <c r="I154" s="12">
        <v>7.9907661642922214</v>
      </c>
      <c r="J154" s="55">
        <v>0</v>
      </c>
      <c r="K154" s="55">
        <v>0</v>
      </c>
      <c r="L154" s="55">
        <v>0</v>
      </c>
      <c r="M154" s="9">
        <v>16</v>
      </c>
      <c r="N154" s="9">
        <v>16</v>
      </c>
      <c r="O154" s="9">
        <v>10</v>
      </c>
      <c r="P154" s="9">
        <v>5</v>
      </c>
      <c r="Q154" s="9">
        <v>4.4804000000000004</v>
      </c>
      <c r="R154" s="9">
        <v>5</v>
      </c>
      <c r="S154" s="9">
        <v>0.8</v>
      </c>
      <c r="T154" s="9">
        <v>0</v>
      </c>
      <c r="U154" s="9">
        <v>1</v>
      </c>
      <c r="V154" s="9">
        <v>0</v>
      </c>
    </row>
    <row r="155" spans="2:22">
      <c r="B155" s="9" t="str">
        <f t="shared" si="2"/>
        <v>М5x60</v>
      </c>
      <c r="C155" s="10">
        <v>5</v>
      </c>
      <c r="D155" s="9">
        <v>60</v>
      </c>
      <c r="E155" s="12">
        <v>9.9458968855374454</v>
      </c>
      <c r="F155" s="55">
        <v>0</v>
      </c>
      <c r="G155" s="55">
        <v>0</v>
      </c>
      <c r="H155" s="55">
        <v>0</v>
      </c>
      <c r="I155" s="12">
        <v>8.6095844232270586</v>
      </c>
      <c r="J155" s="55">
        <v>0</v>
      </c>
      <c r="K155" s="55">
        <v>0</v>
      </c>
      <c r="L155" s="55">
        <v>0</v>
      </c>
      <c r="M155" s="9">
        <v>16</v>
      </c>
      <c r="N155" s="9">
        <v>16</v>
      </c>
      <c r="O155" s="9">
        <v>10</v>
      </c>
      <c r="P155" s="9">
        <v>5</v>
      </c>
      <c r="Q155" s="9">
        <v>4.4804000000000004</v>
      </c>
      <c r="R155" s="9">
        <v>5</v>
      </c>
      <c r="S155" s="9">
        <v>0.8</v>
      </c>
      <c r="T155" s="9">
        <v>0</v>
      </c>
      <c r="U155" s="9">
        <v>1</v>
      </c>
      <c r="V155" s="9">
        <v>0</v>
      </c>
    </row>
    <row r="156" spans="2:22">
      <c r="B156" s="9" t="str">
        <f t="shared" si="2"/>
        <v>М5x65</v>
      </c>
      <c r="C156" s="10">
        <v>5</v>
      </c>
      <c r="D156" s="9">
        <v>65</v>
      </c>
      <c r="E156" s="12">
        <v>10.716568833371191</v>
      </c>
      <c r="F156" s="55">
        <v>0</v>
      </c>
      <c r="G156" s="55">
        <v>0</v>
      </c>
      <c r="H156" s="55">
        <v>0</v>
      </c>
      <c r="I156" s="12">
        <v>9.2284026821618994</v>
      </c>
      <c r="J156" s="55">
        <v>0</v>
      </c>
      <c r="K156" s="55">
        <v>0</v>
      </c>
      <c r="L156" s="55">
        <v>0</v>
      </c>
      <c r="M156" s="9">
        <v>16</v>
      </c>
      <c r="N156" s="9">
        <v>16</v>
      </c>
      <c r="O156" s="9">
        <v>10</v>
      </c>
      <c r="P156" s="9">
        <v>5</v>
      </c>
      <c r="Q156" s="9">
        <v>4.4804000000000004</v>
      </c>
      <c r="R156" s="9">
        <v>5</v>
      </c>
      <c r="S156" s="9">
        <v>0.8</v>
      </c>
      <c r="T156" s="9">
        <v>0</v>
      </c>
      <c r="U156" s="9">
        <v>1</v>
      </c>
      <c r="V156" s="9">
        <v>0</v>
      </c>
    </row>
    <row r="157" spans="2:22">
      <c r="B157" s="9" t="str">
        <f t="shared" si="2"/>
        <v>М5x70</v>
      </c>
      <c r="C157" s="10">
        <v>5</v>
      </c>
      <c r="D157" s="9">
        <v>70</v>
      </c>
      <c r="E157" s="12">
        <v>11.487240781204937</v>
      </c>
      <c r="F157" s="55">
        <v>0</v>
      </c>
      <c r="G157" s="55">
        <v>0</v>
      </c>
      <c r="H157" s="55">
        <v>0</v>
      </c>
      <c r="I157" s="12">
        <v>9.8472209410967366</v>
      </c>
      <c r="J157" s="55">
        <v>0</v>
      </c>
      <c r="K157" s="55">
        <v>0</v>
      </c>
      <c r="L157" s="55">
        <v>0</v>
      </c>
      <c r="M157" s="9">
        <v>16</v>
      </c>
      <c r="N157" s="9">
        <v>16</v>
      </c>
      <c r="O157" s="9">
        <v>10</v>
      </c>
      <c r="P157" s="9">
        <v>5</v>
      </c>
      <c r="Q157" s="9">
        <v>4.4804000000000004</v>
      </c>
      <c r="R157" s="9">
        <v>5</v>
      </c>
      <c r="S157" s="9">
        <v>0.8</v>
      </c>
      <c r="T157" s="9">
        <v>0</v>
      </c>
      <c r="U157" s="9">
        <v>1</v>
      </c>
      <c r="V157" s="9">
        <v>0</v>
      </c>
    </row>
    <row r="158" spans="2:22">
      <c r="B158" s="9" t="str">
        <f t="shared" si="2"/>
        <v>М5x75</v>
      </c>
      <c r="C158" s="10">
        <v>5</v>
      </c>
      <c r="D158" s="9">
        <v>75</v>
      </c>
      <c r="E158" s="12">
        <v>12.257912729038686</v>
      </c>
      <c r="F158" s="55">
        <v>0</v>
      </c>
      <c r="G158" s="55">
        <v>0</v>
      </c>
      <c r="H158" s="55">
        <v>0</v>
      </c>
      <c r="I158" s="12">
        <v>10.466039200031577</v>
      </c>
      <c r="J158" s="55">
        <v>0</v>
      </c>
      <c r="K158" s="55">
        <v>0</v>
      </c>
      <c r="L158" s="55">
        <v>0</v>
      </c>
      <c r="M158" s="9">
        <v>16</v>
      </c>
      <c r="N158" s="9">
        <v>16</v>
      </c>
      <c r="O158" s="9">
        <v>10</v>
      </c>
      <c r="P158" s="9">
        <v>5</v>
      </c>
      <c r="Q158" s="9">
        <v>4.4804000000000004</v>
      </c>
      <c r="R158" s="9">
        <v>5</v>
      </c>
      <c r="S158" s="9">
        <v>0.8</v>
      </c>
      <c r="T158" s="9">
        <v>0</v>
      </c>
      <c r="U158" s="9">
        <v>1</v>
      </c>
      <c r="V158" s="9">
        <v>0</v>
      </c>
    </row>
    <row r="159" spans="2:22">
      <c r="B159" s="9" t="str">
        <f t="shared" si="2"/>
        <v>М5x80</v>
      </c>
      <c r="C159" s="10">
        <v>5</v>
      </c>
      <c r="D159" s="9">
        <v>80</v>
      </c>
      <c r="E159" s="12">
        <v>13.028584676872429</v>
      </c>
      <c r="F159" s="55">
        <v>0</v>
      </c>
      <c r="G159" s="55">
        <v>0</v>
      </c>
      <c r="H159" s="55">
        <v>0</v>
      </c>
      <c r="I159" s="12">
        <v>11.084857458966416</v>
      </c>
      <c r="J159" s="55">
        <v>0</v>
      </c>
      <c r="K159" s="55">
        <v>0</v>
      </c>
      <c r="L159" s="55">
        <v>0</v>
      </c>
      <c r="M159" s="9">
        <v>16</v>
      </c>
      <c r="N159" s="9">
        <v>16</v>
      </c>
      <c r="O159" s="9">
        <v>10</v>
      </c>
      <c r="P159" s="9">
        <v>5</v>
      </c>
      <c r="Q159" s="9">
        <v>4.4804000000000004</v>
      </c>
      <c r="R159" s="9">
        <v>5</v>
      </c>
      <c r="S159" s="9">
        <v>0.8</v>
      </c>
      <c r="T159" s="9">
        <v>0</v>
      </c>
      <c r="U159" s="9">
        <v>1</v>
      </c>
      <c r="V159" s="9">
        <v>0</v>
      </c>
    </row>
    <row r="160" spans="2:22">
      <c r="B160" s="9" t="str">
        <f t="shared" si="2"/>
        <v>М5x85</v>
      </c>
      <c r="C160" s="10">
        <v>5</v>
      </c>
      <c r="D160" s="9">
        <v>85</v>
      </c>
      <c r="E160" s="12">
        <v>13.799256624706175</v>
      </c>
      <c r="F160" s="55">
        <v>0</v>
      </c>
      <c r="G160" s="55">
        <v>0</v>
      </c>
      <c r="H160" s="55">
        <v>0</v>
      </c>
      <c r="I160" s="12">
        <v>11.703675717901255</v>
      </c>
      <c r="J160" s="55">
        <v>0</v>
      </c>
      <c r="K160" s="55">
        <v>0</v>
      </c>
      <c r="L160" s="55">
        <v>0</v>
      </c>
      <c r="M160" s="9">
        <v>16</v>
      </c>
      <c r="N160" s="9">
        <v>16</v>
      </c>
      <c r="O160" s="9">
        <v>10</v>
      </c>
      <c r="P160" s="9">
        <v>5</v>
      </c>
      <c r="Q160" s="9">
        <v>4.4804000000000004</v>
      </c>
      <c r="R160" s="9">
        <v>5</v>
      </c>
      <c r="S160" s="9">
        <v>0.8</v>
      </c>
      <c r="T160" s="9">
        <v>0</v>
      </c>
      <c r="U160" s="9">
        <v>1</v>
      </c>
      <c r="V160" s="9">
        <v>0</v>
      </c>
    </row>
    <row r="161" spans="2:22">
      <c r="B161" s="9" t="str">
        <f t="shared" si="2"/>
        <v>М5x90</v>
      </c>
      <c r="C161" s="10">
        <v>5</v>
      </c>
      <c r="D161" s="9">
        <v>90</v>
      </c>
      <c r="E161" s="12">
        <v>14.569928572539924</v>
      </c>
      <c r="F161" s="55">
        <v>0</v>
      </c>
      <c r="G161" s="55">
        <v>0</v>
      </c>
      <c r="H161" s="55">
        <v>0</v>
      </c>
      <c r="I161" s="12">
        <v>12.322493976836094</v>
      </c>
      <c r="J161" s="55">
        <v>0</v>
      </c>
      <c r="K161" s="55">
        <v>0</v>
      </c>
      <c r="L161" s="55">
        <v>0</v>
      </c>
      <c r="M161" s="9">
        <v>16</v>
      </c>
      <c r="N161" s="9">
        <v>16</v>
      </c>
      <c r="O161" s="9">
        <v>10</v>
      </c>
      <c r="P161" s="9">
        <v>5</v>
      </c>
      <c r="Q161" s="9">
        <v>4.4804000000000004</v>
      </c>
      <c r="R161" s="9">
        <v>5</v>
      </c>
      <c r="S161" s="9">
        <v>0.8</v>
      </c>
      <c r="T161" s="9">
        <v>0</v>
      </c>
      <c r="U161" s="9">
        <v>1</v>
      </c>
      <c r="V161" s="9">
        <v>0</v>
      </c>
    </row>
    <row r="162" spans="2:22">
      <c r="B162" s="9" t="str">
        <f t="shared" si="2"/>
        <v>М5x95</v>
      </c>
      <c r="C162" s="10">
        <v>5</v>
      </c>
      <c r="D162" s="9">
        <v>95</v>
      </c>
      <c r="E162" s="12">
        <v>15.34060052037367</v>
      </c>
      <c r="F162" s="55">
        <v>0</v>
      </c>
      <c r="G162" s="55">
        <v>0</v>
      </c>
      <c r="H162" s="55">
        <v>0</v>
      </c>
      <c r="I162" s="12">
        <v>12.941312235770933</v>
      </c>
      <c r="J162" s="55">
        <v>0</v>
      </c>
      <c r="K162" s="55">
        <v>0</v>
      </c>
      <c r="L162" s="55">
        <v>0</v>
      </c>
      <c r="M162" s="9">
        <v>16</v>
      </c>
      <c r="N162" s="9">
        <v>16</v>
      </c>
      <c r="O162" s="9">
        <v>10</v>
      </c>
      <c r="P162" s="9">
        <v>5</v>
      </c>
      <c r="Q162" s="9">
        <v>4.4804000000000004</v>
      </c>
      <c r="R162" s="9">
        <v>5</v>
      </c>
      <c r="S162" s="9">
        <v>0.8</v>
      </c>
      <c r="T162" s="9">
        <v>0</v>
      </c>
      <c r="U162" s="9">
        <v>1</v>
      </c>
      <c r="V162" s="9">
        <v>0</v>
      </c>
    </row>
    <row r="163" spans="2:22">
      <c r="B163" s="9" t="str">
        <f t="shared" si="2"/>
        <v>М5x100</v>
      </c>
      <c r="C163" s="10">
        <v>5</v>
      </c>
      <c r="D163" s="9">
        <v>100</v>
      </c>
      <c r="E163" s="12">
        <v>16.111272468207417</v>
      </c>
      <c r="F163" s="55">
        <v>0</v>
      </c>
      <c r="G163" s="55">
        <v>0</v>
      </c>
      <c r="H163" s="55">
        <v>0</v>
      </c>
      <c r="I163" s="12">
        <v>13.560130494705772</v>
      </c>
      <c r="J163" s="55">
        <v>0</v>
      </c>
      <c r="K163" s="55">
        <v>0</v>
      </c>
      <c r="L163" s="55">
        <v>0</v>
      </c>
      <c r="M163" s="9">
        <v>16</v>
      </c>
      <c r="N163" s="9">
        <v>16</v>
      </c>
      <c r="O163" s="9">
        <v>10</v>
      </c>
      <c r="P163" s="9">
        <v>5</v>
      </c>
      <c r="Q163" s="9">
        <v>4.4804000000000004</v>
      </c>
      <c r="R163" s="9">
        <v>5</v>
      </c>
      <c r="S163" s="9">
        <v>0.8</v>
      </c>
      <c r="T163" s="9">
        <v>0</v>
      </c>
      <c r="U163" s="9">
        <v>1</v>
      </c>
      <c r="V163" s="9">
        <v>0</v>
      </c>
    </row>
    <row r="164" spans="2:22">
      <c r="B164" s="9" t="str">
        <f t="shared" si="2"/>
        <v>М5x105</v>
      </c>
      <c r="C164" s="10">
        <v>5</v>
      </c>
      <c r="D164" s="9">
        <v>105</v>
      </c>
      <c r="E164" s="12">
        <v>16.881944416041165</v>
      </c>
      <c r="F164" s="55">
        <v>0</v>
      </c>
      <c r="G164" s="55">
        <v>0</v>
      </c>
      <c r="H164" s="55">
        <v>0</v>
      </c>
      <c r="I164" s="12">
        <v>14.17894875364061</v>
      </c>
      <c r="J164" s="55">
        <v>0</v>
      </c>
      <c r="K164" s="55">
        <v>0</v>
      </c>
      <c r="L164" s="55">
        <v>0</v>
      </c>
      <c r="M164" s="9">
        <v>16</v>
      </c>
      <c r="N164" s="9">
        <v>16</v>
      </c>
      <c r="O164" s="9">
        <v>10</v>
      </c>
      <c r="P164" s="9">
        <v>5</v>
      </c>
      <c r="Q164" s="9">
        <v>4.4804000000000004</v>
      </c>
      <c r="R164" s="9">
        <v>5</v>
      </c>
      <c r="S164" s="9">
        <v>0.8</v>
      </c>
      <c r="T164" s="9">
        <v>0</v>
      </c>
      <c r="U164" s="9">
        <v>1</v>
      </c>
      <c r="V164" s="9">
        <v>0</v>
      </c>
    </row>
    <row r="165" spans="2:22">
      <c r="B165" s="9" t="str">
        <f t="shared" si="2"/>
        <v>М5x110</v>
      </c>
      <c r="C165" s="10">
        <v>5</v>
      </c>
      <c r="D165" s="9">
        <v>110</v>
      </c>
      <c r="E165" s="12">
        <v>17.652616363874909</v>
      </c>
      <c r="F165" s="55">
        <v>0</v>
      </c>
      <c r="G165" s="55">
        <v>0</v>
      </c>
      <c r="H165" s="55">
        <v>0</v>
      </c>
      <c r="I165" s="12">
        <v>14.797767012575447</v>
      </c>
      <c r="J165" s="55">
        <v>0</v>
      </c>
      <c r="K165" s="55">
        <v>0</v>
      </c>
      <c r="L165" s="55">
        <v>0</v>
      </c>
      <c r="M165" s="9">
        <v>16</v>
      </c>
      <c r="N165" s="9">
        <v>16</v>
      </c>
      <c r="O165" s="9">
        <v>10</v>
      </c>
      <c r="P165" s="9">
        <v>5</v>
      </c>
      <c r="Q165" s="9">
        <v>4.4804000000000004</v>
      </c>
      <c r="R165" s="9">
        <v>5</v>
      </c>
      <c r="S165" s="9">
        <v>0.8</v>
      </c>
      <c r="T165" s="9">
        <v>0</v>
      </c>
      <c r="U165" s="9">
        <v>1</v>
      </c>
      <c r="V165" s="9">
        <v>0</v>
      </c>
    </row>
    <row r="166" spans="2:22">
      <c r="B166" s="9" t="str">
        <f t="shared" si="2"/>
        <v>М5x115</v>
      </c>
      <c r="C166" s="10">
        <v>5</v>
      </c>
      <c r="D166" s="9">
        <v>115</v>
      </c>
      <c r="E166" s="12">
        <v>18.423288311708657</v>
      </c>
      <c r="F166" s="55">
        <v>0</v>
      </c>
      <c r="G166" s="55">
        <v>0</v>
      </c>
      <c r="H166" s="55">
        <v>0</v>
      </c>
      <c r="I166" s="12">
        <v>15.416585271510286</v>
      </c>
      <c r="J166" s="55">
        <v>0</v>
      </c>
      <c r="K166" s="55">
        <v>0</v>
      </c>
      <c r="L166" s="55">
        <v>0</v>
      </c>
      <c r="M166" s="9">
        <v>16</v>
      </c>
      <c r="N166" s="9">
        <v>16</v>
      </c>
      <c r="O166" s="9">
        <v>10</v>
      </c>
      <c r="P166" s="9">
        <v>5</v>
      </c>
      <c r="Q166" s="9">
        <v>4.4804000000000004</v>
      </c>
      <c r="R166" s="9">
        <v>5</v>
      </c>
      <c r="S166" s="9">
        <v>0.8</v>
      </c>
      <c r="T166" s="9">
        <v>0</v>
      </c>
      <c r="U166" s="9">
        <v>1</v>
      </c>
      <c r="V166" s="9">
        <v>0</v>
      </c>
    </row>
    <row r="167" spans="2:22">
      <c r="B167" s="9" t="str">
        <f t="shared" si="2"/>
        <v>М5x120</v>
      </c>
      <c r="C167" s="10">
        <v>5</v>
      </c>
      <c r="D167" s="9">
        <v>120</v>
      </c>
      <c r="E167" s="12">
        <v>19.193960259542404</v>
      </c>
      <c r="F167" s="55">
        <v>0</v>
      </c>
      <c r="G167" s="55">
        <v>0</v>
      </c>
      <c r="H167" s="55">
        <v>0</v>
      </c>
      <c r="I167" s="12">
        <v>16.035403530445123</v>
      </c>
      <c r="J167" s="55">
        <v>0</v>
      </c>
      <c r="K167" s="55">
        <v>0</v>
      </c>
      <c r="L167" s="55">
        <v>0</v>
      </c>
      <c r="M167" s="9">
        <v>16</v>
      </c>
      <c r="N167" s="9">
        <v>16</v>
      </c>
      <c r="O167" s="9">
        <v>10</v>
      </c>
      <c r="P167" s="9">
        <v>5</v>
      </c>
      <c r="Q167" s="9">
        <v>4.4804000000000004</v>
      </c>
      <c r="R167" s="9">
        <v>5</v>
      </c>
      <c r="S167" s="9">
        <v>0.8</v>
      </c>
      <c r="T167" s="9">
        <v>0</v>
      </c>
      <c r="U167" s="9">
        <v>1</v>
      </c>
      <c r="V167" s="9">
        <v>0</v>
      </c>
    </row>
    <row r="168" spans="2:22">
      <c r="B168" s="9" t="str">
        <f t="shared" si="2"/>
        <v>М5x130</v>
      </c>
      <c r="C168" s="10">
        <v>5</v>
      </c>
      <c r="D168" s="9">
        <v>130</v>
      </c>
      <c r="E168" s="12">
        <v>20.735304155209896</v>
      </c>
      <c r="F168" s="55">
        <v>0</v>
      </c>
      <c r="G168" s="55">
        <v>0</v>
      </c>
      <c r="H168" s="55">
        <v>0</v>
      </c>
      <c r="I168" s="12">
        <v>17.273040048314805</v>
      </c>
      <c r="J168" s="55">
        <v>0</v>
      </c>
      <c r="K168" s="55">
        <v>0</v>
      </c>
      <c r="L168" s="55">
        <v>0</v>
      </c>
      <c r="M168" s="9">
        <v>16</v>
      </c>
      <c r="N168" s="9">
        <v>16</v>
      </c>
      <c r="O168" s="9">
        <v>10</v>
      </c>
      <c r="P168" s="9">
        <v>5</v>
      </c>
      <c r="Q168" s="9">
        <v>4.4804000000000004</v>
      </c>
      <c r="R168" s="9">
        <v>5</v>
      </c>
      <c r="S168" s="9">
        <v>0.8</v>
      </c>
      <c r="T168" s="9">
        <v>0</v>
      </c>
      <c r="U168" s="9">
        <v>1</v>
      </c>
      <c r="V168" s="9">
        <v>0</v>
      </c>
    </row>
    <row r="169" spans="2:22">
      <c r="B169" s="9" t="str">
        <f t="shared" si="2"/>
        <v>М5x140</v>
      </c>
      <c r="C169" s="10">
        <v>5</v>
      </c>
      <c r="D169" s="9">
        <v>140</v>
      </c>
      <c r="E169" s="12">
        <v>22.276648050877387</v>
      </c>
      <c r="F169" s="55">
        <v>0</v>
      </c>
      <c r="G169" s="55">
        <v>0</v>
      </c>
      <c r="H169" s="55">
        <v>0</v>
      </c>
      <c r="I169" s="12">
        <v>18.510676566184479</v>
      </c>
      <c r="J169" s="55">
        <v>0</v>
      </c>
      <c r="K169" s="55">
        <v>0</v>
      </c>
      <c r="L169" s="55">
        <v>0</v>
      </c>
      <c r="M169" s="9">
        <v>16</v>
      </c>
      <c r="N169" s="9">
        <v>16</v>
      </c>
      <c r="O169" s="9">
        <v>10</v>
      </c>
      <c r="P169" s="9">
        <v>5</v>
      </c>
      <c r="Q169" s="9">
        <v>4.4804000000000004</v>
      </c>
      <c r="R169" s="9">
        <v>5</v>
      </c>
      <c r="S169" s="9">
        <v>0.8</v>
      </c>
      <c r="T169" s="9">
        <v>0</v>
      </c>
      <c r="U169" s="9">
        <v>1</v>
      </c>
      <c r="V169" s="9">
        <v>0</v>
      </c>
    </row>
    <row r="170" spans="2:22">
      <c r="B170" s="9" t="str">
        <f t="shared" si="2"/>
        <v>М5x150</v>
      </c>
      <c r="C170" s="10">
        <v>5</v>
      </c>
      <c r="D170" s="9">
        <v>150</v>
      </c>
      <c r="E170" s="12">
        <v>23.817991946544876</v>
      </c>
      <c r="F170" s="55">
        <v>0</v>
      </c>
      <c r="G170" s="55">
        <v>0</v>
      </c>
      <c r="H170" s="55">
        <v>0</v>
      </c>
      <c r="I170" s="12">
        <v>19.748313084054157</v>
      </c>
      <c r="J170" s="55">
        <v>0</v>
      </c>
      <c r="K170" s="55">
        <v>0</v>
      </c>
      <c r="L170" s="55">
        <v>0</v>
      </c>
      <c r="M170" s="9">
        <v>16</v>
      </c>
      <c r="N170" s="9">
        <v>16</v>
      </c>
      <c r="O170" s="9">
        <v>10</v>
      </c>
      <c r="P170" s="9">
        <v>5</v>
      </c>
      <c r="Q170" s="9">
        <v>4.4804000000000004</v>
      </c>
      <c r="R170" s="9">
        <v>5</v>
      </c>
      <c r="S170" s="9">
        <v>0.8</v>
      </c>
      <c r="T170" s="9">
        <v>0</v>
      </c>
      <c r="U170" s="9">
        <v>1</v>
      </c>
      <c r="V170" s="9">
        <v>0</v>
      </c>
    </row>
    <row r="171" spans="2:22">
      <c r="B171" s="9" t="str">
        <f t="shared" si="2"/>
        <v>М5x160</v>
      </c>
      <c r="C171" s="10">
        <v>5</v>
      </c>
      <c r="D171" s="9">
        <v>160</v>
      </c>
      <c r="E171" s="12">
        <v>25.359335842212371</v>
      </c>
      <c r="F171" s="55">
        <v>0</v>
      </c>
      <c r="G171" s="55">
        <v>0</v>
      </c>
      <c r="H171" s="55">
        <v>0</v>
      </c>
      <c r="I171" s="12">
        <v>20.985949601923835</v>
      </c>
      <c r="J171" s="55">
        <v>0</v>
      </c>
      <c r="K171" s="55">
        <v>0</v>
      </c>
      <c r="L171" s="55">
        <v>0</v>
      </c>
      <c r="M171" s="9">
        <v>16</v>
      </c>
      <c r="N171" s="9">
        <v>16</v>
      </c>
      <c r="O171" s="9">
        <v>10</v>
      </c>
      <c r="P171" s="9">
        <v>5</v>
      </c>
      <c r="Q171" s="9">
        <v>4.4804000000000004</v>
      </c>
      <c r="R171" s="9">
        <v>5</v>
      </c>
      <c r="S171" s="9">
        <v>0.8</v>
      </c>
      <c r="T171" s="9">
        <v>0</v>
      </c>
      <c r="U171" s="9">
        <v>1</v>
      </c>
      <c r="V171" s="9">
        <v>0</v>
      </c>
    </row>
    <row r="172" spans="2:22" s="9" customFormat="1">
      <c r="B172" s="9" t="str">
        <f t="shared" si="2"/>
        <v>М6x12</v>
      </c>
      <c r="C172" s="10">
        <v>6</v>
      </c>
      <c r="D172" s="9">
        <v>12</v>
      </c>
      <c r="E172" s="12">
        <v>3.999123600684829</v>
      </c>
      <c r="F172" s="55">
        <v>0</v>
      </c>
      <c r="G172" s="55">
        <v>0</v>
      </c>
      <c r="H172" s="55">
        <v>0</v>
      </c>
      <c r="I172" s="12">
        <v>4.1809318889265743</v>
      </c>
      <c r="J172" s="55">
        <v>0</v>
      </c>
      <c r="K172" s="55">
        <v>0</v>
      </c>
      <c r="L172" s="55">
        <v>0</v>
      </c>
      <c r="M172" s="9">
        <v>16</v>
      </c>
      <c r="N172" s="9">
        <v>16</v>
      </c>
      <c r="O172" s="9">
        <v>12</v>
      </c>
      <c r="P172" s="9">
        <v>6</v>
      </c>
      <c r="Q172" s="9">
        <v>5.3505000000000003</v>
      </c>
      <c r="R172" s="9">
        <v>6</v>
      </c>
      <c r="S172" s="9">
        <v>1</v>
      </c>
      <c r="T172" s="9">
        <v>0</v>
      </c>
      <c r="U172" s="9">
        <v>1</v>
      </c>
      <c r="V172" s="9">
        <v>0</v>
      </c>
    </row>
    <row r="173" spans="2:22" s="9" customFormat="1">
      <c r="B173" s="9" t="str">
        <f t="shared" si="2"/>
        <v>М6x14</v>
      </c>
      <c r="C173" s="10">
        <v>6</v>
      </c>
      <c r="D173" s="9">
        <v>14</v>
      </c>
      <c r="E173" s="12">
        <v>4.4430306426370656</v>
      </c>
      <c r="F173" s="55">
        <v>0</v>
      </c>
      <c r="G173" s="55">
        <v>0</v>
      </c>
      <c r="H173" s="55">
        <v>0</v>
      </c>
      <c r="I173" s="12">
        <v>4.53393478675794</v>
      </c>
      <c r="J173" s="55">
        <v>0</v>
      </c>
      <c r="K173" s="55">
        <v>0</v>
      </c>
      <c r="L173" s="55">
        <v>0</v>
      </c>
      <c r="M173" s="9">
        <v>16</v>
      </c>
      <c r="N173" s="9">
        <v>16</v>
      </c>
      <c r="O173" s="9">
        <v>12</v>
      </c>
      <c r="P173" s="9">
        <v>6</v>
      </c>
      <c r="Q173" s="9">
        <v>5.3505000000000003</v>
      </c>
      <c r="R173" s="9">
        <v>6</v>
      </c>
      <c r="S173" s="9">
        <v>1</v>
      </c>
      <c r="T173" s="9">
        <v>0</v>
      </c>
      <c r="U173" s="9">
        <v>1</v>
      </c>
      <c r="V173" s="9">
        <v>0</v>
      </c>
    </row>
    <row r="174" spans="2:22">
      <c r="B174" s="9" t="str">
        <f t="shared" si="2"/>
        <v>М6x16</v>
      </c>
      <c r="C174" s="10">
        <v>6</v>
      </c>
      <c r="D174" s="9">
        <v>16</v>
      </c>
      <c r="E174" s="12">
        <v>4.886937684589304</v>
      </c>
      <c r="F174" s="55">
        <v>0</v>
      </c>
      <c r="G174" s="55">
        <v>0</v>
      </c>
      <c r="H174" s="55">
        <v>0</v>
      </c>
      <c r="I174" s="12">
        <v>4.886937684589304</v>
      </c>
      <c r="J174" s="55">
        <v>0</v>
      </c>
      <c r="K174" s="55">
        <v>0</v>
      </c>
      <c r="L174" s="55">
        <v>0</v>
      </c>
      <c r="M174" s="9">
        <v>16</v>
      </c>
      <c r="N174" s="9">
        <v>16</v>
      </c>
      <c r="O174" s="9">
        <v>12</v>
      </c>
      <c r="P174" s="9">
        <v>6</v>
      </c>
      <c r="Q174" s="9">
        <v>5.3505000000000003</v>
      </c>
      <c r="R174" s="9">
        <v>6</v>
      </c>
      <c r="S174" s="9">
        <v>1</v>
      </c>
      <c r="T174" s="9">
        <v>0</v>
      </c>
      <c r="U174" s="9">
        <v>1</v>
      </c>
      <c r="V174" s="9">
        <v>0</v>
      </c>
    </row>
    <row r="175" spans="2:22">
      <c r="B175" s="9" t="str">
        <f t="shared" si="2"/>
        <v>М6x18</v>
      </c>
      <c r="C175" s="10">
        <v>6</v>
      </c>
      <c r="D175" s="9">
        <v>18</v>
      </c>
      <c r="E175" s="12">
        <v>5.3308447265415415</v>
      </c>
      <c r="F175" s="55">
        <v>0</v>
      </c>
      <c r="G175" s="55">
        <v>0</v>
      </c>
      <c r="H175" s="55">
        <v>0</v>
      </c>
      <c r="I175" s="12">
        <v>5.2399405824206688</v>
      </c>
      <c r="J175" s="55">
        <v>0</v>
      </c>
      <c r="K175" s="55">
        <v>0</v>
      </c>
      <c r="L175" s="55">
        <v>0</v>
      </c>
      <c r="M175" s="9">
        <v>16</v>
      </c>
      <c r="N175" s="9">
        <v>16</v>
      </c>
      <c r="O175" s="9">
        <v>12</v>
      </c>
      <c r="P175" s="9">
        <v>6</v>
      </c>
      <c r="Q175" s="9">
        <v>5.3505000000000003</v>
      </c>
      <c r="R175" s="9">
        <v>6</v>
      </c>
      <c r="S175" s="9">
        <v>1</v>
      </c>
      <c r="T175" s="9">
        <v>0</v>
      </c>
      <c r="U175" s="9">
        <v>1</v>
      </c>
      <c r="V175" s="9">
        <v>0</v>
      </c>
    </row>
    <row r="176" spans="2:22">
      <c r="B176" s="9" t="str">
        <f t="shared" si="2"/>
        <v>М6x20</v>
      </c>
      <c r="C176" s="10">
        <v>6</v>
      </c>
      <c r="D176" s="9">
        <v>20</v>
      </c>
      <c r="E176" s="12">
        <v>5.7747517684937781</v>
      </c>
      <c r="F176" s="55">
        <v>0</v>
      </c>
      <c r="G176" s="55">
        <v>0</v>
      </c>
      <c r="H176" s="55">
        <v>0</v>
      </c>
      <c r="I176" s="12">
        <v>5.5929434802520328</v>
      </c>
      <c r="J176" s="55">
        <v>0</v>
      </c>
      <c r="K176" s="55">
        <v>0</v>
      </c>
      <c r="L176" s="55">
        <v>0</v>
      </c>
      <c r="M176" s="9">
        <v>16</v>
      </c>
      <c r="N176" s="9">
        <v>16</v>
      </c>
      <c r="O176" s="9">
        <v>12</v>
      </c>
      <c r="P176" s="9">
        <v>6</v>
      </c>
      <c r="Q176" s="9">
        <v>5.3505000000000003</v>
      </c>
      <c r="R176" s="9">
        <v>6</v>
      </c>
      <c r="S176" s="9">
        <v>1</v>
      </c>
      <c r="T176" s="9">
        <v>0</v>
      </c>
      <c r="U176" s="9">
        <v>1</v>
      </c>
      <c r="V176" s="9">
        <v>0</v>
      </c>
    </row>
    <row r="177" spans="2:22">
      <c r="B177" s="9" t="str">
        <f t="shared" si="2"/>
        <v>М6x22</v>
      </c>
      <c r="C177" s="10">
        <v>6</v>
      </c>
      <c r="D177" s="9">
        <v>22</v>
      </c>
      <c r="E177" s="12">
        <v>6.2186588104460174</v>
      </c>
      <c r="F177" s="55">
        <v>0</v>
      </c>
      <c r="G177" s="55">
        <v>0</v>
      </c>
      <c r="H177" s="55">
        <v>0</v>
      </c>
      <c r="I177" s="12">
        <v>5.9459463780833985</v>
      </c>
      <c r="J177" s="55">
        <v>0</v>
      </c>
      <c r="K177" s="55">
        <v>0</v>
      </c>
      <c r="L177" s="55">
        <v>0</v>
      </c>
      <c r="M177" s="9">
        <v>16</v>
      </c>
      <c r="N177" s="9">
        <v>16</v>
      </c>
      <c r="O177" s="9">
        <v>12</v>
      </c>
      <c r="P177" s="9">
        <v>6</v>
      </c>
      <c r="Q177" s="9">
        <v>5.3505000000000003</v>
      </c>
      <c r="R177" s="9">
        <v>6</v>
      </c>
      <c r="S177" s="9">
        <v>1</v>
      </c>
      <c r="T177" s="9">
        <v>0</v>
      </c>
      <c r="U177" s="9">
        <v>1</v>
      </c>
      <c r="V177" s="9">
        <v>0</v>
      </c>
    </row>
    <row r="178" spans="2:22">
      <c r="B178" s="9" t="str">
        <f t="shared" si="2"/>
        <v>М6x25</v>
      </c>
      <c r="C178" s="10">
        <v>6</v>
      </c>
      <c r="D178" s="9">
        <v>25</v>
      </c>
      <c r="E178" s="12">
        <v>6.8845193733743733</v>
      </c>
      <c r="F178" s="55">
        <v>0</v>
      </c>
      <c r="G178" s="55">
        <v>0</v>
      </c>
      <c r="H178" s="55">
        <v>0</v>
      </c>
      <c r="I178" s="12">
        <v>6.4754507248304449</v>
      </c>
      <c r="J178" s="55">
        <v>0</v>
      </c>
      <c r="K178" s="55">
        <v>0</v>
      </c>
      <c r="L178" s="55">
        <v>0</v>
      </c>
      <c r="M178" s="9">
        <v>16</v>
      </c>
      <c r="N178" s="9">
        <v>16</v>
      </c>
      <c r="O178" s="9">
        <v>12</v>
      </c>
      <c r="P178" s="9">
        <v>6</v>
      </c>
      <c r="Q178" s="9">
        <v>5.3505000000000003</v>
      </c>
      <c r="R178" s="9">
        <v>6</v>
      </c>
      <c r="S178" s="9">
        <v>1</v>
      </c>
      <c r="T178" s="9">
        <v>0</v>
      </c>
      <c r="U178" s="9">
        <v>1</v>
      </c>
      <c r="V178" s="9">
        <v>0</v>
      </c>
    </row>
    <row r="179" spans="2:22">
      <c r="B179" s="9" t="str">
        <f t="shared" si="2"/>
        <v>М6x28</v>
      </c>
      <c r="C179" s="10">
        <v>6</v>
      </c>
      <c r="D179" s="9">
        <v>28</v>
      </c>
      <c r="E179" s="12">
        <v>7.55037993630273</v>
      </c>
      <c r="F179" s="55">
        <v>0</v>
      </c>
      <c r="G179" s="55">
        <v>0</v>
      </c>
      <c r="H179" s="55">
        <v>0</v>
      </c>
      <c r="I179" s="12">
        <v>7.0049550715774922</v>
      </c>
      <c r="J179" s="55">
        <v>0</v>
      </c>
      <c r="K179" s="55">
        <v>0</v>
      </c>
      <c r="L179" s="55">
        <v>0</v>
      </c>
      <c r="M179" s="9">
        <v>16</v>
      </c>
      <c r="N179" s="9">
        <v>16</v>
      </c>
      <c r="O179" s="9">
        <v>12</v>
      </c>
      <c r="P179" s="9">
        <v>6</v>
      </c>
      <c r="Q179" s="9">
        <v>5.3505000000000003</v>
      </c>
      <c r="R179" s="9">
        <v>6</v>
      </c>
      <c r="S179" s="9">
        <v>1</v>
      </c>
      <c r="T179" s="9">
        <v>0</v>
      </c>
      <c r="U179" s="9">
        <v>1</v>
      </c>
      <c r="V179" s="9">
        <v>0</v>
      </c>
    </row>
    <row r="180" spans="2:22">
      <c r="B180" s="9" t="str">
        <f t="shared" si="2"/>
        <v>М6x30</v>
      </c>
      <c r="C180" s="10">
        <v>6</v>
      </c>
      <c r="D180" s="9">
        <v>30</v>
      </c>
      <c r="E180" s="12">
        <v>7.9942869782549666</v>
      </c>
      <c r="F180" s="55">
        <v>0</v>
      </c>
      <c r="G180" s="55">
        <v>0</v>
      </c>
      <c r="H180" s="55">
        <v>0</v>
      </c>
      <c r="I180" s="12">
        <v>7.3579579694088579</v>
      </c>
      <c r="J180" s="55">
        <v>0</v>
      </c>
      <c r="K180" s="55">
        <v>0</v>
      </c>
      <c r="L180" s="55">
        <v>0</v>
      </c>
      <c r="M180" s="9">
        <v>16</v>
      </c>
      <c r="N180" s="9">
        <v>16</v>
      </c>
      <c r="O180" s="9">
        <v>12</v>
      </c>
      <c r="P180" s="9">
        <v>6</v>
      </c>
      <c r="Q180" s="9">
        <v>5.3505000000000003</v>
      </c>
      <c r="R180" s="9">
        <v>6</v>
      </c>
      <c r="S180" s="9">
        <v>1</v>
      </c>
      <c r="T180" s="9">
        <v>0</v>
      </c>
      <c r="U180" s="9">
        <v>1</v>
      </c>
      <c r="V180" s="9">
        <v>0</v>
      </c>
    </row>
    <row r="181" spans="2:22">
      <c r="B181" s="9" t="str">
        <f t="shared" si="2"/>
        <v>М6x32</v>
      </c>
      <c r="C181" s="10">
        <v>6</v>
      </c>
      <c r="D181" s="9">
        <v>32</v>
      </c>
      <c r="E181" s="12">
        <v>8.4381940202072059</v>
      </c>
      <c r="F181" s="55">
        <v>0</v>
      </c>
      <c r="G181" s="55">
        <v>0</v>
      </c>
      <c r="H181" s="55">
        <v>0</v>
      </c>
      <c r="I181" s="12">
        <v>7.710960867240221</v>
      </c>
      <c r="J181" s="55">
        <v>0</v>
      </c>
      <c r="K181" s="55">
        <v>0</v>
      </c>
      <c r="L181" s="55">
        <v>0</v>
      </c>
      <c r="M181" s="9">
        <v>16</v>
      </c>
      <c r="N181" s="9">
        <v>16</v>
      </c>
      <c r="O181" s="9">
        <v>12</v>
      </c>
      <c r="P181" s="9">
        <v>6</v>
      </c>
      <c r="Q181" s="9">
        <v>5.3505000000000003</v>
      </c>
      <c r="R181" s="9">
        <v>6</v>
      </c>
      <c r="S181" s="9">
        <v>1</v>
      </c>
      <c r="T181" s="9">
        <v>0</v>
      </c>
      <c r="U181" s="9">
        <v>1</v>
      </c>
      <c r="V181" s="9">
        <v>0</v>
      </c>
    </row>
    <row r="182" spans="2:22">
      <c r="B182" s="9" t="str">
        <f t="shared" si="2"/>
        <v>М6x35</v>
      </c>
      <c r="C182" s="10">
        <v>6</v>
      </c>
      <c r="D182" s="9">
        <v>35</v>
      </c>
      <c r="E182" s="12">
        <v>9.1040545831355626</v>
      </c>
      <c r="F182" s="55">
        <v>0</v>
      </c>
      <c r="G182" s="55">
        <v>0</v>
      </c>
      <c r="H182" s="55">
        <v>0</v>
      </c>
      <c r="I182" s="12">
        <v>8.2404652139872709</v>
      </c>
      <c r="J182" s="55">
        <v>0</v>
      </c>
      <c r="K182" s="55">
        <v>0</v>
      </c>
      <c r="L182" s="55">
        <v>0</v>
      </c>
      <c r="M182" s="9">
        <v>16</v>
      </c>
      <c r="N182" s="9">
        <v>16</v>
      </c>
      <c r="O182" s="9">
        <v>12</v>
      </c>
      <c r="P182" s="9">
        <v>6</v>
      </c>
      <c r="Q182" s="9">
        <v>5.3505000000000003</v>
      </c>
      <c r="R182" s="9">
        <v>6</v>
      </c>
      <c r="S182" s="9">
        <v>1</v>
      </c>
      <c r="T182" s="9">
        <v>0</v>
      </c>
      <c r="U182" s="9">
        <v>1</v>
      </c>
      <c r="V182" s="9">
        <v>0</v>
      </c>
    </row>
    <row r="183" spans="2:22">
      <c r="B183" s="9" t="str">
        <f t="shared" si="2"/>
        <v>М6x38</v>
      </c>
      <c r="C183" s="10">
        <v>6</v>
      </c>
      <c r="D183" s="9">
        <v>38</v>
      </c>
      <c r="E183" s="12">
        <v>9.7699151460639211</v>
      </c>
      <c r="F183" s="55">
        <v>0</v>
      </c>
      <c r="G183" s="55">
        <v>0</v>
      </c>
      <c r="H183" s="55">
        <v>0</v>
      </c>
      <c r="I183" s="12">
        <v>8.7699695607343191</v>
      </c>
      <c r="J183" s="55">
        <v>0</v>
      </c>
      <c r="K183" s="55">
        <v>0</v>
      </c>
      <c r="L183" s="55">
        <v>0</v>
      </c>
      <c r="M183" s="9">
        <v>16</v>
      </c>
      <c r="N183" s="9">
        <v>16</v>
      </c>
      <c r="O183" s="9">
        <v>12</v>
      </c>
      <c r="P183" s="9">
        <v>6</v>
      </c>
      <c r="Q183" s="9">
        <v>5.3505000000000003</v>
      </c>
      <c r="R183" s="9">
        <v>6</v>
      </c>
      <c r="S183" s="9">
        <v>1</v>
      </c>
      <c r="T183" s="9">
        <v>0</v>
      </c>
      <c r="U183" s="9">
        <v>1</v>
      </c>
      <c r="V183" s="9">
        <v>0</v>
      </c>
    </row>
    <row r="184" spans="2:22">
      <c r="B184" s="9" t="str">
        <f t="shared" si="2"/>
        <v>М6x40</v>
      </c>
      <c r="C184" s="10">
        <v>6</v>
      </c>
      <c r="D184" s="9">
        <v>40</v>
      </c>
      <c r="E184" s="12">
        <v>10.213822188016158</v>
      </c>
      <c r="F184" s="55">
        <v>0</v>
      </c>
      <c r="G184" s="55">
        <v>0</v>
      </c>
      <c r="H184" s="55">
        <v>0</v>
      </c>
      <c r="I184" s="12">
        <v>9.1229724585656822</v>
      </c>
      <c r="J184" s="55">
        <v>0</v>
      </c>
      <c r="K184" s="55">
        <v>0</v>
      </c>
      <c r="L184" s="55">
        <v>0</v>
      </c>
      <c r="M184" s="9">
        <v>16</v>
      </c>
      <c r="N184" s="9">
        <v>16</v>
      </c>
      <c r="O184" s="9">
        <v>12</v>
      </c>
      <c r="P184" s="9">
        <v>6</v>
      </c>
      <c r="Q184" s="9">
        <v>5.3505000000000003</v>
      </c>
      <c r="R184" s="9">
        <v>6</v>
      </c>
      <c r="S184" s="9">
        <v>1</v>
      </c>
      <c r="T184" s="9">
        <v>0</v>
      </c>
      <c r="U184" s="9">
        <v>1</v>
      </c>
      <c r="V184" s="9">
        <v>0</v>
      </c>
    </row>
    <row r="185" spans="2:22">
      <c r="B185" s="9" t="str">
        <f t="shared" si="2"/>
        <v>М6x42</v>
      </c>
      <c r="C185" s="10">
        <v>6</v>
      </c>
      <c r="D185" s="9">
        <v>42</v>
      </c>
      <c r="E185" s="12">
        <v>10.657729229968396</v>
      </c>
      <c r="F185" s="55">
        <v>0</v>
      </c>
      <c r="G185" s="55">
        <v>0</v>
      </c>
      <c r="H185" s="55">
        <v>0</v>
      </c>
      <c r="I185" s="12">
        <v>9.475975356397047</v>
      </c>
      <c r="J185" s="55">
        <v>0</v>
      </c>
      <c r="K185" s="55">
        <v>0</v>
      </c>
      <c r="L185" s="55">
        <v>0</v>
      </c>
      <c r="M185" s="9">
        <v>16</v>
      </c>
      <c r="N185" s="9">
        <v>16</v>
      </c>
      <c r="O185" s="9">
        <v>12</v>
      </c>
      <c r="P185" s="9">
        <v>6</v>
      </c>
      <c r="Q185" s="9">
        <v>5.3505000000000003</v>
      </c>
      <c r="R185" s="9">
        <v>6</v>
      </c>
      <c r="S185" s="9">
        <v>1</v>
      </c>
      <c r="T185" s="9">
        <v>0</v>
      </c>
      <c r="U185" s="9">
        <v>1</v>
      </c>
      <c r="V185" s="9">
        <v>0</v>
      </c>
    </row>
    <row r="186" spans="2:22">
      <c r="B186" s="9" t="str">
        <f t="shared" si="2"/>
        <v>М6x45</v>
      </c>
      <c r="C186" s="10">
        <v>6</v>
      </c>
      <c r="D186" s="9">
        <v>45</v>
      </c>
      <c r="E186" s="12">
        <v>11.323589792896751</v>
      </c>
      <c r="F186" s="55">
        <v>0</v>
      </c>
      <c r="G186" s="55">
        <v>0</v>
      </c>
      <c r="H186" s="55">
        <v>0</v>
      </c>
      <c r="I186" s="12">
        <v>10.005479703144092</v>
      </c>
      <c r="J186" s="55">
        <v>0</v>
      </c>
      <c r="K186" s="55">
        <v>0</v>
      </c>
      <c r="L186" s="55">
        <v>0</v>
      </c>
      <c r="M186" s="9">
        <v>16</v>
      </c>
      <c r="N186" s="9">
        <v>16</v>
      </c>
      <c r="O186" s="9">
        <v>12</v>
      </c>
      <c r="P186" s="9">
        <v>6</v>
      </c>
      <c r="Q186" s="9">
        <v>5.3505000000000003</v>
      </c>
      <c r="R186" s="9">
        <v>6</v>
      </c>
      <c r="S186" s="9">
        <v>1</v>
      </c>
      <c r="T186" s="9">
        <v>0</v>
      </c>
      <c r="U186" s="9">
        <v>1</v>
      </c>
      <c r="V186" s="9">
        <v>0</v>
      </c>
    </row>
    <row r="187" spans="2:22">
      <c r="B187" s="9" t="str">
        <f t="shared" si="2"/>
        <v>М6x48</v>
      </c>
      <c r="C187" s="10">
        <v>6</v>
      </c>
      <c r="D187" s="9">
        <v>48</v>
      </c>
      <c r="E187" s="12">
        <v>11.98945035582511</v>
      </c>
      <c r="F187" s="55">
        <v>0</v>
      </c>
      <c r="G187" s="55">
        <v>0</v>
      </c>
      <c r="H187" s="55">
        <v>0</v>
      </c>
      <c r="I187" s="12">
        <v>10.53498404989114</v>
      </c>
      <c r="J187" s="55">
        <v>0</v>
      </c>
      <c r="K187" s="55">
        <v>0</v>
      </c>
      <c r="L187" s="55">
        <v>0</v>
      </c>
      <c r="M187" s="9">
        <v>16</v>
      </c>
      <c r="N187" s="9">
        <v>16</v>
      </c>
      <c r="O187" s="9">
        <v>12</v>
      </c>
      <c r="P187" s="9">
        <v>6</v>
      </c>
      <c r="Q187" s="9">
        <v>5.3505000000000003</v>
      </c>
      <c r="R187" s="9">
        <v>6</v>
      </c>
      <c r="S187" s="9">
        <v>1</v>
      </c>
      <c r="T187" s="9">
        <v>0</v>
      </c>
      <c r="U187" s="9">
        <v>1</v>
      </c>
      <c r="V187" s="9">
        <v>0</v>
      </c>
    </row>
    <row r="188" spans="2:22">
      <c r="B188" s="9" t="str">
        <f t="shared" si="2"/>
        <v>М6x50</v>
      </c>
      <c r="C188" s="10">
        <v>6</v>
      </c>
      <c r="D188" s="9">
        <v>50</v>
      </c>
      <c r="E188" s="12">
        <v>12.433357397777346</v>
      </c>
      <c r="F188" s="55">
        <v>0</v>
      </c>
      <c r="G188" s="55">
        <v>0</v>
      </c>
      <c r="H188" s="55">
        <v>0</v>
      </c>
      <c r="I188" s="12">
        <v>10.887986947722506</v>
      </c>
      <c r="J188" s="55">
        <v>0</v>
      </c>
      <c r="K188" s="55">
        <v>0</v>
      </c>
      <c r="L188" s="55">
        <v>0</v>
      </c>
      <c r="M188" s="9">
        <v>16</v>
      </c>
      <c r="N188" s="9">
        <v>16</v>
      </c>
      <c r="O188" s="9">
        <v>12</v>
      </c>
      <c r="P188" s="9">
        <v>6</v>
      </c>
      <c r="Q188" s="9">
        <v>5.3505000000000003</v>
      </c>
      <c r="R188" s="9">
        <v>6</v>
      </c>
      <c r="S188" s="9">
        <v>1</v>
      </c>
      <c r="T188" s="9">
        <v>0</v>
      </c>
      <c r="U188" s="9">
        <v>1</v>
      </c>
      <c r="V188" s="9">
        <v>0</v>
      </c>
    </row>
    <row r="189" spans="2:22">
      <c r="B189" s="9" t="str">
        <f t="shared" si="2"/>
        <v>М6x55</v>
      </c>
      <c r="C189" s="10">
        <v>6</v>
      </c>
      <c r="D189" s="9">
        <v>55</v>
      </c>
      <c r="E189" s="12">
        <v>13.543125002657941</v>
      </c>
      <c r="F189" s="55">
        <v>0</v>
      </c>
      <c r="G189" s="55">
        <v>0</v>
      </c>
      <c r="H189" s="55">
        <v>0</v>
      </c>
      <c r="I189" s="12">
        <v>11.770494192300918</v>
      </c>
      <c r="J189" s="55">
        <v>0</v>
      </c>
      <c r="K189" s="55">
        <v>0</v>
      </c>
      <c r="L189" s="55">
        <v>0</v>
      </c>
      <c r="M189" s="9">
        <v>16</v>
      </c>
      <c r="N189" s="9">
        <v>16</v>
      </c>
      <c r="O189" s="9">
        <v>12</v>
      </c>
      <c r="P189" s="9">
        <v>6</v>
      </c>
      <c r="Q189" s="9">
        <v>5.3505000000000003</v>
      </c>
      <c r="R189" s="9">
        <v>6</v>
      </c>
      <c r="S189" s="9">
        <v>1</v>
      </c>
      <c r="T189" s="9">
        <v>0</v>
      </c>
      <c r="U189" s="9">
        <v>1</v>
      </c>
      <c r="V189" s="9">
        <v>0</v>
      </c>
    </row>
    <row r="190" spans="2:22">
      <c r="B190" s="9" t="str">
        <f t="shared" si="2"/>
        <v>М6x60</v>
      </c>
      <c r="C190" s="10">
        <v>6</v>
      </c>
      <c r="D190" s="9">
        <v>60</v>
      </c>
      <c r="E190" s="12">
        <v>14.652892607538535</v>
      </c>
      <c r="F190" s="55">
        <v>0</v>
      </c>
      <c r="G190" s="55">
        <v>0</v>
      </c>
      <c r="H190" s="55">
        <v>0</v>
      </c>
      <c r="I190" s="12">
        <v>12.653001436879329</v>
      </c>
      <c r="J190" s="55">
        <v>0</v>
      </c>
      <c r="K190" s="55">
        <v>0</v>
      </c>
      <c r="L190" s="55">
        <v>0</v>
      </c>
      <c r="M190" s="9">
        <v>16</v>
      </c>
      <c r="N190" s="9">
        <v>16</v>
      </c>
      <c r="O190" s="9">
        <v>12</v>
      </c>
      <c r="P190" s="9">
        <v>6</v>
      </c>
      <c r="Q190" s="9">
        <v>5.3505000000000003</v>
      </c>
      <c r="R190" s="9">
        <v>6</v>
      </c>
      <c r="S190" s="9">
        <v>1</v>
      </c>
      <c r="T190" s="9">
        <v>0</v>
      </c>
      <c r="U190" s="9">
        <v>1</v>
      </c>
      <c r="V190" s="9">
        <v>0</v>
      </c>
    </row>
    <row r="191" spans="2:22">
      <c r="B191" s="9" t="str">
        <f t="shared" si="2"/>
        <v>М6x65</v>
      </c>
      <c r="C191" s="10">
        <v>6</v>
      </c>
      <c r="D191" s="9">
        <v>65</v>
      </c>
      <c r="E191" s="12">
        <v>15.762660212419128</v>
      </c>
      <c r="F191" s="55">
        <v>0</v>
      </c>
      <c r="G191" s="55">
        <v>0</v>
      </c>
      <c r="H191" s="55">
        <v>0</v>
      </c>
      <c r="I191" s="12">
        <v>13.53550868145774</v>
      </c>
      <c r="J191" s="55">
        <v>0</v>
      </c>
      <c r="K191" s="55">
        <v>0</v>
      </c>
      <c r="L191" s="55">
        <v>0</v>
      </c>
      <c r="M191" s="9">
        <v>16</v>
      </c>
      <c r="N191" s="9">
        <v>16</v>
      </c>
      <c r="O191" s="9">
        <v>12</v>
      </c>
      <c r="P191" s="9">
        <v>6</v>
      </c>
      <c r="Q191" s="9">
        <v>5.3505000000000003</v>
      </c>
      <c r="R191" s="9">
        <v>6</v>
      </c>
      <c r="S191" s="9">
        <v>1</v>
      </c>
      <c r="T191" s="9">
        <v>0</v>
      </c>
      <c r="U191" s="9">
        <v>1</v>
      </c>
      <c r="V191" s="9">
        <v>0</v>
      </c>
    </row>
    <row r="192" spans="2:22">
      <c r="B192" s="9" t="str">
        <f t="shared" si="2"/>
        <v>М6x70</v>
      </c>
      <c r="C192" s="10">
        <v>6</v>
      </c>
      <c r="D192" s="9">
        <v>70</v>
      </c>
      <c r="E192" s="12">
        <v>16.872427817299723</v>
      </c>
      <c r="F192" s="55">
        <v>0</v>
      </c>
      <c r="G192" s="55">
        <v>0</v>
      </c>
      <c r="H192" s="55">
        <v>0</v>
      </c>
      <c r="I192" s="12">
        <v>14.418015926036151</v>
      </c>
      <c r="J192" s="55">
        <v>0</v>
      </c>
      <c r="K192" s="55">
        <v>0</v>
      </c>
      <c r="L192" s="55">
        <v>0</v>
      </c>
      <c r="M192" s="9">
        <v>16</v>
      </c>
      <c r="N192" s="9">
        <v>16</v>
      </c>
      <c r="O192" s="9">
        <v>12</v>
      </c>
      <c r="P192" s="9">
        <v>6</v>
      </c>
      <c r="Q192" s="9">
        <v>5.3505000000000003</v>
      </c>
      <c r="R192" s="9">
        <v>6</v>
      </c>
      <c r="S192" s="9">
        <v>1</v>
      </c>
      <c r="T192" s="9">
        <v>0</v>
      </c>
      <c r="U192" s="9">
        <v>1</v>
      </c>
      <c r="V192" s="9">
        <v>0</v>
      </c>
    </row>
    <row r="193" spans="2:22">
      <c r="B193" s="9" t="str">
        <f t="shared" si="2"/>
        <v>М6x75</v>
      </c>
      <c r="C193" s="10">
        <v>6</v>
      </c>
      <c r="D193" s="9">
        <v>75</v>
      </c>
      <c r="E193" s="12">
        <v>17.982195422180318</v>
      </c>
      <c r="F193" s="55">
        <v>0</v>
      </c>
      <c r="G193" s="55">
        <v>0</v>
      </c>
      <c r="H193" s="55">
        <v>0</v>
      </c>
      <c r="I193" s="12">
        <v>15.300523170614563</v>
      </c>
      <c r="J193" s="55">
        <v>0</v>
      </c>
      <c r="K193" s="55">
        <v>0</v>
      </c>
      <c r="L193" s="55">
        <v>0</v>
      </c>
      <c r="M193" s="9">
        <v>16</v>
      </c>
      <c r="N193" s="9">
        <v>16</v>
      </c>
      <c r="O193" s="9">
        <v>12</v>
      </c>
      <c r="P193" s="9">
        <v>6</v>
      </c>
      <c r="Q193" s="9">
        <v>5.3505000000000003</v>
      </c>
      <c r="R193" s="9">
        <v>6</v>
      </c>
      <c r="S193" s="9">
        <v>1</v>
      </c>
      <c r="T193" s="9">
        <v>0</v>
      </c>
      <c r="U193" s="9">
        <v>1</v>
      </c>
      <c r="V193" s="9">
        <v>0</v>
      </c>
    </row>
    <row r="194" spans="2:22">
      <c r="B194" s="9" t="str">
        <f t="shared" si="2"/>
        <v>М6x80</v>
      </c>
      <c r="C194" s="10">
        <v>6</v>
      </c>
      <c r="D194" s="9">
        <v>80</v>
      </c>
      <c r="E194" s="12">
        <v>19.09196302706091</v>
      </c>
      <c r="F194" s="55">
        <v>0</v>
      </c>
      <c r="G194" s="55">
        <v>0</v>
      </c>
      <c r="H194" s="55">
        <v>0</v>
      </c>
      <c r="I194" s="12">
        <v>16.183030415192974</v>
      </c>
      <c r="J194" s="55">
        <v>0</v>
      </c>
      <c r="K194" s="55">
        <v>0</v>
      </c>
      <c r="L194" s="55">
        <v>0</v>
      </c>
      <c r="M194" s="9">
        <v>16</v>
      </c>
      <c r="N194" s="9">
        <v>16</v>
      </c>
      <c r="O194" s="9">
        <v>12</v>
      </c>
      <c r="P194" s="9">
        <v>6</v>
      </c>
      <c r="Q194" s="9">
        <v>5.3505000000000003</v>
      </c>
      <c r="R194" s="9">
        <v>6</v>
      </c>
      <c r="S194" s="9">
        <v>1</v>
      </c>
      <c r="T194" s="9">
        <v>0</v>
      </c>
      <c r="U194" s="9">
        <v>1</v>
      </c>
      <c r="V194" s="9">
        <v>0</v>
      </c>
    </row>
    <row r="195" spans="2:22">
      <c r="B195" s="9" t="str">
        <f t="shared" si="2"/>
        <v>М6x85</v>
      </c>
      <c r="C195" s="10">
        <v>6</v>
      </c>
      <c r="D195" s="9">
        <v>85</v>
      </c>
      <c r="E195" s="12">
        <v>20.201730631941508</v>
      </c>
      <c r="F195" s="55">
        <v>0</v>
      </c>
      <c r="G195" s="55">
        <v>0</v>
      </c>
      <c r="H195" s="55">
        <v>0</v>
      </c>
      <c r="I195" s="12">
        <v>17.065537659771387</v>
      </c>
      <c r="J195" s="55">
        <v>0</v>
      </c>
      <c r="K195" s="55">
        <v>0</v>
      </c>
      <c r="L195" s="55">
        <v>0</v>
      </c>
      <c r="M195" s="9">
        <v>16</v>
      </c>
      <c r="N195" s="9">
        <v>16</v>
      </c>
      <c r="O195" s="9">
        <v>12</v>
      </c>
      <c r="P195" s="9">
        <v>6</v>
      </c>
      <c r="Q195" s="9">
        <v>5.3505000000000003</v>
      </c>
      <c r="R195" s="9">
        <v>6</v>
      </c>
      <c r="S195" s="9">
        <v>1</v>
      </c>
      <c r="T195" s="9">
        <v>0</v>
      </c>
      <c r="U195" s="9">
        <v>1</v>
      </c>
      <c r="V195" s="9">
        <v>0</v>
      </c>
    </row>
    <row r="196" spans="2:22">
      <c r="B196" s="9" t="str">
        <f t="shared" si="2"/>
        <v>М6x90</v>
      </c>
      <c r="C196" s="10">
        <v>6</v>
      </c>
      <c r="D196" s="9">
        <v>90</v>
      </c>
      <c r="E196" s="12">
        <v>21.3114982368221</v>
      </c>
      <c r="F196" s="55">
        <v>0</v>
      </c>
      <c r="G196" s="55">
        <v>0</v>
      </c>
      <c r="H196" s="55">
        <v>0</v>
      </c>
      <c r="I196" s="12">
        <v>17.948044904349796</v>
      </c>
      <c r="J196" s="55">
        <v>0</v>
      </c>
      <c r="K196" s="55">
        <v>0</v>
      </c>
      <c r="L196" s="55">
        <v>0</v>
      </c>
      <c r="M196" s="9">
        <v>16</v>
      </c>
      <c r="N196" s="9">
        <v>16</v>
      </c>
      <c r="O196" s="9">
        <v>12</v>
      </c>
      <c r="P196" s="9">
        <v>6</v>
      </c>
      <c r="Q196" s="9">
        <v>5.3505000000000003</v>
      </c>
      <c r="R196" s="9">
        <v>6</v>
      </c>
      <c r="S196" s="9">
        <v>1</v>
      </c>
      <c r="T196" s="9">
        <v>0</v>
      </c>
      <c r="U196" s="9">
        <v>1</v>
      </c>
      <c r="V196" s="9">
        <v>0</v>
      </c>
    </row>
    <row r="197" spans="2:22">
      <c r="B197" s="9" t="str">
        <f t="shared" si="2"/>
        <v>М6x95</v>
      </c>
      <c r="C197" s="10">
        <v>6</v>
      </c>
      <c r="D197" s="9">
        <v>95</v>
      </c>
      <c r="E197" s="12">
        <v>22.421265841702699</v>
      </c>
      <c r="F197" s="55">
        <v>0</v>
      </c>
      <c r="G197" s="55">
        <v>0</v>
      </c>
      <c r="H197" s="55">
        <v>0</v>
      </c>
      <c r="I197" s="12">
        <v>18.830552148928209</v>
      </c>
      <c r="J197" s="55">
        <v>0</v>
      </c>
      <c r="K197" s="55">
        <v>0</v>
      </c>
      <c r="L197" s="55">
        <v>0</v>
      </c>
      <c r="M197" s="9">
        <v>16</v>
      </c>
      <c r="N197" s="9">
        <v>16</v>
      </c>
      <c r="O197" s="9">
        <v>12</v>
      </c>
      <c r="P197" s="9">
        <v>6</v>
      </c>
      <c r="Q197" s="9">
        <v>5.3505000000000003</v>
      </c>
      <c r="R197" s="9">
        <v>6</v>
      </c>
      <c r="S197" s="9">
        <v>1</v>
      </c>
      <c r="T197" s="9">
        <v>0</v>
      </c>
      <c r="U197" s="9">
        <v>1</v>
      </c>
      <c r="V197" s="9">
        <v>0</v>
      </c>
    </row>
    <row r="198" spans="2:22">
      <c r="B198" s="9" t="str">
        <f t="shared" si="2"/>
        <v>М6x100</v>
      </c>
      <c r="C198" s="10">
        <v>6</v>
      </c>
      <c r="D198" s="9">
        <v>100</v>
      </c>
      <c r="E198" s="12">
        <v>23.53103344658329</v>
      </c>
      <c r="F198" s="55">
        <v>0</v>
      </c>
      <c r="G198" s="55">
        <v>0</v>
      </c>
      <c r="H198" s="55">
        <v>0</v>
      </c>
      <c r="I198" s="12">
        <v>19.713059393506622</v>
      </c>
      <c r="J198" s="55">
        <v>0</v>
      </c>
      <c r="K198" s="55">
        <v>0</v>
      </c>
      <c r="L198" s="55">
        <v>0</v>
      </c>
      <c r="M198" s="9">
        <v>16</v>
      </c>
      <c r="N198" s="9">
        <v>16</v>
      </c>
      <c r="O198" s="9">
        <v>12</v>
      </c>
      <c r="P198" s="9">
        <v>6</v>
      </c>
      <c r="Q198" s="9">
        <v>5.3505000000000003</v>
      </c>
      <c r="R198" s="9">
        <v>6</v>
      </c>
      <c r="S198" s="9">
        <v>1</v>
      </c>
      <c r="T198" s="9">
        <v>0</v>
      </c>
      <c r="U198" s="9">
        <v>1</v>
      </c>
      <c r="V198" s="9">
        <v>0</v>
      </c>
    </row>
    <row r="199" spans="2:22">
      <c r="B199" s="9" t="str">
        <f t="shared" si="2"/>
        <v>М6x105</v>
      </c>
      <c r="C199" s="10">
        <v>6</v>
      </c>
      <c r="D199" s="9">
        <v>105</v>
      </c>
      <c r="E199" s="12">
        <v>24.640801051463885</v>
      </c>
      <c r="F199" s="55">
        <v>0</v>
      </c>
      <c r="G199" s="55">
        <v>0</v>
      </c>
      <c r="H199" s="55">
        <v>0</v>
      </c>
      <c r="I199" s="12">
        <v>20.595566638085035</v>
      </c>
      <c r="J199" s="55">
        <v>0</v>
      </c>
      <c r="K199" s="55">
        <v>0</v>
      </c>
      <c r="L199" s="55">
        <v>0</v>
      </c>
      <c r="M199" s="9">
        <v>16</v>
      </c>
      <c r="N199" s="9">
        <v>16</v>
      </c>
      <c r="O199" s="9">
        <v>12</v>
      </c>
      <c r="P199" s="9">
        <v>6</v>
      </c>
      <c r="Q199" s="9">
        <v>5.3505000000000003</v>
      </c>
      <c r="R199" s="9">
        <v>6</v>
      </c>
      <c r="S199" s="9">
        <v>1</v>
      </c>
      <c r="T199" s="9">
        <v>0</v>
      </c>
      <c r="U199" s="9">
        <v>1</v>
      </c>
      <c r="V199" s="9">
        <v>0</v>
      </c>
    </row>
    <row r="200" spans="2:22">
      <c r="B200" s="9" t="str">
        <f t="shared" si="2"/>
        <v>М6x110</v>
      </c>
      <c r="C200" s="10">
        <v>6</v>
      </c>
      <c r="D200" s="9">
        <v>110</v>
      </c>
      <c r="E200" s="12">
        <v>25.75056865634448</v>
      </c>
      <c r="F200" s="55">
        <v>0</v>
      </c>
      <c r="G200" s="55">
        <v>0</v>
      </c>
      <c r="H200" s="55">
        <v>0</v>
      </c>
      <c r="I200" s="12">
        <v>21.478073882663445</v>
      </c>
      <c r="J200" s="55">
        <v>0</v>
      </c>
      <c r="K200" s="55">
        <v>0</v>
      </c>
      <c r="L200" s="55">
        <v>0</v>
      </c>
      <c r="M200" s="9">
        <v>16</v>
      </c>
      <c r="N200" s="9">
        <v>16</v>
      </c>
      <c r="O200" s="9">
        <v>12</v>
      </c>
      <c r="P200" s="9">
        <v>6</v>
      </c>
      <c r="Q200" s="9">
        <v>5.3505000000000003</v>
      </c>
      <c r="R200" s="9">
        <v>6</v>
      </c>
      <c r="S200" s="9">
        <v>1</v>
      </c>
      <c r="T200" s="9">
        <v>0</v>
      </c>
      <c r="U200" s="9">
        <v>1</v>
      </c>
      <c r="V200" s="9">
        <v>0</v>
      </c>
    </row>
    <row r="201" spans="2:22">
      <c r="B201" s="9" t="str">
        <f t="shared" si="2"/>
        <v>М6x115</v>
      </c>
      <c r="C201" s="10">
        <v>6</v>
      </c>
      <c r="D201" s="9">
        <v>115</v>
      </c>
      <c r="E201" s="12">
        <v>26.860336261225076</v>
      </c>
      <c r="F201" s="55">
        <v>0</v>
      </c>
      <c r="G201" s="55">
        <v>0</v>
      </c>
      <c r="H201" s="55">
        <v>0</v>
      </c>
      <c r="I201" s="12">
        <v>22.360581127241858</v>
      </c>
      <c r="J201" s="55">
        <v>0</v>
      </c>
      <c r="K201" s="55">
        <v>0</v>
      </c>
      <c r="L201" s="55">
        <v>0</v>
      </c>
      <c r="M201" s="9">
        <v>16</v>
      </c>
      <c r="N201" s="9">
        <v>16</v>
      </c>
      <c r="O201" s="9">
        <v>12</v>
      </c>
      <c r="P201" s="9">
        <v>6</v>
      </c>
      <c r="Q201" s="9">
        <v>5.3505000000000003</v>
      </c>
      <c r="R201" s="9">
        <v>6</v>
      </c>
      <c r="S201" s="9">
        <v>1</v>
      </c>
      <c r="T201" s="9">
        <v>0</v>
      </c>
      <c r="U201" s="9">
        <v>1</v>
      </c>
      <c r="V201" s="9">
        <v>0</v>
      </c>
    </row>
    <row r="202" spans="2:22">
      <c r="B202" s="9" t="str">
        <f t="shared" si="2"/>
        <v>М6x120</v>
      </c>
      <c r="C202" s="10">
        <v>6</v>
      </c>
      <c r="D202" s="9">
        <v>120</v>
      </c>
      <c r="E202" s="12">
        <v>27.970103866105667</v>
      </c>
      <c r="F202" s="55">
        <v>0</v>
      </c>
      <c r="G202" s="55">
        <v>0</v>
      </c>
      <c r="H202" s="55">
        <v>0</v>
      </c>
      <c r="I202" s="12">
        <v>23.243088371820267</v>
      </c>
      <c r="J202" s="55">
        <v>0</v>
      </c>
      <c r="K202" s="55">
        <v>0</v>
      </c>
      <c r="L202" s="55">
        <v>0</v>
      </c>
      <c r="M202" s="9">
        <v>16</v>
      </c>
      <c r="N202" s="9">
        <v>16</v>
      </c>
      <c r="O202" s="9">
        <v>12</v>
      </c>
      <c r="P202" s="9">
        <v>6</v>
      </c>
      <c r="Q202" s="9">
        <v>5.3505000000000003</v>
      </c>
      <c r="R202" s="9">
        <v>6</v>
      </c>
      <c r="S202" s="9">
        <v>1</v>
      </c>
      <c r="T202" s="9">
        <v>0</v>
      </c>
      <c r="U202" s="9">
        <v>1</v>
      </c>
      <c r="V202" s="9">
        <v>0</v>
      </c>
    </row>
    <row r="203" spans="2:22">
      <c r="B203" s="9" t="str">
        <f t="shared" si="2"/>
        <v>М6x130</v>
      </c>
      <c r="C203" s="10">
        <v>6</v>
      </c>
      <c r="D203" s="9">
        <v>130</v>
      </c>
      <c r="E203" s="12">
        <v>29.916926643504237</v>
      </c>
      <c r="F203" s="55">
        <v>0</v>
      </c>
      <c r="G203" s="55">
        <v>0</v>
      </c>
      <c r="H203" s="55">
        <v>0</v>
      </c>
      <c r="I203" s="12">
        <v>25.008102860977093</v>
      </c>
      <c r="J203" s="55">
        <v>0</v>
      </c>
      <c r="K203" s="55">
        <v>0</v>
      </c>
      <c r="L203" s="55">
        <v>0</v>
      </c>
      <c r="M203" s="9">
        <v>22</v>
      </c>
      <c r="N203" s="9">
        <v>22</v>
      </c>
      <c r="O203" s="9">
        <v>12</v>
      </c>
      <c r="P203" s="9">
        <v>6</v>
      </c>
      <c r="Q203" s="9">
        <v>5.3505000000000003</v>
      </c>
      <c r="R203" s="9">
        <v>6</v>
      </c>
      <c r="S203" s="9">
        <v>1</v>
      </c>
      <c r="T203" s="9">
        <v>0</v>
      </c>
      <c r="U203" s="9">
        <v>1</v>
      </c>
      <c r="V203" s="9">
        <v>0</v>
      </c>
    </row>
    <row r="204" spans="2:22">
      <c r="B204" s="9" t="str">
        <f t="shared" si="2"/>
        <v>М6x140</v>
      </c>
      <c r="C204" s="10">
        <v>6</v>
      </c>
      <c r="D204" s="9">
        <v>140</v>
      </c>
      <c r="E204" s="12">
        <v>32.136461853265423</v>
      </c>
      <c r="F204" s="55">
        <v>0</v>
      </c>
      <c r="G204" s="55">
        <v>0</v>
      </c>
      <c r="H204" s="55">
        <v>0</v>
      </c>
      <c r="I204" s="12">
        <v>26.773117350133916</v>
      </c>
      <c r="J204" s="55">
        <v>0</v>
      </c>
      <c r="K204" s="55">
        <v>0</v>
      </c>
      <c r="L204" s="55">
        <v>0</v>
      </c>
      <c r="M204" s="9">
        <v>22</v>
      </c>
      <c r="N204" s="9">
        <v>22</v>
      </c>
      <c r="O204" s="9">
        <v>12</v>
      </c>
      <c r="P204" s="9">
        <v>6</v>
      </c>
      <c r="Q204" s="9">
        <v>5.3505000000000003</v>
      </c>
      <c r="R204" s="9">
        <v>6</v>
      </c>
      <c r="S204" s="9">
        <v>1</v>
      </c>
      <c r="T204" s="9">
        <v>0</v>
      </c>
      <c r="U204" s="9">
        <v>1</v>
      </c>
      <c r="V204" s="9">
        <v>0</v>
      </c>
    </row>
    <row r="205" spans="2:22">
      <c r="B205" s="9" t="str">
        <f t="shared" ref="B205:B270" si="3">"М"&amp;C205&amp;"x"&amp;D205</f>
        <v>М6x150</v>
      </c>
      <c r="C205" s="10">
        <v>6</v>
      </c>
      <c r="D205" s="9">
        <v>150</v>
      </c>
      <c r="E205" s="12">
        <v>34.355997063026614</v>
      </c>
      <c r="F205" s="55">
        <v>0</v>
      </c>
      <c r="G205" s="55">
        <v>0</v>
      </c>
      <c r="H205" s="55">
        <v>0</v>
      </c>
      <c r="I205" s="12">
        <v>28.538131839290742</v>
      </c>
      <c r="J205" s="55">
        <v>0</v>
      </c>
      <c r="K205" s="55">
        <v>0</v>
      </c>
      <c r="L205" s="55">
        <v>0</v>
      </c>
      <c r="M205" s="9">
        <v>22</v>
      </c>
      <c r="N205" s="9">
        <v>22</v>
      </c>
      <c r="O205" s="9">
        <v>12</v>
      </c>
      <c r="P205" s="9">
        <v>6</v>
      </c>
      <c r="Q205" s="9">
        <v>5.3505000000000003</v>
      </c>
      <c r="R205" s="9">
        <v>6</v>
      </c>
      <c r="S205" s="9">
        <v>1</v>
      </c>
      <c r="T205" s="9">
        <v>0</v>
      </c>
      <c r="U205" s="9">
        <v>1</v>
      </c>
      <c r="V205" s="9">
        <v>0</v>
      </c>
    </row>
    <row r="206" spans="2:22">
      <c r="B206" s="9" t="str">
        <f t="shared" si="3"/>
        <v>М6x160</v>
      </c>
      <c r="C206" s="10">
        <v>6</v>
      </c>
      <c r="D206" s="9">
        <v>160</v>
      </c>
      <c r="E206" s="12">
        <v>36.575532272787811</v>
      </c>
      <c r="F206" s="55">
        <v>0</v>
      </c>
      <c r="G206" s="55">
        <v>0</v>
      </c>
      <c r="H206" s="55">
        <v>0</v>
      </c>
      <c r="I206" s="12">
        <v>30.303146328447564</v>
      </c>
      <c r="J206" s="55">
        <v>0</v>
      </c>
      <c r="K206" s="55">
        <v>0</v>
      </c>
      <c r="L206" s="55">
        <v>0</v>
      </c>
      <c r="M206" s="9">
        <v>22</v>
      </c>
      <c r="N206" s="9">
        <v>22</v>
      </c>
      <c r="O206" s="9">
        <v>12</v>
      </c>
      <c r="P206" s="9">
        <v>6</v>
      </c>
      <c r="Q206" s="9">
        <v>5.3505000000000003</v>
      </c>
      <c r="R206" s="9">
        <v>6</v>
      </c>
      <c r="S206" s="9">
        <v>1</v>
      </c>
      <c r="T206" s="9">
        <v>0</v>
      </c>
      <c r="U206" s="9">
        <v>1</v>
      </c>
      <c r="V206" s="9">
        <v>0</v>
      </c>
    </row>
    <row r="207" spans="2:22" s="9" customFormat="1">
      <c r="B207" s="9" t="str">
        <f t="shared" si="3"/>
        <v>М8x12</v>
      </c>
      <c r="C207" s="10">
        <v>8</v>
      </c>
      <c r="D207" s="9">
        <v>12</v>
      </c>
      <c r="E207" s="12">
        <v>9.1890704660541704</v>
      </c>
      <c r="F207" s="12">
        <v>9.6184269233664992</v>
      </c>
      <c r="G207" s="12">
        <v>9.3119693051294341</v>
      </c>
      <c r="H207" s="12">
        <v>9.4955280842912337</v>
      </c>
      <c r="I207" s="12">
        <v>8.6949120162326903</v>
      </c>
      <c r="J207" s="12">
        <v>9.2496086164212237</v>
      </c>
      <c r="K207" s="12">
        <v>8.9431509981841568</v>
      </c>
      <c r="L207" s="12">
        <v>9.0013696344697554</v>
      </c>
      <c r="M207" s="11">
        <v>5.5</v>
      </c>
      <c r="N207" s="9">
        <v>6</v>
      </c>
      <c r="O207" s="9">
        <v>16</v>
      </c>
      <c r="P207" s="9">
        <v>8</v>
      </c>
      <c r="Q207" s="9">
        <v>7.1881250000000003</v>
      </c>
      <c r="R207" s="9">
        <v>7.3505000000000003</v>
      </c>
      <c r="S207" s="9">
        <v>1.25</v>
      </c>
      <c r="T207" s="9">
        <v>1</v>
      </c>
      <c r="U207" s="9">
        <v>1.6</v>
      </c>
      <c r="V207" s="9">
        <v>1</v>
      </c>
    </row>
    <row r="208" spans="2:22" s="9" customFormat="1">
      <c r="B208" s="9" t="str">
        <f t="shared" si="3"/>
        <v>М8x14</v>
      </c>
      <c r="C208" s="10">
        <v>8</v>
      </c>
      <c r="D208" s="9">
        <v>14</v>
      </c>
      <c r="E208" s="12">
        <v>9.8261897868447008</v>
      </c>
      <c r="F208" s="12">
        <v>10.284655562299831</v>
      </c>
      <c r="G208" s="12">
        <v>9.9781979440627655</v>
      </c>
      <c r="H208" s="12">
        <v>10.132647405081766</v>
      </c>
      <c r="I208" s="12">
        <v>9.3320313370232224</v>
      </c>
      <c r="J208" s="12">
        <v>9.9158372553545515</v>
      </c>
      <c r="K208" s="12">
        <v>9.6093796371174882</v>
      </c>
      <c r="L208" s="12">
        <v>9.6384889552602857</v>
      </c>
      <c r="M208" s="11">
        <v>7.5</v>
      </c>
      <c r="N208" s="9">
        <v>8</v>
      </c>
      <c r="O208" s="9">
        <v>16</v>
      </c>
      <c r="P208" s="9">
        <v>8</v>
      </c>
      <c r="Q208" s="9">
        <v>7.1881250000000003</v>
      </c>
      <c r="R208" s="9">
        <v>7.3505000000000003</v>
      </c>
      <c r="S208" s="9">
        <v>1.25</v>
      </c>
      <c r="T208" s="9">
        <v>1</v>
      </c>
      <c r="U208" s="9">
        <v>1.6</v>
      </c>
      <c r="V208" s="9">
        <v>1</v>
      </c>
    </row>
    <row r="209" spans="2:22">
      <c r="B209" s="9" t="str">
        <f t="shared" si="3"/>
        <v>М8x16</v>
      </c>
      <c r="C209" s="10">
        <v>8</v>
      </c>
      <c r="D209" s="9">
        <v>16</v>
      </c>
      <c r="E209" s="12">
        <v>10.463309107635235</v>
      </c>
      <c r="F209" s="12">
        <v>10.95088420123316</v>
      </c>
      <c r="G209" s="12">
        <v>10.644426582996097</v>
      </c>
      <c r="H209" s="12">
        <v>10.769766725872298</v>
      </c>
      <c r="I209" s="12">
        <v>9.9691506578137545</v>
      </c>
      <c r="J209" s="12">
        <v>10.582065894287883</v>
      </c>
      <c r="K209" s="12">
        <v>10.275608276050818</v>
      </c>
      <c r="L209" s="12">
        <v>10.275608276050818</v>
      </c>
      <c r="M209" s="11">
        <v>9.5</v>
      </c>
      <c r="N209" s="9">
        <v>10</v>
      </c>
      <c r="O209" s="9">
        <v>16</v>
      </c>
      <c r="P209" s="9">
        <v>8</v>
      </c>
      <c r="Q209" s="9">
        <v>7.1881250000000003</v>
      </c>
      <c r="R209" s="9">
        <v>7.3505000000000003</v>
      </c>
      <c r="S209" s="9">
        <v>1.25</v>
      </c>
      <c r="T209" s="9">
        <v>1</v>
      </c>
      <c r="U209" s="9">
        <v>1.6</v>
      </c>
      <c r="V209" s="9">
        <v>1</v>
      </c>
    </row>
    <row r="210" spans="2:22">
      <c r="B210" s="9" t="str">
        <f t="shared" si="3"/>
        <v>М8x18</v>
      </c>
      <c r="C210" s="10">
        <v>8</v>
      </c>
      <c r="D210" s="9">
        <v>18</v>
      </c>
      <c r="E210" s="12">
        <v>11.100428428425767</v>
      </c>
      <c r="F210" s="12">
        <v>11.617112840166492</v>
      </c>
      <c r="G210" s="12">
        <v>11.310655221929425</v>
      </c>
      <c r="H210" s="12">
        <v>11.40688604666283</v>
      </c>
      <c r="I210" s="12">
        <v>10.606269978604287</v>
      </c>
      <c r="J210" s="12">
        <v>11.248294533221213</v>
      </c>
      <c r="K210" s="12">
        <v>10.941836914984147</v>
      </c>
      <c r="L210" s="12">
        <v>10.912727596841348</v>
      </c>
      <c r="M210" s="11">
        <v>11.5</v>
      </c>
      <c r="N210" s="9">
        <v>12</v>
      </c>
      <c r="O210" s="9">
        <v>16</v>
      </c>
      <c r="P210" s="9">
        <v>8</v>
      </c>
      <c r="Q210" s="9">
        <v>7.1881250000000003</v>
      </c>
      <c r="R210" s="9">
        <v>7.3505000000000003</v>
      </c>
      <c r="S210" s="9">
        <v>1.25</v>
      </c>
      <c r="T210" s="9">
        <v>1</v>
      </c>
      <c r="U210" s="9">
        <v>1.6</v>
      </c>
      <c r="V210" s="9">
        <v>1</v>
      </c>
    </row>
    <row r="211" spans="2:22">
      <c r="B211" s="9" t="str">
        <f t="shared" si="3"/>
        <v>М8x20</v>
      </c>
      <c r="C211" s="10">
        <v>8</v>
      </c>
      <c r="D211" s="9">
        <v>20</v>
      </c>
      <c r="E211" s="12">
        <v>11.737547749216297</v>
      </c>
      <c r="F211" s="12">
        <v>12.283341479099819</v>
      </c>
      <c r="G211" s="12">
        <v>11.976883860862756</v>
      </c>
      <c r="H211" s="12">
        <v>12.044005367453359</v>
      </c>
      <c r="I211" s="12">
        <v>11.243389299394815</v>
      </c>
      <c r="J211" s="12">
        <v>11.91452317215454</v>
      </c>
      <c r="K211" s="12">
        <v>11.608065553917479</v>
      </c>
      <c r="L211" s="12">
        <v>11.54984691763188</v>
      </c>
      <c r="M211" s="11">
        <v>13.5</v>
      </c>
      <c r="N211" s="9">
        <v>14</v>
      </c>
      <c r="O211" s="9">
        <v>16</v>
      </c>
      <c r="P211" s="9">
        <v>8</v>
      </c>
      <c r="Q211" s="9">
        <v>7.1881250000000003</v>
      </c>
      <c r="R211" s="9">
        <v>7.3505000000000003</v>
      </c>
      <c r="S211" s="9">
        <v>1.25</v>
      </c>
      <c r="T211" s="9">
        <v>1</v>
      </c>
      <c r="U211" s="9">
        <v>1.6</v>
      </c>
      <c r="V211" s="9">
        <v>1</v>
      </c>
    </row>
    <row r="212" spans="2:22">
      <c r="B212" s="9" t="str">
        <f t="shared" si="3"/>
        <v>М8x22</v>
      </c>
      <c r="C212" s="10">
        <v>8</v>
      </c>
      <c r="D212" s="9">
        <v>22</v>
      </c>
      <c r="E212" s="12">
        <v>12.374667070006828</v>
      </c>
      <c r="F212" s="12">
        <v>12.949570118033151</v>
      </c>
      <c r="G212" s="12">
        <v>12.643112499796088</v>
      </c>
      <c r="H212" s="12">
        <v>12.681124688243893</v>
      </c>
      <c r="I212" s="12">
        <v>11.880508620185349</v>
      </c>
      <c r="J212" s="12">
        <v>12.58075181108787</v>
      </c>
      <c r="K212" s="12">
        <v>12.274294192850805</v>
      </c>
      <c r="L212" s="12">
        <v>12.186966238422412</v>
      </c>
      <c r="M212" s="11">
        <v>15.5</v>
      </c>
      <c r="N212" s="9">
        <v>16</v>
      </c>
      <c r="O212" s="9">
        <v>16</v>
      </c>
      <c r="P212" s="9">
        <v>8</v>
      </c>
      <c r="Q212" s="9">
        <v>7.1881250000000003</v>
      </c>
      <c r="R212" s="9">
        <v>7.3505000000000003</v>
      </c>
      <c r="S212" s="9">
        <v>1.25</v>
      </c>
      <c r="T212" s="9">
        <v>1</v>
      </c>
      <c r="U212" s="9">
        <v>1.6</v>
      </c>
      <c r="V212" s="9">
        <v>1</v>
      </c>
    </row>
    <row r="213" spans="2:22">
      <c r="B213" s="9" t="str">
        <f t="shared" si="3"/>
        <v>М8x25</v>
      </c>
      <c r="C213" s="10">
        <v>8</v>
      </c>
      <c r="D213" s="9">
        <v>25</v>
      </c>
      <c r="E213" s="12">
        <v>13.330346051192626</v>
      </c>
      <c r="F213" s="12">
        <v>13.948913076433145</v>
      </c>
      <c r="G213" s="12">
        <v>13.64245545819608</v>
      </c>
      <c r="H213" s="12">
        <v>13.636803669429687</v>
      </c>
      <c r="I213" s="12">
        <v>12.836187601371144</v>
      </c>
      <c r="J213" s="12">
        <v>13.580094769487864</v>
      </c>
      <c r="K213" s="12">
        <v>13.273637151250801</v>
      </c>
      <c r="L213" s="12">
        <v>13.142645219608211</v>
      </c>
      <c r="M213" s="11">
        <v>18.5</v>
      </c>
      <c r="N213" s="9">
        <v>19</v>
      </c>
      <c r="O213" s="9">
        <v>16</v>
      </c>
      <c r="P213" s="9">
        <v>8</v>
      </c>
      <c r="Q213" s="9">
        <v>7.1881250000000003</v>
      </c>
      <c r="R213" s="9">
        <v>7.3505000000000003</v>
      </c>
      <c r="S213" s="9">
        <v>1.25</v>
      </c>
      <c r="T213" s="9">
        <v>1</v>
      </c>
      <c r="U213" s="9">
        <v>1.6</v>
      </c>
      <c r="V213" s="9">
        <v>1</v>
      </c>
    </row>
    <row r="214" spans="2:22">
      <c r="B214" s="9" t="str">
        <f t="shared" si="3"/>
        <v>М8x28</v>
      </c>
      <c r="C214" s="10">
        <v>8</v>
      </c>
      <c r="D214" s="9">
        <v>28</v>
      </c>
      <c r="E214" s="12">
        <v>14.248012843930617</v>
      </c>
      <c r="F214" s="12">
        <v>14.94825603483314</v>
      </c>
      <c r="G214" s="12">
        <v>14.641798416596071</v>
      </c>
      <c r="H214" s="12">
        <v>14.554470462167679</v>
      </c>
      <c r="I214" s="12">
        <v>13.79186658255694</v>
      </c>
      <c r="J214" s="12">
        <v>14.579437727887861</v>
      </c>
      <c r="K214" s="12">
        <v>14.272980109650796</v>
      </c>
      <c r="L214" s="12">
        <v>14.098324200794007</v>
      </c>
      <c r="M214" s="9">
        <v>22</v>
      </c>
      <c r="N214" s="9">
        <v>22</v>
      </c>
      <c r="O214" s="9">
        <v>16</v>
      </c>
      <c r="P214" s="9">
        <v>8</v>
      </c>
      <c r="Q214" s="9">
        <v>7.1881250000000003</v>
      </c>
      <c r="R214" s="9">
        <v>7.3505000000000003</v>
      </c>
      <c r="S214" s="9">
        <v>1.25</v>
      </c>
      <c r="T214" s="9">
        <v>1</v>
      </c>
      <c r="U214" s="9">
        <v>1.6</v>
      </c>
      <c r="V214" s="9">
        <v>1</v>
      </c>
    </row>
    <row r="215" spans="2:22">
      <c r="B215" s="9" t="str">
        <f t="shared" si="3"/>
        <v>М8x30</v>
      </c>
      <c r="C215" s="10">
        <v>8</v>
      </c>
      <c r="D215" s="9">
        <v>30</v>
      </c>
      <c r="E215" s="12">
        <v>15.037180918512373</v>
      </c>
      <c r="F215" s="12">
        <v>15.737424109414894</v>
      </c>
      <c r="G215" s="12">
        <v>15.430966491177829</v>
      </c>
      <c r="H215" s="12">
        <v>15.343638536749436</v>
      </c>
      <c r="I215" s="12">
        <v>14.428985903347474</v>
      </c>
      <c r="J215" s="12">
        <v>15.245666366821192</v>
      </c>
      <c r="K215" s="12">
        <v>14.939208748584125</v>
      </c>
      <c r="L215" s="12">
        <v>14.735443521584539</v>
      </c>
      <c r="M215" s="9">
        <v>22</v>
      </c>
      <c r="N215" s="9">
        <v>22</v>
      </c>
      <c r="O215" s="9">
        <v>16</v>
      </c>
      <c r="P215" s="9">
        <v>8</v>
      </c>
      <c r="Q215" s="9">
        <v>7.1881250000000003</v>
      </c>
      <c r="R215" s="9">
        <v>7.3505000000000003</v>
      </c>
      <c r="S215" s="9">
        <v>1.25</v>
      </c>
      <c r="T215" s="9">
        <v>1</v>
      </c>
      <c r="U215" s="9">
        <v>1.6</v>
      </c>
      <c r="V215" s="9">
        <v>1</v>
      </c>
    </row>
    <row r="216" spans="2:22">
      <c r="B216" s="9" t="str">
        <f t="shared" si="3"/>
        <v>М8x32</v>
      </c>
      <c r="C216" s="10">
        <v>8</v>
      </c>
      <c r="D216" s="9">
        <v>32</v>
      </c>
      <c r="E216" s="12">
        <v>15.826348993094127</v>
      </c>
      <c r="F216" s="12">
        <v>16.526592183996648</v>
      </c>
      <c r="G216" s="12">
        <v>16.22013456575959</v>
      </c>
      <c r="H216" s="12">
        <v>16.132806611331198</v>
      </c>
      <c r="I216" s="12">
        <v>15.066105224138008</v>
      </c>
      <c r="J216" s="12">
        <v>15.911895005754523</v>
      </c>
      <c r="K216" s="12">
        <v>15.605437387517457</v>
      </c>
      <c r="L216" s="12">
        <v>15.37256284237507</v>
      </c>
      <c r="M216" s="9">
        <v>22</v>
      </c>
      <c r="N216" s="9">
        <v>22</v>
      </c>
      <c r="O216" s="9">
        <v>16</v>
      </c>
      <c r="P216" s="9">
        <v>8</v>
      </c>
      <c r="Q216" s="9">
        <v>7.1881250000000003</v>
      </c>
      <c r="R216" s="9">
        <v>7.3505000000000003</v>
      </c>
      <c r="S216" s="9">
        <v>1.25</v>
      </c>
      <c r="T216" s="9">
        <v>1</v>
      </c>
      <c r="U216" s="9">
        <v>1.6</v>
      </c>
      <c r="V216" s="9">
        <v>1</v>
      </c>
    </row>
    <row r="217" spans="2:22">
      <c r="B217" s="9" t="str">
        <f t="shared" si="3"/>
        <v>М8x35</v>
      </c>
      <c r="C217" s="10">
        <v>8</v>
      </c>
      <c r="D217" s="9">
        <v>35</v>
      </c>
      <c r="E217" s="12">
        <v>17.010101104966761</v>
      </c>
      <c r="F217" s="12">
        <v>17.710344295869284</v>
      </c>
      <c r="G217" s="12">
        <v>17.403886677632226</v>
      </c>
      <c r="H217" s="12">
        <v>17.31655872320383</v>
      </c>
      <c r="I217" s="12">
        <v>16.021784205323804</v>
      </c>
      <c r="J217" s="12">
        <v>16.911237964154516</v>
      </c>
      <c r="K217" s="12">
        <v>16.604780345917455</v>
      </c>
      <c r="L217" s="12">
        <v>16.32824182356087</v>
      </c>
      <c r="M217" s="9">
        <v>22</v>
      </c>
      <c r="N217" s="9">
        <v>22</v>
      </c>
      <c r="O217" s="9">
        <v>16</v>
      </c>
      <c r="P217" s="9">
        <v>8</v>
      </c>
      <c r="Q217" s="9">
        <v>7.1881250000000003</v>
      </c>
      <c r="R217" s="9">
        <v>7.3505000000000003</v>
      </c>
      <c r="S217" s="9">
        <v>1.25</v>
      </c>
      <c r="T217" s="9">
        <v>1</v>
      </c>
      <c r="U217" s="9">
        <v>1.6</v>
      </c>
      <c r="V217" s="9">
        <v>1</v>
      </c>
    </row>
    <row r="218" spans="2:22">
      <c r="B218" s="9" t="str">
        <f t="shared" si="3"/>
        <v>М8x38</v>
      </c>
      <c r="C218" s="10">
        <v>8</v>
      </c>
      <c r="D218" s="9">
        <v>38</v>
      </c>
      <c r="E218" s="12">
        <v>18.193853216839397</v>
      </c>
      <c r="F218" s="12">
        <v>18.89409640774192</v>
      </c>
      <c r="G218" s="12">
        <v>18.587638789504858</v>
      </c>
      <c r="H218" s="12">
        <v>18.500310835076462</v>
      </c>
      <c r="I218" s="12">
        <v>16.977463186509599</v>
      </c>
      <c r="J218" s="12">
        <v>17.910580922554509</v>
      </c>
      <c r="K218" s="12">
        <v>17.604123304317447</v>
      </c>
      <c r="L218" s="12">
        <v>17.283920804746668</v>
      </c>
      <c r="M218" s="9">
        <v>22</v>
      </c>
      <c r="N218" s="9">
        <v>22</v>
      </c>
      <c r="O218" s="9">
        <v>16</v>
      </c>
      <c r="P218" s="9">
        <v>8</v>
      </c>
      <c r="Q218" s="9">
        <v>7.1881250000000003</v>
      </c>
      <c r="R218" s="9">
        <v>7.3505000000000003</v>
      </c>
      <c r="S218" s="9">
        <v>1.25</v>
      </c>
      <c r="T218" s="9">
        <v>1</v>
      </c>
      <c r="U218" s="9">
        <v>1.6</v>
      </c>
      <c r="V218" s="9">
        <v>1</v>
      </c>
    </row>
    <row r="219" spans="2:22">
      <c r="B219" s="9" t="str">
        <f t="shared" si="3"/>
        <v>М8x40</v>
      </c>
      <c r="C219" s="10">
        <v>8</v>
      </c>
      <c r="D219" s="9">
        <v>40</v>
      </c>
      <c r="E219" s="12">
        <v>18.983021291421153</v>
      </c>
      <c r="F219" s="12">
        <v>19.683264482323672</v>
      </c>
      <c r="G219" s="12">
        <v>19.376806864086614</v>
      </c>
      <c r="H219" s="12">
        <v>19.289478909658222</v>
      </c>
      <c r="I219" s="12">
        <v>17.614582507300131</v>
      </c>
      <c r="J219" s="12">
        <v>18.576809561487842</v>
      </c>
      <c r="K219" s="12">
        <v>18.270351943250777</v>
      </c>
      <c r="L219" s="12">
        <v>17.921040125537203</v>
      </c>
      <c r="M219" s="9">
        <v>22</v>
      </c>
      <c r="N219" s="9">
        <v>22</v>
      </c>
      <c r="O219" s="9">
        <v>16</v>
      </c>
      <c r="P219" s="9">
        <v>8</v>
      </c>
      <c r="Q219" s="9">
        <v>7.1881250000000003</v>
      </c>
      <c r="R219" s="9">
        <v>7.3505000000000003</v>
      </c>
      <c r="S219" s="9">
        <v>1.25</v>
      </c>
      <c r="T219" s="9">
        <v>1</v>
      </c>
      <c r="U219" s="9">
        <v>1.6</v>
      </c>
      <c r="V219" s="9">
        <v>1</v>
      </c>
    </row>
    <row r="220" spans="2:22">
      <c r="B220" s="9" t="str">
        <f t="shared" si="3"/>
        <v>М8x42</v>
      </c>
      <c r="C220" s="10">
        <v>8</v>
      </c>
      <c r="D220" s="9">
        <v>42</v>
      </c>
      <c r="E220" s="12">
        <v>19.772189366002909</v>
      </c>
      <c r="F220" s="12">
        <v>20.472432556905428</v>
      </c>
      <c r="G220" s="12">
        <v>20.165974938668366</v>
      </c>
      <c r="H220" s="12">
        <v>20.078646984239978</v>
      </c>
      <c r="I220" s="12">
        <v>18.251701828090663</v>
      </c>
      <c r="J220" s="12">
        <v>19.243038200421168</v>
      </c>
      <c r="K220" s="12">
        <v>18.93658058218411</v>
      </c>
      <c r="L220" s="12">
        <v>18.558159446327732</v>
      </c>
      <c r="M220" s="9">
        <v>22</v>
      </c>
      <c r="N220" s="9">
        <v>22</v>
      </c>
      <c r="O220" s="9">
        <v>16</v>
      </c>
      <c r="P220" s="9">
        <v>8</v>
      </c>
      <c r="Q220" s="9">
        <v>7.1881250000000003</v>
      </c>
      <c r="R220" s="9">
        <v>7.3505000000000003</v>
      </c>
      <c r="S220" s="9">
        <v>1.25</v>
      </c>
      <c r="T220" s="9">
        <v>1</v>
      </c>
      <c r="U220" s="9">
        <v>1.6</v>
      </c>
      <c r="V220" s="9">
        <v>1</v>
      </c>
    </row>
    <row r="221" spans="2:22">
      <c r="B221" s="9" t="str">
        <f t="shared" si="3"/>
        <v>М8x45</v>
      </c>
      <c r="C221" s="10">
        <v>8</v>
      </c>
      <c r="D221" s="9">
        <v>45</v>
      </c>
      <c r="E221" s="12">
        <v>20.955941477875541</v>
      </c>
      <c r="F221" s="12">
        <v>21.656184668778064</v>
      </c>
      <c r="G221" s="12">
        <v>21.349727050541006</v>
      </c>
      <c r="H221" s="12">
        <v>21.262399096112606</v>
      </c>
      <c r="I221" s="12">
        <v>19.207380809276462</v>
      </c>
      <c r="J221" s="12">
        <v>20.242381158821161</v>
      </c>
      <c r="K221" s="12">
        <v>19.935923540584103</v>
      </c>
      <c r="L221" s="12">
        <v>19.513838427513527</v>
      </c>
      <c r="M221" s="9">
        <v>22</v>
      </c>
      <c r="N221" s="9">
        <v>22</v>
      </c>
      <c r="O221" s="9">
        <v>16</v>
      </c>
      <c r="P221" s="9">
        <v>8</v>
      </c>
      <c r="Q221" s="9">
        <v>7.1881250000000003</v>
      </c>
      <c r="R221" s="9">
        <v>7.3505000000000003</v>
      </c>
      <c r="S221" s="9">
        <v>1.25</v>
      </c>
      <c r="T221" s="9">
        <v>1</v>
      </c>
      <c r="U221" s="9">
        <v>1.6</v>
      </c>
      <c r="V221" s="9">
        <v>1</v>
      </c>
    </row>
    <row r="222" spans="2:22">
      <c r="B222" s="9" t="str">
        <f t="shared" si="3"/>
        <v>М8x48</v>
      </c>
      <c r="C222" s="10">
        <v>8</v>
      </c>
      <c r="D222" s="9">
        <v>48</v>
      </c>
      <c r="E222" s="12">
        <v>22.139693589748177</v>
      </c>
      <c r="F222" s="12">
        <v>22.839936780650699</v>
      </c>
      <c r="G222" s="12">
        <v>22.533479162413638</v>
      </c>
      <c r="H222" s="12">
        <v>22.446151207985245</v>
      </c>
      <c r="I222" s="12">
        <v>20.16305979046226</v>
      </c>
      <c r="J222" s="12">
        <v>21.241724117221157</v>
      </c>
      <c r="K222" s="12">
        <v>20.935266498984099</v>
      </c>
      <c r="L222" s="12">
        <v>20.469517408699325</v>
      </c>
      <c r="M222" s="9">
        <v>22</v>
      </c>
      <c r="N222" s="9">
        <v>22</v>
      </c>
      <c r="O222" s="9">
        <v>16</v>
      </c>
      <c r="P222" s="9">
        <v>8</v>
      </c>
      <c r="Q222" s="9">
        <v>7.1881250000000003</v>
      </c>
      <c r="R222" s="9">
        <v>7.3505000000000003</v>
      </c>
      <c r="S222" s="9">
        <v>1.25</v>
      </c>
      <c r="T222" s="9">
        <v>1</v>
      </c>
      <c r="U222" s="9">
        <v>1.6</v>
      </c>
      <c r="V222" s="9">
        <v>1</v>
      </c>
    </row>
    <row r="223" spans="2:22">
      <c r="B223" s="9" t="str">
        <f t="shared" si="3"/>
        <v>М8x50</v>
      </c>
      <c r="C223" s="10">
        <v>8</v>
      </c>
      <c r="D223" s="9">
        <v>50</v>
      </c>
      <c r="E223" s="12">
        <v>22.928861664329933</v>
      </c>
      <c r="F223" s="12">
        <v>23.629104855232455</v>
      </c>
      <c r="G223" s="12">
        <v>23.322647236995394</v>
      </c>
      <c r="H223" s="12">
        <v>23.235319282566998</v>
      </c>
      <c r="I223" s="12">
        <v>20.800179111252788</v>
      </c>
      <c r="J223" s="12">
        <v>21.90795275615449</v>
      </c>
      <c r="K223" s="12">
        <v>21.601495137917428</v>
      </c>
      <c r="L223" s="12">
        <v>21.106636729489857</v>
      </c>
      <c r="M223" s="9">
        <v>22</v>
      </c>
      <c r="N223" s="9">
        <v>22</v>
      </c>
      <c r="O223" s="9">
        <v>16</v>
      </c>
      <c r="P223" s="9">
        <v>8</v>
      </c>
      <c r="Q223" s="9">
        <v>7.1881250000000003</v>
      </c>
      <c r="R223" s="9">
        <v>7.3505000000000003</v>
      </c>
      <c r="S223" s="9">
        <v>1.25</v>
      </c>
      <c r="T223" s="9">
        <v>1</v>
      </c>
      <c r="U223" s="9">
        <v>1.6</v>
      </c>
      <c r="V223" s="9">
        <v>1</v>
      </c>
    </row>
    <row r="224" spans="2:22">
      <c r="B224" s="9" t="str">
        <f t="shared" si="3"/>
        <v>М8x55</v>
      </c>
      <c r="C224" s="10">
        <v>8</v>
      </c>
      <c r="D224" s="9">
        <v>55</v>
      </c>
      <c r="E224" s="12">
        <v>24.901781850784321</v>
      </c>
      <c r="F224" s="12">
        <v>25.602025041686844</v>
      </c>
      <c r="G224" s="12">
        <v>25.295567423449786</v>
      </c>
      <c r="H224" s="12">
        <v>25.208239469021386</v>
      </c>
      <c r="I224" s="12">
        <v>22.392977413229122</v>
      </c>
      <c r="J224" s="12">
        <v>23.573524353487812</v>
      </c>
      <c r="K224" s="12">
        <v>23.267066735250754</v>
      </c>
      <c r="L224" s="12">
        <v>22.699435031466187</v>
      </c>
      <c r="M224" s="9">
        <v>22</v>
      </c>
      <c r="N224" s="9">
        <v>22</v>
      </c>
      <c r="O224" s="9">
        <v>16</v>
      </c>
      <c r="P224" s="9">
        <v>8</v>
      </c>
      <c r="Q224" s="9">
        <v>7.1881250000000003</v>
      </c>
      <c r="R224" s="9">
        <v>7.3505000000000003</v>
      </c>
      <c r="S224" s="9">
        <v>1.25</v>
      </c>
      <c r="T224" s="9">
        <v>1</v>
      </c>
      <c r="U224" s="9">
        <v>1.6</v>
      </c>
      <c r="V224" s="9">
        <v>1</v>
      </c>
    </row>
    <row r="225" spans="2:22">
      <c r="B225" s="9" t="str">
        <f t="shared" si="3"/>
        <v>М8x60</v>
      </c>
      <c r="C225" s="10">
        <v>8</v>
      </c>
      <c r="D225" s="9">
        <v>60</v>
      </c>
      <c r="E225" s="12">
        <v>26.874702037238713</v>
      </c>
      <c r="F225" s="12">
        <v>27.574945228141235</v>
      </c>
      <c r="G225" s="12">
        <v>27.268487609904174</v>
      </c>
      <c r="H225" s="12">
        <v>27.181159655475778</v>
      </c>
      <c r="I225" s="12">
        <v>23.985775715205449</v>
      </c>
      <c r="J225" s="12">
        <v>25.239095950821135</v>
      </c>
      <c r="K225" s="12">
        <v>24.932638332584077</v>
      </c>
      <c r="L225" s="12">
        <v>24.292233333442518</v>
      </c>
      <c r="M225" s="9">
        <v>22</v>
      </c>
      <c r="N225" s="9">
        <v>22</v>
      </c>
      <c r="O225" s="9">
        <v>16</v>
      </c>
      <c r="P225" s="9">
        <v>8</v>
      </c>
      <c r="Q225" s="9">
        <v>7.1881250000000003</v>
      </c>
      <c r="R225" s="9">
        <v>7.3505000000000003</v>
      </c>
      <c r="S225" s="9">
        <v>1.25</v>
      </c>
      <c r="T225" s="9">
        <v>1</v>
      </c>
      <c r="U225" s="9">
        <v>1.6</v>
      </c>
      <c r="V225" s="9">
        <v>1</v>
      </c>
    </row>
    <row r="226" spans="2:22">
      <c r="B226" s="9" t="str">
        <f t="shared" si="3"/>
        <v>М8x65</v>
      </c>
      <c r="C226" s="10">
        <v>8</v>
      </c>
      <c r="D226" s="9">
        <v>65</v>
      </c>
      <c r="E226" s="12">
        <v>28.847622223693101</v>
      </c>
      <c r="F226" s="12">
        <v>29.547865414595623</v>
      </c>
      <c r="G226" s="12">
        <v>29.241407796358562</v>
      </c>
      <c r="H226" s="12">
        <v>29.154079841930169</v>
      </c>
      <c r="I226" s="12">
        <v>25.578574017181776</v>
      </c>
      <c r="J226" s="12">
        <v>26.904667548154464</v>
      </c>
      <c r="K226" s="12">
        <v>26.598209929917399</v>
      </c>
      <c r="L226" s="12">
        <v>25.885031635418841</v>
      </c>
      <c r="M226" s="9">
        <v>22</v>
      </c>
      <c r="N226" s="9">
        <v>22</v>
      </c>
      <c r="O226" s="9">
        <v>16</v>
      </c>
      <c r="P226" s="9">
        <v>8</v>
      </c>
      <c r="Q226" s="9">
        <v>7.1881250000000003</v>
      </c>
      <c r="R226" s="9">
        <v>7.3505000000000003</v>
      </c>
      <c r="S226" s="9">
        <v>1.25</v>
      </c>
      <c r="T226" s="9">
        <v>1</v>
      </c>
      <c r="U226" s="9">
        <v>1.6</v>
      </c>
      <c r="V226" s="9">
        <v>1</v>
      </c>
    </row>
    <row r="227" spans="2:22">
      <c r="B227" s="9" t="str">
        <f t="shared" si="3"/>
        <v>М8x70</v>
      </c>
      <c r="C227" s="10">
        <v>8</v>
      </c>
      <c r="D227" s="9">
        <v>70</v>
      </c>
      <c r="E227" s="12">
        <v>30.820542410147493</v>
      </c>
      <c r="F227" s="12">
        <v>31.520785601050015</v>
      </c>
      <c r="G227" s="12">
        <v>31.214327982812954</v>
      </c>
      <c r="H227" s="12">
        <v>31.127000028384558</v>
      </c>
      <c r="I227" s="12">
        <v>27.171372319158106</v>
      </c>
      <c r="J227" s="12">
        <v>28.570239145487786</v>
      </c>
      <c r="K227" s="12">
        <v>28.263781527250728</v>
      </c>
      <c r="L227" s="12">
        <v>27.477829937395171</v>
      </c>
      <c r="M227" s="9">
        <v>22</v>
      </c>
      <c r="N227" s="9">
        <v>22</v>
      </c>
      <c r="O227" s="9">
        <v>16</v>
      </c>
      <c r="P227" s="9">
        <v>8</v>
      </c>
      <c r="Q227" s="9">
        <v>7.1881250000000003</v>
      </c>
      <c r="R227" s="9">
        <v>7.3505000000000003</v>
      </c>
      <c r="S227" s="9">
        <v>1.25</v>
      </c>
      <c r="T227" s="9">
        <v>1</v>
      </c>
      <c r="U227" s="9">
        <v>1.6</v>
      </c>
      <c r="V227" s="9">
        <v>1</v>
      </c>
    </row>
    <row r="228" spans="2:22">
      <c r="B228" s="9" t="str">
        <f t="shared" si="3"/>
        <v>М8x75</v>
      </c>
      <c r="C228" s="10">
        <v>8</v>
      </c>
      <c r="D228" s="9">
        <v>75</v>
      </c>
      <c r="E228" s="12">
        <v>32.793462596601884</v>
      </c>
      <c r="F228" s="12">
        <v>33.493705787504403</v>
      </c>
      <c r="G228" s="12">
        <v>33.187248169267335</v>
      </c>
      <c r="H228" s="12">
        <v>33.099920214838946</v>
      </c>
      <c r="I228" s="12">
        <v>28.764170621134436</v>
      </c>
      <c r="J228" s="12">
        <v>30.235810742821108</v>
      </c>
      <c r="K228" s="12">
        <v>29.929353124584051</v>
      </c>
      <c r="L228" s="12">
        <v>29.070628239371501</v>
      </c>
      <c r="M228" s="9">
        <v>22</v>
      </c>
      <c r="N228" s="9">
        <v>22</v>
      </c>
      <c r="O228" s="9">
        <v>16</v>
      </c>
      <c r="P228" s="9">
        <v>8</v>
      </c>
      <c r="Q228" s="9">
        <v>7.1881250000000003</v>
      </c>
      <c r="R228" s="9">
        <v>7.3505000000000003</v>
      </c>
      <c r="S228" s="9">
        <v>1.25</v>
      </c>
      <c r="T228" s="9">
        <v>1</v>
      </c>
      <c r="U228" s="9">
        <v>1.6</v>
      </c>
      <c r="V228" s="9">
        <v>1</v>
      </c>
    </row>
    <row r="229" spans="2:22">
      <c r="B229" s="9" t="str">
        <f t="shared" si="3"/>
        <v>М8x80</v>
      </c>
      <c r="C229" s="10">
        <v>8</v>
      </c>
      <c r="D229" s="9">
        <v>80</v>
      </c>
      <c r="E229" s="12">
        <v>34.766382783056279</v>
      </c>
      <c r="F229" s="12">
        <v>35.466625973958799</v>
      </c>
      <c r="G229" s="12">
        <v>35.16016835572173</v>
      </c>
      <c r="H229" s="12">
        <v>35.072840401293334</v>
      </c>
      <c r="I229" s="12">
        <v>30.356968923110767</v>
      </c>
      <c r="J229" s="12">
        <v>31.901382340154434</v>
      </c>
      <c r="K229" s="12">
        <v>31.594924721917373</v>
      </c>
      <c r="L229" s="12">
        <v>30.663426541347828</v>
      </c>
      <c r="M229" s="9">
        <v>22</v>
      </c>
      <c r="N229" s="9">
        <v>22</v>
      </c>
      <c r="O229" s="9">
        <v>16</v>
      </c>
      <c r="P229" s="9">
        <v>8</v>
      </c>
      <c r="Q229" s="9">
        <v>7.1881250000000003</v>
      </c>
      <c r="R229" s="9">
        <v>7.3505000000000003</v>
      </c>
      <c r="S229" s="9">
        <v>1.25</v>
      </c>
      <c r="T229" s="9">
        <v>1</v>
      </c>
      <c r="U229" s="9">
        <v>1.6</v>
      </c>
      <c r="V229" s="9">
        <v>1</v>
      </c>
    </row>
    <row r="230" spans="2:22">
      <c r="B230" s="9" t="str">
        <f t="shared" si="3"/>
        <v>М8x85</v>
      </c>
      <c r="C230" s="10">
        <v>8</v>
      </c>
      <c r="D230" s="9">
        <v>85</v>
      </c>
      <c r="E230" s="12">
        <v>36.739302969510668</v>
      </c>
      <c r="F230" s="12">
        <v>37.439546160413194</v>
      </c>
      <c r="G230" s="12">
        <v>37.133088542176111</v>
      </c>
      <c r="H230" s="12">
        <v>37.045760587747722</v>
      </c>
      <c r="I230" s="12">
        <v>31.949767225087093</v>
      </c>
      <c r="J230" s="12">
        <v>33.566953937487767</v>
      </c>
      <c r="K230" s="12">
        <v>33.260496319250691</v>
      </c>
      <c r="L230" s="12">
        <v>32.256224843324148</v>
      </c>
      <c r="M230" s="9">
        <v>22</v>
      </c>
      <c r="N230" s="9">
        <v>22</v>
      </c>
      <c r="O230" s="9">
        <v>16</v>
      </c>
      <c r="P230" s="9">
        <v>8</v>
      </c>
      <c r="Q230" s="9">
        <v>7.1881250000000003</v>
      </c>
      <c r="R230" s="9">
        <v>7.3505000000000003</v>
      </c>
      <c r="S230" s="9">
        <v>1.25</v>
      </c>
      <c r="T230" s="9">
        <v>1</v>
      </c>
      <c r="U230" s="9">
        <v>1.6</v>
      </c>
      <c r="V230" s="9">
        <v>1</v>
      </c>
    </row>
    <row r="231" spans="2:22">
      <c r="B231" s="9" t="str">
        <f t="shared" si="3"/>
        <v>М8x90</v>
      </c>
      <c r="C231" s="10">
        <v>8</v>
      </c>
      <c r="D231" s="9">
        <v>90</v>
      </c>
      <c r="E231" s="12">
        <v>38.712223155965063</v>
      </c>
      <c r="F231" s="12">
        <v>39.412466346867582</v>
      </c>
      <c r="G231" s="12">
        <v>39.106008728630513</v>
      </c>
      <c r="H231" s="12">
        <v>39.01868077420211</v>
      </c>
      <c r="I231" s="12">
        <v>33.542565527063431</v>
      </c>
      <c r="J231" s="12">
        <v>35.232525534821093</v>
      </c>
      <c r="K231" s="12">
        <v>34.926067916584024</v>
      </c>
      <c r="L231" s="12">
        <v>33.849023145300478</v>
      </c>
      <c r="M231" s="9">
        <v>22</v>
      </c>
      <c r="N231" s="9">
        <v>22</v>
      </c>
      <c r="O231" s="9">
        <v>16</v>
      </c>
      <c r="P231" s="9">
        <v>8</v>
      </c>
      <c r="Q231" s="9">
        <v>7.1881250000000003</v>
      </c>
      <c r="R231" s="9">
        <v>7.3505000000000003</v>
      </c>
      <c r="S231" s="9">
        <v>1.25</v>
      </c>
      <c r="T231" s="9">
        <v>1</v>
      </c>
      <c r="U231" s="9">
        <v>1.6</v>
      </c>
      <c r="V231" s="9">
        <v>1</v>
      </c>
    </row>
    <row r="232" spans="2:22">
      <c r="B232" s="9" t="str">
        <f t="shared" si="3"/>
        <v>М8x95</v>
      </c>
      <c r="C232" s="10">
        <v>8</v>
      </c>
      <c r="D232" s="9">
        <v>95</v>
      </c>
      <c r="E232" s="12">
        <v>40.685143342419437</v>
      </c>
      <c r="F232" s="12">
        <v>41.385386533321963</v>
      </c>
      <c r="G232" s="12">
        <v>41.078928915084894</v>
      </c>
      <c r="H232" s="12">
        <v>40.991600960656505</v>
      </c>
      <c r="I232" s="12">
        <v>35.135363829039754</v>
      </c>
      <c r="J232" s="12">
        <v>36.898097132154412</v>
      </c>
      <c r="K232" s="12">
        <v>36.591639513917343</v>
      </c>
      <c r="L232" s="12">
        <v>35.441821447276816</v>
      </c>
      <c r="M232" s="9">
        <v>22</v>
      </c>
      <c r="N232" s="9">
        <v>22</v>
      </c>
      <c r="O232" s="9">
        <v>16</v>
      </c>
      <c r="P232" s="9">
        <v>8</v>
      </c>
      <c r="Q232" s="9">
        <v>7.1881250000000003</v>
      </c>
      <c r="R232" s="9">
        <v>7.3505000000000003</v>
      </c>
      <c r="S232" s="9">
        <v>1.25</v>
      </c>
      <c r="T232" s="9">
        <v>1</v>
      </c>
      <c r="U232" s="9">
        <v>1.6</v>
      </c>
      <c r="V232" s="9">
        <v>1</v>
      </c>
    </row>
    <row r="233" spans="2:22">
      <c r="B233" s="9" t="str">
        <f t="shared" si="3"/>
        <v>М8x100</v>
      </c>
      <c r="C233" s="10">
        <v>8</v>
      </c>
      <c r="D233" s="9">
        <v>100</v>
      </c>
      <c r="E233" s="12">
        <v>42.658063528873832</v>
      </c>
      <c r="F233" s="12">
        <v>43.358306719776351</v>
      </c>
      <c r="G233" s="12">
        <v>43.05184910153929</v>
      </c>
      <c r="H233" s="12">
        <v>42.964521147110887</v>
      </c>
      <c r="I233" s="12">
        <v>36.728162131016077</v>
      </c>
      <c r="J233" s="12">
        <v>38.563668729487738</v>
      </c>
      <c r="K233" s="12">
        <v>38.257211111250669</v>
      </c>
      <c r="L233" s="12">
        <v>37.034619749253146</v>
      </c>
      <c r="M233" s="9">
        <v>22</v>
      </c>
      <c r="N233" s="9">
        <v>22</v>
      </c>
      <c r="O233" s="9">
        <v>16</v>
      </c>
      <c r="P233" s="9">
        <v>8</v>
      </c>
      <c r="Q233" s="9">
        <v>7.1881250000000003</v>
      </c>
      <c r="R233" s="9">
        <v>7.3505000000000003</v>
      </c>
      <c r="S233" s="9">
        <v>1.25</v>
      </c>
      <c r="T233" s="9">
        <v>1</v>
      </c>
      <c r="U233" s="9">
        <v>1.6</v>
      </c>
      <c r="V233" s="9">
        <v>1</v>
      </c>
    </row>
    <row r="234" spans="2:22">
      <c r="B234" s="9" t="str">
        <f t="shared" si="3"/>
        <v>М8x105</v>
      </c>
      <c r="C234" s="10">
        <v>8</v>
      </c>
      <c r="D234" s="9">
        <v>105</v>
      </c>
      <c r="E234" s="12">
        <v>44.630983715328227</v>
      </c>
      <c r="F234" s="12">
        <v>45.331226906230754</v>
      </c>
      <c r="G234" s="12">
        <v>45.024769287993671</v>
      </c>
      <c r="H234" s="12">
        <v>44.937441333565289</v>
      </c>
      <c r="I234" s="12">
        <v>38.320960432992415</v>
      </c>
      <c r="J234" s="12">
        <v>40.229240326821063</v>
      </c>
      <c r="K234" s="12">
        <v>39.922782708583988</v>
      </c>
      <c r="L234" s="12">
        <v>38.627418051229469</v>
      </c>
      <c r="M234" s="9">
        <v>22</v>
      </c>
      <c r="N234" s="9">
        <v>22</v>
      </c>
      <c r="O234" s="9">
        <v>16</v>
      </c>
      <c r="P234" s="9">
        <v>8</v>
      </c>
      <c r="Q234" s="9">
        <v>7.1881250000000003</v>
      </c>
      <c r="R234" s="9">
        <v>7.3505000000000003</v>
      </c>
      <c r="S234" s="9">
        <v>1.25</v>
      </c>
      <c r="T234" s="9">
        <v>1</v>
      </c>
      <c r="U234" s="9">
        <v>1.6</v>
      </c>
      <c r="V234" s="9">
        <v>1</v>
      </c>
    </row>
    <row r="235" spans="2:22">
      <c r="B235" s="9" t="str">
        <f t="shared" si="3"/>
        <v>М8x110</v>
      </c>
      <c r="C235" s="10">
        <v>8</v>
      </c>
      <c r="D235" s="9">
        <v>110</v>
      </c>
      <c r="E235" s="12">
        <v>46.603903901782616</v>
      </c>
      <c r="F235" s="12">
        <v>47.304147092685135</v>
      </c>
      <c r="G235" s="12">
        <v>46.997689474448059</v>
      </c>
      <c r="H235" s="12">
        <v>46.910361520019663</v>
      </c>
      <c r="I235" s="12">
        <v>39.913758734968738</v>
      </c>
      <c r="J235" s="12">
        <v>41.894811924154389</v>
      </c>
      <c r="K235" s="12">
        <v>41.588354305917321</v>
      </c>
      <c r="L235" s="12">
        <v>40.220216353205807</v>
      </c>
      <c r="M235" s="9">
        <v>22</v>
      </c>
      <c r="N235" s="9">
        <v>22</v>
      </c>
      <c r="O235" s="9">
        <v>16</v>
      </c>
      <c r="P235" s="9">
        <v>8</v>
      </c>
      <c r="Q235" s="9">
        <v>7.1881250000000003</v>
      </c>
      <c r="R235" s="9">
        <v>7.3505000000000003</v>
      </c>
      <c r="S235" s="9">
        <v>1.25</v>
      </c>
      <c r="T235" s="9">
        <v>1</v>
      </c>
      <c r="U235" s="9">
        <v>1.6</v>
      </c>
      <c r="V235" s="9">
        <v>1</v>
      </c>
    </row>
    <row r="236" spans="2:22">
      <c r="B236" s="9" t="str">
        <f t="shared" si="3"/>
        <v>М8x115</v>
      </c>
      <c r="C236" s="10">
        <v>8</v>
      </c>
      <c r="D236" s="9">
        <v>115</v>
      </c>
      <c r="E236" s="12">
        <v>48.576824088237004</v>
      </c>
      <c r="F236" s="12">
        <v>49.27706727913953</v>
      </c>
      <c r="G236" s="12">
        <v>48.970609660902454</v>
      </c>
      <c r="H236" s="12">
        <v>48.883281706474058</v>
      </c>
      <c r="I236" s="12">
        <v>41.506557036945075</v>
      </c>
      <c r="J236" s="12">
        <v>43.560383521487708</v>
      </c>
      <c r="K236" s="12">
        <v>43.253925903250654</v>
      </c>
      <c r="L236" s="12">
        <v>41.81301465518213</v>
      </c>
      <c r="M236" s="9">
        <v>22</v>
      </c>
      <c r="N236" s="9">
        <v>22</v>
      </c>
      <c r="O236" s="9">
        <v>16</v>
      </c>
      <c r="P236" s="9">
        <v>8</v>
      </c>
      <c r="Q236" s="9">
        <v>7.1881250000000003</v>
      </c>
      <c r="R236" s="9">
        <v>7.3505000000000003</v>
      </c>
      <c r="S236" s="9">
        <v>1.25</v>
      </c>
      <c r="T236" s="9">
        <v>1</v>
      </c>
      <c r="U236" s="9">
        <v>1.6</v>
      </c>
      <c r="V236" s="9">
        <v>1</v>
      </c>
    </row>
    <row r="237" spans="2:22">
      <c r="B237" s="9" t="str">
        <f t="shared" si="3"/>
        <v>М8x120</v>
      </c>
      <c r="C237" s="10">
        <v>8</v>
      </c>
      <c r="D237" s="9">
        <v>120</v>
      </c>
      <c r="E237" s="12">
        <v>50.549744274691392</v>
      </c>
      <c r="F237" s="12">
        <v>51.249987465593911</v>
      </c>
      <c r="G237" s="12">
        <v>50.943529847356842</v>
      </c>
      <c r="H237" s="12">
        <v>50.856201892928446</v>
      </c>
      <c r="I237" s="12">
        <v>43.099355338921399</v>
      </c>
      <c r="J237" s="12">
        <v>45.225955118821041</v>
      </c>
      <c r="K237" s="12">
        <v>44.919497500583965</v>
      </c>
      <c r="L237" s="12">
        <v>43.40581295715846</v>
      </c>
      <c r="M237" s="9">
        <v>22</v>
      </c>
      <c r="N237" s="9">
        <v>22</v>
      </c>
      <c r="O237" s="9">
        <v>16</v>
      </c>
      <c r="P237" s="9">
        <v>8</v>
      </c>
      <c r="Q237" s="9">
        <v>7.1881250000000003</v>
      </c>
      <c r="R237" s="9">
        <v>7.3505000000000003</v>
      </c>
      <c r="S237" s="9">
        <v>1.25</v>
      </c>
      <c r="T237" s="9">
        <v>1</v>
      </c>
      <c r="U237" s="9">
        <v>1.6</v>
      </c>
      <c r="V237" s="9">
        <v>1</v>
      </c>
    </row>
    <row r="238" spans="2:22">
      <c r="B238" s="9" t="str">
        <f t="shared" si="3"/>
        <v>М8x130</v>
      </c>
      <c r="C238" s="10">
        <v>8</v>
      </c>
      <c r="D238" s="9">
        <v>130</v>
      </c>
      <c r="E238" s="12">
        <v>54.039438386226493</v>
      </c>
      <c r="F238" s="12">
        <v>54.827009531557415</v>
      </c>
      <c r="G238" s="12">
        <v>54.520551913320347</v>
      </c>
      <c r="H238" s="12">
        <v>54.345896004463562</v>
      </c>
      <c r="I238" s="12">
        <v>46.284951942874052</v>
      </c>
      <c r="J238" s="12">
        <v>48.557098313487678</v>
      </c>
      <c r="K238" s="12">
        <v>48.250640695250617</v>
      </c>
      <c r="L238" s="12">
        <v>46.591409561111114</v>
      </c>
      <c r="M238" s="9">
        <v>28</v>
      </c>
      <c r="N238" s="9">
        <v>28</v>
      </c>
      <c r="O238" s="9">
        <v>16</v>
      </c>
      <c r="P238" s="9">
        <v>8</v>
      </c>
      <c r="Q238" s="9">
        <v>7.1881250000000003</v>
      </c>
      <c r="R238" s="9">
        <v>7.3505000000000003</v>
      </c>
      <c r="S238" s="9">
        <v>1.25</v>
      </c>
      <c r="T238" s="9">
        <v>1</v>
      </c>
      <c r="U238" s="9">
        <v>1.6</v>
      </c>
      <c r="V238" s="9">
        <v>1</v>
      </c>
    </row>
    <row r="239" spans="2:22">
      <c r="B239" s="9" t="str">
        <f t="shared" si="3"/>
        <v>М8x140</v>
      </c>
      <c r="C239" s="10">
        <v>8</v>
      </c>
      <c r="D239" s="9">
        <v>140</v>
      </c>
      <c r="E239" s="12">
        <v>57.985278759135277</v>
      </c>
      <c r="F239" s="12">
        <v>58.772849904466192</v>
      </c>
      <c r="G239" s="12">
        <v>58.46639228622913</v>
      </c>
      <c r="H239" s="12">
        <v>58.291736377372338</v>
      </c>
      <c r="I239" s="12">
        <v>49.470548546826713</v>
      </c>
      <c r="J239" s="12">
        <v>51.88824150815433</v>
      </c>
      <c r="K239" s="12">
        <v>51.581783889917261</v>
      </c>
      <c r="L239" s="12">
        <v>49.777006165063767</v>
      </c>
      <c r="M239" s="9">
        <v>28</v>
      </c>
      <c r="N239" s="9">
        <v>28</v>
      </c>
      <c r="O239" s="9">
        <v>16</v>
      </c>
      <c r="P239" s="9">
        <v>8</v>
      </c>
      <c r="Q239" s="9">
        <v>7.1881250000000003</v>
      </c>
      <c r="R239" s="9">
        <v>7.3505000000000003</v>
      </c>
      <c r="S239" s="9">
        <v>1.25</v>
      </c>
      <c r="T239" s="9">
        <v>1</v>
      </c>
      <c r="U239" s="9">
        <v>1.6</v>
      </c>
      <c r="V239" s="9">
        <v>1</v>
      </c>
    </row>
    <row r="240" spans="2:22">
      <c r="B240" s="9" t="str">
        <f t="shared" si="3"/>
        <v>М8x150</v>
      </c>
      <c r="C240" s="10">
        <v>8</v>
      </c>
      <c r="D240" s="9">
        <v>150</v>
      </c>
      <c r="E240" s="12">
        <v>61.931119132044053</v>
      </c>
      <c r="F240" s="12">
        <v>62.718690277374975</v>
      </c>
      <c r="G240" s="12">
        <v>62.412232659137906</v>
      </c>
      <c r="H240" s="12">
        <v>62.237576750281121</v>
      </c>
      <c r="I240" s="12">
        <v>52.656145150779373</v>
      </c>
      <c r="J240" s="12">
        <v>55.219384702820989</v>
      </c>
      <c r="K240" s="12">
        <v>54.912927084583913</v>
      </c>
      <c r="L240" s="12">
        <v>52.962602769016428</v>
      </c>
      <c r="M240" s="9">
        <v>28</v>
      </c>
      <c r="N240" s="9">
        <v>28</v>
      </c>
      <c r="O240" s="9">
        <v>16</v>
      </c>
      <c r="P240" s="9">
        <v>8</v>
      </c>
      <c r="Q240" s="9">
        <v>7.1881250000000003</v>
      </c>
      <c r="R240" s="9">
        <v>7.3505000000000003</v>
      </c>
      <c r="S240" s="9">
        <v>1.25</v>
      </c>
      <c r="T240" s="9">
        <v>1</v>
      </c>
      <c r="U240" s="9">
        <v>1.6</v>
      </c>
      <c r="V240" s="9">
        <v>1</v>
      </c>
    </row>
    <row r="241" spans="2:22">
      <c r="B241" s="9" t="str">
        <f t="shared" si="3"/>
        <v>М8x160</v>
      </c>
      <c r="C241" s="10">
        <v>8</v>
      </c>
      <c r="D241" s="9">
        <v>160</v>
      </c>
      <c r="E241" s="12">
        <v>65.87695950495285</v>
      </c>
      <c r="F241" s="12">
        <v>66.664530650283766</v>
      </c>
      <c r="G241" s="12">
        <v>66.358073032046704</v>
      </c>
      <c r="H241" s="12">
        <v>66.183417123189912</v>
      </c>
      <c r="I241" s="12">
        <v>55.84174175473202</v>
      </c>
      <c r="J241" s="12">
        <v>58.550527897487626</v>
      </c>
      <c r="K241" s="12">
        <v>58.244070279250558</v>
      </c>
      <c r="L241" s="12">
        <v>56.148199372969088</v>
      </c>
      <c r="M241" s="9">
        <v>28</v>
      </c>
      <c r="N241" s="9">
        <v>28</v>
      </c>
      <c r="O241" s="9">
        <v>16</v>
      </c>
      <c r="P241" s="9">
        <v>8</v>
      </c>
      <c r="Q241" s="9">
        <v>7.1881250000000003</v>
      </c>
      <c r="R241" s="9">
        <v>7.3505000000000003</v>
      </c>
      <c r="S241" s="9">
        <v>1.25</v>
      </c>
      <c r="T241" s="9">
        <v>1</v>
      </c>
      <c r="U241" s="9">
        <v>1.6</v>
      </c>
      <c r="V241" s="9">
        <v>1</v>
      </c>
    </row>
    <row r="242" spans="2:22">
      <c r="B242" s="9" t="str">
        <f t="shared" si="3"/>
        <v>М8x170</v>
      </c>
      <c r="C242" s="10">
        <v>8</v>
      </c>
      <c r="D242" s="9">
        <v>170</v>
      </c>
      <c r="E242" s="12">
        <v>69.822799877861613</v>
      </c>
      <c r="F242" s="12">
        <v>70.610371023192542</v>
      </c>
      <c r="G242" s="12">
        <v>70.30391340495548</v>
      </c>
      <c r="H242" s="12">
        <v>70.129257496098703</v>
      </c>
      <c r="I242" s="12">
        <v>59.02733835868468</v>
      </c>
      <c r="J242" s="12">
        <v>61.881671092154278</v>
      </c>
      <c r="K242" s="12">
        <v>61.575213473917216</v>
      </c>
      <c r="L242" s="12">
        <v>59.333795976921749</v>
      </c>
      <c r="M242" s="9">
        <v>28</v>
      </c>
      <c r="N242" s="9">
        <v>28</v>
      </c>
      <c r="O242" s="9">
        <v>16</v>
      </c>
      <c r="P242" s="9">
        <v>8</v>
      </c>
      <c r="Q242" s="9">
        <v>7.1881250000000003</v>
      </c>
      <c r="R242" s="9">
        <v>7.3505000000000003</v>
      </c>
      <c r="S242" s="9">
        <v>1.25</v>
      </c>
      <c r="T242" s="9">
        <v>1</v>
      </c>
      <c r="U242" s="9">
        <v>1.6</v>
      </c>
      <c r="V242" s="9">
        <v>1</v>
      </c>
    </row>
    <row r="243" spans="2:22">
      <c r="B243" s="9" t="str">
        <f t="shared" si="3"/>
        <v>М8x180</v>
      </c>
      <c r="C243" s="10">
        <v>8</v>
      </c>
      <c r="D243" s="9">
        <v>180</v>
      </c>
      <c r="E243" s="12">
        <v>73.768640250770389</v>
      </c>
      <c r="F243" s="12">
        <v>74.556211396101304</v>
      </c>
      <c r="G243" s="12">
        <v>74.249753777864257</v>
      </c>
      <c r="H243" s="12">
        <v>74.075097869007465</v>
      </c>
      <c r="I243" s="12">
        <v>62.212934962637334</v>
      </c>
      <c r="J243" s="12">
        <v>65.21281428682093</v>
      </c>
      <c r="K243" s="12">
        <v>64.906356668583882</v>
      </c>
      <c r="L243" s="12">
        <v>62.519392580874403</v>
      </c>
      <c r="M243" s="9">
        <v>28</v>
      </c>
      <c r="N243" s="9">
        <v>28</v>
      </c>
      <c r="O243" s="9">
        <v>16</v>
      </c>
      <c r="P243" s="9">
        <v>8</v>
      </c>
      <c r="Q243" s="9">
        <v>7.1881250000000003</v>
      </c>
      <c r="R243" s="9">
        <v>7.3505000000000003</v>
      </c>
      <c r="S243" s="9">
        <v>1.25</v>
      </c>
      <c r="T243" s="9">
        <v>1</v>
      </c>
      <c r="U243" s="9">
        <v>1.6</v>
      </c>
      <c r="V243" s="9">
        <v>1</v>
      </c>
    </row>
    <row r="244" spans="2:22">
      <c r="B244" s="9" t="str">
        <f t="shared" si="3"/>
        <v>М8x190</v>
      </c>
      <c r="C244" s="10">
        <v>8</v>
      </c>
      <c r="D244" s="9">
        <v>190</v>
      </c>
      <c r="E244" s="12">
        <v>77.714480623679165</v>
      </c>
      <c r="F244" s="12">
        <v>78.50205176901008</v>
      </c>
      <c r="G244" s="12">
        <v>78.195594150773047</v>
      </c>
      <c r="H244" s="12">
        <v>78.020938241916255</v>
      </c>
      <c r="I244" s="12">
        <v>65.39853156658998</v>
      </c>
      <c r="J244" s="12">
        <v>68.543957481487567</v>
      </c>
      <c r="K244" s="12">
        <v>68.237499863250534</v>
      </c>
      <c r="L244" s="12">
        <v>65.70498918482707</v>
      </c>
      <c r="M244" s="9">
        <v>28</v>
      </c>
      <c r="N244" s="9">
        <v>28</v>
      </c>
      <c r="O244" s="9">
        <v>16</v>
      </c>
      <c r="P244" s="9">
        <v>8</v>
      </c>
      <c r="Q244" s="9">
        <v>7.1881250000000003</v>
      </c>
      <c r="R244" s="9">
        <v>7.3505000000000003</v>
      </c>
      <c r="S244" s="9">
        <v>1.25</v>
      </c>
      <c r="T244" s="9">
        <v>1</v>
      </c>
      <c r="U244" s="9">
        <v>1.6</v>
      </c>
      <c r="V244" s="9">
        <v>1</v>
      </c>
    </row>
    <row r="245" spans="2:22">
      <c r="B245" s="9" t="str">
        <f t="shared" si="3"/>
        <v>М8x200</v>
      </c>
      <c r="C245" s="10">
        <v>8</v>
      </c>
      <c r="D245" s="9">
        <v>200</v>
      </c>
      <c r="E245" s="12">
        <v>81.660320996587956</v>
      </c>
      <c r="F245" s="12">
        <v>82.447892141918871</v>
      </c>
      <c r="G245" s="12">
        <v>82.141434523681838</v>
      </c>
      <c r="H245" s="12">
        <v>81.966778614825031</v>
      </c>
      <c r="I245" s="12">
        <v>68.584128170542655</v>
      </c>
      <c r="J245" s="12">
        <v>71.875100676154219</v>
      </c>
      <c r="K245" s="12">
        <v>71.568643057917171</v>
      </c>
      <c r="L245" s="12">
        <v>68.890585788779731</v>
      </c>
      <c r="M245" s="9">
        <v>28</v>
      </c>
      <c r="N245" s="9">
        <v>28</v>
      </c>
      <c r="O245" s="9">
        <v>16</v>
      </c>
      <c r="P245" s="9">
        <v>8</v>
      </c>
      <c r="Q245" s="9">
        <v>7.1881250000000003</v>
      </c>
      <c r="R245" s="9">
        <v>7.3505000000000003</v>
      </c>
      <c r="S245" s="9">
        <v>1.25</v>
      </c>
      <c r="T245" s="9">
        <v>1</v>
      </c>
      <c r="U245" s="9">
        <v>1.6</v>
      </c>
      <c r="V245" s="9">
        <v>1</v>
      </c>
    </row>
    <row r="246" spans="2:22">
      <c r="B246" s="9" t="str">
        <f t="shared" si="3"/>
        <v>М10x16</v>
      </c>
      <c r="C246" s="10">
        <v>10</v>
      </c>
      <c r="D246" s="9">
        <v>16</v>
      </c>
      <c r="E246" s="12">
        <v>18.742487519863889</v>
      </c>
      <c r="F246" s="12">
        <v>19.162946238193129</v>
      </c>
      <c r="G246" s="12">
        <v>18.819301496352537</v>
      </c>
      <c r="H246" s="12">
        <v>19.086132261704481</v>
      </c>
      <c r="I246" s="12">
        <v>17.828244348193376</v>
      </c>
      <c r="J246" s="12">
        <v>18.442597982440635</v>
      </c>
      <c r="K246" s="12">
        <v>18.098953240600039</v>
      </c>
      <c r="L246" s="12">
        <v>18.171889090033964</v>
      </c>
      <c r="M246" s="11">
        <v>8</v>
      </c>
      <c r="N246" s="9">
        <v>8.5</v>
      </c>
      <c r="O246" s="9">
        <v>20</v>
      </c>
      <c r="P246" s="9">
        <v>10</v>
      </c>
      <c r="Q246" s="9">
        <v>9.0257500000000004</v>
      </c>
      <c r="R246" s="9">
        <v>9.1881249999999994</v>
      </c>
      <c r="S246" s="9">
        <v>1.5</v>
      </c>
      <c r="T246" s="9">
        <v>1.25</v>
      </c>
      <c r="U246" s="9">
        <v>1.6</v>
      </c>
      <c r="V246" s="9">
        <v>1.6</v>
      </c>
    </row>
    <row r="247" spans="2:22">
      <c r="B247" s="9" t="str">
        <f t="shared" si="3"/>
        <v>М10x18</v>
      </c>
      <c r="C247" s="10">
        <v>10</v>
      </c>
      <c r="D247" s="9">
        <v>18</v>
      </c>
      <c r="E247" s="12">
        <v>19.747001843480255</v>
      </c>
      <c r="F247" s="12">
        <v>20.203928486526461</v>
      </c>
      <c r="G247" s="12">
        <v>19.860283744685866</v>
      </c>
      <c r="H247" s="12">
        <v>20.090646585320844</v>
      </c>
      <c r="I247" s="12">
        <v>18.832758671809742</v>
      </c>
      <c r="J247" s="12">
        <v>19.48358023077396</v>
      </c>
      <c r="K247" s="12">
        <v>19.139935488933368</v>
      </c>
      <c r="L247" s="12">
        <v>19.176403413650327</v>
      </c>
      <c r="M247" s="11">
        <v>10</v>
      </c>
      <c r="N247" s="9">
        <v>10.5</v>
      </c>
      <c r="O247" s="9">
        <v>20</v>
      </c>
      <c r="P247" s="9">
        <v>10</v>
      </c>
      <c r="Q247" s="9">
        <v>9.0257500000000004</v>
      </c>
      <c r="R247" s="9">
        <v>9.1881249999999994</v>
      </c>
      <c r="S247" s="9">
        <v>1.5</v>
      </c>
      <c r="T247" s="9">
        <v>1.25</v>
      </c>
      <c r="U247" s="9">
        <v>1.6</v>
      </c>
      <c r="V247" s="9">
        <v>1.6</v>
      </c>
    </row>
    <row r="248" spans="2:22">
      <c r="B248" s="9" t="str">
        <f t="shared" si="3"/>
        <v>М10x20</v>
      </c>
      <c r="C248" s="10">
        <v>10</v>
      </c>
      <c r="D248" s="9">
        <v>20</v>
      </c>
      <c r="E248" s="12">
        <v>20.751516167096618</v>
      </c>
      <c r="F248" s="12">
        <v>21.24491073485979</v>
      </c>
      <c r="G248" s="12">
        <v>20.901265993019194</v>
      </c>
      <c r="H248" s="12">
        <v>21.09516090893721</v>
      </c>
      <c r="I248" s="12">
        <v>19.837272995426105</v>
      </c>
      <c r="J248" s="12">
        <v>20.524562479107288</v>
      </c>
      <c r="K248" s="12">
        <v>20.180917737266693</v>
      </c>
      <c r="L248" s="12">
        <v>20.180917737266693</v>
      </c>
      <c r="M248" s="11">
        <v>12</v>
      </c>
      <c r="N248" s="9">
        <v>12.5</v>
      </c>
      <c r="O248" s="9">
        <v>20</v>
      </c>
      <c r="P248" s="9">
        <v>10</v>
      </c>
      <c r="Q248" s="9">
        <v>9.0257500000000004</v>
      </c>
      <c r="R248" s="9">
        <v>9.1881249999999994</v>
      </c>
      <c r="S248" s="9">
        <v>1.5</v>
      </c>
      <c r="T248" s="9">
        <v>1.25</v>
      </c>
      <c r="U248" s="9">
        <v>1.6</v>
      </c>
      <c r="V248" s="9">
        <v>1.6</v>
      </c>
    </row>
    <row r="249" spans="2:22">
      <c r="B249" s="9" t="str">
        <f t="shared" si="3"/>
        <v>М10x22</v>
      </c>
      <c r="C249" s="10">
        <v>10</v>
      </c>
      <c r="D249" s="9">
        <v>22</v>
      </c>
      <c r="E249" s="12">
        <v>21.756030490712988</v>
      </c>
      <c r="F249" s="12">
        <v>22.285892983193115</v>
      </c>
      <c r="G249" s="12">
        <v>21.942248241352523</v>
      </c>
      <c r="H249" s="12">
        <v>22.099675232553576</v>
      </c>
      <c r="I249" s="12">
        <v>20.841787319042467</v>
      </c>
      <c r="J249" s="12">
        <v>21.565544727440617</v>
      </c>
      <c r="K249" s="12">
        <v>21.221899985600018</v>
      </c>
      <c r="L249" s="12">
        <v>21.185432060883056</v>
      </c>
      <c r="M249" s="11">
        <v>14</v>
      </c>
      <c r="N249" s="9">
        <v>14.5</v>
      </c>
      <c r="O249" s="9">
        <v>20</v>
      </c>
      <c r="P249" s="9">
        <v>10</v>
      </c>
      <c r="Q249" s="9">
        <v>9.0257500000000004</v>
      </c>
      <c r="R249" s="9">
        <v>9.1881249999999994</v>
      </c>
      <c r="S249" s="9">
        <v>1.5</v>
      </c>
      <c r="T249" s="9">
        <v>1.25</v>
      </c>
      <c r="U249" s="9">
        <v>1.6</v>
      </c>
      <c r="V249" s="9">
        <v>1.6</v>
      </c>
    </row>
    <row r="250" spans="2:22">
      <c r="B250" s="9" t="str">
        <f t="shared" si="3"/>
        <v>М10x25</v>
      </c>
      <c r="C250" s="10">
        <v>10</v>
      </c>
      <c r="D250" s="9">
        <v>25</v>
      </c>
      <c r="E250" s="12">
        <v>23.262801976137531</v>
      </c>
      <c r="F250" s="12">
        <v>23.847366355693104</v>
      </c>
      <c r="G250" s="12">
        <v>23.503721613852512</v>
      </c>
      <c r="H250" s="12">
        <v>23.60644671797812</v>
      </c>
      <c r="I250" s="12">
        <v>22.348558804467018</v>
      </c>
      <c r="J250" s="12">
        <v>23.12701809994061</v>
      </c>
      <c r="K250" s="12">
        <v>22.783373358100011</v>
      </c>
      <c r="L250" s="12">
        <v>22.692203546307603</v>
      </c>
      <c r="M250" s="11">
        <v>17</v>
      </c>
      <c r="N250" s="9">
        <v>17.5</v>
      </c>
      <c r="O250" s="9">
        <v>20</v>
      </c>
      <c r="P250" s="9">
        <v>10</v>
      </c>
      <c r="Q250" s="9">
        <v>9.0257500000000004</v>
      </c>
      <c r="R250" s="9">
        <v>9.1881249999999994</v>
      </c>
      <c r="S250" s="9">
        <v>1.5</v>
      </c>
      <c r="T250" s="9">
        <v>1.25</v>
      </c>
      <c r="U250" s="9">
        <v>1.6</v>
      </c>
      <c r="V250" s="9">
        <v>1.6</v>
      </c>
    </row>
    <row r="251" spans="2:22">
      <c r="B251" s="9" t="str">
        <f t="shared" si="3"/>
        <v>М10x28</v>
      </c>
      <c r="C251" s="10">
        <v>10</v>
      </c>
      <c r="D251" s="9">
        <v>28</v>
      </c>
      <c r="E251" s="12">
        <v>24.769573461562082</v>
      </c>
      <c r="F251" s="12">
        <v>25.408839728193101</v>
      </c>
      <c r="G251" s="12">
        <v>25.065194986352502</v>
      </c>
      <c r="H251" s="12">
        <v>25.113218203402671</v>
      </c>
      <c r="I251" s="12">
        <v>23.855330289891562</v>
      </c>
      <c r="J251" s="12">
        <v>24.688491472440596</v>
      </c>
      <c r="K251" s="12">
        <v>24.344846730600004</v>
      </c>
      <c r="L251" s="12">
        <v>24.198975031732154</v>
      </c>
      <c r="M251" s="11">
        <v>20</v>
      </c>
      <c r="N251" s="9">
        <v>20.5</v>
      </c>
      <c r="O251" s="9">
        <v>20</v>
      </c>
      <c r="P251" s="9">
        <v>10</v>
      </c>
      <c r="Q251" s="9">
        <v>9.0257500000000004</v>
      </c>
      <c r="R251" s="9">
        <v>9.1881249999999994</v>
      </c>
      <c r="S251" s="9">
        <v>1.5</v>
      </c>
      <c r="T251" s="9">
        <v>1.25</v>
      </c>
      <c r="U251" s="9">
        <v>1.6</v>
      </c>
      <c r="V251" s="9">
        <v>1.6</v>
      </c>
    </row>
    <row r="252" spans="2:22">
      <c r="B252" s="9" t="str">
        <f t="shared" si="3"/>
        <v>М10x30</v>
      </c>
      <c r="C252" s="10">
        <v>10</v>
      </c>
      <c r="D252" s="9">
        <v>30</v>
      </c>
      <c r="E252" s="12">
        <v>25.774087785178445</v>
      </c>
      <c r="F252" s="12">
        <v>26.449821976526426</v>
      </c>
      <c r="G252" s="12">
        <v>26.106177234685831</v>
      </c>
      <c r="H252" s="12">
        <v>26.117732527019033</v>
      </c>
      <c r="I252" s="12">
        <v>24.859844613507928</v>
      </c>
      <c r="J252" s="12">
        <v>25.729473720773928</v>
      </c>
      <c r="K252" s="12">
        <v>25.385828978933329</v>
      </c>
      <c r="L252" s="12">
        <v>25.203489355348516</v>
      </c>
      <c r="M252" s="11">
        <v>22</v>
      </c>
      <c r="N252" s="9">
        <v>22.5</v>
      </c>
      <c r="O252" s="9">
        <v>20</v>
      </c>
      <c r="P252" s="9">
        <v>10</v>
      </c>
      <c r="Q252" s="9">
        <v>9.0257500000000004</v>
      </c>
      <c r="R252" s="9">
        <v>9.1881249999999994</v>
      </c>
      <c r="S252" s="9">
        <v>1.5</v>
      </c>
      <c r="T252" s="9">
        <v>1.25</v>
      </c>
      <c r="U252" s="9">
        <v>1.6</v>
      </c>
      <c r="V252" s="9">
        <v>1.6</v>
      </c>
    </row>
    <row r="253" spans="2:22">
      <c r="B253" s="9" t="str">
        <f t="shared" si="3"/>
        <v>М10x32</v>
      </c>
      <c r="C253" s="10">
        <v>10</v>
      </c>
      <c r="D253" s="9">
        <v>32</v>
      </c>
      <c r="E253" s="12">
        <v>26.778602108794807</v>
      </c>
      <c r="F253" s="12">
        <v>27.490804224859755</v>
      </c>
      <c r="G253" s="12">
        <v>27.147159483019159</v>
      </c>
      <c r="H253" s="12">
        <v>27.122246850635396</v>
      </c>
      <c r="I253" s="12">
        <v>25.864358937124294</v>
      </c>
      <c r="J253" s="12">
        <v>26.770455969107257</v>
      </c>
      <c r="K253" s="12">
        <v>26.426811227266658</v>
      </c>
      <c r="L253" s="12">
        <v>26.208003678964875</v>
      </c>
      <c r="M253" s="11">
        <v>24</v>
      </c>
      <c r="N253" s="9">
        <v>24.5</v>
      </c>
      <c r="O253" s="9">
        <v>20</v>
      </c>
      <c r="P253" s="9">
        <v>10</v>
      </c>
      <c r="Q253" s="9">
        <v>9.0257500000000004</v>
      </c>
      <c r="R253" s="9">
        <v>9.1881249999999994</v>
      </c>
      <c r="S253" s="9">
        <v>1.5</v>
      </c>
      <c r="T253" s="9">
        <v>1.25</v>
      </c>
      <c r="U253" s="9">
        <v>1.6</v>
      </c>
      <c r="V253" s="9">
        <v>1.6</v>
      </c>
    </row>
    <row r="254" spans="2:22">
      <c r="B254" s="9" t="str">
        <f t="shared" si="3"/>
        <v>М10x35</v>
      </c>
      <c r="C254" s="10">
        <v>10</v>
      </c>
      <c r="D254" s="9">
        <v>35</v>
      </c>
      <c r="E254" s="12">
        <v>28.399653990678171</v>
      </c>
      <c r="F254" s="12">
        <v>29.196347248510243</v>
      </c>
      <c r="G254" s="12">
        <v>28.852702506669647</v>
      </c>
      <c r="H254" s="12">
        <v>28.74329873251876</v>
      </c>
      <c r="I254" s="12">
        <v>27.371130422548841</v>
      </c>
      <c r="J254" s="12">
        <v>28.33192934160725</v>
      </c>
      <c r="K254" s="12">
        <v>27.988284599766651</v>
      </c>
      <c r="L254" s="12">
        <v>27.714775164389426</v>
      </c>
      <c r="M254" s="9">
        <v>26</v>
      </c>
      <c r="N254" s="9">
        <v>26</v>
      </c>
      <c r="O254" s="9">
        <v>20</v>
      </c>
      <c r="P254" s="9">
        <v>10</v>
      </c>
      <c r="Q254" s="9">
        <v>9.0257500000000004</v>
      </c>
      <c r="R254" s="9">
        <v>9.1881249999999994</v>
      </c>
      <c r="S254" s="9">
        <v>1.5</v>
      </c>
      <c r="T254" s="9">
        <v>1.25</v>
      </c>
      <c r="U254" s="9">
        <v>1.6</v>
      </c>
      <c r="V254" s="9">
        <v>1.6</v>
      </c>
    </row>
    <row r="255" spans="2:22">
      <c r="B255" s="9" t="str">
        <f t="shared" si="3"/>
        <v>М10x38</v>
      </c>
      <c r="C255" s="10">
        <v>10</v>
      </c>
      <c r="D255" s="9">
        <v>38</v>
      </c>
      <c r="E255" s="12">
        <v>30.249266665479162</v>
      </c>
      <c r="F255" s="12">
        <v>31.045959923311234</v>
      </c>
      <c r="G255" s="12">
        <v>30.702315181470638</v>
      </c>
      <c r="H255" s="12">
        <v>30.592911407319754</v>
      </c>
      <c r="I255" s="12">
        <v>28.877901907973389</v>
      </c>
      <c r="J255" s="12">
        <v>29.893402714107236</v>
      </c>
      <c r="K255" s="12">
        <v>29.54975797226664</v>
      </c>
      <c r="L255" s="12">
        <v>29.221546649813977</v>
      </c>
      <c r="M255" s="9">
        <v>26</v>
      </c>
      <c r="N255" s="9">
        <v>26</v>
      </c>
      <c r="O255" s="9">
        <v>20</v>
      </c>
      <c r="P255" s="9">
        <v>10</v>
      </c>
      <c r="Q255" s="9">
        <v>9.0257500000000004</v>
      </c>
      <c r="R255" s="9">
        <v>9.1881249999999994</v>
      </c>
      <c r="S255" s="9">
        <v>1.5</v>
      </c>
      <c r="T255" s="9">
        <v>1.25</v>
      </c>
      <c r="U255" s="9">
        <v>1.6</v>
      </c>
      <c r="V255" s="9">
        <v>1.6</v>
      </c>
    </row>
    <row r="256" spans="2:22">
      <c r="B256" s="9" t="str">
        <f t="shared" si="3"/>
        <v>М10x40</v>
      </c>
      <c r="C256" s="10">
        <v>10</v>
      </c>
      <c r="D256" s="9">
        <v>40</v>
      </c>
      <c r="E256" s="12">
        <v>31.482341782013151</v>
      </c>
      <c r="F256" s="12">
        <v>32.279035039845226</v>
      </c>
      <c r="G256" s="12">
        <v>31.935390298004634</v>
      </c>
      <c r="H256" s="12">
        <v>31.825986523853746</v>
      </c>
      <c r="I256" s="12">
        <v>29.882416231589747</v>
      </c>
      <c r="J256" s="12">
        <v>30.934384962440564</v>
      </c>
      <c r="K256" s="12">
        <v>30.590740220599969</v>
      </c>
      <c r="L256" s="12">
        <v>30.226060973430339</v>
      </c>
      <c r="M256" s="9">
        <v>26</v>
      </c>
      <c r="N256" s="9">
        <v>26</v>
      </c>
      <c r="O256" s="9">
        <v>20</v>
      </c>
      <c r="P256" s="9">
        <v>10</v>
      </c>
      <c r="Q256" s="9">
        <v>9.0257500000000004</v>
      </c>
      <c r="R256" s="9">
        <v>9.1881249999999994</v>
      </c>
      <c r="S256" s="9">
        <v>1.5</v>
      </c>
      <c r="T256" s="9">
        <v>1.25</v>
      </c>
      <c r="U256" s="9">
        <v>1.6</v>
      </c>
      <c r="V256" s="9">
        <v>1.6</v>
      </c>
    </row>
    <row r="257" spans="2:22">
      <c r="B257" s="9" t="str">
        <f t="shared" si="3"/>
        <v>М10x42</v>
      </c>
      <c r="C257" s="10">
        <v>10</v>
      </c>
      <c r="D257" s="9">
        <v>42</v>
      </c>
      <c r="E257" s="12">
        <v>32.715416898547147</v>
      </c>
      <c r="F257" s="12">
        <v>33.512110156379215</v>
      </c>
      <c r="G257" s="12">
        <v>33.16846541453863</v>
      </c>
      <c r="H257" s="12">
        <v>33.059061640387746</v>
      </c>
      <c r="I257" s="12">
        <v>30.886930555206114</v>
      </c>
      <c r="J257" s="12">
        <v>31.975367210773889</v>
      </c>
      <c r="K257" s="12">
        <v>31.631722468933297</v>
      </c>
      <c r="L257" s="12">
        <v>31.230575297046705</v>
      </c>
      <c r="M257" s="9">
        <v>26</v>
      </c>
      <c r="N257" s="9">
        <v>26</v>
      </c>
      <c r="O257" s="9">
        <v>20</v>
      </c>
      <c r="P257" s="9">
        <v>10</v>
      </c>
      <c r="Q257" s="9">
        <v>9.0257500000000004</v>
      </c>
      <c r="R257" s="9">
        <v>9.1881249999999994</v>
      </c>
      <c r="S257" s="9">
        <v>1.5</v>
      </c>
      <c r="T257" s="9">
        <v>1.25</v>
      </c>
      <c r="U257" s="9">
        <v>1.6</v>
      </c>
      <c r="V257" s="9">
        <v>1.6</v>
      </c>
    </row>
    <row r="258" spans="2:22">
      <c r="B258" s="9" t="str">
        <f t="shared" si="3"/>
        <v>М10x45</v>
      </c>
      <c r="C258" s="10">
        <v>10</v>
      </c>
      <c r="D258" s="9">
        <v>45</v>
      </c>
      <c r="E258" s="12">
        <v>34.565029573348134</v>
      </c>
      <c r="F258" s="12">
        <v>35.361722831180202</v>
      </c>
      <c r="G258" s="12">
        <v>35.018078089339618</v>
      </c>
      <c r="H258" s="12">
        <v>34.908674315188726</v>
      </c>
      <c r="I258" s="12">
        <v>32.393702040630664</v>
      </c>
      <c r="J258" s="12">
        <v>33.536840583273879</v>
      </c>
      <c r="K258" s="12">
        <v>33.193195841433294</v>
      </c>
      <c r="L258" s="12">
        <v>32.737346782471249</v>
      </c>
      <c r="M258" s="9">
        <v>26</v>
      </c>
      <c r="N258" s="9">
        <v>26</v>
      </c>
      <c r="O258" s="9">
        <v>20</v>
      </c>
      <c r="P258" s="9">
        <v>10</v>
      </c>
      <c r="Q258" s="9">
        <v>9.0257500000000004</v>
      </c>
      <c r="R258" s="9">
        <v>9.1881249999999994</v>
      </c>
      <c r="S258" s="9">
        <v>1.5</v>
      </c>
      <c r="T258" s="9">
        <v>1.25</v>
      </c>
      <c r="U258" s="9">
        <v>1.6</v>
      </c>
      <c r="V258" s="9">
        <v>1.6</v>
      </c>
    </row>
    <row r="259" spans="2:22">
      <c r="B259" s="9" t="str">
        <f t="shared" si="3"/>
        <v>М10x48</v>
      </c>
      <c r="C259" s="10">
        <v>10</v>
      </c>
      <c r="D259" s="9">
        <v>48</v>
      </c>
      <c r="E259" s="12">
        <v>36.414642248149121</v>
      </c>
      <c r="F259" s="12">
        <v>37.211335505981197</v>
      </c>
      <c r="G259" s="12">
        <v>36.867690764140605</v>
      </c>
      <c r="H259" s="12">
        <v>36.75828698998972</v>
      </c>
      <c r="I259" s="12">
        <v>33.900473526055201</v>
      </c>
      <c r="J259" s="12">
        <v>35.098313955773875</v>
      </c>
      <c r="K259" s="12">
        <v>34.754669213933283</v>
      </c>
      <c r="L259" s="12">
        <v>34.2441182678958</v>
      </c>
      <c r="M259" s="9">
        <v>26</v>
      </c>
      <c r="N259" s="9">
        <v>26</v>
      </c>
      <c r="O259" s="9">
        <v>20</v>
      </c>
      <c r="P259" s="9">
        <v>10</v>
      </c>
      <c r="Q259" s="9">
        <v>9.0257500000000004</v>
      </c>
      <c r="R259" s="9">
        <v>9.1881249999999994</v>
      </c>
      <c r="S259" s="9">
        <v>1.5</v>
      </c>
      <c r="T259" s="9">
        <v>1.25</v>
      </c>
      <c r="U259" s="9">
        <v>1.6</v>
      </c>
      <c r="V259" s="9">
        <v>1.6</v>
      </c>
    </row>
    <row r="260" spans="2:22">
      <c r="B260" s="9" t="str">
        <f t="shared" si="3"/>
        <v>М10x50</v>
      </c>
      <c r="C260" s="10">
        <v>10</v>
      </c>
      <c r="D260" s="9">
        <v>50</v>
      </c>
      <c r="E260" s="12">
        <v>37.647717364683125</v>
      </c>
      <c r="F260" s="12">
        <v>38.444410622515193</v>
      </c>
      <c r="G260" s="12">
        <v>38.100765880674601</v>
      </c>
      <c r="H260" s="12">
        <v>37.991362106523717</v>
      </c>
      <c r="I260" s="12">
        <v>34.904987849671571</v>
      </c>
      <c r="J260" s="12">
        <v>36.139296204107204</v>
      </c>
      <c r="K260" s="12">
        <v>35.795651462266605</v>
      </c>
      <c r="L260" s="12">
        <v>35.248632591512155</v>
      </c>
      <c r="M260" s="9">
        <v>26</v>
      </c>
      <c r="N260" s="9">
        <v>26</v>
      </c>
      <c r="O260" s="9">
        <v>20</v>
      </c>
      <c r="P260" s="9">
        <v>10</v>
      </c>
      <c r="Q260" s="9">
        <v>9.0257500000000004</v>
      </c>
      <c r="R260" s="9">
        <v>9.1881249999999994</v>
      </c>
      <c r="S260" s="9">
        <v>1.5</v>
      </c>
      <c r="T260" s="9">
        <v>1.25</v>
      </c>
      <c r="U260" s="9">
        <v>1.6</v>
      </c>
      <c r="V260" s="9">
        <v>1.6</v>
      </c>
    </row>
    <row r="261" spans="2:22">
      <c r="B261" s="9" t="str">
        <f t="shared" si="3"/>
        <v>М10x55</v>
      </c>
      <c r="C261" s="10">
        <v>10</v>
      </c>
      <c r="D261" s="9">
        <v>55</v>
      </c>
      <c r="E261" s="12">
        <v>40.730405156018101</v>
      </c>
      <c r="F261" s="12">
        <v>41.527098413850176</v>
      </c>
      <c r="G261" s="12">
        <v>41.183453672009577</v>
      </c>
      <c r="H261" s="12">
        <v>41.074049897858693</v>
      </c>
      <c r="I261" s="12">
        <v>37.416273658712484</v>
      </c>
      <c r="J261" s="12">
        <v>38.741751824940522</v>
      </c>
      <c r="K261" s="12">
        <v>38.39810708309993</v>
      </c>
      <c r="L261" s="12">
        <v>37.759918400553076</v>
      </c>
      <c r="M261" s="9">
        <v>26</v>
      </c>
      <c r="N261" s="9">
        <v>26</v>
      </c>
      <c r="O261" s="9">
        <v>20</v>
      </c>
      <c r="P261" s="9">
        <v>10</v>
      </c>
      <c r="Q261" s="9">
        <v>9.0257500000000004</v>
      </c>
      <c r="R261" s="9">
        <v>9.1881249999999994</v>
      </c>
      <c r="S261" s="9">
        <v>1.5</v>
      </c>
      <c r="T261" s="9">
        <v>1.25</v>
      </c>
      <c r="U261" s="9">
        <v>1.6</v>
      </c>
      <c r="V261" s="9">
        <v>1.6</v>
      </c>
    </row>
    <row r="262" spans="2:22">
      <c r="B262" s="9" t="str">
        <f t="shared" si="3"/>
        <v>М10x60</v>
      </c>
      <c r="C262" s="10">
        <v>10</v>
      </c>
      <c r="D262" s="9">
        <v>60</v>
      </c>
      <c r="E262" s="12">
        <v>43.813092947353091</v>
      </c>
      <c r="F262" s="12">
        <v>44.609786205185166</v>
      </c>
      <c r="G262" s="12">
        <v>44.266141463344574</v>
      </c>
      <c r="H262" s="12">
        <v>44.15673768919369</v>
      </c>
      <c r="I262" s="12">
        <v>39.927559467753397</v>
      </c>
      <c r="J262" s="12">
        <v>41.344207445773833</v>
      </c>
      <c r="K262" s="12">
        <v>41.000562703933248</v>
      </c>
      <c r="L262" s="12">
        <v>40.271204209593989</v>
      </c>
      <c r="M262" s="9">
        <v>26</v>
      </c>
      <c r="N262" s="9">
        <v>26</v>
      </c>
      <c r="O262" s="9">
        <v>20</v>
      </c>
      <c r="P262" s="9">
        <v>10</v>
      </c>
      <c r="Q262" s="9">
        <v>9.0257500000000004</v>
      </c>
      <c r="R262" s="9">
        <v>9.1881249999999994</v>
      </c>
      <c r="S262" s="9">
        <v>1.5</v>
      </c>
      <c r="T262" s="9">
        <v>1.25</v>
      </c>
      <c r="U262" s="9">
        <v>1.6</v>
      </c>
      <c r="V262" s="9">
        <v>1.6</v>
      </c>
    </row>
    <row r="263" spans="2:22">
      <c r="B263" s="9" t="str">
        <f t="shared" si="3"/>
        <v>М10x65</v>
      </c>
      <c r="C263" s="10">
        <v>10</v>
      </c>
      <c r="D263" s="9">
        <v>65</v>
      </c>
      <c r="E263" s="12">
        <v>46.895780738688075</v>
      </c>
      <c r="F263" s="12">
        <v>47.692473996520143</v>
      </c>
      <c r="G263" s="12">
        <v>47.348829254679558</v>
      </c>
      <c r="H263" s="12">
        <v>47.239425480528666</v>
      </c>
      <c r="I263" s="12">
        <v>42.438845276794304</v>
      </c>
      <c r="J263" s="12">
        <v>43.946663066607158</v>
      </c>
      <c r="K263" s="12">
        <v>43.603018324766566</v>
      </c>
      <c r="L263" s="12">
        <v>42.782490018634903</v>
      </c>
      <c r="M263" s="9">
        <v>26</v>
      </c>
      <c r="N263" s="9">
        <v>26</v>
      </c>
      <c r="O263" s="9">
        <v>20</v>
      </c>
      <c r="P263" s="9">
        <v>10</v>
      </c>
      <c r="Q263" s="9">
        <v>9.0257500000000004</v>
      </c>
      <c r="R263" s="9">
        <v>9.1881249999999994</v>
      </c>
      <c r="S263" s="9">
        <v>1.5</v>
      </c>
      <c r="T263" s="9">
        <v>1.25</v>
      </c>
      <c r="U263" s="9">
        <v>1.6</v>
      </c>
      <c r="V263" s="9">
        <v>1.6</v>
      </c>
    </row>
    <row r="264" spans="2:22">
      <c r="B264" s="9" t="str">
        <f t="shared" si="3"/>
        <v>М10x70</v>
      </c>
      <c r="C264" s="10">
        <v>10</v>
      </c>
      <c r="D264" s="9">
        <v>70</v>
      </c>
      <c r="E264" s="12">
        <v>49.978468530023058</v>
      </c>
      <c r="F264" s="12">
        <v>50.775161787855126</v>
      </c>
      <c r="G264" s="12">
        <v>50.431517046014541</v>
      </c>
      <c r="H264" s="12">
        <v>50.32211327186365</v>
      </c>
      <c r="I264" s="12">
        <v>44.950131085835217</v>
      </c>
      <c r="J264" s="12">
        <v>46.549118687440483</v>
      </c>
      <c r="K264" s="12">
        <v>46.205473945599877</v>
      </c>
      <c r="L264" s="12">
        <v>45.293775827675802</v>
      </c>
      <c r="M264" s="9">
        <v>26</v>
      </c>
      <c r="N264" s="9">
        <v>26</v>
      </c>
      <c r="O264" s="9">
        <v>20</v>
      </c>
      <c r="P264" s="9">
        <v>10</v>
      </c>
      <c r="Q264" s="9">
        <v>9.0257500000000004</v>
      </c>
      <c r="R264" s="9">
        <v>9.1881249999999994</v>
      </c>
      <c r="S264" s="9">
        <v>1.5</v>
      </c>
      <c r="T264" s="9">
        <v>1.25</v>
      </c>
      <c r="U264" s="9">
        <v>1.6</v>
      </c>
      <c r="V264" s="9">
        <v>1.6</v>
      </c>
    </row>
    <row r="265" spans="2:22">
      <c r="B265" s="9" t="str">
        <f t="shared" si="3"/>
        <v>М10x75</v>
      </c>
      <c r="C265" s="10">
        <v>10</v>
      </c>
      <c r="D265" s="9">
        <v>75</v>
      </c>
      <c r="E265" s="12">
        <v>53.061156321358041</v>
      </c>
      <c r="F265" s="12">
        <v>53.857849579190109</v>
      </c>
      <c r="G265" s="12">
        <v>53.51420483734951</v>
      </c>
      <c r="H265" s="12">
        <v>53.404801063198633</v>
      </c>
      <c r="I265" s="12">
        <v>47.461416894876137</v>
      </c>
      <c r="J265" s="12">
        <v>49.151574308273794</v>
      </c>
      <c r="K265" s="12">
        <v>48.807929566433202</v>
      </c>
      <c r="L265" s="12">
        <v>47.805061636716715</v>
      </c>
      <c r="M265" s="9">
        <v>26</v>
      </c>
      <c r="N265" s="9">
        <v>26</v>
      </c>
      <c r="O265" s="9">
        <v>20</v>
      </c>
      <c r="P265" s="9">
        <v>10</v>
      </c>
      <c r="Q265" s="9">
        <v>9.0257500000000004</v>
      </c>
      <c r="R265" s="9">
        <v>9.1881249999999994</v>
      </c>
      <c r="S265" s="9">
        <v>1.5</v>
      </c>
      <c r="T265" s="9">
        <v>1.25</v>
      </c>
      <c r="U265" s="9">
        <v>1.6</v>
      </c>
      <c r="V265" s="9">
        <v>1.6</v>
      </c>
    </row>
    <row r="266" spans="2:22">
      <c r="B266" s="9" t="str">
        <f t="shared" si="3"/>
        <v>М10x80</v>
      </c>
      <c r="C266" s="10">
        <v>10</v>
      </c>
      <c r="D266" s="9">
        <v>80</v>
      </c>
      <c r="E266" s="12">
        <v>56.143844112693017</v>
      </c>
      <c r="F266" s="12">
        <v>56.940537370525099</v>
      </c>
      <c r="G266" s="12">
        <v>56.5968926286845</v>
      </c>
      <c r="H266" s="12">
        <v>56.487488854533616</v>
      </c>
      <c r="I266" s="12">
        <v>49.972702703917044</v>
      </c>
      <c r="J266" s="12">
        <v>51.754029929107112</v>
      </c>
      <c r="K266" s="12">
        <v>51.41038518726652</v>
      </c>
      <c r="L266" s="12">
        <v>50.316347445757629</v>
      </c>
      <c r="M266" s="9">
        <v>26</v>
      </c>
      <c r="N266" s="9">
        <v>26</v>
      </c>
      <c r="O266" s="9">
        <v>20</v>
      </c>
      <c r="P266" s="9">
        <v>10</v>
      </c>
      <c r="Q266" s="9">
        <v>9.0257500000000004</v>
      </c>
      <c r="R266" s="9">
        <v>9.1881249999999994</v>
      </c>
      <c r="S266" s="9">
        <v>1.5</v>
      </c>
      <c r="T266" s="9">
        <v>1.25</v>
      </c>
      <c r="U266" s="9">
        <v>1.6</v>
      </c>
      <c r="V266" s="9">
        <v>1.6</v>
      </c>
    </row>
    <row r="267" spans="2:22">
      <c r="B267" s="9" t="str">
        <f t="shared" si="3"/>
        <v>М10x85</v>
      </c>
      <c r="C267" s="10">
        <v>10</v>
      </c>
      <c r="D267" s="9">
        <v>85</v>
      </c>
      <c r="E267" s="12">
        <v>59.226531904028015</v>
      </c>
      <c r="F267" s="12">
        <v>60.023225161860076</v>
      </c>
      <c r="G267" s="12">
        <v>59.679580420019491</v>
      </c>
      <c r="H267" s="12">
        <v>59.570176645868607</v>
      </c>
      <c r="I267" s="12">
        <v>52.483988512957957</v>
      </c>
      <c r="J267" s="12">
        <v>54.356485549940437</v>
      </c>
      <c r="K267" s="12">
        <v>54.012840808099831</v>
      </c>
      <c r="L267" s="12">
        <v>52.827633254798542</v>
      </c>
      <c r="M267" s="9">
        <v>26</v>
      </c>
      <c r="N267" s="9">
        <v>26</v>
      </c>
      <c r="O267" s="9">
        <v>20</v>
      </c>
      <c r="P267" s="9">
        <v>10</v>
      </c>
      <c r="Q267" s="9">
        <v>9.0257500000000004</v>
      </c>
      <c r="R267" s="9">
        <v>9.1881249999999994</v>
      </c>
      <c r="S267" s="9">
        <v>1.5</v>
      </c>
      <c r="T267" s="9">
        <v>1.25</v>
      </c>
      <c r="U267" s="9">
        <v>1.6</v>
      </c>
      <c r="V267" s="9">
        <v>1.6</v>
      </c>
    </row>
    <row r="268" spans="2:22">
      <c r="B268" s="9" t="str">
        <f t="shared" si="3"/>
        <v>М10x90</v>
      </c>
      <c r="C268" s="10">
        <v>10</v>
      </c>
      <c r="D268" s="9">
        <v>90</v>
      </c>
      <c r="E268" s="12">
        <v>62.309219695362991</v>
      </c>
      <c r="F268" s="12">
        <v>63.105912953195066</v>
      </c>
      <c r="G268" s="12">
        <v>62.762268211354481</v>
      </c>
      <c r="H268" s="12">
        <v>62.65286443720359</v>
      </c>
      <c r="I268" s="12">
        <v>54.99527432199887</v>
      </c>
      <c r="J268" s="12">
        <v>56.958941170773763</v>
      </c>
      <c r="K268" s="12">
        <v>56.615296428933171</v>
      </c>
      <c r="L268" s="12">
        <v>55.338919063839455</v>
      </c>
      <c r="M268" s="9">
        <v>26</v>
      </c>
      <c r="N268" s="9">
        <v>26</v>
      </c>
      <c r="O268" s="9">
        <v>20</v>
      </c>
      <c r="P268" s="9">
        <v>10</v>
      </c>
      <c r="Q268" s="9">
        <v>9.0257500000000004</v>
      </c>
      <c r="R268" s="9">
        <v>9.1881249999999994</v>
      </c>
      <c r="S268" s="9">
        <v>1.5</v>
      </c>
      <c r="T268" s="9">
        <v>1.25</v>
      </c>
      <c r="U268" s="9">
        <v>1.6</v>
      </c>
      <c r="V268" s="9">
        <v>1.6</v>
      </c>
    </row>
    <row r="269" spans="2:22">
      <c r="B269" s="9" t="str">
        <f t="shared" si="3"/>
        <v>М10x95</v>
      </c>
      <c r="C269" s="10">
        <v>10</v>
      </c>
      <c r="D269" s="9">
        <v>95</v>
      </c>
      <c r="E269" s="12">
        <v>65.391907486697974</v>
      </c>
      <c r="F269" s="12">
        <v>66.188600744530049</v>
      </c>
      <c r="G269" s="12">
        <v>65.844956002689472</v>
      </c>
      <c r="H269" s="12">
        <v>65.73555222853858</v>
      </c>
      <c r="I269" s="12">
        <v>57.506560131039777</v>
      </c>
      <c r="J269" s="12">
        <v>59.561396791607073</v>
      </c>
      <c r="K269" s="12">
        <v>59.217752049766489</v>
      </c>
      <c r="L269" s="12">
        <v>57.850204872880376</v>
      </c>
      <c r="M269" s="9">
        <v>26</v>
      </c>
      <c r="N269" s="9">
        <v>26</v>
      </c>
      <c r="O269" s="9">
        <v>20</v>
      </c>
      <c r="P269" s="9">
        <v>10</v>
      </c>
      <c r="Q269" s="9">
        <v>9.0257500000000004</v>
      </c>
      <c r="R269" s="9">
        <v>9.1881249999999994</v>
      </c>
      <c r="S269" s="9">
        <v>1.5</v>
      </c>
      <c r="T269" s="9">
        <v>1.25</v>
      </c>
      <c r="U269" s="9">
        <v>1.6</v>
      </c>
      <c r="V269" s="9">
        <v>1.6</v>
      </c>
    </row>
    <row r="270" spans="2:22">
      <c r="B270" s="9" t="str">
        <f t="shared" si="3"/>
        <v>М10x100</v>
      </c>
      <c r="C270" s="10">
        <v>10</v>
      </c>
      <c r="D270" s="9">
        <v>100</v>
      </c>
      <c r="E270" s="12">
        <v>68.474595278032965</v>
      </c>
      <c r="F270" s="12">
        <v>69.27128853586504</v>
      </c>
      <c r="G270" s="12">
        <v>68.927643794024462</v>
      </c>
      <c r="H270" s="12">
        <v>68.818240019873571</v>
      </c>
      <c r="I270" s="12">
        <v>60.017845940080683</v>
      </c>
      <c r="J270" s="12">
        <v>62.163852412440392</v>
      </c>
      <c r="K270" s="12">
        <v>61.820207670599807</v>
      </c>
      <c r="L270" s="12">
        <v>60.361490681921275</v>
      </c>
      <c r="M270" s="9">
        <v>26</v>
      </c>
      <c r="N270" s="9">
        <v>26</v>
      </c>
      <c r="O270" s="9">
        <v>20</v>
      </c>
      <c r="P270" s="9">
        <v>10</v>
      </c>
      <c r="Q270" s="9">
        <v>9.0257500000000004</v>
      </c>
      <c r="R270" s="9">
        <v>9.1881249999999994</v>
      </c>
      <c r="S270" s="9">
        <v>1.5</v>
      </c>
      <c r="T270" s="9">
        <v>1.25</v>
      </c>
      <c r="U270" s="9">
        <v>1.6</v>
      </c>
      <c r="V270" s="9">
        <v>1.6</v>
      </c>
    </row>
    <row r="271" spans="2:22">
      <c r="B271" s="9" t="str">
        <f t="shared" ref="B271:B335" si="4">"М"&amp;C271&amp;"x"&amp;D271</f>
        <v>М10x105</v>
      </c>
      <c r="C271" s="10">
        <v>10</v>
      </c>
      <c r="D271" s="9">
        <v>105</v>
      </c>
      <c r="E271" s="12">
        <v>71.557283069367941</v>
      </c>
      <c r="F271" s="12">
        <v>72.35397632720003</v>
      </c>
      <c r="G271" s="12">
        <v>72.010331585359438</v>
      </c>
      <c r="H271" s="12">
        <v>71.900927811208575</v>
      </c>
      <c r="I271" s="12">
        <v>62.529131749121589</v>
      </c>
      <c r="J271" s="12">
        <v>64.766308033273702</v>
      </c>
      <c r="K271" s="12">
        <v>64.422663291433139</v>
      </c>
      <c r="L271" s="12">
        <v>62.872776490962188</v>
      </c>
      <c r="M271" s="9">
        <v>26</v>
      </c>
      <c r="N271" s="9">
        <v>26</v>
      </c>
      <c r="O271" s="9">
        <v>20</v>
      </c>
      <c r="P271" s="9">
        <v>10</v>
      </c>
      <c r="Q271" s="9">
        <v>9.0257500000000004</v>
      </c>
      <c r="R271" s="9">
        <v>9.1881249999999994</v>
      </c>
      <c r="S271" s="9">
        <v>1.5</v>
      </c>
      <c r="T271" s="9">
        <v>1.25</v>
      </c>
      <c r="U271" s="9">
        <v>1.6</v>
      </c>
      <c r="V271" s="9">
        <v>1.6</v>
      </c>
    </row>
    <row r="272" spans="2:22">
      <c r="B272" s="9" t="str">
        <f t="shared" si="4"/>
        <v>М10x110</v>
      </c>
      <c r="C272" s="10">
        <v>10</v>
      </c>
      <c r="D272" s="9">
        <v>110</v>
      </c>
      <c r="E272" s="12">
        <v>74.639970860702945</v>
      </c>
      <c r="F272" s="12">
        <v>75.43666411853502</v>
      </c>
      <c r="G272" s="12">
        <v>75.093019376694429</v>
      </c>
      <c r="H272" s="12">
        <v>74.983615602543551</v>
      </c>
      <c r="I272" s="12">
        <v>65.040417558162503</v>
      </c>
      <c r="J272" s="12">
        <v>67.368763654107042</v>
      </c>
      <c r="K272" s="12">
        <v>67.02511891226645</v>
      </c>
      <c r="L272" s="12">
        <v>65.384062300003123</v>
      </c>
      <c r="M272" s="9">
        <v>26</v>
      </c>
      <c r="N272" s="9">
        <v>26</v>
      </c>
      <c r="O272" s="9">
        <v>20</v>
      </c>
      <c r="P272" s="9">
        <v>10</v>
      </c>
      <c r="Q272" s="9">
        <v>9.0257500000000004</v>
      </c>
      <c r="R272" s="9">
        <v>9.1881249999999994</v>
      </c>
      <c r="S272" s="9">
        <v>1.5</v>
      </c>
      <c r="T272" s="9">
        <v>1.25</v>
      </c>
      <c r="U272" s="9">
        <v>1.6</v>
      </c>
      <c r="V272" s="9">
        <v>1.6</v>
      </c>
    </row>
    <row r="273" spans="2:22">
      <c r="B273" s="9" t="str">
        <f t="shared" si="4"/>
        <v>М10x115</v>
      </c>
      <c r="C273" s="10">
        <v>10</v>
      </c>
      <c r="D273" s="9">
        <v>115</v>
      </c>
      <c r="E273" s="12">
        <v>77.722658652037921</v>
      </c>
      <c r="F273" s="12">
        <v>78.519351909869997</v>
      </c>
      <c r="G273" s="12">
        <v>78.175707168029419</v>
      </c>
      <c r="H273" s="12">
        <v>78.066303393878528</v>
      </c>
      <c r="I273" s="12">
        <v>67.551703367203416</v>
      </c>
      <c r="J273" s="12">
        <v>69.971219274940353</v>
      </c>
      <c r="K273" s="12">
        <v>69.627574533099775</v>
      </c>
      <c r="L273" s="12">
        <v>67.895348109044036</v>
      </c>
      <c r="M273" s="9">
        <v>26</v>
      </c>
      <c r="N273" s="9">
        <v>26</v>
      </c>
      <c r="O273" s="9">
        <v>20</v>
      </c>
      <c r="P273" s="9">
        <v>10</v>
      </c>
      <c r="Q273" s="9">
        <v>9.0257500000000004</v>
      </c>
      <c r="R273" s="9">
        <v>9.1881249999999994</v>
      </c>
      <c r="S273" s="9">
        <v>1.5</v>
      </c>
      <c r="T273" s="9">
        <v>1.25</v>
      </c>
      <c r="U273" s="9">
        <v>1.6</v>
      </c>
      <c r="V273" s="9">
        <v>1.6</v>
      </c>
    </row>
    <row r="274" spans="2:22">
      <c r="B274" s="9" t="str">
        <f t="shared" si="4"/>
        <v>М10x120</v>
      </c>
      <c r="C274" s="10">
        <v>10</v>
      </c>
      <c r="D274" s="9">
        <v>120</v>
      </c>
      <c r="E274" s="12">
        <v>80.805346443372898</v>
      </c>
      <c r="F274" s="12">
        <v>81.602039701204959</v>
      </c>
      <c r="G274" s="12">
        <v>81.258394959364409</v>
      </c>
      <c r="H274" s="12">
        <v>81.148991185213518</v>
      </c>
      <c r="I274" s="12">
        <v>70.062989176244329</v>
      </c>
      <c r="J274" s="12">
        <v>72.573674895773678</v>
      </c>
      <c r="K274" s="12">
        <v>72.2300301539331</v>
      </c>
      <c r="L274" s="12">
        <v>70.406633918084935</v>
      </c>
      <c r="M274" s="9">
        <v>26</v>
      </c>
      <c r="N274" s="9">
        <v>26</v>
      </c>
      <c r="O274" s="9">
        <v>20</v>
      </c>
      <c r="P274" s="9">
        <v>10</v>
      </c>
      <c r="Q274" s="9">
        <v>9.0257500000000004</v>
      </c>
      <c r="R274" s="9">
        <v>9.1881249999999994</v>
      </c>
      <c r="S274" s="9">
        <v>1.5</v>
      </c>
      <c r="T274" s="9">
        <v>1.25</v>
      </c>
      <c r="U274" s="9">
        <v>1.6</v>
      </c>
      <c r="V274" s="9">
        <v>1.6</v>
      </c>
    </row>
    <row r="275" spans="2:22">
      <c r="B275" s="9" t="str">
        <f t="shared" si="4"/>
        <v>М10x130</v>
      </c>
      <c r="C275" s="10">
        <v>10</v>
      </c>
      <c r="D275" s="9">
        <v>130</v>
      </c>
      <c r="E275" s="12">
        <v>86.285039647289977</v>
      </c>
      <c r="F275" s="12">
        <v>87.191136679272944</v>
      </c>
      <c r="G275" s="12">
        <v>86.847491937432366</v>
      </c>
      <c r="H275" s="12">
        <v>86.628684389130569</v>
      </c>
      <c r="I275" s="12">
        <v>75.085560794326156</v>
      </c>
      <c r="J275" s="12">
        <v>77.7785861374403</v>
      </c>
      <c r="K275" s="12">
        <v>77.434941395599736</v>
      </c>
      <c r="L275" s="12">
        <v>75.429205536166762</v>
      </c>
      <c r="M275" s="9">
        <v>32</v>
      </c>
      <c r="N275" s="9">
        <v>32</v>
      </c>
      <c r="O275" s="9">
        <v>20</v>
      </c>
      <c r="P275" s="9">
        <v>10</v>
      </c>
      <c r="Q275" s="9">
        <v>9.0257500000000004</v>
      </c>
      <c r="R275" s="9">
        <v>9.1881249999999994</v>
      </c>
      <c r="S275" s="9">
        <v>1.5</v>
      </c>
      <c r="T275" s="9">
        <v>1.25</v>
      </c>
      <c r="U275" s="9">
        <v>1.6</v>
      </c>
      <c r="V275" s="9">
        <v>1.6</v>
      </c>
    </row>
    <row r="276" spans="2:22">
      <c r="B276" s="9" t="str">
        <f t="shared" si="4"/>
        <v>М10x140</v>
      </c>
      <c r="C276" s="10">
        <v>10</v>
      </c>
      <c r="D276" s="9">
        <v>140</v>
      </c>
      <c r="E276" s="12">
        <v>92.450415229959944</v>
      </c>
      <c r="F276" s="12">
        <v>93.35651226194291</v>
      </c>
      <c r="G276" s="12">
        <v>93.012867520102333</v>
      </c>
      <c r="H276" s="12">
        <v>92.794059971800536</v>
      </c>
      <c r="I276" s="12">
        <v>80.108132412407983</v>
      </c>
      <c r="J276" s="12">
        <v>82.983497379106936</v>
      </c>
      <c r="K276" s="12">
        <v>82.639852637266358</v>
      </c>
      <c r="L276" s="12">
        <v>80.451777154248575</v>
      </c>
      <c r="M276" s="9">
        <v>32</v>
      </c>
      <c r="N276" s="9">
        <v>32</v>
      </c>
      <c r="O276" s="9">
        <v>20</v>
      </c>
      <c r="P276" s="9">
        <v>10</v>
      </c>
      <c r="Q276" s="9">
        <v>9.0257500000000004</v>
      </c>
      <c r="R276" s="9">
        <v>9.1881249999999994</v>
      </c>
      <c r="S276" s="9">
        <v>1.5</v>
      </c>
      <c r="T276" s="9">
        <v>1.25</v>
      </c>
      <c r="U276" s="9">
        <v>1.6</v>
      </c>
      <c r="V276" s="9">
        <v>1.6</v>
      </c>
    </row>
    <row r="277" spans="2:22">
      <c r="B277" s="9" t="str">
        <f t="shared" si="4"/>
        <v>М10x150</v>
      </c>
      <c r="C277" s="10">
        <v>10</v>
      </c>
      <c r="D277" s="9">
        <v>150</v>
      </c>
      <c r="E277" s="12">
        <v>98.615790812629911</v>
      </c>
      <c r="F277" s="12">
        <v>99.521887844612877</v>
      </c>
      <c r="G277" s="12">
        <v>99.178243102772299</v>
      </c>
      <c r="H277" s="12">
        <v>98.959435554470517</v>
      </c>
      <c r="I277" s="12">
        <v>85.130704030489795</v>
      </c>
      <c r="J277" s="12">
        <v>88.188408620773586</v>
      </c>
      <c r="K277" s="12">
        <v>87.844763878932994</v>
      </c>
      <c r="L277" s="12">
        <v>85.474348772330401</v>
      </c>
      <c r="M277" s="9">
        <v>32</v>
      </c>
      <c r="N277" s="9">
        <v>32</v>
      </c>
      <c r="O277" s="9">
        <v>20</v>
      </c>
      <c r="P277" s="9">
        <v>10</v>
      </c>
      <c r="Q277" s="9">
        <v>9.0257500000000004</v>
      </c>
      <c r="R277" s="9">
        <v>9.1881249999999994</v>
      </c>
      <c r="S277" s="9">
        <v>1.5</v>
      </c>
      <c r="T277" s="9">
        <v>1.25</v>
      </c>
      <c r="U277" s="9">
        <v>1.6</v>
      </c>
      <c r="V277" s="9">
        <v>1.6</v>
      </c>
    </row>
    <row r="278" spans="2:22">
      <c r="B278" s="9" t="str">
        <f t="shared" si="4"/>
        <v>М10x160</v>
      </c>
      <c r="C278" s="10">
        <v>10</v>
      </c>
      <c r="D278" s="9">
        <v>160</v>
      </c>
      <c r="E278" s="12">
        <v>104.78116639529989</v>
      </c>
      <c r="F278" s="12">
        <v>105.68726342728286</v>
      </c>
      <c r="G278" s="12">
        <v>105.34361868544228</v>
      </c>
      <c r="H278" s="12">
        <v>105.1248111371405</v>
      </c>
      <c r="I278" s="12">
        <v>90.153275648571622</v>
      </c>
      <c r="J278" s="12">
        <v>93.393319862440222</v>
      </c>
      <c r="K278" s="12">
        <v>93.049675120599645</v>
      </c>
      <c r="L278" s="12">
        <v>90.496920390412242</v>
      </c>
      <c r="M278" s="9">
        <v>32</v>
      </c>
      <c r="N278" s="9">
        <v>32</v>
      </c>
      <c r="O278" s="9">
        <v>20</v>
      </c>
      <c r="P278" s="9">
        <v>10</v>
      </c>
      <c r="Q278" s="9">
        <v>9.0257500000000004</v>
      </c>
      <c r="R278" s="9">
        <v>9.1881249999999994</v>
      </c>
      <c r="S278" s="9">
        <v>1.5</v>
      </c>
      <c r="T278" s="9">
        <v>1.25</v>
      </c>
      <c r="U278" s="9">
        <v>1.6</v>
      </c>
      <c r="V278" s="9">
        <v>1.6</v>
      </c>
    </row>
    <row r="279" spans="2:22">
      <c r="B279" s="9" t="str">
        <f t="shared" si="4"/>
        <v>М10x170</v>
      </c>
      <c r="C279" s="10">
        <v>10</v>
      </c>
      <c r="D279" s="9">
        <v>170</v>
      </c>
      <c r="E279" s="12">
        <v>110.94654197796986</v>
      </c>
      <c r="F279" s="12">
        <v>111.85263900995282</v>
      </c>
      <c r="G279" s="12">
        <v>111.50899426811225</v>
      </c>
      <c r="H279" s="12">
        <v>111.29018671981046</v>
      </c>
      <c r="I279" s="12">
        <v>95.175847266653463</v>
      </c>
      <c r="J279" s="12">
        <v>98.598231104106858</v>
      </c>
      <c r="K279" s="12">
        <v>98.254586362266267</v>
      </c>
      <c r="L279" s="12">
        <v>95.519492008494055</v>
      </c>
      <c r="M279" s="9">
        <v>32</v>
      </c>
      <c r="N279" s="9">
        <v>32</v>
      </c>
      <c r="O279" s="9">
        <v>20</v>
      </c>
      <c r="P279" s="9">
        <v>10</v>
      </c>
      <c r="Q279" s="9">
        <v>9.0257500000000004</v>
      </c>
      <c r="R279" s="9">
        <v>9.1881249999999994</v>
      </c>
      <c r="S279" s="9">
        <v>1.5</v>
      </c>
      <c r="T279" s="9">
        <v>1.25</v>
      </c>
      <c r="U279" s="9">
        <v>1.6</v>
      </c>
      <c r="V279" s="9">
        <v>1.6</v>
      </c>
    </row>
    <row r="280" spans="2:22">
      <c r="B280" s="9" t="str">
        <f t="shared" si="4"/>
        <v>М10x180</v>
      </c>
      <c r="C280" s="10">
        <v>10</v>
      </c>
      <c r="D280" s="9">
        <v>180</v>
      </c>
      <c r="E280" s="12">
        <v>117.11191756063982</v>
      </c>
      <c r="F280" s="12">
        <v>118.01801459262281</v>
      </c>
      <c r="G280" s="12">
        <v>117.67436985078221</v>
      </c>
      <c r="H280" s="12">
        <v>117.45556230248043</v>
      </c>
      <c r="I280" s="12">
        <v>100.19841888473528</v>
      </c>
      <c r="J280" s="12">
        <v>103.80314234577351</v>
      </c>
      <c r="K280" s="12">
        <v>103.45949760393292</v>
      </c>
      <c r="L280" s="12">
        <v>100.54206362657588</v>
      </c>
      <c r="M280" s="9">
        <v>32</v>
      </c>
      <c r="N280" s="9">
        <v>32</v>
      </c>
      <c r="O280" s="9">
        <v>20</v>
      </c>
      <c r="P280" s="9">
        <v>10</v>
      </c>
      <c r="Q280" s="9">
        <v>9.0257500000000004</v>
      </c>
      <c r="R280" s="9">
        <v>9.1881249999999994</v>
      </c>
      <c r="S280" s="9">
        <v>1.5</v>
      </c>
      <c r="T280" s="9">
        <v>1.25</v>
      </c>
      <c r="U280" s="9">
        <v>1.6</v>
      </c>
      <c r="V280" s="9">
        <v>1.6</v>
      </c>
    </row>
    <row r="281" spans="2:22">
      <c r="B281" s="9" t="str">
        <f t="shared" si="4"/>
        <v>М10x190</v>
      </c>
      <c r="C281" s="10">
        <v>10</v>
      </c>
      <c r="D281" s="9">
        <v>190</v>
      </c>
      <c r="E281" s="12">
        <v>123.27729314330981</v>
      </c>
      <c r="F281" s="12">
        <v>124.18339017529277</v>
      </c>
      <c r="G281" s="12">
        <v>123.83974543345219</v>
      </c>
      <c r="H281" s="12">
        <v>123.6209378851504</v>
      </c>
      <c r="I281" s="12">
        <v>105.2209905028171</v>
      </c>
      <c r="J281" s="12">
        <v>109.00805358744014</v>
      </c>
      <c r="K281" s="12">
        <v>108.66440884559957</v>
      </c>
      <c r="L281" s="12">
        <v>105.56463524465771</v>
      </c>
      <c r="M281" s="9">
        <v>32</v>
      </c>
      <c r="N281" s="9">
        <v>32</v>
      </c>
      <c r="O281" s="9">
        <v>20</v>
      </c>
      <c r="P281" s="9">
        <v>10</v>
      </c>
      <c r="Q281" s="9">
        <v>9.0257500000000004</v>
      </c>
      <c r="R281" s="9">
        <v>9.1881249999999994</v>
      </c>
      <c r="S281" s="9">
        <v>1.5</v>
      </c>
      <c r="T281" s="9">
        <v>1.25</v>
      </c>
      <c r="U281" s="9">
        <v>1.6</v>
      </c>
      <c r="V281" s="9">
        <v>1.6</v>
      </c>
    </row>
    <row r="282" spans="2:22">
      <c r="B282" s="9" t="str">
        <f t="shared" si="4"/>
        <v>М10x200</v>
      </c>
      <c r="C282" s="10">
        <v>10</v>
      </c>
      <c r="D282" s="9">
        <v>200</v>
      </c>
      <c r="E282" s="12">
        <v>129.44266872597981</v>
      </c>
      <c r="F282" s="12">
        <v>130.34876575796275</v>
      </c>
      <c r="G282" s="12">
        <v>130.00512101612213</v>
      </c>
      <c r="H282" s="12">
        <v>129.78631346782038</v>
      </c>
      <c r="I282" s="12">
        <v>110.24356212089893</v>
      </c>
      <c r="J282" s="12">
        <v>114.21296482910678</v>
      </c>
      <c r="K282" s="12">
        <v>113.8693200872662</v>
      </c>
      <c r="L282" s="12">
        <v>110.58720686273952</v>
      </c>
      <c r="M282" s="9">
        <v>32</v>
      </c>
      <c r="N282" s="9">
        <v>32</v>
      </c>
      <c r="O282" s="9">
        <v>20</v>
      </c>
      <c r="P282" s="9">
        <v>10</v>
      </c>
      <c r="Q282" s="9">
        <v>9.0257500000000004</v>
      </c>
      <c r="R282" s="9">
        <v>9.1881249999999994</v>
      </c>
      <c r="S282" s="9">
        <v>1.5</v>
      </c>
      <c r="T282" s="9">
        <v>1.25</v>
      </c>
      <c r="U282" s="9">
        <v>1.6</v>
      </c>
      <c r="V282" s="9">
        <v>1.6</v>
      </c>
    </row>
    <row r="283" spans="2:22" s="9" customFormat="1">
      <c r="B283" s="9" t="str">
        <f t="shared" si="4"/>
        <v>М12x22</v>
      </c>
      <c r="C283" s="10">
        <v>12</v>
      </c>
      <c r="D283" s="9">
        <v>22</v>
      </c>
      <c r="E283" s="12">
        <v>34.724312291397837</v>
      </c>
      <c r="F283" s="12">
        <v>36.121472935382577</v>
      </c>
      <c r="G283" s="12">
        <v>35.11098644092899</v>
      </c>
      <c r="H283" s="12">
        <v>35.734798785851432</v>
      </c>
      <c r="I283" s="12">
        <v>33.202221049272417</v>
      </c>
      <c r="J283" s="12">
        <v>35.134890759289618</v>
      </c>
      <c r="K283" s="12">
        <v>34.124404264836031</v>
      </c>
      <c r="L283" s="12">
        <v>34.212707543726012</v>
      </c>
      <c r="M283" s="11">
        <v>12.5</v>
      </c>
      <c r="N283" s="9">
        <v>13.5</v>
      </c>
      <c r="O283" s="9">
        <v>24</v>
      </c>
      <c r="P283" s="9">
        <v>12</v>
      </c>
      <c r="Q283" s="9">
        <v>10.863375</v>
      </c>
      <c r="R283" s="9">
        <v>11.188124999999999</v>
      </c>
      <c r="S283" s="9">
        <v>1.75</v>
      </c>
      <c r="T283" s="9">
        <v>1.25</v>
      </c>
      <c r="U283" s="9">
        <v>1.6</v>
      </c>
      <c r="V283" s="9">
        <v>1.6</v>
      </c>
    </row>
    <row r="284" spans="2:22">
      <c r="B284" s="9" t="str">
        <f t="shared" si="4"/>
        <v>М12x25</v>
      </c>
      <c r="C284" s="10">
        <v>12</v>
      </c>
      <c r="D284" s="9">
        <v>25</v>
      </c>
      <c r="E284" s="12">
        <v>36.907094150861134</v>
      </c>
      <c r="F284" s="12">
        <v>38.436709713180839</v>
      </c>
      <c r="G284" s="12">
        <v>37.426223218727252</v>
      </c>
      <c r="H284" s="12">
        <v>37.917580645314722</v>
      </c>
      <c r="I284" s="12">
        <v>35.385002908735721</v>
      </c>
      <c r="J284" s="12">
        <v>37.45012753708788</v>
      </c>
      <c r="K284" s="12">
        <v>36.4396410426343</v>
      </c>
      <c r="L284" s="12">
        <v>36.395489403189316</v>
      </c>
      <c r="M284" s="11">
        <v>15.5</v>
      </c>
      <c r="N284" s="9">
        <v>16.5</v>
      </c>
      <c r="O284" s="9">
        <v>24</v>
      </c>
      <c r="P284" s="9">
        <v>12</v>
      </c>
      <c r="Q284" s="9">
        <v>10.863375</v>
      </c>
      <c r="R284" s="9">
        <v>11.188124999999999</v>
      </c>
      <c r="S284" s="9">
        <v>1.75</v>
      </c>
      <c r="T284" s="9">
        <v>1.25</v>
      </c>
      <c r="U284" s="9">
        <v>1.6</v>
      </c>
      <c r="V284" s="9">
        <v>1.6</v>
      </c>
    </row>
    <row r="285" spans="2:22">
      <c r="B285" s="9" t="str">
        <f t="shared" si="4"/>
        <v>М12x28</v>
      </c>
      <c r="C285" s="10">
        <v>12</v>
      </c>
      <c r="D285" s="9">
        <v>28</v>
      </c>
      <c r="E285" s="12">
        <v>39.089876010324424</v>
      </c>
      <c r="F285" s="12">
        <v>40.751946490979108</v>
      </c>
      <c r="G285" s="12">
        <v>39.741459996525521</v>
      </c>
      <c r="H285" s="12">
        <v>40.100362504778019</v>
      </c>
      <c r="I285" s="12">
        <v>37.567784768199019</v>
      </c>
      <c r="J285" s="12">
        <v>39.765364314886149</v>
      </c>
      <c r="K285" s="12">
        <v>38.754877820432561</v>
      </c>
      <c r="L285" s="12">
        <v>38.578271262652606</v>
      </c>
      <c r="M285" s="11">
        <v>18.5</v>
      </c>
      <c r="N285" s="9">
        <v>19.5</v>
      </c>
      <c r="O285" s="9">
        <v>24</v>
      </c>
      <c r="P285" s="9">
        <v>12</v>
      </c>
      <c r="Q285" s="9">
        <v>10.863375</v>
      </c>
      <c r="R285" s="9">
        <v>11.188124999999999</v>
      </c>
      <c r="S285" s="9">
        <v>1.75</v>
      </c>
      <c r="T285" s="9">
        <v>1.25</v>
      </c>
      <c r="U285" s="9">
        <v>1.6</v>
      </c>
      <c r="V285" s="9">
        <v>1.6</v>
      </c>
    </row>
    <row r="286" spans="2:22">
      <c r="B286" s="9" t="str">
        <f t="shared" si="4"/>
        <v>М12x30</v>
      </c>
      <c r="C286" s="10">
        <v>12</v>
      </c>
      <c r="D286" s="9">
        <v>30</v>
      </c>
      <c r="E286" s="12">
        <v>40.545063916633296</v>
      </c>
      <c r="F286" s="12">
        <v>42.295437676177947</v>
      </c>
      <c r="G286" s="12">
        <v>41.28495118172436</v>
      </c>
      <c r="H286" s="12">
        <v>41.555550411086884</v>
      </c>
      <c r="I286" s="12">
        <v>39.022972674507884</v>
      </c>
      <c r="J286" s="12">
        <v>41.308855500084988</v>
      </c>
      <c r="K286" s="12">
        <v>40.298369005631415</v>
      </c>
      <c r="L286" s="12">
        <v>40.033459168961471</v>
      </c>
      <c r="M286" s="11">
        <v>20.5</v>
      </c>
      <c r="N286" s="9">
        <v>21.5</v>
      </c>
      <c r="O286" s="9">
        <v>24</v>
      </c>
      <c r="P286" s="9">
        <v>12</v>
      </c>
      <c r="Q286" s="9">
        <v>10.863375</v>
      </c>
      <c r="R286" s="9">
        <v>11.188124999999999</v>
      </c>
      <c r="S286" s="9">
        <v>1.75</v>
      </c>
      <c r="T286" s="9">
        <v>1.25</v>
      </c>
      <c r="U286" s="9">
        <v>1.6</v>
      </c>
      <c r="V286" s="9">
        <v>1.6</v>
      </c>
    </row>
    <row r="287" spans="2:22">
      <c r="B287" s="9" t="str">
        <f t="shared" si="4"/>
        <v>М12x32</v>
      </c>
      <c r="C287" s="10">
        <v>12</v>
      </c>
      <c r="D287" s="9">
        <v>32</v>
      </c>
      <c r="E287" s="12">
        <v>42.000251822942154</v>
      </c>
      <c r="F287" s="12">
        <v>43.838928861376793</v>
      </c>
      <c r="G287" s="12">
        <v>42.828442366923205</v>
      </c>
      <c r="H287" s="12">
        <v>43.010738317395749</v>
      </c>
      <c r="I287" s="12">
        <v>40.478160580816741</v>
      </c>
      <c r="J287" s="12">
        <v>42.852346685283834</v>
      </c>
      <c r="K287" s="12">
        <v>41.841860190830261</v>
      </c>
      <c r="L287" s="12">
        <v>41.488647075270336</v>
      </c>
      <c r="M287" s="11">
        <v>22.5</v>
      </c>
      <c r="N287" s="9">
        <v>23.5</v>
      </c>
      <c r="O287" s="9">
        <v>24</v>
      </c>
      <c r="P287" s="9">
        <v>12</v>
      </c>
      <c r="Q287" s="9">
        <v>10.863375</v>
      </c>
      <c r="R287" s="9">
        <v>11.188124999999999</v>
      </c>
      <c r="S287" s="9">
        <v>1.75</v>
      </c>
      <c r="T287" s="9">
        <v>1.25</v>
      </c>
      <c r="U287" s="9">
        <v>1.6</v>
      </c>
      <c r="V287" s="9">
        <v>1.6</v>
      </c>
    </row>
    <row r="288" spans="2:22">
      <c r="B288" s="9" t="str">
        <f t="shared" si="4"/>
        <v>М12x35</v>
      </c>
      <c r="C288" s="10">
        <v>12</v>
      </c>
      <c r="D288" s="9">
        <v>35</v>
      </c>
      <c r="E288" s="12">
        <v>44.183033682405458</v>
      </c>
      <c r="F288" s="12">
        <v>46.154165639175055</v>
      </c>
      <c r="G288" s="12">
        <v>45.143679144721482</v>
      </c>
      <c r="H288" s="12">
        <v>45.193520176859046</v>
      </c>
      <c r="I288" s="12">
        <v>42.660942440280039</v>
      </c>
      <c r="J288" s="12">
        <v>45.167583463082096</v>
      </c>
      <c r="K288" s="12">
        <v>44.157096968628515</v>
      </c>
      <c r="L288" s="12">
        <v>43.671428934733633</v>
      </c>
      <c r="M288" s="11">
        <v>25.5</v>
      </c>
      <c r="N288" s="9">
        <v>26.5</v>
      </c>
      <c r="O288" s="9">
        <v>24</v>
      </c>
      <c r="P288" s="9">
        <v>12</v>
      </c>
      <c r="Q288" s="9">
        <v>10.863375</v>
      </c>
      <c r="R288" s="9">
        <v>11.188124999999999</v>
      </c>
      <c r="S288" s="9">
        <v>1.75</v>
      </c>
      <c r="T288" s="9">
        <v>1.25</v>
      </c>
      <c r="U288" s="9">
        <v>1.6</v>
      </c>
      <c r="V288" s="9">
        <v>1.6</v>
      </c>
    </row>
    <row r="289" spans="2:22">
      <c r="B289" s="9" t="str">
        <f t="shared" si="4"/>
        <v>М12x38</v>
      </c>
      <c r="C289" s="10">
        <v>12</v>
      </c>
      <c r="D289" s="9">
        <v>38</v>
      </c>
      <c r="E289" s="12">
        <v>46.125485345743684</v>
      </c>
      <c r="F289" s="12">
        <v>48.411368171320788</v>
      </c>
      <c r="G289" s="12">
        <v>47.400881676867215</v>
      </c>
      <c r="H289" s="12">
        <v>47.135971840197271</v>
      </c>
      <c r="I289" s="12">
        <v>44.843724299743336</v>
      </c>
      <c r="J289" s="12">
        <v>47.482820240880365</v>
      </c>
      <c r="K289" s="12">
        <v>46.472333746426784</v>
      </c>
      <c r="L289" s="12">
        <v>45.854210794196923</v>
      </c>
      <c r="M289" s="9">
        <v>30</v>
      </c>
      <c r="N289" s="9">
        <v>30</v>
      </c>
      <c r="O289" s="9">
        <v>24</v>
      </c>
      <c r="P289" s="9">
        <v>12</v>
      </c>
      <c r="Q289" s="9">
        <v>10.863375</v>
      </c>
      <c r="R289" s="9">
        <v>11.188124999999999</v>
      </c>
      <c r="S289" s="9">
        <v>1.75</v>
      </c>
      <c r="T289" s="9">
        <v>1.25</v>
      </c>
      <c r="U289" s="9">
        <v>1.6</v>
      </c>
      <c r="V289" s="9">
        <v>1.6</v>
      </c>
    </row>
    <row r="290" spans="2:22">
      <c r="B290" s="9" t="str">
        <f t="shared" si="4"/>
        <v>М12x40</v>
      </c>
      <c r="C290" s="10">
        <v>12</v>
      </c>
      <c r="D290" s="9">
        <v>40</v>
      </c>
      <c r="E290" s="12">
        <v>47.901113513552637</v>
      </c>
      <c r="F290" s="12">
        <v>50.186996339129742</v>
      </c>
      <c r="G290" s="12">
        <v>49.176509844676161</v>
      </c>
      <c r="H290" s="12">
        <v>48.911600008006225</v>
      </c>
      <c r="I290" s="12">
        <v>46.298912206052201</v>
      </c>
      <c r="J290" s="12">
        <v>49.026311426079204</v>
      </c>
      <c r="K290" s="12">
        <v>48.01582493162563</v>
      </c>
      <c r="L290" s="12">
        <v>47.309398700505795</v>
      </c>
      <c r="M290" s="9">
        <v>30</v>
      </c>
      <c r="N290" s="9">
        <v>30</v>
      </c>
      <c r="O290" s="9">
        <v>24</v>
      </c>
      <c r="P290" s="9">
        <v>12</v>
      </c>
      <c r="Q290" s="9">
        <v>10.863375</v>
      </c>
      <c r="R290" s="9">
        <v>11.188124999999999</v>
      </c>
      <c r="S290" s="9">
        <v>1.75</v>
      </c>
      <c r="T290" s="9">
        <v>1.25</v>
      </c>
      <c r="U290" s="9">
        <v>1.6</v>
      </c>
      <c r="V290" s="9">
        <v>1.6</v>
      </c>
    </row>
    <row r="291" spans="2:22">
      <c r="B291" s="9" t="str">
        <f t="shared" si="4"/>
        <v>М12x42</v>
      </c>
      <c r="C291" s="10">
        <v>12</v>
      </c>
      <c r="D291" s="9">
        <v>42</v>
      </c>
      <c r="E291" s="12">
        <v>49.676741681361584</v>
      </c>
      <c r="F291" s="12">
        <v>51.962624506938695</v>
      </c>
      <c r="G291" s="12">
        <v>50.952138012485122</v>
      </c>
      <c r="H291" s="12">
        <v>50.687228175815171</v>
      </c>
      <c r="I291" s="12">
        <v>47.754100112361066</v>
      </c>
      <c r="J291" s="12">
        <v>50.56980261127805</v>
      </c>
      <c r="K291" s="12">
        <v>49.559316116824476</v>
      </c>
      <c r="L291" s="12">
        <v>48.764586606814653</v>
      </c>
      <c r="M291" s="9">
        <v>30</v>
      </c>
      <c r="N291" s="9">
        <v>30</v>
      </c>
      <c r="O291" s="9">
        <v>24</v>
      </c>
      <c r="P291" s="9">
        <v>12</v>
      </c>
      <c r="Q291" s="9">
        <v>10.863375</v>
      </c>
      <c r="R291" s="9">
        <v>11.188124999999999</v>
      </c>
      <c r="S291" s="9">
        <v>1.75</v>
      </c>
      <c r="T291" s="9">
        <v>1.25</v>
      </c>
      <c r="U291" s="9">
        <v>1.6</v>
      </c>
      <c r="V291" s="9">
        <v>1.6</v>
      </c>
    </row>
    <row r="292" spans="2:22">
      <c r="B292" s="9" t="str">
        <f t="shared" si="4"/>
        <v>М12x45</v>
      </c>
      <c r="C292" s="10">
        <v>12</v>
      </c>
      <c r="D292" s="9">
        <v>45</v>
      </c>
      <c r="E292" s="12">
        <v>52.340183933075018</v>
      </c>
      <c r="F292" s="12">
        <v>54.626066758652122</v>
      </c>
      <c r="G292" s="12">
        <v>53.615580264198542</v>
      </c>
      <c r="H292" s="12">
        <v>53.350670427528605</v>
      </c>
      <c r="I292" s="12">
        <v>49.936881971824356</v>
      </c>
      <c r="J292" s="12">
        <v>52.885039389076319</v>
      </c>
      <c r="K292" s="12">
        <v>51.874552894622738</v>
      </c>
      <c r="L292" s="12">
        <v>50.947368466277958</v>
      </c>
      <c r="M292" s="9">
        <v>30</v>
      </c>
      <c r="N292" s="9">
        <v>30</v>
      </c>
      <c r="O292" s="9">
        <v>24</v>
      </c>
      <c r="P292" s="9">
        <v>12</v>
      </c>
      <c r="Q292" s="9">
        <v>10.863375</v>
      </c>
      <c r="R292" s="9">
        <v>11.188124999999999</v>
      </c>
      <c r="S292" s="9">
        <v>1.75</v>
      </c>
      <c r="T292" s="9">
        <v>1.25</v>
      </c>
      <c r="U292" s="9">
        <v>1.6</v>
      </c>
      <c r="V292" s="9">
        <v>1.6</v>
      </c>
    </row>
    <row r="293" spans="2:22">
      <c r="B293" s="9" t="str">
        <f t="shared" si="4"/>
        <v>М12x48</v>
      </c>
      <c r="C293" s="10">
        <v>12</v>
      </c>
      <c r="D293" s="9">
        <v>48</v>
      </c>
      <c r="E293" s="12">
        <v>55.003626184788445</v>
      </c>
      <c r="F293" s="12">
        <v>57.289509010365535</v>
      </c>
      <c r="G293" s="12">
        <v>56.279022515911969</v>
      </c>
      <c r="H293" s="12">
        <v>56.014112679242025</v>
      </c>
      <c r="I293" s="12">
        <v>52.119663831287653</v>
      </c>
      <c r="J293" s="12">
        <v>55.20027616687458</v>
      </c>
      <c r="K293" s="12">
        <v>54.189789672421007</v>
      </c>
      <c r="L293" s="12">
        <v>53.130150325741241</v>
      </c>
      <c r="M293" s="9">
        <v>30</v>
      </c>
      <c r="N293" s="9">
        <v>30</v>
      </c>
      <c r="O293" s="9">
        <v>24</v>
      </c>
      <c r="P293" s="9">
        <v>12</v>
      </c>
      <c r="Q293" s="9">
        <v>10.863375</v>
      </c>
      <c r="R293" s="9">
        <v>11.188124999999999</v>
      </c>
      <c r="S293" s="9">
        <v>1.75</v>
      </c>
      <c r="T293" s="9">
        <v>1.25</v>
      </c>
      <c r="U293" s="9">
        <v>1.6</v>
      </c>
      <c r="V293" s="9">
        <v>1.6</v>
      </c>
    </row>
    <row r="294" spans="2:22">
      <c r="B294" s="9" t="str">
        <f t="shared" si="4"/>
        <v>М12x50</v>
      </c>
      <c r="C294" s="10">
        <v>12</v>
      </c>
      <c r="D294" s="9">
        <v>50</v>
      </c>
      <c r="E294" s="12">
        <v>56.779254352597398</v>
      </c>
      <c r="F294" s="12">
        <v>59.065137178174496</v>
      </c>
      <c r="G294" s="12">
        <v>58.054650683720915</v>
      </c>
      <c r="H294" s="12">
        <v>57.789740847050979</v>
      </c>
      <c r="I294" s="12">
        <v>53.574851737596525</v>
      </c>
      <c r="J294" s="12">
        <v>56.743767352073426</v>
      </c>
      <c r="K294" s="12">
        <v>55.733280857619853</v>
      </c>
      <c r="L294" s="12">
        <v>54.585338232050113</v>
      </c>
      <c r="M294" s="9">
        <v>30</v>
      </c>
      <c r="N294" s="9">
        <v>30</v>
      </c>
      <c r="O294" s="9">
        <v>24</v>
      </c>
      <c r="P294" s="9">
        <v>12</v>
      </c>
      <c r="Q294" s="9">
        <v>10.863375</v>
      </c>
      <c r="R294" s="9">
        <v>11.188124999999999</v>
      </c>
      <c r="S294" s="9">
        <v>1.75</v>
      </c>
      <c r="T294" s="9">
        <v>1.25</v>
      </c>
      <c r="U294" s="9">
        <v>1.6</v>
      </c>
      <c r="V294" s="9">
        <v>1.6</v>
      </c>
    </row>
    <row r="295" spans="2:22">
      <c r="B295" s="9" t="str">
        <f t="shared" si="4"/>
        <v>М12x55</v>
      </c>
      <c r="C295" s="10">
        <v>12</v>
      </c>
      <c r="D295" s="9">
        <v>55</v>
      </c>
      <c r="E295" s="12">
        <v>61.218324772119772</v>
      </c>
      <c r="F295" s="12">
        <v>63.504207597696876</v>
      </c>
      <c r="G295" s="12">
        <v>62.493721103243296</v>
      </c>
      <c r="H295" s="12">
        <v>62.228811266573359</v>
      </c>
      <c r="I295" s="12">
        <v>57.21282150336868</v>
      </c>
      <c r="J295" s="12">
        <v>60.602495315070534</v>
      </c>
      <c r="K295" s="12">
        <v>59.592008820616954</v>
      </c>
      <c r="L295" s="12">
        <v>58.223307997822268</v>
      </c>
      <c r="M295" s="9">
        <v>30</v>
      </c>
      <c r="N295" s="9">
        <v>30</v>
      </c>
      <c r="O295" s="9">
        <v>24</v>
      </c>
      <c r="P295" s="9">
        <v>12</v>
      </c>
      <c r="Q295" s="9">
        <v>10.863375</v>
      </c>
      <c r="R295" s="9">
        <v>11.188124999999999</v>
      </c>
      <c r="S295" s="9">
        <v>1.75</v>
      </c>
      <c r="T295" s="9">
        <v>1.25</v>
      </c>
      <c r="U295" s="9">
        <v>1.6</v>
      </c>
      <c r="V295" s="9">
        <v>1.6</v>
      </c>
    </row>
    <row r="296" spans="2:22">
      <c r="B296" s="9" t="str">
        <f t="shared" si="4"/>
        <v>М12x60</v>
      </c>
      <c r="C296" s="10">
        <v>12</v>
      </c>
      <c r="D296" s="9">
        <v>60</v>
      </c>
      <c r="E296" s="12">
        <v>65.657395191642152</v>
      </c>
      <c r="F296" s="12">
        <v>67.943278017219257</v>
      </c>
      <c r="G296" s="12">
        <v>66.932791522765683</v>
      </c>
      <c r="H296" s="12">
        <v>66.667881686095726</v>
      </c>
      <c r="I296" s="12">
        <v>60.850791269140842</v>
      </c>
      <c r="J296" s="12">
        <v>64.461223278067649</v>
      </c>
      <c r="K296" s="12">
        <v>63.450736783614055</v>
      </c>
      <c r="L296" s="12">
        <v>61.861277763594423</v>
      </c>
      <c r="M296" s="9">
        <v>30</v>
      </c>
      <c r="N296" s="9">
        <v>30</v>
      </c>
      <c r="O296" s="9">
        <v>24</v>
      </c>
      <c r="P296" s="9">
        <v>12</v>
      </c>
      <c r="Q296" s="9">
        <v>10.863375</v>
      </c>
      <c r="R296" s="9">
        <v>11.188124999999999</v>
      </c>
      <c r="S296" s="9">
        <v>1.75</v>
      </c>
      <c r="T296" s="9">
        <v>1.25</v>
      </c>
      <c r="U296" s="9">
        <v>1.6</v>
      </c>
      <c r="V296" s="9">
        <v>1.6</v>
      </c>
    </row>
    <row r="297" spans="2:22">
      <c r="B297" s="9" t="str">
        <f t="shared" si="4"/>
        <v>М12x65</v>
      </c>
      <c r="C297" s="10">
        <v>12</v>
      </c>
      <c r="D297" s="9">
        <v>65</v>
      </c>
      <c r="E297" s="12">
        <v>70.096465611164518</v>
      </c>
      <c r="F297" s="12">
        <v>72.382348436741623</v>
      </c>
      <c r="G297" s="12">
        <v>71.371861942288049</v>
      </c>
      <c r="H297" s="12">
        <v>71.106952105618106</v>
      </c>
      <c r="I297" s="12">
        <v>64.488761034913011</v>
      </c>
      <c r="J297" s="12">
        <v>68.319951241064757</v>
      </c>
      <c r="K297" s="12">
        <v>67.30946474661117</v>
      </c>
      <c r="L297" s="12">
        <v>65.499247529366571</v>
      </c>
      <c r="M297" s="9">
        <v>30</v>
      </c>
      <c r="N297" s="9">
        <v>30</v>
      </c>
      <c r="O297" s="9">
        <v>24</v>
      </c>
      <c r="P297" s="9">
        <v>12</v>
      </c>
      <c r="Q297" s="9">
        <v>10.863375</v>
      </c>
      <c r="R297" s="9">
        <v>11.188124999999999</v>
      </c>
      <c r="S297" s="9">
        <v>1.75</v>
      </c>
      <c r="T297" s="9">
        <v>1.25</v>
      </c>
      <c r="U297" s="9">
        <v>1.6</v>
      </c>
      <c r="V297" s="9">
        <v>1.6</v>
      </c>
    </row>
    <row r="298" spans="2:22">
      <c r="B298" s="9" t="str">
        <f t="shared" si="4"/>
        <v>М12x70</v>
      </c>
      <c r="C298" s="10">
        <v>12</v>
      </c>
      <c r="D298" s="9">
        <v>70</v>
      </c>
      <c r="E298" s="12">
        <v>74.535536030686913</v>
      </c>
      <c r="F298" s="12">
        <v>76.821418856264003</v>
      </c>
      <c r="G298" s="12">
        <v>75.810932361810444</v>
      </c>
      <c r="H298" s="12">
        <v>75.546022525140486</v>
      </c>
      <c r="I298" s="12">
        <v>68.126730800685166</v>
      </c>
      <c r="J298" s="12">
        <v>72.178679204061865</v>
      </c>
      <c r="K298" s="12">
        <v>71.168192709608263</v>
      </c>
      <c r="L298" s="12">
        <v>69.137217295138754</v>
      </c>
      <c r="M298" s="9">
        <v>30</v>
      </c>
      <c r="N298" s="9">
        <v>30</v>
      </c>
      <c r="O298" s="9">
        <v>24</v>
      </c>
      <c r="P298" s="9">
        <v>12</v>
      </c>
      <c r="Q298" s="9">
        <v>10.863375</v>
      </c>
      <c r="R298" s="9">
        <v>11.188124999999999</v>
      </c>
      <c r="S298" s="9">
        <v>1.75</v>
      </c>
      <c r="T298" s="9">
        <v>1.25</v>
      </c>
      <c r="U298" s="9">
        <v>1.6</v>
      </c>
      <c r="V298" s="9">
        <v>1.6</v>
      </c>
    </row>
    <row r="299" spans="2:22">
      <c r="B299" s="9" t="str">
        <f t="shared" si="4"/>
        <v>М12x75</v>
      </c>
      <c r="C299" s="10">
        <v>12</v>
      </c>
      <c r="D299" s="9">
        <v>75</v>
      </c>
      <c r="E299" s="12">
        <v>78.974606450209293</v>
      </c>
      <c r="F299" s="12">
        <v>81.260489275786384</v>
      </c>
      <c r="G299" s="12">
        <v>80.25000278133281</v>
      </c>
      <c r="H299" s="12">
        <v>79.985092944662853</v>
      </c>
      <c r="I299" s="12">
        <v>71.764700566457336</v>
      </c>
      <c r="J299" s="12">
        <v>76.037407167058973</v>
      </c>
      <c r="K299" s="12">
        <v>75.026920672605385</v>
      </c>
      <c r="L299" s="12">
        <v>72.775187060910909</v>
      </c>
      <c r="M299" s="9">
        <v>30</v>
      </c>
      <c r="N299" s="9">
        <v>30</v>
      </c>
      <c r="O299" s="9">
        <v>24</v>
      </c>
      <c r="P299" s="9">
        <v>12</v>
      </c>
      <c r="Q299" s="9">
        <v>10.863375</v>
      </c>
      <c r="R299" s="9">
        <v>11.188124999999999</v>
      </c>
      <c r="S299" s="9">
        <v>1.75</v>
      </c>
      <c r="T299" s="9">
        <v>1.25</v>
      </c>
      <c r="U299" s="9">
        <v>1.6</v>
      </c>
      <c r="V299" s="9">
        <v>1.6</v>
      </c>
    </row>
    <row r="300" spans="2:22">
      <c r="B300" s="9" t="str">
        <f t="shared" si="4"/>
        <v>М12x80</v>
      </c>
      <c r="C300" s="10">
        <v>12</v>
      </c>
      <c r="D300" s="9">
        <v>80</v>
      </c>
      <c r="E300" s="12">
        <v>83.41367686973166</v>
      </c>
      <c r="F300" s="12">
        <v>85.699559695308764</v>
      </c>
      <c r="G300" s="12">
        <v>84.689073200855191</v>
      </c>
      <c r="H300" s="12">
        <v>84.424163364185233</v>
      </c>
      <c r="I300" s="12">
        <v>75.402670332229491</v>
      </c>
      <c r="J300" s="12">
        <v>79.896135130056081</v>
      </c>
      <c r="K300" s="12">
        <v>78.885648635602479</v>
      </c>
      <c r="L300" s="12">
        <v>76.413156826683064</v>
      </c>
      <c r="M300" s="9">
        <v>30</v>
      </c>
      <c r="N300" s="9">
        <v>30</v>
      </c>
      <c r="O300" s="9">
        <v>24</v>
      </c>
      <c r="P300" s="9">
        <v>12</v>
      </c>
      <c r="Q300" s="9">
        <v>10.863375</v>
      </c>
      <c r="R300" s="9">
        <v>11.188124999999999</v>
      </c>
      <c r="S300" s="9">
        <v>1.75</v>
      </c>
      <c r="T300" s="9">
        <v>1.25</v>
      </c>
      <c r="U300" s="9">
        <v>1.6</v>
      </c>
      <c r="V300" s="9">
        <v>1.6</v>
      </c>
    </row>
    <row r="301" spans="2:22">
      <c r="B301" s="9" t="str">
        <f t="shared" si="4"/>
        <v>М12x85</v>
      </c>
      <c r="C301" s="10">
        <v>12</v>
      </c>
      <c r="D301" s="9">
        <v>85</v>
      </c>
      <c r="E301" s="12">
        <v>87.85274728925404</v>
      </c>
      <c r="F301" s="12">
        <v>90.13863011483113</v>
      </c>
      <c r="G301" s="12">
        <v>89.128143620377571</v>
      </c>
      <c r="H301" s="12">
        <v>88.863233783707614</v>
      </c>
      <c r="I301" s="12">
        <v>79.040640098001631</v>
      </c>
      <c r="J301" s="12">
        <v>83.754863093053174</v>
      </c>
      <c r="K301" s="12">
        <v>82.744376598599587</v>
      </c>
      <c r="L301" s="12">
        <v>80.051126592455219</v>
      </c>
      <c r="M301" s="9">
        <v>30</v>
      </c>
      <c r="N301" s="9">
        <v>30</v>
      </c>
      <c r="O301" s="9">
        <v>24</v>
      </c>
      <c r="P301" s="9">
        <v>12</v>
      </c>
      <c r="Q301" s="9">
        <v>10.863375</v>
      </c>
      <c r="R301" s="9">
        <v>11.188124999999999</v>
      </c>
      <c r="S301" s="9">
        <v>1.75</v>
      </c>
      <c r="T301" s="9">
        <v>1.25</v>
      </c>
      <c r="U301" s="9">
        <v>1.6</v>
      </c>
      <c r="V301" s="9">
        <v>1.6</v>
      </c>
    </row>
    <row r="302" spans="2:22">
      <c r="B302" s="9" t="str">
        <f t="shared" si="4"/>
        <v>М12x90</v>
      </c>
      <c r="C302" s="10">
        <v>12</v>
      </c>
      <c r="D302" s="9">
        <v>90</v>
      </c>
      <c r="E302" s="12">
        <v>92.291817708776421</v>
      </c>
      <c r="F302" s="12">
        <v>94.577700534353525</v>
      </c>
      <c r="G302" s="12">
        <v>93.567214039899923</v>
      </c>
      <c r="H302" s="12">
        <v>93.30230420322998</v>
      </c>
      <c r="I302" s="12">
        <v>82.678609863773801</v>
      </c>
      <c r="J302" s="12">
        <v>87.613591056050282</v>
      </c>
      <c r="K302" s="12">
        <v>86.603104561596695</v>
      </c>
      <c r="L302" s="12">
        <v>83.689096358227388</v>
      </c>
      <c r="M302" s="9">
        <v>30</v>
      </c>
      <c r="N302" s="9">
        <v>30</v>
      </c>
      <c r="O302" s="9">
        <v>24</v>
      </c>
      <c r="P302" s="9">
        <v>12</v>
      </c>
      <c r="Q302" s="9">
        <v>10.863375</v>
      </c>
      <c r="R302" s="9">
        <v>11.188124999999999</v>
      </c>
      <c r="S302" s="9">
        <v>1.75</v>
      </c>
      <c r="T302" s="9">
        <v>1.25</v>
      </c>
      <c r="U302" s="9">
        <v>1.6</v>
      </c>
      <c r="V302" s="9">
        <v>1.6</v>
      </c>
    </row>
    <row r="303" spans="2:22">
      <c r="B303" s="9" t="str">
        <f t="shared" si="4"/>
        <v>М12x95</v>
      </c>
      <c r="C303" s="10">
        <v>12</v>
      </c>
      <c r="D303" s="9">
        <v>95</v>
      </c>
      <c r="E303" s="12">
        <v>96.730888128298787</v>
      </c>
      <c r="F303" s="12">
        <v>99.016770953875891</v>
      </c>
      <c r="G303" s="12">
        <v>98.006284459422318</v>
      </c>
      <c r="H303" s="12">
        <v>97.74137462275236</v>
      </c>
      <c r="I303" s="12">
        <v>86.316579629545956</v>
      </c>
      <c r="J303" s="12">
        <v>91.472319019047404</v>
      </c>
      <c r="K303" s="12">
        <v>90.461832524593802</v>
      </c>
      <c r="L303" s="12">
        <v>87.327066123999543</v>
      </c>
      <c r="M303" s="9">
        <v>30</v>
      </c>
      <c r="N303" s="9">
        <v>30</v>
      </c>
      <c r="O303" s="9">
        <v>24</v>
      </c>
      <c r="P303" s="9">
        <v>12</v>
      </c>
      <c r="Q303" s="9">
        <v>10.863375</v>
      </c>
      <c r="R303" s="9">
        <v>11.188124999999999</v>
      </c>
      <c r="S303" s="9">
        <v>1.75</v>
      </c>
      <c r="T303" s="9">
        <v>1.25</v>
      </c>
      <c r="U303" s="9">
        <v>1.6</v>
      </c>
      <c r="V303" s="9">
        <v>1.6</v>
      </c>
    </row>
    <row r="304" spans="2:22">
      <c r="B304" s="9" t="str">
        <f t="shared" si="4"/>
        <v>М12x100</v>
      </c>
      <c r="C304" s="10">
        <v>12</v>
      </c>
      <c r="D304" s="9">
        <v>100</v>
      </c>
      <c r="E304" s="12">
        <v>101.16995854782118</v>
      </c>
      <c r="F304" s="12">
        <v>103.45584137339827</v>
      </c>
      <c r="G304" s="12">
        <v>102.44535487894468</v>
      </c>
      <c r="H304" s="12">
        <v>102.18044504227474</v>
      </c>
      <c r="I304" s="12">
        <v>89.954549395318111</v>
      </c>
      <c r="J304" s="12">
        <v>95.331046982044498</v>
      </c>
      <c r="K304" s="12">
        <v>94.320560487590924</v>
      </c>
      <c r="L304" s="12">
        <v>90.965035889771698</v>
      </c>
      <c r="M304" s="9">
        <v>30</v>
      </c>
      <c r="N304" s="9">
        <v>30</v>
      </c>
      <c r="O304" s="9">
        <v>24</v>
      </c>
      <c r="P304" s="9">
        <v>12</v>
      </c>
      <c r="Q304" s="9">
        <v>10.863375</v>
      </c>
      <c r="R304" s="9">
        <v>11.188124999999999</v>
      </c>
      <c r="S304" s="9">
        <v>1.75</v>
      </c>
      <c r="T304" s="9">
        <v>1.25</v>
      </c>
      <c r="U304" s="9">
        <v>1.6</v>
      </c>
      <c r="V304" s="9">
        <v>1.6</v>
      </c>
    </row>
    <row r="305" spans="2:22">
      <c r="B305" s="9" t="str">
        <f t="shared" si="4"/>
        <v>М12x105</v>
      </c>
      <c r="C305" s="10">
        <v>12</v>
      </c>
      <c r="D305" s="9">
        <v>105</v>
      </c>
      <c r="E305" s="12">
        <v>105.60902896734356</v>
      </c>
      <c r="F305" s="12">
        <v>107.89491179292065</v>
      </c>
      <c r="G305" s="12">
        <v>106.88442529846708</v>
      </c>
      <c r="H305" s="12">
        <v>106.61951546179712</v>
      </c>
      <c r="I305" s="12">
        <v>93.592519161090266</v>
      </c>
      <c r="J305" s="12">
        <v>99.18977494504162</v>
      </c>
      <c r="K305" s="12">
        <v>98.179288450588018</v>
      </c>
      <c r="L305" s="12">
        <v>94.603005655543868</v>
      </c>
      <c r="M305" s="9">
        <v>30</v>
      </c>
      <c r="N305" s="9">
        <v>30</v>
      </c>
      <c r="O305" s="9">
        <v>24</v>
      </c>
      <c r="P305" s="9">
        <v>12</v>
      </c>
      <c r="Q305" s="9">
        <v>10.863375</v>
      </c>
      <c r="R305" s="9">
        <v>11.188124999999999</v>
      </c>
      <c r="S305" s="9">
        <v>1.75</v>
      </c>
      <c r="T305" s="9">
        <v>1.25</v>
      </c>
      <c r="U305" s="9">
        <v>1.6</v>
      </c>
      <c r="V305" s="9">
        <v>1.6</v>
      </c>
    </row>
    <row r="306" spans="2:22">
      <c r="B306" s="9" t="str">
        <f t="shared" si="4"/>
        <v>М12x110</v>
      </c>
      <c r="C306" s="10">
        <v>12</v>
      </c>
      <c r="D306" s="9">
        <v>110</v>
      </c>
      <c r="E306" s="12">
        <v>110.04809938686593</v>
      </c>
      <c r="F306" s="12">
        <v>112.33398221244303</v>
      </c>
      <c r="G306" s="12">
        <v>111.32349571798945</v>
      </c>
      <c r="H306" s="12">
        <v>111.0585858813195</v>
      </c>
      <c r="I306" s="12">
        <v>97.230488926862435</v>
      </c>
      <c r="J306" s="12">
        <v>103.04850290803873</v>
      </c>
      <c r="K306" s="12">
        <v>102.03801641358514</v>
      </c>
      <c r="L306" s="12">
        <v>98.240975421316023</v>
      </c>
      <c r="M306" s="9">
        <v>30</v>
      </c>
      <c r="N306" s="9">
        <v>30</v>
      </c>
      <c r="O306" s="9">
        <v>24</v>
      </c>
      <c r="P306" s="9">
        <v>12</v>
      </c>
      <c r="Q306" s="9">
        <v>10.863375</v>
      </c>
      <c r="R306" s="9">
        <v>11.188124999999999</v>
      </c>
      <c r="S306" s="9">
        <v>1.75</v>
      </c>
      <c r="T306" s="9">
        <v>1.25</v>
      </c>
      <c r="U306" s="9">
        <v>1.6</v>
      </c>
      <c r="V306" s="9">
        <v>1.6</v>
      </c>
    </row>
    <row r="307" spans="2:22">
      <c r="B307" s="9" t="str">
        <f t="shared" si="4"/>
        <v>М12x115</v>
      </c>
      <c r="C307" s="10">
        <v>12</v>
      </c>
      <c r="D307" s="9">
        <v>115</v>
      </c>
      <c r="E307" s="12">
        <v>114.48716980638831</v>
      </c>
      <c r="F307" s="12">
        <v>116.7730526319654</v>
      </c>
      <c r="G307" s="12">
        <v>115.76256613751183</v>
      </c>
      <c r="H307" s="12">
        <v>115.49765630084187</v>
      </c>
      <c r="I307" s="12">
        <v>100.86845869263459</v>
      </c>
      <c r="J307" s="12">
        <v>106.90723087103585</v>
      </c>
      <c r="K307" s="12">
        <v>105.89674437658223</v>
      </c>
      <c r="L307" s="12">
        <v>101.87894518708818</v>
      </c>
      <c r="M307" s="9">
        <v>30</v>
      </c>
      <c r="N307" s="9">
        <v>30</v>
      </c>
      <c r="O307" s="9">
        <v>24</v>
      </c>
      <c r="P307" s="9">
        <v>12</v>
      </c>
      <c r="Q307" s="9">
        <v>10.863375</v>
      </c>
      <c r="R307" s="9">
        <v>11.188124999999999</v>
      </c>
      <c r="S307" s="9">
        <v>1.75</v>
      </c>
      <c r="T307" s="9">
        <v>1.25</v>
      </c>
      <c r="U307" s="9">
        <v>1.6</v>
      </c>
      <c r="V307" s="9">
        <v>1.6</v>
      </c>
    </row>
    <row r="308" spans="2:22">
      <c r="B308" s="9" t="str">
        <f t="shared" si="4"/>
        <v>М12x120</v>
      </c>
      <c r="C308" s="10">
        <v>12</v>
      </c>
      <c r="D308" s="9">
        <v>120</v>
      </c>
      <c r="E308" s="12">
        <v>118.9262402259107</v>
      </c>
      <c r="F308" s="12">
        <v>121.21212305148778</v>
      </c>
      <c r="G308" s="12">
        <v>120.20163655703421</v>
      </c>
      <c r="H308" s="12">
        <v>119.93672672036426</v>
      </c>
      <c r="I308" s="12">
        <v>104.50642845840675</v>
      </c>
      <c r="J308" s="12">
        <v>110.76595883403294</v>
      </c>
      <c r="K308" s="12">
        <v>109.75547233957934</v>
      </c>
      <c r="L308" s="12">
        <v>105.51691495286033</v>
      </c>
      <c r="M308" s="9">
        <v>30</v>
      </c>
      <c r="N308" s="9">
        <v>30</v>
      </c>
      <c r="O308" s="9">
        <v>24</v>
      </c>
      <c r="P308" s="9">
        <v>12</v>
      </c>
      <c r="Q308" s="9">
        <v>10.863375</v>
      </c>
      <c r="R308" s="9">
        <v>11.188124999999999</v>
      </c>
      <c r="S308" s="9">
        <v>1.75</v>
      </c>
      <c r="T308" s="9">
        <v>1.25</v>
      </c>
      <c r="U308" s="9">
        <v>1.6</v>
      </c>
      <c r="V308" s="9">
        <v>1.6</v>
      </c>
    </row>
    <row r="309" spans="2:22">
      <c r="B309" s="9" t="str">
        <f t="shared" si="4"/>
        <v>М12x130</v>
      </c>
      <c r="C309" s="10">
        <v>12</v>
      </c>
      <c r="D309" s="9">
        <v>130</v>
      </c>
      <c r="E309" s="12">
        <v>126.84306028045518</v>
      </c>
      <c r="F309" s="12">
        <v>129.39385294270224</v>
      </c>
      <c r="G309" s="12">
        <v>128.38336644824864</v>
      </c>
      <c r="H309" s="12">
        <v>127.85354677490875</v>
      </c>
      <c r="I309" s="12">
        <v>111.78236798995107</v>
      </c>
      <c r="J309" s="12">
        <v>118.48341476002717</v>
      </c>
      <c r="K309" s="12">
        <v>117.47292826557356</v>
      </c>
      <c r="L309" s="12">
        <v>112.79285448440466</v>
      </c>
      <c r="M309" s="9">
        <v>36</v>
      </c>
      <c r="N309" s="9">
        <v>36</v>
      </c>
      <c r="O309" s="9">
        <v>24</v>
      </c>
      <c r="P309" s="9">
        <v>12</v>
      </c>
      <c r="Q309" s="9">
        <v>10.863375</v>
      </c>
      <c r="R309" s="9">
        <v>11.188124999999999</v>
      </c>
      <c r="S309" s="9">
        <v>1.75</v>
      </c>
      <c r="T309" s="9">
        <v>1.25</v>
      </c>
      <c r="U309" s="9">
        <v>1.6</v>
      </c>
      <c r="V309" s="9">
        <v>1.6</v>
      </c>
    </row>
    <row r="310" spans="2:22">
      <c r="B310" s="9" t="str">
        <f t="shared" si="4"/>
        <v>М12x140</v>
      </c>
      <c r="C310" s="10">
        <v>12</v>
      </c>
      <c r="D310" s="9">
        <v>140</v>
      </c>
      <c r="E310" s="12">
        <v>135.72120111949991</v>
      </c>
      <c r="F310" s="12">
        <v>138.27199378174694</v>
      </c>
      <c r="G310" s="12">
        <v>137.26150728729337</v>
      </c>
      <c r="H310" s="12">
        <v>136.73168761395348</v>
      </c>
      <c r="I310" s="12">
        <v>119.05830752149537</v>
      </c>
      <c r="J310" s="12">
        <v>126.20087068602137</v>
      </c>
      <c r="K310" s="12">
        <v>125.19038419156779</v>
      </c>
      <c r="L310" s="12">
        <v>120.06879401594898</v>
      </c>
      <c r="M310" s="9">
        <v>36</v>
      </c>
      <c r="N310" s="9">
        <v>36</v>
      </c>
      <c r="O310" s="9">
        <v>24</v>
      </c>
      <c r="P310" s="9">
        <v>12</v>
      </c>
      <c r="Q310" s="9">
        <v>10.863375</v>
      </c>
      <c r="R310" s="9">
        <v>11.188124999999999</v>
      </c>
      <c r="S310" s="9">
        <v>1.75</v>
      </c>
      <c r="T310" s="9">
        <v>1.25</v>
      </c>
      <c r="U310" s="9">
        <v>1.6</v>
      </c>
      <c r="V310" s="9">
        <v>1.6</v>
      </c>
    </row>
    <row r="311" spans="2:22">
      <c r="B311" s="9" t="str">
        <f t="shared" si="4"/>
        <v>М12x150</v>
      </c>
      <c r="C311" s="10">
        <v>12</v>
      </c>
      <c r="D311" s="9">
        <v>150</v>
      </c>
      <c r="E311" s="12">
        <v>144.59934195854467</v>
      </c>
      <c r="F311" s="12">
        <v>147.1501346207917</v>
      </c>
      <c r="G311" s="12">
        <v>146.1396481263381</v>
      </c>
      <c r="H311" s="12">
        <v>145.60982845299824</v>
      </c>
      <c r="I311" s="12">
        <v>126.33424705303972</v>
      </c>
      <c r="J311" s="12">
        <v>133.91832661201556</v>
      </c>
      <c r="K311" s="12">
        <v>132.90784011756202</v>
      </c>
      <c r="L311" s="12">
        <v>127.34473354749329</v>
      </c>
      <c r="M311" s="9">
        <v>36</v>
      </c>
      <c r="N311" s="9">
        <v>36</v>
      </c>
      <c r="O311" s="9">
        <v>24</v>
      </c>
      <c r="P311" s="9">
        <v>12</v>
      </c>
      <c r="Q311" s="9">
        <v>10.863375</v>
      </c>
      <c r="R311" s="9">
        <v>11.188124999999999</v>
      </c>
      <c r="S311" s="9">
        <v>1.75</v>
      </c>
      <c r="T311" s="9">
        <v>1.25</v>
      </c>
      <c r="U311" s="9">
        <v>1.6</v>
      </c>
      <c r="V311" s="9">
        <v>1.6</v>
      </c>
    </row>
    <row r="312" spans="2:22">
      <c r="B312" s="9" t="str">
        <f t="shared" si="4"/>
        <v>М12x160</v>
      </c>
      <c r="C312" s="10">
        <v>12</v>
      </c>
      <c r="D312" s="9">
        <v>160</v>
      </c>
      <c r="E312" s="12">
        <v>153.47748279758943</v>
      </c>
      <c r="F312" s="12">
        <v>156.02827545983646</v>
      </c>
      <c r="G312" s="12">
        <v>155.01778896538289</v>
      </c>
      <c r="H312" s="12">
        <v>154.487969292043</v>
      </c>
      <c r="I312" s="12">
        <v>133.610186584584</v>
      </c>
      <c r="J312" s="12">
        <v>141.63578253800981</v>
      </c>
      <c r="K312" s="12">
        <v>140.6252960435562</v>
      </c>
      <c r="L312" s="12">
        <v>134.62067307903757</v>
      </c>
      <c r="M312" s="9">
        <v>36</v>
      </c>
      <c r="N312" s="9">
        <v>36</v>
      </c>
      <c r="O312" s="9">
        <v>24</v>
      </c>
      <c r="P312" s="9">
        <v>12</v>
      </c>
      <c r="Q312" s="9">
        <v>10.863375</v>
      </c>
      <c r="R312" s="9">
        <v>11.188124999999999</v>
      </c>
      <c r="S312" s="9">
        <v>1.75</v>
      </c>
      <c r="T312" s="9">
        <v>1.25</v>
      </c>
      <c r="U312" s="9">
        <v>1.6</v>
      </c>
      <c r="V312" s="9">
        <v>1.6</v>
      </c>
    </row>
    <row r="313" spans="2:22">
      <c r="B313" s="9" t="str">
        <f t="shared" si="4"/>
        <v>М12x170</v>
      </c>
      <c r="C313" s="10">
        <v>12</v>
      </c>
      <c r="D313" s="9">
        <v>170</v>
      </c>
      <c r="E313" s="12">
        <v>162.35562363663419</v>
      </c>
      <c r="F313" s="12">
        <v>164.9064162988812</v>
      </c>
      <c r="G313" s="12">
        <v>163.89592980442762</v>
      </c>
      <c r="H313" s="12">
        <v>163.36611013108777</v>
      </c>
      <c r="I313" s="12">
        <v>140.88612611612831</v>
      </c>
      <c r="J313" s="12">
        <v>149.35323846400402</v>
      </c>
      <c r="K313" s="12">
        <v>148.34275196955042</v>
      </c>
      <c r="L313" s="12">
        <v>141.89661261058191</v>
      </c>
      <c r="M313" s="9">
        <v>36</v>
      </c>
      <c r="N313" s="9">
        <v>36</v>
      </c>
      <c r="O313" s="9">
        <v>24</v>
      </c>
      <c r="P313" s="9">
        <v>12</v>
      </c>
      <c r="Q313" s="9">
        <v>10.863375</v>
      </c>
      <c r="R313" s="9">
        <v>11.188124999999999</v>
      </c>
      <c r="S313" s="9">
        <v>1.75</v>
      </c>
      <c r="T313" s="9">
        <v>1.25</v>
      </c>
      <c r="U313" s="9">
        <v>1.6</v>
      </c>
      <c r="V313" s="9">
        <v>1.6</v>
      </c>
    </row>
    <row r="314" spans="2:22">
      <c r="B314" s="9" t="str">
        <f t="shared" si="4"/>
        <v>М12x180</v>
      </c>
      <c r="C314" s="10">
        <v>12</v>
      </c>
      <c r="D314" s="9">
        <v>180</v>
      </c>
      <c r="E314" s="12">
        <v>171.23376447567892</v>
      </c>
      <c r="F314" s="12">
        <v>173.78455713792599</v>
      </c>
      <c r="G314" s="12">
        <v>172.77407064347238</v>
      </c>
      <c r="H314" s="12">
        <v>172.2442509701325</v>
      </c>
      <c r="I314" s="12">
        <v>148.16206564767268</v>
      </c>
      <c r="J314" s="12">
        <v>157.07069438999824</v>
      </c>
      <c r="K314" s="12">
        <v>156.06020789554464</v>
      </c>
      <c r="L314" s="12">
        <v>149.17255214212625</v>
      </c>
      <c r="M314" s="9">
        <v>36</v>
      </c>
      <c r="N314" s="9">
        <v>36</v>
      </c>
      <c r="O314" s="9">
        <v>24</v>
      </c>
      <c r="P314" s="9">
        <v>12</v>
      </c>
      <c r="Q314" s="9">
        <v>10.863375</v>
      </c>
      <c r="R314" s="9">
        <v>11.188124999999999</v>
      </c>
      <c r="S314" s="9">
        <v>1.75</v>
      </c>
      <c r="T314" s="9">
        <v>1.25</v>
      </c>
      <c r="U314" s="9">
        <v>1.6</v>
      </c>
      <c r="V314" s="9">
        <v>1.6</v>
      </c>
    </row>
    <row r="315" spans="2:22">
      <c r="B315" s="9" t="str">
        <f t="shared" si="4"/>
        <v>М12x190</v>
      </c>
      <c r="C315" s="10">
        <v>12</v>
      </c>
      <c r="D315" s="9">
        <v>190</v>
      </c>
      <c r="E315" s="12">
        <v>180.11190531472369</v>
      </c>
      <c r="F315" s="12">
        <v>182.66269797697075</v>
      </c>
      <c r="G315" s="12">
        <v>181.65221148251715</v>
      </c>
      <c r="H315" s="12">
        <v>181.12239180917729</v>
      </c>
      <c r="I315" s="12">
        <v>155.43800517921699</v>
      </c>
      <c r="J315" s="12">
        <v>164.78815031599245</v>
      </c>
      <c r="K315" s="12">
        <v>163.77766382153885</v>
      </c>
      <c r="L315" s="12">
        <v>156.44849167367056</v>
      </c>
      <c r="M315" s="9">
        <v>36</v>
      </c>
      <c r="N315" s="9">
        <v>36</v>
      </c>
      <c r="O315" s="9">
        <v>24</v>
      </c>
      <c r="P315" s="9">
        <v>12</v>
      </c>
      <c r="Q315" s="9">
        <v>10.863375</v>
      </c>
      <c r="R315" s="9">
        <v>11.188124999999999</v>
      </c>
      <c r="S315" s="9">
        <v>1.75</v>
      </c>
      <c r="T315" s="9">
        <v>1.25</v>
      </c>
      <c r="U315" s="9">
        <v>1.6</v>
      </c>
      <c r="V315" s="9">
        <v>1.6</v>
      </c>
    </row>
    <row r="316" spans="2:22">
      <c r="B316" s="9" t="str">
        <f t="shared" si="4"/>
        <v>М12x200</v>
      </c>
      <c r="C316" s="10">
        <v>12</v>
      </c>
      <c r="D316" s="9">
        <v>200</v>
      </c>
      <c r="E316" s="12">
        <v>188.99004615376842</v>
      </c>
      <c r="F316" s="12">
        <v>191.54083881601548</v>
      </c>
      <c r="G316" s="12">
        <v>190.53035232156188</v>
      </c>
      <c r="H316" s="12">
        <v>190.00053264822199</v>
      </c>
      <c r="I316" s="12">
        <v>162.7139447107613</v>
      </c>
      <c r="J316" s="12">
        <v>172.50560624198664</v>
      </c>
      <c r="K316" s="12">
        <v>171.4951197475331</v>
      </c>
      <c r="L316" s="12">
        <v>163.72443120521487</v>
      </c>
      <c r="M316" s="9">
        <v>36</v>
      </c>
      <c r="N316" s="9">
        <v>36</v>
      </c>
      <c r="O316" s="9">
        <v>24</v>
      </c>
      <c r="P316" s="9">
        <v>12</v>
      </c>
      <c r="Q316" s="9">
        <v>10.863375</v>
      </c>
      <c r="R316" s="9">
        <v>11.188124999999999</v>
      </c>
      <c r="S316" s="9">
        <v>1.75</v>
      </c>
      <c r="T316" s="9">
        <v>1.25</v>
      </c>
      <c r="U316" s="9">
        <v>1.6</v>
      </c>
      <c r="V316" s="9">
        <v>1.6</v>
      </c>
    </row>
    <row r="317" spans="2:22">
      <c r="B317" s="9" t="str">
        <f t="shared" si="4"/>
        <v>М12x220</v>
      </c>
      <c r="C317" s="10">
        <v>12</v>
      </c>
      <c r="D317" s="9">
        <v>220</v>
      </c>
      <c r="E317" s="12">
        <v>204.6634661321074</v>
      </c>
      <c r="F317" s="12">
        <v>207.7882301071393</v>
      </c>
      <c r="G317" s="12">
        <v>206.7777436126857</v>
      </c>
      <c r="H317" s="12">
        <v>205.67395262656095</v>
      </c>
      <c r="I317" s="12">
        <v>177.26582377384995</v>
      </c>
      <c r="J317" s="12">
        <v>187.94051809397507</v>
      </c>
      <c r="K317" s="12">
        <v>186.93003159952153</v>
      </c>
      <c r="L317" s="12">
        <v>178.27631026830352</v>
      </c>
      <c r="M317" s="9">
        <v>49</v>
      </c>
      <c r="N317" s="9">
        <v>49</v>
      </c>
      <c r="O317" s="9">
        <v>24</v>
      </c>
      <c r="P317" s="9">
        <v>12</v>
      </c>
      <c r="Q317" s="9">
        <v>10.863375</v>
      </c>
      <c r="R317" s="9">
        <v>11.188124999999999</v>
      </c>
      <c r="S317" s="9">
        <v>1.75</v>
      </c>
      <c r="T317" s="9">
        <v>1.25</v>
      </c>
      <c r="U317" s="9">
        <v>1.6</v>
      </c>
      <c r="V317" s="9">
        <v>1.6</v>
      </c>
    </row>
    <row r="318" spans="2:22">
      <c r="B318" s="9" t="str">
        <f t="shared" si="4"/>
        <v>М14x25</v>
      </c>
      <c r="C318" s="10">
        <v>14</v>
      </c>
      <c r="D318" s="9">
        <v>25</v>
      </c>
      <c r="E318" s="12">
        <v>54.533710347684284</v>
      </c>
      <c r="F318" s="12">
        <v>56.690402553006301</v>
      </c>
      <c r="G318" s="12">
        <v>55.17031806133614</v>
      </c>
      <c r="H318" s="12">
        <v>56.053794839354453</v>
      </c>
      <c r="I318" s="12">
        <v>52.181430970221982</v>
      </c>
      <c r="J318" s="12">
        <v>55.067069215504858</v>
      </c>
      <c r="K318" s="12">
        <v>53.54698472383469</v>
      </c>
      <c r="L318" s="12">
        <v>53.701515461892157</v>
      </c>
      <c r="M318" s="11">
        <v>14</v>
      </c>
      <c r="N318" s="9">
        <v>15</v>
      </c>
      <c r="O318" s="9">
        <v>28</v>
      </c>
      <c r="P318" s="9">
        <v>14</v>
      </c>
      <c r="Q318" s="9">
        <v>12.701000000000001</v>
      </c>
      <c r="R318" s="9">
        <v>13.02575</v>
      </c>
      <c r="S318" s="9">
        <v>2</v>
      </c>
      <c r="T318" s="9">
        <v>1.5</v>
      </c>
      <c r="U318" s="9">
        <v>2</v>
      </c>
      <c r="V318" s="9">
        <v>1.6</v>
      </c>
    </row>
    <row r="319" spans="2:22">
      <c r="B319" s="9" t="str">
        <f t="shared" si="4"/>
        <v>М14x28</v>
      </c>
      <c r="C319" s="10">
        <v>14</v>
      </c>
      <c r="D319" s="9">
        <v>28</v>
      </c>
      <c r="E319" s="12">
        <v>57.517420450986329</v>
      </c>
      <c r="F319" s="12">
        <v>59.828643394365805</v>
      </c>
      <c r="G319" s="12">
        <v>58.308558902695651</v>
      </c>
      <c r="H319" s="12">
        <v>59.03750494265649</v>
      </c>
      <c r="I319" s="12">
        <v>55.165141073524026</v>
      </c>
      <c r="J319" s="12">
        <v>58.205310056864363</v>
      </c>
      <c r="K319" s="12">
        <v>56.685225565194202</v>
      </c>
      <c r="L319" s="12">
        <v>56.685225565194202</v>
      </c>
      <c r="M319" s="11">
        <v>17</v>
      </c>
      <c r="N319" s="9">
        <v>18</v>
      </c>
      <c r="O319" s="9">
        <v>28</v>
      </c>
      <c r="P319" s="9">
        <v>14</v>
      </c>
      <c r="Q319" s="9">
        <v>12.701000000000001</v>
      </c>
      <c r="R319" s="9">
        <v>13.02575</v>
      </c>
      <c r="S319" s="9">
        <v>2</v>
      </c>
      <c r="T319" s="9">
        <v>1.5</v>
      </c>
      <c r="U319" s="9">
        <v>2</v>
      </c>
      <c r="V319" s="9">
        <v>1.6</v>
      </c>
    </row>
    <row r="320" spans="2:22">
      <c r="B320" s="9" t="str">
        <f t="shared" si="4"/>
        <v>М14x30</v>
      </c>
      <c r="C320" s="10">
        <v>14</v>
      </c>
      <c r="D320" s="9">
        <v>30</v>
      </c>
      <c r="E320" s="12">
        <v>59.506560519854347</v>
      </c>
      <c r="F320" s="12">
        <v>61.920803955272149</v>
      </c>
      <c r="G320" s="12">
        <v>60.40071946360198</v>
      </c>
      <c r="H320" s="12">
        <v>61.026645011524522</v>
      </c>
      <c r="I320" s="12">
        <v>57.154281142392065</v>
      </c>
      <c r="J320" s="12">
        <v>60.297470617770713</v>
      </c>
      <c r="K320" s="12">
        <v>58.777386126100545</v>
      </c>
      <c r="L320" s="12">
        <v>58.674365634062234</v>
      </c>
      <c r="M320" s="11">
        <v>19</v>
      </c>
      <c r="N320" s="9">
        <v>20</v>
      </c>
      <c r="O320" s="9">
        <v>28</v>
      </c>
      <c r="P320" s="9">
        <v>14</v>
      </c>
      <c r="Q320" s="9">
        <v>12.701000000000001</v>
      </c>
      <c r="R320" s="9">
        <v>13.02575</v>
      </c>
      <c r="S320" s="9">
        <v>2</v>
      </c>
      <c r="T320" s="9">
        <v>1.5</v>
      </c>
      <c r="U320" s="9">
        <v>2</v>
      </c>
      <c r="V320" s="9">
        <v>1.6</v>
      </c>
    </row>
    <row r="321" spans="2:22">
      <c r="B321" s="9" t="str">
        <f t="shared" si="4"/>
        <v>М14x32</v>
      </c>
      <c r="C321" s="10">
        <v>14</v>
      </c>
      <c r="D321" s="9">
        <v>32</v>
      </c>
      <c r="E321" s="12">
        <v>61.495700588722379</v>
      </c>
      <c r="F321" s="12">
        <v>64.012964516178485</v>
      </c>
      <c r="G321" s="12">
        <v>62.492880024508324</v>
      </c>
      <c r="H321" s="12">
        <v>63.015785080392561</v>
      </c>
      <c r="I321" s="12">
        <v>59.143421211260083</v>
      </c>
      <c r="J321" s="12">
        <v>62.389631178677035</v>
      </c>
      <c r="K321" s="12">
        <v>60.869546687006888</v>
      </c>
      <c r="L321" s="12">
        <v>60.663505702930266</v>
      </c>
      <c r="M321" s="11">
        <v>21</v>
      </c>
      <c r="N321" s="9">
        <v>22</v>
      </c>
      <c r="O321" s="9">
        <v>28</v>
      </c>
      <c r="P321" s="9">
        <v>14</v>
      </c>
      <c r="Q321" s="9">
        <v>12.701000000000001</v>
      </c>
      <c r="R321" s="9">
        <v>13.02575</v>
      </c>
      <c r="S321" s="9">
        <v>2</v>
      </c>
      <c r="T321" s="9">
        <v>1.5</v>
      </c>
      <c r="U321" s="9">
        <v>2</v>
      </c>
      <c r="V321" s="9">
        <v>1.6</v>
      </c>
    </row>
    <row r="322" spans="2:22">
      <c r="B322" s="9" t="str">
        <f t="shared" si="4"/>
        <v>М14x35</v>
      </c>
      <c r="C322" s="10">
        <v>14</v>
      </c>
      <c r="D322" s="9">
        <v>35</v>
      </c>
      <c r="E322" s="12">
        <v>64.479410692024445</v>
      </c>
      <c r="F322" s="12">
        <v>67.151205357538004</v>
      </c>
      <c r="G322" s="12">
        <v>65.631120865867842</v>
      </c>
      <c r="H322" s="12">
        <v>65.999495183694592</v>
      </c>
      <c r="I322" s="12">
        <v>62.127131314562135</v>
      </c>
      <c r="J322" s="12">
        <v>65.527872020036554</v>
      </c>
      <c r="K322" s="12">
        <v>64.007787528366393</v>
      </c>
      <c r="L322" s="12">
        <v>63.647215806232296</v>
      </c>
      <c r="M322" s="11">
        <v>24</v>
      </c>
      <c r="N322" s="9">
        <v>25</v>
      </c>
      <c r="O322" s="9">
        <v>28</v>
      </c>
      <c r="P322" s="9">
        <v>14</v>
      </c>
      <c r="Q322" s="9">
        <v>12.701000000000001</v>
      </c>
      <c r="R322" s="9">
        <v>13.02575</v>
      </c>
      <c r="S322" s="9">
        <v>2</v>
      </c>
      <c r="T322" s="9">
        <v>1.5</v>
      </c>
      <c r="U322" s="9">
        <v>2</v>
      </c>
      <c r="V322" s="9">
        <v>1.6</v>
      </c>
    </row>
    <row r="323" spans="2:22">
      <c r="B323" s="9" t="str">
        <f t="shared" si="4"/>
        <v>М14x38</v>
      </c>
      <c r="C323" s="10">
        <v>14</v>
      </c>
      <c r="D323" s="9">
        <v>38</v>
      </c>
      <c r="E323" s="12">
        <v>67.463120795326489</v>
      </c>
      <c r="F323" s="12">
        <v>70.289446198897508</v>
      </c>
      <c r="G323" s="12">
        <v>68.769361707227333</v>
      </c>
      <c r="H323" s="12">
        <v>68.983205286996636</v>
      </c>
      <c r="I323" s="12">
        <v>65.110841417864179</v>
      </c>
      <c r="J323" s="12">
        <v>68.666112861396073</v>
      </c>
      <c r="K323" s="12">
        <v>67.146028369725897</v>
      </c>
      <c r="L323" s="12">
        <v>66.630925909534341</v>
      </c>
      <c r="M323" s="11">
        <v>27</v>
      </c>
      <c r="N323" s="9">
        <v>28</v>
      </c>
      <c r="O323" s="9">
        <v>28</v>
      </c>
      <c r="P323" s="9">
        <v>14</v>
      </c>
      <c r="Q323" s="9">
        <v>12.701000000000001</v>
      </c>
      <c r="R323" s="9">
        <v>13.02575</v>
      </c>
      <c r="S323" s="9">
        <v>2</v>
      </c>
      <c r="T323" s="9">
        <v>1.5</v>
      </c>
      <c r="U323" s="9">
        <v>2</v>
      </c>
      <c r="V323" s="9">
        <v>1.6</v>
      </c>
    </row>
    <row r="324" spans="2:22">
      <c r="B324" s="9" t="str">
        <f t="shared" si="4"/>
        <v>М14x40</v>
      </c>
      <c r="C324" s="10">
        <v>14</v>
      </c>
      <c r="D324" s="9">
        <v>40</v>
      </c>
      <c r="E324" s="12">
        <v>69.4522608641945</v>
      </c>
      <c r="F324" s="12">
        <v>72.381606759803844</v>
      </c>
      <c r="G324" s="12">
        <v>70.861522268133669</v>
      </c>
      <c r="H324" s="12">
        <v>70.972345355864675</v>
      </c>
      <c r="I324" s="12">
        <v>67.099981486732219</v>
      </c>
      <c r="J324" s="12">
        <v>70.758273422302395</v>
      </c>
      <c r="K324" s="12">
        <v>69.238188930632248</v>
      </c>
      <c r="L324" s="12">
        <v>68.620065978402394</v>
      </c>
      <c r="M324" s="11">
        <v>29</v>
      </c>
      <c r="N324" s="9">
        <v>30</v>
      </c>
      <c r="O324" s="9">
        <v>28</v>
      </c>
      <c r="P324" s="9">
        <v>14</v>
      </c>
      <c r="Q324" s="9">
        <v>12.701000000000001</v>
      </c>
      <c r="R324" s="9">
        <v>13.02575</v>
      </c>
      <c r="S324" s="9">
        <v>2</v>
      </c>
      <c r="T324" s="9">
        <v>1.5</v>
      </c>
      <c r="U324" s="9">
        <v>2</v>
      </c>
      <c r="V324" s="9">
        <v>1.6</v>
      </c>
    </row>
    <row r="325" spans="2:22">
      <c r="B325" s="9" t="str">
        <f t="shared" si="4"/>
        <v>М14x42</v>
      </c>
      <c r="C325" s="10">
        <v>14</v>
      </c>
      <c r="D325" s="9">
        <v>42</v>
      </c>
      <c r="E325" s="12">
        <v>71.441400933062525</v>
      </c>
      <c r="F325" s="12">
        <v>74.473767320710195</v>
      </c>
      <c r="G325" s="12">
        <v>72.953682829040034</v>
      </c>
      <c r="H325" s="12">
        <v>72.9614854247327</v>
      </c>
      <c r="I325" s="12">
        <v>69.089121555600244</v>
      </c>
      <c r="J325" s="12">
        <v>72.850433983208745</v>
      </c>
      <c r="K325" s="12">
        <v>71.330349491538584</v>
      </c>
      <c r="L325" s="12">
        <v>70.609206047270419</v>
      </c>
      <c r="M325" s="11">
        <v>31</v>
      </c>
      <c r="N325" s="9">
        <v>32</v>
      </c>
      <c r="O325" s="9">
        <v>28</v>
      </c>
      <c r="P325" s="9">
        <v>14</v>
      </c>
      <c r="Q325" s="9">
        <v>12.701000000000001</v>
      </c>
      <c r="R325" s="9">
        <v>13.02575</v>
      </c>
      <c r="S325" s="9">
        <v>2</v>
      </c>
      <c r="T325" s="9">
        <v>1.5</v>
      </c>
      <c r="U325" s="9">
        <v>2</v>
      </c>
      <c r="V325" s="9">
        <v>1.6</v>
      </c>
    </row>
    <row r="326" spans="2:22">
      <c r="B326" s="9" t="str">
        <f t="shared" si="4"/>
        <v>М14x45</v>
      </c>
      <c r="C326" s="10">
        <v>14</v>
      </c>
      <c r="D326" s="9">
        <v>45</v>
      </c>
      <c r="E326" s="12">
        <v>74.425111036364584</v>
      </c>
      <c r="F326" s="12">
        <v>77.77434149581984</v>
      </c>
      <c r="G326" s="12">
        <v>76.254257004149665</v>
      </c>
      <c r="H326" s="12">
        <v>75.945195528034745</v>
      </c>
      <c r="I326" s="12">
        <v>72.072831658902288</v>
      </c>
      <c r="J326" s="12">
        <v>75.98867482456825</v>
      </c>
      <c r="K326" s="12">
        <v>74.468590332898088</v>
      </c>
      <c r="L326" s="12">
        <v>73.592916150572449</v>
      </c>
      <c r="M326" s="9">
        <v>34</v>
      </c>
      <c r="N326" s="9">
        <v>34</v>
      </c>
      <c r="O326" s="9">
        <v>28</v>
      </c>
      <c r="P326" s="9">
        <v>14</v>
      </c>
      <c r="Q326" s="9">
        <v>12.701000000000001</v>
      </c>
      <c r="R326" s="9">
        <v>13.02575</v>
      </c>
      <c r="S326" s="9">
        <v>2</v>
      </c>
      <c r="T326" s="9">
        <v>1.5</v>
      </c>
      <c r="U326" s="9">
        <v>2</v>
      </c>
      <c r="V326" s="9">
        <v>1.6</v>
      </c>
    </row>
    <row r="327" spans="2:22">
      <c r="B327" s="9" t="str">
        <f t="shared" si="4"/>
        <v>М14x48</v>
      </c>
      <c r="C327" s="10">
        <v>14</v>
      </c>
      <c r="D327" s="9">
        <v>48</v>
      </c>
      <c r="E327" s="12">
        <v>78.05035187897451</v>
      </c>
      <c r="F327" s="12">
        <v>81.399582338429781</v>
      </c>
      <c r="G327" s="12">
        <v>79.87949784675962</v>
      </c>
      <c r="H327" s="12">
        <v>79.570436370644686</v>
      </c>
      <c r="I327" s="12">
        <v>75.056541762204319</v>
      </c>
      <c r="J327" s="12">
        <v>79.126915665927768</v>
      </c>
      <c r="K327" s="12">
        <v>77.606831174257593</v>
      </c>
      <c r="L327" s="12">
        <v>76.576626253874508</v>
      </c>
      <c r="M327" s="9">
        <v>34</v>
      </c>
      <c r="N327" s="9">
        <v>34</v>
      </c>
      <c r="O327" s="9">
        <v>28</v>
      </c>
      <c r="P327" s="9">
        <v>14</v>
      </c>
      <c r="Q327" s="9">
        <v>12.701000000000001</v>
      </c>
      <c r="R327" s="9">
        <v>13.02575</v>
      </c>
      <c r="S327" s="9">
        <v>2</v>
      </c>
      <c r="T327" s="9">
        <v>1.5</v>
      </c>
      <c r="U327" s="9">
        <v>2</v>
      </c>
      <c r="V327" s="9">
        <v>1.6</v>
      </c>
    </row>
    <row r="328" spans="2:22">
      <c r="B328" s="9" t="str">
        <f t="shared" si="4"/>
        <v>М14x50</v>
      </c>
      <c r="C328" s="10">
        <v>14</v>
      </c>
      <c r="D328" s="9">
        <v>50</v>
      </c>
      <c r="E328" s="12">
        <v>80.467179107381142</v>
      </c>
      <c r="F328" s="12">
        <v>83.816409566836413</v>
      </c>
      <c r="G328" s="12">
        <v>82.296325075166237</v>
      </c>
      <c r="H328" s="12">
        <v>81.987263599051303</v>
      </c>
      <c r="I328" s="12">
        <v>77.045681831072358</v>
      </c>
      <c r="J328" s="12">
        <v>81.219076226834105</v>
      </c>
      <c r="K328" s="12">
        <v>79.698991735163943</v>
      </c>
      <c r="L328" s="12">
        <v>78.565766322742519</v>
      </c>
      <c r="M328" s="9">
        <v>34</v>
      </c>
      <c r="N328" s="9">
        <v>34</v>
      </c>
      <c r="O328" s="9">
        <v>28</v>
      </c>
      <c r="P328" s="9">
        <v>14</v>
      </c>
      <c r="Q328" s="9">
        <v>12.701000000000001</v>
      </c>
      <c r="R328" s="9">
        <v>13.02575</v>
      </c>
      <c r="S328" s="9">
        <v>2</v>
      </c>
      <c r="T328" s="9">
        <v>1.5</v>
      </c>
      <c r="U328" s="9">
        <v>2</v>
      </c>
      <c r="V328" s="9">
        <v>1.6</v>
      </c>
    </row>
    <row r="329" spans="2:22">
      <c r="B329" s="9" t="str">
        <f t="shared" si="4"/>
        <v>М14x55</v>
      </c>
      <c r="C329" s="10">
        <v>14</v>
      </c>
      <c r="D329" s="9">
        <v>55</v>
      </c>
      <c r="E329" s="12">
        <v>86.509247178397729</v>
      </c>
      <c r="F329" s="12">
        <v>89.858477637852985</v>
      </c>
      <c r="G329" s="12">
        <v>88.33839314618281</v>
      </c>
      <c r="H329" s="12">
        <v>88.02933167006789</v>
      </c>
      <c r="I329" s="12">
        <v>82.018532003242441</v>
      </c>
      <c r="J329" s="12">
        <v>86.44947762909996</v>
      </c>
      <c r="K329" s="12">
        <v>84.929393137429798</v>
      </c>
      <c r="L329" s="12">
        <v>83.538616494912617</v>
      </c>
      <c r="M329" s="9">
        <v>34</v>
      </c>
      <c r="N329" s="9">
        <v>34</v>
      </c>
      <c r="O329" s="9">
        <v>28</v>
      </c>
      <c r="P329" s="9">
        <v>14</v>
      </c>
      <c r="Q329" s="9">
        <v>12.701000000000001</v>
      </c>
      <c r="R329" s="9">
        <v>13.02575</v>
      </c>
      <c r="S329" s="9">
        <v>2</v>
      </c>
      <c r="T329" s="9">
        <v>1.5</v>
      </c>
      <c r="U329" s="9">
        <v>2</v>
      </c>
      <c r="V329" s="9">
        <v>1.6</v>
      </c>
    </row>
    <row r="330" spans="2:22">
      <c r="B330" s="9" t="str">
        <f t="shared" si="4"/>
        <v>М14x60</v>
      </c>
      <c r="C330" s="10">
        <v>14</v>
      </c>
      <c r="D330" s="9">
        <v>60</v>
      </c>
      <c r="E330" s="12">
        <v>92.551315249414287</v>
      </c>
      <c r="F330" s="12">
        <v>95.900545708869558</v>
      </c>
      <c r="G330" s="12">
        <v>94.380461217199382</v>
      </c>
      <c r="H330" s="12">
        <v>94.071399741084463</v>
      </c>
      <c r="I330" s="12">
        <v>86.991382175412497</v>
      </c>
      <c r="J330" s="12">
        <v>91.6798790313658</v>
      </c>
      <c r="K330" s="12">
        <v>90.159794539695625</v>
      </c>
      <c r="L330" s="12">
        <v>88.511466667082672</v>
      </c>
      <c r="M330" s="9">
        <v>34</v>
      </c>
      <c r="N330" s="9">
        <v>34</v>
      </c>
      <c r="O330" s="9">
        <v>28</v>
      </c>
      <c r="P330" s="9">
        <v>14</v>
      </c>
      <c r="Q330" s="9">
        <v>12.701000000000001</v>
      </c>
      <c r="R330" s="9">
        <v>13.02575</v>
      </c>
      <c r="S330" s="9">
        <v>2</v>
      </c>
      <c r="T330" s="9">
        <v>1.5</v>
      </c>
      <c r="U330" s="9">
        <v>2</v>
      </c>
      <c r="V330" s="9">
        <v>1.6</v>
      </c>
    </row>
    <row r="331" spans="2:22">
      <c r="B331" s="9" t="str">
        <f t="shared" si="4"/>
        <v>М14x65</v>
      </c>
      <c r="C331" s="10">
        <v>14</v>
      </c>
      <c r="D331" s="9">
        <v>65</v>
      </c>
      <c r="E331" s="12">
        <v>98.59338332043086</v>
      </c>
      <c r="F331" s="12">
        <v>101.94261377988612</v>
      </c>
      <c r="G331" s="12">
        <v>100.42252928821594</v>
      </c>
      <c r="H331" s="12">
        <v>100.11346781210102</v>
      </c>
      <c r="I331" s="12">
        <v>91.964232347582566</v>
      </c>
      <c r="J331" s="12">
        <v>96.910280433631641</v>
      </c>
      <c r="K331" s="12">
        <v>95.390195941961466</v>
      </c>
      <c r="L331" s="12">
        <v>93.484316839252742</v>
      </c>
      <c r="M331" s="9">
        <v>34</v>
      </c>
      <c r="N331" s="9">
        <v>34</v>
      </c>
      <c r="O331" s="9">
        <v>28</v>
      </c>
      <c r="P331" s="9">
        <v>14</v>
      </c>
      <c r="Q331" s="9">
        <v>12.701000000000001</v>
      </c>
      <c r="R331" s="9">
        <v>13.02575</v>
      </c>
      <c r="S331" s="9">
        <v>2</v>
      </c>
      <c r="T331" s="9">
        <v>1.5</v>
      </c>
      <c r="U331" s="9">
        <v>2</v>
      </c>
      <c r="V331" s="9">
        <v>1.6</v>
      </c>
    </row>
    <row r="332" spans="2:22">
      <c r="B332" s="9" t="str">
        <f t="shared" si="4"/>
        <v>М14x70</v>
      </c>
      <c r="C332" s="10">
        <v>14</v>
      </c>
      <c r="D332" s="9">
        <v>70</v>
      </c>
      <c r="E332" s="12">
        <v>104.63545139144742</v>
      </c>
      <c r="F332" s="12">
        <v>107.98468185090269</v>
      </c>
      <c r="G332" s="12">
        <v>106.46459735923251</v>
      </c>
      <c r="H332" s="12">
        <v>106.15553588311758</v>
      </c>
      <c r="I332" s="12">
        <v>96.937082519752664</v>
      </c>
      <c r="J332" s="12">
        <v>102.1406818358975</v>
      </c>
      <c r="K332" s="12">
        <v>100.62059734422732</v>
      </c>
      <c r="L332" s="12">
        <v>98.457167011422811</v>
      </c>
      <c r="M332" s="9">
        <v>34</v>
      </c>
      <c r="N332" s="9">
        <v>34</v>
      </c>
      <c r="O332" s="9">
        <v>28</v>
      </c>
      <c r="P332" s="9">
        <v>14</v>
      </c>
      <c r="Q332" s="9">
        <v>12.701000000000001</v>
      </c>
      <c r="R332" s="9">
        <v>13.02575</v>
      </c>
      <c r="S332" s="9">
        <v>2</v>
      </c>
      <c r="T332" s="9">
        <v>1.5</v>
      </c>
      <c r="U332" s="9">
        <v>2</v>
      </c>
      <c r="V332" s="9">
        <v>1.6</v>
      </c>
    </row>
    <row r="333" spans="2:22">
      <c r="B333" s="9" t="str">
        <f t="shared" si="4"/>
        <v>М14x75</v>
      </c>
      <c r="C333" s="10">
        <v>14</v>
      </c>
      <c r="D333" s="9">
        <v>75</v>
      </c>
      <c r="E333" s="12">
        <v>110.67751946246399</v>
      </c>
      <c r="F333" s="12">
        <v>114.02674992191925</v>
      </c>
      <c r="G333" s="12">
        <v>112.5066654302491</v>
      </c>
      <c r="H333" s="12">
        <v>112.19760395413417</v>
      </c>
      <c r="I333" s="12">
        <v>101.90993269192272</v>
      </c>
      <c r="J333" s="12">
        <v>107.37108323816334</v>
      </c>
      <c r="K333" s="12">
        <v>105.85099874649318</v>
      </c>
      <c r="L333" s="12">
        <v>103.43001718359291</v>
      </c>
      <c r="M333" s="9">
        <v>34</v>
      </c>
      <c r="N333" s="9">
        <v>34</v>
      </c>
      <c r="O333" s="9">
        <v>28</v>
      </c>
      <c r="P333" s="9">
        <v>14</v>
      </c>
      <c r="Q333" s="9">
        <v>12.701000000000001</v>
      </c>
      <c r="R333" s="9">
        <v>13.02575</v>
      </c>
      <c r="S333" s="9">
        <v>2</v>
      </c>
      <c r="T333" s="9">
        <v>1.5</v>
      </c>
      <c r="U333" s="9">
        <v>2</v>
      </c>
      <c r="V333" s="9">
        <v>1.6</v>
      </c>
    </row>
    <row r="334" spans="2:22">
      <c r="B334" s="9" t="str">
        <f t="shared" si="4"/>
        <v>М14x80</v>
      </c>
      <c r="C334" s="10">
        <v>14</v>
      </c>
      <c r="D334" s="9">
        <v>80</v>
      </c>
      <c r="E334" s="12">
        <v>116.71958753348056</v>
      </c>
      <c r="F334" s="12">
        <v>120.06881799293582</v>
      </c>
      <c r="G334" s="12">
        <v>118.54873350126566</v>
      </c>
      <c r="H334" s="12">
        <v>118.23967202515074</v>
      </c>
      <c r="I334" s="12">
        <v>106.88278286409279</v>
      </c>
      <c r="J334" s="12">
        <v>112.60148464042919</v>
      </c>
      <c r="K334" s="12">
        <v>111.08140014875903</v>
      </c>
      <c r="L334" s="12">
        <v>108.40286735576296</v>
      </c>
      <c r="M334" s="9">
        <v>34</v>
      </c>
      <c r="N334" s="9">
        <v>34</v>
      </c>
      <c r="O334" s="9">
        <v>28</v>
      </c>
      <c r="P334" s="9">
        <v>14</v>
      </c>
      <c r="Q334" s="9">
        <v>12.701000000000001</v>
      </c>
      <c r="R334" s="9">
        <v>13.02575</v>
      </c>
      <c r="S334" s="9">
        <v>2</v>
      </c>
      <c r="T334" s="9">
        <v>1.5</v>
      </c>
      <c r="U334" s="9">
        <v>2</v>
      </c>
      <c r="V334" s="9">
        <v>1.6</v>
      </c>
    </row>
    <row r="335" spans="2:22">
      <c r="B335" s="9" t="str">
        <f t="shared" si="4"/>
        <v>М14x85</v>
      </c>
      <c r="C335" s="10">
        <v>14</v>
      </c>
      <c r="D335" s="9">
        <v>85</v>
      </c>
      <c r="E335" s="12">
        <v>122.76165560449714</v>
      </c>
      <c r="F335" s="12">
        <v>126.11088606395239</v>
      </c>
      <c r="G335" s="12">
        <v>124.59080157228223</v>
      </c>
      <c r="H335" s="12">
        <v>124.2817400961673</v>
      </c>
      <c r="I335" s="12">
        <v>111.85563303626287</v>
      </c>
      <c r="J335" s="12">
        <v>117.83188604269505</v>
      </c>
      <c r="K335" s="12">
        <v>116.31180155102489</v>
      </c>
      <c r="L335" s="12">
        <v>113.37571752793303</v>
      </c>
      <c r="M335" s="9">
        <v>34</v>
      </c>
      <c r="N335" s="9">
        <v>34</v>
      </c>
      <c r="O335" s="9">
        <v>28</v>
      </c>
      <c r="P335" s="9">
        <v>14</v>
      </c>
      <c r="Q335" s="9">
        <v>12.701000000000001</v>
      </c>
      <c r="R335" s="9">
        <v>13.02575</v>
      </c>
      <c r="S335" s="9">
        <v>2</v>
      </c>
      <c r="T335" s="9">
        <v>1.5</v>
      </c>
      <c r="U335" s="9">
        <v>2</v>
      </c>
      <c r="V335" s="9">
        <v>1.6</v>
      </c>
    </row>
    <row r="336" spans="2:22">
      <c r="B336" s="9" t="str">
        <f t="shared" ref="B336:B402" si="5">"М"&amp;C336&amp;"x"&amp;D336</f>
        <v>М14x90</v>
      </c>
      <c r="C336" s="10">
        <v>14</v>
      </c>
      <c r="D336" s="9">
        <v>90</v>
      </c>
      <c r="E336" s="12">
        <v>128.80372367551371</v>
      </c>
      <c r="F336" s="12">
        <v>132.15295413496898</v>
      </c>
      <c r="G336" s="12">
        <v>130.63286964329879</v>
      </c>
      <c r="H336" s="12">
        <v>130.32380816718384</v>
      </c>
      <c r="I336" s="12">
        <v>116.82848320843294</v>
      </c>
      <c r="J336" s="12">
        <v>123.06228744496089</v>
      </c>
      <c r="K336" s="12">
        <v>121.54220295329073</v>
      </c>
      <c r="L336" s="12">
        <v>118.34856770010313</v>
      </c>
      <c r="M336" s="9">
        <v>34</v>
      </c>
      <c r="N336" s="9">
        <v>34</v>
      </c>
      <c r="O336" s="9">
        <v>28</v>
      </c>
      <c r="P336" s="9">
        <v>14</v>
      </c>
      <c r="Q336" s="9">
        <v>12.701000000000001</v>
      </c>
      <c r="R336" s="9">
        <v>13.02575</v>
      </c>
      <c r="S336" s="9">
        <v>2</v>
      </c>
      <c r="T336" s="9">
        <v>1.5</v>
      </c>
      <c r="U336" s="9">
        <v>2</v>
      </c>
      <c r="V336" s="9">
        <v>1.6</v>
      </c>
    </row>
    <row r="337" spans="2:22">
      <c r="B337" s="9" t="str">
        <f t="shared" si="5"/>
        <v>М14x95</v>
      </c>
      <c r="C337" s="10">
        <v>14</v>
      </c>
      <c r="D337" s="9">
        <v>95</v>
      </c>
      <c r="E337" s="12">
        <v>134.84579174653027</v>
      </c>
      <c r="F337" s="12">
        <v>138.19502220598554</v>
      </c>
      <c r="G337" s="12">
        <v>136.67493771431535</v>
      </c>
      <c r="H337" s="12">
        <v>136.36587623820043</v>
      </c>
      <c r="I337" s="12">
        <v>121.80133338060301</v>
      </c>
      <c r="J337" s="12">
        <v>128.29268884722674</v>
      </c>
      <c r="K337" s="12">
        <v>126.77260435555657</v>
      </c>
      <c r="L337" s="12">
        <v>123.3214178722732</v>
      </c>
      <c r="M337" s="9">
        <v>34</v>
      </c>
      <c r="N337" s="9">
        <v>34</v>
      </c>
      <c r="O337" s="9">
        <v>28</v>
      </c>
      <c r="P337" s="9">
        <v>14</v>
      </c>
      <c r="Q337" s="9">
        <v>12.701000000000001</v>
      </c>
      <c r="R337" s="9">
        <v>13.02575</v>
      </c>
      <c r="S337" s="9">
        <v>2</v>
      </c>
      <c r="T337" s="9">
        <v>1.5</v>
      </c>
      <c r="U337" s="9">
        <v>2</v>
      </c>
      <c r="V337" s="9">
        <v>1.6</v>
      </c>
    </row>
    <row r="338" spans="2:22">
      <c r="B338" s="9" t="str">
        <f t="shared" si="5"/>
        <v>М14x100</v>
      </c>
      <c r="C338" s="10">
        <v>14</v>
      </c>
      <c r="D338" s="9">
        <v>100</v>
      </c>
      <c r="E338" s="12">
        <v>140.88785981754685</v>
      </c>
      <c r="F338" s="12">
        <v>144.23709027700212</v>
      </c>
      <c r="G338" s="12">
        <v>142.71700578533188</v>
      </c>
      <c r="H338" s="12">
        <v>142.40794430921699</v>
      </c>
      <c r="I338" s="12">
        <v>126.7741835527731</v>
      </c>
      <c r="J338" s="12">
        <v>133.52309024949258</v>
      </c>
      <c r="K338" s="12">
        <v>132.00300575782239</v>
      </c>
      <c r="L338" s="12">
        <v>128.29426804444324</v>
      </c>
      <c r="M338" s="9">
        <v>34</v>
      </c>
      <c r="N338" s="9">
        <v>34</v>
      </c>
      <c r="O338" s="9">
        <v>28</v>
      </c>
      <c r="P338" s="9">
        <v>14</v>
      </c>
      <c r="Q338" s="9">
        <v>12.701000000000001</v>
      </c>
      <c r="R338" s="9">
        <v>13.02575</v>
      </c>
      <c r="S338" s="9">
        <v>2</v>
      </c>
      <c r="T338" s="9">
        <v>1.5</v>
      </c>
      <c r="U338" s="9">
        <v>2</v>
      </c>
      <c r="V338" s="9">
        <v>1.6</v>
      </c>
    </row>
    <row r="339" spans="2:22">
      <c r="B339" s="9" t="str">
        <f t="shared" si="5"/>
        <v>М14x105</v>
      </c>
      <c r="C339" s="10">
        <v>14</v>
      </c>
      <c r="D339" s="9">
        <v>105</v>
      </c>
      <c r="E339" s="12">
        <v>146.92992788856344</v>
      </c>
      <c r="F339" s="12">
        <v>150.27915834801865</v>
      </c>
      <c r="G339" s="12">
        <v>148.75907385634849</v>
      </c>
      <c r="H339" s="12">
        <v>148.45001238023355</v>
      </c>
      <c r="I339" s="12">
        <v>131.74703372494315</v>
      </c>
      <c r="J339" s="12">
        <v>138.75349165175842</v>
      </c>
      <c r="K339" s="12">
        <v>137.23340716008823</v>
      </c>
      <c r="L339" s="12">
        <v>133.26711821661334</v>
      </c>
      <c r="M339" s="9">
        <v>34</v>
      </c>
      <c r="N339" s="9">
        <v>34</v>
      </c>
      <c r="O339" s="9">
        <v>28</v>
      </c>
      <c r="P339" s="9">
        <v>14</v>
      </c>
      <c r="Q339" s="9">
        <v>12.701000000000001</v>
      </c>
      <c r="R339" s="9">
        <v>13.02575</v>
      </c>
      <c r="S339" s="9">
        <v>2</v>
      </c>
      <c r="T339" s="9">
        <v>1.5</v>
      </c>
      <c r="U339" s="9">
        <v>2</v>
      </c>
      <c r="V339" s="9">
        <v>1.6</v>
      </c>
    </row>
    <row r="340" spans="2:22">
      <c r="B340" s="9" t="str">
        <f t="shared" si="5"/>
        <v>М14x110</v>
      </c>
      <c r="C340" s="10">
        <v>14</v>
      </c>
      <c r="D340" s="9">
        <v>110</v>
      </c>
      <c r="E340" s="12">
        <v>152.97199595957997</v>
      </c>
      <c r="F340" s="12">
        <v>156.32122641903527</v>
      </c>
      <c r="G340" s="12">
        <v>154.80114192736502</v>
      </c>
      <c r="H340" s="12">
        <v>154.4920804512501</v>
      </c>
      <c r="I340" s="12">
        <v>136.71988389711328</v>
      </c>
      <c r="J340" s="12">
        <v>143.98389305402429</v>
      </c>
      <c r="K340" s="12">
        <v>142.4638085623541</v>
      </c>
      <c r="L340" s="12">
        <v>138.23996838878341</v>
      </c>
      <c r="M340" s="9">
        <v>34</v>
      </c>
      <c r="N340" s="9">
        <v>34</v>
      </c>
      <c r="O340" s="9">
        <v>28</v>
      </c>
      <c r="P340" s="9">
        <v>14</v>
      </c>
      <c r="Q340" s="9">
        <v>12.701000000000001</v>
      </c>
      <c r="R340" s="9">
        <v>13.02575</v>
      </c>
      <c r="S340" s="9">
        <v>2</v>
      </c>
      <c r="T340" s="9">
        <v>1.5</v>
      </c>
      <c r="U340" s="9">
        <v>2</v>
      </c>
      <c r="V340" s="9">
        <v>1.6</v>
      </c>
    </row>
    <row r="341" spans="2:22">
      <c r="B341" s="9" t="str">
        <f t="shared" si="5"/>
        <v>М14x115</v>
      </c>
      <c r="C341" s="10">
        <v>14</v>
      </c>
      <c r="D341" s="9">
        <v>115</v>
      </c>
      <c r="E341" s="12">
        <v>159.01406403059656</v>
      </c>
      <c r="F341" s="12">
        <v>162.3632944900518</v>
      </c>
      <c r="G341" s="12">
        <v>160.84320999838161</v>
      </c>
      <c r="H341" s="12">
        <v>160.53414852226669</v>
      </c>
      <c r="I341" s="12">
        <v>141.69273406928332</v>
      </c>
      <c r="J341" s="12">
        <v>149.21429445629013</v>
      </c>
      <c r="K341" s="12">
        <v>147.69420996461994</v>
      </c>
      <c r="L341" s="12">
        <v>143.21281856095345</v>
      </c>
      <c r="M341" s="9">
        <v>34</v>
      </c>
      <c r="N341" s="9">
        <v>34</v>
      </c>
      <c r="O341" s="9">
        <v>28</v>
      </c>
      <c r="P341" s="9">
        <v>14</v>
      </c>
      <c r="Q341" s="9">
        <v>12.701000000000001</v>
      </c>
      <c r="R341" s="9">
        <v>13.02575</v>
      </c>
      <c r="S341" s="9">
        <v>2</v>
      </c>
      <c r="T341" s="9">
        <v>1.5</v>
      </c>
      <c r="U341" s="9">
        <v>2</v>
      </c>
      <c r="V341" s="9">
        <v>1.6</v>
      </c>
    </row>
    <row r="342" spans="2:22">
      <c r="B342" s="9" t="str">
        <f t="shared" si="5"/>
        <v>М14x120</v>
      </c>
      <c r="C342" s="10">
        <v>14</v>
      </c>
      <c r="D342" s="9">
        <v>120</v>
      </c>
      <c r="E342" s="12">
        <v>165.05613210161309</v>
      </c>
      <c r="F342" s="12">
        <v>168.40536256106839</v>
      </c>
      <c r="G342" s="12">
        <v>166.88527806939817</v>
      </c>
      <c r="H342" s="12">
        <v>166.57621659328325</v>
      </c>
      <c r="I342" s="12">
        <v>146.66558424145339</v>
      </c>
      <c r="J342" s="12">
        <v>154.444695858556</v>
      </c>
      <c r="K342" s="12">
        <v>152.92461136688578</v>
      </c>
      <c r="L342" s="12">
        <v>148.18566873312352</v>
      </c>
      <c r="M342" s="9">
        <v>34</v>
      </c>
      <c r="N342" s="9">
        <v>34</v>
      </c>
      <c r="O342" s="9">
        <v>28</v>
      </c>
      <c r="P342" s="9">
        <v>14</v>
      </c>
      <c r="Q342" s="9">
        <v>12.701000000000001</v>
      </c>
      <c r="R342" s="9">
        <v>13.02575</v>
      </c>
      <c r="S342" s="9">
        <v>2</v>
      </c>
      <c r="T342" s="9">
        <v>1.5</v>
      </c>
      <c r="U342" s="9">
        <v>2</v>
      </c>
      <c r="V342" s="9">
        <v>1.6</v>
      </c>
    </row>
    <row r="343" spans="2:22">
      <c r="B343" s="9" t="str">
        <f t="shared" si="5"/>
        <v>М14x130</v>
      </c>
      <c r="C343" s="10">
        <v>14</v>
      </c>
      <c r="D343" s="9">
        <v>130</v>
      </c>
      <c r="E343" s="12">
        <v>175.85720676503047</v>
      </c>
      <c r="F343" s="12">
        <v>179.51549870060066</v>
      </c>
      <c r="G343" s="12">
        <v>177.99541420893044</v>
      </c>
      <c r="H343" s="12">
        <v>177.37729125670057</v>
      </c>
      <c r="I343" s="12">
        <v>156.61128458579353</v>
      </c>
      <c r="J343" s="12">
        <v>164.90549866308768</v>
      </c>
      <c r="K343" s="12">
        <v>163.38541417141747</v>
      </c>
      <c r="L343" s="12">
        <v>158.13136907746366</v>
      </c>
      <c r="M343" s="9">
        <v>40</v>
      </c>
      <c r="N343" s="9">
        <v>40</v>
      </c>
      <c r="O343" s="9">
        <v>28</v>
      </c>
      <c r="P343" s="9">
        <v>14</v>
      </c>
      <c r="Q343" s="9">
        <v>12.701000000000001</v>
      </c>
      <c r="R343" s="9">
        <v>13.02575</v>
      </c>
      <c r="S343" s="9">
        <v>2</v>
      </c>
      <c r="T343" s="9">
        <v>1.5</v>
      </c>
      <c r="U343" s="9">
        <v>2</v>
      </c>
      <c r="V343" s="9">
        <v>1.6</v>
      </c>
    </row>
    <row r="344" spans="2:22">
      <c r="B344" s="9" t="str">
        <f t="shared" si="5"/>
        <v>М14x140</v>
      </c>
      <c r="C344" s="10">
        <v>14</v>
      </c>
      <c r="D344" s="9">
        <v>140</v>
      </c>
      <c r="E344" s="12">
        <v>187.94134290706361</v>
      </c>
      <c r="F344" s="12">
        <v>191.59963484263383</v>
      </c>
      <c r="G344" s="12">
        <v>190.07955035096359</v>
      </c>
      <c r="H344" s="12">
        <v>189.46142739873375</v>
      </c>
      <c r="I344" s="12">
        <v>166.55698493013372</v>
      </c>
      <c r="J344" s="12">
        <v>175.36630146761939</v>
      </c>
      <c r="K344" s="12">
        <v>173.84621697594918</v>
      </c>
      <c r="L344" s="12">
        <v>168.0770694218038</v>
      </c>
      <c r="M344" s="9">
        <v>40</v>
      </c>
      <c r="N344" s="9">
        <v>40</v>
      </c>
      <c r="O344" s="9">
        <v>28</v>
      </c>
      <c r="P344" s="9">
        <v>14</v>
      </c>
      <c r="Q344" s="9">
        <v>12.701000000000001</v>
      </c>
      <c r="R344" s="9">
        <v>13.02575</v>
      </c>
      <c r="S344" s="9">
        <v>2</v>
      </c>
      <c r="T344" s="9">
        <v>1.5</v>
      </c>
      <c r="U344" s="9">
        <v>2</v>
      </c>
      <c r="V344" s="9">
        <v>1.6</v>
      </c>
    </row>
    <row r="345" spans="2:22">
      <c r="B345" s="9" t="str">
        <f t="shared" si="5"/>
        <v>М14x150</v>
      </c>
      <c r="C345" s="10">
        <v>14</v>
      </c>
      <c r="D345" s="9">
        <v>150</v>
      </c>
      <c r="E345" s="12">
        <v>200.02547904909676</v>
      </c>
      <c r="F345" s="12">
        <v>203.68377098466695</v>
      </c>
      <c r="G345" s="12">
        <v>202.16368649299676</v>
      </c>
      <c r="H345" s="12">
        <v>201.54556354076689</v>
      </c>
      <c r="I345" s="12">
        <v>176.50268527447386</v>
      </c>
      <c r="J345" s="12">
        <v>185.8271042721511</v>
      </c>
      <c r="K345" s="12">
        <v>184.30701978048086</v>
      </c>
      <c r="L345" s="12">
        <v>178.02276976614399</v>
      </c>
      <c r="M345" s="9">
        <v>40</v>
      </c>
      <c r="N345" s="9">
        <v>40</v>
      </c>
      <c r="O345" s="9">
        <v>28</v>
      </c>
      <c r="P345" s="9">
        <v>14</v>
      </c>
      <c r="Q345" s="9">
        <v>12.701000000000001</v>
      </c>
      <c r="R345" s="9">
        <v>13.02575</v>
      </c>
      <c r="S345" s="9">
        <v>2</v>
      </c>
      <c r="T345" s="9">
        <v>1.5</v>
      </c>
      <c r="U345" s="9">
        <v>2</v>
      </c>
      <c r="V345" s="9">
        <v>1.6</v>
      </c>
    </row>
    <row r="346" spans="2:22">
      <c r="B346" s="9" t="str">
        <f t="shared" si="5"/>
        <v>М14x160</v>
      </c>
      <c r="C346" s="10">
        <v>14</v>
      </c>
      <c r="D346" s="9">
        <v>160</v>
      </c>
      <c r="E346" s="12">
        <v>212.10961519112988</v>
      </c>
      <c r="F346" s="12">
        <v>215.76790712670007</v>
      </c>
      <c r="G346" s="12">
        <v>214.24782263502988</v>
      </c>
      <c r="H346" s="12">
        <v>213.62969968280001</v>
      </c>
      <c r="I346" s="12">
        <v>186.44838561881397</v>
      </c>
      <c r="J346" s="12">
        <v>196.28790707668279</v>
      </c>
      <c r="K346" s="12">
        <v>194.76782258501257</v>
      </c>
      <c r="L346" s="12">
        <v>187.96847011048411</v>
      </c>
      <c r="M346" s="9">
        <v>40</v>
      </c>
      <c r="N346" s="9">
        <v>40</v>
      </c>
      <c r="O346" s="9">
        <v>28</v>
      </c>
      <c r="P346" s="9">
        <v>14</v>
      </c>
      <c r="Q346" s="9">
        <v>12.701000000000001</v>
      </c>
      <c r="R346" s="9">
        <v>13.02575</v>
      </c>
      <c r="S346" s="9">
        <v>2</v>
      </c>
      <c r="T346" s="9">
        <v>1.5</v>
      </c>
      <c r="U346" s="9">
        <v>2</v>
      </c>
      <c r="V346" s="9">
        <v>1.6</v>
      </c>
    </row>
    <row r="347" spans="2:22">
      <c r="B347" s="9" t="str">
        <f t="shared" si="5"/>
        <v>М14x170</v>
      </c>
      <c r="C347" s="10">
        <v>14</v>
      </c>
      <c r="D347" s="9">
        <v>170</v>
      </c>
      <c r="E347" s="12">
        <v>224.19375133316299</v>
      </c>
      <c r="F347" s="12">
        <v>227.85204326873318</v>
      </c>
      <c r="G347" s="12">
        <v>226.33195877706299</v>
      </c>
      <c r="H347" s="12">
        <v>225.71383582483313</v>
      </c>
      <c r="I347" s="12">
        <v>196.39408596315414</v>
      </c>
      <c r="J347" s="12">
        <v>206.74870988121449</v>
      </c>
      <c r="K347" s="12">
        <v>205.22862538954428</v>
      </c>
      <c r="L347" s="12">
        <v>197.91417045482424</v>
      </c>
      <c r="M347" s="9">
        <v>40</v>
      </c>
      <c r="N347" s="9">
        <v>40</v>
      </c>
      <c r="O347" s="9">
        <v>28</v>
      </c>
      <c r="P347" s="9">
        <v>14</v>
      </c>
      <c r="Q347" s="9">
        <v>12.701000000000001</v>
      </c>
      <c r="R347" s="9">
        <v>13.02575</v>
      </c>
      <c r="S347" s="9">
        <v>2</v>
      </c>
      <c r="T347" s="9">
        <v>1.5</v>
      </c>
      <c r="U347" s="9">
        <v>2</v>
      </c>
      <c r="V347" s="9">
        <v>1.6</v>
      </c>
    </row>
    <row r="348" spans="2:22">
      <c r="B348" s="9" t="str">
        <f t="shared" si="5"/>
        <v>М14x180</v>
      </c>
      <c r="C348" s="10">
        <v>14</v>
      </c>
      <c r="D348" s="9">
        <v>180</v>
      </c>
      <c r="E348" s="12">
        <v>236.27788747519617</v>
      </c>
      <c r="F348" s="12">
        <v>239.93617941076639</v>
      </c>
      <c r="G348" s="12">
        <v>238.41609491909617</v>
      </c>
      <c r="H348" s="12">
        <v>237.7979719668663</v>
      </c>
      <c r="I348" s="12">
        <v>206.33978630749431</v>
      </c>
      <c r="J348" s="12">
        <v>217.20951268574618</v>
      </c>
      <c r="K348" s="12">
        <v>215.68942819407596</v>
      </c>
      <c r="L348" s="12">
        <v>207.85987079916444</v>
      </c>
      <c r="M348" s="9">
        <v>40</v>
      </c>
      <c r="N348" s="9">
        <v>40</v>
      </c>
      <c r="O348" s="9">
        <v>28</v>
      </c>
      <c r="P348" s="9">
        <v>14</v>
      </c>
      <c r="Q348" s="9">
        <v>12.701000000000001</v>
      </c>
      <c r="R348" s="9">
        <v>13.02575</v>
      </c>
      <c r="S348" s="9">
        <v>2</v>
      </c>
      <c r="T348" s="9">
        <v>1.5</v>
      </c>
      <c r="U348" s="9">
        <v>2</v>
      </c>
      <c r="V348" s="9">
        <v>1.6</v>
      </c>
    </row>
    <row r="349" spans="2:22">
      <c r="B349" s="9" t="str">
        <f t="shared" si="5"/>
        <v>М14x190</v>
      </c>
      <c r="C349" s="10">
        <v>14</v>
      </c>
      <c r="D349" s="9">
        <v>190</v>
      </c>
      <c r="E349" s="12">
        <v>248.36202361722928</v>
      </c>
      <c r="F349" s="12">
        <v>252.0203155527995</v>
      </c>
      <c r="G349" s="12">
        <v>250.50023106112928</v>
      </c>
      <c r="H349" s="12">
        <v>249.88210810889942</v>
      </c>
      <c r="I349" s="12">
        <v>216.28548665183439</v>
      </c>
      <c r="J349" s="12">
        <v>227.67031549027783</v>
      </c>
      <c r="K349" s="12">
        <v>226.15023099860767</v>
      </c>
      <c r="L349" s="12">
        <v>217.80557114350458</v>
      </c>
      <c r="M349" s="9">
        <v>40</v>
      </c>
      <c r="N349" s="9">
        <v>40</v>
      </c>
      <c r="O349" s="9">
        <v>28</v>
      </c>
      <c r="P349" s="9">
        <v>14</v>
      </c>
      <c r="Q349" s="9">
        <v>12.701000000000001</v>
      </c>
      <c r="R349" s="9">
        <v>13.02575</v>
      </c>
      <c r="S349" s="9">
        <v>2</v>
      </c>
      <c r="T349" s="9">
        <v>1.5</v>
      </c>
      <c r="U349" s="9">
        <v>2</v>
      </c>
      <c r="V349" s="9">
        <v>1.6</v>
      </c>
    </row>
    <row r="350" spans="2:22">
      <c r="B350" s="9" t="str">
        <f t="shared" si="5"/>
        <v>М14x200</v>
      </c>
      <c r="C350" s="10">
        <v>14</v>
      </c>
      <c r="D350" s="9">
        <v>200</v>
      </c>
      <c r="E350" s="12">
        <v>260.4461597592624</v>
      </c>
      <c r="F350" s="12">
        <v>264.10445169483262</v>
      </c>
      <c r="G350" s="12">
        <v>262.58436720316246</v>
      </c>
      <c r="H350" s="12">
        <v>261.96624425093262</v>
      </c>
      <c r="I350" s="12">
        <v>226.23118699617453</v>
      </c>
      <c r="J350" s="12">
        <v>238.13111829480954</v>
      </c>
      <c r="K350" s="12">
        <v>236.61103380313938</v>
      </c>
      <c r="L350" s="12">
        <v>227.75127148784469</v>
      </c>
      <c r="M350" s="9">
        <v>40</v>
      </c>
      <c r="N350" s="9">
        <v>40</v>
      </c>
      <c r="O350" s="9">
        <v>28</v>
      </c>
      <c r="P350" s="9">
        <v>14</v>
      </c>
      <c r="Q350" s="9">
        <v>12.701000000000001</v>
      </c>
      <c r="R350" s="9">
        <v>13.02575</v>
      </c>
      <c r="S350" s="9">
        <v>2</v>
      </c>
      <c r="T350" s="9">
        <v>1.5</v>
      </c>
      <c r="U350" s="9">
        <v>2</v>
      </c>
      <c r="V350" s="9">
        <v>1.6</v>
      </c>
    </row>
    <row r="351" spans="2:22">
      <c r="B351" s="9" t="str">
        <f t="shared" si="5"/>
        <v>М14x220</v>
      </c>
      <c r="C351" s="10">
        <v>14</v>
      </c>
      <c r="D351" s="9">
        <v>220</v>
      </c>
      <c r="E351" s="12">
        <v>281.83446550632783</v>
      </c>
      <c r="F351" s="12">
        <v>286.16239064014701</v>
      </c>
      <c r="G351" s="12">
        <v>284.64230614847691</v>
      </c>
      <c r="H351" s="12">
        <v>283.35454999799799</v>
      </c>
      <c r="I351" s="12">
        <v>246.12258768485486</v>
      </c>
      <c r="J351" s="12">
        <v>259.0527239038729</v>
      </c>
      <c r="K351" s="12">
        <v>257.5326394122028</v>
      </c>
      <c r="L351" s="12">
        <v>247.64267217652502</v>
      </c>
      <c r="M351" s="9">
        <v>53</v>
      </c>
      <c r="N351" s="9">
        <v>53</v>
      </c>
      <c r="O351" s="9">
        <v>28</v>
      </c>
      <c r="P351" s="9">
        <v>14</v>
      </c>
      <c r="Q351" s="9">
        <v>12.701000000000001</v>
      </c>
      <c r="R351" s="9">
        <v>13.02575</v>
      </c>
      <c r="S351" s="9">
        <v>2</v>
      </c>
      <c r="T351" s="9">
        <v>1.5</v>
      </c>
      <c r="U351" s="9">
        <v>2</v>
      </c>
      <c r="V351" s="9">
        <v>1.6</v>
      </c>
    </row>
    <row r="352" spans="2:22" s="9" customFormat="1">
      <c r="B352" s="9" t="str">
        <f t="shared" si="5"/>
        <v>М16x28</v>
      </c>
      <c r="C352" s="10">
        <v>16</v>
      </c>
      <c r="D352" s="9">
        <v>28</v>
      </c>
      <c r="E352" s="12">
        <v>82.277244498398645</v>
      </c>
      <c r="F352" s="12">
        <v>85.132266898096958</v>
      </c>
      <c r="G352" s="12">
        <v>83.135423245841551</v>
      </c>
      <c r="H352" s="12">
        <v>84.274088150654052</v>
      </c>
      <c r="I352" s="12">
        <v>79.326698042836412</v>
      </c>
      <c r="J352" s="12">
        <v>83.082309071743055</v>
      </c>
      <c r="K352" s="12">
        <v>81.085465419487647</v>
      </c>
      <c r="L352" s="12">
        <v>81.323541695091819</v>
      </c>
      <c r="M352" s="11">
        <v>16</v>
      </c>
      <c r="N352" s="9">
        <v>17</v>
      </c>
      <c r="O352" s="9">
        <v>32</v>
      </c>
      <c r="P352" s="9">
        <v>16</v>
      </c>
      <c r="Q352" s="9">
        <v>14.701000000000001</v>
      </c>
      <c r="R352" s="9">
        <v>15.02575</v>
      </c>
      <c r="S352" s="9">
        <v>2</v>
      </c>
      <c r="T352" s="9">
        <v>1.5</v>
      </c>
      <c r="U352" s="9">
        <v>2</v>
      </c>
      <c r="V352" s="9">
        <v>1.6</v>
      </c>
    </row>
    <row r="353" spans="2:22" s="9" customFormat="1">
      <c r="B353" s="9" t="str">
        <f t="shared" si="5"/>
        <v>М16x30</v>
      </c>
      <c r="C353" s="10">
        <v>16</v>
      </c>
      <c r="D353" s="9">
        <v>30</v>
      </c>
      <c r="E353" s="12">
        <v>84.942159054131963</v>
      </c>
      <c r="F353" s="12">
        <v>87.91621959163237</v>
      </c>
      <c r="G353" s="12">
        <v>85.919375939376962</v>
      </c>
      <c r="H353" s="12">
        <v>86.93900270638737</v>
      </c>
      <c r="I353" s="12">
        <v>81.991612598569745</v>
      </c>
      <c r="J353" s="12">
        <v>85.866261765278452</v>
      </c>
      <c r="K353" s="12">
        <v>83.869418113023059</v>
      </c>
      <c r="L353" s="12">
        <v>83.988456250825138</v>
      </c>
      <c r="M353" s="11">
        <v>18</v>
      </c>
      <c r="N353" s="9">
        <v>19</v>
      </c>
      <c r="O353" s="9">
        <v>32</v>
      </c>
      <c r="P353" s="9">
        <v>16</v>
      </c>
      <c r="Q353" s="9">
        <v>14.701000000000001</v>
      </c>
      <c r="R353" s="9">
        <v>15.02575</v>
      </c>
      <c r="S353" s="9">
        <v>2</v>
      </c>
      <c r="T353" s="9">
        <v>1.5</v>
      </c>
      <c r="U353" s="9">
        <v>2</v>
      </c>
      <c r="V353" s="9">
        <v>1.6</v>
      </c>
    </row>
    <row r="354" spans="2:22">
      <c r="B354" s="9" t="str">
        <f t="shared" si="5"/>
        <v>М16x35</v>
      </c>
      <c r="C354" s="10">
        <v>16</v>
      </c>
      <c r="D354" s="9">
        <v>35</v>
      </c>
      <c r="E354" s="12">
        <v>91.604445443465281</v>
      </c>
      <c r="F354" s="12">
        <v>94.876101325470884</v>
      </c>
      <c r="G354" s="12">
        <v>92.879257673215477</v>
      </c>
      <c r="H354" s="12">
        <v>93.601289095720659</v>
      </c>
      <c r="I354" s="12">
        <v>88.653898987903048</v>
      </c>
      <c r="J354" s="12">
        <v>92.826143499116981</v>
      </c>
      <c r="K354" s="12">
        <v>90.829299846861559</v>
      </c>
      <c r="L354" s="12">
        <v>90.650742640158441</v>
      </c>
      <c r="M354" s="11">
        <v>23</v>
      </c>
      <c r="N354" s="9">
        <v>24</v>
      </c>
      <c r="O354" s="9">
        <v>32</v>
      </c>
      <c r="P354" s="9">
        <v>16</v>
      </c>
      <c r="Q354" s="9">
        <v>14.701000000000001</v>
      </c>
      <c r="R354" s="9">
        <v>15.02575</v>
      </c>
      <c r="S354" s="9">
        <v>2</v>
      </c>
      <c r="T354" s="9">
        <v>1.5</v>
      </c>
      <c r="U354" s="9">
        <v>2</v>
      </c>
      <c r="V354" s="9">
        <v>1.6</v>
      </c>
    </row>
    <row r="355" spans="2:22">
      <c r="B355" s="9" t="str">
        <f t="shared" si="5"/>
        <v>М16x38</v>
      </c>
      <c r="C355" s="10">
        <v>16</v>
      </c>
      <c r="D355" s="9">
        <v>38</v>
      </c>
      <c r="E355" s="12">
        <v>95.601817277065265</v>
      </c>
      <c r="F355" s="12">
        <v>99.052030365774002</v>
      </c>
      <c r="G355" s="12">
        <v>97.05518671351858</v>
      </c>
      <c r="H355" s="12">
        <v>97.59866092932063</v>
      </c>
      <c r="I355" s="12">
        <v>92.651270821503019</v>
      </c>
      <c r="J355" s="12">
        <v>97.002072539420084</v>
      </c>
      <c r="K355" s="12">
        <v>95.005228887164691</v>
      </c>
      <c r="L355" s="12">
        <v>94.648114473758412</v>
      </c>
      <c r="M355" s="11">
        <v>26</v>
      </c>
      <c r="N355" s="9">
        <v>27</v>
      </c>
      <c r="O355" s="9">
        <v>32</v>
      </c>
      <c r="P355" s="9">
        <v>16</v>
      </c>
      <c r="Q355" s="9">
        <v>14.701000000000001</v>
      </c>
      <c r="R355" s="9">
        <v>15.02575</v>
      </c>
      <c r="S355" s="9">
        <v>2</v>
      </c>
      <c r="T355" s="9">
        <v>1.5</v>
      </c>
      <c r="U355" s="9">
        <v>2</v>
      </c>
      <c r="V355" s="9">
        <v>1.6</v>
      </c>
    </row>
    <row r="356" spans="2:22">
      <c r="B356" s="9" t="str">
        <f t="shared" si="5"/>
        <v>М16x40</v>
      </c>
      <c r="C356" s="10">
        <v>16</v>
      </c>
      <c r="D356" s="9">
        <v>40</v>
      </c>
      <c r="E356" s="12">
        <v>98.266731832798556</v>
      </c>
      <c r="F356" s="12">
        <v>101.8359830593094</v>
      </c>
      <c r="G356" s="12">
        <v>99.839139407053977</v>
      </c>
      <c r="H356" s="12">
        <v>100.26357548505395</v>
      </c>
      <c r="I356" s="12">
        <v>95.316185377236323</v>
      </c>
      <c r="J356" s="12">
        <v>99.786025232955495</v>
      </c>
      <c r="K356" s="12">
        <v>97.789181580700088</v>
      </c>
      <c r="L356" s="12">
        <v>97.31302902949173</v>
      </c>
      <c r="M356" s="11">
        <v>28</v>
      </c>
      <c r="N356" s="9">
        <v>29</v>
      </c>
      <c r="O356" s="9">
        <v>32</v>
      </c>
      <c r="P356" s="9">
        <v>16</v>
      </c>
      <c r="Q356" s="9">
        <v>14.701000000000001</v>
      </c>
      <c r="R356" s="9">
        <v>15.02575</v>
      </c>
      <c r="S356" s="9">
        <v>2</v>
      </c>
      <c r="T356" s="9">
        <v>1.5</v>
      </c>
      <c r="U356" s="9">
        <v>2</v>
      </c>
      <c r="V356" s="9">
        <v>1.6</v>
      </c>
    </row>
    <row r="357" spans="2:22">
      <c r="B357" s="9" t="str">
        <f t="shared" si="5"/>
        <v>М16x42</v>
      </c>
      <c r="C357" s="10">
        <v>16</v>
      </c>
      <c r="D357" s="9">
        <v>42</v>
      </c>
      <c r="E357" s="12">
        <v>100.93164638853187</v>
      </c>
      <c r="F357" s="12">
        <v>104.6199357528448</v>
      </c>
      <c r="G357" s="12">
        <v>102.62309210058939</v>
      </c>
      <c r="H357" s="12">
        <v>102.92849004078728</v>
      </c>
      <c r="I357" s="12">
        <v>97.981099932969656</v>
      </c>
      <c r="J357" s="12">
        <v>102.56997792649091</v>
      </c>
      <c r="K357" s="12">
        <v>100.57313427423549</v>
      </c>
      <c r="L357" s="12">
        <v>99.977943585225063</v>
      </c>
      <c r="M357" s="11">
        <v>30</v>
      </c>
      <c r="N357" s="9">
        <v>31</v>
      </c>
      <c r="O357" s="9">
        <v>32</v>
      </c>
      <c r="P357" s="9">
        <v>16</v>
      </c>
      <c r="Q357" s="9">
        <v>14.701000000000001</v>
      </c>
      <c r="R357" s="9">
        <v>15.02575</v>
      </c>
      <c r="S357" s="9">
        <v>2</v>
      </c>
      <c r="T357" s="9">
        <v>1.5</v>
      </c>
      <c r="U357" s="9">
        <v>2</v>
      </c>
      <c r="V357" s="9">
        <v>1.6</v>
      </c>
    </row>
    <row r="358" spans="2:22">
      <c r="B358" s="9" t="str">
        <f t="shared" si="5"/>
        <v>М16x45</v>
      </c>
      <c r="C358" s="10">
        <v>16</v>
      </c>
      <c r="D358" s="9">
        <v>45</v>
      </c>
      <c r="E358" s="12">
        <v>104.92901822213186</v>
      </c>
      <c r="F358" s="12">
        <v>108.7958647931479</v>
      </c>
      <c r="G358" s="12">
        <v>106.79902114089249</v>
      </c>
      <c r="H358" s="12">
        <v>106.92586187438725</v>
      </c>
      <c r="I358" s="12">
        <v>101.97847176656964</v>
      </c>
      <c r="J358" s="12">
        <v>106.74590696679402</v>
      </c>
      <c r="K358" s="12">
        <v>104.74906331453859</v>
      </c>
      <c r="L358" s="12">
        <v>103.97531541882503</v>
      </c>
      <c r="M358" s="11">
        <v>33</v>
      </c>
      <c r="N358" s="9">
        <v>34</v>
      </c>
      <c r="O358" s="9">
        <v>32</v>
      </c>
      <c r="P358" s="9">
        <v>16</v>
      </c>
      <c r="Q358" s="9">
        <v>14.701000000000001</v>
      </c>
      <c r="R358" s="9">
        <v>15.02575</v>
      </c>
      <c r="S358" s="9">
        <v>2</v>
      </c>
      <c r="T358" s="9">
        <v>1.5</v>
      </c>
      <c r="U358" s="9">
        <v>2</v>
      </c>
      <c r="V358" s="9">
        <v>1.6</v>
      </c>
    </row>
    <row r="359" spans="2:22">
      <c r="B359" s="9" t="str">
        <f t="shared" si="5"/>
        <v>М16x48</v>
      </c>
      <c r="C359" s="10">
        <v>16</v>
      </c>
      <c r="D359" s="9">
        <v>48</v>
      </c>
      <c r="E359" s="12">
        <v>108.43463231313815</v>
      </c>
      <c r="F359" s="12">
        <v>112.7854340310552</v>
      </c>
      <c r="G359" s="12">
        <v>110.78859037879981</v>
      </c>
      <c r="H359" s="12">
        <v>110.43147596539353</v>
      </c>
      <c r="I359" s="12">
        <v>105.97584360016961</v>
      </c>
      <c r="J359" s="12">
        <v>110.92183600709713</v>
      </c>
      <c r="K359" s="12">
        <v>108.92499235484172</v>
      </c>
      <c r="L359" s="12">
        <v>107.97268725242502</v>
      </c>
      <c r="M359" s="9">
        <v>38</v>
      </c>
      <c r="N359" s="9">
        <v>38</v>
      </c>
      <c r="O359" s="9">
        <v>32</v>
      </c>
      <c r="P359" s="9">
        <v>16</v>
      </c>
      <c r="Q359" s="9">
        <v>14.701000000000001</v>
      </c>
      <c r="R359" s="9">
        <v>15.02575</v>
      </c>
      <c r="S359" s="9">
        <v>2</v>
      </c>
      <c r="T359" s="9">
        <v>1.5</v>
      </c>
      <c r="U359" s="9">
        <v>2</v>
      </c>
      <c r="V359" s="9">
        <v>1.6</v>
      </c>
    </row>
    <row r="360" spans="2:22">
      <c r="B360" s="9" t="str">
        <f t="shared" si="5"/>
        <v>М16x50</v>
      </c>
      <c r="C360" s="10">
        <v>16</v>
      </c>
      <c r="D360" s="9">
        <v>50</v>
      </c>
      <c r="E360" s="12">
        <v>111.59130461146516</v>
      </c>
      <c r="F360" s="12">
        <v>115.94210632938224</v>
      </c>
      <c r="G360" s="12">
        <v>113.94526267712682</v>
      </c>
      <c r="H360" s="12">
        <v>113.58814826372056</v>
      </c>
      <c r="I360" s="12">
        <v>108.64075815590292</v>
      </c>
      <c r="J360" s="12">
        <v>113.70578870063252</v>
      </c>
      <c r="K360" s="12">
        <v>111.70894504837712</v>
      </c>
      <c r="L360" s="12">
        <v>110.63760180815834</v>
      </c>
      <c r="M360" s="9">
        <v>38</v>
      </c>
      <c r="N360" s="9">
        <v>38</v>
      </c>
      <c r="O360" s="9">
        <v>32</v>
      </c>
      <c r="P360" s="9">
        <v>16</v>
      </c>
      <c r="Q360" s="9">
        <v>14.701000000000001</v>
      </c>
      <c r="R360" s="9">
        <v>15.02575</v>
      </c>
      <c r="S360" s="9">
        <v>2</v>
      </c>
      <c r="T360" s="9">
        <v>1.5</v>
      </c>
      <c r="U360" s="9">
        <v>2</v>
      </c>
      <c r="V360" s="9">
        <v>1.6</v>
      </c>
    </row>
    <row r="361" spans="2:22">
      <c r="B361" s="9" t="str">
        <f t="shared" si="5"/>
        <v>М16x55</v>
      </c>
      <c r="C361" s="10">
        <v>16</v>
      </c>
      <c r="D361" s="9">
        <v>55</v>
      </c>
      <c r="E361" s="12">
        <v>119.48298535728273</v>
      </c>
      <c r="F361" s="12">
        <v>123.83378707519979</v>
      </c>
      <c r="G361" s="12">
        <v>121.83694342294439</v>
      </c>
      <c r="H361" s="12">
        <v>121.47982900953811</v>
      </c>
      <c r="I361" s="12">
        <v>115.30304454523623</v>
      </c>
      <c r="J361" s="12">
        <v>120.66567043447102</v>
      </c>
      <c r="K361" s="12">
        <v>118.66882678221563</v>
      </c>
      <c r="L361" s="12">
        <v>117.29988819749164</v>
      </c>
      <c r="M361" s="9">
        <v>38</v>
      </c>
      <c r="N361" s="9">
        <v>38</v>
      </c>
      <c r="O361" s="9">
        <v>32</v>
      </c>
      <c r="P361" s="9">
        <v>16</v>
      </c>
      <c r="Q361" s="9">
        <v>14.701000000000001</v>
      </c>
      <c r="R361" s="9">
        <v>15.02575</v>
      </c>
      <c r="S361" s="9">
        <v>2</v>
      </c>
      <c r="T361" s="9">
        <v>1.5</v>
      </c>
      <c r="U361" s="9">
        <v>2</v>
      </c>
      <c r="V361" s="9">
        <v>1.6</v>
      </c>
    </row>
    <row r="362" spans="2:22">
      <c r="B362" s="9" t="str">
        <f t="shared" si="5"/>
        <v>М16x60</v>
      </c>
      <c r="C362" s="10">
        <v>16</v>
      </c>
      <c r="D362" s="9">
        <v>60</v>
      </c>
      <c r="E362" s="12">
        <v>127.37466610310028</v>
      </c>
      <c r="F362" s="12">
        <v>131.72546782101736</v>
      </c>
      <c r="G362" s="12">
        <v>129.72862416876194</v>
      </c>
      <c r="H362" s="12">
        <v>129.37150975535567</v>
      </c>
      <c r="I362" s="12">
        <v>121.96533093456954</v>
      </c>
      <c r="J362" s="12">
        <v>127.62555216830954</v>
      </c>
      <c r="K362" s="12">
        <v>125.62870851605415</v>
      </c>
      <c r="L362" s="12">
        <v>123.96217458682491</v>
      </c>
      <c r="M362" s="9">
        <v>38</v>
      </c>
      <c r="N362" s="9">
        <v>38</v>
      </c>
      <c r="O362" s="9">
        <v>32</v>
      </c>
      <c r="P362" s="9">
        <v>16</v>
      </c>
      <c r="Q362" s="9">
        <v>14.701000000000001</v>
      </c>
      <c r="R362" s="9">
        <v>15.02575</v>
      </c>
      <c r="S362" s="9">
        <v>2</v>
      </c>
      <c r="T362" s="9">
        <v>1.5</v>
      </c>
      <c r="U362" s="9">
        <v>2</v>
      </c>
      <c r="V362" s="9">
        <v>1.6</v>
      </c>
    </row>
    <row r="363" spans="2:22">
      <c r="B363" s="9" t="str">
        <f t="shared" si="5"/>
        <v>М16x65</v>
      </c>
      <c r="C363" s="10">
        <v>16</v>
      </c>
      <c r="D363" s="9">
        <v>65</v>
      </c>
      <c r="E363" s="12">
        <v>135.26634684891781</v>
      </c>
      <c r="F363" s="12">
        <v>139.61714856683489</v>
      </c>
      <c r="G363" s="12">
        <v>137.62030491457949</v>
      </c>
      <c r="H363" s="12">
        <v>137.26319050117323</v>
      </c>
      <c r="I363" s="12">
        <v>128.62761732390283</v>
      </c>
      <c r="J363" s="12">
        <v>134.58543390214808</v>
      </c>
      <c r="K363" s="12">
        <v>132.58859024989263</v>
      </c>
      <c r="L363" s="12">
        <v>130.62446097615822</v>
      </c>
      <c r="M363" s="9">
        <v>38</v>
      </c>
      <c r="N363" s="9">
        <v>38</v>
      </c>
      <c r="O363" s="9">
        <v>32</v>
      </c>
      <c r="P363" s="9">
        <v>16</v>
      </c>
      <c r="Q363" s="9">
        <v>14.701000000000001</v>
      </c>
      <c r="R363" s="9">
        <v>15.02575</v>
      </c>
      <c r="S363" s="9">
        <v>2</v>
      </c>
      <c r="T363" s="9">
        <v>1.5</v>
      </c>
      <c r="U363" s="9">
        <v>2</v>
      </c>
      <c r="V363" s="9">
        <v>1.6</v>
      </c>
    </row>
    <row r="364" spans="2:22">
      <c r="B364" s="9" t="str">
        <f t="shared" si="5"/>
        <v>М16x70</v>
      </c>
      <c r="C364" s="10">
        <v>16</v>
      </c>
      <c r="D364" s="9">
        <v>70</v>
      </c>
      <c r="E364" s="12">
        <v>143.15802759473542</v>
      </c>
      <c r="F364" s="12">
        <v>147.50882931265249</v>
      </c>
      <c r="G364" s="12">
        <v>145.51198566039707</v>
      </c>
      <c r="H364" s="12">
        <v>145.15487124699081</v>
      </c>
      <c r="I364" s="12">
        <v>135.28990371323613</v>
      </c>
      <c r="J364" s="12">
        <v>141.54531563598658</v>
      </c>
      <c r="K364" s="12">
        <v>139.54847198373116</v>
      </c>
      <c r="L364" s="12">
        <v>137.28674736549152</v>
      </c>
      <c r="M364" s="9">
        <v>38</v>
      </c>
      <c r="N364" s="9">
        <v>38</v>
      </c>
      <c r="O364" s="9">
        <v>32</v>
      </c>
      <c r="P364" s="9">
        <v>16</v>
      </c>
      <c r="Q364" s="9">
        <v>14.701000000000001</v>
      </c>
      <c r="R364" s="9">
        <v>15.02575</v>
      </c>
      <c r="S364" s="9">
        <v>2</v>
      </c>
      <c r="T364" s="9">
        <v>1.5</v>
      </c>
      <c r="U364" s="9">
        <v>2</v>
      </c>
      <c r="V364" s="9">
        <v>1.6</v>
      </c>
    </row>
    <row r="365" spans="2:22">
      <c r="B365" s="9" t="str">
        <f t="shared" si="5"/>
        <v>М16x75</v>
      </c>
      <c r="C365" s="10">
        <v>16</v>
      </c>
      <c r="D365" s="9">
        <v>75</v>
      </c>
      <c r="E365" s="12">
        <v>151.04970834055294</v>
      </c>
      <c r="F365" s="12">
        <v>155.40051005847002</v>
      </c>
      <c r="G365" s="12">
        <v>153.40366640621463</v>
      </c>
      <c r="H365" s="12">
        <v>153.04655199280836</v>
      </c>
      <c r="I365" s="12">
        <v>141.9521901025694</v>
      </c>
      <c r="J365" s="12">
        <v>148.50519736982508</v>
      </c>
      <c r="K365" s="12">
        <v>146.50835371756966</v>
      </c>
      <c r="L365" s="12">
        <v>143.94903375482482</v>
      </c>
      <c r="M365" s="9">
        <v>38</v>
      </c>
      <c r="N365" s="9">
        <v>38</v>
      </c>
      <c r="O365" s="9">
        <v>32</v>
      </c>
      <c r="P365" s="9">
        <v>16</v>
      </c>
      <c r="Q365" s="9">
        <v>14.701000000000001</v>
      </c>
      <c r="R365" s="9">
        <v>15.02575</v>
      </c>
      <c r="S365" s="9">
        <v>2</v>
      </c>
      <c r="T365" s="9">
        <v>1.5</v>
      </c>
      <c r="U365" s="9">
        <v>2</v>
      </c>
      <c r="V365" s="9">
        <v>1.6</v>
      </c>
    </row>
    <row r="366" spans="2:22">
      <c r="B366" s="9" t="str">
        <f t="shared" si="5"/>
        <v>М16x80</v>
      </c>
      <c r="C366" s="10">
        <v>16</v>
      </c>
      <c r="D366" s="9">
        <v>80</v>
      </c>
      <c r="E366" s="12">
        <v>158.94138908637052</v>
      </c>
      <c r="F366" s="12">
        <v>163.29219080428763</v>
      </c>
      <c r="G366" s="12">
        <v>161.29534715203218</v>
      </c>
      <c r="H366" s="12">
        <v>160.93823273862591</v>
      </c>
      <c r="I366" s="12">
        <v>148.61447649190274</v>
      </c>
      <c r="J366" s="12">
        <v>155.46507910366361</v>
      </c>
      <c r="K366" s="12">
        <v>153.46823545140819</v>
      </c>
      <c r="L366" s="12">
        <v>150.61132014415813</v>
      </c>
      <c r="M366" s="9">
        <v>38</v>
      </c>
      <c r="N366" s="9">
        <v>38</v>
      </c>
      <c r="O366" s="9">
        <v>32</v>
      </c>
      <c r="P366" s="9">
        <v>16</v>
      </c>
      <c r="Q366" s="9">
        <v>14.701000000000001</v>
      </c>
      <c r="R366" s="9">
        <v>15.02575</v>
      </c>
      <c r="S366" s="9">
        <v>2</v>
      </c>
      <c r="T366" s="9">
        <v>1.5</v>
      </c>
      <c r="U366" s="9">
        <v>2</v>
      </c>
      <c r="V366" s="9">
        <v>1.6</v>
      </c>
    </row>
    <row r="367" spans="2:22">
      <c r="B367" s="9" t="str">
        <f t="shared" si="5"/>
        <v>М16x85</v>
      </c>
      <c r="C367" s="10">
        <v>16</v>
      </c>
      <c r="D367" s="9">
        <v>85</v>
      </c>
      <c r="E367" s="12">
        <v>166.83306983218804</v>
      </c>
      <c r="F367" s="12">
        <v>171.18387155010512</v>
      </c>
      <c r="G367" s="12">
        <v>169.18702789784976</v>
      </c>
      <c r="H367" s="12">
        <v>168.82991348444347</v>
      </c>
      <c r="I367" s="12">
        <v>155.27676288123601</v>
      </c>
      <c r="J367" s="12">
        <v>162.42496083750214</v>
      </c>
      <c r="K367" s="12">
        <v>160.42811718524672</v>
      </c>
      <c r="L367" s="12">
        <v>157.27360653349143</v>
      </c>
      <c r="M367" s="9">
        <v>38</v>
      </c>
      <c r="N367" s="9">
        <v>38</v>
      </c>
      <c r="O367" s="9">
        <v>32</v>
      </c>
      <c r="P367" s="9">
        <v>16</v>
      </c>
      <c r="Q367" s="9">
        <v>14.701000000000001</v>
      </c>
      <c r="R367" s="9">
        <v>15.02575</v>
      </c>
      <c r="S367" s="9">
        <v>2</v>
      </c>
      <c r="T367" s="9">
        <v>1.5</v>
      </c>
      <c r="U367" s="9">
        <v>2</v>
      </c>
      <c r="V367" s="9">
        <v>1.6</v>
      </c>
    </row>
    <row r="368" spans="2:22">
      <c r="B368" s="9" t="str">
        <f t="shared" si="5"/>
        <v>М16x90</v>
      </c>
      <c r="C368" s="10">
        <v>16</v>
      </c>
      <c r="D368" s="9">
        <v>90</v>
      </c>
      <c r="E368" s="12">
        <v>174.72475057800565</v>
      </c>
      <c r="F368" s="12">
        <v>179.07555229592273</v>
      </c>
      <c r="G368" s="12">
        <v>177.07870864366731</v>
      </c>
      <c r="H368" s="12">
        <v>176.72159423026105</v>
      </c>
      <c r="I368" s="12">
        <v>161.93904927056928</v>
      </c>
      <c r="J368" s="12">
        <v>169.38484257134061</v>
      </c>
      <c r="K368" s="12">
        <v>167.38799891908522</v>
      </c>
      <c r="L368" s="12">
        <v>163.93589292282471</v>
      </c>
      <c r="M368" s="9">
        <v>38</v>
      </c>
      <c r="N368" s="9">
        <v>38</v>
      </c>
      <c r="O368" s="9">
        <v>32</v>
      </c>
      <c r="P368" s="9">
        <v>16</v>
      </c>
      <c r="Q368" s="9">
        <v>14.701000000000001</v>
      </c>
      <c r="R368" s="9">
        <v>15.02575</v>
      </c>
      <c r="S368" s="9">
        <v>2</v>
      </c>
      <c r="T368" s="9">
        <v>1.5</v>
      </c>
      <c r="U368" s="9">
        <v>2</v>
      </c>
      <c r="V368" s="9">
        <v>1.6</v>
      </c>
    </row>
    <row r="369" spans="2:22">
      <c r="B369" s="9" t="str">
        <f t="shared" si="5"/>
        <v>М16x95</v>
      </c>
      <c r="C369" s="10">
        <v>16</v>
      </c>
      <c r="D369" s="9">
        <v>95</v>
      </c>
      <c r="E369" s="12">
        <v>182.61643132382318</v>
      </c>
      <c r="F369" s="12">
        <v>186.96723304174026</v>
      </c>
      <c r="G369" s="12">
        <v>184.97038938948486</v>
      </c>
      <c r="H369" s="12">
        <v>184.6132749760786</v>
      </c>
      <c r="I369" s="12">
        <v>168.60133565990262</v>
      </c>
      <c r="J369" s="12">
        <v>176.34472430517914</v>
      </c>
      <c r="K369" s="12">
        <v>174.34788065292375</v>
      </c>
      <c r="L369" s="12">
        <v>170.59817931215804</v>
      </c>
      <c r="M369" s="9">
        <v>38</v>
      </c>
      <c r="N369" s="9">
        <v>38</v>
      </c>
      <c r="O369" s="9">
        <v>32</v>
      </c>
      <c r="P369" s="9">
        <v>16</v>
      </c>
      <c r="Q369" s="9">
        <v>14.701000000000001</v>
      </c>
      <c r="R369" s="9">
        <v>15.02575</v>
      </c>
      <c r="S369" s="9">
        <v>2</v>
      </c>
      <c r="T369" s="9">
        <v>1.5</v>
      </c>
      <c r="U369" s="9">
        <v>2</v>
      </c>
      <c r="V369" s="9">
        <v>1.6</v>
      </c>
    </row>
    <row r="370" spans="2:22">
      <c r="B370" s="9" t="str">
        <f t="shared" si="5"/>
        <v>М16x100</v>
      </c>
      <c r="C370" s="10">
        <v>16</v>
      </c>
      <c r="D370" s="9">
        <v>100</v>
      </c>
      <c r="E370" s="12">
        <v>190.50811206964073</v>
      </c>
      <c r="F370" s="12">
        <v>194.85891378755784</v>
      </c>
      <c r="G370" s="12">
        <v>192.86207013530245</v>
      </c>
      <c r="H370" s="12">
        <v>192.50495572189615</v>
      </c>
      <c r="I370" s="12">
        <v>175.26362204923592</v>
      </c>
      <c r="J370" s="12">
        <v>183.30460603901767</v>
      </c>
      <c r="K370" s="12">
        <v>181.30776238676225</v>
      </c>
      <c r="L370" s="12">
        <v>177.26046570149131</v>
      </c>
      <c r="M370" s="9">
        <v>38</v>
      </c>
      <c r="N370" s="9">
        <v>38</v>
      </c>
      <c r="O370" s="9">
        <v>32</v>
      </c>
      <c r="P370" s="9">
        <v>16</v>
      </c>
      <c r="Q370" s="9">
        <v>14.701000000000001</v>
      </c>
      <c r="R370" s="9">
        <v>15.02575</v>
      </c>
      <c r="S370" s="9">
        <v>2</v>
      </c>
      <c r="T370" s="9">
        <v>1.5</v>
      </c>
      <c r="U370" s="9">
        <v>2</v>
      </c>
      <c r="V370" s="9">
        <v>1.6</v>
      </c>
    </row>
    <row r="371" spans="2:22">
      <c r="B371" s="9" t="str">
        <f t="shared" si="5"/>
        <v>М16x105</v>
      </c>
      <c r="C371" s="10">
        <v>16</v>
      </c>
      <c r="D371" s="9">
        <v>105</v>
      </c>
      <c r="E371" s="12">
        <v>198.39979281545831</v>
      </c>
      <c r="F371" s="12">
        <v>202.75059453337536</v>
      </c>
      <c r="G371" s="12">
        <v>200.75375088111997</v>
      </c>
      <c r="H371" s="12">
        <v>200.39663646771371</v>
      </c>
      <c r="I371" s="12">
        <v>181.92590843856922</v>
      </c>
      <c r="J371" s="12">
        <v>190.2644877728562</v>
      </c>
      <c r="K371" s="12">
        <v>188.26764412060081</v>
      </c>
      <c r="L371" s="12">
        <v>183.92275209082459</v>
      </c>
      <c r="M371" s="9">
        <v>38</v>
      </c>
      <c r="N371" s="9">
        <v>38</v>
      </c>
      <c r="O371" s="9">
        <v>32</v>
      </c>
      <c r="P371" s="9">
        <v>16</v>
      </c>
      <c r="Q371" s="9">
        <v>14.701000000000001</v>
      </c>
      <c r="R371" s="9">
        <v>15.02575</v>
      </c>
      <c r="S371" s="9">
        <v>2</v>
      </c>
      <c r="T371" s="9">
        <v>1.5</v>
      </c>
      <c r="U371" s="9">
        <v>2</v>
      </c>
      <c r="V371" s="9">
        <v>1.6</v>
      </c>
    </row>
    <row r="372" spans="2:22">
      <c r="B372" s="9" t="str">
        <f t="shared" si="5"/>
        <v>М16x110</v>
      </c>
      <c r="C372" s="10">
        <v>16</v>
      </c>
      <c r="D372" s="9">
        <v>110</v>
      </c>
      <c r="E372" s="12">
        <v>206.29147356127586</v>
      </c>
      <c r="F372" s="12">
        <v>210.64227527919294</v>
      </c>
      <c r="G372" s="12">
        <v>208.64543162693755</v>
      </c>
      <c r="H372" s="12">
        <v>208.28831721353126</v>
      </c>
      <c r="I372" s="12">
        <v>188.5881948279025</v>
      </c>
      <c r="J372" s="12">
        <v>197.2243695066947</v>
      </c>
      <c r="K372" s="12">
        <v>195.22752585443931</v>
      </c>
      <c r="L372" s="12">
        <v>190.58503848015795</v>
      </c>
      <c r="M372" s="9">
        <v>38</v>
      </c>
      <c r="N372" s="9">
        <v>38</v>
      </c>
      <c r="O372" s="9">
        <v>32</v>
      </c>
      <c r="P372" s="9">
        <v>16</v>
      </c>
      <c r="Q372" s="9">
        <v>14.701000000000001</v>
      </c>
      <c r="R372" s="9">
        <v>15.02575</v>
      </c>
      <c r="S372" s="9">
        <v>2</v>
      </c>
      <c r="T372" s="9">
        <v>1.5</v>
      </c>
      <c r="U372" s="9">
        <v>2</v>
      </c>
      <c r="V372" s="9">
        <v>1.6</v>
      </c>
    </row>
    <row r="373" spans="2:22">
      <c r="B373" s="9" t="str">
        <f t="shared" si="5"/>
        <v>М16x115</v>
      </c>
      <c r="C373" s="10">
        <v>16</v>
      </c>
      <c r="D373" s="9">
        <v>115</v>
      </c>
      <c r="E373" s="12">
        <v>214.18315430709345</v>
      </c>
      <c r="F373" s="12">
        <v>218.5339560250105</v>
      </c>
      <c r="G373" s="12">
        <v>216.5371123727551</v>
      </c>
      <c r="H373" s="12">
        <v>216.17999795934884</v>
      </c>
      <c r="I373" s="12">
        <v>195.2504812172358</v>
      </c>
      <c r="J373" s="12">
        <v>204.18425124053323</v>
      </c>
      <c r="K373" s="12">
        <v>202.18740758827784</v>
      </c>
      <c r="L373" s="12">
        <v>197.24732486949122</v>
      </c>
      <c r="M373" s="9">
        <v>38</v>
      </c>
      <c r="N373" s="9">
        <v>38</v>
      </c>
      <c r="O373" s="9">
        <v>32</v>
      </c>
      <c r="P373" s="9">
        <v>16</v>
      </c>
      <c r="Q373" s="9">
        <v>14.701000000000001</v>
      </c>
      <c r="R373" s="9">
        <v>15.02575</v>
      </c>
      <c r="S373" s="9">
        <v>2</v>
      </c>
      <c r="T373" s="9">
        <v>1.5</v>
      </c>
      <c r="U373" s="9">
        <v>2</v>
      </c>
      <c r="V373" s="9">
        <v>1.6</v>
      </c>
    </row>
    <row r="374" spans="2:22">
      <c r="B374" s="9" t="str">
        <f t="shared" si="5"/>
        <v>М16x120</v>
      </c>
      <c r="C374" s="10">
        <v>16</v>
      </c>
      <c r="D374" s="9">
        <v>120</v>
      </c>
      <c r="E374" s="12">
        <v>222.07483505291097</v>
      </c>
      <c r="F374" s="12">
        <v>226.42563677082805</v>
      </c>
      <c r="G374" s="12">
        <v>224.42879311857266</v>
      </c>
      <c r="H374" s="12">
        <v>224.07167870516639</v>
      </c>
      <c r="I374" s="12">
        <v>201.91276760656908</v>
      </c>
      <c r="J374" s="12">
        <v>211.14413297437173</v>
      </c>
      <c r="K374" s="12">
        <v>209.14728932211634</v>
      </c>
      <c r="L374" s="12">
        <v>203.9096112588245</v>
      </c>
      <c r="M374" s="9">
        <v>38</v>
      </c>
      <c r="N374" s="9">
        <v>38</v>
      </c>
      <c r="O374" s="9">
        <v>32</v>
      </c>
      <c r="P374" s="9">
        <v>16</v>
      </c>
      <c r="Q374" s="9">
        <v>14.701000000000001</v>
      </c>
      <c r="R374" s="9">
        <v>15.02575</v>
      </c>
      <c r="S374" s="9">
        <v>2</v>
      </c>
      <c r="T374" s="9">
        <v>1.5</v>
      </c>
      <c r="U374" s="9">
        <v>2</v>
      </c>
      <c r="V374" s="9">
        <v>1.6</v>
      </c>
    </row>
    <row r="375" spans="2:22">
      <c r="B375" s="9" t="str">
        <f t="shared" si="5"/>
        <v>М16x130</v>
      </c>
      <c r="C375" s="10">
        <v>16</v>
      </c>
      <c r="D375" s="9">
        <v>130</v>
      </c>
      <c r="E375" s="12">
        <v>236.38292331676499</v>
      </c>
      <c r="F375" s="12">
        <v>241.0908394480883</v>
      </c>
      <c r="G375" s="12">
        <v>239.09399579583288</v>
      </c>
      <c r="H375" s="12">
        <v>238.37976696902041</v>
      </c>
      <c r="I375" s="12">
        <v>215.23734038523571</v>
      </c>
      <c r="J375" s="12">
        <v>225.06389644204876</v>
      </c>
      <c r="K375" s="12">
        <v>223.06705278979328</v>
      </c>
      <c r="L375" s="12">
        <v>217.23418403749108</v>
      </c>
      <c r="M375" s="9">
        <v>44</v>
      </c>
      <c r="N375" s="9">
        <v>44</v>
      </c>
      <c r="O375" s="9">
        <v>32</v>
      </c>
      <c r="P375" s="9">
        <v>16</v>
      </c>
      <c r="Q375" s="9">
        <v>14.701000000000001</v>
      </c>
      <c r="R375" s="9">
        <v>15.02575</v>
      </c>
      <c r="S375" s="9">
        <v>2</v>
      </c>
      <c r="T375" s="9">
        <v>1.5</v>
      </c>
      <c r="U375" s="9">
        <v>2</v>
      </c>
      <c r="V375" s="9">
        <v>1.6</v>
      </c>
    </row>
    <row r="376" spans="2:22">
      <c r="B376" s="9" t="str">
        <f t="shared" si="5"/>
        <v>М16x140</v>
      </c>
      <c r="C376" s="10">
        <v>16</v>
      </c>
      <c r="D376" s="9">
        <v>140</v>
      </c>
      <c r="E376" s="12">
        <v>252.16628480840012</v>
      </c>
      <c r="F376" s="12">
        <v>256.87420093972344</v>
      </c>
      <c r="G376" s="12">
        <v>254.87735728746802</v>
      </c>
      <c r="H376" s="12">
        <v>254.16312846065554</v>
      </c>
      <c r="I376" s="12">
        <v>228.56191316390229</v>
      </c>
      <c r="J376" s="12">
        <v>238.98365990972576</v>
      </c>
      <c r="K376" s="12">
        <v>236.98681625747034</v>
      </c>
      <c r="L376" s="12">
        <v>230.55875681615768</v>
      </c>
      <c r="M376" s="9">
        <v>44</v>
      </c>
      <c r="N376" s="9">
        <v>44</v>
      </c>
      <c r="O376" s="9">
        <v>32</v>
      </c>
      <c r="P376" s="9">
        <v>16</v>
      </c>
      <c r="Q376" s="9">
        <v>14.701000000000001</v>
      </c>
      <c r="R376" s="9">
        <v>15.02575</v>
      </c>
      <c r="S376" s="9">
        <v>2</v>
      </c>
      <c r="T376" s="9">
        <v>1.5</v>
      </c>
      <c r="U376" s="9">
        <v>2</v>
      </c>
      <c r="V376" s="9">
        <v>1.6</v>
      </c>
    </row>
    <row r="377" spans="2:22">
      <c r="B377" s="9" t="str">
        <f t="shared" si="5"/>
        <v>М16x150</v>
      </c>
      <c r="C377" s="10">
        <v>16</v>
      </c>
      <c r="D377" s="9">
        <v>150</v>
      </c>
      <c r="E377" s="12">
        <v>267.94964630003523</v>
      </c>
      <c r="F377" s="12">
        <v>272.65756243135854</v>
      </c>
      <c r="G377" s="12">
        <v>270.66071877910315</v>
      </c>
      <c r="H377" s="12">
        <v>269.94648995229068</v>
      </c>
      <c r="I377" s="12">
        <v>241.88648594256887</v>
      </c>
      <c r="J377" s="12">
        <v>252.90342337740279</v>
      </c>
      <c r="K377" s="12">
        <v>250.90657972514737</v>
      </c>
      <c r="L377" s="12">
        <v>243.88332959482429</v>
      </c>
      <c r="M377" s="9">
        <v>44</v>
      </c>
      <c r="N377" s="9">
        <v>44</v>
      </c>
      <c r="O377" s="9">
        <v>32</v>
      </c>
      <c r="P377" s="9">
        <v>16</v>
      </c>
      <c r="Q377" s="9">
        <v>14.701000000000001</v>
      </c>
      <c r="R377" s="9">
        <v>15.02575</v>
      </c>
      <c r="S377" s="9">
        <v>2</v>
      </c>
      <c r="T377" s="9">
        <v>1.5</v>
      </c>
      <c r="U377" s="9">
        <v>2</v>
      </c>
      <c r="V377" s="9">
        <v>1.6</v>
      </c>
    </row>
    <row r="378" spans="2:22">
      <c r="B378" s="9" t="str">
        <f t="shared" si="5"/>
        <v>М16x160</v>
      </c>
      <c r="C378" s="10">
        <v>16</v>
      </c>
      <c r="D378" s="9">
        <v>160</v>
      </c>
      <c r="E378" s="12">
        <v>283.73300779167039</v>
      </c>
      <c r="F378" s="12">
        <v>288.44092392299365</v>
      </c>
      <c r="G378" s="12">
        <v>286.44408027073825</v>
      </c>
      <c r="H378" s="12">
        <v>285.72985144392578</v>
      </c>
      <c r="I378" s="12">
        <v>255.21105872123547</v>
      </c>
      <c r="J378" s="12">
        <v>266.82318684507982</v>
      </c>
      <c r="K378" s="12">
        <v>264.82634319282437</v>
      </c>
      <c r="L378" s="12">
        <v>257.20790237349092</v>
      </c>
      <c r="M378" s="9">
        <v>44</v>
      </c>
      <c r="N378" s="9">
        <v>44</v>
      </c>
      <c r="O378" s="9">
        <v>32</v>
      </c>
      <c r="P378" s="9">
        <v>16</v>
      </c>
      <c r="Q378" s="9">
        <v>14.701000000000001</v>
      </c>
      <c r="R378" s="9">
        <v>15.02575</v>
      </c>
      <c r="S378" s="9">
        <v>2</v>
      </c>
      <c r="T378" s="9">
        <v>1.5</v>
      </c>
      <c r="U378" s="9">
        <v>2</v>
      </c>
      <c r="V378" s="9">
        <v>1.6</v>
      </c>
    </row>
    <row r="379" spans="2:22">
      <c r="B379" s="9" t="str">
        <f t="shared" si="5"/>
        <v>М16x170</v>
      </c>
      <c r="C379" s="10">
        <v>16</v>
      </c>
      <c r="D379" s="9">
        <v>170</v>
      </c>
      <c r="E379" s="12">
        <v>299.51636928330555</v>
      </c>
      <c r="F379" s="12">
        <v>304.22428541462881</v>
      </c>
      <c r="G379" s="12">
        <v>302.22744176237336</v>
      </c>
      <c r="H379" s="12">
        <v>301.51321293556089</v>
      </c>
      <c r="I379" s="12">
        <v>268.53563149990214</v>
      </c>
      <c r="J379" s="12">
        <v>280.74295031275682</v>
      </c>
      <c r="K379" s="12">
        <v>278.74610666050143</v>
      </c>
      <c r="L379" s="12">
        <v>270.53247515215753</v>
      </c>
      <c r="M379" s="9">
        <v>44</v>
      </c>
      <c r="N379" s="9">
        <v>44</v>
      </c>
      <c r="O379" s="9">
        <v>32</v>
      </c>
      <c r="P379" s="9">
        <v>16</v>
      </c>
      <c r="Q379" s="9">
        <v>14.701000000000001</v>
      </c>
      <c r="R379" s="9">
        <v>15.02575</v>
      </c>
      <c r="S379" s="9">
        <v>2</v>
      </c>
      <c r="T379" s="9">
        <v>1.5</v>
      </c>
      <c r="U379" s="9">
        <v>2</v>
      </c>
      <c r="V379" s="9">
        <v>1.6</v>
      </c>
    </row>
    <row r="380" spans="2:22">
      <c r="B380" s="9" t="str">
        <f t="shared" si="5"/>
        <v>М16x180</v>
      </c>
      <c r="C380" s="10">
        <v>16</v>
      </c>
      <c r="D380" s="9">
        <v>180</v>
      </c>
      <c r="E380" s="12">
        <v>315.29973077494066</v>
      </c>
      <c r="F380" s="12">
        <v>320.00764690626391</v>
      </c>
      <c r="G380" s="12">
        <v>318.01080325400852</v>
      </c>
      <c r="H380" s="12">
        <v>317.29657442719599</v>
      </c>
      <c r="I380" s="12">
        <v>281.86020427856874</v>
      </c>
      <c r="J380" s="12">
        <v>294.66271378043388</v>
      </c>
      <c r="K380" s="12">
        <v>292.66587012817848</v>
      </c>
      <c r="L380" s="12">
        <v>283.85704793082408</v>
      </c>
      <c r="M380" s="9">
        <v>44</v>
      </c>
      <c r="N380" s="9">
        <v>44</v>
      </c>
      <c r="O380" s="9">
        <v>32</v>
      </c>
      <c r="P380" s="9">
        <v>16</v>
      </c>
      <c r="Q380" s="9">
        <v>14.701000000000001</v>
      </c>
      <c r="R380" s="9">
        <v>15.02575</v>
      </c>
      <c r="S380" s="9">
        <v>2</v>
      </c>
      <c r="T380" s="9">
        <v>1.5</v>
      </c>
      <c r="U380" s="9">
        <v>2</v>
      </c>
      <c r="V380" s="9">
        <v>1.6</v>
      </c>
    </row>
    <row r="381" spans="2:22">
      <c r="B381" s="9" t="str">
        <f t="shared" si="5"/>
        <v>М16x190</v>
      </c>
      <c r="C381" s="10">
        <v>16</v>
      </c>
      <c r="D381" s="9">
        <v>190</v>
      </c>
      <c r="E381" s="12">
        <v>331.0830922665757</v>
      </c>
      <c r="F381" s="12">
        <v>335.79100839789902</v>
      </c>
      <c r="G381" s="12">
        <v>333.79416474564363</v>
      </c>
      <c r="H381" s="12">
        <v>333.0799359188311</v>
      </c>
      <c r="I381" s="12">
        <v>295.18477705723529</v>
      </c>
      <c r="J381" s="12">
        <v>308.58247724811093</v>
      </c>
      <c r="K381" s="12">
        <v>306.58563359585554</v>
      </c>
      <c r="L381" s="12">
        <v>297.18162070949074</v>
      </c>
      <c r="M381" s="9">
        <v>44</v>
      </c>
      <c r="N381" s="9">
        <v>44</v>
      </c>
      <c r="O381" s="9">
        <v>32</v>
      </c>
      <c r="P381" s="9">
        <v>16</v>
      </c>
      <c r="Q381" s="9">
        <v>14.701000000000001</v>
      </c>
      <c r="R381" s="9">
        <v>15.02575</v>
      </c>
      <c r="S381" s="9">
        <v>2</v>
      </c>
      <c r="T381" s="9">
        <v>1.5</v>
      </c>
      <c r="U381" s="9">
        <v>2</v>
      </c>
      <c r="V381" s="9">
        <v>1.6</v>
      </c>
    </row>
    <row r="382" spans="2:22">
      <c r="B382" s="9" t="str">
        <f t="shared" si="5"/>
        <v>М16x200</v>
      </c>
      <c r="C382" s="10">
        <v>16</v>
      </c>
      <c r="D382" s="9">
        <v>200</v>
      </c>
      <c r="E382" s="12">
        <v>346.86645375821081</v>
      </c>
      <c r="F382" s="12">
        <v>351.57436988953413</v>
      </c>
      <c r="G382" s="12">
        <v>349.57752623727879</v>
      </c>
      <c r="H382" s="12">
        <v>348.86329741046626</v>
      </c>
      <c r="I382" s="12">
        <v>308.5093498359019</v>
      </c>
      <c r="J382" s="12">
        <v>322.50224071578799</v>
      </c>
      <c r="K382" s="12">
        <v>320.50539706353254</v>
      </c>
      <c r="L382" s="12">
        <v>310.50619348815729</v>
      </c>
      <c r="M382" s="9">
        <v>44</v>
      </c>
      <c r="N382" s="9">
        <v>44</v>
      </c>
      <c r="O382" s="9">
        <v>32</v>
      </c>
      <c r="P382" s="9">
        <v>16</v>
      </c>
      <c r="Q382" s="9">
        <v>14.701000000000001</v>
      </c>
      <c r="R382" s="9">
        <v>15.02575</v>
      </c>
      <c r="S382" s="9">
        <v>2</v>
      </c>
      <c r="T382" s="9">
        <v>1.5</v>
      </c>
      <c r="U382" s="9">
        <v>2</v>
      </c>
      <c r="V382" s="9">
        <v>1.6</v>
      </c>
    </row>
    <row r="383" spans="2:22">
      <c r="B383" s="9" t="str">
        <f t="shared" si="5"/>
        <v>М16x220</v>
      </c>
      <c r="C383" s="10">
        <v>16</v>
      </c>
      <c r="D383" s="9">
        <v>220</v>
      </c>
      <c r="E383" s="12">
        <v>375.23675141462201</v>
      </c>
      <c r="F383" s="12">
        <v>380.71841544165886</v>
      </c>
      <c r="G383" s="12">
        <v>378.72157178940353</v>
      </c>
      <c r="H383" s="12">
        <v>377.2335950668774</v>
      </c>
      <c r="I383" s="12">
        <v>335.15849539323511</v>
      </c>
      <c r="J383" s="12">
        <v>350.34176765114199</v>
      </c>
      <c r="K383" s="12">
        <v>348.34492399888666</v>
      </c>
      <c r="L383" s="12">
        <v>337.15533904549056</v>
      </c>
      <c r="M383" s="9">
        <v>57</v>
      </c>
      <c r="N383" s="9">
        <v>57</v>
      </c>
      <c r="O383" s="9">
        <v>32</v>
      </c>
      <c r="P383" s="9">
        <v>16</v>
      </c>
      <c r="Q383" s="9">
        <v>14.701000000000001</v>
      </c>
      <c r="R383" s="9">
        <v>15.02575</v>
      </c>
      <c r="S383" s="9">
        <v>2</v>
      </c>
      <c r="T383" s="9">
        <v>1.5</v>
      </c>
      <c r="U383" s="9">
        <v>2</v>
      </c>
      <c r="V383" s="9">
        <v>1.6</v>
      </c>
    </row>
    <row r="384" spans="2:22" s="9" customFormat="1">
      <c r="B384" s="9" t="str">
        <f t="shared" si="5"/>
        <v>М16x240</v>
      </c>
      <c r="C384" s="10">
        <v>16</v>
      </c>
      <c r="D384" s="9">
        <v>240</v>
      </c>
      <c r="E384" s="12">
        <v>406.80347439789227</v>
      </c>
      <c r="F384" s="12">
        <v>412.28513842492913</v>
      </c>
      <c r="G384" s="12">
        <v>410.28829477267374</v>
      </c>
      <c r="H384" s="12">
        <v>408.80031805014761</v>
      </c>
      <c r="I384" s="12">
        <v>361.80764095056833</v>
      </c>
      <c r="J384" s="12">
        <v>378.18129458649605</v>
      </c>
      <c r="K384" s="12">
        <v>376.18445093424066</v>
      </c>
      <c r="L384" s="12">
        <v>363.80448460282366</v>
      </c>
      <c r="M384" s="9">
        <v>57</v>
      </c>
      <c r="N384" s="9">
        <v>57</v>
      </c>
      <c r="O384" s="9">
        <v>32</v>
      </c>
      <c r="P384" s="9">
        <v>16</v>
      </c>
      <c r="Q384" s="9">
        <v>14.701000000000001</v>
      </c>
      <c r="R384" s="9">
        <v>15.02575</v>
      </c>
      <c r="S384" s="9">
        <v>2</v>
      </c>
      <c r="T384" s="9">
        <v>1.5</v>
      </c>
      <c r="U384" s="9">
        <v>2</v>
      </c>
      <c r="V384" s="9">
        <v>1.6</v>
      </c>
    </row>
    <row r="385" spans="2:22">
      <c r="B385" s="9" t="str">
        <f t="shared" si="5"/>
        <v>М18x35</v>
      </c>
      <c r="C385" s="10">
        <v>18</v>
      </c>
      <c r="D385" s="9">
        <v>35</v>
      </c>
      <c r="E385" s="12">
        <v>121.66969292314336</v>
      </c>
      <c r="F385" s="12">
        <v>128.9181520921679</v>
      </c>
      <c r="G385" s="12">
        <v>124.08037110448602</v>
      </c>
      <c r="H385" s="12">
        <v>126.50747391082523</v>
      </c>
      <c r="I385" s="12">
        <v>116.8517102152569</v>
      </c>
      <c r="J385" s="12">
        <v>126.3935168396702</v>
      </c>
      <c r="K385" s="12">
        <v>121.55573585198833</v>
      </c>
      <c r="L385" s="12">
        <v>121.68949120293874</v>
      </c>
      <c r="M385" s="11">
        <v>21</v>
      </c>
      <c r="N385" s="9">
        <v>23</v>
      </c>
      <c r="O385" s="9">
        <v>36</v>
      </c>
      <c r="P385" s="9">
        <v>18</v>
      </c>
      <c r="Q385" s="9">
        <v>16.376249999999999</v>
      </c>
      <c r="R385" s="9">
        <v>17.025749999999999</v>
      </c>
      <c r="S385" s="9">
        <v>2.5</v>
      </c>
      <c r="T385" s="9">
        <v>1.5</v>
      </c>
      <c r="U385" s="9">
        <v>2</v>
      </c>
      <c r="V385" s="9">
        <v>1.6</v>
      </c>
    </row>
    <row r="386" spans="2:22">
      <c r="B386" s="9" t="str">
        <f t="shared" si="5"/>
        <v>М18x38</v>
      </c>
      <c r="C386" s="10">
        <v>18</v>
      </c>
      <c r="D386" s="9">
        <v>38</v>
      </c>
      <c r="E386" s="12">
        <v>126.63001312352289</v>
      </c>
      <c r="F386" s="12">
        <v>134.27973834539864</v>
      </c>
      <c r="G386" s="12">
        <v>129.44195735771686</v>
      </c>
      <c r="H386" s="12">
        <v>131.46779411120477</v>
      </c>
      <c r="I386" s="12">
        <v>121.81203041563644</v>
      </c>
      <c r="J386" s="12">
        <v>131.75510309290101</v>
      </c>
      <c r="K386" s="12">
        <v>126.91732210521913</v>
      </c>
      <c r="L386" s="12">
        <v>126.64981140331828</v>
      </c>
      <c r="M386" s="11">
        <v>24</v>
      </c>
      <c r="N386" s="9">
        <v>26</v>
      </c>
      <c r="O386" s="9">
        <v>36</v>
      </c>
      <c r="P386" s="9">
        <v>18</v>
      </c>
      <c r="Q386" s="9">
        <v>16.376249999999999</v>
      </c>
      <c r="R386" s="9">
        <v>17.025749999999999</v>
      </c>
      <c r="S386" s="9">
        <v>2.5</v>
      </c>
      <c r="T386" s="9">
        <v>1.5</v>
      </c>
      <c r="U386" s="9">
        <v>2</v>
      </c>
      <c r="V386" s="9">
        <v>1.6</v>
      </c>
    </row>
    <row r="387" spans="2:22">
      <c r="B387" s="9" t="str">
        <f t="shared" si="5"/>
        <v>М18x40</v>
      </c>
      <c r="C387" s="10">
        <v>18</v>
      </c>
      <c r="D387" s="9">
        <v>40</v>
      </c>
      <c r="E387" s="12">
        <v>129.93689325710926</v>
      </c>
      <c r="F387" s="12">
        <v>137.85412918088588</v>
      </c>
      <c r="G387" s="12">
        <v>133.01634819320404</v>
      </c>
      <c r="H387" s="12">
        <v>134.77467424479116</v>
      </c>
      <c r="I387" s="12">
        <v>125.11891054922279</v>
      </c>
      <c r="J387" s="12">
        <v>135.32949392838816</v>
      </c>
      <c r="K387" s="12">
        <v>130.49171294070632</v>
      </c>
      <c r="L387" s="12">
        <v>129.95669153690466</v>
      </c>
      <c r="M387" s="11">
        <v>26</v>
      </c>
      <c r="N387" s="9">
        <v>28</v>
      </c>
      <c r="O387" s="9">
        <v>36</v>
      </c>
      <c r="P387" s="9">
        <v>18</v>
      </c>
      <c r="Q387" s="9">
        <v>16.376249999999999</v>
      </c>
      <c r="R387" s="9">
        <v>17.025749999999999</v>
      </c>
      <c r="S387" s="9">
        <v>2.5</v>
      </c>
      <c r="T387" s="9">
        <v>1.5</v>
      </c>
      <c r="U387" s="9">
        <v>2</v>
      </c>
      <c r="V387" s="9">
        <v>1.6</v>
      </c>
    </row>
    <row r="388" spans="2:22">
      <c r="B388" s="9" t="str">
        <f t="shared" si="5"/>
        <v>М18x42</v>
      </c>
      <c r="C388" s="10">
        <v>18</v>
      </c>
      <c r="D388" s="9">
        <v>42</v>
      </c>
      <c r="E388" s="12">
        <v>133.24377339069562</v>
      </c>
      <c r="F388" s="12">
        <v>141.42852001637306</v>
      </c>
      <c r="G388" s="12">
        <v>136.59073902869119</v>
      </c>
      <c r="H388" s="12">
        <v>138.08155437837749</v>
      </c>
      <c r="I388" s="12">
        <v>128.42579068280912</v>
      </c>
      <c r="J388" s="12">
        <v>138.90388476387534</v>
      </c>
      <c r="K388" s="12">
        <v>134.06610377619356</v>
      </c>
      <c r="L388" s="12">
        <v>133.26357167049102</v>
      </c>
      <c r="M388" s="11">
        <v>28</v>
      </c>
      <c r="N388" s="9">
        <v>30</v>
      </c>
      <c r="O388" s="9">
        <v>36</v>
      </c>
      <c r="P388" s="9">
        <v>18</v>
      </c>
      <c r="Q388" s="9">
        <v>16.376249999999999</v>
      </c>
      <c r="R388" s="9">
        <v>17.025749999999999</v>
      </c>
      <c r="S388" s="9">
        <v>2.5</v>
      </c>
      <c r="T388" s="9">
        <v>1.5</v>
      </c>
      <c r="U388" s="9">
        <v>2</v>
      </c>
      <c r="V388" s="9">
        <v>1.6</v>
      </c>
    </row>
    <row r="389" spans="2:22">
      <c r="B389" s="9" t="str">
        <f t="shared" si="5"/>
        <v>М18x45</v>
      </c>
      <c r="C389" s="10">
        <v>18</v>
      </c>
      <c r="D389" s="9">
        <v>45</v>
      </c>
      <c r="E389" s="12">
        <v>138.20409359107512</v>
      </c>
      <c r="F389" s="12">
        <v>146.79010626960385</v>
      </c>
      <c r="G389" s="12">
        <v>141.95232528192201</v>
      </c>
      <c r="H389" s="12">
        <v>143.04187457875705</v>
      </c>
      <c r="I389" s="12">
        <v>133.38611088318868</v>
      </c>
      <c r="J389" s="12">
        <v>144.26547101710611</v>
      </c>
      <c r="K389" s="12">
        <v>139.42769002942433</v>
      </c>
      <c r="L389" s="12">
        <v>138.22389187087057</v>
      </c>
      <c r="M389" s="11">
        <v>31</v>
      </c>
      <c r="N389" s="9">
        <v>33</v>
      </c>
      <c r="O389" s="9">
        <v>36</v>
      </c>
      <c r="P389" s="9">
        <v>18</v>
      </c>
      <c r="Q389" s="9">
        <v>16.376249999999999</v>
      </c>
      <c r="R389" s="9">
        <v>17.025749999999999</v>
      </c>
      <c r="S389" s="9">
        <v>2.5</v>
      </c>
      <c r="T389" s="9">
        <v>1.5</v>
      </c>
      <c r="U389" s="9">
        <v>2</v>
      </c>
      <c r="V389" s="9">
        <v>1.6</v>
      </c>
    </row>
    <row r="390" spans="2:22">
      <c r="B390" s="9" t="str">
        <f t="shared" si="5"/>
        <v>М18x48</v>
      </c>
      <c r="C390" s="10">
        <v>18</v>
      </c>
      <c r="D390" s="9">
        <v>48</v>
      </c>
      <c r="E390" s="12">
        <v>143.16441379145465</v>
      </c>
      <c r="F390" s="12">
        <v>152.15169252283465</v>
      </c>
      <c r="G390" s="12">
        <v>147.31391153515278</v>
      </c>
      <c r="H390" s="12">
        <v>148.00219477913657</v>
      </c>
      <c r="I390" s="12">
        <v>138.34643108356823</v>
      </c>
      <c r="J390" s="12">
        <v>149.62705727033693</v>
      </c>
      <c r="K390" s="12">
        <v>144.78927628265509</v>
      </c>
      <c r="L390" s="12">
        <v>143.1842120712501</v>
      </c>
      <c r="M390" s="11">
        <v>34</v>
      </c>
      <c r="N390" s="9">
        <v>36</v>
      </c>
      <c r="O390" s="9">
        <v>36</v>
      </c>
      <c r="P390" s="9">
        <v>18</v>
      </c>
      <c r="Q390" s="9">
        <v>16.376249999999999</v>
      </c>
      <c r="R390" s="9">
        <v>17.025749999999999</v>
      </c>
      <c r="S390" s="9">
        <v>2.5</v>
      </c>
      <c r="T390" s="9">
        <v>1.5</v>
      </c>
      <c r="U390" s="9">
        <v>2</v>
      </c>
      <c r="V390" s="9">
        <v>1.6</v>
      </c>
    </row>
    <row r="391" spans="2:22">
      <c r="B391" s="9" t="str">
        <f t="shared" si="5"/>
        <v>М18x50</v>
      </c>
      <c r="C391" s="10">
        <v>18</v>
      </c>
      <c r="D391" s="9">
        <v>50</v>
      </c>
      <c r="E391" s="12">
        <v>146.47129392504104</v>
      </c>
      <c r="F391" s="12">
        <v>155.72608335832183</v>
      </c>
      <c r="G391" s="12">
        <v>150.88830237064002</v>
      </c>
      <c r="H391" s="12">
        <v>151.30907491272293</v>
      </c>
      <c r="I391" s="12">
        <v>141.65331121715457</v>
      </c>
      <c r="J391" s="12">
        <v>153.20144810582408</v>
      </c>
      <c r="K391" s="12">
        <v>148.3636671181423</v>
      </c>
      <c r="L391" s="12">
        <v>146.49109220483646</v>
      </c>
      <c r="M391" s="11">
        <v>36</v>
      </c>
      <c r="N391" s="9">
        <v>38</v>
      </c>
      <c r="O391" s="9">
        <v>36</v>
      </c>
      <c r="P391" s="9">
        <v>18</v>
      </c>
      <c r="Q391" s="9">
        <v>16.376249999999999</v>
      </c>
      <c r="R391" s="9">
        <v>17.025749999999999</v>
      </c>
      <c r="S391" s="9">
        <v>2.5</v>
      </c>
      <c r="T391" s="9">
        <v>1.5</v>
      </c>
      <c r="U391" s="9">
        <v>2</v>
      </c>
      <c r="V391" s="9">
        <v>1.6</v>
      </c>
    </row>
    <row r="392" spans="2:22">
      <c r="B392" s="9" t="str">
        <f t="shared" si="5"/>
        <v>М18x55</v>
      </c>
      <c r="C392" s="10">
        <v>18</v>
      </c>
      <c r="D392" s="9">
        <v>55</v>
      </c>
      <c r="E392" s="12">
        <v>154.39435263701506</v>
      </c>
      <c r="F392" s="12">
        <v>164.87244671808125</v>
      </c>
      <c r="G392" s="12">
        <v>160.03466573039947</v>
      </c>
      <c r="H392" s="12">
        <v>159.23213362469693</v>
      </c>
      <c r="I392" s="12">
        <v>149.92051155112046</v>
      </c>
      <c r="J392" s="12">
        <v>162.13742519454209</v>
      </c>
      <c r="K392" s="12">
        <v>157.29964420686028</v>
      </c>
      <c r="L392" s="12">
        <v>154.75829253880238</v>
      </c>
      <c r="M392" s="9">
        <v>42</v>
      </c>
      <c r="N392" s="9">
        <v>42</v>
      </c>
      <c r="O392" s="9">
        <v>36</v>
      </c>
      <c r="P392" s="9">
        <v>18</v>
      </c>
      <c r="Q392" s="9">
        <v>16.376249999999999</v>
      </c>
      <c r="R392" s="9">
        <v>17.025749999999999</v>
      </c>
      <c r="S392" s="9">
        <v>2.5</v>
      </c>
      <c r="T392" s="9">
        <v>1.5</v>
      </c>
      <c r="U392" s="9">
        <v>2</v>
      </c>
      <c r="V392" s="9">
        <v>1.6</v>
      </c>
    </row>
    <row r="393" spans="2:22">
      <c r="B393" s="9" t="str">
        <f t="shared" si="5"/>
        <v>М18x60</v>
      </c>
      <c r="C393" s="10">
        <v>18</v>
      </c>
      <c r="D393" s="9">
        <v>60</v>
      </c>
      <c r="E393" s="12">
        <v>164.38226108094037</v>
      </c>
      <c r="F393" s="12">
        <v>174.86035516200661</v>
      </c>
      <c r="G393" s="12">
        <v>170.0225741743248</v>
      </c>
      <c r="H393" s="12">
        <v>169.22004206862229</v>
      </c>
      <c r="I393" s="12">
        <v>158.18771188508637</v>
      </c>
      <c r="J393" s="12">
        <v>171.07340228326007</v>
      </c>
      <c r="K393" s="12">
        <v>166.23562129557823</v>
      </c>
      <c r="L393" s="12">
        <v>163.02549287276827</v>
      </c>
      <c r="M393" s="9">
        <v>42</v>
      </c>
      <c r="N393" s="9">
        <v>42</v>
      </c>
      <c r="O393" s="9">
        <v>36</v>
      </c>
      <c r="P393" s="9">
        <v>18</v>
      </c>
      <c r="Q393" s="9">
        <v>16.376249999999999</v>
      </c>
      <c r="R393" s="9">
        <v>17.025749999999999</v>
      </c>
      <c r="S393" s="9">
        <v>2.5</v>
      </c>
      <c r="T393" s="9">
        <v>1.5</v>
      </c>
      <c r="U393" s="9">
        <v>2</v>
      </c>
      <c r="V393" s="9">
        <v>1.6</v>
      </c>
    </row>
    <row r="394" spans="2:22">
      <c r="B394" s="9" t="str">
        <f t="shared" si="5"/>
        <v>М18x65</v>
      </c>
      <c r="C394" s="10">
        <v>18</v>
      </c>
      <c r="D394" s="9">
        <v>65</v>
      </c>
      <c r="E394" s="12">
        <v>174.37016952486573</v>
      </c>
      <c r="F394" s="12">
        <v>184.84826360593195</v>
      </c>
      <c r="G394" s="12">
        <v>180.01048261825014</v>
      </c>
      <c r="H394" s="12">
        <v>179.20795051254763</v>
      </c>
      <c r="I394" s="12">
        <v>166.45491221905226</v>
      </c>
      <c r="J394" s="12">
        <v>180.00937937197804</v>
      </c>
      <c r="K394" s="12">
        <v>175.17159838429623</v>
      </c>
      <c r="L394" s="12">
        <v>171.29269320673416</v>
      </c>
      <c r="M394" s="9">
        <v>42</v>
      </c>
      <c r="N394" s="9">
        <v>42</v>
      </c>
      <c r="O394" s="9">
        <v>36</v>
      </c>
      <c r="P394" s="9">
        <v>18</v>
      </c>
      <c r="Q394" s="9">
        <v>16.376249999999999</v>
      </c>
      <c r="R394" s="9">
        <v>17.025749999999999</v>
      </c>
      <c r="S394" s="9">
        <v>2.5</v>
      </c>
      <c r="T394" s="9">
        <v>1.5</v>
      </c>
      <c r="U394" s="9">
        <v>2</v>
      </c>
      <c r="V394" s="9">
        <v>1.6</v>
      </c>
    </row>
    <row r="395" spans="2:22">
      <c r="B395" s="9" t="str">
        <f t="shared" si="5"/>
        <v>М18x70</v>
      </c>
      <c r="C395" s="10">
        <v>18</v>
      </c>
      <c r="D395" s="9">
        <v>70</v>
      </c>
      <c r="E395" s="12">
        <v>184.35807796879109</v>
      </c>
      <c r="F395" s="12">
        <v>194.83617204985731</v>
      </c>
      <c r="G395" s="12">
        <v>189.99839106217547</v>
      </c>
      <c r="H395" s="12">
        <v>189.19585895647299</v>
      </c>
      <c r="I395" s="12">
        <v>174.72211255301818</v>
      </c>
      <c r="J395" s="12">
        <v>188.94535646069605</v>
      </c>
      <c r="K395" s="12">
        <v>184.10757547301421</v>
      </c>
      <c r="L395" s="12">
        <v>179.55989354070005</v>
      </c>
      <c r="M395" s="9">
        <v>42</v>
      </c>
      <c r="N395" s="9">
        <v>42</v>
      </c>
      <c r="O395" s="9">
        <v>36</v>
      </c>
      <c r="P395" s="9">
        <v>18</v>
      </c>
      <c r="Q395" s="9">
        <v>16.376249999999999</v>
      </c>
      <c r="R395" s="9">
        <v>17.025749999999999</v>
      </c>
      <c r="S395" s="9">
        <v>2.5</v>
      </c>
      <c r="T395" s="9">
        <v>1.5</v>
      </c>
      <c r="U395" s="9">
        <v>2</v>
      </c>
      <c r="V395" s="9">
        <v>1.6</v>
      </c>
    </row>
    <row r="396" spans="2:22">
      <c r="B396" s="9" t="str">
        <f t="shared" si="5"/>
        <v>М18x75</v>
      </c>
      <c r="C396" s="10">
        <v>18</v>
      </c>
      <c r="D396" s="9">
        <v>75</v>
      </c>
      <c r="E396" s="12">
        <v>194.34598641271646</v>
      </c>
      <c r="F396" s="12">
        <v>204.82408049378265</v>
      </c>
      <c r="G396" s="12">
        <v>199.98629950610086</v>
      </c>
      <c r="H396" s="12">
        <v>199.18376740039832</v>
      </c>
      <c r="I396" s="12">
        <v>182.98931288698407</v>
      </c>
      <c r="J396" s="12">
        <v>197.88133354941399</v>
      </c>
      <c r="K396" s="12">
        <v>193.04355256173216</v>
      </c>
      <c r="L396" s="12">
        <v>187.82709387466596</v>
      </c>
      <c r="M396" s="9">
        <v>42</v>
      </c>
      <c r="N396" s="9">
        <v>42</v>
      </c>
      <c r="O396" s="9">
        <v>36</v>
      </c>
      <c r="P396" s="9">
        <v>18</v>
      </c>
      <c r="Q396" s="9">
        <v>16.376249999999999</v>
      </c>
      <c r="R396" s="9">
        <v>17.025749999999999</v>
      </c>
      <c r="S396" s="9">
        <v>2.5</v>
      </c>
      <c r="T396" s="9">
        <v>1.5</v>
      </c>
      <c r="U396" s="9">
        <v>2</v>
      </c>
      <c r="V396" s="9">
        <v>1.6</v>
      </c>
    </row>
    <row r="397" spans="2:22">
      <c r="B397" s="9" t="str">
        <f t="shared" si="5"/>
        <v>М18x80</v>
      </c>
      <c r="C397" s="10">
        <v>18</v>
      </c>
      <c r="D397" s="9">
        <v>80</v>
      </c>
      <c r="E397" s="12">
        <v>204.33389485664179</v>
      </c>
      <c r="F397" s="12">
        <v>214.81198893770804</v>
      </c>
      <c r="G397" s="12">
        <v>209.97420795002617</v>
      </c>
      <c r="H397" s="12">
        <v>209.17167584432372</v>
      </c>
      <c r="I397" s="12">
        <v>191.25651322094998</v>
      </c>
      <c r="J397" s="12">
        <v>206.81731063813197</v>
      </c>
      <c r="K397" s="12">
        <v>201.97952965045013</v>
      </c>
      <c r="L397" s="12">
        <v>196.09429420863185</v>
      </c>
      <c r="M397" s="9">
        <v>42</v>
      </c>
      <c r="N397" s="9">
        <v>42</v>
      </c>
      <c r="O397" s="9">
        <v>36</v>
      </c>
      <c r="P397" s="9">
        <v>18</v>
      </c>
      <c r="Q397" s="9">
        <v>16.376249999999999</v>
      </c>
      <c r="R397" s="9">
        <v>17.025749999999999</v>
      </c>
      <c r="S397" s="9">
        <v>2.5</v>
      </c>
      <c r="T397" s="9">
        <v>1.5</v>
      </c>
      <c r="U397" s="9">
        <v>2</v>
      </c>
      <c r="V397" s="9">
        <v>1.6</v>
      </c>
    </row>
    <row r="398" spans="2:22">
      <c r="B398" s="9" t="str">
        <f t="shared" si="5"/>
        <v>М18x85</v>
      </c>
      <c r="C398" s="10">
        <v>18</v>
      </c>
      <c r="D398" s="9">
        <v>85</v>
      </c>
      <c r="E398" s="12">
        <v>214.32180330056713</v>
      </c>
      <c r="F398" s="12">
        <v>224.79989738163334</v>
      </c>
      <c r="G398" s="12">
        <v>219.96211639395153</v>
      </c>
      <c r="H398" s="12">
        <v>219.15958428824902</v>
      </c>
      <c r="I398" s="12">
        <v>199.52371355491584</v>
      </c>
      <c r="J398" s="12">
        <v>215.75328772684995</v>
      </c>
      <c r="K398" s="12">
        <v>210.91550673916814</v>
      </c>
      <c r="L398" s="12">
        <v>204.36149454259777</v>
      </c>
      <c r="M398" s="9">
        <v>42</v>
      </c>
      <c r="N398" s="9">
        <v>42</v>
      </c>
      <c r="O398" s="9">
        <v>36</v>
      </c>
      <c r="P398" s="9">
        <v>18</v>
      </c>
      <c r="Q398" s="9">
        <v>16.376249999999999</v>
      </c>
      <c r="R398" s="9">
        <v>17.025749999999999</v>
      </c>
      <c r="S398" s="9">
        <v>2.5</v>
      </c>
      <c r="T398" s="9">
        <v>1.5</v>
      </c>
      <c r="U398" s="9">
        <v>2</v>
      </c>
      <c r="V398" s="9">
        <v>1.6</v>
      </c>
    </row>
    <row r="399" spans="2:22">
      <c r="B399" s="9" t="str">
        <f t="shared" si="5"/>
        <v>М18x90</v>
      </c>
      <c r="C399" s="10">
        <v>18</v>
      </c>
      <c r="D399" s="9">
        <v>90</v>
      </c>
      <c r="E399" s="12">
        <v>224.30971174449249</v>
      </c>
      <c r="F399" s="12">
        <v>234.78780582555871</v>
      </c>
      <c r="G399" s="12">
        <v>229.9500248378769</v>
      </c>
      <c r="H399" s="12">
        <v>229.14749273217438</v>
      </c>
      <c r="I399" s="12">
        <v>207.79091388888176</v>
      </c>
      <c r="J399" s="12">
        <v>224.68926481556795</v>
      </c>
      <c r="K399" s="12">
        <v>219.85148382788611</v>
      </c>
      <c r="L399" s="12">
        <v>212.62869487656366</v>
      </c>
      <c r="M399" s="9">
        <v>42</v>
      </c>
      <c r="N399" s="9">
        <v>42</v>
      </c>
      <c r="O399" s="9">
        <v>36</v>
      </c>
      <c r="P399" s="9">
        <v>18</v>
      </c>
      <c r="Q399" s="9">
        <v>16.376249999999999</v>
      </c>
      <c r="R399" s="9">
        <v>17.025749999999999</v>
      </c>
      <c r="S399" s="9">
        <v>2.5</v>
      </c>
      <c r="T399" s="9">
        <v>1.5</v>
      </c>
      <c r="U399" s="9">
        <v>2</v>
      </c>
      <c r="V399" s="9">
        <v>1.6</v>
      </c>
    </row>
    <row r="400" spans="2:22">
      <c r="B400" s="9" t="str">
        <f t="shared" si="5"/>
        <v>М18x95</v>
      </c>
      <c r="C400" s="10">
        <v>18</v>
      </c>
      <c r="D400" s="9">
        <v>95</v>
      </c>
      <c r="E400" s="12">
        <v>234.29762018841785</v>
      </c>
      <c r="F400" s="12">
        <v>244.77571426948404</v>
      </c>
      <c r="G400" s="12">
        <v>239.93793328180223</v>
      </c>
      <c r="H400" s="12">
        <v>239.13540117609975</v>
      </c>
      <c r="I400" s="12">
        <v>216.05811422284765</v>
      </c>
      <c r="J400" s="12">
        <v>233.62524190428593</v>
      </c>
      <c r="K400" s="12">
        <v>228.78746091660406</v>
      </c>
      <c r="L400" s="12">
        <v>220.89589521052957</v>
      </c>
      <c r="M400" s="9">
        <v>42</v>
      </c>
      <c r="N400" s="9">
        <v>42</v>
      </c>
      <c r="O400" s="9">
        <v>36</v>
      </c>
      <c r="P400" s="9">
        <v>18</v>
      </c>
      <c r="Q400" s="9">
        <v>16.376249999999999</v>
      </c>
      <c r="R400" s="9">
        <v>17.025749999999999</v>
      </c>
      <c r="S400" s="9">
        <v>2.5</v>
      </c>
      <c r="T400" s="9">
        <v>1.5</v>
      </c>
      <c r="U400" s="9">
        <v>2</v>
      </c>
      <c r="V400" s="9">
        <v>1.6</v>
      </c>
    </row>
    <row r="401" spans="2:22">
      <c r="B401" s="9" t="str">
        <f t="shared" si="5"/>
        <v>М18x100</v>
      </c>
      <c r="C401" s="10">
        <v>18</v>
      </c>
      <c r="D401" s="9">
        <v>100</v>
      </c>
      <c r="E401" s="12">
        <v>244.28552863234316</v>
      </c>
      <c r="F401" s="12">
        <v>254.7636227134094</v>
      </c>
      <c r="G401" s="12">
        <v>249.92584172572759</v>
      </c>
      <c r="H401" s="12">
        <v>249.12330962002508</v>
      </c>
      <c r="I401" s="12">
        <v>224.32531455681354</v>
      </c>
      <c r="J401" s="12">
        <v>242.56121899300388</v>
      </c>
      <c r="K401" s="12">
        <v>237.72343800532207</v>
      </c>
      <c r="L401" s="12">
        <v>229.16309554449541</v>
      </c>
      <c r="M401" s="9">
        <v>42</v>
      </c>
      <c r="N401" s="9">
        <v>42</v>
      </c>
      <c r="O401" s="9">
        <v>36</v>
      </c>
      <c r="P401" s="9">
        <v>18</v>
      </c>
      <c r="Q401" s="9">
        <v>16.376249999999999</v>
      </c>
      <c r="R401" s="9">
        <v>17.025749999999999</v>
      </c>
      <c r="S401" s="9">
        <v>2.5</v>
      </c>
      <c r="T401" s="9">
        <v>1.5</v>
      </c>
      <c r="U401" s="9">
        <v>2</v>
      </c>
      <c r="V401" s="9">
        <v>1.6</v>
      </c>
    </row>
    <row r="402" spans="2:22">
      <c r="B402" s="9" t="str">
        <f t="shared" si="5"/>
        <v>М18x105</v>
      </c>
      <c r="C402" s="10">
        <v>18</v>
      </c>
      <c r="D402" s="9">
        <v>105</v>
      </c>
      <c r="E402" s="12">
        <v>254.27343707626858</v>
      </c>
      <c r="F402" s="12">
        <v>264.7515311573348</v>
      </c>
      <c r="G402" s="12">
        <v>259.91375016965287</v>
      </c>
      <c r="H402" s="12">
        <v>259.11121806395045</v>
      </c>
      <c r="I402" s="12">
        <v>232.59251489077943</v>
      </c>
      <c r="J402" s="12">
        <v>251.49719608172182</v>
      </c>
      <c r="K402" s="12">
        <v>246.65941509404004</v>
      </c>
      <c r="L402" s="12">
        <v>237.43029587846132</v>
      </c>
      <c r="M402" s="9">
        <v>42</v>
      </c>
      <c r="N402" s="9">
        <v>42</v>
      </c>
      <c r="O402" s="9">
        <v>36</v>
      </c>
      <c r="P402" s="9">
        <v>18</v>
      </c>
      <c r="Q402" s="9">
        <v>16.376249999999999</v>
      </c>
      <c r="R402" s="9">
        <v>17.025749999999999</v>
      </c>
      <c r="S402" s="9">
        <v>2.5</v>
      </c>
      <c r="T402" s="9">
        <v>1.5</v>
      </c>
      <c r="U402" s="9">
        <v>2</v>
      </c>
      <c r="V402" s="9">
        <v>1.6</v>
      </c>
    </row>
    <row r="403" spans="2:22">
      <c r="B403" s="9" t="str">
        <f t="shared" ref="B403:B467" si="6">"М"&amp;C403&amp;"x"&amp;D403</f>
        <v>М18x110</v>
      </c>
      <c r="C403" s="10">
        <v>18</v>
      </c>
      <c r="D403" s="9">
        <v>110</v>
      </c>
      <c r="E403" s="12">
        <v>264.26134552019391</v>
      </c>
      <c r="F403" s="12">
        <v>274.73943960126013</v>
      </c>
      <c r="G403" s="12">
        <v>269.90165861357832</v>
      </c>
      <c r="H403" s="12">
        <v>269.09912650787572</v>
      </c>
      <c r="I403" s="12">
        <v>240.85971522474532</v>
      </c>
      <c r="J403" s="12">
        <v>260.43317317043983</v>
      </c>
      <c r="K403" s="12">
        <v>255.59539218275802</v>
      </c>
      <c r="L403" s="12">
        <v>245.69749621242721</v>
      </c>
      <c r="M403" s="9">
        <v>42</v>
      </c>
      <c r="N403" s="9">
        <v>42</v>
      </c>
      <c r="O403" s="9">
        <v>36</v>
      </c>
      <c r="P403" s="9">
        <v>18</v>
      </c>
      <c r="Q403" s="9">
        <v>16.376249999999999</v>
      </c>
      <c r="R403" s="9">
        <v>17.025749999999999</v>
      </c>
      <c r="S403" s="9">
        <v>2.5</v>
      </c>
      <c r="T403" s="9">
        <v>1.5</v>
      </c>
      <c r="U403" s="9">
        <v>2</v>
      </c>
      <c r="V403" s="9">
        <v>1.6</v>
      </c>
    </row>
    <row r="404" spans="2:22">
      <c r="B404" s="9" t="str">
        <f t="shared" si="6"/>
        <v>М18x115</v>
      </c>
      <c r="C404" s="10">
        <v>18</v>
      </c>
      <c r="D404" s="9">
        <v>115</v>
      </c>
      <c r="E404" s="12">
        <v>274.24925396411925</v>
      </c>
      <c r="F404" s="12">
        <v>284.72734804518547</v>
      </c>
      <c r="G404" s="12">
        <v>279.88956705750354</v>
      </c>
      <c r="H404" s="12">
        <v>279.08703495180106</v>
      </c>
      <c r="I404" s="12">
        <v>249.12691555871123</v>
      </c>
      <c r="J404" s="12">
        <v>269.36915025915783</v>
      </c>
      <c r="K404" s="12">
        <v>264.53136927147602</v>
      </c>
      <c r="L404" s="12">
        <v>253.96469654639313</v>
      </c>
      <c r="M404" s="9">
        <v>42</v>
      </c>
      <c r="N404" s="9">
        <v>42</v>
      </c>
      <c r="O404" s="9">
        <v>36</v>
      </c>
      <c r="P404" s="9">
        <v>18</v>
      </c>
      <c r="Q404" s="9">
        <v>16.376249999999999</v>
      </c>
      <c r="R404" s="9">
        <v>17.025749999999999</v>
      </c>
      <c r="S404" s="9">
        <v>2.5</v>
      </c>
      <c r="T404" s="9">
        <v>1.5</v>
      </c>
      <c r="U404" s="9">
        <v>2</v>
      </c>
      <c r="V404" s="9">
        <v>1.6</v>
      </c>
    </row>
    <row r="405" spans="2:22">
      <c r="B405" s="9" t="str">
        <f t="shared" si="6"/>
        <v>М18x120</v>
      </c>
      <c r="C405" s="10">
        <v>18</v>
      </c>
      <c r="D405" s="9">
        <v>120</v>
      </c>
      <c r="E405" s="12">
        <v>284.23716240804458</v>
      </c>
      <c r="F405" s="12">
        <v>294.7152564891108</v>
      </c>
      <c r="G405" s="12">
        <v>289.87747550142893</v>
      </c>
      <c r="H405" s="12">
        <v>289.07494339572645</v>
      </c>
      <c r="I405" s="12">
        <v>257.39411589267712</v>
      </c>
      <c r="J405" s="12">
        <v>278.30512734787578</v>
      </c>
      <c r="K405" s="12">
        <v>273.46734636019391</v>
      </c>
      <c r="L405" s="12">
        <v>262.23189688035899</v>
      </c>
      <c r="M405" s="9">
        <v>42</v>
      </c>
      <c r="N405" s="9">
        <v>42</v>
      </c>
      <c r="O405" s="9">
        <v>36</v>
      </c>
      <c r="P405" s="9">
        <v>18</v>
      </c>
      <c r="Q405" s="9">
        <v>16.376249999999999</v>
      </c>
      <c r="R405" s="9">
        <v>17.025749999999999</v>
      </c>
      <c r="S405" s="9">
        <v>2.5</v>
      </c>
      <c r="T405" s="9">
        <v>1.5</v>
      </c>
      <c r="U405" s="9">
        <v>2</v>
      </c>
      <c r="V405" s="9">
        <v>1.6</v>
      </c>
    </row>
    <row r="406" spans="2:22">
      <c r="B406" s="9" t="str">
        <f t="shared" si="6"/>
        <v>М18x130</v>
      </c>
      <c r="C406" s="10">
        <v>18</v>
      </c>
      <c r="D406" s="9">
        <v>130</v>
      </c>
      <c r="E406" s="12">
        <v>302.14812956394394</v>
      </c>
      <c r="F406" s="12">
        <v>313.42875575071264</v>
      </c>
      <c r="G406" s="12">
        <v>308.59097476303077</v>
      </c>
      <c r="H406" s="12">
        <v>306.98591055162575</v>
      </c>
      <c r="I406" s="12">
        <v>273.92851656060901</v>
      </c>
      <c r="J406" s="12">
        <v>296.17708152531179</v>
      </c>
      <c r="K406" s="12">
        <v>291.33930053762987</v>
      </c>
      <c r="L406" s="12">
        <v>278.76629754829077</v>
      </c>
      <c r="M406" s="9">
        <v>48</v>
      </c>
      <c r="N406" s="9">
        <v>48</v>
      </c>
      <c r="O406" s="9">
        <v>36</v>
      </c>
      <c r="P406" s="9">
        <v>18</v>
      </c>
      <c r="Q406" s="9">
        <v>16.376249999999999</v>
      </c>
      <c r="R406" s="9">
        <v>17.025749999999999</v>
      </c>
      <c r="S406" s="9">
        <v>2.5</v>
      </c>
      <c r="T406" s="9">
        <v>1.5</v>
      </c>
      <c r="U406" s="9">
        <v>2</v>
      </c>
      <c r="V406" s="9">
        <v>1.6</v>
      </c>
    </row>
    <row r="407" spans="2:22">
      <c r="B407" s="9" t="str">
        <f t="shared" si="6"/>
        <v>М18x140</v>
      </c>
      <c r="C407" s="10">
        <v>18</v>
      </c>
      <c r="D407" s="9">
        <v>140</v>
      </c>
      <c r="E407" s="12">
        <v>322.12394645179472</v>
      </c>
      <c r="F407" s="12">
        <v>333.40457263856342</v>
      </c>
      <c r="G407" s="12">
        <v>328.56679165088144</v>
      </c>
      <c r="H407" s="12">
        <v>326.96172743947653</v>
      </c>
      <c r="I407" s="12">
        <v>290.46291722854068</v>
      </c>
      <c r="J407" s="12">
        <v>314.04903570274769</v>
      </c>
      <c r="K407" s="12">
        <v>309.21125471506582</v>
      </c>
      <c r="L407" s="12">
        <v>295.30069821622254</v>
      </c>
      <c r="M407" s="9">
        <v>48</v>
      </c>
      <c r="N407" s="9">
        <v>48</v>
      </c>
      <c r="O407" s="9">
        <v>36</v>
      </c>
      <c r="P407" s="9">
        <v>18</v>
      </c>
      <c r="Q407" s="9">
        <v>16.376249999999999</v>
      </c>
      <c r="R407" s="9">
        <v>17.025749999999999</v>
      </c>
      <c r="S407" s="9">
        <v>2.5</v>
      </c>
      <c r="T407" s="9">
        <v>1.5</v>
      </c>
      <c r="U407" s="9">
        <v>2</v>
      </c>
      <c r="V407" s="9">
        <v>1.6</v>
      </c>
    </row>
    <row r="408" spans="2:22">
      <c r="B408" s="9" t="str">
        <f t="shared" si="6"/>
        <v>М18x150</v>
      </c>
      <c r="C408" s="10">
        <v>18</v>
      </c>
      <c r="D408" s="9">
        <v>150</v>
      </c>
      <c r="E408" s="12">
        <v>342.09976333964534</v>
      </c>
      <c r="F408" s="12">
        <v>353.38038952641404</v>
      </c>
      <c r="G408" s="12">
        <v>348.54260853873217</v>
      </c>
      <c r="H408" s="12">
        <v>346.93754432732715</v>
      </c>
      <c r="I408" s="12">
        <v>306.99731789647251</v>
      </c>
      <c r="J408" s="12">
        <v>331.92098988018364</v>
      </c>
      <c r="K408" s="12">
        <v>327.08320889250183</v>
      </c>
      <c r="L408" s="12">
        <v>311.83509888415432</v>
      </c>
      <c r="M408" s="9">
        <v>48</v>
      </c>
      <c r="N408" s="9">
        <v>48</v>
      </c>
      <c r="O408" s="9">
        <v>36</v>
      </c>
      <c r="P408" s="9">
        <v>18</v>
      </c>
      <c r="Q408" s="9">
        <v>16.376249999999999</v>
      </c>
      <c r="R408" s="9">
        <v>17.025749999999999</v>
      </c>
      <c r="S408" s="9">
        <v>2.5</v>
      </c>
      <c r="T408" s="9">
        <v>1.5</v>
      </c>
      <c r="U408" s="9">
        <v>2</v>
      </c>
      <c r="V408" s="9">
        <v>1.6</v>
      </c>
    </row>
    <row r="409" spans="2:22">
      <c r="B409" s="9" t="str">
        <f t="shared" si="6"/>
        <v>М18x160</v>
      </c>
      <c r="C409" s="10">
        <v>18</v>
      </c>
      <c r="D409" s="9">
        <v>160</v>
      </c>
      <c r="E409" s="12">
        <v>362.07558022749612</v>
      </c>
      <c r="F409" s="12">
        <v>373.35620641426482</v>
      </c>
      <c r="G409" s="12">
        <v>368.51842542658289</v>
      </c>
      <c r="H409" s="12">
        <v>366.91336121517793</v>
      </c>
      <c r="I409" s="12">
        <v>323.53171856440429</v>
      </c>
      <c r="J409" s="12">
        <v>349.79294405761959</v>
      </c>
      <c r="K409" s="12">
        <v>344.95516306993778</v>
      </c>
      <c r="L409" s="12">
        <v>328.3694995520861</v>
      </c>
      <c r="M409" s="9">
        <v>48</v>
      </c>
      <c r="N409" s="9">
        <v>48</v>
      </c>
      <c r="O409" s="9">
        <v>36</v>
      </c>
      <c r="P409" s="9">
        <v>18</v>
      </c>
      <c r="Q409" s="9">
        <v>16.376249999999999</v>
      </c>
      <c r="R409" s="9">
        <v>17.025749999999999</v>
      </c>
      <c r="S409" s="9">
        <v>2.5</v>
      </c>
      <c r="T409" s="9">
        <v>1.5</v>
      </c>
      <c r="U409" s="9">
        <v>2</v>
      </c>
      <c r="V409" s="9">
        <v>1.6</v>
      </c>
    </row>
    <row r="410" spans="2:22">
      <c r="B410" s="9" t="str">
        <f t="shared" si="6"/>
        <v>М18x170</v>
      </c>
      <c r="C410" s="10">
        <v>18</v>
      </c>
      <c r="D410" s="9">
        <v>170</v>
      </c>
      <c r="E410" s="12">
        <v>382.05139711534679</v>
      </c>
      <c r="F410" s="12">
        <v>393.33202330211543</v>
      </c>
      <c r="G410" s="12">
        <v>388.49424231443356</v>
      </c>
      <c r="H410" s="12">
        <v>386.8891781030286</v>
      </c>
      <c r="I410" s="12">
        <v>340.06611923233612</v>
      </c>
      <c r="J410" s="12">
        <v>367.66489823505555</v>
      </c>
      <c r="K410" s="12">
        <v>362.82711724737374</v>
      </c>
      <c r="L410" s="12">
        <v>344.90390022001793</v>
      </c>
      <c r="M410" s="9">
        <v>48</v>
      </c>
      <c r="N410" s="9">
        <v>48</v>
      </c>
      <c r="O410" s="9">
        <v>36</v>
      </c>
      <c r="P410" s="9">
        <v>18</v>
      </c>
      <c r="Q410" s="9">
        <v>16.376249999999999</v>
      </c>
      <c r="R410" s="9">
        <v>17.025749999999999</v>
      </c>
      <c r="S410" s="9">
        <v>2.5</v>
      </c>
      <c r="T410" s="9">
        <v>1.5</v>
      </c>
      <c r="U410" s="9">
        <v>2</v>
      </c>
      <c r="V410" s="9">
        <v>1.6</v>
      </c>
    </row>
    <row r="411" spans="2:22">
      <c r="B411" s="9" t="str">
        <f t="shared" si="6"/>
        <v>М18x180</v>
      </c>
      <c r="C411" s="10">
        <v>18</v>
      </c>
      <c r="D411" s="9">
        <v>180</v>
      </c>
      <c r="E411" s="12">
        <v>402.02721400319757</v>
      </c>
      <c r="F411" s="12">
        <v>413.30784018996627</v>
      </c>
      <c r="G411" s="12">
        <v>408.47005920228435</v>
      </c>
      <c r="H411" s="12">
        <v>406.86499499087932</v>
      </c>
      <c r="I411" s="12">
        <v>356.6005199002679</v>
      </c>
      <c r="J411" s="12">
        <v>385.53685241249156</v>
      </c>
      <c r="K411" s="12">
        <v>380.69907142480969</v>
      </c>
      <c r="L411" s="12">
        <v>361.43830088794971</v>
      </c>
      <c r="M411" s="9">
        <v>48</v>
      </c>
      <c r="N411" s="9">
        <v>48</v>
      </c>
      <c r="O411" s="9">
        <v>36</v>
      </c>
      <c r="P411" s="9">
        <v>18</v>
      </c>
      <c r="Q411" s="9">
        <v>16.376249999999999</v>
      </c>
      <c r="R411" s="9">
        <v>17.025749999999999</v>
      </c>
      <c r="S411" s="9">
        <v>2.5</v>
      </c>
      <c r="T411" s="9">
        <v>1.5</v>
      </c>
      <c r="U411" s="9">
        <v>2</v>
      </c>
      <c r="V411" s="9">
        <v>1.6</v>
      </c>
    </row>
    <row r="412" spans="2:22">
      <c r="B412" s="9" t="str">
        <f t="shared" si="6"/>
        <v>М18x190</v>
      </c>
      <c r="C412" s="10">
        <v>18</v>
      </c>
      <c r="D412" s="9">
        <v>190</v>
      </c>
      <c r="E412" s="12">
        <v>422.00303089104818</v>
      </c>
      <c r="F412" s="12">
        <v>433.28365707781688</v>
      </c>
      <c r="G412" s="12">
        <v>428.44587609013502</v>
      </c>
      <c r="H412" s="12">
        <v>426.84081187872994</v>
      </c>
      <c r="I412" s="12">
        <v>373.13492056819973</v>
      </c>
      <c r="J412" s="12">
        <v>403.40880658992745</v>
      </c>
      <c r="K412" s="12">
        <v>398.57102560224564</v>
      </c>
      <c r="L412" s="12">
        <v>377.97270155588154</v>
      </c>
      <c r="M412" s="9">
        <v>48</v>
      </c>
      <c r="N412" s="9">
        <v>48</v>
      </c>
      <c r="O412" s="9">
        <v>36</v>
      </c>
      <c r="P412" s="9">
        <v>18</v>
      </c>
      <c r="Q412" s="9">
        <v>16.376249999999999</v>
      </c>
      <c r="R412" s="9">
        <v>17.025749999999999</v>
      </c>
      <c r="S412" s="9">
        <v>2.5</v>
      </c>
      <c r="T412" s="9">
        <v>1.5</v>
      </c>
      <c r="U412" s="9">
        <v>2</v>
      </c>
      <c r="V412" s="9">
        <v>1.6</v>
      </c>
    </row>
    <row r="413" spans="2:22">
      <c r="B413" s="9" t="str">
        <f t="shared" si="6"/>
        <v>М18x200</v>
      </c>
      <c r="C413" s="10">
        <v>18</v>
      </c>
      <c r="D413" s="9">
        <v>200</v>
      </c>
      <c r="E413" s="12">
        <v>441.97884777889885</v>
      </c>
      <c r="F413" s="12">
        <v>453.25947396566755</v>
      </c>
      <c r="G413" s="12">
        <v>448.42169297798569</v>
      </c>
      <c r="H413" s="12">
        <v>446.81662876658072</v>
      </c>
      <c r="I413" s="12">
        <v>389.66932123613145</v>
      </c>
      <c r="J413" s="12">
        <v>421.2807607673634</v>
      </c>
      <c r="K413" s="12">
        <v>416.44297977968159</v>
      </c>
      <c r="L413" s="12">
        <v>394.50710222381332</v>
      </c>
      <c r="M413" s="9">
        <v>48</v>
      </c>
      <c r="N413" s="9">
        <v>48</v>
      </c>
      <c r="O413" s="9">
        <v>36</v>
      </c>
      <c r="P413" s="9">
        <v>18</v>
      </c>
      <c r="Q413" s="9">
        <v>16.376249999999999</v>
      </c>
      <c r="R413" s="9">
        <v>17.025749999999999</v>
      </c>
      <c r="S413" s="9">
        <v>2.5</v>
      </c>
      <c r="T413" s="9">
        <v>1.5</v>
      </c>
      <c r="U413" s="9">
        <v>2</v>
      </c>
      <c r="V413" s="9">
        <v>1.6</v>
      </c>
    </row>
    <row r="414" spans="2:22">
      <c r="B414" s="9" t="str">
        <f t="shared" si="6"/>
        <v>М18x220</v>
      </c>
      <c r="C414" s="10">
        <v>18</v>
      </c>
      <c r="D414" s="9">
        <v>220</v>
      </c>
      <c r="E414" s="12">
        <v>477.45664046870576</v>
      </c>
      <c r="F414" s="12">
        <v>490.47608621782979</v>
      </c>
      <c r="G414" s="12">
        <v>485.63830523014798</v>
      </c>
      <c r="H414" s="12">
        <v>482.29442145638757</v>
      </c>
      <c r="I414" s="12">
        <v>422.73812257199506</v>
      </c>
      <c r="J414" s="12">
        <v>457.02466912223537</v>
      </c>
      <c r="K414" s="12">
        <v>452.1868881345535</v>
      </c>
      <c r="L414" s="12">
        <v>427.57590355967687</v>
      </c>
      <c r="M414" s="9">
        <v>61</v>
      </c>
      <c r="N414" s="9">
        <v>61</v>
      </c>
      <c r="O414" s="9">
        <v>36</v>
      </c>
      <c r="P414" s="9">
        <v>18</v>
      </c>
      <c r="Q414" s="9">
        <v>16.376249999999999</v>
      </c>
      <c r="R414" s="9">
        <v>17.025749999999999</v>
      </c>
      <c r="S414" s="9">
        <v>2.5</v>
      </c>
      <c r="T414" s="9">
        <v>1.5</v>
      </c>
      <c r="U414" s="9">
        <v>2</v>
      </c>
      <c r="V414" s="9">
        <v>1.6</v>
      </c>
    </row>
    <row r="415" spans="2:22" s="9" customFormat="1">
      <c r="B415" s="9" t="str">
        <f t="shared" si="6"/>
        <v>М18x240</v>
      </c>
      <c r="C415" s="10">
        <v>18</v>
      </c>
      <c r="D415" s="9">
        <v>240</v>
      </c>
      <c r="E415" s="12">
        <v>517.40827424440704</v>
      </c>
      <c r="F415" s="12">
        <v>530.42771999353124</v>
      </c>
      <c r="G415" s="12">
        <v>525.58993900584937</v>
      </c>
      <c r="H415" s="12">
        <v>522.24605523208902</v>
      </c>
      <c r="I415" s="12">
        <v>455.80692390785867</v>
      </c>
      <c r="J415" s="12">
        <v>492.76857747710727</v>
      </c>
      <c r="K415" s="12">
        <v>487.93079648942535</v>
      </c>
      <c r="L415" s="12">
        <v>460.64470489554037</v>
      </c>
      <c r="M415" s="9">
        <v>61</v>
      </c>
      <c r="N415" s="9">
        <v>61</v>
      </c>
      <c r="O415" s="9">
        <v>36</v>
      </c>
      <c r="P415" s="9">
        <v>18</v>
      </c>
      <c r="Q415" s="9">
        <v>16.376249999999999</v>
      </c>
      <c r="R415" s="9">
        <v>17.025749999999999</v>
      </c>
      <c r="S415" s="9">
        <v>2.5</v>
      </c>
      <c r="T415" s="9">
        <v>1.5</v>
      </c>
      <c r="U415" s="9">
        <v>2</v>
      </c>
      <c r="V415" s="9">
        <v>1.6</v>
      </c>
    </row>
    <row r="416" spans="2:22">
      <c r="B416" s="9" t="str">
        <f t="shared" si="6"/>
        <v>М20x40</v>
      </c>
      <c r="C416" s="10">
        <v>20</v>
      </c>
      <c r="D416" s="9">
        <v>40</v>
      </c>
      <c r="E416" s="12">
        <v>171.10756564426813</v>
      </c>
      <c r="F416" s="12">
        <v>181.0279211804696</v>
      </c>
      <c r="G416" s="12">
        <v>174.71003319732532</v>
      </c>
      <c r="H416" s="12">
        <v>177.42545362741245</v>
      </c>
      <c r="I416" s="12">
        <v>165.3447795982481</v>
      </c>
      <c r="J416" s="12">
        <v>177.98055556453676</v>
      </c>
      <c r="K416" s="12">
        <v>171.66266758139247</v>
      </c>
      <c r="L416" s="12">
        <v>171.66266758139247</v>
      </c>
      <c r="M416" s="11">
        <v>25</v>
      </c>
      <c r="N416" s="9">
        <v>27</v>
      </c>
      <c r="O416" s="9">
        <v>40</v>
      </c>
      <c r="P416" s="9">
        <v>20</v>
      </c>
      <c r="Q416" s="9">
        <v>18.376249999999999</v>
      </c>
      <c r="R416" s="9">
        <v>19.025749999999999</v>
      </c>
      <c r="S416" s="9">
        <v>2.5</v>
      </c>
      <c r="T416" s="9">
        <v>1.5</v>
      </c>
      <c r="U416" s="9">
        <v>2.5</v>
      </c>
      <c r="V416" s="9">
        <v>1.6</v>
      </c>
    </row>
    <row r="417" spans="2:22">
      <c r="B417" s="9" t="str">
        <f t="shared" si="6"/>
        <v>М20x42</v>
      </c>
      <c r="C417" s="10">
        <v>20</v>
      </c>
      <c r="D417" s="9">
        <v>42</v>
      </c>
      <c r="E417" s="12">
        <v>175.27149463760139</v>
      </c>
      <c r="F417" s="12">
        <v>185.49139616723133</v>
      </c>
      <c r="G417" s="12">
        <v>179.17350818408696</v>
      </c>
      <c r="H417" s="12">
        <v>181.58938262074577</v>
      </c>
      <c r="I417" s="12">
        <v>169.50870859158141</v>
      </c>
      <c r="J417" s="12">
        <v>182.44403055129845</v>
      </c>
      <c r="K417" s="12">
        <v>176.12614256815417</v>
      </c>
      <c r="L417" s="12">
        <v>175.82659657472578</v>
      </c>
      <c r="M417" s="11">
        <v>27</v>
      </c>
      <c r="N417" s="9">
        <v>29</v>
      </c>
      <c r="O417" s="9">
        <v>40</v>
      </c>
      <c r="P417" s="9">
        <v>20</v>
      </c>
      <c r="Q417" s="9">
        <v>18.376249999999999</v>
      </c>
      <c r="R417" s="9">
        <v>19.025749999999999</v>
      </c>
      <c r="S417" s="9">
        <v>2.5</v>
      </c>
      <c r="T417" s="9">
        <v>1.5</v>
      </c>
      <c r="U417" s="9">
        <v>2.5</v>
      </c>
      <c r="V417" s="9">
        <v>1.6</v>
      </c>
    </row>
    <row r="418" spans="2:22">
      <c r="B418" s="9" t="str">
        <f t="shared" si="6"/>
        <v>М20x45</v>
      </c>
      <c r="C418" s="10">
        <v>20</v>
      </c>
      <c r="D418" s="9">
        <v>45</v>
      </c>
      <c r="E418" s="12">
        <v>181.51738812760138</v>
      </c>
      <c r="F418" s="12">
        <v>192.18660864737384</v>
      </c>
      <c r="G418" s="12">
        <v>185.8687206642295</v>
      </c>
      <c r="H418" s="12">
        <v>187.83527611074572</v>
      </c>
      <c r="I418" s="12">
        <v>175.75460208158137</v>
      </c>
      <c r="J418" s="12">
        <v>189.13924303144103</v>
      </c>
      <c r="K418" s="12">
        <v>182.82135504829668</v>
      </c>
      <c r="L418" s="12">
        <v>182.07249006472574</v>
      </c>
      <c r="M418" s="11">
        <v>30</v>
      </c>
      <c r="N418" s="9">
        <v>32</v>
      </c>
      <c r="O418" s="9">
        <v>40</v>
      </c>
      <c r="P418" s="9">
        <v>20</v>
      </c>
      <c r="Q418" s="9">
        <v>18.376249999999999</v>
      </c>
      <c r="R418" s="9">
        <v>19.025749999999999</v>
      </c>
      <c r="S418" s="9">
        <v>2.5</v>
      </c>
      <c r="T418" s="9">
        <v>1.5</v>
      </c>
      <c r="U418" s="9">
        <v>2.5</v>
      </c>
      <c r="V418" s="9">
        <v>1.6</v>
      </c>
    </row>
    <row r="419" spans="2:22">
      <c r="B419" s="9" t="str">
        <f t="shared" si="6"/>
        <v>М20x48</v>
      </c>
      <c r="C419" s="10">
        <v>20</v>
      </c>
      <c r="D419" s="9">
        <v>48</v>
      </c>
      <c r="E419" s="12">
        <v>187.76328161760134</v>
      </c>
      <c r="F419" s="12">
        <v>198.88182112751639</v>
      </c>
      <c r="G419" s="12">
        <v>192.56393314437207</v>
      </c>
      <c r="H419" s="12">
        <v>194.08116960074568</v>
      </c>
      <c r="I419" s="12">
        <v>182.00049557158133</v>
      </c>
      <c r="J419" s="12">
        <v>195.83445551158357</v>
      </c>
      <c r="K419" s="12">
        <v>189.51656752843925</v>
      </c>
      <c r="L419" s="12">
        <v>188.3183835547257</v>
      </c>
      <c r="M419" s="11">
        <v>33</v>
      </c>
      <c r="N419" s="9">
        <v>35</v>
      </c>
      <c r="O419" s="9">
        <v>40</v>
      </c>
      <c r="P419" s="9">
        <v>20</v>
      </c>
      <c r="Q419" s="9">
        <v>18.376249999999999</v>
      </c>
      <c r="R419" s="9">
        <v>19.025749999999999</v>
      </c>
      <c r="S419" s="9">
        <v>2.5</v>
      </c>
      <c r="T419" s="9">
        <v>1.5</v>
      </c>
      <c r="U419" s="9">
        <v>2.5</v>
      </c>
      <c r="V419" s="9">
        <v>1.6</v>
      </c>
    </row>
    <row r="420" spans="2:22">
      <c r="B420" s="9" t="str">
        <f t="shared" si="6"/>
        <v>М20x50</v>
      </c>
      <c r="C420" s="10">
        <v>20</v>
      </c>
      <c r="D420" s="9">
        <v>50</v>
      </c>
      <c r="E420" s="12">
        <v>191.92721061093465</v>
      </c>
      <c r="F420" s="12">
        <v>203.34529611427809</v>
      </c>
      <c r="G420" s="12">
        <v>197.0274081311338</v>
      </c>
      <c r="H420" s="12">
        <v>198.24509859407902</v>
      </c>
      <c r="I420" s="12">
        <v>186.1644245649147</v>
      </c>
      <c r="J420" s="12">
        <v>200.29793049834527</v>
      </c>
      <c r="K420" s="12">
        <v>193.98004251520098</v>
      </c>
      <c r="L420" s="12">
        <v>192.48231254805901</v>
      </c>
      <c r="M420" s="11">
        <v>35</v>
      </c>
      <c r="N420" s="9">
        <v>37</v>
      </c>
      <c r="O420" s="9">
        <v>40</v>
      </c>
      <c r="P420" s="9">
        <v>20</v>
      </c>
      <c r="Q420" s="9">
        <v>18.376249999999999</v>
      </c>
      <c r="R420" s="9">
        <v>19.025749999999999</v>
      </c>
      <c r="S420" s="9">
        <v>2.5</v>
      </c>
      <c r="T420" s="9">
        <v>1.5</v>
      </c>
      <c r="U420" s="9">
        <v>2.5</v>
      </c>
      <c r="V420" s="9">
        <v>1.6</v>
      </c>
    </row>
    <row r="421" spans="2:22">
      <c r="B421" s="9" t="str">
        <f t="shared" si="6"/>
        <v>М20x55</v>
      </c>
      <c r="C421" s="10">
        <v>20</v>
      </c>
      <c r="D421" s="9">
        <v>55</v>
      </c>
      <c r="E421" s="12">
        <v>202.33703309426795</v>
      </c>
      <c r="F421" s="12">
        <v>214.50398358118233</v>
      </c>
      <c r="G421" s="12">
        <v>208.18609559803801</v>
      </c>
      <c r="H421" s="12">
        <v>208.6549210774123</v>
      </c>
      <c r="I421" s="12">
        <v>196.57424704824797</v>
      </c>
      <c r="J421" s="12">
        <v>211.45661796524951</v>
      </c>
      <c r="K421" s="12">
        <v>205.13872998210516</v>
      </c>
      <c r="L421" s="12">
        <v>202.89213503139231</v>
      </c>
      <c r="M421" s="11">
        <v>40</v>
      </c>
      <c r="N421" s="9">
        <v>42</v>
      </c>
      <c r="O421" s="9">
        <v>40</v>
      </c>
      <c r="P421" s="9">
        <v>20</v>
      </c>
      <c r="Q421" s="9">
        <v>18.376249999999999</v>
      </c>
      <c r="R421" s="9">
        <v>19.025749999999999</v>
      </c>
      <c r="S421" s="9">
        <v>2.5</v>
      </c>
      <c r="T421" s="9">
        <v>1.5</v>
      </c>
      <c r="U421" s="9">
        <v>2.5</v>
      </c>
      <c r="V421" s="9">
        <v>1.6</v>
      </c>
    </row>
    <row r="422" spans="2:22">
      <c r="B422" s="9" t="str">
        <f t="shared" si="6"/>
        <v>М20x60</v>
      </c>
      <c r="C422" s="10">
        <v>20</v>
      </c>
      <c r="D422" s="9">
        <v>60</v>
      </c>
      <c r="E422" s="12">
        <v>212.36266984119987</v>
      </c>
      <c r="F422" s="12">
        <v>225.89708378777371</v>
      </c>
      <c r="G422" s="12">
        <v>219.57919580462936</v>
      </c>
      <c r="H422" s="12">
        <v>218.68055782434419</v>
      </c>
      <c r="I422" s="12">
        <v>206.98406953158121</v>
      </c>
      <c r="J422" s="12">
        <v>222.61530543215375</v>
      </c>
      <c r="K422" s="12">
        <v>216.29741744900943</v>
      </c>
      <c r="L422" s="12">
        <v>213.30195751472556</v>
      </c>
      <c r="M422" s="9">
        <v>46</v>
      </c>
      <c r="N422" s="9">
        <v>46</v>
      </c>
      <c r="O422" s="9">
        <v>40</v>
      </c>
      <c r="P422" s="9">
        <v>20</v>
      </c>
      <c r="Q422" s="9">
        <v>18.376249999999999</v>
      </c>
      <c r="R422" s="9">
        <v>19.025749999999999</v>
      </c>
      <c r="S422" s="9">
        <v>2.5</v>
      </c>
      <c r="T422" s="9">
        <v>1.5</v>
      </c>
      <c r="U422" s="9">
        <v>2.5</v>
      </c>
      <c r="V422" s="9">
        <v>1.6</v>
      </c>
    </row>
    <row r="423" spans="2:22">
      <c r="B423" s="9" t="str">
        <f t="shared" si="6"/>
        <v>М20x65</v>
      </c>
      <c r="C423" s="10">
        <v>20</v>
      </c>
      <c r="D423" s="9">
        <v>65</v>
      </c>
      <c r="E423" s="12">
        <v>224.69342100653978</v>
      </c>
      <c r="F423" s="12">
        <v>238.22783495311364</v>
      </c>
      <c r="G423" s="12">
        <v>231.9099469699693</v>
      </c>
      <c r="H423" s="12">
        <v>231.01130898968412</v>
      </c>
      <c r="I423" s="12">
        <v>217.39389201491451</v>
      </c>
      <c r="J423" s="12">
        <v>233.77399289905802</v>
      </c>
      <c r="K423" s="12">
        <v>227.45610491591367</v>
      </c>
      <c r="L423" s="12">
        <v>223.71177999805883</v>
      </c>
      <c r="M423" s="9">
        <v>46</v>
      </c>
      <c r="N423" s="9">
        <v>46</v>
      </c>
      <c r="O423" s="9">
        <v>40</v>
      </c>
      <c r="P423" s="9">
        <v>20</v>
      </c>
      <c r="Q423" s="9">
        <v>18.376249999999999</v>
      </c>
      <c r="R423" s="9">
        <v>19.025749999999999</v>
      </c>
      <c r="S423" s="9">
        <v>2.5</v>
      </c>
      <c r="T423" s="9">
        <v>1.5</v>
      </c>
      <c r="U423" s="9">
        <v>2.5</v>
      </c>
      <c r="V423" s="9">
        <v>1.6</v>
      </c>
    </row>
    <row r="424" spans="2:22">
      <c r="B424" s="9" t="str">
        <f t="shared" si="6"/>
        <v>М20x70</v>
      </c>
      <c r="C424" s="10">
        <v>20</v>
      </c>
      <c r="D424" s="9">
        <v>70</v>
      </c>
      <c r="E424" s="12">
        <v>237.02417217187974</v>
      </c>
      <c r="F424" s="12">
        <v>250.55858611845355</v>
      </c>
      <c r="G424" s="12">
        <v>244.24069813530923</v>
      </c>
      <c r="H424" s="12">
        <v>243.34206015502409</v>
      </c>
      <c r="I424" s="12">
        <v>227.80371449824781</v>
      </c>
      <c r="J424" s="12">
        <v>244.93268036596226</v>
      </c>
      <c r="K424" s="12">
        <v>238.61479238281791</v>
      </c>
      <c r="L424" s="12">
        <v>234.1216024813921</v>
      </c>
      <c r="M424" s="9">
        <v>46</v>
      </c>
      <c r="N424" s="9">
        <v>46</v>
      </c>
      <c r="O424" s="9">
        <v>40</v>
      </c>
      <c r="P424" s="9">
        <v>20</v>
      </c>
      <c r="Q424" s="9">
        <v>18.376249999999999</v>
      </c>
      <c r="R424" s="9">
        <v>19.025749999999999</v>
      </c>
      <c r="S424" s="9">
        <v>2.5</v>
      </c>
      <c r="T424" s="9">
        <v>1.5</v>
      </c>
      <c r="U424" s="9">
        <v>2.5</v>
      </c>
      <c r="V424" s="9">
        <v>1.6</v>
      </c>
    </row>
    <row r="425" spans="2:22">
      <c r="B425" s="9" t="str">
        <f t="shared" si="6"/>
        <v>М20x75</v>
      </c>
      <c r="C425" s="10">
        <v>20</v>
      </c>
      <c r="D425" s="9">
        <v>75</v>
      </c>
      <c r="E425" s="12">
        <v>249.3549233372197</v>
      </c>
      <c r="F425" s="12">
        <v>262.88933728379357</v>
      </c>
      <c r="G425" s="12">
        <v>256.57144930064919</v>
      </c>
      <c r="H425" s="12">
        <v>255.67281132036402</v>
      </c>
      <c r="I425" s="12">
        <v>238.21353698158106</v>
      </c>
      <c r="J425" s="12">
        <v>256.09136783286652</v>
      </c>
      <c r="K425" s="12">
        <v>249.77347984972215</v>
      </c>
      <c r="L425" s="12">
        <v>244.5314249647254</v>
      </c>
      <c r="M425" s="9">
        <v>46</v>
      </c>
      <c r="N425" s="9">
        <v>46</v>
      </c>
      <c r="O425" s="9">
        <v>40</v>
      </c>
      <c r="P425" s="9">
        <v>20</v>
      </c>
      <c r="Q425" s="9">
        <v>18.376249999999999</v>
      </c>
      <c r="R425" s="9">
        <v>19.025749999999999</v>
      </c>
      <c r="S425" s="9">
        <v>2.5</v>
      </c>
      <c r="T425" s="9">
        <v>1.5</v>
      </c>
      <c r="U425" s="9">
        <v>2.5</v>
      </c>
      <c r="V425" s="9">
        <v>1.6</v>
      </c>
    </row>
    <row r="426" spans="2:22">
      <c r="B426" s="9" t="str">
        <f t="shared" si="6"/>
        <v>М20x80</v>
      </c>
      <c r="C426" s="10">
        <v>20</v>
      </c>
      <c r="D426" s="9">
        <v>80</v>
      </c>
      <c r="E426" s="12">
        <v>261.68567450255961</v>
      </c>
      <c r="F426" s="12">
        <v>275.22008844913353</v>
      </c>
      <c r="G426" s="12">
        <v>268.9022004659891</v>
      </c>
      <c r="H426" s="12">
        <v>268.00356248570398</v>
      </c>
      <c r="I426" s="12">
        <v>248.6233594649143</v>
      </c>
      <c r="J426" s="12">
        <v>267.25005529977074</v>
      </c>
      <c r="K426" s="12">
        <v>260.93216731662636</v>
      </c>
      <c r="L426" s="12">
        <v>254.94124744805865</v>
      </c>
      <c r="M426" s="9">
        <v>46</v>
      </c>
      <c r="N426" s="9">
        <v>46</v>
      </c>
      <c r="O426" s="9">
        <v>40</v>
      </c>
      <c r="P426" s="9">
        <v>20</v>
      </c>
      <c r="Q426" s="9">
        <v>18.376249999999999</v>
      </c>
      <c r="R426" s="9">
        <v>19.025749999999999</v>
      </c>
      <c r="S426" s="9">
        <v>2.5</v>
      </c>
      <c r="T426" s="9">
        <v>1.5</v>
      </c>
      <c r="U426" s="9">
        <v>2.5</v>
      </c>
      <c r="V426" s="9">
        <v>1.6</v>
      </c>
    </row>
    <row r="427" spans="2:22">
      <c r="B427" s="9" t="str">
        <f t="shared" si="6"/>
        <v>М20x85</v>
      </c>
      <c r="C427" s="10">
        <v>20</v>
      </c>
      <c r="D427" s="9">
        <v>85</v>
      </c>
      <c r="E427" s="12">
        <v>274.01642566789957</v>
      </c>
      <c r="F427" s="12">
        <v>287.55083961447338</v>
      </c>
      <c r="G427" s="12">
        <v>281.23295163132906</v>
      </c>
      <c r="H427" s="12">
        <v>280.33431365104394</v>
      </c>
      <c r="I427" s="12">
        <v>259.03318194824755</v>
      </c>
      <c r="J427" s="12">
        <v>278.40874276667495</v>
      </c>
      <c r="K427" s="12">
        <v>272.09085478353057</v>
      </c>
      <c r="L427" s="12">
        <v>265.35106993139192</v>
      </c>
      <c r="M427" s="9">
        <v>46</v>
      </c>
      <c r="N427" s="9">
        <v>46</v>
      </c>
      <c r="O427" s="9">
        <v>40</v>
      </c>
      <c r="P427" s="9">
        <v>20</v>
      </c>
      <c r="Q427" s="9">
        <v>18.376249999999999</v>
      </c>
      <c r="R427" s="9">
        <v>19.025749999999999</v>
      </c>
      <c r="S427" s="9">
        <v>2.5</v>
      </c>
      <c r="T427" s="9">
        <v>1.5</v>
      </c>
      <c r="U427" s="9">
        <v>2.5</v>
      </c>
      <c r="V427" s="9">
        <v>1.6</v>
      </c>
    </row>
    <row r="428" spans="2:22">
      <c r="B428" s="9" t="str">
        <f t="shared" si="6"/>
        <v>М20x90</v>
      </c>
      <c r="C428" s="10">
        <v>20</v>
      </c>
      <c r="D428" s="9">
        <v>90</v>
      </c>
      <c r="E428" s="12">
        <v>286.34717683323947</v>
      </c>
      <c r="F428" s="12">
        <v>299.88159077981334</v>
      </c>
      <c r="G428" s="12">
        <v>293.56370279666896</v>
      </c>
      <c r="H428" s="12">
        <v>292.66506481638385</v>
      </c>
      <c r="I428" s="12">
        <v>269.4430044315809</v>
      </c>
      <c r="J428" s="12">
        <v>289.56743023357927</v>
      </c>
      <c r="K428" s="12">
        <v>283.24954225043484</v>
      </c>
      <c r="L428" s="12">
        <v>275.76089241472528</v>
      </c>
      <c r="M428" s="9">
        <v>46</v>
      </c>
      <c r="N428" s="9">
        <v>46</v>
      </c>
      <c r="O428" s="9">
        <v>40</v>
      </c>
      <c r="P428" s="9">
        <v>20</v>
      </c>
      <c r="Q428" s="9">
        <v>18.376249999999999</v>
      </c>
      <c r="R428" s="9">
        <v>19.025749999999999</v>
      </c>
      <c r="S428" s="9">
        <v>2.5</v>
      </c>
      <c r="T428" s="9">
        <v>1.5</v>
      </c>
      <c r="U428" s="9">
        <v>2.5</v>
      </c>
      <c r="V428" s="9">
        <v>1.6</v>
      </c>
    </row>
    <row r="429" spans="2:22">
      <c r="B429" s="9" t="str">
        <f t="shared" si="6"/>
        <v>М20x95</v>
      </c>
      <c r="C429" s="10">
        <v>20</v>
      </c>
      <c r="D429" s="9">
        <v>95</v>
      </c>
      <c r="E429" s="12">
        <v>298.67792799857943</v>
      </c>
      <c r="F429" s="12">
        <v>312.21234194515324</v>
      </c>
      <c r="G429" s="12">
        <v>305.89445396200887</v>
      </c>
      <c r="H429" s="12">
        <v>304.99581598172369</v>
      </c>
      <c r="I429" s="12">
        <v>279.8528269149142</v>
      </c>
      <c r="J429" s="12">
        <v>300.72611770048348</v>
      </c>
      <c r="K429" s="12">
        <v>294.40822971733917</v>
      </c>
      <c r="L429" s="12">
        <v>286.17071489805852</v>
      </c>
      <c r="M429" s="9">
        <v>46</v>
      </c>
      <c r="N429" s="9">
        <v>46</v>
      </c>
      <c r="O429" s="9">
        <v>40</v>
      </c>
      <c r="P429" s="9">
        <v>20</v>
      </c>
      <c r="Q429" s="9">
        <v>18.376249999999999</v>
      </c>
      <c r="R429" s="9">
        <v>19.025749999999999</v>
      </c>
      <c r="S429" s="9">
        <v>2.5</v>
      </c>
      <c r="T429" s="9">
        <v>1.5</v>
      </c>
      <c r="U429" s="9">
        <v>2.5</v>
      </c>
      <c r="V429" s="9">
        <v>1.6</v>
      </c>
    </row>
    <row r="430" spans="2:22">
      <c r="B430" s="9" t="str">
        <f t="shared" si="6"/>
        <v>М20x100</v>
      </c>
      <c r="C430" s="10">
        <v>20</v>
      </c>
      <c r="D430" s="9">
        <v>100</v>
      </c>
      <c r="E430" s="12">
        <v>311.00867916391934</v>
      </c>
      <c r="F430" s="12">
        <v>324.5430931104932</v>
      </c>
      <c r="G430" s="12">
        <v>318.22520512734883</v>
      </c>
      <c r="H430" s="12">
        <v>317.32656714706366</v>
      </c>
      <c r="I430" s="12">
        <v>290.26264939824745</v>
      </c>
      <c r="J430" s="12">
        <v>311.8848051673877</v>
      </c>
      <c r="K430" s="12">
        <v>305.56691718424338</v>
      </c>
      <c r="L430" s="12">
        <v>296.58053738139182</v>
      </c>
      <c r="M430" s="9">
        <v>46</v>
      </c>
      <c r="N430" s="9">
        <v>46</v>
      </c>
      <c r="O430" s="9">
        <v>40</v>
      </c>
      <c r="P430" s="9">
        <v>20</v>
      </c>
      <c r="Q430" s="9">
        <v>18.376249999999999</v>
      </c>
      <c r="R430" s="9">
        <v>19.025749999999999</v>
      </c>
      <c r="S430" s="9">
        <v>2.5</v>
      </c>
      <c r="T430" s="9">
        <v>1.5</v>
      </c>
      <c r="U430" s="9">
        <v>2.5</v>
      </c>
      <c r="V430" s="9">
        <v>1.6</v>
      </c>
    </row>
    <row r="431" spans="2:22">
      <c r="B431" s="9" t="str">
        <f t="shared" si="6"/>
        <v>М20x105</v>
      </c>
      <c r="C431" s="10">
        <v>20</v>
      </c>
      <c r="D431" s="9">
        <v>105</v>
      </c>
      <c r="E431" s="12">
        <v>323.33943032925924</v>
      </c>
      <c r="F431" s="12">
        <v>336.87384427583316</v>
      </c>
      <c r="G431" s="12">
        <v>330.55595629268879</v>
      </c>
      <c r="H431" s="12">
        <v>329.65731831240362</v>
      </c>
      <c r="I431" s="12">
        <v>300.67247188158069</v>
      </c>
      <c r="J431" s="12">
        <v>323.04349263429191</v>
      </c>
      <c r="K431" s="12">
        <v>316.72560465114753</v>
      </c>
      <c r="L431" s="12">
        <v>306.99035986472506</v>
      </c>
      <c r="M431" s="9">
        <v>46</v>
      </c>
      <c r="N431" s="9">
        <v>46</v>
      </c>
      <c r="O431" s="9">
        <v>40</v>
      </c>
      <c r="P431" s="9">
        <v>20</v>
      </c>
      <c r="Q431" s="9">
        <v>18.376249999999999</v>
      </c>
      <c r="R431" s="9">
        <v>19.025749999999999</v>
      </c>
      <c r="S431" s="9">
        <v>2.5</v>
      </c>
      <c r="T431" s="9">
        <v>1.5</v>
      </c>
      <c r="U431" s="9">
        <v>2.5</v>
      </c>
      <c r="V431" s="9">
        <v>1.6</v>
      </c>
    </row>
    <row r="432" spans="2:22">
      <c r="B432" s="9" t="str">
        <f t="shared" si="6"/>
        <v>М20x110</v>
      </c>
      <c r="C432" s="10">
        <v>20</v>
      </c>
      <c r="D432" s="9">
        <v>110</v>
      </c>
      <c r="E432" s="12">
        <v>335.67018149459926</v>
      </c>
      <c r="F432" s="12">
        <v>349.20459544117307</v>
      </c>
      <c r="G432" s="12">
        <v>342.88670745802875</v>
      </c>
      <c r="H432" s="12">
        <v>341.98806947774358</v>
      </c>
      <c r="I432" s="12">
        <v>311.08229436491399</v>
      </c>
      <c r="J432" s="12">
        <v>334.20218010119623</v>
      </c>
      <c r="K432" s="12">
        <v>327.88429211805186</v>
      </c>
      <c r="L432" s="12">
        <v>317.40018234805831</v>
      </c>
      <c r="M432" s="9">
        <v>46</v>
      </c>
      <c r="N432" s="9">
        <v>46</v>
      </c>
      <c r="O432" s="9">
        <v>40</v>
      </c>
      <c r="P432" s="9">
        <v>20</v>
      </c>
      <c r="Q432" s="9">
        <v>18.376249999999999</v>
      </c>
      <c r="R432" s="9">
        <v>19.025749999999999</v>
      </c>
      <c r="S432" s="9">
        <v>2.5</v>
      </c>
      <c r="T432" s="9">
        <v>1.5</v>
      </c>
      <c r="U432" s="9">
        <v>2.5</v>
      </c>
      <c r="V432" s="9">
        <v>1.6</v>
      </c>
    </row>
    <row r="433" spans="2:22">
      <c r="B433" s="9" t="str">
        <f t="shared" si="6"/>
        <v>М20x115</v>
      </c>
      <c r="C433" s="10">
        <v>20</v>
      </c>
      <c r="D433" s="9">
        <v>115</v>
      </c>
      <c r="E433" s="12">
        <v>348.00093265993917</v>
      </c>
      <c r="F433" s="12">
        <v>361.53534660651303</v>
      </c>
      <c r="G433" s="12">
        <v>355.21745862336871</v>
      </c>
      <c r="H433" s="12">
        <v>354.31882064308354</v>
      </c>
      <c r="I433" s="12">
        <v>321.49211684824724</v>
      </c>
      <c r="J433" s="12">
        <v>345.36086756810045</v>
      </c>
      <c r="K433" s="12">
        <v>339.04297958495613</v>
      </c>
      <c r="L433" s="12">
        <v>327.81000483139161</v>
      </c>
      <c r="M433" s="9">
        <v>46</v>
      </c>
      <c r="N433" s="9">
        <v>46</v>
      </c>
      <c r="O433" s="9">
        <v>40</v>
      </c>
      <c r="P433" s="9">
        <v>20</v>
      </c>
      <c r="Q433" s="9">
        <v>18.376249999999999</v>
      </c>
      <c r="R433" s="9">
        <v>19.025749999999999</v>
      </c>
      <c r="S433" s="9">
        <v>2.5</v>
      </c>
      <c r="T433" s="9">
        <v>1.5</v>
      </c>
      <c r="U433" s="9">
        <v>2.5</v>
      </c>
      <c r="V433" s="9">
        <v>1.6</v>
      </c>
    </row>
    <row r="434" spans="2:22">
      <c r="B434" s="9" t="str">
        <f t="shared" si="6"/>
        <v>М20x120</v>
      </c>
      <c r="C434" s="10">
        <v>20</v>
      </c>
      <c r="D434" s="9">
        <v>120</v>
      </c>
      <c r="E434" s="12">
        <v>360.33168382527913</v>
      </c>
      <c r="F434" s="12">
        <v>373.86609777185299</v>
      </c>
      <c r="G434" s="12">
        <v>367.54820978870862</v>
      </c>
      <c r="H434" s="12">
        <v>366.64957180842345</v>
      </c>
      <c r="I434" s="12">
        <v>331.90193933158054</v>
      </c>
      <c r="J434" s="12">
        <v>356.5195550350046</v>
      </c>
      <c r="K434" s="12">
        <v>350.20166705186028</v>
      </c>
      <c r="L434" s="12">
        <v>338.21982731472491</v>
      </c>
      <c r="M434" s="9">
        <v>46</v>
      </c>
      <c r="N434" s="9">
        <v>46</v>
      </c>
      <c r="O434" s="9">
        <v>40</v>
      </c>
      <c r="P434" s="9">
        <v>20</v>
      </c>
      <c r="Q434" s="9">
        <v>18.376249999999999</v>
      </c>
      <c r="R434" s="9">
        <v>19.025749999999999</v>
      </c>
      <c r="S434" s="9">
        <v>2.5</v>
      </c>
      <c r="T434" s="9">
        <v>1.5</v>
      </c>
      <c r="U434" s="9">
        <v>2.5</v>
      </c>
      <c r="V434" s="9">
        <v>1.6</v>
      </c>
    </row>
    <row r="435" spans="2:22">
      <c r="B435" s="9" t="str">
        <f t="shared" si="6"/>
        <v>М20x130</v>
      </c>
      <c r="C435" s="10">
        <v>20</v>
      </c>
      <c r="D435" s="9">
        <v>130</v>
      </c>
      <c r="E435" s="12">
        <v>382.68807173755101</v>
      </c>
      <c r="F435" s="12">
        <v>397.12112366440999</v>
      </c>
      <c r="G435" s="12">
        <v>390.80323568126568</v>
      </c>
      <c r="H435" s="12">
        <v>389.00595972069533</v>
      </c>
      <c r="I435" s="12">
        <v>352.72158429824708</v>
      </c>
      <c r="J435" s="12">
        <v>378.83692996881314</v>
      </c>
      <c r="K435" s="12">
        <v>372.51904198566882</v>
      </c>
      <c r="L435" s="12">
        <v>359.03947228139145</v>
      </c>
      <c r="M435" s="9">
        <v>52</v>
      </c>
      <c r="N435" s="9">
        <v>52</v>
      </c>
      <c r="O435" s="9">
        <v>40</v>
      </c>
      <c r="P435" s="9">
        <v>20</v>
      </c>
      <c r="Q435" s="9">
        <v>18.376249999999999</v>
      </c>
      <c r="R435" s="9">
        <v>19.025749999999999</v>
      </c>
      <c r="S435" s="9">
        <v>2.5</v>
      </c>
      <c r="T435" s="9">
        <v>1.5</v>
      </c>
      <c r="U435" s="9">
        <v>2.5</v>
      </c>
      <c r="V435" s="9">
        <v>1.6</v>
      </c>
    </row>
    <row r="436" spans="2:22">
      <c r="B436" s="9" t="str">
        <f t="shared" si="6"/>
        <v>М20x140</v>
      </c>
      <c r="C436" s="10">
        <v>20</v>
      </c>
      <c r="D436" s="9">
        <v>140</v>
      </c>
      <c r="E436" s="12">
        <v>407.34957406823088</v>
      </c>
      <c r="F436" s="12">
        <v>421.78262599508986</v>
      </c>
      <c r="G436" s="12">
        <v>415.46473801194549</v>
      </c>
      <c r="H436" s="12">
        <v>413.66746205137525</v>
      </c>
      <c r="I436" s="12">
        <v>373.54122926491362</v>
      </c>
      <c r="J436" s="12">
        <v>401.15430490262162</v>
      </c>
      <c r="K436" s="12">
        <v>394.8364169194773</v>
      </c>
      <c r="L436" s="12">
        <v>379.85911724805794</v>
      </c>
      <c r="M436" s="9">
        <v>52</v>
      </c>
      <c r="N436" s="9">
        <v>52</v>
      </c>
      <c r="O436" s="9">
        <v>40</v>
      </c>
      <c r="P436" s="9">
        <v>20</v>
      </c>
      <c r="Q436" s="9">
        <v>18.376249999999999</v>
      </c>
      <c r="R436" s="9">
        <v>19.025749999999999</v>
      </c>
      <c r="S436" s="9">
        <v>2.5</v>
      </c>
      <c r="T436" s="9">
        <v>1.5</v>
      </c>
      <c r="U436" s="9">
        <v>2.5</v>
      </c>
      <c r="V436" s="9">
        <v>1.6</v>
      </c>
    </row>
    <row r="437" spans="2:22">
      <c r="B437" s="9" t="str">
        <f t="shared" si="6"/>
        <v>М20x150</v>
      </c>
      <c r="C437" s="10">
        <v>20</v>
      </c>
      <c r="D437" s="9">
        <v>150</v>
      </c>
      <c r="E437" s="12">
        <v>432.01107639891075</v>
      </c>
      <c r="F437" s="12">
        <v>446.44412832576973</v>
      </c>
      <c r="G437" s="12">
        <v>440.12624034262541</v>
      </c>
      <c r="H437" s="12">
        <v>438.32896438205512</v>
      </c>
      <c r="I437" s="12">
        <v>394.36087423158023</v>
      </c>
      <c r="J437" s="12">
        <v>423.4716798364301</v>
      </c>
      <c r="K437" s="12">
        <v>417.15379185328578</v>
      </c>
      <c r="L437" s="12">
        <v>400.67876221472449</v>
      </c>
      <c r="M437" s="9">
        <v>52</v>
      </c>
      <c r="N437" s="9">
        <v>52</v>
      </c>
      <c r="O437" s="9">
        <v>40</v>
      </c>
      <c r="P437" s="9">
        <v>20</v>
      </c>
      <c r="Q437" s="9">
        <v>18.376249999999999</v>
      </c>
      <c r="R437" s="9">
        <v>19.025749999999999</v>
      </c>
      <c r="S437" s="9">
        <v>2.5</v>
      </c>
      <c r="T437" s="9">
        <v>1.5</v>
      </c>
      <c r="U437" s="9">
        <v>2.5</v>
      </c>
      <c r="V437" s="9">
        <v>1.6</v>
      </c>
    </row>
    <row r="438" spans="2:22">
      <c r="B438" s="9" t="str">
        <f t="shared" si="6"/>
        <v>М20x160</v>
      </c>
      <c r="C438" s="10">
        <v>20</v>
      </c>
      <c r="D438" s="9">
        <v>160</v>
      </c>
      <c r="E438" s="12">
        <v>456.67257872959055</v>
      </c>
      <c r="F438" s="12">
        <v>471.10563065644959</v>
      </c>
      <c r="G438" s="12">
        <v>464.78774267330527</v>
      </c>
      <c r="H438" s="12">
        <v>462.99046671273493</v>
      </c>
      <c r="I438" s="12">
        <v>415.18051919824677</v>
      </c>
      <c r="J438" s="12">
        <v>445.78905477023864</v>
      </c>
      <c r="K438" s="12">
        <v>439.47116678709426</v>
      </c>
      <c r="L438" s="12">
        <v>421.49840718139109</v>
      </c>
      <c r="M438" s="9">
        <v>52</v>
      </c>
      <c r="N438" s="9">
        <v>52</v>
      </c>
      <c r="O438" s="9">
        <v>40</v>
      </c>
      <c r="P438" s="9">
        <v>20</v>
      </c>
      <c r="Q438" s="9">
        <v>18.376249999999999</v>
      </c>
      <c r="R438" s="9">
        <v>19.025749999999999</v>
      </c>
      <c r="S438" s="9">
        <v>2.5</v>
      </c>
      <c r="T438" s="9">
        <v>1.5</v>
      </c>
      <c r="U438" s="9">
        <v>2.5</v>
      </c>
      <c r="V438" s="9">
        <v>1.6</v>
      </c>
    </row>
    <row r="439" spans="2:22">
      <c r="B439" s="9" t="str">
        <f t="shared" si="6"/>
        <v>М20x170</v>
      </c>
      <c r="C439" s="10">
        <v>20</v>
      </c>
      <c r="D439" s="9">
        <v>170</v>
      </c>
      <c r="E439" s="12">
        <v>481.33408106027048</v>
      </c>
      <c r="F439" s="12">
        <v>495.76713298712951</v>
      </c>
      <c r="G439" s="12">
        <v>489.4492450039852</v>
      </c>
      <c r="H439" s="12">
        <v>487.65196904341485</v>
      </c>
      <c r="I439" s="12">
        <v>436.00016416491331</v>
      </c>
      <c r="J439" s="12">
        <v>468.10642970404712</v>
      </c>
      <c r="K439" s="12">
        <v>461.78854172090269</v>
      </c>
      <c r="L439" s="12">
        <v>442.31805214805763</v>
      </c>
      <c r="M439" s="9">
        <v>52</v>
      </c>
      <c r="N439" s="9">
        <v>52</v>
      </c>
      <c r="O439" s="9">
        <v>40</v>
      </c>
      <c r="P439" s="9">
        <v>20</v>
      </c>
      <c r="Q439" s="9">
        <v>18.376249999999999</v>
      </c>
      <c r="R439" s="9">
        <v>19.025749999999999</v>
      </c>
      <c r="S439" s="9">
        <v>2.5</v>
      </c>
      <c r="T439" s="9">
        <v>1.5</v>
      </c>
      <c r="U439" s="9">
        <v>2.5</v>
      </c>
      <c r="V439" s="9">
        <v>1.6</v>
      </c>
    </row>
    <row r="440" spans="2:22">
      <c r="B440" s="9" t="str">
        <f t="shared" si="6"/>
        <v>М20x180</v>
      </c>
      <c r="C440" s="10">
        <v>20</v>
      </c>
      <c r="D440" s="9">
        <v>180</v>
      </c>
      <c r="E440" s="12">
        <v>505.9955833909504</v>
      </c>
      <c r="F440" s="12">
        <v>520.42863531780938</v>
      </c>
      <c r="G440" s="12">
        <v>514.11074733466501</v>
      </c>
      <c r="H440" s="12">
        <v>512.31347137409477</v>
      </c>
      <c r="I440" s="12">
        <v>456.81980913157992</v>
      </c>
      <c r="J440" s="12">
        <v>490.4238046378556</v>
      </c>
      <c r="K440" s="12">
        <v>484.10591665471122</v>
      </c>
      <c r="L440" s="12">
        <v>463.13769711472418</v>
      </c>
      <c r="M440" s="9">
        <v>52</v>
      </c>
      <c r="N440" s="9">
        <v>52</v>
      </c>
      <c r="O440" s="9">
        <v>40</v>
      </c>
      <c r="P440" s="9">
        <v>20</v>
      </c>
      <c r="Q440" s="9">
        <v>18.376249999999999</v>
      </c>
      <c r="R440" s="9">
        <v>19.025749999999999</v>
      </c>
      <c r="S440" s="9">
        <v>2.5</v>
      </c>
      <c r="T440" s="9">
        <v>1.5</v>
      </c>
      <c r="U440" s="9">
        <v>2.5</v>
      </c>
      <c r="V440" s="9">
        <v>1.6</v>
      </c>
    </row>
    <row r="441" spans="2:22">
      <c r="B441" s="9" t="str">
        <f t="shared" si="6"/>
        <v>М20x190</v>
      </c>
      <c r="C441" s="10">
        <v>20</v>
      </c>
      <c r="D441" s="9">
        <v>190</v>
      </c>
      <c r="E441" s="12">
        <v>530.6570857216301</v>
      </c>
      <c r="F441" s="12">
        <v>545.09013764848919</v>
      </c>
      <c r="G441" s="12">
        <v>538.77224966534482</v>
      </c>
      <c r="H441" s="12">
        <v>536.97497370477447</v>
      </c>
      <c r="I441" s="12">
        <v>477.63945409824646</v>
      </c>
      <c r="J441" s="12">
        <v>512.74117957166413</v>
      </c>
      <c r="K441" s="12">
        <v>506.42329158851965</v>
      </c>
      <c r="L441" s="12">
        <v>483.95734208139078</v>
      </c>
      <c r="M441" s="9">
        <v>52</v>
      </c>
      <c r="N441" s="9">
        <v>52</v>
      </c>
      <c r="O441" s="9">
        <v>40</v>
      </c>
      <c r="P441" s="9">
        <v>20</v>
      </c>
      <c r="Q441" s="9">
        <v>18.376249999999999</v>
      </c>
      <c r="R441" s="9">
        <v>19.025749999999999</v>
      </c>
      <c r="S441" s="9">
        <v>2.5</v>
      </c>
      <c r="T441" s="9">
        <v>1.5</v>
      </c>
      <c r="U441" s="9">
        <v>2.5</v>
      </c>
      <c r="V441" s="9">
        <v>1.6</v>
      </c>
    </row>
    <row r="442" spans="2:22">
      <c r="B442" s="9" t="str">
        <f t="shared" si="6"/>
        <v>М20x200</v>
      </c>
      <c r="C442" s="10">
        <v>20</v>
      </c>
      <c r="D442" s="9">
        <v>200</v>
      </c>
      <c r="E442" s="12">
        <v>555.31858805231013</v>
      </c>
      <c r="F442" s="12">
        <v>569.75163997916911</v>
      </c>
      <c r="G442" s="12">
        <v>563.43375199602474</v>
      </c>
      <c r="H442" s="12">
        <v>561.63647603545439</v>
      </c>
      <c r="I442" s="12">
        <v>498.45909906491295</v>
      </c>
      <c r="J442" s="12">
        <v>535.05855450547256</v>
      </c>
      <c r="K442" s="12">
        <v>528.74066652232818</v>
      </c>
      <c r="L442" s="12">
        <v>504.77698704805732</v>
      </c>
      <c r="M442" s="9">
        <v>52</v>
      </c>
      <c r="N442" s="9">
        <v>52</v>
      </c>
      <c r="O442" s="9">
        <v>40</v>
      </c>
      <c r="P442" s="9">
        <v>20</v>
      </c>
      <c r="Q442" s="9">
        <v>18.376249999999999</v>
      </c>
      <c r="R442" s="9">
        <v>19.025749999999999</v>
      </c>
      <c r="S442" s="9">
        <v>2.5</v>
      </c>
      <c r="T442" s="9">
        <v>1.5</v>
      </c>
      <c r="U442" s="9">
        <v>2.5</v>
      </c>
      <c r="V442" s="9">
        <v>1.6</v>
      </c>
    </row>
    <row r="443" spans="2:22">
      <c r="B443" s="9" t="str">
        <f t="shared" si="6"/>
        <v>М20x220</v>
      </c>
      <c r="C443" s="10">
        <v>20</v>
      </c>
      <c r="D443" s="9">
        <v>220</v>
      </c>
      <c r="E443" s="12">
        <v>599.64717814045252</v>
      </c>
      <c r="F443" s="12">
        <v>616.02727902459606</v>
      </c>
      <c r="G443" s="12">
        <v>609.70939104145168</v>
      </c>
      <c r="H443" s="12">
        <v>605.96506612359678</v>
      </c>
      <c r="I443" s="12">
        <v>540.09838899824604</v>
      </c>
      <c r="J443" s="12">
        <v>579.6933043730894</v>
      </c>
      <c r="K443" s="12">
        <v>573.37541638994503</v>
      </c>
      <c r="L443" s="12">
        <v>546.41627698139041</v>
      </c>
      <c r="M443" s="9">
        <v>65</v>
      </c>
      <c r="N443" s="9">
        <v>65</v>
      </c>
      <c r="O443" s="9">
        <v>40</v>
      </c>
      <c r="P443" s="9">
        <v>20</v>
      </c>
      <c r="Q443" s="9">
        <v>18.376249999999999</v>
      </c>
      <c r="R443" s="9">
        <v>19.025749999999999</v>
      </c>
      <c r="S443" s="9">
        <v>2.5</v>
      </c>
      <c r="T443" s="9">
        <v>1.5</v>
      </c>
      <c r="U443" s="9">
        <v>2.5</v>
      </c>
      <c r="V443" s="9">
        <v>1.6</v>
      </c>
    </row>
    <row r="444" spans="2:22">
      <c r="B444" s="9" t="str">
        <f t="shared" si="6"/>
        <v>М20x240</v>
      </c>
      <c r="C444" s="10">
        <v>20</v>
      </c>
      <c r="D444" s="9">
        <v>240</v>
      </c>
      <c r="E444" s="12">
        <v>648.97018280181226</v>
      </c>
      <c r="F444" s="12">
        <v>665.35028368595579</v>
      </c>
      <c r="G444" s="12">
        <v>659.0323957028113</v>
      </c>
      <c r="H444" s="12">
        <v>655.28807078495652</v>
      </c>
      <c r="I444" s="12">
        <v>581.73767893157924</v>
      </c>
      <c r="J444" s="12">
        <v>624.32805424070648</v>
      </c>
      <c r="K444" s="12">
        <v>618.01016625756199</v>
      </c>
      <c r="L444" s="12">
        <v>588.0555669147235</v>
      </c>
      <c r="M444" s="9">
        <v>65</v>
      </c>
      <c r="N444" s="9">
        <v>65</v>
      </c>
      <c r="O444" s="9">
        <v>40</v>
      </c>
      <c r="P444" s="9">
        <v>20</v>
      </c>
      <c r="Q444" s="9">
        <v>18.376249999999999</v>
      </c>
      <c r="R444" s="9">
        <v>19.025749999999999</v>
      </c>
      <c r="S444" s="9">
        <v>2.5</v>
      </c>
      <c r="T444" s="9">
        <v>1.5</v>
      </c>
      <c r="U444" s="9">
        <v>2.5</v>
      </c>
      <c r="V444" s="9">
        <v>1.6</v>
      </c>
    </row>
    <row r="445" spans="2:22">
      <c r="B445" s="9" t="str">
        <f t="shared" si="6"/>
        <v>М22x45</v>
      </c>
      <c r="C445" s="10">
        <v>22</v>
      </c>
      <c r="D445" s="9">
        <v>45</v>
      </c>
      <c r="E445" s="12">
        <v>233.25800033234833</v>
      </c>
      <c r="F445" s="12">
        <v>245.57724798239423</v>
      </c>
      <c r="G445" s="12">
        <v>237.91575513045368</v>
      </c>
      <c r="H445" s="12">
        <v>240.91949318428888</v>
      </c>
      <c r="I445" s="12">
        <v>226.47032271937599</v>
      </c>
      <c r="J445" s="12">
        <v>241.95909906573502</v>
      </c>
      <c r="K445" s="12">
        <v>234.29760621379444</v>
      </c>
      <c r="L445" s="12">
        <v>234.13181557131648</v>
      </c>
      <c r="M445" s="11">
        <v>29</v>
      </c>
      <c r="N445" s="9">
        <v>31</v>
      </c>
      <c r="O445" s="9">
        <v>44</v>
      </c>
      <c r="P445" s="9">
        <v>22</v>
      </c>
      <c r="Q445" s="9">
        <v>20.376249999999999</v>
      </c>
      <c r="R445" s="9">
        <v>21.025749999999999</v>
      </c>
      <c r="S445" s="9">
        <v>2.5</v>
      </c>
      <c r="T445" s="9">
        <v>1.5</v>
      </c>
      <c r="U445" s="9">
        <v>2.5</v>
      </c>
      <c r="V445" s="9">
        <v>1.6</v>
      </c>
    </row>
    <row r="446" spans="2:22">
      <c r="B446" s="9" t="str">
        <f t="shared" si="6"/>
        <v>М22x48</v>
      </c>
      <c r="C446" s="10">
        <v>22</v>
      </c>
      <c r="D446" s="9">
        <v>48</v>
      </c>
      <c r="E446" s="12">
        <v>240.93743612595281</v>
      </c>
      <c r="F446" s="12">
        <v>253.75405570343258</v>
      </c>
      <c r="G446" s="12">
        <v>246.09256285149209</v>
      </c>
      <c r="H446" s="12">
        <v>248.59892897789331</v>
      </c>
      <c r="I446" s="12">
        <v>234.14975851298041</v>
      </c>
      <c r="J446" s="12">
        <v>250.13590678677335</v>
      </c>
      <c r="K446" s="12">
        <v>242.47441393483285</v>
      </c>
      <c r="L446" s="12">
        <v>241.81125136492096</v>
      </c>
      <c r="M446" s="11">
        <v>32</v>
      </c>
      <c r="N446" s="9">
        <v>34</v>
      </c>
      <c r="O446" s="9">
        <v>44</v>
      </c>
      <c r="P446" s="9">
        <v>22</v>
      </c>
      <c r="Q446" s="9">
        <v>20.376249999999999</v>
      </c>
      <c r="R446" s="9">
        <v>21.025749999999999</v>
      </c>
      <c r="S446" s="9">
        <v>2.5</v>
      </c>
      <c r="T446" s="9">
        <v>1.5</v>
      </c>
      <c r="U446" s="9">
        <v>2.5</v>
      </c>
      <c r="V446" s="9">
        <v>1.6</v>
      </c>
    </row>
    <row r="447" spans="2:22">
      <c r="B447" s="9" t="str">
        <f t="shared" si="6"/>
        <v>М22x50</v>
      </c>
      <c r="C447" s="10">
        <v>22</v>
      </c>
      <c r="D447" s="9">
        <v>50</v>
      </c>
      <c r="E447" s="12">
        <v>246.05705998835577</v>
      </c>
      <c r="F447" s="12">
        <v>259.20526085079155</v>
      </c>
      <c r="G447" s="12">
        <v>251.54376799885102</v>
      </c>
      <c r="H447" s="12">
        <v>253.7185528402963</v>
      </c>
      <c r="I447" s="12">
        <v>239.26938237538343</v>
      </c>
      <c r="J447" s="12">
        <v>255.58711193413228</v>
      </c>
      <c r="K447" s="12">
        <v>247.92561908219179</v>
      </c>
      <c r="L447" s="12">
        <v>246.93087522732392</v>
      </c>
      <c r="M447" s="11">
        <v>34</v>
      </c>
      <c r="N447" s="9">
        <v>36</v>
      </c>
      <c r="O447" s="9">
        <v>44</v>
      </c>
      <c r="P447" s="9">
        <v>22</v>
      </c>
      <c r="Q447" s="9">
        <v>20.376249999999999</v>
      </c>
      <c r="R447" s="9">
        <v>21.025749999999999</v>
      </c>
      <c r="S447" s="9">
        <v>2.5</v>
      </c>
      <c r="T447" s="9">
        <v>1.5</v>
      </c>
      <c r="U447" s="9">
        <v>2.5</v>
      </c>
      <c r="V447" s="9">
        <v>1.6</v>
      </c>
    </row>
    <row r="448" spans="2:22">
      <c r="B448" s="9" t="str">
        <f t="shared" si="6"/>
        <v>М22x55</v>
      </c>
      <c r="C448" s="10">
        <v>22</v>
      </c>
      <c r="D448" s="9">
        <v>55</v>
      </c>
      <c r="E448" s="12">
        <v>258.85611964436328</v>
      </c>
      <c r="F448" s="12">
        <v>272.83327371918887</v>
      </c>
      <c r="G448" s="12">
        <v>265.17178086724829</v>
      </c>
      <c r="H448" s="12">
        <v>266.51761249630374</v>
      </c>
      <c r="I448" s="12">
        <v>252.06844203139087</v>
      </c>
      <c r="J448" s="12">
        <v>269.21512480252966</v>
      </c>
      <c r="K448" s="12">
        <v>261.55363195058902</v>
      </c>
      <c r="L448" s="12">
        <v>259.72993488333134</v>
      </c>
      <c r="M448" s="11">
        <v>39</v>
      </c>
      <c r="N448" s="9">
        <v>41</v>
      </c>
      <c r="O448" s="9">
        <v>44</v>
      </c>
      <c r="P448" s="9">
        <v>22</v>
      </c>
      <c r="Q448" s="9">
        <v>20.376249999999999</v>
      </c>
      <c r="R448" s="9">
        <v>21.025749999999999</v>
      </c>
      <c r="S448" s="9">
        <v>2.5</v>
      </c>
      <c r="T448" s="9">
        <v>1.5</v>
      </c>
      <c r="U448" s="9">
        <v>2.5</v>
      </c>
      <c r="V448" s="9">
        <v>1.6</v>
      </c>
    </row>
    <row r="449" spans="2:22">
      <c r="B449" s="9" t="str">
        <f t="shared" si="6"/>
        <v>М22x60</v>
      </c>
      <c r="C449" s="10">
        <v>22</v>
      </c>
      <c r="D449" s="9">
        <v>60</v>
      </c>
      <c r="E449" s="12">
        <v>271.65517930037066</v>
      </c>
      <c r="F449" s="12">
        <v>286.46128658758619</v>
      </c>
      <c r="G449" s="12">
        <v>278.79979373564561</v>
      </c>
      <c r="H449" s="12">
        <v>279.31667215231118</v>
      </c>
      <c r="I449" s="12">
        <v>264.86750168739837</v>
      </c>
      <c r="J449" s="12">
        <v>282.84313767092698</v>
      </c>
      <c r="K449" s="12">
        <v>275.18164481898629</v>
      </c>
      <c r="L449" s="12">
        <v>272.52899453933878</v>
      </c>
      <c r="M449" s="11">
        <v>44</v>
      </c>
      <c r="N449" s="9">
        <v>46</v>
      </c>
      <c r="O449" s="9">
        <v>44</v>
      </c>
      <c r="P449" s="9">
        <v>22</v>
      </c>
      <c r="Q449" s="9">
        <v>20.376249999999999</v>
      </c>
      <c r="R449" s="9">
        <v>21.025749999999999</v>
      </c>
      <c r="S449" s="9">
        <v>2.5</v>
      </c>
      <c r="T449" s="9">
        <v>1.5</v>
      </c>
      <c r="U449" s="9">
        <v>2.5</v>
      </c>
      <c r="V449" s="9">
        <v>1.6</v>
      </c>
    </row>
    <row r="450" spans="2:22">
      <c r="B450" s="9" t="str">
        <f t="shared" si="6"/>
        <v>М22x65</v>
      </c>
      <c r="C450" s="10">
        <v>22</v>
      </c>
      <c r="D450" s="9">
        <v>65</v>
      </c>
      <c r="E450" s="12">
        <v>284.03000910556739</v>
      </c>
      <c r="F450" s="12">
        <v>300.3477386643163</v>
      </c>
      <c r="G450" s="12">
        <v>292.68624581237572</v>
      </c>
      <c r="H450" s="12">
        <v>291.69150195750791</v>
      </c>
      <c r="I450" s="12">
        <v>277.66656134340576</v>
      </c>
      <c r="J450" s="12">
        <v>296.47115053932413</v>
      </c>
      <c r="K450" s="12">
        <v>288.80965768738366</v>
      </c>
      <c r="L450" s="12">
        <v>285.32805419534628</v>
      </c>
      <c r="M450" s="9">
        <v>50</v>
      </c>
      <c r="N450" s="9">
        <v>50</v>
      </c>
      <c r="O450" s="9">
        <v>44</v>
      </c>
      <c r="P450" s="9">
        <v>22</v>
      </c>
      <c r="Q450" s="9">
        <v>20.376249999999999</v>
      </c>
      <c r="R450" s="9">
        <v>21.025749999999999</v>
      </c>
      <c r="S450" s="9">
        <v>2.5</v>
      </c>
      <c r="T450" s="9">
        <v>1.5</v>
      </c>
      <c r="U450" s="9">
        <v>2.5</v>
      </c>
      <c r="V450" s="9">
        <v>1.6</v>
      </c>
    </row>
    <row r="451" spans="2:22">
      <c r="B451" s="9" t="str">
        <f t="shared" si="6"/>
        <v>М22x70</v>
      </c>
      <c r="C451" s="10">
        <v>22</v>
      </c>
      <c r="D451" s="9">
        <v>70</v>
      </c>
      <c r="E451" s="12">
        <v>298.95021801562876</v>
      </c>
      <c r="F451" s="12">
        <v>315.26794757437762</v>
      </c>
      <c r="G451" s="12">
        <v>307.60645472243704</v>
      </c>
      <c r="H451" s="12">
        <v>306.61171086756917</v>
      </c>
      <c r="I451" s="12">
        <v>290.46562099941326</v>
      </c>
      <c r="J451" s="12">
        <v>310.09916340772151</v>
      </c>
      <c r="K451" s="12">
        <v>302.43767055578093</v>
      </c>
      <c r="L451" s="12">
        <v>298.12711385135378</v>
      </c>
      <c r="M451" s="9">
        <v>50</v>
      </c>
      <c r="N451" s="9">
        <v>50</v>
      </c>
      <c r="O451" s="9">
        <v>44</v>
      </c>
      <c r="P451" s="9">
        <v>22</v>
      </c>
      <c r="Q451" s="9">
        <v>20.376249999999999</v>
      </c>
      <c r="R451" s="9">
        <v>21.025749999999999</v>
      </c>
      <c r="S451" s="9">
        <v>2.5</v>
      </c>
      <c r="T451" s="9">
        <v>1.5</v>
      </c>
      <c r="U451" s="9">
        <v>2.5</v>
      </c>
      <c r="V451" s="9">
        <v>1.6</v>
      </c>
    </row>
    <row r="452" spans="2:22">
      <c r="B452" s="9" t="str">
        <f t="shared" si="6"/>
        <v>М22x75</v>
      </c>
      <c r="C452" s="10">
        <v>22</v>
      </c>
      <c r="D452" s="9">
        <v>75</v>
      </c>
      <c r="E452" s="12">
        <v>313.87042692569008</v>
      </c>
      <c r="F452" s="12">
        <v>330.18815648443899</v>
      </c>
      <c r="G452" s="12">
        <v>322.52666363249841</v>
      </c>
      <c r="H452" s="12">
        <v>321.53191977763055</v>
      </c>
      <c r="I452" s="12">
        <v>303.2646806554207</v>
      </c>
      <c r="J452" s="12">
        <v>323.72717627611877</v>
      </c>
      <c r="K452" s="12">
        <v>316.06568342417825</v>
      </c>
      <c r="L452" s="12">
        <v>310.92617350736123</v>
      </c>
      <c r="M452" s="9">
        <v>50</v>
      </c>
      <c r="N452" s="9">
        <v>50</v>
      </c>
      <c r="O452" s="9">
        <v>44</v>
      </c>
      <c r="P452" s="9">
        <v>22</v>
      </c>
      <c r="Q452" s="9">
        <v>20.376249999999999</v>
      </c>
      <c r="R452" s="9">
        <v>21.025749999999999</v>
      </c>
      <c r="S452" s="9">
        <v>2.5</v>
      </c>
      <c r="T452" s="9">
        <v>1.5</v>
      </c>
      <c r="U452" s="9">
        <v>2.5</v>
      </c>
      <c r="V452" s="9">
        <v>1.6</v>
      </c>
    </row>
    <row r="453" spans="2:22">
      <c r="B453" s="9" t="str">
        <f t="shared" si="6"/>
        <v>М22x80</v>
      </c>
      <c r="C453" s="10">
        <v>22</v>
      </c>
      <c r="D453" s="9">
        <v>80</v>
      </c>
      <c r="E453" s="12">
        <v>328.79063583575135</v>
      </c>
      <c r="F453" s="12">
        <v>345.10836539450025</v>
      </c>
      <c r="G453" s="12">
        <v>337.44687254255967</v>
      </c>
      <c r="H453" s="12">
        <v>336.45212868769181</v>
      </c>
      <c r="I453" s="12">
        <v>316.06374031142815</v>
      </c>
      <c r="J453" s="12">
        <v>337.35518914451615</v>
      </c>
      <c r="K453" s="12">
        <v>329.69369629257557</v>
      </c>
      <c r="L453" s="12">
        <v>323.72523316336861</v>
      </c>
      <c r="M453" s="9">
        <v>50</v>
      </c>
      <c r="N453" s="9">
        <v>50</v>
      </c>
      <c r="O453" s="9">
        <v>44</v>
      </c>
      <c r="P453" s="9">
        <v>22</v>
      </c>
      <c r="Q453" s="9">
        <v>20.376249999999999</v>
      </c>
      <c r="R453" s="9">
        <v>21.025749999999999</v>
      </c>
      <c r="S453" s="9">
        <v>2.5</v>
      </c>
      <c r="T453" s="9">
        <v>1.5</v>
      </c>
      <c r="U453" s="9">
        <v>2.5</v>
      </c>
      <c r="V453" s="9">
        <v>1.6</v>
      </c>
    </row>
    <row r="454" spans="2:22">
      <c r="B454" s="9" t="str">
        <f t="shared" si="6"/>
        <v>М22x85</v>
      </c>
      <c r="C454" s="10">
        <v>22</v>
      </c>
      <c r="D454" s="9">
        <v>85</v>
      </c>
      <c r="E454" s="12">
        <v>343.71084474581278</v>
      </c>
      <c r="F454" s="12">
        <v>360.02857430456157</v>
      </c>
      <c r="G454" s="12">
        <v>352.36708145262105</v>
      </c>
      <c r="H454" s="12">
        <v>351.37233759775319</v>
      </c>
      <c r="I454" s="12">
        <v>328.86279996743565</v>
      </c>
      <c r="J454" s="12">
        <v>350.98320201291341</v>
      </c>
      <c r="K454" s="12">
        <v>343.32170916097289</v>
      </c>
      <c r="L454" s="12">
        <v>336.52429281937611</v>
      </c>
      <c r="M454" s="9">
        <v>50</v>
      </c>
      <c r="N454" s="9">
        <v>50</v>
      </c>
      <c r="O454" s="9">
        <v>44</v>
      </c>
      <c r="P454" s="9">
        <v>22</v>
      </c>
      <c r="Q454" s="9">
        <v>20.376249999999999</v>
      </c>
      <c r="R454" s="9">
        <v>21.025749999999999</v>
      </c>
      <c r="S454" s="9">
        <v>2.5</v>
      </c>
      <c r="T454" s="9">
        <v>1.5</v>
      </c>
      <c r="U454" s="9">
        <v>2.5</v>
      </c>
      <c r="V454" s="9">
        <v>1.6</v>
      </c>
    </row>
    <row r="455" spans="2:22">
      <c r="B455" s="9" t="str">
        <f t="shared" si="6"/>
        <v>М22x90</v>
      </c>
      <c r="C455" s="10">
        <v>22</v>
      </c>
      <c r="D455" s="9">
        <v>90</v>
      </c>
      <c r="E455" s="12">
        <v>358.63105365587404</v>
      </c>
      <c r="F455" s="12">
        <v>374.94878321462295</v>
      </c>
      <c r="G455" s="12">
        <v>367.28729036268231</v>
      </c>
      <c r="H455" s="12">
        <v>366.29254650781451</v>
      </c>
      <c r="I455" s="12">
        <v>341.66185962344304</v>
      </c>
      <c r="J455" s="12">
        <v>364.61121488131073</v>
      </c>
      <c r="K455" s="12">
        <v>356.94972202937015</v>
      </c>
      <c r="L455" s="12">
        <v>349.32335247538356</v>
      </c>
      <c r="M455" s="9">
        <v>50</v>
      </c>
      <c r="N455" s="9">
        <v>50</v>
      </c>
      <c r="O455" s="9">
        <v>44</v>
      </c>
      <c r="P455" s="9">
        <v>22</v>
      </c>
      <c r="Q455" s="9">
        <v>20.376249999999999</v>
      </c>
      <c r="R455" s="9">
        <v>21.025749999999999</v>
      </c>
      <c r="S455" s="9">
        <v>2.5</v>
      </c>
      <c r="T455" s="9">
        <v>1.5</v>
      </c>
      <c r="U455" s="9">
        <v>2.5</v>
      </c>
      <c r="V455" s="9">
        <v>1.6</v>
      </c>
    </row>
    <row r="456" spans="2:22">
      <c r="B456" s="9" t="str">
        <f t="shared" si="6"/>
        <v>М22x95</v>
      </c>
      <c r="C456" s="10">
        <v>22</v>
      </c>
      <c r="D456" s="9">
        <v>95</v>
      </c>
      <c r="E456" s="12">
        <v>373.55126256593536</v>
      </c>
      <c r="F456" s="12">
        <v>389.86899212468427</v>
      </c>
      <c r="G456" s="12">
        <v>382.20749927274363</v>
      </c>
      <c r="H456" s="12">
        <v>381.21275541787588</v>
      </c>
      <c r="I456" s="12">
        <v>354.46091927945048</v>
      </c>
      <c r="J456" s="12">
        <v>378.23922774970805</v>
      </c>
      <c r="K456" s="12">
        <v>370.57773489776741</v>
      </c>
      <c r="L456" s="12">
        <v>362.122412131391</v>
      </c>
      <c r="M456" s="9">
        <v>50</v>
      </c>
      <c r="N456" s="9">
        <v>50</v>
      </c>
      <c r="O456" s="9">
        <v>44</v>
      </c>
      <c r="P456" s="9">
        <v>22</v>
      </c>
      <c r="Q456" s="9">
        <v>20.376249999999999</v>
      </c>
      <c r="R456" s="9">
        <v>21.025749999999999</v>
      </c>
      <c r="S456" s="9">
        <v>2.5</v>
      </c>
      <c r="T456" s="9">
        <v>1.5</v>
      </c>
      <c r="U456" s="9">
        <v>2.5</v>
      </c>
      <c r="V456" s="9">
        <v>1.6</v>
      </c>
    </row>
    <row r="457" spans="2:22">
      <c r="B457" s="9" t="str">
        <f t="shared" si="6"/>
        <v>М22x100</v>
      </c>
      <c r="C457" s="10">
        <v>22</v>
      </c>
      <c r="D457" s="9">
        <v>100</v>
      </c>
      <c r="E457" s="12">
        <v>388.47147147599668</v>
      </c>
      <c r="F457" s="12">
        <v>404.78920103474559</v>
      </c>
      <c r="G457" s="12">
        <v>397.12770818280501</v>
      </c>
      <c r="H457" s="12">
        <v>396.13296432793715</v>
      </c>
      <c r="I457" s="12">
        <v>367.25997893545792</v>
      </c>
      <c r="J457" s="12">
        <v>391.86724061810531</v>
      </c>
      <c r="K457" s="12">
        <v>384.20574776616485</v>
      </c>
      <c r="L457" s="12">
        <v>374.9214717873985</v>
      </c>
      <c r="M457" s="9">
        <v>50</v>
      </c>
      <c r="N457" s="9">
        <v>50</v>
      </c>
      <c r="O457" s="9">
        <v>44</v>
      </c>
      <c r="P457" s="9">
        <v>22</v>
      </c>
      <c r="Q457" s="9">
        <v>20.376249999999999</v>
      </c>
      <c r="R457" s="9">
        <v>21.025749999999999</v>
      </c>
      <c r="S457" s="9">
        <v>2.5</v>
      </c>
      <c r="T457" s="9">
        <v>1.5</v>
      </c>
      <c r="U457" s="9">
        <v>2.5</v>
      </c>
      <c r="V457" s="9">
        <v>1.6</v>
      </c>
    </row>
    <row r="458" spans="2:22">
      <c r="B458" s="9" t="str">
        <f t="shared" si="6"/>
        <v>М22x105</v>
      </c>
      <c r="C458" s="10">
        <v>22</v>
      </c>
      <c r="D458" s="9">
        <v>105</v>
      </c>
      <c r="E458" s="12">
        <v>403.391680386058</v>
      </c>
      <c r="F458" s="12">
        <v>419.70940994480696</v>
      </c>
      <c r="G458" s="12">
        <v>412.04791709286633</v>
      </c>
      <c r="H458" s="12">
        <v>411.05317323799852</v>
      </c>
      <c r="I458" s="12">
        <v>380.05903859146542</v>
      </c>
      <c r="J458" s="12">
        <v>405.49525348650269</v>
      </c>
      <c r="K458" s="12">
        <v>397.83376063456211</v>
      </c>
      <c r="L458" s="12">
        <v>387.72053144340595</v>
      </c>
      <c r="M458" s="9">
        <v>50</v>
      </c>
      <c r="N458" s="9">
        <v>50</v>
      </c>
      <c r="O458" s="9">
        <v>44</v>
      </c>
      <c r="P458" s="9">
        <v>22</v>
      </c>
      <c r="Q458" s="9">
        <v>20.376249999999999</v>
      </c>
      <c r="R458" s="9">
        <v>21.025749999999999</v>
      </c>
      <c r="S458" s="9">
        <v>2.5</v>
      </c>
      <c r="T458" s="9">
        <v>1.5</v>
      </c>
      <c r="U458" s="9">
        <v>2.5</v>
      </c>
      <c r="V458" s="9">
        <v>1.6</v>
      </c>
    </row>
    <row r="459" spans="2:22">
      <c r="B459" s="9" t="str">
        <f t="shared" si="6"/>
        <v>М22x110</v>
      </c>
      <c r="C459" s="10">
        <v>22</v>
      </c>
      <c r="D459" s="9">
        <v>110</v>
      </c>
      <c r="E459" s="12">
        <v>418.31188929611926</v>
      </c>
      <c r="F459" s="12">
        <v>434.62961885486823</v>
      </c>
      <c r="G459" s="12">
        <v>426.96812600292759</v>
      </c>
      <c r="H459" s="12">
        <v>425.97338214805978</v>
      </c>
      <c r="I459" s="12">
        <v>392.85809824747287</v>
      </c>
      <c r="J459" s="12">
        <v>419.1232663548999</v>
      </c>
      <c r="K459" s="12">
        <v>411.46177350295932</v>
      </c>
      <c r="L459" s="12">
        <v>400.51959109941339</v>
      </c>
      <c r="M459" s="9">
        <v>50</v>
      </c>
      <c r="N459" s="9">
        <v>50</v>
      </c>
      <c r="O459" s="9">
        <v>44</v>
      </c>
      <c r="P459" s="9">
        <v>22</v>
      </c>
      <c r="Q459" s="9">
        <v>20.376249999999999</v>
      </c>
      <c r="R459" s="9">
        <v>21.025749999999999</v>
      </c>
      <c r="S459" s="9">
        <v>2.5</v>
      </c>
      <c r="T459" s="9">
        <v>1.5</v>
      </c>
      <c r="U459" s="9">
        <v>2.5</v>
      </c>
      <c r="V459" s="9">
        <v>1.6</v>
      </c>
    </row>
    <row r="460" spans="2:22">
      <c r="B460" s="9" t="str">
        <f t="shared" si="6"/>
        <v>М22x115</v>
      </c>
      <c r="C460" s="10">
        <v>22</v>
      </c>
      <c r="D460" s="9">
        <v>115</v>
      </c>
      <c r="E460" s="12">
        <v>433.23209820618069</v>
      </c>
      <c r="F460" s="12">
        <v>449.54982776492955</v>
      </c>
      <c r="G460" s="12">
        <v>441.88833491298902</v>
      </c>
      <c r="H460" s="12">
        <v>440.8935910581211</v>
      </c>
      <c r="I460" s="12">
        <v>405.65715790348037</v>
      </c>
      <c r="J460" s="12">
        <v>432.75127922329727</v>
      </c>
      <c r="K460" s="12">
        <v>425.08978637135664</v>
      </c>
      <c r="L460" s="12">
        <v>413.31865075542089</v>
      </c>
      <c r="M460" s="9">
        <v>50</v>
      </c>
      <c r="N460" s="9">
        <v>50</v>
      </c>
      <c r="O460" s="9">
        <v>44</v>
      </c>
      <c r="P460" s="9">
        <v>22</v>
      </c>
      <c r="Q460" s="9">
        <v>20.376249999999999</v>
      </c>
      <c r="R460" s="9">
        <v>21.025749999999999</v>
      </c>
      <c r="S460" s="9">
        <v>2.5</v>
      </c>
      <c r="T460" s="9">
        <v>1.5</v>
      </c>
      <c r="U460" s="9">
        <v>2.5</v>
      </c>
      <c r="V460" s="9">
        <v>1.6</v>
      </c>
    </row>
    <row r="461" spans="2:22">
      <c r="B461" s="9" t="str">
        <f t="shared" si="6"/>
        <v>М22x120</v>
      </c>
      <c r="C461" s="10">
        <v>22</v>
      </c>
      <c r="D461" s="9">
        <v>120</v>
      </c>
      <c r="E461" s="12">
        <v>448.15230711624201</v>
      </c>
      <c r="F461" s="12">
        <v>464.47003667499087</v>
      </c>
      <c r="G461" s="12">
        <v>456.80854382305029</v>
      </c>
      <c r="H461" s="12">
        <v>455.81379996818248</v>
      </c>
      <c r="I461" s="12">
        <v>418.45621755948781</v>
      </c>
      <c r="J461" s="12">
        <v>446.37929209169454</v>
      </c>
      <c r="K461" s="12">
        <v>438.7177992397539</v>
      </c>
      <c r="L461" s="12">
        <v>426.11771041142828</v>
      </c>
      <c r="M461" s="9">
        <v>50</v>
      </c>
      <c r="N461" s="9">
        <v>50</v>
      </c>
      <c r="O461" s="9">
        <v>44</v>
      </c>
      <c r="P461" s="9">
        <v>22</v>
      </c>
      <c r="Q461" s="9">
        <v>20.376249999999999</v>
      </c>
      <c r="R461" s="9">
        <v>21.025749999999999</v>
      </c>
      <c r="S461" s="9">
        <v>2.5</v>
      </c>
      <c r="T461" s="9">
        <v>1.5</v>
      </c>
      <c r="U461" s="9">
        <v>2.5</v>
      </c>
      <c r="V461" s="9">
        <v>1.6</v>
      </c>
    </row>
    <row r="462" spans="2:22">
      <c r="B462" s="9" t="str">
        <f t="shared" si="6"/>
        <v>М22x130</v>
      </c>
      <c r="C462" s="10">
        <v>22</v>
      </c>
      <c r="D462" s="9">
        <v>130</v>
      </c>
      <c r="E462" s="12">
        <v>475.4473458315</v>
      </c>
      <c r="F462" s="12">
        <v>492.75981924511672</v>
      </c>
      <c r="G462" s="12">
        <v>485.09832639317608</v>
      </c>
      <c r="H462" s="12">
        <v>483.10883868344047</v>
      </c>
      <c r="I462" s="12">
        <v>444.0543368715027</v>
      </c>
      <c r="J462" s="12">
        <v>473.63531782848912</v>
      </c>
      <c r="K462" s="12">
        <v>465.9738249765486</v>
      </c>
      <c r="L462" s="12">
        <v>451.71582972344328</v>
      </c>
      <c r="M462" s="9">
        <v>56</v>
      </c>
      <c r="N462" s="9">
        <v>56</v>
      </c>
      <c r="O462" s="9">
        <v>44</v>
      </c>
      <c r="P462" s="9">
        <v>22</v>
      </c>
      <c r="Q462" s="9">
        <v>20.376249999999999</v>
      </c>
      <c r="R462" s="9">
        <v>21.025749999999999</v>
      </c>
      <c r="S462" s="9">
        <v>2.5</v>
      </c>
      <c r="T462" s="9">
        <v>1.5</v>
      </c>
      <c r="U462" s="9">
        <v>2.5</v>
      </c>
      <c r="V462" s="9">
        <v>1.6</v>
      </c>
    </row>
    <row r="463" spans="2:22">
      <c r="B463" s="9" t="str">
        <f t="shared" si="6"/>
        <v>М22x140</v>
      </c>
      <c r="C463" s="10">
        <v>22</v>
      </c>
      <c r="D463" s="9">
        <v>140</v>
      </c>
      <c r="E463" s="12">
        <v>505.28776365162264</v>
      </c>
      <c r="F463" s="12">
        <v>522.6002370652393</v>
      </c>
      <c r="G463" s="12">
        <v>514.93874421329883</v>
      </c>
      <c r="H463" s="12">
        <v>512.94925650356311</v>
      </c>
      <c r="I463" s="12">
        <v>469.65245618351764</v>
      </c>
      <c r="J463" s="12">
        <v>500.89134356528376</v>
      </c>
      <c r="K463" s="12">
        <v>493.22985071334313</v>
      </c>
      <c r="L463" s="12">
        <v>477.31394903545811</v>
      </c>
      <c r="M463" s="9">
        <v>56</v>
      </c>
      <c r="N463" s="9">
        <v>56</v>
      </c>
      <c r="O463" s="9">
        <v>44</v>
      </c>
      <c r="P463" s="9">
        <v>22</v>
      </c>
      <c r="Q463" s="9">
        <v>20.376249999999999</v>
      </c>
      <c r="R463" s="9">
        <v>21.025749999999999</v>
      </c>
      <c r="S463" s="9">
        <v>2.5</v>
      </c>
      <c r="T463" s="9">
        <v>1.5</v>
      </c>
      <c r="U463" s="9">
        <v>2.5</v>
      </c>
      <c r="V463" s="9">
        <v>1.6</v>
      </c>
    </row>
    <row r="464" spans="2:22">
      <c r="B464" s="9" t="str">
        <f t="shared" si="6"/>
        <v>М22x150</v>
      </c>
      <c r="C464" s="10">
        <v>22</v>
      </c>
      <c r="D464" s="9">
        <v>150</v>
      </c>
      <c r="E464" s="12">
        <v>535.12818147174528</v>
      </c>
      <c r="F464" s="12">
        <v>552.44065488536194</v>
      </c>
      <c r="G464" s="12">
        <v>544.77916203342147</v>
      </c>
      <c r="H464" s="12">
        <v>542.78967432368597</v>
      </c>
      <c r="I464" s="12">
        <v>495.25057549553247</v>
      </c>
      <c r="J464" s="12">
        <v>528.14736930207835</v>
      </c>
      <c r="K464" s="12">
        <v>520.48587645013788</v>
      </c>
      <c r="L464" s="12">
        <v>502.91206834747305</v>
      </c>
      <c r="M464" s="9">
        <v>56</v>
      </c>
      <c r="N464" s="9">
        <v>56</v>
      </c>
      <c r="O464" s="9">
        <v>44</v>
      </c>
      <c r="P464" s="9">
        <v>22</v>
      </c>
      <c r="Q464" s="9">
        <v>20.376249999999999</v>
      </c>
      <c r="R464" s="9">
        <v>21.025749999999999</v>
      </c>
      <c r="S464" s="9">
        <v>2.5</v>
      </c>
      <c r="T464" s="9">
        <v>1.5</v>
      </c>
      <c r="U464" s="9">
        <v>2.5</v>
      </c>
      <c r="V464" s="9">
        <v>1.6</v>
      </c>
    </row>
    <row r="465" spans="2:22">
      <c r="B465" s="9" t="str">
        <f t="shared" si="6"/>
        <v>М22x160</v>
      </c>
      <c r="C465" s="10">
        <v>22</v>
      </c>
      <c r="D465" s="9">
        <v>160</v>
      </c>
      <c r="E465" s="12">
        <v>564.96859929186792</v>
      </c>
      <c r="F465" s="12">
        <v>582.28107270548469</v>
      </c>
      <c r="G465" s="12">
        <v>574.619579853544</v>
      </c>
      <c r="H465" s="12">
        <v>572.6300921438085</v>
      </c>
      <c r="I465" s="12">
        <v>520.84869480754742</v>
      </c>
      <c r="J465" s="12">
        <v>555.40339503887299</v>
      </c>
      <c r="K465" s="12">
        <v>547.74190218693252</v>
      </c>
      <c r="L465" s="12">
        <v>528.510187659488</v>
      </c>
      <c r="M465" s="9">
        <v>56</v>
      </c>
      <c r="N465" s="9">
        <v>56</v>
      </c>
      <c r="O465" s="9">
        <v>44</v>
      </c>
      <c r="P465" s="9">
        <v>22</v>
      </c>
      <c r="Q465" s="9">
        <v>20.376249999999999</v>
      </c>
      <c r="R465" s="9">
        <v>21.025749999999999</v>
      </c>
      <c r="S465" s="9">
        <v>2.5</v>
      </c>
      <c r="T465" s="9">
        <v>1.5</v>
      </c>
      <c r="U465" s="9">
        <v>2.5</v>
      </c>
      <c r="V465" s="9">
        <v>1.6</v>
      </c>
    </row>
    <row r="466" spans="2:22">
      <c r="B466" s="9" t="str">
        <f t="shared" si="6"/>
        <v>М22x170</v>
      </c>
      <c r="C466" s="10">
        <v>22</v>
      </c>
      <c r="D466" s="9">
        <v>170</v>
      </c>
      <c r="E466" s="12">
        <v>594.80901711199044</v>
      </c>
      <c r="F466" s="12">
        <v>612.12149052560721</v>
      </c>
      <c r="G466" s="12">
        <v>604.45999767366663</v>
      </c>
      <c r="H466" s="12">
        <v>602.47050996393114</v>
      </c>
      <c r="I466" s="12">
        <v>546.4468141195623</v>
      </c>
      <c r="J466" s="12">
        <v>582.65942077566751</v>
      </c>
      <c r="K466" s="12">
        <v>574.99792792372705</v>
      </c>
      <c r="L466" s="12">
        <v>554.10830697150288</v>
      </c>
      <c r="M466" s="9">
        <v>56</v>
      </c>
      <c r="N466" s="9">
        <v>56</v>
      </c>
      <c r="O466" s="9">
        <v>44</v>
      </c>
      <c r="P466" s="9">
        <v>22</v>
      </c>
      <c r="Q466" s="9">
        <v>20.376249999999999</v>
      </c>
      <c r="R466" s="9">
        <v>21.025749999999999</v>
      </c>
      <c r="S466" s="9">
        <v>2.5</v>
      </c>
      <c r="T466" s="9">
        <v>1.5</v>
      </c>
      <c r="U466" s="9">
        <v>2.5</v>
      </c>
      <c r="V466" s="9">
        <v>1.6</v>
      </c>
    </row>
    <row r="467" spans="2:22">
      <c r="B467" s="9" t="str">
        <f t="shared" si="6"/>
        <v>М22x180</v>
      </c>
      <c r="C467" s="10">
        <v>22</v>
      </c>
      <c r="D467" s="9">
        <v>180</v>
      </c>
      <c r="E467" s="12">
        <v>624.64943493211319</v>
      </c>
      <c r="F467" s="12">
        <v>641.96190834572997</v>
      </c>
      <c r="G467" s="12">
        <v>634.30041549378927</v>
      </c>
      <c r="H467" s="12">
        <v>632.31092778405377</v>
      </c>
      <c r="I467" s="12">
        <v>572.04493343157731</v>
      </c>
      <c r="J467" s="12">
        <v>609.91544651246227</v>
      </c>
      <c r="K467" s="12">
        <v>602.2539536605218</v>
      </c>
      <c r="L467" s="12">
        <v>579.70642628351777</v>
      </c>
      <c r="M467" s="9">
        <v>56</v>
      </c>
      <c r="N467" s="9">
        <v>56</v>
      </c>
      <c r="O467" s="9">
        <v>44</v>
      </c>
      <c r="P467" s="9">
        <v>22</v>
      </c>
      <c r="Q467" s="9">
        <v>20.376249999999999</v>
      </c>
      <c r="R467" s="9">
        <v>21.025749999999999</v>
      </c>
      <c r="S467" s="9">
        <v>2.5</v>
      </c>
      <c r="T467" s="9">
        <v>1.5</v>
      </c>
      <c r="U467" s="9">
        <v>2.5</v>
      </c>
      <c r="V467" s="9">
        <v>1.6</v>
      </c>
    </row>
    <row r="468" spans="2:22">
      <c r="B468" s="9" t="str">
        <f t="shared" ref="B468:B531" si="7">"М"&amp;C468&amp;"x"&amp;D468</f>
        <v>М22x190</v>
      </c>
      <c r="C468" s="10">
        <v>22</v>
      </c>
      <c r="D468" s="9">
        <v>190</v>
      </c>
      <c r="E468" s="12">
        <v>654.48985275223572</v>
      </c>
      <c r="F468" s="12">
        <v>671.80232616585261</v>
      </c>
      <c r="G468" s="12">
        <v>664.14083331391203</v>
      </c>
      <c r="H468" s="12">
        <v>662.15134560417641</v>
      </c>
      <c r="I468" s="12">
        <v>597.64305274359219</v>
      </c>
      <c r="J468" s="12">
        <v>637.17147224925679</v>
      </c>
      <c r="K468" s="12">
        <v>629.50997939731621</v>
      </c>
      <c r="L468" s="12">
        <v>605.30454559553277</v>
      </c>
      <c r="M468" s="9">
        <v>56</v>
      </c>
      <c r="N468" s="9">
        <v>56</v>
      </c>
      <c r="O468" s="9">
        <v>44</v>
      </c>
      <c r="P468" s="9">
        <v>22</v>
      </c>
      <c r="Q468" s="9">
        <v>20.376249999999999</v>
      </c>
      <c r="R468" s="9">
        <v>21.025749999999999</v>
      </c>
      <c r="S468" s="9">
        <v>2.5</v>
      </c>
      <c r="T468" s="9">
        <v>1.5</v>
      </c>
      <c r="U468" s="9">
        <v>2.5</v>
      </c>
      <c r="V468" s="9">
        <v>1.6</v>
      </c>
    </row>
    <row r="469" spans="2:22">
      <c r="B469" s="9" t="str">
        <f t="shared" si="7"/>
        <v>М22x200</v>
      </c>
      <c r="C469" s="10">
        <v>22</v>
      </c>
      <c r="D469" s="9">
        <v>200</v>
      </c>
      <c r="E469" s="12">
        <v>684.33027057235847</v>
      </c>
      <c r="F469" s="12">
        <v>701.64274398597524</v>
      </c>
      <c r="G469" s="12">
        <v>693.98125113403466</v>
      </c>
      <c r="H469" s="12">
        <v>691.99176342429905</v>
      </c>
      <c r="I469" s="12">
        <v>623.24117205560708</v>
      </c>
      <c r="J469" s="12">
        <v>664.42749798605143</v>
      </c>
      <c r="K469" s="12">
        <v>656.76600513411097</v>
      </c>
      <c r="L469" s="12">
        <v>630.90266490754766</v>
      </c>
      <c r="M469" s="9">
        <v>56</v>
      </c>
      <c r="N469" s="9">
        <v>56</v>
      </c>
      <c r="O469" s="9">
        <v>44</v>
      </c>
      <c r="P469" s="9">
        <v>22</v>
      </c>
      <c r="Q469" s="9">
        <v>20.376249999999999</v>
      </c>
      <c r="R469" s="9">
        <v>21.025749999999999</v>
      </c>
      <c r="S469" s="9">
        <v>2.5</v>
      </c>
      <c r="T469" s="9">
        <v>1.5</v>
      </c>
      <c r="U469" s="9">
        <v>2.5</v>
      </c>
      <c r="V469" s="9">
        <v>1.6</v>
      </c>
    </row>
    <row r="470" spans="2:22">
      <c r="B470" s="9" t="str">
        <f t="shared" si="7"/>
        <v>М22x220</v>
      </c>
      <c r="C470" s="10">
        <v>22</v>
      </c>
      <c r="D470" s="9">
        <v>220</v>
      </c>
      <c r="E470" s="12">
        <v>738.49611815206367</v>
      </c>
      <c r="F470" s="12">
        <v>757.96386991789404</v>
      </c>
      <c r="G470" s="12">
        <v>750.30237706595358</v>
      </c>
      <c r="H470" s="12">
        <v>746.15761100400437</v>
      </c>
      <c r="I470" s="12">
        <v>674.43741067963686</v>
      </c>
      <c r="J470" s="12">
        <v>718.9395494596406</v>
      </c>
      <c r="K470" s="12">
        <v>711.27805660770014</v>
      </c>
      <c r="L470" s="12">
        <v>682.09890353157743</v>
      </c>
      <c r="M470" s="9">
        <v>69</v>
      </c>
      <c r="N470" s="9">
        <v>69</v>
      </c>
      <c r="O470" s="9">
        <v>44</v>
      </c>
      <c r="P470" s="9">
        <v>22</v>
      </c>
      <c r="Q470" s="9">
        <v>20.376249999999999</v>
      </c>
      <c r="R470" s="9">
        <v>21.025749999999999</v>
      </c>
      <c r="S470" s="9">
        <v>2.5</v>
      </c>
      <c r="T470" s="9">
        <v>1.5</v>
      </c>
      <c r="U470" s="9">
        <v>2.5</v>
      </c>
      <c r="V470" s="9">
        <v>1.6</v>
      </c>
    </row>
    <row r="471" spans="2:22">
      <c r="B471" s="9" t="str">
        <f t="shared" si="7"/>
        <v>М22x240</v>
      </c>
      <c r="C471" s="10">
        <v>22</v>
      </c>
      <c r="D471" s="9">
        <v>240</v>
      </c>
      <c r="E471" s="12">
        <v>798.17695379230895</v>
      </c>
      <c r="F471" s="12">
        <v>817.64470555813921</v>
      </c>
      <c r="G471" s="12">
        <v>809.98321270619886</v>
      </c>
      <c r="H471" s="12">
        <v>805.83844664424964</v>
      </c>
      <c r="I471" s="12">
        <v>725.63364930366663</v>
      </c>
      <c r="J471" s="12">
        <v>773.45160093322988</v>
      </c>
      <c r="K471" s="12">
        <v>765.79010808128919</v>
      </c>
      <c r="L471" s="12">
        <v>733.29514215560721</v>
      </c>
      <c r="M471" s="9">
        <v>69</v>
      </c>
      <c r="N471" s="9">
        <v>69</v>
      </c>
      <c r="O471" s="9">
        <v>44</v>
      </c>
      <c r="P471" s="9">
        <v>22</v>
      </c>
      <c r="Q471" s="9">
        <v>20.376249999999999</v>
      </c>
      <c r="R471" s="9">
        <v>21.025749999999999</v>
      </c>
      <c r="S471" s="9">
        <v>2.5</v>
      </c>
      <c r="T471" s="9">
        <v>1.5</v>
      </c>
      <c r="U471" s="9">
        <v>2.5</v>
      </c>
      <c r="V471" s="9">
        <v>1.6</v>
      </c>
    </row>
    <row r="472" spans="2:22">
      <c r="B472" s="9" t="str">
        <f t="shared" si="7"/>
        <v>М24x45</v>
      </c>
      <c r="C472" s="10">
        <v>24</v>
      </c>
      <c r="D472" s="9">
        <v>45</v>
      </c>
      <c r="E472" s="12">
        <v>287.56720210842803</v>
      </c>
      <c r="F472" s="12">
        <v>300.48672660542826</v>
      </c>
      <c r="G472" s="12">
        <v>291.77126637790707</v>
      </c>
      <c r="H472" s="12">
        <v>296.28266233594911</v>
      </c>
      <c r="I472" s="12">
        <v>277.60910782090554</v>
      </c>
      <c r="J472" s="12">
        <v>294.50240600691518</v>
      </c>
      <c r="K472" s="12">
        <v>285.78694577939405</v>
      </c>
      <c r="L472" s="12">
        <v>286.32456804842661</v>
      </c>
      <c r="M472" s="11">
        <v>27</v>
      </c>
      <c r="N472" s="9">
        <v>29</v>
      </c>
      <c r="O472" s="9">
        <v>48</v>
      </c>
      <c r="P472" s="9">
        <v>24</v>
      </c>
      <c r="Q472" s="9">
        <v>22.051500000000001</v>
      </c>
      <c r="R472" s="9">
        <v>22.701000000000001</v>
      </c>
      <c r="S472" s="9">
        <v>3</v>
      </c>
      <c r="T472" s="9">
        <v>2</v>
      </c>
      <c r="U472" s="9">
        <v>2.5</v>
      </c>
      <c r="V472" s="9">
        <v>2</v>
      </c>
    </row>
    <row r="473" spans="2:22">
      <c r="B473" s="9" t="str">
        <f t="shared" si="7"/>
        <v>М24x48</v>
      </c>
      <c r="C473" s="10">
        <v>24</v>
      </c>
      <c r="D473" s="9">
        <v>48</v>
      </c>
      <c r="E473" s="12">
        <v>296.56128873402804</v>
      </c>
      <c r="F473" s="12">
        <v>310.01843550006078</v>
      </c>
      <c r="G473" s="12">
        <v>301.30297527253964</v>
      </c>
      <c r="H473" s="12">
        <v>305.27674896154906</v>
      </c>
      <c r="I473" s="12">
        <v>286.60319444650554</v>
      </c>
      <c r="J473" s="12">
        <v>304.03411490154775</v>
      </c>
      <c r="K473" s="12">
        <v>295.31865467402662</v>
      </c>
      <c r="L473" s="12">
        <v>295.31865467402662</v>
      </c>
      <c r="M473" s="11">
        <v>30</v>
      </c>
      <c r="N473" s="9">
        <v>32</v>
      </c>
      <c r="O473" s="9">
        <v>48</v>
      </c>
      <c r="P473" s="9">
        <v>24</v>
      </c>
      <c r="Q473" s="9">
        <v>22.051500000000001</v>
      </c>
      <c r="R473" s="9">
        <v>22.701000000000001</v>
      </c>
      <c r="S473" s="9">
        <v>3</v>
      </c>
      <c r="T473" s="9">
        <v>2</v>
      </c>
      <c r="U473" s="9">
        <v>2.5</v>
      </c>
      <c r="V473" s="9">
        <v>2</v>
      </c>
    </row>
    <row r="474" spans="2:22">
      <c r="B474" s="9" t="str">
        <f t="shared" si="7"/>
        <v>М24x50</v>
      </c>
      <c r="C474" s="10">
        <v>24</v>
      </c>
      <c r="D474" s="9">
        <v>50</v>
      </c>
      <c r="E474" s="12">
        <v>302.55734648442797</v>
      </c>
      <c r="F474" s="12">
        <v>316.37290809648238</v>
      </c>
      <c r="G474" s="12">
        <v>307.65744786896124</v>
      </c>
      <c r="H474" s="12">
        <v>311.27280671194899</v>
      </c>
      <c r="I474" s="12">
        <v>292.59925219690541</v>
      </c>
      <c r="J474" s="12">
        <v>310.38858749796941</v>
      </c>
      <c r="K474" s="12">
        <v>301.67312727044828</v>
      </c>
      <c r="L474" s="12">
        <v>301.31471242442649</v>
      </c>
      <c r="M474" s="11">
        <v>32</v>
      </c>
      <c r="N474" s="9">
        <v>34</v>
      </c>
      <c r="O474" s="9">
        <v>48</v>
      </c>
      <c r="P474" s="9">
        <v>24</v>
      </c>
      <c r="Q474" s="9">
        <v>22.051500000000001</v>
      </c>
      <c r="R474" s="9">
        <v>22.701000000000001</v>
      </c>
      <c r="S474" s="9">
        <v>3</v>
      </c>
      <c r="T474" s="9">
        <v>2</v>
      </c>
      <c r="U474" s="9">
        <v>2.5</v>
      </c>
      <c r="V474" s="9">
        <v>2</v>
      </c>
    </row>
    <row r="475" spans="2:22">
      <c r="B475" s="9" t="str">
        <f t="shared" si="7"/>
        <v>М24x55</v>
      </c>
      <c r="C475" s="10">
        <v>24</v>
      </c>
      <c r="D475" s="9">
        <v>55</v>
      </c>
      <c r="E475" s="12">
        <v>317.5474908604279</v>
      </c>
      <c r="F475" s="12">
        <v>332.25908958753661</v>
      </c>
      <c r="G475" s="12">
        <v>323.54362936001547</v>
      </c>
      <c r="H475" s="12">
        <v>326.26295108794898</v>
      </c>
      <c r="I475" s="12">
        <v>307.58939657290534</v>
      </c>
      <c r="J475" s="12">
        <v>326.27476898902358</v>
      </c>
      <c r="K475" s="12">
        <v>317.55930876150245</v>
      </c>
      <c r="L475" s="12">
        <v>316.30485680042648</v>
      </c>
      <c r="M475" s="11">
        <v>37</v>
      </c>
      <c r="N475" s="9">
        <v>39</v>
      </c>
      <c r="O475" s="9">
        <v>48</v>
      </c>
      <c r="P475" s="9">
        <v>24</v>
      </c>
      <c r="Q475" s="9">
        <v>22.051500000000001</v>
      </c>
      <c r="R475" s="9">
        <v>22.701000000000001</v>
      </c>
      <c r="S475" s="9">
        <v>3</v>
      </c>
      <c r="T475" s="9">
        <v>2</v>
      </c>
      <c r="U475" s="9">
        <v>2.5</v>
      </c>
      <c r="V475" s="9">
        <v>2</v>
      </c>
    </row>
    <row r="476" spans="2:22">
      <c r="B476" s="9" t="str">
        <f t="shared" si="7"/>
        <v>М24x60</v>
      </c>
      <c r="C476" s="10">
        <v>24</v>
      </c>
      <c r="D476" s="9">
        <v>60</v>
      </c>
      <c r="E476" s="12">
        <v>332.53763523642783</v>
      </c>
      <c r="F476" s="12">
        <v>348.14527107859078</v>
      </c>
      <c r="G476" s="12">
        <v>339.42981085106965</v>
      </c>
      <c r="H476" s="12">
        <v>341.25309546394891</v>
      </c>
      <c r="I476" s="12">
        <v>322.57954094890533</v>
      </c>
      <c r="J476" s="12">
        <v>342.16095048007776</v>
      </c>
      <c r="K476" s="12">
        <v>333.44549025255662</v>
      </c>
      <c r="L476" s="12">
        <v>331.29500117642635</v>
      </c>
      <c r="M476" s="11">
        <v>42</v>
      </c>
      <c r="N476" s="9">
        <v>44</v>
      </c>
      <c r="O476" s="9">
        <v>48</v>
      </c>
      <c r="P476" s="9">
        <v>24</v>
      </c>
      <c r="Q476" s="9">
        <v>22.051500000000001</v>
      </c>
      <c r="R476" s="9">
        <v>22.701000000000001</v>
      </c>
      <c r="S476" s="9">
        <v>3</v>
      </c>
      <c r="T476" s="9">
        <v>2</v>
      </c>
      <c r="U476" s="9">
        <v>2.5</v>
      </c>
      <c r="V476" s="9">
        <v>2</v>
      </c>
    </row>
    <row r="477" spans="2:22">
      <c r="B477" s="9" t="str">
        <f t="shared" si="7"/>
        <v>М24x65</v>
      </c>
      <c r="C477" s="10">
        <v>24</v>
      </c>
      <c r="D477" s="9">
        <v>65</v>
      </c>
      <c r="E477" s="12">
        <v>347.52777961242776</v>
      </c>
      <c r="F477" s="12">
        <v>364.03145256964496</v>
      </c>
      <c r="G477" s="12">
        <v>355.31599234212382</v>
      </c>
      <c r="H477" s="12">
        <v>356.24323983994884</v>
      </c>
      <c r="I477" s="12">
        <v>337.56968532490521</v>
      </c>
      <c r="J477" s="12">
        <v>358.04713197113193</v>
      </c>
      <c r="K477" s="12">
        <v>349.3316717436108</v>
      </c>
      <c r="L477" s="12">
        <v>346.28514555242629</v>
      </c>
      <c r="M477" s="11">
        <v>47</v>
      </c>
      <c r="N477" s="9">
        <v>49</v>
      </c>
      <c r="O477" s="9">
        <v>48</v>
      </c>
      <c r="P477" s="9">
        <v>24</v>
      </c>
      <c r="Q477" s="9">
        <v>22.051500000000001</v>
      </c>
      <c r="R477" s="9">
        <v>22.701000000000001</v>
      </c>
      <c r="S477" s="9">
        <v>3</v>
      </c>
      <c r="T477" s="9">
        <v>2</v>
      </c>
      <c r="U477" s="9">
        <v>2.5</v>
      </c>
      <c r="V477" s="9">
        <v>2</v>
      </c>
    </row>
    <row r="478" spans="2:22">
      <c r="B478" s="9" t="str">
        <f t="shared" si="7"/>
        <v>М24x70</v>
      </c>
      <c r="C478" s="10">
        <v>24</v>
      </c>
      <c r="D478" s="9">
        <v>70</v>
      </c>
      <c r="E478" s="12">
        <v>361.41146906759184</v>
      </c>
      <c r="F478" s="12">
        <v>379.91763406069913</v>
      </c>
      <c r="G478" s="12">
        <v>371.20217383317799</v>
      </c>
      <c r="H478" s="12">
        <v>370.12692929511292</v>
      </c>
      <c r="I478" s="12">
        <v>352.55982970090514</v>
      </c>
      <c r="J478" s="12">
        <v>373.93331346218616</v>
      </c>
      <c r="K478" s="12">
        <v>365.21785323466503</v>
      </c>
      <c r="L478" s="12">
        <v>361.27528992842628</v>
      </c>
      <c r="M478" s="9">
        <v>54</v>
      </c>
      <c r="N478" s="9">
        <v>54</v>
      </c>
      <c r="O478" s="9">
        <v>48</v>
      </c>
      <c r="P478" s="9">
        <v>24</v>
      </c>
      <c r="Q478" s="9">
        <v>22.051500000000001</v>
      </c>
      <c r="R478" s="9">
        <v>22.701000000000001</v>
      </c>
      <c r="S478" s="9">
        <v>3</v>
      </c>
      <c r="T478" s="9">
        <v>2</v>
      </c>
      <c r="U478" s="9">
        <v>2.5</v>
      </c>
      <c r="V478" s="9">
        <v>2</v>
      </c>
    </row>
    <row r="479" spans="2:22">
      <c r="B479" s="9" t="str">
        <f t="shared" si="7"/>
        <v>М24x75</v>
      </c>
      <c r="C479" s="10">
        <v>24</v>
      </c>
      <c r="D479" s="9">
        <v>75</v>
      </c>
      <c r="E479" s="12">
        <v>379.16775074568136</v>
      </c>
      <c r="F479" s="12">
        <v>397.67391573878871</v>
      </c>
      <c r="G479" s="12">
        <v>388.95845551126757</v>
      </c>
      <c r="H479" s="12">
        <v>387.88321097320244</v>
      </c>
      <c r="I479" s="12">
        <v>367.54997407690513</v>
      </c>
      <c r="J479" s="12">
        <v>389.81949495324034</v>
      </c>
      <c r="K479" s="12">
        <v>381.10403472571926</v>
      </c>
      <c r="L479" s="12">
        <v>376.26543430442621</v>
      </c>
      <c r="M479" s="9">
        <v>54</v>
      </c>
      <c r="N479" s="9">
        <v>54</v>
      </c>
      <c r="O479" s="9">
        <v>48</v>
      </c>
      <c r="P479" s="9">
        <v>24</v>
      </c>
      <c r="Q479" s="9">
        <v>22.051500000000001</v>
      </c>
      <c r="R479" s="9">
        <v>22.701000000000001</v>
      </c>
      <c r="S479" s="9">
        <v>3</v>
      </c>
      <c r="T479" s="9">
        <v>2</v>
      </c>
      <c r="U479" s="9">
        <v>2.5</v>
      </c>
      <c r="V479" s="9">
        <v>2</v>
      </c>
    </row>
    <row r="480" spans="2:22">
      <c r="B480" s="9" t="str">
        <f t="shared" si="7"/>
        <v>М24x80</v>
      </c>
      <c r="C480" s="10">
        <v>24</v>
      </c>
      <c r="D480" s="9">
        <v>80</v>
      </c>
      <c r="E480" s="12">
        <v>396.92403242377088</v>
      </c>
      <c r="F480" s="12">
        <v>415.43019741687817</v>
      </c>
      <c r="G480" s="12">
        <v>406.71473718935704</v>
      </c>
      <c r="H480" s="12">
        <v>405.63949265129196</v>
      </c>
      <c r="I480" s="12">
        <v>382.54011845290501</v>
      </c>
      <c r="J480" s="12">
        <v>405.70567644429451</v>
      </c>
      <c r="K480" s="12">
        <v>396.99021621677338</v>
      </c>
      <c r="L480" s="12">
        <v>391.25557868042608</v>
      </c>
      <c r="M480" s="9">
        <v>54</v>
      </c>
      <c r="N480" s="9">
        <v>54</v>
      </c>
      <c r="O480" s="9">
        <v>48</v>
      </c>
      <c r="P480" s="9">
        <v>24</v>
      </c>
      <c r="Q480" s="9">
        <v>22.051500000000001</v>
      </c>
      <c r="R480" s="9">
        <v>22.701000000000001</v>
      </c>
      <c r="S480" s="9">
        <v>3</v>
      </c>
      <c r="T480" s="9">
        <v>2</v>
      </c>
      <c r="U480" s="9">
        <v>2.5</v>
      </c>
      <c r="V480" s="9">
        <v>2</v>
      </c>
    </row>
    <row r="481" spans="2:22">
      <c r="B481" s="9" t="str">
        <f t="shared" si="7"/>
        <v>М24x85</v>
      </c>
      <c r="C481" s="10">
        <v>24</v>
      </c>
      <c r="D481" s="9">
        <v>85</v>
      </c>
      <c r="E481" s="12">
        <v>414.68031410186035</v>
      </c>
      <c r="F481" s="12">
        <v>433.18647909496769</v>
      </c>
      <c r="G481" s="12">
        <v>424.47101886744656</v>
      </c>
      <c r="H481" s="12">
        <v>423.39577432938142</v>
      </c>
      <c r="I481" s="12">
        <v>397.53026282890488</v>
      </c>
      <c r="J481" s="12">
        <v>421.59185793534868</v>
      </c>
      <c r="K481" s="12">
        <v>412.87639770782761</v>
      </c>
      <c r="L481" s="12">
        <v>406.24572305642596</v>
      </c>
      <c r="M481" s="9">
        <v>54</v>
      </c>
      <c r="N481" s="9">
        <v>54</v>
      </c>
      <c r="O481" s="9">
        <v>48</v>
      </c>
      <c r="P481" s="9">
        <v>24</v>
      </c>
      <c r="Q481" s="9">
        <v>22.051500000000001</v>
      </c>
      <c r="R481" s="9">
        <v>22.701000000000001</v>
      </c>
      <c r="S481" s="9">
        <v>3</v>
      </c>
      <c r="T481" s="9">
        <v>2</v>
      </c>
      <c r="U481" s="9">
        <v>2.5</v>
      </c>
      <c r="V481" s="9">
        <v>2</v>
      </c>
    </row>
    <row r="482" spans="2:22">
      <c r="B482" s="9" t="str">
        <f t="shared" si="7"/>
        <v>М24x90</v>
      </c>
      <c r="C482" s="10">
        <v>24</v>
      </c>
      <c r="D482" s="9">
        <v>90</v>
      </c>
      <c r="E482" s="12">
        <v>432.43659577994993</v>
      </c>
      <c r="F482" s="12">
        <v>450.94276077305722</v>
      </c>
      <c r="G482" s="12">
        <v>442.22730054553602</v>
      </c>
      <c r="H482" s="12">
        <v>441.15205600747095</v>
      </c>
      <c r="I482" s="12">
        <v>412.52040720490487</v>
      </c>
      <c r="J482" s="12">
        <v>437.47803942640292</v>
      </c>
      <c r="K482" s="12">
        <v>428.76257919888178</v>
      </c>
      <c r="L482" s="12">
        <v>421.23586743242595</v>
      </c>
      <c r="M482" s="9">
        <v>54</v>
      </c>
      <c r="N482" s="9">
        <v>54</v>
      </c>
      <c r="O482" s="9">
        <v>48</v>
      </c>
      <c r="P482" s="9">
        <v>24</v>
      </c>
      <c r="Q482" s="9">
        <v>22.051500000000001</v>
      </c>
      <c r="R482" s="9">
        <v>22.701000000000001</v>
      </c>
      <c r="S482" s="9">
        <v>3</v>
      </c>
      <c r="T482" s="9">
        <v>2</v>
      </c>
      <c r="U482" s="9">
        <v>2.5</v>
      </c>
      <c r="V482" s="9">
        <v>2</v>
      </c>
    </row>
    <row r="483" spans="2:22">
      <c r="B483" s="9" t="str">
        <f t="shared" si="7"/>
        <v>М24x95</v>
      </c>
      <c r="C483" s="10">
        <v>24</v>
      </c>
      <c r="D483" s="9">
        <v>95</v>
      </c>
      <c r="E483" s="12">
        <v>450.19287745803933</v>
      </c>
      <c r="F483" s="12">
        <v>468.69904245114668</v>
      </c>
      <c r="G483" s="12">
        <v>459.9835822236256</v>
      </c>
      <c r="H483" s="12">
        <v>458.90833768556047</v>
      </c>
      <c r="I483" s="12">
        <v>427.5105515809048</v>
      </c>
      <c r="J483" s="12">
        <v>453.36422091745709</v>
      </c>
      <c r="K483" s="12">
        <v>444.64876068993601</v>
      </c>
      <c r="L483" s="12">
        <v>436.22601180842582</v>
      </c>
      <c r="M483" s="9">
        <v>54</v>
      </c>
      <c r="N483" s="9">
        <v>54</v>
      </c>
      <c r="O483" s="9">
        <v>48</v>
      </c>
      <c r="P483" s="9">
        <v>24</v>
      </c>
      <c r="Q483" s="9">
        <v>22.051500000000001</v>
      </c>
      <c r="R483" s="9">
        <v>22.701000000000001</v>
      </c>
      <c r="S483" s="9">
        <v>3</v>
      </c>
      <c r="T483" s="9">
        <v>2</v>
      </c>
      <c r="U483" s="9">
        <v>2.5</v>
      </c>
      <c r="V483" s="9">
        <v>2</v>
      </c>
    </row>
    <row r="484" spans="2:22">
      <c r="B484" s="9" t="str">
        <f t="shared" si="7"/>
        <v>М24x100</v>
      </c>
      <c r="C484" s="10">
        <v>24</v>
      </c>
      <c r="D484" s="9">
        <v>100</v>
      </c>
      <c r="E484" s="12">
        <v>467.94915913612891</v>
      </c>
      <c r="F484" s="12">
        <v>486.4553241292362</v>
      </c>
      <c r="G484" s="12">
        <v>477.73986390171507</v>
      </c>
      <c r="H484" s="12">
        <v>476.66461936364999</v>
      </c>
      <c r="I484" s="12">
        <v>442.50069595690468</v>
      </c>
      <c r="J484" s="12">
        <v>469.25040240851126</v>
      </c>
      <c r="K484" s="12">
        <v>460.53494218099019</v>
      </c>
      <c r="L484" s="12">
        <v>451.21615618442576</v>
      </c>
      <c r="M484" s="9">
        <v>54</v>
      </c>
      <c r="N484" s="9">
        <v>54</v>
      </c>
      <c r="O484" s="9">
        <v>48</v>
      </c>
      <c r="P484" s="9">
        <v>24</v>
      </c>
      <c r="Q484" s="9">
        <v>22.051500000000001</v>
      </c>
      <c r="R484" s="9">
        <v>22.701000000000001</v>
      </c>
      <c r="S484" s="9">
        <v>3</v>
      </c>
      <c r="T484" s="9">
        <v>2</v>
      </c>
      <c r="U484" s="9">
        <v>2.5</v>
      </c>
      <c r="V484" s="9">
        <v>2</v>
      </c>
    </row>
    <row r="485" spans="2:22">
      <c r="B485" s="9" t="str">
        <f t="shared" si="7"/>
        <v>М24x105</v>
      </c>
      <c r="C485" s="10">
        <v>24</v>
      </c>
      <c r="D485" s="9">
        <v>105</v>
      </c>
      <c r="E485" s="12">
        <v>485.70544081421843</v>
      </c>
      <c r="F485" s="12">
        <v>504.21160580732578</v>
      </c>
      <c r="G485" s="12">
        <v>495.49614557980459</v>
      </c>
      <c r="H485" s="12">
        <v>494.42090104173946</v>
      </c>
      <c r="I485" s="12">
        <v>457.49084033290467</v>
      </c>
      <c r="J485" s="12">
        <v>485.13658389956544</v>
      </c>
      <c r="K485" s="12">
        <v>476.42112367204436</v>
      </c>
      <c r="L485" s="12">
        <v>466.20630056042575</v>
      </c>
      <c r="M485" s="9">
        <v>54</v>
      </c>
      <c r="N485" s="9">
        <v>54</v>
      </c>
      <c r="O485" s="9">
        <v>48</v>
      </c>
      <c r="P485" s="9">
        <v>24</v>
      </c>
      <c r="Q485" s="9">
        <v>22.051500000000001</v>
      </c>
      <c r="R485" s="9">
        <v>22.701000000000001</v>
      </c>
      <c r="S485" s="9">
        <v>3</v>
      </c>
      <c r="T485" s="9">
        <v>2</v>
      </c>
      <c r="U485" s="9">
        <v>2.5</v>
      </c>
      <c r="V485" s="9">
        <v>2</v>
      </c>
    </row>
    <row r="486" spans="2:22">
      <c r="B486" s="9" t="str">
        <f t="shared" si="7"/>
        <v>М24x110</v>
      </c>
      <c r="C486" s="10">
        <v>24</v>
      </c>
      <c r="D486" s="9">
        <v>110</v>
      </c>
      <c r="E486" s="12">
        <v>503.46172249230796</v>
      </c>
      <c r="F486" s="12">
        <v>521.96788748541519</v>
      </c>
      <c r="G486" s="12">
        <v>513.25242725789417</v>
      </c>
      <c r="H486" s="12">
        <v>512.17718271982903</v>
      </c>
      <c r="I486" s="12">
        <v>472.4809847089046</v>
      </c>
      <c r="J486" s="12">
        <v>501.02276539061961</v>
      </c>
      <c r="K486" s="12">
        <v>492.30730516309853</v>
      </c>
      <c r="L486" s="12">
        <v>481.19644493642568</v>
      </c>
      <c r="M486" s="9">
        <v>54</v>
      </c>
      <c r="N486" s="9">
        <v>54</v>
      </c>
      <c r="O486" s="9">
        <v>48</v>
      </c>
      <c r="P486" s="9">
        <v>24</v>
      </c>
      <c r="Q486" s="9">
        <v>22.051500000000001</v>
      </c>
      <c r="R486" s="9">
        <v>22.701000000000001</v>
      </c>
      <c r="S486" s="9">
        <v>3</v>
      </c>
      <c r="T486" s="9">
        <v>2</v>
      </c>
      <c r="U486" s="9">
        <v>2.5</v>
      </c>
      <c r="V486" s="9">
        <v>2</v>
      </c>
    </row>
    <row r="487" spans="2:22">
      <c r="B487" s="9" t="str">
        <f t="shared" si="7"/>
        <v>М24x115</v>
      </c>
      <c r="C487" s="10">
        <v>24</v>
      </c>
      <c r="D487" s="9">
        <v>115</v>
      </c>
      <c r="E487" s="12">
        <v>521.21800417039731</v>
      </c>
      <c r="F487" s="12">
        <v>539.72416916350471</v>
      </c>
      <c r="G487" s="12">
        <v>531.00870893598369</v>
      </c>
      <c r="H487" s="12">
        <v>529.93346439791856</v>
      </c>
      <c r="I487" s="12">
        <v>487.47112908490436</v>
      </c>
      <c r="J487" s="12">
        <v>516.90894688167373</v>
      </c>
      <c r="K487" s="12">
        <v>508.19348665415276</v>
      </c>
      <c r="L487" s="12">
        <v>496.1865893124255</v>
      </c>
      <c r="M487" s="9">
        <v>54</v>
      </c>
      <c r="N487" s="9">
        <v>54</v>
      </c>
      <c r="O487" s="9">
        <v>48</v>
      </c>
      <c r="P487" s="9">
        <v>24</v>
      </c>
      <c r="Q487" s="9">
        <v>22.051500000000001</v>
      </c>
      <c r="R487" s="9">
        <v>22.701000000000001</v>
      </c>
      <c r="S487" s="9">
        <v>3</v>
      </c>
      <c r="T487" s="9">
        <v>2</v>
      </c>
      <c r="U487" s="9">
        <v>2.5</v>
      </c>
      <c r="V487" s="9">
        <v>2</v>
      </c>
    </row>
    <row r="488" spans="2:22">
      <c r="B488" s="9" t="str">
        <f t="shared" si="7"/>
        <v>М24x120</v>
      </c>
      <c r="C488" s="10">
        <v>24</v>
      </c>
      <c r="D488" s="9">
        <v>120</v>
      </c>
      <c r="E488" s="12">
        <v>538.97428584848694</v>
      </c>
      <c r="F488" s="12">
        <v>557.48045084159423</v>
      </c>
      <c r="G488" s="12">
        <v>548.76499061407321</v>
      </c>
      <c r="H488" s="12">
        <v>547.68974607600808</v>
      </c>
      <c r="I488" s="12">
        <v>502.46127346090441</v>
      </c>
      <c r="J488" s="12">
        <v>532.79512837272796</v>
      </c>
      <c r="K488" s="12">
        <v>524.07966814520694</v>
      </c>
      <c r="L488" s="12">
        <v>511.17673368842543</v>
      </c>
      <c r="M488" s="9">
        <v>54</v>
      </c>
      <c r="N488" s="9">
        <v>54</v>
      </c>
      <c r="O488" s="9">
        <v>48</v>
      </c>
      <c r="P488" s="9">
        <v>24</v>
      </c>
      <c r="Q488" s="9">
        <v>22.051500000000001</v>
      </c>
      <c r="R488" s="9">
        <v>22.701000000000001</v>
      </c>
      <c r="S488" s="9">
        <v>3</v>
      </c>
      <c r="T488" s="9">
        <v>2</v>
      </c>
      <c r="U488" s="9">
        <v>2.5</v>
      </c>
      <c r="V488" s="9">
        <v>2</v>
      </c>
    </row>
    <row r="489" spans="2:22">
      <c r="B489" s="9" t="str">
        <f t="shared" si="7"/>
        <v>М24x130</v>
      </c>
      <c r="C489" s="10">
        <v>24</v>
      </c>
      <c r="D489" s="9">
        <v>130</v>
      </c>
      <c r="E489" s="12">
        <v>571.16748444215841</v>
      </c>
      <c r="F489" s="12">
        <v>590.74889397333084</v>
      </c>
      <c r="G489" s="12">
        <v>582.03343374580982</v>
      </c>
      <c r="H489" s="12">
        <v>579.88294466967966</v>
      </c>
      <c r="I489" s="12">
        <v>532.44156221290427</v>
      </c>
      <c r="J489" s="12">
        <v>564.56749135483642</v>
      </c>
      <c r="K489" s="12">
        <v>555.85203112731529</v>
      </c>
      <c r="L489" s="12">
        <v>541.15702244042541</v>
      </c>
      <c r="M489" s="9">
        <v>60</v>
      </c>
      <c r="N489" s="9">
        <v>60</v>
      </c>
      <c r="O489" s="9">
        <v>48</v>
      </c>
      <c r="P489" s="9">
        <v>24</v>
      </c>
      <c r="Q489" s="9">
        <v>22.051500000000001</v>
      </c>
      <c r="R489" s="9">
        <v>22.701000000000001</v>
      </c>
      <c r="S489" s="9">
        <v>3</v>
      </c>
      <c r="T489" s="9">
        <v>2</v>
      </c>
      <c r="U489" s="9">
        <v>2.5</v>
      </c>
      <c r="V489" s="9">
        <v>2</v>
      </c>
    </row>
    <row r="490" spans="2:22">
      <c r="B490" s="9" t="str">
        <f t="shared" si="7"/>
        <v>М24x140</v>
      </c>
      <c r="C490" s="10">
        <v>24</v>
      </c>
      <c r="D490" s="9">
        <v>140</v>
      </c>
      <c r="E490" s="12">
        <v>606.68004779833745</v>
      </c>
      <c r="F490" s="12">
        <v>626.26145732950999</v>
      </c>
      <c r="G490" s="12">
        <v>617.54599710198875</v>
      </c>
      <c r="H490" s="12">
        <v>615.39550802585859</v>
      </c>
      <c r="I490" s="12">
        <v>562.42185096490402</v>
      </c>
      <c r="J490" s="12">
        <v>596.33985433694477</v>
      </c>
      <c r="K490" s="12">
        <v>587.62439410942363</v>
      </c>
      <c r="L490" s="12">
        <v>571.13731119242505</v>
      </c>
      <c r="M490" s="9">
        <v>60</v>
      </c>
      <c r="N490" s="9">
        <v>60</v>
      </c>
      <c r="O490" s="9">
        <v>48</v>
      </c>
      <c r="P490" s="9">
        <v>24</v>
      </c>
      <c r="Q490" s="9">
        <v>22.051500000000001</v>
      </c>
      <c r="R490" s="9">
        <v>22.701000000000001</v>
      </c>
      <c r="S490" s="9">
        <v>3</v>
      </c>
      <c r="T490" s="9">
        <v>2</v>
      </c>
      <c r="U490" s="9">
        <v>2.5</v>
      </c>
      <c r="V490" s="9">
        <v>2</v>
      </c>
    </row>
    <row r="491" spans="2:22">
      <c r="B491" s="9" t="str">
        <f t="shared" si="7"/>
        <v>М24x150</v>
      </c>
      <c r="C491" s="10">
        <v>24</v>
      </c>
      <c r="D491" s="9">
        <v>150</v>
      </c>
      <c r="E491" s="12">
        <v>642.1926111545165</v>
      </c>
      <c r="F491" s="12">
        <v>661.77402068568892</v>
      </c>
      <c r="G491" s="12">
        <v>653.0585604581679</v>
      </c>
      <c r="H491" s="12">
        <v>650.90807138203763</v>
      </c>
      <c r="I491" s="12">
        <v>592.40213971690389</v>
      </c>
      <c r="J491" s="12">
        <v>628.11221731905312</v>
      </c>
      <c r="K491" s="12">
        <v>619.39675709153198</v>
      </c>
      <c r="L491" s="12">
        <v>601.11759994442502</v>
      </c>
      <c r="M491" s="9">
        <v>60</v>
      </c>
      <c r="N491" s="9">
        <v>60</v>
      </c>
      <c r="O491" s="9">
        <v>48</v>
      </c>
      <c r="P491" s="9">
        <v>24</v>
      </c>
      <c r="Q491" s="9">
        <v>22.051500000000001</v>
      </c>
      <c r="R491" s="9">
        <v>22.701000000000001</v>
      </c>
      <c r="S491" s="9">
        <v>3</v>
      </c>
      <c r="T491" s="9">
        <v>2</v>
      </c>
      <c r="U491" s="9">
        <v>2.5</v>
      </c>
      <c r="V491" s="9">
        <v>2</v>
      </c>
    </row>
    <row r="492" spans="2:22">
      <c r="B492" s="9" t="str">
        <f t="shared" si="7"/>
        <v>М24x160</v>
      </c>
      <c r="C492" s="10">
        <v>24</v>
      </c>
      <c r="D492" s="9">
        <v>160</v>
      </c>
      <c r="E492" s="12">
        <v>677.70517451069554</v>
      </c>
      <c r="F492" s="12">
        <v>697.28658404186797</v>
      </c>
      <c r="G492" s="12">
        <v>688.57112381434683</v>
      </c>
      <c r="H492" s="12">
        <v>686.42063473821668</v>
      </c>
      <c r="I492" s="12">
        <v>622.38242846890375</v>
      </c>
      <c r="J492" s="12">
        <v>659.88458030116146</v>
      </c>
      <c r="K492" s="12">
        <v>651.16912007364033</v>
      </c>
      <c r="L492" s="12">
        <v>631.09788869642489</v>
      </c>
      <c r="M492" s="9">
        <v>60</v>
      </c>
      <c r="N492" s="9">
        <v>60</v>
      </c>
      <c r="O492" s="9">
        <v>48</v>
      </c>
      <c r="P492" s="9">
        <v>24</v>
      </c>
      <c r="Q492" s="9">
        <v>22.051500000000001</v>
      </c>
      <c r="R492" s="9">
        <v>22.701000000000001</v>
      </c>
      <c r="S492" s="9">
        <v>3</v>
      </c>
      <c r="T492" s="9">
        <v>2</v>
      </c>
      <c r="U492" s="9">
        <v>2.5</v>
      </c>
      <c r="V492" s="9">
        <v>2</v>
      </c>
    </row>
    <row r="493" spans="2:22">
      <c r="B493" s="9" t="str">
        <f t="shared" si="7"/>
        <v>М24x170</v>
      </c>
      <c r="C493" s="10">
        <v>24</v>
      </c>
      <c r="D493" s="9">
        <v>170</v>
      </c>
      <c r="E493" s="12">
        <v>713.21773786687447</v>
      </c>
      <c r="F493" s="12">
        <v>732.79914739804701</v>
      </c>
      <c r="G493" s="12">
        <v>724.08368717052576</v>
      </c>
      <c r="H493" s="12">
        <v>721.93319809439572</v>
      </c>
      <c r="I493" s="12">
        <v>652.36271722090351</v>
      </c>
      <c r="J493" s="12">
        <v>691.65694328326981</v>
      </c>
      <c r="K493" s="12">
        <v>682.9414830557489</v>
      </c>
      <c r="L493" s="12">
        <v>661.07817744842487</v>
      </c>
      <c r="M493" s="9">
        <v>60</v>
      </c>
      <c r="N493" s="9">
        <v>60</v>
      </c>
      <c r="O493" s="9">
        <v>48</v>
      </c>
      <c r="P493" s="9">
        <v>24</v>
      </c>
      <c r="Q493" s="9">
        <v>22.051500000000001</v>
      </c>
      <c r="R493" s="9">
        <v>22.701000000000001</v>
      </c>
      <c r="S493" s="9">
        <v>3</v>
      </c>
      <c r="T493" s="9">
        <v>2</v>
      </c>
      <c r="U493" s="9">
        <v>2.5</v>
      </c>
      <c r="V493" s="9">
        <v>2</v>
      </c>
    </row>
    <row r="494" spans="2:22">
      <c r="B494" s="9" t="str">
        <f t="shared" si="7"/>
        <v>М24x180</v>
      </c>
      <c r="C494" s="10">
        <v>24</v>
      </c>
      <c r="D494" s="9">
        <v>180</v>
      </c>
      <c r="E494" s="12">
        <v>748.73030122305352</v>
      </c>
      <c r="F494" s="12">
        <v>768.31171075422594</v>
      </c>
      <c r="G494" s="12">
        <v>759.59625052670492</v>
      </c>
      <c r="H494" s="12">
        <v>757.44576145057465</v>
      </c>
      <c r="I494" s="12">
        <v>682.34300597290337</v>
      </c>
      <c r="J494" s="12">
        <v>723.42930626537816</v>
      </c>
      <c r="K494" s="12">
        <v>714.71384603785714</v>
      </c>
      <c r="L494" s="12">
        <v>691.05846620042462</v>
      </c>
      <c r="M494" s="9">
        <v>60</v>
      </c>
      <c r="N494" s="9">
        <v>60</v>
      </c>
      <c r="O494" s="9">
        <v>48</v>
      </c>
      <c r="P494" s="9">
        <v>24</v>
      </c>
      <c r="Q494" s="9">
        <v>22.051500000000001</v>
      </c>
      <c r="R494" s="9">
        <v>22.701000000000001</v>
      </c>
      <c r="S494" s="9">
        <v>3</v>
      </c>
      <c r="T494" s="9">
        <v>2</v>
      </c>
      <c r="U494" s="9">
        <v>2.5</v>
      </c>
      <c r="V494" s="9">
        <v>2</v>
      </c>
    </row>
    <row r="495" spans="2:22">
      <c r="B495" s="9" t="str">
        <f t="shared" si="7"/>
        <v>М24x190</v>
      </c>
      <c r="C495" s="10">
        <v>24</v>
      </c>
      <c r="D495" s="9">
        <v>190</v>
      </c>
      <c r="E495" s="12">
        <v>784.24286457923256</v>
      </c>
      <c r="F495" s="12">
        <v>803.82427411040499</v>
      </c>
      <c r="G495" s="12">
        <v>795.10881388288385</v>
      </c>
      <c r="H495" s="12">
        <v>792.95832480675381</v>
      </c>
      <c r="I495" s="12">
        <v>712.32329472490323</v>
      </c>
      <c r="J495" s="12">
        <v>755.20166924748651</v>
      </c>
      <c r="K495" s="12">
        <v>746.4862090199656</v>
      </c>
      <c r="L495" s="12">
        <v>721.03875495242448</v>
      </c>
      <c r="M495" s="9">
        <v>60</v>
      </c>
      <c r="N495" s="9">
        <v>60</v>
      </c>
      <c r="O495" s="9">
        <v>48</v>
      </c>
      <c r="P495" s="9">
        <v>24</v>
      </c>
      <c r="Q495" s="9">
        <v>22.051500000000001</v>
      </c>
      <c r="R495" s="9">
        <v>22.701000000000001</v>
      </c>
      <c r="S495" s="9">
        <v>3</v>
      </c>
      <c r="T495" s="9">
        <v>2</v>
      </c>
      <c r="U495" s="9">
        <v>2.5</v>
      </c>
      <c r="V495" s="9">
        <v>2</v>
      </c>
    </row>
    <row r="496" spans="2:22">
      <c r="B496" s="9" t="str">
        <f t="shared" si="7"/>
        <v>М24x200</v>
      </c>
      <c r="C496" s="10">
        <v>24</v>
      </c>
      <c r="D496" s="9">
        <v>200</v>
      </c>
      <c r="E496" s="12">
        <v>819.75542793541149</v>
      </c>
      <c r="F496" s="12">
        <v>839.33683746658403</v>
      </c>
      <c r="G496" s="12">
        <v>830.62137723906289</v>
      </c>
      <c r="H496" s="12">
        <v>828.47088816293262</v>
      </c>
      <c r="I496" s="12">
        <v>742.30358347690299</v>
      </c>
      <c r="J496" s="12">
        <v>786.97403222959485</v>
      </c>
      <c r="K496" s="12">
        <v>778.25857200207383</v>
      </c>
      <c r="L496" s="12">
        <v>751.01904370442423</v>
      </c>
      <c r="M496" s="9">
        <v>60</v>
      </c>
      <c r="N496" s="9">
        <v>60</v>
      </c>
      <c r="O496" s="9">
        <v>48</v>
      </c>
      <c r="P496" s="9">
        <v>24</v>
      </c>
      <c r="Q496" s="9">
        <v>22.051500000000001</v>
      </c>
      <c r="R496" s="9">
        <v>22.701000000000001</v>
      </c>
      <c r="S496" s="9">
        <v>3</v>
      </c>
      <c r="T496" s="9">
        <v>2</v>
      </c>
      <c r="U496" s="9">
        <v>2.5</v>
      </c>
      <c r="V496" s="9">
        <v>2</v>
      </c>
    </row>
    <row r="497" spans="2:22">
      <c r="B497" s="9" t="str">
        <f t="shared" si="7"/>
        <v>М24x220</v>
      </c>
      <c r="C497" s="10">
        <v>24</v>
      </c>
      <c r="D497" s="9">
        <v>220</v>
      </c>
      <c r="E497" s="12">
        <v>883.58859766233661</v>
      </c>
      <c r="F497" s="12">
        <v>905.49970369265043</v>
      </c>
      <c r="G497" s="12">
        <v>896.78424346512929</v>
      </c>
      <c r="H497" s="12">
        <v>892.30405788985786</v>
      </c>
      <c r="I497" s="12">
        <v>802.26416098090272</v>
      </c>
      <c r="J497" s="12">
        <v>850.51875819381178</v>
      </c>
      <c r="K497" s="12">
        <v>841.80329796629064</v>
      </c>
      <c r="L497" s="12">
        <v>810.97962120842396</v>
      </c>
      <c r="M497" s="9">
        <v>73</v>
      </c>
      <c r="N497" s="9">
        <v>73</v>
      </c>
      <c r="O497" s="9">
        <v>48</v>
      </c>
      <c r="P497" s="9">
        <v>24</v>
      </c>
      <c r="Q497" s="9">
        <v>22.051500000000001</v>
      </c>
      <c r="R497" s="9">
        <v>22.701000000000001</v>
      </c>
      <c r="S497" s="9">
        <v>3</v>
      </c>
      <c r="T497" s="9">
        <v>2</v>
      </c>
      <c r="U497" s="9">
        <v>2.5</v>
      </c>
      <c r="V497" s="9">
        <v>2</v>
      </c>
    </row>
    <row r="498" spans="2:22">
      <c r="B498" s="9" t="str">
        <f t="shared" si="7"/>
        <v>М24x240</v>
      </c>
      <c r="C498" s="10">
        <v>24</v>
      </c>
      <c r="D498" s="9">
        <v>240</v>
      </c>
      <c r="E498" s="12">
        <v>954.61372437469458</v>
      </c>
      <c r="F498" s="12">
        <v>976.52483040500829</v>
      </c>
      <c r="G498" s="12">
        <v>967.80937017748727</v>
      </c>
      <c r="H498" s="12">
        <v>963.32918460221583</v>
      </c>
      <c r="I498" s="12">
        <v>862.22473848490256</v>
      </c>
      <c r="J498" s="12">
        <v>914.06348415802847</v>
      </c>
      <c r="K498" s="12">
        <v>905.34802393050734</v>
      </c>
      <c r="L498" s="12">
        <v>870.94019871242369</v>
      </c>
      <c r="M498" s="9">
        <v>73</v>
      </c>
      <c r="N498" s="9">
        <v>73</v>
      </c>
      <c r="O498" s="9">
        <v>48</v>
      </c>
      <c r="P498" s="9">
        <v>24</v>
      </c>
      <c r="Q498" s="9">
        <v>22.051500000000001</v>
      </c>
      <c r="R498" s="9">
        <v>22.701000000000001</v>
      </c>
      <c r="S498" s="9">
        <v>3</v>
      </c>
      <c r="T498" s="9">
        <v>2</v>
      </c>
      <c r="U498" s="9">
        <v>2.5</v>
      </c>
      <c r="V498" s="9">
        <v>2</v>
      </c>
    </row>
    <row r="499" spans="2:22">
      <c r="B499" s="9" t="str">
        <f t="shared" si="7"/>
        <v>М27x55</v>
      </c>
      <c r="C499" s="10">
        <v>27</v>
      </c>
      <c r="D499" s="9">
        <v>55</v>
      </c>
      <c r="E499" s="12">
        <v>432.56213756283125</v>
      </c>
      <c r="F499" s="12">
        <v>450.17172560136908</v>
      </c>
      <c r="G499" s="12">
        <v>439.06494510957901</v>
      </c>
      <c r="H499" s="12">
        <v>443.66891805462137</v>
      </c>
      <c r="I499" s="12">
        <v>420.3686536689105</v>
      </c>
      <c r="J499" s="12">
        <v>442.78544854414713</v>
      </c>
      <c r="K499" s="12">
        <v>431.67866805235712</v>
      </c>
      <c r="L499" s="12">
        <v>431.47543416070056</v>
      </c>
      <c r="M499" s="11">
        <v>35.5</v>
      </c>
      <c r="N499" s="9">
        <v>37.5</v>
      </c>
      <c r="O499" s="9">
        <v>54</v>
      </c>
      <c r="P499" s="9">
        <v>27</v>
      </c>
      <c r="Q499" s="9">
        <v>25.051500000000001</v>
      </c>
      <c r="R499" s="9">
        <v>25.701000000000001</v>
      </c>
      <c r="S499" s="9">
        <v>3</v>
      </c>
      <c r="T499" s="9">
        <v>2</v>
      </c>
      <c r="U499" s="9">
        <v>2.5</v>
      </c>
      <c r="V499" s="9">
        <v>2</v>
      </c>
    </row>
    <row r="500" spans="2:22">
      <c r="B500" s="9" t="str">
        <f t="shared" si="7"/>
        <v>М27x60</v>
      </c>
      <c r="C500" s="10">
        <v>27</v>
      </c>
      <c r="D500" s="9">
        <v>60</v>
      </c>
      <c r="E500" s="12">
        <v>451.90839722988881</v>
      </c>
      <c r="F500" s="12">
        <v>470.53415472670912</v>
      </c>
      <c r="G500" s="12">
        <v>459.42737423491911</v>
      </c>
      <c r="H500" s="12">
        <v>463.01517772167881</v>
      </c>
      <c r="I500" s="12">
        <v>439.71491333596799</v>
      </c>
      <c r="J500" s="12">
        <v>463.14787766948723</v>
      </c>
      <c r="K500" s="12">
        <v>452.04109717769711</v>
      </c>
      <c r="L500" s="12">
        <v>450.821693827758</v>
      </c>
      <c r="M500" s="11">
        <v>40.5</v>
      </c>
      <c r="N500" s="9">
        <v>42.5</v>
      </c>
      <c r="O500" s="9">
        <v>54</v>
      </c>
      <c r="P500" s="9">
        <v>27</v>
      </c>
      <c r="Q500" s="9">
        <v>25.051500000000001</v>
      </c>
      <c r="R500" s="9">
        <v>25.701000000000001</v>
      </c>
      <c r="S500" s="9">
        <v>3</v>
      </c>
      <c r="T500" s="9">
        <v>2</v>
      </c>
      <c r="U500" s="9">
        <v>2.5</v>
      </c>
      <c r="V500" s="9">
        <v>2</v>
      </c>
    </row>
    <row r="501" spans="2:22">
      <c r="B501" s="9" t="str">
        <f t="shared" si="7"/>
        <v>М27x65</v>
      </c>
      <c r="C501" s="10">
        <v>27</v>
      </c>
      <c r="D501" s="9">
        <v>65</v>
      </c>
      <c r="E501" s="12">
        <v>471.25465689694624</v>
      </c>
      <c r="F501" s="12">
        <v>490.89658385204922</v>
      </c>
      <c r="G501" s="12">
        <v>479.78980336025916</v>
      </c>
      <c r="H501" s="12">
        <v>482.36143738873631</v>
      </c>
      <c r="I501" s="12">
        <v>459.06117300302549</v>
      </c>
      <c r="J501" s="12">
        <v>483.51030679482727</v>
      </c>
      <c r="K501" s="12">
        <v>472.40352630303721</v>
      </c>
      <c r="L501" s="12">
        <v>470.16795349481549</v>
      </c>
      <c r="M501" s="11">
        <v>45.5</v>
      </c>
      <c r="N501" s="9">
        <v>47.5</v>
      </c>
      <c r="O501" s="9">
        <v>54</v>
      </c>
      <c r="P501" s="9">
        <v>27</v>
      </c>
      <c r="Q501" s="9">
        <v>25.051500000000001</v>
      </c>
      <c r="R501" s="9">
        <v>25.701000000000001</v>
      </c>
      <c r="S501" s="9">
        <v>3</v>
      </c>
      <c r="T501" s="9">
        <v>2</v>
      </c>
      <c r="U501" s="9">
        <v>2.5</v>
      </c>
      <c r="V501" s="9">
        <v>2</v>
      </c>
    </row>
    <row r="502" spans="2:22">
      <c r="B502" s="9" t="str">
        <f t="shared" si="7"/>
        <v>М27x70</v>
      </c>
      <c r="C502" s="10">
        <v>27</v>
      </c>
      <c r="D502" s="9">
        <v>70</v>
      </c>
      <c r="E502" s="12">
        <v>490.6009165640038</v>
      </c>
      <c r="F502" s="12">
        <v>511.25901297738926</v>
      </c>
      <c r="G502" s="12">
        <v>500.1522324855992</v>
      </c>
      <c r="H502" s="12">
        <v>501.7076970557938</v>
      </c>
      <c r="I502" s="12">
        <v>478.40743267008287</v>
      </c>
      <c r="J502" s="12">
        <v>503.87273592016737</v>
      </c>
      <c r="K502" s="12">
        <v>492.76595542837725</v>
      </c>
      <c r="L502" s="12">
        <v>489.51421316187299</v>
      </c>
      <c r="M502" s="11">
        <v>50.5</v>
      </c>
      <c r="N502" s="9">
        <v>52.5</v>
      </c>
      <c r="O502" s="9">
        <v>54</v>
      </c>
      <c r="P502" s="9">
        <v>27</v>
      </c>
      <c r="Q502" s="9">
        <v>25.051500000000001</v>
      </c>
      <c r="R502" s="9">
        <v>25.701000000000001</v>
      </c>
      <c r="S502" s="9">
        <v>3</v>
      </c>
      <c r="T502" s="9">
        <v>2</v>
      </c>
      <c r="U502" s="9">
        <v>2.5</v>
      </c>
      <c r="V502" s="9">
        <v>2</v>
      </c>
    </row>
    <row r="503" spans="2:22">
      <c r="B503" s="9" t="str">
        <f t="shared" si="7"/>
        <v>М27x75</v>
      </c>
      <c r="C503" s="10">
        <v>27</v>
      </c>
      <c r="D503" s="9">
        <v>75</v>
      </c>
      <c r="E503" s="12">
        <v>507.13329533246412</v>
      </c>
      <c r="F503" s="12">
        <v>530.56625966598335</v>
      </c>
      <c r="G503" s="12">
        <v>519.45947917419312</v>
      </c>
      <c r="H503" s="12">
        <v>518.24007582425418</v>
      </c>
      <c r="I503" s="12">
        <v>497.75369233714042</v>
      </c>
      <c r="J503" s="12">
        <v>524.23516504550753</v>
      </c>
      <c r="K503" s="12">
        <v>513.1283845537173</v>
      </c>
      <c r="L503" s="12">
        <v>508.86047282893048</v>
      </c>
      <c r="M503" s="9">
        <v>60</v>
      </c>
      <c r="N503" s="9">
        <v>60</v>
      </c>
      <c r="O503" s="9">
        <v>54</v>
      </c>
      <c r="P503" s="9">
        <v>27</v>
      </c>
      <c r="Q503" s="9">
        <v>25.051500000000001</v>
      </c>
      <c r="R503" s="9">
        <v>25.701000000000001</v>
      </c>
      <c r="S503" s="9">
        <v>3</v>
      </c>
      <c r="T503" s="9">
        <v>2</v>
      </c>
      <c r="U503" s="9">
        <v>2.5</v>
      </c>
      <c r="V503" s="9">
        <v>2</v>
      </c>
    </row>
    <row r="504" spans="2:22">
      <c r="B504" s="9" t="str">
        <f t="shared" si="7"/>
        <v>М27x80</v>
      </c>
      <c r="C504" s="10">
        <v>27</v>
      </c>
      <c r="D504" s="9">
        <v>80</v>
      </c>
      <c r="E504" s="12">
        <v>529.60608933129606</v>
      </c>
      <c r="F504" s="12">
        <v>553.03905366481536</v>
      </c>
      <c r="G504" s="12">
        <v>541.93227317302535</v>
      </c>
      <c r="H504" s="12">
        <v>540.71286982308618</v>
      </c>
      <c r="I504" s="12">
        <v>517.09995200419792</v>
      </c>
      <c r="J504" s="12">
        <v>544.59759417084751</v>
      </c>
      <c r="K504" s="12">
        <v>533.4908136790574</v>
      </c>
      <c r="L504" s="12">
        <v>528.20673249598792</v>
      </c>
      <c r="M504" s="9">
        <v>60</v>
      </c>
      <c r="N504" s="9">
        <v>60</v>
      </c>
      <c r="O504" s="9">
        <v>54</v>
      </c>
      <c r="P504" s="9">
        <v>27</v>
      </c>
      <c r="Q504" s="9">
        <v>25.051500000000001</v>
      </c>
      <c r="R504" s="9">
        <v>25.701000000000001</v>
      </c>
      <c r="S504" s="9">
        <v>3</v>
      </c>
      <c r="T504" s="9">
        <v>2</v>
      </c>
      <c r="U504" s="9">
        <v>2.5</v>
      </c>
      <c r="V504" s="9">
        <v>2</v>
      </c>
    </row>
    <row r="505" spans="2:22">
      <c r="B505" s="9" t="str">
        <f t="shared" si="7"/>
        <v>М27x85</v>
      </c>
      <c r="C505" s="10">
        <v>27</v>
      </c>
      <c r="D505" s="9">
        <v>85</v>
      </c>
      <c r="E505" s="12">
        <v>552.07888333012806</v>
      </c>
      <c r="F505" s="12">
        <v>575.51184766364736</v>
      </c>
      <c r="G505" s="12">
        <v>564.40506717185735</v>
      </c>
      <c r="H505" s="12">
        <v>563.18566382191818</v>
      </c>
      <c r="I505" s="12">
        <v>536.44621167125524</v>
      </c>
      <c r="J505" s="12">
        <v>564.96002329618761</v>
      </c>
      <c r="K505" s="12">
        <v>553.8532428043975</v>
      </c>
      <c r="L505" s="12">
        <v>547.55299216304547</v>
      </c>
      <c r="M505" s="9">
        <v>60</v>
      </c>
      <c r="N505" s="9">
        <v>60</v>
      </c>
      <c r="O505" s="9">
        <v>54</v>
      </c>
      <c r="P505" s="9">
        <v>27</v>
      </c>
      <c r="Q505" s="9">
        <v>25.051500000000001</v>
      </c>
      <c r="R505" s="9">
        <v>25.701000000000001</v>
      </c>
      <c r="S505" s="9">
        <v>3</v>
      </c>
      <c r="T505" s="9">
        <v>2</v>
      </c>
      <c r="U505" s="9">
        <v>2.5</v>
      </c>
      <c r="V505" s="9">
        <v>2</v>
      </c>
    </row>
    <row r="506" spans="2:22">
      <c r="B506" s="9" t="str">
        <f t="shared" si="7"/>
        <v>М27x90</v>
      </c>
      <c r="C506" s="10">
        <v>27</v>
      </c>
      <c r="D506" s="9">
        <v>90</v>
      </c>
      <c r="E506" s="12">
        <v>574.55167732896018</v>
      </c>
      <c r="F506" s="12">
        <v>597.98464166247948</v>
      </c>
      <c r="G506" s="12">
        <v>586.87786117068936</v>
      </c>
      <c r="H506" s="12">
        <v>585.65845782075019</v>
      </c>
      <c r="I506" s="12">
        <v>555.79247133831279</v>
      </c>
      <c r="J506" s="12">
        <v>585.32245242152771</v>
      </c>
      <c r="K506" s="12">
        <v>574.2156719297376</v>
      </c>
      <c r="L506" s="12">
        <v>566.89925183010303</v>
      </c>
      <c r="M506" s="9">
        <v>60</v>
      </c>
      <c r="N506" s="9">
        <v>60</v>
      </c>
      <c r="O506" s="9">
        <v>54</v>
      </c>
      <c r="P506" s="9">
        <v>27</v>
      </c>
      <c r="Q506" s="9">
        <v>25.051500000000001</v>
      </c>
      <c r="R506" s="9">
        <v>25.701000000000001</v>
      </c>
      <c r="S506" s="9">
        <v>3</v>
      </c>
      <c r="T506" s="9">
        <v>2</v>
      </c>
      <c r="U506" s="9">
        <v>2.5</v>
      </c>
      <c r="V506" s="9">
        <v>2</v>
      </c>
    </row>
    <row r="507" spans="2:22">
      <c r="B507" s="9" t="str">
        <f t="shared" si="7"/>
        <v>М27x95</v>
      </c>
      <c r="C507" s="10">
        <v>27</v>
      </c>
      <c r="D507" s="9">
        <v>95</v>
      </c>
      <c r="E507" s="12">
        <v>597.02447132779218</v>
      </c>
      <c r="F507" s="12">
        <v>620.45743566131148</v>
      </c>
      <c r="G507" s="12">
        <v>609.35065516952147</v>
      </c>
      <c r="H507" s="12">
        <v>608.13125181958219</v>
      </c>
      <c r="I507" s="12">
        <v>575.13873100537023</v>
      </c>
      <c r="J507" s="12">
        <v>605.68488154686781</v>
      </c>
      <c r="K507" s="12">
        <v>594.57810105507758</v>
      </c>
      <c r="L507" s="12">
        <v>586.24551149716035</v>
      </c>
      <c r="M507" s="9">
        <v>60</v>
      </c>
      <c r="N507" s="9">
        <v>60</v>
      </c>
      <c r="O507" s="9">
        <v>54</v>
      </c>
      <c r="P507" s="9">
        <v>27</v>
      </c>
      <c r="Q507" s="9">
        <v>25.051500000000001</v>
      </c>
      <c r="R507" s="9">
        <v>25.701000000000001</v>
      </c>
      <c r="S507" s="9">
        <v>3</v>
      </c>
      <c r="T507" s="9">
        <v>2</v>
      </c>
      <c r="U507" s="9">
        <v>2.5</v>
      </c>
      <c r="V507" s="9">
        <v>2</v>
      </c>
    </row>
    <row r="508" spans="2:22">
      <c r="B508" s="9" t="str">
        <f t="shared" si="7"/>
        <v>М27x100</v>
      </c>
      <c r="C508" s="10">
        <v>27</v>
      </c>
      <c r="D508" s="9">
        <v>100</v>
      </c>
      <c r="E508" s="12">
        <v>619.49726532662419</v>
      </c>
      <c r="F508" s="12">
        <v>642.93022966014348</v>
      </c>
      <c r="G508" s="12">
        <v>631.82344916835348</v>
      </c>
      <c r="H508" s="12">
        <v>630.60404581841431</v>
      </c>
      <c r="I508" s="12">
        <v>594.48499067242767</v>
      </c>
      <c r="J508" s="12">
        <v>626.0473106722078</v>
      </c>
      <c r="K508" s="12">
        <v>614.94053018041768</v>
      </c>
      <c r="L508" s="12">
        <v>605.5917711642179</v>
      </c>
      <c r="M508" s="9">
        <v>60</v>
      </c>
      <c r="N508" s="9">
        <v>60</v>
      </c>
      <c r="O508" s="9">
        <v>54</v>
      </c>
      <c r="P508" s="9">
        <v>27</v>
      </c>
      <c r="Q508" s="9">
        <v>25.051500000000001</v>
      </c>
      <c r="R508" s="9">
        <v>25.701000000000001</v>
      </c>
      <c r="S508" s="9">
        <v>3</v>
      </c>
      <c r="T508" s="9">
        <v>2</v>
      </c>
      <c r="U508" s="9">
        <v>2.5</v>
      </c>
      <c r="V508" s="9">
        <v>2</v>
      </c>
    </row>
    <row r="509" spans="2:22">
      <c r="B509" s="9" t="str">
        <f t="shared" si="7"/>
        <v>М27x105</v>
      </c>
      <c r="C509" s="10">
        <v>27</v>
      </c>
      <c r="D509" s="9">
        <v>105</v>
      </c>
      <c r="E509" s="12">
        <v>641.9700593254563</v>
      </c>
      <c r="F509" s="12">
        <v>665.4030236589756</v>
      </c>
      <c r="G509" s="12">
        <v>654.29624316718548</v>
      </c>
      <c r="H509" s="12">
        <v>653.07683981724631</v>
      </c>
      <c r="I509" s="12">
        <v>613.83125033948522</v>
      </c>
      <c r="J509" s="12">
        <v>646.40973979754779</v>
      </c>
      <c r="K509" s="12">
        <v>635.30295930575778</v>
      </c>
      <c r="L509" s="12">
        <v>624.93803083127534</v>
      </c>
      <c r="M509" s="9">
        <v>60</v>
      </c>
      <c r="N509" s="9">
        <v>60</v>
      </c>
      <c r="O509" s="9">
        <v>54</v>
      </c>
      <c r="P509" s="9">
        <v>27</v>
      </c>
      <c r="Q509" s="9">
        <v>25.051500000000001</v>
      </c>
      <c r="R509" s="9">
        <v>25.701000000000001</v>
      </c>
      <c r="S509" s="9">
        <v>3</v>
      </c>
      <c r="T509" s="9">
        <v>2</v>
      </c>
      <c r="U509" s="9">
        <v>2.5</v>
      </c>
      <c r="V509" s="9">
        <v>2</v>
      </c>
    </row>
    <row r="510" spans="2:22">
      <c r="B510" s="9" t="str">
        <f t="shared" si="7"/>
        <v>М27x110</v>
      </c>
      <c r="C510" s="10">
        <v>27</v>
      </c>
      <c r="D510" s="9">
        <v>110</v>
      </c>
      <c r="E510" s="12">
        <v>664.44285332428831</v>
      </c>
      <c r="F510" s="12">
        <v>687.8758176578076</v>
      </c>
      <c r="G510" s="12">
        <v>676.76903716601748</v>
      </c>
      <c r="H510" s="12">
        <v>675.54963381607831</v>
      </c>
      <c r="I510" s="12">
        <v>633.17751000654266</v>
      </c>
      <c r="J510" s="12">
        <v>666.77216892288789</v>
      </c>
      <c r="K510" s="12">
        <v>655.66538843109788</v>
      </c>
      <c r="L510" s="12">
        <v>644.28429049833278</v>
      </c>
      <c r="M510" s="9">
        <v>60</v>
      </c>
      <c r="N510" s="9">
        <v>60</v>
      </c>
      <c r="O510" s="9">
        <v>54</v>
      </c>
      <c r="P510" s="9">
        <v>27</v>
      </c>
      <c r="Q510" s="9">
        <v>25.051500000000001</v>
      </c>
      <c r="R510" s="9">
        <v>25.701000000000001</v>
      </c>
      <c r="S510" s="9">
        <v>3</v>
      </c>
      <c r="T510" s="9">
        <v>2</v>
      </c>
      <c r="U510" s="9">
        <v>2.5</v>
      </c>
      <c r="V510" s="9">
        <v>2</v>
      </c>
    </row>
    <row r="511" spans="2:22">
      <c r="B511" s="9" t="str">
        <f t="shared" si="7"/>
        <v>М27x115</v>
      </c>
      <c r="C511" s="10">
        <v>27</v>
      </c>
      <c r="D511" s="9">
        <v>115</v>
      </c>
      <c r="E511" s="12">
        <v>686.91564732312042</v>
      </c>
      <c r="F511" s="12">
        <v>710.34861165663972</v>
      </c>
      <c r="G511" s="12">
        <v>699.2418311648496</v>
      </c>
      <c r="H511" s="12">
        <v>698.02242781491054</v>
      </c>
      <c r="I511" s="12">
        <v>652.52376967360021</v>
      </c>
      <c r="J511" s="12">
        <v>687.13459804822799</v>
      </c>
      <c r="K511" s="12">
        <v>676.02781755643787</v>
      </c>
      <c r="L511" s="12">
        <v>663.63055016539033</v>
      </c>
      <c r="M511" s="9">
        <v>60</v>
      </c>
      <c r="N511" s="9">
        <v>60</v>
      </c>
      <c r="O511" s="9">
        <v>54</v>
      </c>
      <c r="P511" s="9">
        <v>27</v>
      </c>
      <c r="Q511" s="9">
        <v>25.051500000000001</v>
      </c>
      <c r="R511" s="9">
        <v>25.701000000000001</v>
      </c>
      <c r="S511" s="9">
        <v>3</v>
      </c>
      <c r="T511" s="9">
        <v>2</v>
      </c>
      <c r="U511" s="9">
        <v>2.5</v>
      </c>
      <c r="V511" s="9">
        <v>2</v>
      </c>
    </row>
    <row r="512" spans="2:22">
      <c r="B512" s="9" t="str">
        <f t="shared" si="7"/>
        <v>М27x120</v>
      </c>
      <c r="C512" s="10">
        <v>27</v>
      </c>
      <c r="D512" s="9">
        <v>120</v>
      </c>
      <c r="E512" s="12">
        <v>709.38844132195231</v>
      </c>
      <c r="F512" s="12">
        <v>732.82140565547161</v>
      </c>
      <c r="G512" s="12">
        <v>721.7146251636816</v>
      </c>
      <c r="H512" s="12">
        <v>720.49522181374243</v>
      </c>
      <c r="I512" s="12">
        <v>671.87002934065765</v>
      </c>
      <c r="J512" s="12">
        <v>707.49702717356809</v>
      </c>
      <c r="K512" s="12">
        <v>696.39024668177785</v>
      </c>
      <c r="L512" s="12">
        <v>682.97680983244766</v>
      </c>
      <c r="M512" s="9">
        <v>60</v>
      </c>
      <c r="N512" s="9">
        <v>60</v>
      </c>
      <c r="O512" s="9">
        <v>54</v>
      </c>
      <c r="P512" s="9">
        <v>27</v>
      </c>
      <c r="Q512" s="9">
        <v>25.051500000000001</v>
      </c>
      <c r="R512" s="9">
        <v>25.701000000000001</v>
      </c>
      <c r="S512" s="9">
        <v>3</v>
      </c>
      <c r="T512" s="9">
        <v>2</v>
      </c>
      <c r="U512" s="9">
        <v>2.5</v>
      </c>
      <c r="V512" s="9">
        <v>2</v>
      </c>
    </row>
    <row r="513" spans="2:22">
      <c r="B513" s="9" t="str">
        <f t="shared" si="7"/>
        <v>М27x130</v>
      </c>
      <c r="C513" s="10">
        <v>27</v>
      </c>
      <c r="D513" s="9">
        <v>130</v>
      </c>
      <c r="E513" s="12">
        <v>750.58218812148675</v>
      </c>
      <c r="F513" s="12">
        <v>775.23455580494544</v>
      </c>
      <c r="G513" s="12">
        <v>764.12777531315521</v>
      </c>
      <c r="H513" s="12">
        <v>761.6889686132771</v>
      </c>
      <c r="I513" s="12">
        <v>710.56254867477253</v>
      </c>
      <c r="J513" s="12">
        <v>748.22188542424817</v>
      </c>
      <c r="K513" s="12">
        <v>737.11510493245805</v>
      </c>
      <c r="L513" s="12">
        <v>721.66932916656265</v>
      </c>
      <c r="M513" s="9">
        <v>66</v>
      </c>
      <c r="N513" s="9">
        <v>66</v>
      </c>
      <c r="O513" s="9">
        <v>54</v>
      </c>
      <c r="P513" s="9">
        <v>27</v>
      </c>
      <c r="Q513" s="9">
        <v>25.051500000000001</v>
      </c>
      <c r="R513" s="9">
        <v>25.701000000000001</v>
      </c>
      <c r="S513" s="9">
        <v>3</v>
      </c>
      <c r="T513" s="9">
        <v>2</v>
      </c>
      <c r="U513" s="9">
        <v>2.5</v>
      </c>
      <c r="V513" s="9">
        <v>2</v>
      </c>
    </row>
    <row r="514" spans="2:22">
      <c r="B514" s="9" t="str">
        <f t="shared" si="7"/>
        <v>М27x140</v>
      </c>
      <c r="C514" s="10">
        <v>27</v>
      </c>
      <c r="D514" s="9">
        <v>140</v>
      </c>
      <c r="E514" s="12">
        <v>795.52777611915099</v>
      </c>
      <c r="F514" s="12">
        <v>820.18014380260945</v>
      </c>
      <c r="G514" s="12">
        <v>809.07336331081933</v>
      </c>
      <c r="H514" s="12">
        <v>806.63455661094122</v>
      </c>
      <c r="I514" s="12">
        <v>749.25506800888752</v>
      </c>
      <c r="J514" s="12">
        <v>788.94674367492837</v>
      </c>
      <c r="K514" s="12">
        <v>777.83996318313814</v>
      </c>
      <c r="L514" s="12">
        <v>760.36184850067752</v>
      </c>
      <c r="M514" s="9">
        <v>66</v>
      </c>
      <c r="N514" s="9">
        <v>66</v>
      </c>
      <c r="O514" s="9">
        <v>54</v>
      </c>
      <c r="P514" s="9">
        <v>27</v>
      </c>
      <c r="Q514" s="9">
        <v>25.051500000000001</v>
      </c>
      <c r="R514" s="9">
        <v>25.701000000000001</v>
      </c>
      <c r="S514" s="9">
        <v>3</v>
      </c>
      <c r="T514" s="9">
        <v>2</v>
      </c>
      <c r="U514" s="9">
        <v>2.5</v>
      </c>
      <c r="V514" s="9">
        <v>2</v>
      </c>
    </row>
    <row r="515" spans="2:22">
      <c r="B515" s="9" t="str">
        <f t="shared" si="7"/>
        <v>М27x150</v>
      </c>
      <c r="C515" s="10">
        <v>27</v>
      </c>
      <c r="D515" s="9">
        <v>150</v>
      </c>
      <c r="E515" s="12">
        <v>840.47336411681511</v>
      </c>
      <c r="F515" s="12">
        <v>865.12573180027357</v>
      </c>
      <c r="G515" s="12">
        <v>854.01895130848334</v>
      </c>
      <c r="H515" s="12">
        <v>851.58014460860534</v>
      </c>
      <c r="I515" s="12">
        <v>787.9475873430024</v>
      </c>
      <c r="J515" s="12">
        <v>829.67160192560846</v>
      </c>
      <c r="K515" s="12">
        <v>818.56482143381834</v>
      </c>
      <c r="L515" s="12">
        <v>799.05436783479274</v>
      </c>
      <c r="M515" s="9">
        <v>66</v>
      </c>
      <c r="N515" s="9">
        <v>66</v>
      </c>
      <c r="O515" s="9">
        <v>54</v>
      </c>
      <c r="P515" s="9">
        <v>27</v>
      </c>
      <c r="Q515" s="9">
        <v>25.051500000000001</v>
      </c>
      <c r="R515" s="9">
        <v>25.701000000000001</v>
      </c>
      <c r="S515" s="9">
        <v>3</v>
      </c>
      <c r="T515" s="9">
        <v>2</v>
      </c>
      <c r="U515" s="9">
        <v>2.5</v>
      </c>
      <c r="V515" s="9">
        <v>2</v>
      </c>
    </row>
    <row r="516" spans="2:22">
      <c r="B516" s="9" t="str">
        <f t="shared" si="7"/>
        <v>М27x160</v>
      </c>
      <c r="C516" s="10">
        <v>27</v>
      </c>
      <c r="D516" s="9">
        <v>160</v>
      </c>
      <c r="E516" s="12">
        <v>885.41895211447911</v>
      </c>
      <c r="F516" s="12">
        <v>910.07131979793758</v>
      </c>
      <c r="G516" s="12">
        <v>898.96453930614746</v>
      </c>
      <c r="H516" s="12">
        <v>896.52573260626934</v>
      </c>
      <c r="I516" s="12">
        <v>826.64010667711739</v>
      </c>
      <c r="J516" s="12">
        <v>870.39646017628866</v>
      </c>
      <c r="K516" s="12">
        <v>859.28967968449831</v>
      </c>
      <c r="L516" s="12">
        <v>837.74688716890751</v>
      </c>
      <c r="M516" s="9">
        <v>66</v>
      </c>
      <c r="N516" s="9">
        <v>66</v>
      </c>
      <c r="O516" s="9">
        <v>54</v>
      </c>
      <c r="P516" s="9">
        <v>27</v>
      </c>
      <c r="Q516" s="9">
        <v>25.051500000000001</v>
      </c>
      <c r="R516" s="9">
        <v>25.701000000000001</v>
      </c>
      <c r="S516" s="9">
        <v>3</v>
      </c>
      <c r="T516" s="9">
        <v>2</v>
      </c>
      <c r="U516" s="9">
        <v>2.5</v>
      </c>
      <c r="V516" s="9">
        <v>2</v>
      </c>
    </row>
    <row r="517" spans="2:22">
      <c r="B517" s="9" t="str">
        <f t="shared" si="7"/>
        <v>М27x170</v>
      </c>
      <c r="C517" s="10">
        <v>27</v>
      </c>
      <c r="D517" s="9">
        <v>170</v>
      </c>
      <c r="E517" s="12">
        <v>930.36454011214335</v>
      </c>
      <c r="F517" s="12">
        <v>955.01690779560181</v>
      </c>
      <c r="G517" s="12">
        <v>943.91012730381158</v>
      </c>
      <c r="H517" s="12">
        <v>941.47132060393346</v>
      </c>
      <c r="I517" s="12">
        <v>865.33262601123226</v>
      </c>
      <c r="J517" s="12">
        <v>911.12131842696874</v>
      </c>
      <c r="K517" s="12">
        <v>900.01453793517851</v>
      </c>
      <c r="L517" s="12">
        <v>876.4394065030225</v>
      </c>
      <c r="M517" s="9">
        <v>66</v>
      </c>
      <c r="N517" s="9">
        <v>66</v>
      </c>
      <c r="O517" s="9">
        <v>54</v>
      </c>
      <c r="P517" s="9">
        <v>27</v>
      </c>
      <c r="Q517" s="9">
        <v>25.051500000000001</v>
      </c>
      <c r="R517" s="9">
        <v>25.701000000000001</v>
      </c>
      <c r="S517" s="9">
        <v>3</v>
      </c>
      <c r="T517" s="9">
        <v>2</v>
      </c>
      <c r="U517" s="9">
        <v>2.5</v>
      </c>
      <c r="V517" s="9">
        <v>2</v>
      </c>
    </row>
    <row r="518" spans="2:22">
      <c r="B518" s="9" t="str">
        <f t="shared" si="7"/>
        <v>М27x180</v>
      </c>
      <c r="C518" s="10">
        <v>27</v>
      </c>
      <c r="D518" s="9">
        <v>180</v>
      </c>
      <c r="E518" s="12">
        <v>975.31012810980712</v>
      </c>
      <c r="F518" s="12">
        <v>999.96249579326559</v>
      </c>
      <c r="G518" s="12">
        <v>988.85571530147558</v>
      </c>
      <c r="H518" s="12">
        <v>986.41690860159747</v>
      </c>
      <c r="I518" s="12">
        <v>904.02514534534737</v>
      </c>
      <c r="J518" s="12">
        <v>951.84617667764894</v>
      </c>
      <c r="K518" s="12">
        <v>940.7393961858586</v>
      </c>
      <c r="L518" s="12">
        <v>915.13192583713737</v>
      </c>
      <c r="M518" s="9">
        <v>66</v>
      </c>
      <c r="N518" s="9">
        <v>66</v>
      </c>
      <c r="O518" s="9">
        <v>54</v>
      </c>
      <c r="P518" s="9">
        <v>27</v>
      </c>
      <c r="Q518" s="9">
        <v>25.051500000000001</v>
      </c>
      <c r="R518" s="9">
        <v>25.701000000000001</v>
      </c>
      <c r="S518" s="9">
        <v>3</v>
      </c>
      <c r="T518" s="9">
        <v>2</v>
      </c>
      <c r="U518" s="9">
        <v>2.5</v>
      </c>
      <c r="V518" s="9">
        <v>2</v>
      </c>
    </row>
    <row r="519" spans="2:22">
      <c r="B519" s="9" t="str">
        <f t="shared" si="7"/>
        <v>М27x190</v>
      </c>
      <c r="C519" s="10">
        <v>27</v>
      </c>
      <c r="D519" s="9">
        <v>190</v>
      </c>
      <c r="E519" s="12">
        <v>1020.2557161074712</v>
      </c>
      <c r="F519" s="12">
        <v>1044.9080837909296</v>
      </c>
      <c r="G519" s="12">
        <v>1033.8013032991398</v>
      </c>
      <c r="H519" s="12">
        <v>1031.3624965992615</v>
      </c>
      <c r="I519" s="12">
        <v>942.71766467946225</v>
      </c>
      <c r="J519" s="12">
        <v>992.57103492832891</v>
      </c>
      <c r="K519" s="12">
        <v>981.46425443653879</v>
      </c>
      <c r="L519" s="12">
        <v>953.82444517125236</v>
      </c>
      <c r="M519" s="9">
        <v>66</v>
      </c>
      <c r="N519" s="9">
        <v>66</v>
      </c>
      <c r="O519" s="9">
        <v>54</v>
      </c>
      <c r="P519" s="9">
        <v>27</v>
      </c>
      <c r="Q519" s="9">
        <v>25.051500000000001</v>
      </c>
      <c r="R519" s="9">
        <v>25.701000000000001</v>
      </c>
      <c r="S519" s="9">
        <v>3</v>
      </c>
      <c r="T519" s="9">
        <v>2</v>
      </c>
      <c r="U519" s="9">
        <v>2.5</v>
      </c>
      <c r="V519" s="9">
        <v>2</v>
      </c>
    </row>
    <row r="520" spans="2:22">
      <c r="B520" s="9" t="str">
        <f t="shared" si="7"/>
        <v>М27x200</v>
      </c>
      <c r="C520" s="10">
        <v>27</v>
      </c>
      <c r="D520" s="9">
        <v>200</v>
      </c>
      <c r="E520" s="12">
        <v>1065.2013041051355</v>
      </c>
      <c r="F520" s="12">
        <v>1089.8536717885938</v>
      </c>
      <c r="G520" s="12">
        <v>1078.7468912968038</v>
      </c>
      <c r="H520" s="12">
        <v>1076.3080845969255</v>
      </c>
      <c r="I520" s="12">
        <v>981.41018401357735</v>
      </c>
      <c r="J520" s="12">
        <v>1033.295893179009</v>
      </c>
      <c r="K520" s="12">
        <v>1022.1891126872189</v>
      </c>
      <c r="L520" s="12">
        <v>992.51696450536747</v>
      </c>
      <c r="M520" s="9">
        <v>66</v>
      </c>
      <c r="N520" s="9">
        <v>66</v>
      </c>
      <c r="O520" s="9">
        <v>54</v>
      </c>
      <c r="P520" s="9">
        <v>27</v>
      </c>
      <c r="Q520" s="9">
        <v>25.051500000000001</v>
      </c>
      <c r="R520" s="9">
        <v>25.701000000000001</v>
      </c>
      <c r="S520" s="9">
        <v>3</v>
      </c>
      <c r="T520" s="9">
        <v>2</v>
      </c>
      <c r="U520" s="9">
        <v>2.5</v>
      </c>
      <c r="V520" s="9">
        <v>2</v>
      </c>
    </row>
    <row r="521" spans="2:22">
      <c r="B521" s="9" t="str">
        <f t="shared" si="7"/>
        <v>М27x220</v>
      </c>
      <c r="C521" s="10">
        <v>27</v>
      </c>
      <c r="D521" s="9">
        <v>220</v>
      </c>
      <c r="E521" s="12">
        <v>1146.9634908378496</v>
      </c>
      <c r="F521" s="12">
        <v>1174.2578991128428</v>
      </c>
      <c r="G521" s="12">
        <v>1163.1511186210528</v>
      </c>
      <c r="H521" s="12">
        <v>1158.07027132964</v>
      </c>
      <c r="I521" s="12">
        <v>1058.7952226818074</v>
      </c>
      <c r="J521" s="12">
        <v>1114.7456096803692</v>
      </c>
      <c r="K521" s="12">
        <v>1103.6388291885792</v>
      </c>
      <c r="L521" s="12">
        <v>1069.9020031735974</v>
      </c>
      <c r="M521" s="9">
        <v>79</v>
      </c>
      <c r="N521" s="9">
        <v>79</v>
      </c>
      <c r="O521" s="9">
        <v>54</v>
      </c>
      <c r="P521" s="9">
        <v>27</v>
      </c>
      <c r="Q521" s="9">
        <v>25.051500000000001</v>
      </c>
      <c r="R521" s="9">
        <v>25.701000000000001</v>
      </c>
      <c r="S521" s="9">
        <v>3</v>
      </c>
      <c r="T521" s="9">
        <v>2</v>
      </c>
      <c r="U521" s="9">
        <v>2.5</v>
      </c>
      <c r="V521" s="9">
        <v>2</v>
      </c>
    </row>
    <row r="522" spans="2:22">
      <c r="B522" s="9" t="str">
        <f t="shared" si="7"/>
        <v>М27x240</v>
      </c>
      <c r="C522" s="10">
        <v>27</v>
      </c>
      <c r="D522" s="9">
        <v>240</v>
      </c>
      <c r="E522" s="12">
        <v>1236.8546668331778</v>
      </c>
      <c r="F522" s="12">
        <v>1264.149075108171</v>
      </c>
      <c r="G522" s="12">
        <v>1253.0422946163808</v>
      </c>
      <c r="H522" s="12">
        <v>1247.9614473249683</v>
      </c>
      <c r="I522" s="12">
        <v>1136.180261350037</v>
      </c>
      <c r="J522" s="12">
        <v>1196.1953261817296</v>
      </c>
      <c r="K522" s="12">
        <v>1185.0885456899393</v>
      </c>
      <c r="L522" s="12">
        <v>1147.2870418418272</v>
      </c>
      <c r="M522" s="9">
        <v>79</v>
      </c>
      <c r="N522" s="9">
        <v>79</v>
      </c>
      <c r="O522" s="9">
        <v>54</v>
      </c>
      <c r="P522" s="9">
        <v>27</v>
      </c>
      <c r="Q522" s="9">
        <v>25.051500000000001</v>
      </c>
      <c r="R522" s="9">
        <v>25.701000000000001</v>
      </c>
      <c r="S522" s="9">
        <v>3</v>
      </c>
      <c r="T522" s="9">
        <v>2</v>
      </c>
      <c r="U522" s="9">
        <v>2.5</v>
      </c>
      <c r="V522" s="9">
        <v>2</v>
      </c>
    </row>
    <row r="523" spans="2:22">
      <c r="B523" s="9" t="str">
        <f t="shared" si="7"/>
        <v>М27x260</v>
      </c>
      <c r="C523" s="10">
        <v>27</v>
      </c>
      <c r="D523" s="9">
        <v>260</v>
      </c>
      <c r="E523" s="12">
        <v>1326.7458428285058</v>
      </c>
      <c r="F523" s="12">
        <v>1354.0402511034993</v>
      </c>
      <c r="G523" s="12">
        <v>1342.933470611709</v>
      </c>
      <c r="H523" s="12">
        <v>1337.8526233202961</v>
      </c>
      <c r="I523" s="12">
        <v>1213.565300018267</v>
      </c>
      <c r="J523" s="12">
        <v>1277.6450426830895</v>
      </c>
      <c r="K523" s="12">
        <v>1266.5382621912995</v>
      </c>
      <c r="L523" s="12">
        <v>1224.672080510057</v>
      </c>
      <c r="M523" s="9">
        <v>79</v>
      </c>
      <c r="N523" s="9">
        <v>79</v>
      </c>
      <c r="O523" s="9">
        <v>54</v>
      </c>
      <c r="P523" s="9">
        <v>27</v>
      </c>
      <c r="Q523" s="9">
        <v>25.051500000000001</v>
      </c>
      <c r="R523" s="9">
        <v>25.701000000000001</v>
      </c>
      <c r="S523" s="9">
        <v>3</v>
      </c>
      <c r="T523" s="9">
        <v>2</v>
      </c>
      <c r="U523" s="9">
        <v>2.5</v>
      </c>
      <c r="V523" s="9">
        <v>2</v>
      </c>
    </row>
    <row r="524" spans="2:22">
      <c r="B524" s="9" t="str">
        <f t="shared" si="7"/>
        <v>М30x60</v>
      </c>
      <c r="C524" s="10">
        <v>30</v>
      </c>
      <c r="D524" s="9">
        <v>60</v>
      </c>
      <c r="E524" s="12">
        <v>584.30427718275109</v>
      </c>
      <c r="F524" s="12">
        <v>617.12740276755471</v>
      </c>
      <c r="G524" s="12">
        <v>596.28231230033714</v>
      </c>
      <c r="H524" s="12">
        <v>605.14936764996867</v>
      </c>
      <c r="I524" s="12">
        <v>566.50482950531477</v>
      </c>
      <c r="J524" s="12">
        <v>608.19501043974992</v>
      </c>
      <c r="K524" s="12">
        <v>587.34991997253246</v>
      </c>
      <c r="L524" s="12">
        <v>587.34991997253246</v>
      </c>
      <c r="M524" s="11">
        <v>38</v>
      </c>
      <c r="N524" s="9">
        <v>41</v>
      </c>
      <c r="O524" s="9">
        <v>60</v>
      </c>
      <c r="P524" s="9">
        <v>30</v>
      </c>
      <c r="Q524" s="9">
        <v>27.726749999999999</v>
      </c>
      <c r="R524" s="9">
        <v>28.701000000000001</v>
      </c>
      <c r="S524" s="9">
        <v>3.5</v>
      </c>
      <c r="T524" s="9">
        <v>2</v>
      </c>
      <c r="U524" s="9">
        <v>3</v>
      </c>
      <c r="V524" s="9">
        <v>2</v>
      </c>
    </row>
    <row r="525" spans="2:22">
      <c r="B525" s="9" t="str">
        <f t="shared" si="7"/>
        <v>М30x65</v>
      </c>
      <c r="C525" s="10">
        <v>30</v>
      </c>
      <c r="D525" s="9">
        <v>65</v>
      </c>
      <c r="E525" s="12">
        <v>608.00313828716685</v>
      </c>
      <c r="F525" s="12">
        <v>642.52096332962094</v>
      </c>
      <c r="G525" s="12">
        <v>621.67587286240348</v>
      </c>
      <c r="H525" s="12">
        <v>628.84822875438442</v>
      </c>
      <c r="I525" s="12">
        <v>590.20369060973053</v>
      </c>
      <c r="J525" s="12">
        <v>633.58857100181615</v>
      </c>
      <c r="K525" s="12">
        <v>612.74348053459869</v>
      </c>
      <c r="L525" s="12">
        <v>611.0487810769481</v>
      </c>
      <c r="M525" s="11">
        <v>43</v>
      </c>
      <c r="N525" s="9">
        <v>46</v>
      </c>
      <c r="O525" s="9">
        <v>60</v>
      </c>
      <c r="P525" s="9">
        <v>30</v>
      </c>
      <c r="Q525" s="9">
        <v>27.726749999999999</v>
      </c>
      <c r="R525" s="9">
        <v>28.701000000000001</v>
      </c>
      <c r="S525" s="9">
        <v>3.5</v>
      </c>
      <c r="T525" s="9">
        <v>2</v>
      </c>
      <c r="U525" s="9">
        <v>3</v>
      </c>
      <c r="V525" s="9">
        <v>2</v>
      </c>
    </row>
    <row r="526" spans="2:22">
      <c r="B526" s="9" t="str">
        <f t="shared" si="7"/>
        <v>М30x70</v>
      </c>
      <c r="C526" s="10">
        <v>30</v>
      </c>
      <c r="D526" s="9">
        <v>70</v>
      </c>
      <c r="E526" s="12">
        <v>631.70199939158249</v>
      </c>
      <c r="F526" s="12">
        <v>667.91452389168717</v>
      </c>
      <c r="G526" s="12">
        <v>647.06943342446982</v>
      </c>
      <c r="H526" s="12">
        <v>652.54708985880018</v>
      </c>
      <c r="I526" s="12">
        <v>613.90255171414628</v>
      </c>
      <c r="J526" s="12">
        <v>658.98213156388238</v>
      </c>
      <c r="K526" s="12">
        <v>638.13704109666492</v>
      </c>
      <c r="L526" s="12">
        <v>634.74764218136386</v>
      </c>
      <c r="M526" s="11">
        <v>48</v>
      </c>
      <c r="N526" s="9">
        <v>51</v>
      </c>
      <c r="O526" s="9">
        <v>60</v>
      </c>
      <c r="P526" s="9">
        <v>30</v>
      </c>
      <c r="Q526" s="9">
        <v>27.726749999999999</v>
      </c>
      <c r="R526" s="9">
        <v>28.701000000000001</v>
      </c>
      <c r="S526" s="9">
        <v>3.5</v>
      </c>
      <c r="T526" s="9">
        <v>2</v>
      </c>
      <c r="U526" s="9">
        <v>3</v>
      </c>
      <c r="V526" s="9">
        <v>2</v>
      </c>
    </row>
    <row r="527" spans="2:22">
      <c r="B527" s="9" t="str">
        <f t="shared" si="7"/>
        <v>М30x75</v>
      </c>
      <c r="C527" s="10">
        <v>30</v>
      </c>
      <c r="D527" s="9">
        <v>75</v>
      </c>
      <c r="E527" s="12">
        <v>655.40086049599824</v>
      </c>
      <c r="F527" s="12">
        <v>693.30808445375339</v>
      </c>
      <c r="G527" s="12">
        <v>672.46299398653593</v>
      </c>
      <c r="H527" s="12">
        <v>676.24595096321582</v>
      </c>
      <c r="I527" s="12">
        <v>637.60141281856204</v>
      </c>
      <c r="J527" s="12">
        <v>684.3756921259486</v>
      </c>
      <c r="K527" s="12">
        <v>663.53060165873126</v>
      </c>
      <c r="L527" s="12">
        <v>658.4465032857795</v>
      </c>
      <c r="M527" s="11">
        <v>53</v>
      </c>
      <c r="N527" s="9">
        <v>56</v>
      </c>
      <c r="O527" s="9">
        <v>60</v>
      </c>
      <c r="P527" s="9">
        <v>30</v>
      </c>
      <c r="Q527" s="9">
        <v>27.726749999999999</v>
      </c>
      <c r="R527" s="9">
        <v>28.701000000000001</v>
      </c>
      <c r="S527" s="9">
        <v>3.5</v>
      </c>
      <c r="T527" s="9">
        <v>2</v>
      </c>
      <c r="U527" s="9">
        <v>3</v>
      </c>
      <c r="V527" s="9">
        <v>2</v>
      </c>
    </row>
    <row r="528" spans="2:22">
      <c r="B528" s="9" t="str">
        <f t="shared" si="7"/>
        <v>М30x80</v>
      </c>
      <c r="C528" s="10">
        <v>30</v>
      </c>
      <c r="D528" s="9">
        <v>80</v>
      </c>
      <c r="E528" s="12">
        <v>679.099721600414</v>
      </c>
      <c r="F528" s="12">
        <v>718.70164501581974</v>
      </c>
      <c r="G528" s="12">
        <v>697.85655454860216</v>
      </c>
      <c r="H528" s="12">
        <v>699.94481206763146</v>
      </c>
      <c r="I528" s="12">
        <v>661.30027392297768</v>
      </c>
      <c r="J528" s="12">
        <v>709.76925268801483</v>
      </c>
      <c r="K528" s="12">
        <v>688.92416222079748</v>
      </c>
      <c r="L528" s="12">
        <v>682.14536439019537</v>
      </c>
      <c r="M528" s="11">
        <v>58</v>
      </c>
      <c r="N528" s="9">
        <v>61</v>
      </c>
      <c r="O528" s="9">
        <v>60</v>
      </c>
      <c r="P528" s="9">
        <v>30</v>
      </c>
      <c r="Q528" s="9">
        <v>27.726749999999999</v>
      </c>
      <c r="R528" s="9">
        <v>28.701000000000001</v>
      </c>
      <c r="S528" s="9">
        <v>3.5</v>
      </c>
      <c r="T528" s="9">
        <v>2</v>
      </c>
      <c r="U528" s="9">
        <v>3</v>
      </c>
      <c r="V528" s="9">
        <v>2</v>
      </c>
    </row>
    <row r="529" spans="2:22">
      <c r="B529" s="9" t="str">
        <f t="shared" si="7"/>
        <v>М30x85</v>
      </c>
      <c r="C529" s="10">
        <v>30</v>
      </c>
      <c r="D529" s="9">
        <v>85</v>
      </c>
      <c r="E529" s="12">
        <v>700.37138529427023</v>
      </c>
      <c r="F529" s="12">
        <v>744.09520557788585</v>
      </c>
      <c r="G529" s="12">
        <v>723.2501151106685</v>
      </c>
      <c r="H529" s="12">
        <v>721.2164757614878</v>
      </c>
      <c r="I529" s="12">
        <v>684.99913502739344</v>
      </c>
      <c r="J529" s="12">
        <v>735.16281325008106</v>
      </c>
      <c r="K529" s="12">
        <v>714.3177227828636</v>
      </c>
      <c r="L529" s="12">
        <v>705.84422549461112</v>
      </c>
      <c r="M529" s="9">
        <v>66</v>
      </c>
      <c r="N529" s="9">
        <v>66</v>
      </c>
      <c r="O529" s="9">
        <v>60</v>
      </c>
      <c r="P529" s="9">
        <v>30</v>
      </c>
      <c r="Q529" s="9">
        <v>27.726749999999999</v>
      </c>
      <c r="R529" s="9">
        <v>28.701000000000001</v>
      </c>
      <c r="S529" s="9">
        <v>3.5</v>
      </c>
      <c r="T529" s="9">
        <v>2</v>
      </c>
      <c r="U529" s="9">
        <v>3</v>
      </c>
      <c r="V529" s="9">
        <v>2</v>
      </c>
    </row>
    <row r="530" spans="2:22">
      <c r="B530" s="9" t="str">
        <f t="shared" si="7"/>
        <v>М30x90</v>
      </c>
      <c r="C530" s="10">
        <v>30</v>
      </c>
      <c r="D530" s="9">
        <v>90</v>
      </c>
      <c r="E530" s="12">
        <v>728.1155754162852</v>
      </c>
      <c r="F530" s="12">
        <v>771.83939569990071</v>
      </c>
      <c r="G530" s="12">
        <v>750.99430523268347</v>
      </c>
      <c r="H530" s="12">
        <v>748.96066588350266</v>
      </c>
      <c r="I530" s="12">
        <v>708.69799613180908</v>
      </c>
      <c r="J530" s="12">
        <v>760.5563738121474</v>
      </c>
      <c r="K530" s="12">
        <v>739.71128334492983</v>
      </c>
      <c r="L530" s="12">
        <v>729.54308659902676</v>
      </c>
      <c r="M530" s="9">
        <v>66</v>
      </c>
      <c r="N530" s="9">
        <v>66</v>
      </c>
      <c r="O530" s="9">
        <v>60</v>
      </c>
      <c r="P530" s="9">
        <v>30</v>
      </c>
      <c r="Q530" s="9">
        <v>27.726749999999999</v>
      </c>
      <c r="R530" s="9">
        <v>28.701000000000001</v>
      </c>
      <c r="S530" s="9">
        <v>3.5</v>
      </c>
      <c r="T530" s="9">
        <v>2</v>
      </c>
      <c r="U530" s="9">
        <v>3</v>
      </c>
      <c r="V530" s="9">
        <v>2</v>
      </c>
    </row>
    <row r="531" spans="2:22">
      <c r="B531" s="9" t="str">
        <f t="shared" si="7"/>
        <v>М30x95</v>
      </c>
      <c r="C531" s="10">
        <v>30</v>
      </c>
      <c r="D531" s="9">
        <v>95</v>
      </c>
      <c r="E531" s="12">
        <v>755.85976553830005</v>
      </c>
      <c r="F531" s="12">
        <v>799.58358582191568</v>
      </c>
      <c r="G531" s="12">
        <v>778.73849535469822</v>
      </c>
      <c r="H531" s="12">
        <v>776.70485600551763</v>
      </c>
      <c r="I531" s="12">
        <v>732.39685723622495</v>
      </c>
      <c r="J531" s="12">
        <v>785.94993437421351</v>
      </c>
      <c r="K531" s="12">
        <v>765.10484390699617</v>
      </c>
      <c r="L531" s="12">
        <v>753.24194770344252</v>
      </c>
      <c r="M531" s="9">
        <v>66</v>
      </c>
      <c r="N531" s="9">
        <v>66</v>
      </c>
      <c r="O531" s="9">
        <v>60</v>
      </c>
      <c r="P531" s="9">
        <v>30</v>
      </c>
      <c r="Q531" s="9">
        <v>27.726749999999999</v>
      </c>
      <c r="R531" s="9">
        <v>28.701000000000001</v>
      </c>
      <c r="S531" s="9">
        <v>3.5</v>
      </c>
      <c r="T531" s="9">
        <v>2</v>
      </c>
      <c r="U531" s="9">
        <v>3</v>
      </c>
      <c r="V531" s="9">
        <v>2</v>
      </c>
    </row>
    <row r="532" spans="2:22">
      <c r="B532" s="9" t="str">
        <f t="shared" ref="B532:B595" si="8">"М"&amp;C532&amp;"x"&amp;D532</f>
        <v>М30x100</v>
      </c>
      <c r="C532" s="10">
        <v>30</v>
      </c>
      <c r="D532" s="9">
        <v>100</v>
      </c>
      <c r="E532" s="12">
        <v>783.6039556603148</v>
      </c>
      <c r="F532" s="12">
        <v>827.32777594393053</v>
      </c>
      <c r="G532" s="12">
        <v>806.48268547671296</v>
      </c>
      <c r="H532" s="12">
        <v>804.44904612753248</v>
      </c>
      <c r="I532" s="12">
        <v>756.0957183406407</v>
      </c>
      <c r="J532" s="12">
        <v>811.34349493627997</v>
      </c>
      <c r="K532" s="12">
        <v>790.49840446906251</v>
      </c>
      <c r="L532" s="12">
        <v>776.94080880785828</v>
      </c>
      <c r="M532" s="9">
        <v>66</v>
      </c>
      <c r="N532" s="9">
        <v>66</v>
      </c>
      <c r="O532" s="9">
        <v>60</v>
      </c>
      <c r="P532" s="9">
        <v>30</v>
      </c>
      <c r="Q532" s="9">
        <v>27.726749999999999</v>
      </c>
      <c r="R532" s="9">
        <v>28.701000000000001</v>
      </c>
      <c r="S532" s="9">
        <v>3.5</v>
      </c>
      <c r="T532" s="9">
        <v>2</v>
      </c>
      <c r="U532" s="9">
        <v>3</v>
      </c>
      <c r="V532" s="9">
        <v>2</v>
      </c>
    </row>
    <row r="533" spans="2:22">
      <c r="B533" s="9" t="str">
        <f t="shared" si="8"/>
        <v>М30x105</v>
      </c>
      <c r="C533" s="10">
        <v>30</v>
      </c>
      <c r="D533" s="9">
        <v>105</v>
      </c>
      <c r="E533" s="12">
        <v>811.34814578232965</v>
      </c>
      <c r="F533" s="12">
        <v>855.07196606594539</v>
      </c>
      <c r="G533" s="12">
        <v>834.22687559872782</v>
      </c>
      <c r="H533" s="12">
        <v>832.19323624954734</v>
      </c>
      <c r="I533" s="12">
        <v>779.79457944505612</v>
      </c>
      <c r="J533" s="12">
        <v>836.73705549834597</v>
      </c>
      <c r="K533" s="12">
        <v>815.89196503112862</v>
      </c>
      <c r="L533" s="12">
        <v>800.63966991227403</v>
      </c>
      <c r="M533" s="9">
        <v>66</v>
      </c>
      <c r="N533" s="9">
        <v>66</v>
      </c>
      <c r="O533" s="9">
        <v>60</v>
      </c>
      <c r="P533" s="9">
        <v>30</v>
      </c>
      <c r="Q533" s="9">
        <v>27.726749999999999</v>
      </c>
      <c r="R533" s="9">
        <v>28.701000000000001</v>
      </c>
      <c r="S533" s="9">
        <v>3.5</v>
      </c>
      <c r="T533" s="9">
        <v>2</v>
      </c>
      <c r="U533" s="9">
        <v>3</v>
      </c>
      <c r="V533" s="9">
        <v>2</v>
      </c>
    </row>
    <row r="534" spans="2:22">
      <c r="B534" s="9" t="str">
        <f t="shared" si="8"/>
        <v>М30x110</v>
      </c>
      <c r="C534" s="10">
        <v>30</v>
      </c>
      <c r="D534" s="9">
        <v>110</v>
      </c>
      <c r="E534" s="12">
        <v>839.0923359043444</v>
      </c>
      <c r="F534" s="12">
        <v>882.81615618796013</v>
      </c>
      <c r="G534" s="12">
        <v>861.97106572074267</v>
      </c>
      <c r="H534" s="12">
        <v>859.9374263715622</v>
      </c>
      <c r="I534" s="12">
        <v>803.49344054947198</v>
      </c>
      <c r="J534" s="12">
        <v>862.13061606041242</v>
      </c>
      <c r="K534" s="12">
        <v>841.28552559319485</v>
      </c>
      <c r="L534" s="12">
        <v>824.33853101668967</v>
      </c>
      <c r="M534" s="9">
        <v>66</v>
      </c>
      <c r="N534" s="9">
        <v>66</v>
      </c>
      <c r="O534" s="9">
        <v>60</v>
      </c>
      <c r="P534" s="9">
        <v>30</v>
      </c>
      <c r="Q534" s="9">
        <v>27.726749999999999</v>
      </c>
      <c r="R534" s="9">
        <v>28.701000000000001</v>
      </c>
      <c r="S534" s="9">
        <v>3.5</v>
      </c>
      <c r="T534" s="9">
        <v>2</v>
      </c>
      <c r="U534" s="9">
        <v>3</v>
      </c>
      <c r="V534" s="9">
        <v>2</v>
      </c>
    </row>
    <row r="535" spans="2:22">
      <c r="B535" s="9" t="str">
        <f t="shared" si="8"/>
        <v>М30x115</v>
      </c>
      <c r="C535" s="10">
        <v>30</v>
      </c>
      <c r="D535" s="9">
        <v>115</v>
      </c>
      <c r="E535" s="12">
        <v>866.83652602635937</v>
      </c>
      <c r="F535" s="12">
        <v>910.56034630997499</v>
      </c>
      <c r="G535" s="12">
        <v>889.71525584275764</v>
      </c>
      <c r="H535" s="12">
        <v>887.68161649357705</v>
      </c>
      <c r="I535" s="12">
        <v>827.19230165388774</v>
      </c>
      <c r="J535" s="12">
        <v>887.52417662247854</v>
      </c>
      <c r="K535" s="12">
        <v>866.67908615526107</v>
      </c>
      <c r="L535" s="12">
        <v>848.03739212110531</v>
      </c>
      <c r="M535" s="9">
        <v>66</v>
      </c>
      <c r="N535" s="9">
        <v>66</v>
      </c>
      <c r="O535" s="9">
        <v>60</v>
      </c>
      <c r="P535" s="9">
        <v>30</v>
      </c>
      <c r="Q535" s="9">
        <v>27.726749999999999</v>
      </c>
      <c r="R535" s="9">
        <v>28.701000000000001</v>
      </c>
      <c r="S535" s="9">
        <v>3.5</v>
      </c>
      <c r="T535" s="9">
        <v>2</v>
      </c>
      <c r="U535" s="9">
        <v>3</v>
      </c>
      <c r="V535" s="9">
        <v>2</v>
      </c>
    </row>
    <row r="536" spans="2:22">
      <c r="B536" s="9" t="str">
        <f t="shared" si="8"/>
        <v>М30x120</v>
      </c>
      <c r="C536" s="10">
        <v>30</v>
      </c>
      <c r="D536" s="9">
        <v>120</v>
      </c>
      <c r="E536" s="12">
        <v>894.58071614837434</v>
      </c>
      <c r="F536" s="12">
        <v>938.30453643198985</v>
      </c>
      <c r="G536" s="12">
        <v>917.45944596477261</v>
      </c>
      <c r="H536" s="12">
        <v>915.42580661559191</v>
      </c>
      <c r="I536" s="12">
        <v>850.89116275830349</v>
      </c>
      <c r="J536" s="12">
        <v>912.91773718454476</v>
      </c>
      <c r="K536" s="12">
        <v>892.0726467173273</v>
      </c>
      <c r="L536" s="12">
        <v>871.73625322552107</v>
      </c>
      <c r="M536" s="9">
        <v>66</v>
      </c>
      <c r="N536" s="9">
        <v>66</v>
      </c>
      <c r="O536" s="9">
        <v>60</v>
      </c>
      <c r="P536" s="9">
        <v>30</v>
      </c>
      <c r="Q536" s="9">
        <v>27.726749999999999</v>
      </c>
      <c r="R536" s="9">
        <v>28.701000000000001</v>
      </c>
      <c r="S536" s="9">
        <v>3.5</v>
      </c>
      <c r="T536" s="9">
        <v>2</v>
      </c>
      <c r="U536" s="9">
        <v>3</v>
      </c>
      <c r="V536" s="9">
        <v>2</v>
      </c>
    </row>
    <row r="537" spans="2:22">
      <c r="B537" s="9" t="str">
        <f t="shared" si="8"/>
        <v>М30x130</v>
      </c>
      <c r="C537" s="10">
        <v>30</v>
      </c>
      <c r="D537" s="9">
        <v>130</v>
      </c>
      <c r="E537" s="12">
        <v>945.21470157128499</v>
      </c>
      <c r="F537" s="12">
        <v>990.97216120408132</v>
      </c>
      <c r="G537" s="12">
        <v>970.12707073686374</v>
      </c>
      <c r="H537" s="12">
        <v>966.05979203850268</v>
      </c>
      <c r="I537" s="12">
        <v>898.28888496713489</v>
      </c>
      <c r="J537" s="12">
        <v>963.70485830867733</v>
      </c>
      <c r="K537" s="12">
        <v>942.85976784145987</v>
      </c>
      <c r="L537" s="12">
        <v>919.13397543435246</v>
      </c>
      <c r="M537" s="9">
        <v>72</v>
      </c>
      <c r="N537" s="9">
        <v>72</v>
      </c>
      <c r="O537" s="9">
        <v>60</v>
      </c>
      <c r="P537" s="9">
        <v>30</v>
      </c>
      <c r="Q537" s="9">
        <v>27.726749999999999</v>
      </c>
      <c r="R537" s="9">
        <v>28.701000000000001</v>
      </c>
      <c r="S537" s="9">
        <v>3.5</v>
      </c>
      <c r="T537" s="9">
        <v>2</v>
      </c>
      <c r="U537" s="9">
        <v>3</v>
      </c>
      <c r="V537" s="9">
        <v>2</v>
      </c>
    </row>
    <row r="538" spans="2:22">
      <c r="B538" s="9" t="str">
        <f t="shared" si="8"/>
        <v>М30x140</v>
      </c>
      <c r="C538" s="10">
        <v>30</v>
      </c>
      <c r="D538" s="9">
        <v>140</v>
      </c>
      <c r="E538" s="12">
        <v>1000.7030818153147</v>
      </c>
      <c r="F538" s="12">
        <v>1046.4605414481114</v>
      </c>
      <c r="G538" s="12">
        <v>1025.6154509808935</v>
      </c>
      <c r="H538" s="12">
        <v>1021.5481722825322</v>
      </c>
      <c r="I538" s="12">
        <v>945.68660717596629</v>
      </c>
      <c r="J538" s="12">
        <v>1014.4919794328098</v>
      </c>
      <c r="K538" s="12">
        <v>993.64688896559221</v>
      </c>
      <c r="L538" s="12">
        <v>966.53169764318386</v>
      </c>
      <c r="M538" s="9">
        <v>72</v>
      </c>
      <c r="N538" s="9">
        <v>72</v>
      </c>
      <c r="O538" s="9">
        <v>60</v>
      </c>
      <c r="P538" s="9">
        <v>30</v>
      </c>
      <c r="Q538" s="9">
        <v>27.726749999999999</v>
      </c>
      <c r="R538" s="9">
        <v>28.701000000000001</v>
      </c>
      <c r="S538" s="9">
        <v>3.5</v>
      </c>
      <c r="T538" s="9">
        <v>2</v>
      </c>
      <c r="U538" s="9">
        <v>3</v>
      </c>
      <c r="V538" s="9">
        <v>2</v>
      </c>
    </row>
    <row r="539" spans="2:22">
      <c r="B539" s="9" t="str">
        <f t="shared" si="8"/>
        <v>М30x150</v>
      </c>
      <c r="C539" s="10">
        <v>30</v>
      </c>
      <c r="D539" s="9">
        <v>150</v>
      </c>
      <c r="E539" s="12">
        <v>1056.1914620593443</v>
      </c>
      <c r="F539" s="12">
        <v>1101.9489216921409</v>
      </c>
      <c r="G539" s="12">
        <v>1081.1038312249229</v>
      </c>
      <c r="H539" s="12">
        <v>1077.0365525265618</v>
      </c>
      <c r="I539" s="12">
        <v>993.0843293847978</v>
      </c>
      <c r="J539" s="12">
        <v>1065.2791005569427</v>
      </c>
      <c r="K539" s="12">
        <v>1044.4340100897248</v>
      </c>
      <c r="L539" s="12">
        <v>1013.9294198520153</v>
      </c>
      <c r="M539" s="9">
        <v>72</v>
      </c>
      <c r="N539" s="9">
        <v>72</v>
      </c>
      <c r="O539" s="9">
        <v>60</v>
      </c>
      <c r="P539" s="9">
        <v>30</v>
      </c>
      <c r="Q539" s="9">
        <v>27.726749999999999</v>
      </c>
      <c r="R539" s="9">
        <v>28.701000000000001</v>
      </c>
      <c r="S539" s="9">
        <v>3.5</v>
      </c>
      <c r="T539" s="9">
        <v>2</v>
      </c>
      <c r="U539" s="9">
        <v>3</v>
      </c>
      <c r="V539" s="9">
        <v>2</v>
      </c>
    </row>
    <row r="540" spans="2:22">
      <c r="B540" s="9" t="str">
        <f t="shared" si="8"/>
        <v>М30x160</v>
      </c>
      <c r="C540" s="10">
        <v>30</v>
      </c>
      <c r="D540" s="9">
        <v>160</v>
      </c>
      <c r="E540" s="12">
        <v>1111.679842303374</v>
      </c>
      <c r="F540" s="12">
        <v>1157.4373019361706</v>
      </c>
      <c r="G540" s="12">
        <v>1136.5922114689527</v>
      </c>
      <c r="H540" s="12">
        <v>1132.5249327705915</v>
      </c>
      <c r="I540" s="12">
        <v>1040.4820515936294</v>
      </c>
      <c r="J540" s="12">
        <v>1116.0662216810749</v>
      </c>
      <c r="K540" s="12">
        <v>1095.221131213857</v>
      </c>
      <c r="L540" s="12">
        <v>1061.3271420608467</v>
      </c>
      <c r="M540" s="9">
        <v>72</v>
      </c>
      <c r="N540" s="9">
        <v>72</v>
      </c>
      <c r="O540" s="9">
        <v>60</v>
      </c>
      <c r="P540" s="9">
        <v>30</v>
      </c>
      <c r="Q540" s="9">
        <v>27.726749999999999</v>
      </c>
      <c r="R540" s="9">
        <v>28.701000000000001</v>
      </c>
      <c r="S540" s="9">
        <v>3.5</v>
      </c>
      <c r="T540" s="9">
        <v>2</v>
      </c>
      <c r="U540" s="9">
        <v>3</v>
      </c>
      <c r="V540" s="9">
        <v>2</v>
      </c>
    </row>
    <row r="541" spans="2:22">
      <c r="B541" s="9" t="str">
        <f t="shared" si="8"/>
        <v>М30x170</v>
      </c>
      <c r="C541" s="10">
        <v>30</v>
      </c>
      <c r="D541" s="9">
        <v>170</v>
      </c>
      <c r="E541" s="12">
        <v>1167.168222547404</v>
      </c>
      <c r="F541" s="12">
        <v>1212.9256821802005</v>
      </c>
      <c r="G541" s="12">
        <v>1192.0805917129826</v>
      </c>
      <c r="H541" s="12">
        <v>1188.0133130146212</v>
      </c>
      <c r="I541" s="12">
        <v>1087.8797738024609</v>
      </c>
      <c r="J541" s="12">
        <v>1166.8533428052071</v>
      </c>
      <c r="K541" s="12">
        <v>1146.0082523379897</v>
      </c>
      <c r="L541" s="12">
        <v>1108.7248642696779</v>
      </c>
      <c r="M541" s="9">
        <v>72</v>
      </c>
      <c r="N541" s="9">
        <v>72</v>
      </c>
      <c r="O541" s="9">
        <v>60</v>
      </c>
      <c r="P541" s="9">
        <v>30</v>
      </c>
      <c r="Q541" s="9">
        <v>27.726749999999999</v>
      </c>
      <c r="R541" s="9">
        <v>28.701000000000001</v>
      </c>
      <c r="S541" s="9">
        <v>3.5</v>
      </c>
      <c r="T541" s="9">
        <v>2</v>
      </c>
      <c r="U541" s="9">
        <v>3</v>
      </c>
      <c r="V541" s="9">
        <v>2</v>
      </c>
    </row>
    <row r="542" spans="2:22">
      <c r="B542" s="9" t="str">
        <f t="shared" si="8"/>
        <v>М30x180</v>
      </c>
      <c r="C542" s="10">
        <v>30</v>
      </c>
      <c r="D542" s="9">
        <v>180</v>
      </c>
      <c r="E542" s="12">
        <v>1222.6566027914339</v>
      </c>
      <c r="F542" s="12">
        <v>1268.4140624242302</v>
      </c>
      <c r="G542" s="12">
        <v>1247.5689719570123</v>
      </c>
      <c r="H542" s="12">
        <v>1243.5016932586509</v>
      </c>
      <c r="I542" s="12">
        <v>1135.277496011292</v>
      </c>
      <c r="J542" s="12">
        <v>1217.6404639293398</v>
      </c>
      <c r="K542" s="12">
        <v>1196.7953734621219</v>
      </c>
      <c r="L542" s="12">
        <v>1156.1225864785094</v>
      </c>
      <c r="M542" s="9">
        <v>72</v>
      </c>
      <c r="N542" s="9">
        <v>72</v>
      </c>
      <c r="O542" s="9">
        <v>60</v>
      </c>
      <c r="P542" s="9">
        <v>30</v>
      </c>
      <c r="Q542" s="9">
        <v>27.726749999999999</v>
      </c>
      <c r="R542" s="9">
        <v>28.701000000000001</v>
      </c>
      <c r="S542" s="9">
        <v>3.5</v>
      </c>
      <c r="T542" s="9">
        <v>2</v>
      </c>
      <c r="U542" s="9">
        <v>3</v>
      </c>
      <c r="V542" s="9">
        <v>2</v>
      </c>
    </row>
    <row r="543" spans="2:22">
      <c r="B543" s="9" t="str">
        <f t="shared" si="8"/>
        <v>М30x190</v>
      </c>
      <c r="C543" s="10">
        <v>30</v>
      </c>
      <c r="D543" s="9">
        <v>190</v>
      </c>
      <c r="E543" s="12">
        <v>1278.1449830354636</v>
      </c>
      <c r="F543" s="12">
        <v>1323.9024426682597</v>
      </c>
      <c r="G543" s="12">
        <v>1303.0573522010418</v>
      </c>
      <c r="H543" s="12">
        <v>1298.9900735026806</v>
      </c>
      <c r="I543" s="12">
        <v>1182.6752182201233</v>
      </c>
      <c r="J543" s="12">
        <v>1268.4275850534723</v>
      </c>
      <c r="K543" s="12">
        <v>1247.5824945862544</v>
      </c>
      <c r="L543" s="12">
        <v>1203.520308687341</v>
      </c>
      <c r="M543" s="9">
        <v>72</v>
      </c>
      <c r="N543" s="9">
        <v>72</v>
      </c>
      <c r="O543" s="9">
        <v>60</v>
      </c>
      <c r="P543" s="9">
        <v>30</v>
      </c>
      <c r="Q543" s="9">
        <v>27.726749999999999</v>
      </c>
      <c r="R543" s="9">
        <v>28.701000000000001</v>
      </c>
      <c r="S543" s="9">
        <v>3.5</v>
      </c>
      <c r="T543" s="9">
        <v>2</v>
      </c>
      <c r="U543" s="9">
        <v>3</v>
      </c>
      <c r="V543" s="9">
        <v>2</v>
      </c>
    </row>
    <row r="544" spans="2:22">
      <c r="B544" s="9" t="str">
        <f t="shared" si="8"/>
        <v>М30x200</v>
      </c>
      <c r="C544" s="10">
        <v>30</v>
      </c>
      <c r="D544" s="9">
        <v>200</v>
      </c>
      <c r="E544" s="12">
        <v>1333.6333632794931</v>
      </c>
      <c r="F544" s="12">
        <v>1379.3908229122892</v>
      </c>
      <c r="G544" s="12">
        <v>1358.5457324450715</v>
      </c>
      <c r="H544" s="12">
        <v>1354.4784537467103</v>
      </c>
      <c r="I544" s="12">
        <v>1230.072940428955</v>
      </c>
      <c r="J544" s="12">
        <v>1319.2147061776045</v>
      </c>
      <c r="K544" s="12">
        <v>1298.3696157103871</v>
      </c>
      <c r="L544" s="12">
        <v>1250.9180308961722</v>
      </c>
      <c r="M544" s="9">
        <v>72</v>
      </c>
      <c r="N544" s="9">
        <v>72</v>
      </c>
      <c r="O544" s="9">
        <v>60</v>
      </c>
      <c r="P544" s="9">
        <v>30</v>
      </c>
      <c r="Q544" s="9">
        <v>27.726749999999999</v>
      </c>
      <c r="R544" s="9">
        <v>28.701000000000001</v>
      </c>
      <c r="S544" s="9">
        <v>3.5</v>
      </c>
      <c r="T544" s="9">
        <v>2</v>
      </c>
      <c r="U544" s="9">
        <v>3</v>
      </c>
      <c r="V544" s="9">
        <v>2</v>
      </c>
    </row>
    <row r="545" spans="2:22">
      <c r="B545" s="9" t="str">
        <f t="shared" si="8"/>
        <v>М30x220</v>
      </c>
      <c r="C545" s="10">
        <v>30</v>
      </c>
      <c r="D545" s="9">
        <v>220</v>
      </c>
      <c r="E545" s="12">
        <v>1434.092268321795</v>
      </c>
      <c r="F545" s="12">
        <v>1484.2559465444824</v>
      </c>
      <c r="G545" s="12">
        <v>1463.4108560772645</v>
      </c>
      <c r="H545" s="12">
        <v>1454.937358789012</v>
      </c>
      <c r="I545" s="12">
        <v>1324.868384846618</v>
      </c>
      <c r="J545" s="12">
        <v>1420.7889484258696</v>
      </c>
      <c r="K545" s="12">
        <v>1399.9438579586522</v>
      </c>
      <c r="L545" s="12">
        <v>1345.7134753138353</v>
      </c>
      <c r="M545" s="9">
        <v>85</v>
      </c>
      <c r="N545" s="9">
        <v>85</v>
      </c>
      <c r="O545" s="9">
        <v>60</v>
      </c>
      <c r="P545" s="9">
        <v>30</v>
      </c>
      <c r="Q545" s="9">
        <v>27.726749999999999</v>
      </c>
      <c r="R545" s="9">
        <v>28.701000000000001</v>
      </c>
      <c r="S545" s="9">
        <v>3.5</v>
      </c>
      <c r="T545" s="9">
        <v>2</v>
      </c>
      <c r="U545" s="9">
        <v>3</v>
      </c>
      <c r="V545" s="9">
        <v>2</v>
      </c>
    </row>
    <row r="546" spans="2:22">
      <c r="B546" s="9" t="str">
        <f t="shared" si="8"/>
        <v>М30x240</v>
      </c>
      <c r="C546" s="10">
        <v>30</v>
      </c>
      <c r="D546" s="9">
        <v>240</v>
      </c>
      <c r="E546" s="12">
        <v>1545.069028809854</v>
      </c>
      <c r="F546" s="12">
        <v>1595.2327070325418</v>
      </c>
      <c r="G546" s="12">
        <v>1574.3876165653242</v>
      </c>
      <c r="H546" s="12">
        <v>1565.9141192770714</v>
      </c>
      <c r="I546" s="12">
        <v>1419.6638292642806</v>
      </c>
      <c r="J546" s="12">
        <v>1522.3631906741348</v>
      </c>
      <c r="K546" s="12">
        <v>1501.5181002069169</v>
      </c>
      <c r="L546" s="12">
        <v>1440.5089197314978</v>
      </c>
      <c r="M546" s="9">
        <v>85</v>
      </c>
      <c r="N546" s="9">
        <v>85</v>
      </c>
      <c r="O546" s="9">
        <v>60</v>
      </c>
      <c r="P546" s="9">
        <v>30</v>
      </c>
      <c r="Q546" s="9">
        <v>27.726749999999999</v>
      </c>
      <c r="R546" s="9">
        <v>28.701000000000001</v>
      </c>
      <c r="S546" s="9">
        <v>3.5</v>
      </c>
      <c r="T546" s="9">
        <v>2</v>
      </c>
      <c r="U546" s="9">
        <v>3</v>
      </c>
      <c r="V546" s="9">
        <v>2</v>
      </c>
    </row>
    <row r="547" spans="2:22">
      <c r="B547" s="9" t="str">
        <f t="shared" si="8"/>
        <v>М30x260</v>
      </c>
      <c r="C547" s="10">
        <v>30</v>
      </c>
      <c r="D547" s="9">
        <v>260</v>
      </c>
      <c r="E547" s="12">
        <v>1656.0457892979134</v>
      </c>
      <c r="F547" s="12">
        <v>1706.209467520601</v>
      </c>
      <c r="G547" s="12">
        <v>1685.3643770533836</v>
      </c>
      <c r="H547" s="12">
        <v>1676.8908797651309</v>
      </c>
      <c r="I547" s="12">
        <v>1514.4592736819436</v>
      </c>
      <c r="J547" s="12">
        <v>1623.9374329223997</v>
      </c>
      <c r="K547" s="12">
        <v>1603.0923424551818</v>
      </c>
      <c r="L547" s="12">
        <v>1535.3043641491608</v>
      </c>
      <c r="M547" s="9">
        <v>85</v>
      </c>
      <c r="N547" s="9">
        <v>85</v>
      </c>
      <c r="O547" s="9">
        <v>60</v>
      </c>
      <c r="P547" s="9">
        <v>30</v>
      </c>
      <c r="Q547" s="9">
        <v>27.726749999999999</v>
      </c>
      <c r="R547" s="9">
        <v>28.701000000000001</v>
      </c>
      <c r="S547" s="9">
        <v>3.5</v>
      </c>
      <c r="T547" s="9">
        <v>2</v>
      </c>
      <c r="U547" s="9">
        <v>3</v>
      </c>
      <c r="V547" s="9">
        <v>2</v>
      </c>
    </row>
    <row r="548" spans="2:22">
      <c r="B548" s="9" t="str">
        <f t="shared" si="8"/>
        <v>М36x70</v>
      </c>
      <c r="C548" s="10">
        <v>36</v>
      </c>
      <c r="D548" s="9">
        <v>70</v>
      </c>
      <c r="E548" s="12">
        <v>1003.3717246782772</v>
      </c>
      <c r="F548" s="12">
        <v>1033.427583724653</v>
      </c>
      <c r="G548" s="12">
        <v>1013.7765471774553</v>
      </c>
      <c r="H548" s="12">
        <v>1023.0227612254753</v>
      </c>
      <c r="I548" s="12">
        <v>974.46865174453922</v>
      </c>
      <c r="J548" s="12">
        <v>1013.2305017046716</v>
      </c>
      <c r="K548" s="12">
        <v>993.57946515747369</v>
      </c>
      <c r="L548" s="12">
        <v>994.11968829173702</v>
      </c>
      <c r="M548" s="11">
        <v>44</v>
      </c>
      <c r="N548" s="9">
        <v>46</v>
      </c>
      <c r="O548" s="9">
        <v>72</v>
      </c>
      <c r="P548" s="9">
        <v>36</v>
      </c>
      <c r="Q548" s="9">
        <v>33.402000000000001</v>
      </c>
      <c r="R548" s="9">
        <v>34.051499999999997</v>
      </c>
      <c r="S548" s="9">
        <v>4</v>
      </c>
      <c r="T548" s="9">
        <v>3</v>
      </c>
      <c r="U548" s="9">
        <v>3</v>
      </c>
      <c r="V548" s="9">
        <v>2.5</v>
      </c>
    </row>
    <row r="549" spans="2:22">
      <c r="B549" s="9" t="str">
        <f t="shared" si="8"/>
        <v>М36x75</v>
      </c>
      <c r="C549" s="10">
        <v>36</v>
      </c>
      <c r="D549" s="9">
        <v>75</v>
      </c>
      <c r="E549" s="12">
        <v>1037.7650751974907</v>
      </c>
      <c r="F549" s="12">
        <v>1069.171492079525</v>
      </c>
      <c r="G549" s="12">
        <v>1049.5204555323271</v>
      </c>
      <c r="H549" s="12">
        <v>1057.4161117446886</v>
      </c>
      <c r="I549" s="12">
        <v>1008.8620022637525</v>
      </c>
      <c r="J549" s="12">
        <v>1048.9744100595435</v>
      </c>
      <c r="K549" s="12">
        <v>1029.3233735123454</v>
      </c>
      <c r="L549" s="12">
        <v>1028.5130388109503</v>
      </c>
      <c r="M549" s="11">
        <v>49</v>
      </c>
      <c r="N549" s="9">
        <v>51</v>
      </c>
      <c r="O549" s="9">
        <v>72</v>
      </c>
      <c r="P549" s="9">
        <v>36</v>
      </c>
      <c r="Q549" s="9">
        <v>33.402000000000001</v>
      </c>
      <c r="R549" s="9">
        <v>34.051499999999997</v>
      </c>
      <c r="S549" s="9">
        <v>4</v>
      </c>
      <c r="T549" s="9">
        <v>3</v>
      </c>
      <c r="U549" s="9">
        <v>3</v>
      </c>
      <c r="V549" s="9">
        <v>2.5</v>
      </c>
    </row>
    <row r="550" spans="2:22">
      <c r="B550" s="9" t="str">
        <f t="shared" si="8"/>
        <v>М36x80</v>
      </c>
      <c r="C550" s="10">
        <v>36</v>
      </c>
      <c r="D550" s="9">
        <v>80</v>
      </c>
      <c r="E550" s="12">
        <v>1072.158425716704</v>
      </c>
      <c r="F550" s="12">
        <v>1104.9154004343968</v>
      </c>
      <c r="G550" s="12">
        <v>1085.2643638871987</v>
      </c>
      <c r="H550" s="12">
        <v>1091.8094622639017</v>
      </c>
      <c r="I550" s="12">
        <v>1043.2553527829657</v>
      </c>
      <c r="J550" s="12">
        <v>1084.7183184144155</v>
      </c>
      <c r="K550" s="12">
        <v>1065.0672818672172</v>
      </c>
      <c r="L550" s="12">
        <v>1062.9063893301634</v>
      </c>
      <c r="M550" s="11">
        <v>54</v>
      </c>
      <c r="N550" s="9">
        <v>56</v>
      </c>
      <c r="O550" s="9">
        <v>72</v>
      </c>
      <c r="P550" s="9">
        <v>36</v>
      </c>
      <c r="Q550" s="9">
        <v>33.402000000000001</v>
      </c>
      <c r="R550" s="9">
        <v>34.051499999999997</v>
      </c>
      <c r="S550" s="9">
        <v>4</v>
      </c>
      <c r="T550" s="9">
        <v>3</v>
      </c>
      <c r="U550" s="9">
        <v>3</v>
      </c>
      <c r="V550" s="9">
        <v>2.5</v>
      </c>
    </row>
    <row r="551" spans="2:22">
      <c r="B551" s="9" t="str">
        <f t="shared" si="8"/>
        <v>М36x85</v>
      </c>
      <c r="C551" s="10">
        <v>36</v>
      </c>
      <c r="D551" s="9">
        <v>85</v>
      </c>
      <c r="E551" s="12">
        <v>1106.5517762359173</v>
      </c>
      <c r="F551" s="12">
        <v>1140.6593087892688</v>
      </c>
      <c r="G551" s="12">
        <v>1121.0082722420709</v>
      </c>
      <c r="H551" s="12">
        <v>1126.2028127831152</v>
      </c>
      <c r="I551" s="12">
        <v>1077.648703302179</v>
      </c>
      <c r="J551" s="12">
        <v>1120.4622267692871</v>
      </c>
      <c r="K551" s="12">
        <v>1100.8111902220892</v>
      </c>
      <c r="L551" s="12">
        <v>1097.2997398493767</v>
      </c>
      <c r="M551" s="11">
        <v>59</v>
      </c>
      <c r="N551" s="9">
        <v>61</v>
      </c>
      <c r="O551" s="9">
        <v>72</v>
      </c>
      <c r="P551" s="9">
        <v>36</v>
      </c>
      <c r="Q551" s="9">
        <v>33.402000000000001</v>
      </c>
      <c r="R551" s="9">
        <v>34.051499999999997</v>
      </c>
      <c r="S551" s="9">
        <v>4</v>
      </c>
      <c r="T551" s="9">
        <v>3</v>
      </c>
      <c r="U551" s="9">
        <v>3</v>
      </c>
      <c r="V551" s="9">
        <v>2.5</v>
      </c>
    </row>
    <row r="552" spans="2:22">
      <c r="B552" s="9" t="str">
        <f t="shared" si="8"/>
        <v>М36x90</v>
      </c>
      <c r="C552" s="10">
        <v>36</v>
      </c>
      <c r="D552" s="9">
        <v>90</v>
      </c>
      <c r="E552" s="12">
        <v>1140.9451267551306</v>
      </c>
      <c r="F552" s="12">
        <v>1176.4032171441409</v>
      </c>
      <c r="G552" s="12">
        <v>1156.7521805969427</v>
      </c>
      <c r="H552" s="12">
        <v>1160.5961633023283</v>
      </c>
      <c r="I552" s="12">
        <v>1112.0420538213923</v>
      </c>
      <c r="J552" s="12">
        <v>1156.2061351241591</v>
      </c>
      <c r="K552" s="12">
        <v>1136.5550985769614</v>
      </c>
      <c r="L552" s="12">
        <v>1131.6930903685902</v>
      </c>
      <c r="M552" s="11">
        <v>64</v>
      </c>
      <c r="N552" s="9">
        <v>66</v>
      </c>
      <c r="O552" s="9">
        <v>72</v>
      </c>
      <c r="P552" s="9">
        <v>36</v>
      </c>
      <c r="Q552" s="9">
        <v>33.402000000000001</v>
      </c>
      <c r="R552" s="9">
        <v>34.051499999999997</v>
      </c>
      <c r="S552" s="9">
        <v>4</v>
      </c>
      <c r="T552" s="9">
        <v>3</v>
      </c>
      <c r="U552" s="9">
        <v>3</v>
      </c>
      <c r="V552" s="9">
        <v>2.5</v>
      </c>
    </row>
    <row r="553" spans="2:22">
      <c r="B553" s="9" t="str">
        <f t="shared" si="8"/>
        <v>М36x95</v>
      </c>
      <c r="C553" s="10">
        <v>36</v>
      </c>
      <c r="D553" s="9">
        <v>95</v>
      </c>
      <c r="E553" s="12">
        <v>1165.3335674126649</v>
      </c>
      <c r="F553" s="12">
        <v>1206.2563099098513</v>
      </c>
      <c r="G553" s="12">
        <v>1186.6052733626532</v>
      </c>
      <c r="H553" s="12">
        <v>1184.9846039598629</v>
      </c>
      <c r="I553" s="12">
        <v>1146.4354043406058</v>
      </c>
      <c r="J553" s="12">
        <v>1191.9500434790309</v>
      </c>
      <c r="K553" s="12">
        <v>1172.299006931833</v>
      </c>
      <c r="L553" s="12">
        <v>1166.0864408878035</v>
      </c>
      <c r="M553" s="9">
        <v>78</v>
      </c>
      <c r="N553" s="9">
        <v>78</v>
      </c>
      <c r="O553" s="9">
        <v>72</v>
      </c>
      <c r="P553" s="9">
        <v>36</v>
      </c>
      <c r="Q553" s="9">
        <v>33.402000000000001</v>
      </c>
      <c r="R553" s="9">
        <v>34.051499999999997</v>
      </c>
      <c r="S553" s="9">
        <v>4</v>
      </c>
      <c r="T553" s="9">
        <v>3</v>
      </c>
      <c r="U553" s="9">
        <v>3</v>
      </c>
      <c r="V553" s="9">
        <v>2.5</v>
      </c>
    </row>
    <row r="554" spans="2:22">
      <c r="B554" s="9" t="str">
        <f t="shared" si="8"/>
        <v>М36x100</v>
      </c>
      <c r="C554" s="10">
        <v>36</v>
      </c>
      <c r="D554" s="9">
        <v>100</v>
      </c>
      <c r="E554" s="12">
        <v>1205.2852011883665</v>
      </c>
      <c r="F554" s="12">
        <v>1246.2079436855527</v>
      </c>
      <c r="G554" s="12">
        <v>1226.5569071383545</v>
      </c>
      <c r="H554" s="12">
        <v>1224.9362377355644</v>
      </c>
      <c r="I554" s="12">
        <v>1180.8287548598189</v>
      </c>
      <c r="J554" s="12">
        <v>1227.6939518339029</v>
      </c>
      <c r="K554" s="12">
        <v>1208.042915286705</v>
      </c>
      <c r="L554" s="12">
        <v>1200.4797914070168</v>
      </c>
      <c r="M554" s="9">
        <v>78</v>
      </c>
      <c r="N554" s="9">
        <v>78</v>
      </c>
      <c r="O554" s="9">
        <v>72</v>
      </c>
      <c r="P554" s="9">
        <v>36</v>
      </c>
      <c r="Q554" s="9">
        <v>33.402000000000001</v>
      </c>
      <c r="R554" s="9">
        <v>34.051499999999997</v>
      </c>
      <c r="S554" s="9">
        <v>4</v>
      </c>
      <c r="T554" s="9">
        <v>3</v>
      </c>
      <c r="U554" s="9">
        <v>3</v>
      </c>
      <c r="V554" s="9">
        <v>2.5</v>
      </c>
    </row>
    <row r="555" spans="2:22">
      <c r="B555" s="9" t="str">
        <f t="shared" si="8"/>
        <v>М36x105</v>
      </c>
      <c r="C555" s="10">
        <v>36</v>
      </c>
      <c r="D555" s="9">
        <v>105</v>
      </c>
      <c r="E555" s="12">
        <v>1245.2368349640678</v>
      </c>
      <c r="F555" s="12">
        <v>1286.159577461254</v>
      </c>
      <c r="G555" s="12">
        <v>1266.5085409140559</v>
      </c>
      <c r="H555" s="12">
        <v>1264.8878715112655</v>
      </c>
      <c r="I555" s="12">
        <v>1215.2221053790322</v>
      </c>
      <c r="J555" s="12">
        <v>1263.4378601887749</v>
      </c>
      <c r="K555" s="12">
        <v>1243.786823641577</v>
      </c>
      <c r="L555" s="12">
        <v>1234.8731419262301</v>
      </c>
      <c r="M555" s="9">
        <v>78</v>
      </c>
      <c r="N555" s="9">
        <v>78</v>
      </c>
      <c r="O555" s="9">
        <v>72</v>
      </c>
      <c r="P555" s="9">
        <v>36</v>
      </c>
      <c r="Q555" s="9">
        <v>33.402000000000001</v>
      </c>
      <c r="R555" s="9">
        <v>34.051499999999997</v>
      </c>
      <c r="S555" s="9">
        <v>4</v>
      </c>
      <c r="T555" s="9">
        <v>3</v>
      </c>
      <c r="U555" s="9">
        <v>3</v>
      </c>
      <c r="V555" s="9">
        <v>2.5</v>
      </c>
    </row>
    <row r="556" spans="2:22">
      <c r="B556" s="9" t="str">
        <f t="shared" si="8"/>
        <v>М36x110</v>
      </c>
      <c r="C556" s="10">
        <v>36</v>
      </c>
      <c r="D556" s="9">
        <v>110</v>
      </c>
      <c r="E556" s="12">
        <v>1285.1884687397692</v>
      </c>
      <c r="F556" s="12">
        <v>1326.1112112369553</v>
      </c>
      <c r="G556" s="12">
        <v>1306.4601746897572</v>
      </c>
      <c r="H556" s="12">
        <v>1304.8395052869671</v>
      </c>
      <c r="I556" s="12">
        <v>1249.6154558982453</v>
      </c>
      <c r="J556" s="12">
        <v>1299.1817685436467</v>
      </c>
      <c r="K556" s="12">
        <v>1279.530731996449</v>
      </c>
      <c r="L556" s="12">
        <v>1269.2664924454432</v>
      </c>
      <c r="M556" s="9">
        <v>78</v>
      </c>
      <c r="N556" s="9">
        <v>78</v>
      </c>
      <c r="O556" s="9">
        <v>72</v>
      </c>
      <c r="P556" s="9">
        <v>36</v>
      </c>
      <c r="Q556" s="9">
        <v>33.402000000000001</v>
      </c>
      <c r="R556" s="9">
        <v>34.051499999999997</v>
      </c>
      <c r="S556" s="9">
        <v>4</v>
      </c>
      <c r="T556" s="9">
        <v>3</v>
      </c>
      <c r="U556" s="9">
        <v>3</v>
      </c>
      <c r="V556" s="9">
        <v>2.5</v>
      </c>
    </row>
    <row r="557" spans="2:22">
      <c r="B557" s="9" t="str">
        <f t="shared" si="8"/>
        <v>М36x115</v>
      </c>
      <c r="C557" s="10">
        <v>36</v>
      </c>
      <c r="D557" s="9">
        <v>115</v>
      </c>
      <c r="E557" s="12">
        <v>1325.1401025154707</v>
      </c>
      <c r="F557" s="12">
        <v>1366.0628450126569</v>
      </c>
      <c r="G557" s="12">
        <v>1346.411808465459</v>
      </c>
      <c r="H557" s="12">
        <v>1344.7911390626687</v>
      </c>
      <c r="I557" s="12">
        <v>1284.0088064174588</v>
      </c>
      <c r="J557" s="12">
        <v>1334.9256768985188</v>
      </c>
      <c r="K557" s="12">
        <v>1315.2746403513206</v>
      </c>
      <c r="L557" s="12">
        <v>1303.6598429646565</v>
      </c>
      <c r="M557" s="9">
        <v>78</v>
      </c>
      <c r="N557" s="9">
        <v>78</v>
      </c>
      <c r="O557" s="9">
        <v>72</v>
      </c>
      <c r="P557" s="9">
        <v>36</v>
      </c>
      <c r="Q557" s="9">
        <v>33.402000000000001</v>
      </c>
      <c r="R557" s="9">
        <v>34.051499999999997</v>
      </c>
      <c r="S557" s="9">
        <v>4</v>
      </c>
      <c r="T557" s="9">
        <v>3</v>
      </c>
      <c r="U557" s="9">
        <v>3</v>
      </c>
      <c r="V557" s="9">
        <v>2.5</v>
      </c>
    </row>
    <row r="558" spans="2:22">
      <c r="B558" s="9" t="str">
        <f t="shared" si="8"/>
        <v>М36x120</v>
      </c>
      <c r="C558" s="10">
        <v>36</v>
      </c>
      <c r="D558" s="9">
        <v>120</v>
      </c>
      <c r="E558" s="12">
        <v>1365.0917362911721</v>
      </c>
      <c r="F558" s="12">
        <v>1406.0144787883582</v>
      </c>
      <c r="G558" s="12">
        <v>1386.3634422411601</v>
      </c>
      <c r="H558" s="12">
        <v>1384.74277283837</v>
      </c>
      <c r="I558" s="12">
        <v>1318.4021569366719</v>
      </c>
      <c r="J558" s="12">
        <v>1370.6695852533908</v>
      </c>
      <c r="K558" s="12">
        <v>1351.0185487061926</v>
      </c>
      <c r="L558" s="12">
        <v>1338.0531934838698</v>
      </c>
      <c r="M558" s="9">
        <v>78</v>
      </c>
      <c r="N558" s="9">
        <v>78</v>
      </c>
      <c r="O558" s="9">
        <v>72</v>
      </c>
      <c r="P558" s="9">
        <v>36</v>
      </c>
      <c r="Q558" s="9">
        <v>33.402000000000001</v>
      </c>
      <c r="R558" s="9">
        <v>34.051499999999997</v>
      </c>
      <c r="S558" s="9">
        <v>4</v>
      </c>
      <c r="T558" s="9">
        <v>3</v>
      </c>
      <c r="U558" s="9">
        <v>3</v>
      </c>
      <c r="V558" s="9">
        <v>2.5</v>
      </c>
    </row>
    <row r="559" spans="2:22">
      <c r="B559" s="9" t="str">
        <f t="shared" si="8"/>
        <v>М36x130</v>
      </c>
      <c r="C559" s="10">
        <v>36</v>
      </c>
      <c r="D559" s="9">
        <v>130</v>
      </c>
      <c r="E559" s="12">
        <v>1438.3250639347891</v>
      </c>
      <c r="F559" s="12">
        <v>1480.8684758347654</v>
      </c>
      <c r="G559" s="12">
        <v>1461.2174392875677</v>
      </c>
      <c r="H559" s="12">
        <v>1457.976100481987</v>
      </c>
      <c r="I559" s="12">
        <v>1387.1888579750987</v>
      </c>
      <c r="J559" s="12">
        <v>1442.1574019631346</v>
      </c>
      <c r="K559" s="12">
        <v>1422.5063654159364</v>
      </c>
      <c r="L559" s="12">
        <v>1406.8398945222962</v>
      </c>
      <c r="M559" s="9">
        <v>84</v>
      </c>
      <c r="N559" s="9">
        <v>84</v>
      </c>
      <c r="O559" s="9">
        <v>72</v>
      </c>
      <c r="P559" s="9">
        <v>36</v>
      </c>
      <c r="Q559" s="9">
        <v>33.402000000000001</v>
      </c>
      <c r="R559" s="9">
        <v>34.051499999999997</v>
      </c>
      <c r="S559" s="9">
        <v>4</v>
      </c>
      <c r="T559" s="9">
        <v>3</v>
      </c>
      <c r="U559" s="9">
        <v>3</v>
      </c>
      <c r="V559" s="9">
        <v>2.5</v>
      </c>
    </row>
    <row r="560" spans="2:22">
      <c r="B560" s="9" t="str">
        <f t="shared" si="8"/>
        <v>М36x140</v>
      </c>
      <c r="C560" s="10">
        <v>36</v>
      </c>
      <c r="D560" s="9">
        <v>140</v>
      </c>
      <c r="E560" s="12">
        <v>1518.2283314861918</v>
      </c>
      <c r="F560" s="12">
        <v>1560.7717433861685</v>
      </c>
      <c r="G560" s="12">
        <v>1541.1207068389706</v>
      </c>
      <c r="H560" s="12">
        <v>1537.8793680333897</v>
      </c>
      <c r="I560" s="12">
        <v>1455.9755590135253</v>
      </c>
      <c r="J560" s="12">
        <v>1513.6452186728784</v>
      </c>
      <c r="K560" s="12">
        <v>1493.9941821256803</v>
      </c>
      <c r="L560" s="12">
        <v>1475.626595560723</v>
      </c>
      <c r="M560" s="9">
        <v>84</v>
      </c>
      <c r="N560" s="9">
        <v>84</v>
      </c>
      <c r="O560" s="9">
        <v>72</v>
      </c>
      <c r="P560" s="9">
        <v>36</v>
      </c>
      <c r="Q560" s="9">
        <v>33.402000000000001</v>
      </c>
      <c r="R560" s="9">
        <v>34.051499999999997</v>
      </c>
      <c r="S560" s="9">
        <v>4</v>
      </c>
      <c r="T560" s="9">
        <v>3</v>
      </c>
      <c r="U560" s="9">
        <v>3</v>
      </c>
      <c r="V560" s="9">
        <v>2.5</v>
      </c>
    </row>
    <row r="561" spans="2:22">
      <c r="B561" s="9" t="str">
        <f t="shared" si="8"/>
        <v>М36x150</v>
      </c>
      <c r="C561" s="10">
        <v>36</v>
      </c>
      <c r="D561" s="9">
        <v>150</v>
      </c>
      <c r="E561" s="12">
        <v>1598.1315990375949</v>
      </c>
      <c r="F561" s="12">
        <v>1640.6750109375712</v>
      </c>
      <c r="G561" s="12">
        <v>1621.0239743903733</v>
      </c>
      <c r="H561" s="12">
        <v>1617.7826355847926</v>
      </c>
      <c r="I561" s="12">
        <v>1524.7622600519517</v>
      </c>
      <c r="J561" s="12">
        <v>1585.133035382622</v>
      </c>
      <c r="K561" s="12">
        <v>1565.4819988354243</v>
      </c>
      <c r="L561" s="12">
        <v>1544.4132965991494</v>
      </c>
      <c r="M561" s="9">
        <v>84</v>
      </c>
      <c r="N561" s="9">
        <v>84</v>
      </c>
      <c r="O561" s="9">
        <v>72</v>
      </c>
      <c r="P561" s="9">
        <v>36</v>
      </c>
      <c r="Q561" s="9">
        <v>33.402000000000001</v>
      </c>
      <c r="R561" s="9">
        <v>34.051499999999997</v>
      </c>
      <c r="S561" s="9">
        <v>4</v>
      </c>
      <c r="T561" s="9">
        <v>3</v>
      </c>
      <c r="U561" s="9">
        <v>3</v>
      </c>
      <c r="V561" s="9">
        <v>2.5</v>
      </c>
    </row>
    <row r="562" spans="2:22">
      <c r="B562" s="9" t="str">
        <f t="shared" si="8"/>
        <v>М36x160</v>
      </c>
      <c r="C562" s="10">
        <v>36</v>
      </c>
      <c r="D562" s="9">
        <v>160</v>
      </c>
      <c r="E562" s="12">
        <v>1678.0348665889976</v>
      </c>
      <c r="F562" s="12">
        <v>1720.5782784889741</v>
      </c>
      <c r="G562" s="12">
        <v>1700.9272419417762</v>
      </c>
      <c r="H562" s="12">
        <v>1697.6859031361953</v>
      </c>
      <c r="I562" s="12">
        <v>1593.5489610903783</v>
      </c>
      <c r="J562" s="12">
        <v>1656.620852092366</v>
      </c>
      <c r="K562" s="12">
        <v>1636.9698155451679</v>
      </c>
      <c r="L562" s="12">
        <v>1613.1999976375762</v>
      </c>
      <c r="M562" s="9">
        <v>84</v>
      </c>
      <c r="N562" s="9">
        <v>84</v>
      </c>
      <c r="O562" s="9">
        <v>72</v>
      </c>
      <c r="P562" s="9">
        <v>36</v>
      </c>
      <c r="Q562" s="9">
        <v>33.402000000000001</v>
      </c>
      <c r="R562" s="9">
        <v>34.051499999999997</v>
      </c>
      <c r="S562" s="9">
        <v>4</v>
      </c>
      <c r="T562" s="9">
        <v>3</v>
      </c>
      <c r="U562" s="9">
        <v>3</v>
      </c>
      <c r="V562" s="9">
        <v>2.5</v>
      </c>
    </row>
    <row r="563" spans="2:22">
      <c r="B563" s="9" t="str">
        <f t="shared" si="8"/>
        <v>М36x170</v>
      </c>
      <c r="C563" s="10">
        <v>36</v>
      </c>
      <c r="D563" s="9">
        <v>170</v>
      </c>
      <c r="E563" s="12">
        <v>1757.9381341404003</v>
      </c>
      <c r="F563" s="12">
        <v>1800.4815460403765</v>
      </c>
      <c r="G563" s="12">
        <v>1780.8305094931789</v>
      </c>
      <c r="H563" s="12">
        <v>1777.5891706875982</v>
      </c>
      <c r="I563" s="12">
        <v>1662.3356621288049</v>
      </c>
      <c r="J563" s="12">
        <v>1728.1086688021098</v>
      </c>
      <c r="K563" s="12">
        <v>1708.4576322549119</v>
      </c>
      <c r="L563" s="12">
        <v>1681.9866986760028</v>
      </c>
      <c r="M563" s="9">
        <v>84</v>
      </c>
      <c r="N563" s="9">
        <v>84</v>
      </c>
      <c r="O563" s="9">
        <v>72</v>
      </c>
      <c r="P563" s="9">
        <v>36</v>
      </c>
      <c r="Q563" s="9">
        <v>33.402000000000001</v>
      </c>
      <c r="R563" s="9">
        <v>34.051499999999997</v>
      </c>
      <c r="S563" s="9">
        <v>4</v>
      </c>
      <c r="T563" s="9">
        <v>3</v>
      </c>
      <c r="U563" s="9">
        <v>3</v>
      </c>
      <c r="V563" s="9">
        <v>2.5</v>
      </c>
    </row>
    <row r="564" spans="2:22">
      <c r="B564" s="9" t="str">
        <f t="shared" si="8"/>
        <v>М36x180</v>
      </c>
      <c r="C564" s="10">
        <v>36</v>
      </c>
      <c r="D564" s="9">
        <v>180</v>
      </c>
      <c r="E564" s="12">
        <v>1837.8414016918032</v>
      </c>
      <c r="F564" s="12">
        <v>1880.3848135917797</v>
      </c>
      <c r="G564" s="12">
        <v>1860.7337770445818</v>
      </c>
      <c r="H564" s="12">
        <v>1857.4924382390009</v>
      </c>
      <c r="I564" s="12">
        <v>1731.1223631672317</v>
      </c>
      <c r="J564" s="12">
        <v>1799.5964855118536</v>
      </c>
      <c r="K564" s="12">
        <v>1779.9454489646555</v>
      </c>
      <c r="L564" s="12">
        <v>1750.7733997144292</v>
      </c>
      <c r="M564" s="9">
        <v>84</v>
      </c>
      <c r="N564" s="9">
        <v>84</v>
      </c>
      <c r="O564" s="9">
        <v>72</v>
      </c>
      <c r="P564" s="9">
        <v>36</v>
      </c>
      <c r="Q564" s="9">
        <v>33.402000000000001</v>
      </c>
      <c r="R564" s="9">
        <v>34.051499999999997</v>
      </c>
      <c r="S564" s="9">
        <v>4</v>
      </c>
      <c r="T564" s="9">
        <v>3</v>
      </c>
      <c r="U564" s="9">
        <v>3</v>
      </c>
      <c r="V564" s="9">
        <v>2.5</v>
      </c>
    </row>
    <row r="565" spans="2:22">
      <c r="B565" s="9" t="str">
        <f t="shared" si="8"/>
        <v>М36x190</v>
      </c>
      <c r="C565" s="10">
        <v>36</v>
      </c>
      <c r="D565" s="9">
        <v>190</v>
      </c>
      <c r="E565" s="12">
        <v>1917.7446692432061</v>
      </c>
      <c r="F565" s="12">
        <v>1960.2880811431826</v>
      </c>
      <c r="G565" s="12">
        <v>1940.6370445959844</v>
      </c>
      <c r="H565" s="12">
        <v>1937.3957057904038</v>
      </c>
      <c r="I565" s="12">
        <v>1799.9090642056581</v>
      </c>
      <c r="J565" s="12">
        <v>1871.0843022215975</v>
      </c>
      <c r="K565" s="12">
        <v>1851.4332656743993</v>
      </c>
      <c r="L565" s="12">
        <v>1819.560100752856</v>
      </c>
      <c r="M565" s="9">
        <v>84</v>
      </c>
      <c r="N565" s="9">
        <v>84</v>
      </c>
      <c r="O565" s="9">
        <v>72</v>
      </c>
      <c r="P565" s="9">
        <v>36</v>
      </c>
      <c r="Q565" s="9">
        <v>33.402000000000001</v>
      </c>
      <c r="R565" s="9">
        <v>34.051499999999997</v>
      </c>
      <c r="S565" s="9">
        <v>4</v>
      </c>
      <c r="T565" s="9">
        <v>3</v>
      </c>
      <c r="U565" s="9">
        <v>3</v>
      </c>
      <c r="V565" s="9">
        <v>2.5</v>
      </c>
    </row>
    <row r="566" spans="2:22">
      <c r="B566" s="9" t="str">
        <f t="shared" si="8"/>
        <v>М36x200</v>
      </c>
      <c r="C566" s="10">
        <v>36</v>
      </c>
      <c r="D566" s="9">
        <v>200</v>
      </c>
      <c r="E566" s="12">
        <v>1997.6479367946085</v>
      </c>
      <c r="F566" s="12">
        <v>2040.191348694585</v>
      </c>
      <c r="G566" s="12">
        <v>2020.5403121473873</v>
      </c>
      <c r="H566" s="12">
        <v>2017.2989733418067</v>
      </c>
      <c r="I566" s="12">
        <v>1868.6957652440847</v>
      </c>
      <c r="J566" s="12">
        <v>1942.5721189313413</v>
      </c>
      <c r="K566" s="12">
        <v>1922.9210823841433</v>
      </c>
      <c r="L566" s="12">
        <v>1888.3468017912826</v>
      </c>
      <c r="M566" s="9">
        <v>84</v>
      </c>
      <c r="N566" s="9">
        <v>84</v>
      </c>
      <c r="O566" s="9">
        <v>72</v>
      </c>
      <c r="P566" s="9">
        <v>36</v>
      </c>
      <c r="Q566" s="9">
        <v>33.402000000000001</v>
      </c>
      <c r="R566" s="9">
        <v>34.051499999999997</v>
      </c>
      <c r="S566" s="9">
        <v>4</v>
      </c>
      <c r="T566" s="9">
        <v>3</v>
      </c>
      <c r="U566" s="9">
        <v>3</v>
      </c>
      <c r="V566" s="9">
        <v>2.5</v>
      </c>
    </row>
    <row r="567" spans="2:22">
      <c r="B567" s="9" t="str">
        <f t="shared" si="8"/>
        <v>М36x220</v>
      </c>
      <c r="C567" s="10">
        <v>36</v>
      </c>
      <c r="D567" s="9">
        <v>220</v>
      </c>
      <c r="E567" s="12">
        <v>2143.0029354305452</v>
      </c>
      <c r="F567" s="12">
        <v>2189.0577977032344</v>
      </c>
      <c r="G567" s="12">
        <v>2169.4067611560367</v>
      </c>
      <c r="H567" s="12">
        <v>2162.6539719777434</v>
      </c>
      <c r="I567" s="12">
        <v>2006.2691673209379</v>
      </c>
      <c r="J567" s="12">
        <v>2085.5477523508284</v>
      </c>
      <c r="K567" s="12">
        <v>2065.8967158036312</v>
      </c>
      <c r="L567" s="12">
        <v>2025.9202038681356</v>
      </c>
      <c r="M567" s="9">
        <v>97</v>
      </c>
      <c r="N567" s="9">
        <v>97</v>
      </c>
      <c r="O567" s="9">
        <v>72</v>
      </c>
      <c r="P567" s="9">
        <v>36</v>
      </c>
      <c r="Q567" s="9">
        <v>33.402000000000001</v>
      </c>
      <c r="R567" s="9">
        <v>34.051499999999997</v>
      </c>
      <c r="S567" s="9">
        <v>4</v>
      </c>
      <c r="T567" s="9">
        <v>3</v>
      </c>
      <c r="U567" s="9">
        <v>3</v>
      </c>
      <c r="V567" s="9">
        <v>2.5</v>
      </c>
    </row>
    <row r="568" spans="2:22">
      <c r="B568" s="9" t="str">
        <f t="shared" si="8"/>
        <v>М36x240</v>
      </c>
      <c r="C568" s="10">
        <v>36</v>
      </c>
      <c r="D568" s="9">
        <v>240</v>
      </c>
      <c r="E568" s="12">
        <v>2302.8094705333506</v>
      </c>
      <c r="F568" s="12">
        <v>2348.8643328060398</v>
      </c>
      <c r="G568" s="12">
        <v>2329.2132962588416</v>
      </c>
      <c r="H568" s="12">
        <v>2322.4605070805492</v>
      </c>
      <c r="I568" s="12">
        <v>2143.8425693977906</v>
      </c>
      <c r="J568" s="12">
        <v>2228.5233857703161</v>
      </c>
      <c r="K568" s="12">
        <v>2208.8723492231188</v>
      </c>
      <c r="L568" s="12">
        <v>2163.4936059449892</v>
      </c>
      <c r="M568" s="9">
        <v>97</v>
      </c>
      <c r="N568" s="9">
        <v>97</v>
      </c>
      <c r="O568" s="9">
        <v>72</v>
      </c>
      <c r="P568" s="9">
        <v>36</v>
      </c>
      <c r="Q568" s="9">
        <v>33.402000000000001</v>
      </c>
      <c r="R568" s="9">
        <v>34.051499999999997</v>
      </c>
      <c r="S568" s="9">
        <v>4</v>
      </c>
      <c r="T568" s="9">
        <v>3</v>
      </c>
      <c r="U568" s="9">
        <v>3</v>
      </c>
      <c r="V568" s="9">
        <v>2.5</v>
      </c>
    </row>
    <row r="569" spans="2:22">
      <c r="B569" s="9" t="str">
        <f t="shared" si="8"/>
        <v>М36x260</v>
      </c>
      <c r="C569" s="10">
        <v>36</v>
      </c>
      <c r="D569" s="9">
        <v>260</v>
      </c>
      <c r="E569" s="12">
        <v>2462.6160056361559</v>
      </c>
      <c r="F569" s="12">
        <v>2508.6708679088451</v>
      </c>
      <c r="G569" s="12">
        <v>2489.0198313616479</v>
      </c>
      <c r="H569" s="12">
        <v>2482.2670421833545</v>
      </c>
      <c r="I569" s="12">
        <v>2281.4159714746443</v>
      </c>
      <c r="J569" s="12">
        <v>2371.4990191898041</v>
      </c>
      <c r="K569" s="12">
        <v>2351.8479826426064</v>
      </c>
      <c r="L569" s="12">
        <v>2301.0670080218424</v>
      </c>
      <c r="M569" s="9">
        <v>97</v>
      </c>
      <c r="N569" s="9">
        <v>97</v>
      </c>
      <c r="O569" s="9">
        <v>72</v>
      </c>
      <c r="P569" s="9">
        <v>36</v>
      </c>
      <c r="Q569" s="9">
        <v>33.402000000000001</v>
      </c>
      <c r="R569" s="9">
        <v>34.051499999999997</v>
      </c>
      <c r="S569" s="9">
        <v>4</v>
      </c>
      <c r="T569" s="9">
        <v>3</v>
      </c>
      <c r="U569" s="9">
        <v>3</v>
      </c>
      <c r="V569" s="9">
        <v>2.5</v>
      </c>
    </row>
    <row r="570" spans="2:22">
      <c r="B570" s="9" t="str">
        <f t="shared" si="8"/>
        <v>М36x280</v>
      </c>
      <c r="C570" s="10">
        <v>36</v>
      </c>
      <c r="D570" s="9">
        <v>280</v>
      </c>
      <c r="E570" s="12">
        <v>2622.4225407389617</v>
      </c>
      <c r="F570" s="12">
        <v>2668.4774030116514</v>
      </c>
      <c r="G570" s="12">
        <v>2648.8263664644533</v>
      </c>
      <c r="H570" s="12">
        <v>2642.0735772861599</v>
      </c>
      <c r="I570" s="12">
        <v>2418.9893735514966</v>
      </c>
      <c r="J570" s="12">
        <v>2514.4746526092908</v>
      </c>
      <c r="K570" s="12">
        <v>2494.8236160620941</v>
      </c>
      <c r="L570" s="12">
        <v>2438.6404100986956</v>
      </c>
      <c r="M570" s="9">
        <v>97</v>
      </c>
      <c r="N570" s="9">
        <v>97</v>
      </c>
      <c r="O570" s="9">
        <v>72</v>
      </c>
      <c r="P570" s="9">
        <v>36</v>
      </c>
      <c r="Q570" s="9">
        <v>33.402000000000001</v>
      </c>
      <c r="R570" s="9">
        <v>34.051499999999997</v>
      </c>
      <c r="S570" s="9">
        <v>4</v>
      </c>
      <c r="T570" s="9">
        <v>3</v>
      </c>
      <c r="U570" s="9">
        <v>3</v>
      </c>
      <c r="V570" s="9">
        <v>2.5</v>
      </c>
    </row>
    <row r="571" spans="2:22">
      <c r="B571" s="9" t="str">
        <f t="shared" si="8"/>
        <v>М36x300</v>
      </c>
      <c r="C571" s="10">
        <v>36</v>
      </c>
      <c r="D571" s="9">
        <v>300</v>
      </c>
      <c r="E571" s="12">
        <v>2782.2290758417676</v>
      </c>
      <c r="F571" s="12">
        <v>2828.2839381144563</v>
      </c>
      <c r="G571" s="12">
        <v>2808.6329015672591</v>
      </c>
      <c r="H571" s="12">
        <v>2801.8801123889662</v>
      </c>
      <c r="I571" s="12">
        <v>2556.5627756283498</v>
      </c>
      <c r="J571" s="12">
        <v>2657.4502860287789</v>
      </c>
      <c r="K571" s="12">
        <v>2637.7992494815817</v>
      </c>
      <c r="L571" s="12">
        <v>2576.2138121755484</v>
      </c>
      <c r="M571" s="9">
        <v>97</v>
      </c>
      <c r="N571" s="9">
        <v>97</v>
      </c>
      <c r="O571" s="9">
        <v>72</v>
      </c>
      <c r="P571" s="9">
        <v>36</v>
      </c>
      <c r="Q571" s="9">
        <v>33.402000000000001</v>
      </c>
      <c r="R571" s="9">
        <v>34.051499999999997</v>
      </c>
      <c r="S571" s="9">
        <v>4</v>
      </c>
      <c r="T571" s="9">
        <v>3</v>
      </c>
      <c r="U571" s="9">
        <v>3</v>
      </c>
      <c r="V571" s="9">
        <v>2.5</v>
      </c>
    </row>
    <row r="572" spans="2:22">
      <c r="B572" s="9" t="str">
        <f t="shared" si="8"/>
        <v>М42x80</v>
      </c>
      <c r="C572" s="10">
        <v>42</v>
      </c>
      <c r="D572" s="9">
        <v>80</v>
      </c>
      <c r="E572" s="12">
        <v>1581.9027754103017</v>
      </c>
      <c r="F572" s="12">
        <v>1646.3361062324373</v>
      </c>
      <c r="G572" s="12">
        <v>1604.5608511462158</v>
      </c>
      <c r="H572" s="12">
        <v>1623.6780304965234</v>
      </c>
      <c r="I572" s="12">
        <v>1538.0727752977627</v>
      </c>
      <c r="J572" s="12">
        <v>1619.7221010393605</v>
      </c>
      <c r="K572" s="12">
        <v>1577.946845953139</v>
      </c>
      <c r="L572" s="12">
        <v>1579.8480303839845</v>
      </c>
      <c r="M572" s="11">
        <v>50</v>
      </c>
      <c r="N572" s="9">
        <v>53</v>
      </c>
      <c r="O572" s="9">
        <v>84</v>
      </c>
      <c r="P572" s="9">
        <v>42</v>
      </c>
      <c r="Q572" s="9">
        <v>39.077249999999999</v>
      </c>
      <c r="R572" s="9">
        <v>40.051499999999997</v>
      </c>
      <c r="S572" s="9">
        <v>4.5</v>
      </c>
      <c r="T572" s="9">
        <v>3</v>
      </c>
      <c r="U572" s="9">
        <v>4</v>
      </c>
      <c r="V572" s="9">
        <v>2.5</v>
      </c>
    </row>
    <row r="573" spans="2:22">
      <c r="B573" s="9" t="str">
        <f t="shared" si="8"/>
        <v>М42x85</v>
      </c>
      <c r="C573" s="10">
        <v>42</v>
      </c>
      <c r="D573" s="9">
        <v>85</v>
      </c>
      <c r="E573" s="12">
        <v>1628.9763880306944</v>
      </c>
      <c r="F573" s="12">
        <v>1695.7861993913871</v>
      </c>
      <c r="G573" s="12">
        <v>1654.0109443051654</v>
      </c>
      <c r="H573" s="12">
        <v>1670.7516431169161</v>
      </c>
      <c r="I573" s="12">
        <v>1585.1463879181556</v>
      </c>
      <c r="J573" s="12">
        <v>1669.1721941983103</v>
      </c>
      <c r="K573" s="12">
        <v>1627.3969391120886</v>
      </c>
      <c r="L573" s="12">
        <v>1626.9216430043771</v>
      </c>
      <c r="M573" s="11">
        <v>55</v>
      </c>
      <c r="N573" s="9">
        <v>58</v>
      </c>
      <c r="O573" s="9">
        <v>84</v>
      </c>
      <c r="P573" s="9">
        <v>42</v>
      </c>
      <c r="Q573" s="9">
        <v>39.077249999999999</v>
      </c>
      <c r="R573" s="9">
        <v>40.051499999999997</v>
      </c>
      <c r="S573" s="9">
        <v>4.5</v>
      </c>
      <c r="T573" s="9">
        <v>3</v>
      </c>
      <c r="U573" s="9">
        <v>4</v>
      </c>
      <c r="V573" s="9">
        <v>2.5</v>
      </c>
    </row>
    <row r="574" spans="2:22">
      <c r="B574" s="9" t="str">
        <f t="shared" si="8"/>
        <v>М42x90</v>
      </c>
      <c r="C574" s="10">
        <v>42</v>
      </c>
      <c r="D574" s="9">
        <v>90</v>
      </c>
      <c r="E574" s="12">
        <v>1676.050000651087</v>
      </c>
      <c r="F574" s="12">
        <v>1745.2362925503369</v>
      </c>
      <c r="G574" s="12">
        <v>1703.4610374641152</v>
      </c>
      <c r="H574" s="12">
        <v>1717.8252557373087</v>
      </c>
      <c r="I574" s="12">
        <v>1632.220000538548</v>
      </c>
      <c r="J574" s="12">
        <v>1718.6222873572597</v>
      </c>
      <c r="K574" s="12">
        <v>1676.8470322710382</v>
      </c>
      <c r="L574" s="12">
        <v>1673.9952556247699</v>
      </c>
      <c r="M574" s="11">
        <v>60</v>
      </c>
      <c r="N574" s="9">
        <v>63</v>
      </c>
      <c r="O574" s="9">
        <v>84</v>
      </c>
      <c r="P574" s="9">
        <v>42</v>
      </c>
      <c r="Q574" s="9">
        <v>39.077249999999999</v>
      </c>
      <c r="R574" s="9">
        <v>40.051499999999997</v>
      </c>
      <c r="S574" s="9">
        <v>4.5</v>
      </c>
      <c r="T574" s="9">
        <v>3</v>
      </c>
      <c r="U574" s="9">
        <v>4</v>
      </c>
      <c r="V574" s="9">
        <v>2.5</v>
      </c>
    </row>
    <row r="575" spans="2:22">
      <c r="B575" s="9" t="str">
        <f t="shared" si="8"/>
        <v>М42x95</v>
      </c>
      <c r="C575" s="10">
        <v>42</v>
      </c>
      <c r="D575" s="9">
        <v>95</v>
      </c>
      <c r="E575" s="12">
        <v>1723.1236132714796</v>
      </c>
      <c r="F575" s="12">
        <v>1794.6863857092862</v>
      </c>
      <c r="G575" s="12">
        <v>1752.9111306230648</v>
      </c>
      <c r="H575" s="12">
        <v>1764.8988683577013</v>
      </c>
      <c r="I575" s="12">
        <v>1679.2936131589408</v>
      </c>
      <c r="J575" s="12">
        <v>1768.0723805162097</v>
      </c>
      <c r="K575" s="12">
        <v>1726.297125429988</v>
      </c>
      <c r="L575" s="12">
        <v>1721.0688682451625</v>
      </c>
      <c r="M575" s="11">
        <v>65</v>
      </c>
      <c r="N575" s="9">
        <v>68</v>
      </c>
      <c r="O575" s="9">
        <v>84</v>
      </c>
      <c r="P575" s="9">
        <v>42</v>
      </c>
      <c r="Q575" s="9">
        <v>39.077249999999999</v>
      </c>
      <c r="R575" s="9">
        <v>40.051499999999997</v>
      </c>
      <c r="S575" s="9">
        <v>4.5</v>
      </c>
      <c r="T575" s="9">
        <v>3</v>
      </c>
      <c r="U575" s="9">
        <v>4</v>
      </c>
      <c r="V575" s="9">
        <v>2.5</v>
      </c>
    </row>
    <row r="576" spans="2:22">
      <c r="B576" s="9" t="str">
        <f t="shared" si="8"/>
        <v>М42x100</v>
      </c>
      <c r="C576" s="10">
        <v>42</v>
      </c>
      <c r="D576" s="9">
        <v>100</v>
      </c>
      <c r="E576" s="12">
        <v>1770.197225891872</v>
      </c>
      <c r="F576" s="12">
        <v>1844.1364788682358</v>
      </c>
      <c r="G576" s="12">
        <v>1802.3612237820146</v>
      </c>
      <c r="H576" s="12">
        <v>1811.9724809780937</v>
      </c>
      <c r="I576" s="12">
        <v>1726.3672257793332</v>
      </c>
      <c r="J576" s="12">
        <v>1817.5224736751591</v>
      </c>
      <c r="K576" s="12">
        <v>1775.7472185889376</v>
      </c>
      <c r="L576" s="12">
        <v>1768.1424808655552</v>
      </c>
      <c r="M576" s="11">
        <v>70</v>
      </c>
      <c r="N576" s="9">
        <v>73</v>
      </c>
      <c r="O576" s="9">
        <v>84</v>
      </c>
      <c r="P576" s="9">
        <v>42</v>
      </c>
      <c r="Q576" s="9">
        <v>39.077249999999999</v>
      </c>
      <c r="R576" s="9">
        <v>40.051499999999997</v>
      </c>
      <c r="S576" s="9">
        <v>4.5</v>
      </c>
      <c r="T576" s="9">
        <v>3</v>
      </c>
      <c r="U576" s="9">
        <v>4</v>
      </c>
      <c r="V576" s="9">
        <v>2.5</v>
      </c>
    </row>
    <row r="577" spans="2:22">
      <c r="B577" s="9" t="str">
        <f t="shared" si="8"/>
        <v>М42x105</v>
      </c>
      <c r="C577" s="10">
        <v>42</v>
      </c>
      <c r="D577" s="9">
        <v>105</v>
      </c>
      <c r="E577" s="12">
        <v>1817.2708385122651</v>
      </c>
      <c r="F577" s="12">
        <v>1893.5865720271856</v>
      </c>
      <c r="G577" s="12">
        <v>1851.8113169409642</v>
      </c>
      <c r="H577" s="12">
        <v>1859.0460935984863</v>
      </c>
      <c r="I577" s="12">
        <v>1773.4408383997261</v>
      </c>
      <c r="J577" s="12">
        <v>1866.9725668341089</v>
      </c>
      <c r="K577" s="12">
        <v>1825.1973117478874</v>
      </c>
      <c r="L577" s="12">
        <v>1815.2160934859478</v>
      </c>
      <c r="M577" s="11">
        <v>75</v>
      </c>
      <c r="N577" s="9">
        <v>78</v>
      </c>
      <c r="O577" s="9">
        <v>84</v>
      </c>
      <c r="P577" s="9">
        <v>42</v>
      </c>
      <c r="Q577" s="9">
        <v>39.077249999999999</v>
      </c>
      <c r="R577" s="9">
        <v>40.051499999999997</v>
      </c>
      <c r="S577" s="9">
        <v>4.5</v>
      </c>
      <c r="T577" s="9">
        <v>3</v>
      </c>
      <c r="U577" s="9">
        <v>4</v>
      </c>
      <c r="V577" s="9">
        <v>2.5</v>
      </c>
    </row>
    <row r="578" spans="2:22">
      <c r="B578" s="9" t="str">
        <f t="shared" si="8"/>
        <v>М42x110</v>
      </c>
      <c r="C578" s="10">
        <v>42</v>
      </c>
      <c r="D578" s="9">
        <v>110</v>
      </c>
      <c r="E578" s="12">
        <v>1849.7344510951445</v>
      </c>
      <c r="F578" s="12">
        <v>1936.1367379138562</v>
      </c>
      <c r="G578" s="12">
        <v>1894.3614828276347</v>
      </c>
      <c r="H578" s="12">
        <v>1891.5097061813665</v>
      </c>
      <c r="I578" s="12">
        <v>1820.5144510201185</v>
      </c>
      <c r="J578" s="12">
        <v>1916.4226599930587</v>
      </c>
      <c r="K578" s="12">
        <v>1874.6474049068372</v>
      </c>
      <c r="L578" s="12">
        <v>1862.2897061063404</v>
      </c>
      <c r="M578" s="9">
        <v>90</v>
      </c>
      <c r="N578" s="9">
        <v>90</v>
      </c>
      <c r="O578" s="9">
        <v>84</v>
      </c>
      <c r="P578" s="9">
        <v>42</v>
      </c>
      <c r="Q578" s="9">
        <v>39.077249999999999</v>
      </c>
      <c r="R578" s="9">
        <v>40.051499999999997</v>
      </c>
      <c r="S578" s="9">
        <v>4.5</v>
      </c>
      <c r="T578" s="9">
        <v>3</v>
      </c>
      <c r="U578" s="9">
        <v>4</v>
      </c>
      <c r="V578" s="9">
        <v>2.5</v>
      </c>
    </row>
    <row r="579" spans="2:22">
      <c r="B579" s="9" t="str">
        <f t="shared" si="8"/>
        <v>М42x115</v>
      </c>
      <c r="C579" s="10">
        <v>42</v>
      </c>
      <c r="D579" s="9">
        <v>115</v>
      </c>
      <c r="E579" s="12">
        <v>1904.1130637342937</v>
      </c>
      <c r="F579" s="12">
        <v>1990.5153505530054</v>
      </c>
      <c r="G579" s="12">
        <v>1948.7400954667839</v>
      </c>
      <c r="H579" s="12">
        <v>1945.8883188205157</v>
      </c>
      <c r="I579" s="12">
        <v>1867.5880636405113</v>
      </c>
      <c r="J579" s="12">
        <v>1965.8727531520085</v>
      </c>
      <c r="K579" s="12">
        <v>1924.0974980657868</v>
      </c>
      <c r="L579" s="12">
        <v>1909.363318726733</v>
      </c>
      <c r="M579" s="9">
        <v>90</v>
      </c>
      <c r="N579" s="9">
        <v>90</v>
      </c>
      <c r="O579" s="9">
        <v>84</v>
      </c>
      <c r="P579" s="9">
        <v>42</v>
      </c>
      <c r="Q579" s="9">
        <v>39.077249999999999</v>
      </c>
      <c r="R579" s="9">
        <v>40.051499999999997</v>
      </c>
      <c r="S579" s="9">
        <v>4.5</v>
      </c>
      <c r="T579" s="9">
        <v>3</v>
      </c>
      <c r="U579" s="9">
        <v>4</v>
      </c>
      <c r="V579" s="9">
        <v>2.5</v>
      </c>
    </row>
    <row r="580" spans="2:22">
      <c r="B580" s="9" t="str">
        <f t="shared" si="8"/>
        <v>М42x120</v>
      </c>
      <c r="C580" s="10">
        <v>42</v>
      </c>
      <c r="D580" s="9">
        <v>120</v>
      </c>
      <c r="E580" s="12">
        <v>1958.4916763734427</v>
      </c>
      <c r="F580" s="12">
        <v>2044.8939631921544</v>
      </c>
      <c r="G580" s="12">
        <v>2003.1187081059329</v>
      </c>
      <c r="H580" s="12">
        <v>2000.2669314596646</v>
      </c>
      <c r="I580" s="12">
        <v>1914.661676260904</v>
      </c>
      <c r="J580" s="12">
        <v>2015.3228463109581</v>
      </c>
      <c r="K580" s="12">
        <v>1973.5475912247364</v>
      </c>
      <c r="L580" s="12">
        <v>1956.4369313471257</v>
      </c>
      <c r="M580" s="9">
        <v>90</v>
      </c>
      <c r="N580" s="9">
        <v>90</v>
      </c>
      <c r="O580" s="9">
        <v>84</v>
      </c>
      <c r="P580" s="9">
        <v>42</v>
      </c>
      <c r="Q580" s="9">
        <v>39.077249999999999</v>
      </c>
      <c r="R580" s="9">
        <v>40.051499999999997</v>
      </c>
      <c r="S580" s="9">
        <v>4.5</v>
      </c>
      <c r="T580" s="9">
        <v>3</v>
      </c>
      <c r="U580" s="9">
        <v>4</v>
      </c>
      <c r="V580" s="9">
        <v>2.5</v>
      </c>
    </row>
    <row r="581" spans="2:22">
      <c r="B581" s="9" t="str">
        <f t="shared" si="8"/>
        <v>М42x130</v>
      </c>
      <c r="C581" s="10">
        <v>42</v>
      </c>
      <c r="D581" s="9">
        <v>130</v>
      </c>
      <c r="E581" s="12">
        <v>2058.4829016292338</v>
      </c>
      <c r="F581" s="12">
        <v>2147.7369650942137</v>
      </c>
      <c r="G581" s="12">
        <v>2105.9617100079922</v>
      </c>
      <c r="H581" s="12">
        <v>2100.2581567154552</v>
      </c>
      <c r="I581" s="12">
        <v>2008.8089015016892</v>
      </c>
      <c r="J581" s="12">
        <v>2114.2230326288577</v>
      </c>
      <c r="K581" s="12">
        <v>2072.4477775426362</v>
      </c>
      <c r="L581" s="12">
        <v>2050.5841565879109</v>
      </c>
      <c r="M581" s="9">
        <v>96</v>
      </c>
      <c r="N581" s="9">
        <v>96</v>
      </c>
      <c r="O581" s="9">
        <v>84</v>
      </c>
      <c r="P581" s="9">
        <v>42</v>
      </c>
      <c r="Q581" s="9">
        <v>39.077249999999999</v>
      </c>
      <c r="R581" s="9">
        <v>40.051499999999997</v>
      </c>
      <c r="S581" s="9">
        <v>4.5</v>
      </c>
      <c r="T581" s="9">
        <v>3</v>
      </c>
      <c r="U581" s="9">
        <v>4</v>
      </c>
      <c r="V581" s="9">
        <v>2.5</v>
      </c>
    </row>
    <row r="582" spans="2:22">
      <c r="B582" s="9" t="str">
        <f t="shared" si="8"/>
        <v>М42x140</v>
      </c>
      <c r="C582" s="10">
        <v>42</v>
      </c>
      <c r="D582" s="9">
        <v>140</v>
      </c>
      <c r="E582" s="12">
        <v>2167.2401269075317</v>
      </c>
      <c r="F582" s="12">
        <v>2256.4941903725116</v>
      </c>
      <c r="G582" s="12">
        <v>2214.7189352862906</v>
      </c>
      <c r="H582" s="12">
        <v>2209.0153819937536</v>
      </c>
      <c r="I582" s="12">
        <v>2102.9561267424742</v>
      </c>
      <c r="J582" s="12">
        <v>2213.1232189467569</v>
      </c>
      <c r="K582" s="12">
        <v>2171.3479638605359</v>
      </c>
      <c r="L582" s="12">
        <v>2144.7313818286966</v>
      </c>
      <c r="M582" s="9">
        <v>96</v>
      </c>
      <c r="N582" s="9">
        <v>96</v>
      </c>
      <c r="O582" s="9">
        <v>84</v>
      </c>
      <c r="P582" s="9">
        <v>42</v>
      </c>
      <c r="Q582" s="9">
        <v>39.077249999999999</v>
      </c>
      <c r="R582" s="9">
        <v>40.051499999999997</v>
      </c>
      <c r="S582" s="9">
        <v>4.5</v>
      </c>
      <c r="T582" s="9">
        <v>3</v>
      </c>
      <c r="U582" s="9">
        <v>4</v>
      </c>
      <c r="V582" s="9">
        <v>2.5</v>
      </c>
    </row>
    <row r="583" spans="2:22">
      <c r="B583" s="9" t="str">
        <f t="shared" si="8"/>
        <v>М42x150</v>
      </c>
      <c r="C583" s="10">
        <v>42</v>
      </c>
      <c r="D583" s="9">
        <v>150</v>
      </c>
      <c r="E583" s="12">
        <v>2275.9973521858301</v>
      </c>
      <c r="F583" s="12">
        <v>2365.25141565081</v>
      </c>
      <c r="G583" s="12">
        <v>2323.476160564589</v>
      </c>
      <c r="H583" s="12">
        <v>2317.7726072720516</v>
      </c>
      <c r="I583" s="12">
        <v>2197.1033519832599</v>
      </c>
      <c r="J583" s="12">
        <v>2312.023405264656</v>
      </c>
      <c r="K583" s="12">
        <v>2270.2481501784346</v>
      </c>
      <c r="L583" s="12">
        <v>2238.8786070694814</v>
      </c>
      <c r="M583" s="9">
        <v>96</v>
      </c>
      <c r="N583" s="9">
        <v>96</v>
      </c>
      <c r="O583" s="9">
        <v>84</v>
      </c>
      <c r="P583" s="9">
        <v>42</v>
      </c>
      <c r="Q583" s="9">
        <v>39.077249999999999</v>
      </c>
      <c r="R583" s="9">
        <v>40.051499999999997</v>
      </c>
      <c r="S583" s="9">
        <v>4.5</v>
      </c>
      <c r="T583" s="9">
        <v>3</v>
      </c>
      <c r="U583" s="9">
        <v>4</v>
      </c>
      <c r="V583" s="9">
        <v>2.5</v>
      </c>
    </row>
    <row r="584" spans="2:22">
      <c r="B584" s="9" t="str">
        <f t="shared" si="8"/>
        <v>М42x160</v>
      </c>
      <c r="C584" s="10">
        <v>42</v>
      </c>
      <c r="D584" s="9">
        <v>160</v>
      </c>
      <c r="E584" s="12">
        <v>2384.7545774641285</v>
      </c>
      <c r="F584" s="12">
        <v>2474.0086409291084</v>
      </c>
      <c r="G584" s="12">
        <v>2432.2333858428869</v>
      </c>
      <c r="H584" s="12">
        <v>2426.52983255035</v>
      </c>
      <c r="I584" s="12">
        <v>2291.2505772240452</v>
      </c>
      <c r="J584" s="12">
        <v>2410.9235915825557</v>
      </c>
      <c r="K584" s="12">
        <v>2369.1483364963347</v>
      </c>
      <c r="L584" s="12">
        <v>2333.0258323102671</v>
      </c>
      <c r="M584" s="9">
        <v>96</v>
      </c>
      <c r="N584" s="9">
        <v>96</v>
      </c>
      <c r="O584" s="9">
        <v>84</v>
      </c>
      <c r="P584" s="9">
        <v>42</v>
      </c>
      <c r="Q584" s="9">
        <v>39.077249999999999</v>
      </c>
      <c r="R584" s="9">
        <v>40.051499999999997</v>
      </c>
      <c r="S584" s="9">
        <v>4.5</v>
      </c>
      <c r="T584" s="9">
        <v>3</v>
      </c>
      <c r="U584" s="9">
        <v>4</v>
      </c>
      <c r="V584" s="9">
        <v>2.5</v>
      </c>
    </row>
    <row r="585" spans="2:22">
      <c r="B585" s="9" t="str">
        <f t="shared" si="8"/>
        <v>М42x170</v>
      </c>
      <c r="C585" s="10">
        <v>42</v>
      </c>
      <c r="D585" s="9">
        <v>170</v>
      </c>
      <c r="E585" s="12">
        <v>2493.5118027424264</v>
      </c>
      <c r="F585" s="12">
        <v>2582.7658662074064</v>
      </c>
      <c r="G585" s="12">
        <v>2540.9906111211858</v>
      </c>
      <c r="H585" s="12">
        <v>2535.2870578286484</v>
      </c>
      <c r="I585" s="12">
        <v>2385.3978024648304</v>
      </c>
      <c r="J585" s="12">
        <v>2509.8237779004548</v>
      </c>
      <c r="K585" s="12">
        <v>2468.0485228142338</v>
      </c>
      <c r="L585" s="12">
        <v>2427.1730575510524</v>
      </c>
      <c r="M585" s="9">
        <v>96</v>
      </c>
      <c r="N585" s="9">
        <v>96</v>
      </c>
      <c r="O585" s="9">
        <v>84</v>
      </c>
      <c r="P585" s="9">
        <v>42</v>
      </c>
      <c r="Q585" s="9">
        <v>39.077249999999999</v>
      </c>
      <c r="R585" s="9">
        <v>40.051499999999997</v>
      </c>
      <c r="S585" s="9">
        <v>4.5</v>
      </c>
      <c r="T585" s="9">
        <v>3</v>
      </c>
      <c r="U585" s="9">
        <v>4</v>
      </c>
      <c r="V585" s="9">
        <v>2.5</v>
      </c>
    </row>
    <row r="586" spans="2:22">
      <c r="B586" s="9" t="str">
        <f t="shared" si="8"/>
        <v>М42x180</v>
      </c>
      <c r="C586" s="10">
        <v>42</v>
      </c>
      <c r="D586" s="9">
        <v>180</v>
      </c>
      <c r="E586" s="12">
        <v>2602.2690280207248</v>
      </c>
      <c r="F586" s="12">
        <v>2691.5230914857052</v>
      </c>
      <c r="G586" s="12">
        <v>2649.7478363994833</v>
      </c>
      <c r="H586" s="12">
        <v>2644.0442831069468</v>
      </c>
      <c r="I586" s="12">
        <v>2479.5450277056152</v>
      </c>
      <c r="J586" s="12">
        <v>2608.7239642183545</v>
      </c>
      <c r="K586" s="12">
        <v>2566.948709132133</v>
      </c>
      <c r="L586" s="12">
        <v>2521.3202827918376</v>
      </c>
      <c r="M586" s="9">
        <v>96</v>
      </c>
      <c r="N586" s="9">
        <v>96</v>
      </c>
      <c r="O586" s="9">
        <v>84</v>
      </c>
      <c r="P586" s="9">
        <v>42</v>
      </c>
      <c r="Q586" s="9">
        <v>39.077249999999999</v>
      </c>
      <c r="R586" s="9">
        <v>40.051499999999997</v>
      </c>
      <c r="S586" s="9">
        <v>4.5</v>
      </c>
      <c r="T586" s="9">
        <v>3</v>
      </c>
      <c r="U586" s="9">
        <v>4</v>
      </c>
      <c r="V586" s="9">
        <v>2.5</v>
      </c>
    </row>
    <row r="587" spans="2:22">
      <c r="B587" s="9" t="str">
        <f t="shared" si="8"/>
        <v>М42x190</v>
      </c>
      <c r="C587" s="10">
        <v>42</v>
      </c>
      <c r="D587" s="9">
        <v>190</v>
      </c>
      <c r="E587" s="12">
        <v>2711.0262532990232</v>
      </c>
      <c r="F587" s="12">
        <v>2800.2803167640031</v>
      </c>
      <c r="G587" s="12">
        <v>2758.5050616777817</v>
      </c>
      <c r="H587" s="12">
        <v>2752.8015083852447</v>
      </c>
      <c r="I587" s="12">
        <v>2573.6922529464009</v>
      </c>
      <c r="J587" s="12">
        <v>2707.6241505362536</v>
      </c>
      <c r="K587" s="12">
        <v>2665.8488954500326</v>
      </c>
      <c r="L587" s="12">
        <v>2615.4675080326228</v>
      </c>
      <c r="M587" s="9">
        <v>96</v>
      </c>
      <c r="N587" s="9">
        <v>96</v>
      </c>
      <c r="O587" s="9">
        <v>84</v>
      </c>
      <c r="P587" s="9">
        <v>42</v>
      </c>
      <c r="Q587" s="9">
        <v>39.077249999999999</v>
      </c>
      <c r="R587" s="9">
        <v>40.051499999999997</v>
      </c>
      <c r="S587" s="9">
        <v>4.5</v>
      </c>
      <c r="T587" s="9">
        <v>3</v>
      </c>
      <c r="U587" s="9">
        <v>4</v>
      </c>
      <c r="V587" s="9">
        <v>2.5</v>
      </c>
    </row>
    <row r="588" spans="2:22">
      <c r="B588" s="9" t="str">
        <f t="shared" si="8"/>
        <v>М42x200</v>
      </c>
      <c r="C588" s="10">
        <v>42</v>
      </c>
      <c r="D588" s="9">
        <v>200</v>
      </c>
      <c r="E588" s="12">
        <v>2819.7834785773211</v>
      </c>
      <c r="F588" s="12">
        <v>2909.0375420423015</v>
      </c>
      <c r="G588" s="12">
        <v>2867.2622869560801</v>
      </c>
      <c r="H588" s="12">
        <v>2861.5587336635435</v>
      </c>
      <c r="I588" s="12">
        <v>2667.8394781871862</v>
      </c>
      <c r="J588" s="12">
        <v>2806.5243368541533</v>
      </c>
      <c r="K588" s="12">
        <v>2764.7490817679322</v>
      </c>
      <c r="L588" s="12">
        <v>2709.6147332734081</v>
      </c>
      <c r="M588" s="9">
        <v>96</v>
      </c>
      <c r="N588" s="9">
        <v>96</v>
      </c>
      <c r="O588" s="9">
        <v>84</v>
      </c>
      <c r="P588" s="9">
        <v>42</v>
      </c>
      <c r="Q588" s="9">
        <v>39.077249999999999</v>
      </c>
      <c r="R588" s="9">
        <v>40.051499999999997</v>
      </c>
      <c r="S588" s="9">
        <v>4.5</v>
      </c>
      <c r="T588" s="9">
        <v>3</v>
      </c>
      <c r="U588" s="9">
        <v>4</v>
      </c>
      <c r="V588" s="9">
        <v>2.5</v>
      </c>
    </row>
    <row r="589" spans="2:22">
      <c r="B589" s="9" t="str">
        <f t="shared" si="8"/>
        <v>М42x220</v>
      </c>
      <c r="C589" s="10">
        <v>42</v>
      </c>
      <c r="D589" s="9">
        <v>220</v>
      </c>
      <c r="E589" s="12">
        <v>3018.3049290851509</v>
      </c>
      <c r="F589" s="12">
        <v>3113.7378419503793</v>
      </c>
      <c r="G589" s="12">
        <v>3071.9625868641579</v>
      </c>
      <c r="H589" s="12">
        <v>3060.0801841713724</v>
      </c>
      <c r="I589" s="12">
        <v>2856.1339286687562</v>
      </c>
      <c r="J589" s="12">
        <v>3004.3247094899521</v>
      </c>
      <c r="K589" s="12">
        <v>2962.549454403731</v>
      </c>
      <c r="L589" s="12">
        <v>2897.9091837549786</v>
      </c>
      <c r="M589" s="9">
        <v>109</v>
      </c>
      <c r="N589" s="9">
        <v>109</v>
      </c>
      <c r="O589" s="9">
        <v>84</v>
      </c>
      <c r="P589" s="9">
        <v>42</v>
      </c>
      <c r="Q589" s="9">
        <v>39.077249999999999</v>
      </c>
      <c r="R589" s="9">
        <v>40.051499999999997</v>
      </c>
      <c r="S589" s="9">
        <v>4.5</v>
      </c>
      <c r="T589" s="9">
        <v>3</v>
      </c>
      <c r="U589" s="9">
        <v>4</v>
      </c>
      <c r="V589" s="9">
        <v>2.5</v>
      </c>
    </row>
    <row r="590" spans="2:22">
      <c r="B590" s="9" t="str">
        <f t="shared" si="8"/>
        <v>М42x240</v>
      </c>
      <c r="C590" s="10">
        <v>42</v>
      </c>
      <c r="D590" s="9">
        <v>240</v>
      </c>
      <c r="E590" s="12">
        <v>3235.8193796417472</v>
      </c>
      <c r="F590" s="12">
        <v>3331.2522925069757</v>
      </c>
      <c r="G590" s="12">
        <v>3289.4770374207546</v>
      </c>
      <c r="H590" s="12">
        <v>3277.5946347279692</v>
      </c>
      <c r="I590" s="12">
        <v>3044.4283791503267</v>
      </c>
      <c r="J590" s="12">
        <v>3202.1250821257504</v>
      </c>
      <c r="K590" s="12">
        <v>3160.3498270395289</v>
      </c>
      <c r="L590" s="12">
        <v>3086.2036342365491</v>
      </c>
      <c r="M590" s="9">
        <v>109</v>
      </c>
      <c r="N590" s="9">
        <v>109</v>
      </c>
      <c r="O590" s="9">
        <v>84</v>
      </c>
      <c r="P590" s="9">
        <v>42</v>
      </c>
      <c r="Q590" s="9">
        <v>39.077249999999999</v>
      </c>
      <c r="R590" s="9">
        <v>40.051499999999997</v>
      </c>
      <c r="S590" s="9">
        <v>4.5</v>
      </c>
      <c r="T590" s="9">
        <v>3</v>
      </c>
      <c r="U590" s="9">
        <v>4</v>
      </c>
      <c r="V590" s="9">
        <v>2.5</v>
      </c>
    </row>
    <row r="591" spans="2:22">
      <c r="B591" s="9" t="str">
        <f t="shared" si="8"/>
        <v>М42x260</v>
      </c>
      <c r="C591" s="10">
        <v>42</v>
      </c>
      <c r="D591" s="9">
        <v>260</v>
      </c>
      <c r="E591" s="12">
        <v>3453.333830198344</v>
      </c>
      <c r="F591" s="12">
        <v>3548.7667430635724</v>
      </c>
      <c r="G591" s="12">
        <v>3506.991487977351</v>
      </c>
      <c r="H591" s="12">
        <v>3495.1090852845655</v>
      </c>
      <c r="I591" s="12">
        <v>3232.7228296318976</v>
      </c>
      <c r="J591" s="12">
        <v>3399.9254547615492</v>
      </c>
      <c r="K591" s="12">
        <v>3358.1501996753282</v>
      </c>
      <c r="L591" s="12">
        <v>3274.4980847181196</v>
      </c>
      <c r="M591" s="9">
        <v>109</v>
      </c>
      <c r="N591" s="9">
        <v>109</v>
      </c>
      <c r="O591" s="9">
        <v>84</v>
      </c>
      <c r="P591" s="9">
        <v>42</v>
      </c>
      <c r="Q591" s="9">
        <v>39.077249999999999</v>
      </c>
      <c r="R591" s="9">
        <v>40.051499999999997</v>
      </c>
      <c r="S591" s="9">
        <v>4.5</v>
      </c>
      <c r="T591" s="9">
        <v>3</v>
      </c>
      <c r="U591" s="9">
        <v>4</v>
      </c>
      <c r="V591" s="9">
        <v>2.5</v>
      </c>
    </row>
    <row r="592" spans="2:22">
      <c r="B592" s="9" t="str">
        <f t="shared" si="8"/>
        <v>М42x280</v>
      </c>
      <c r="C592" s="10">
        <v>42</v>
      </c>
      <c r="D592" s="9">
        <v>280</v>
      </c>
      <c r="E592" s="12">
        <v>3670.8482807549403</v>
      </c>
      <c r="F592" s="12">
        <v>3766.2811936201688</v>
      </c>
      <c r="G592" s="12">
        <v>3724.5059385339473</v>
      </c>
      <c r="H592" s="12">
        <v>3712.6235358411618</v>
      </c>
      <c r="I592" s="12">
        <v>3421.0172801134681</v>
      </c>
      <c r="J592" s="12">
        <v>3597.725827397348</v>
      </c>
      <c r="K592" s="12">
        <v>3555.950572311127</v>
      </c>
      <c r="L592" s="12">
        <v>3462.7925351996901</v>
      </c>
      <c r="M592" s="9">
        <v>109</v>
      </c>
      <c r="N592" s="9">
        <v>109</v>
      </c>
      <c r="O592" s="9">
        <v>84</v>
      </c>
      <c r="P592" s="9">
        <v>42</v>
      </c>
      <c r="Q592" s="9">
        <v>39.077249999999999</v>
      </c>
      <c r="R592" s="9">
        <v>40.051499999999997</v>
      </c>
      <c r="S592" s="9">
        <v>4.5</v>
      </c>
      <c r="T592" s="9">
        <v>3</v>
      </c>
      <c r="U592" s="9">
        <v>4</v>
      </c>
      <c r="V592" s="9">
        <v>2.5</v>
      </c>
    </row>
    <row r="593" spans="2:22">
      <c r="B593" s="9" t="str">
        <f t="shared" si="8"/>
        <v>М42x300</v>
      </c>
      <c r="C593" s="10">
        <v>42</v>
      </c>
      <c r="D593" s="9">
        <v>300</v>
      </c>
      <c r="E593" s="12">
        <v>3888.3627313115367</v>
      </c>
      <c r="F593" s="12">
        <v>3983.7956441767656</v>
      </c>
      <c r="G593" s="12">
        <v>3942.0203890905441</v>
      </c>
      <c r="H593" s="12">
        <v>3930.1379863977586</v>
      </c>
      <c r="I593" s="12">
        <v>3609.3117305950382</v>
      </c>
      <c r="J593" s="12">
        <v>3795.5262000331468</v>
      </c>
      <c r="K593" s="12">
        <v>3753.7509449469258</v>
      </c>
      <c r="L593" s="12">
        <v>3651.0869856812606</v>
      </c>
      <c r="M593" s="9">
        <v>109</v>
      </c>
      <c r="N593" s="9">
        <v>109</v>
      </c>
      <c r="O593" s="9">
        <v>84</v>
      </c>
      <c r="P593" s="9">
        <v>42</v>
      </c>
      <c r="Q593" s="9">
        <v>39.077249999999999</v>
      </c>
      <c r="R593" s="9">
        <v>40.051499999999997</v>
      </c>
      <c r="S593" s="9">
        <v>4.5</v>
      </c>
      <c r="T593" s="9">
        <v>3</v>
      </c>
      <c r="U593" s="9">
        <v>4</v>
      </c>
      <c r="V593" s="9">
        <v>2.5</v>
      </c>
    </row>
    <row r="594" spans="2:22">
      <c r="B594" s="9" t="str">
        <f t="shared" si="8"/>
        <v>М48x80</v>
      </c>
      <c r="C594" s="10">
        <v>48</v>
      </c>
      <c r="D594" s="9">
        <v>80</v>
      </c>
      <c r="E594" s="12">
        <v>2218.017609298407</v>
      </c>
      <c r="F594" s="12">
        <v>2319.4639287103309</v>
      </c>
      <c r="G594" s="12">
        <v>2248.6638313408507</v>
      </c>
      <c r="H594" s="12">
        <v>2288.8177066678886</v>
      </c>
      <c r="I594" s="12">
        <v>2154.8763500284581</v>
      </c>
      <c r="J594" s="12">
        <v>2285.5680474729147</v>
      </c>
      <c r="K594" s="12">
        <v>2214.7679501034336</v>
      </c>
      <c r="L594" s="12">
        <v>2225.6764473979388</v>
      </c>
      <c r="M594" s="11">
        <v>46</v>
      </c>
      <c r="N594" s="9">
        <v>50</v>
      </c>
      <c r="O594" s="9">
        <v>95</v>
      </c>
      <c r="P594" s="9">
        <v>48</v>
      </c>
      <c r="Q594" s="9">
        <v>44.752499999999998</v>
      </c>
      <c r="R594" s="9">
        <v>46.051499999999997</v>
      </c>
      <c r="S594" s="9">
        <v>5</v>
      </c>
      <c r="T594" s="9">
        <v>3</v>
      </c>
      <c r="U594" s="9">
        <v>4</v>
      </c>
      <c r="V594" s="9">
        <v>2.5</v>
      </c>
    </row>
    <row r="595" spans="2:22">
      <c r="B595" s="9" t="str">
        <f t="shared" si="8"/>
        <v>М48x85</v>
      </c>
      <c r="C595" s="10">
        <v>48</v>
      </c>
      <c r="D595" s="9">
        <v>85</v>
      </c>
      <c r="E595" s="12">
        <v>2279.7572567063612</v>
      </c>
      <c r="F595" s="12">
        <v>2384.8397418831196</v>
      </c>
      <c r="G595" s="12">
        <v>2314.0396445136394</v>
      </c>
      <c r="H595" s="12">
        <v>2350.5573540758419</v>
      </c>
      <c r="I595" s="12">
        <v>2216.6159974364123</v>
      </c>
      <c r="J595" s="12">
        <v>2350.9438606457029</v>
      </c>
      <c r="K595" s="12">
        <v>2280.1437632762231</v>
      </c>
      <c r="L595" s="12">
        <v>2287.4160948058925</v>
      </c>
      <c r="M595" s="11">
        <v>51</v>
      </c>
      <c r="N595" s="9">
        <v>55</v>
      </c>
      <c r="O595" s="9">
        <v>95</v>
      </c>
      <c r="P595" s="9">
        <v>48</v>
      </c>
      <c r="Q595" s="9">
        <v>44.752499999999998</v>
      </c>
      <c r="R595" s="9">
        <v>46.051499999999997</v>
      </c>
      <c r="S595" s="9">
        <v>5</v>
      </c>
      <c r="T595" s="9">
        <v>3</v>
      </c>
      <c r="U595" s="9">
        <v>4</v>
      </c>
      <c r="V595" s="9">
        <v>2.5</v>
      </c>
    </row>
    <row r="596" spans="2:22">
      <c r="B596" s="9" t="str">
        <f t="shared" ref="B596:B615" si="9">"М"&amp;C596&amp;"x"&amp;D596</f>
        <v>М48x90</v>
      </c>
      <c r="C596" s="10">
        <v>48</v>
      </c>
      <c r="D596" s="9">
        <v>90</v>
      </c>
      <c r="E596" s="12">
        <v>2341.4969041143149</v>
      </c>
      <c r="F596" s="12">
        <v>2450.2155550559078</v>
      </c>
      <c r="G596" s="12">
        <v>2379.415457686428</v>
      </c>
      <c r="H596" s="12">
        <v>2412.2970014837956</v>
      </c>
      <c r="I596" s="12">
        <v>2278.3556448443651</v>
      </c>
      <c r="J596" s="12">
        <v>2416.3196738184915</v>
      </c>
      <c r="K596" s="12">
        <v>2345.5195764490113</v>
      </c>
      <c r="L596" s="12">
        <v>2349.1557422138467</v>
      </c>
      <c r="M596" s="11">
        <v>56</v>
      </c>
      <c r="N596" s="9">
        <v>60</v>
      </c>
      <c r="O596" s="9">
        <v>95</v>
      </c>
      <c r="P596" s="9">
        <v>48</v>
      </c>
      <c r="Q596" s="9">
        <v>44.752499999999998</v>
      </c>
      <c r="R596" s="9">
        <v>46.051499999999997</v>
      </c>
      <c r="S596" s="9">
        <v>5</v>
      </c>
      <c r="T596" s="9">
        <v>3</v>
      </c>
      <c r="U596" s="9">
        <v>4</v>
      </c>
      <c r="V596" s="9">
        <v>2.5</v>
      </c>
    </row>
    <row r="597" spans="2:22">
      <c r="B597" s="9" t="str">
        <f t="shared" si="9"/>
        <v>М48x95</v>
      </c>
      <c r="C597" s="10">
        <v>48</v>
      </c>
      <c r="D597" s="9">
        <v>95</v>
      </c>
      <c r="E597" s="12">
        <v>2403.2365515222691</v>
      </c>
      <c r="F597" s="12">
        <v>2515.5913682286969</v>
      </c>
      <c r="G597" s="12">
        <v>2444.7912708592162</v>
      </c>
      <c r="H597" s="12">
        <v>2474.0366488917493</v>
      </c>
      <c r="I597" s="12">
        <v>2340.0952922523193</v>
      </c>
      <c r="J597" s="12">
        <v>2481.6954869912806</v>
      </c>
      <c r="K597" s="12">
        <v>2410.8953896217999</v>
      </c>
      <c r="L597" s="12">
        <v>2410.8953896217999</v>
      </c>
      <c r="M597" s="11">
        <v>61</v>
      </c>
      <c r="N597" s="9">
        <v>65</v>
      </c>
      <c r="O597" s="9">
        <v>95</v>
      </c>
      <c r="P597" s="9">
        <v>48</v>
      </c>
      <c r="Q597" s="9">
        <v>44.752499999999998</v>
      </c>
      <c r="R597" s="9">
        <v>46.051499999999997</v>
      </c>
      <c r="S597" s="9">
        <v>5</v>
      </c>
      <c r="T597" s="9">
        <v>3</v>
      </c>
      <c r="U597" s="9">
        <v>4</v>
      </c>
      <c r="V597" s="9">
        <v>2.5</v>
      </c>
    </row>
    <row r="598" spans="2:22">
      <c r="B598" s="9" t="str">
        <f t="shared" si="9"/>
        <v>М48x100</v>
      </c>
      <c r="C598" s="10">
        <v>48</v>
      </c>
      <c r="D598" s="9">
        <v>100</v>
      </c>
      <c r="E598" s="12">
        <v>2464.9761989302219</v>
      </c>
      <c r="F598" s="12">
        <v>2580.9671814014855</v>
      </c>
      <c r="G598" s="12">
        <v>2510.1670840320053</v>
      </c>
      <c r="H598" s="12">
        <v>2535.7762962997035</v>
      </c>
      <c r="I598" s="12">
        <v>2401.834939660273</v>
      </c>
      <c r="J598" s="12">
        <v>2547.0713001640693</v>
      </c>
      <c r="K598" s="12">
        <v>2476.271202794589</v>
      </c>
      <c r="L598" s="12">
        <v>2472.6350370297546</v>
      </c>
      <c r="M598" s="11">
        <v>66</v>
      </c>
      <c r="N598" s="9">
        <v>70</v>
      </c>
      <c r="O598" s="9">
        <v>95</v>
      </c>
      <c r="P598" s="9">
        <v>48</v>
      </c>
      <c r="Q598" s="9">
        <v>44.752499999999998</v>
      </c>
      <c r="R598" s="9">
        <v>46.051499999999997</v>
      </c>
      <c r="S598" s="9">
        <v>5</v>
      </c>
      <c r="T598" s="9">
        <v>3</v>
      </c>
      <c r="U598" s="9">
        <v>4</v>
      </c>
      <c r="V598" s="9">
        <v>2.5</v>
      </c>
    </row>
    <row r="599" spans="2:22">
      <c r="B599" s="9" t="str">
        <f t="shared" si="9"/>
        <v>М48x105</v>
      </c>
      <c r="C599" s="10">
        <v>48</v>
      </c>
      <c r="D599" s="9">
        <v>105</v>
      </c>
      <c r="E599" s="12">
        <v>2526.7158463381766</v>
      </c>
      <c r="F599" s="12">
        <v>2646.3429945742746</v>
      </c>
      <c r="G599" s="12">
        <v>2575.5428972047939</v>
      </c>
      <c r="H599" s="12">
        <v>2597.5159437076572</v>
      </c>
      <c r="I599" s="12">
        <v>2463.5745870682272</v>
      </c>
      <c r="J599" s="12">
        <v>2612.4471133368579</v>
      </c>
      <c r="K599" s="12">
        <v>2541.6470159673777</v>
      </c>
      <c r="L599" s="12">
        <v>2534.3746844377074</v>
      </c>
      <c r="M599" s="11">
        <v>71</v>
      </c>
      <c r="N599" s="9">
        <v>75</v>
      </c>
      <c r="O599" s="9">
        <v>95</v>
      </c>
      <c r="P599" s="9">
        <v>48</v>
      </c>
      <c r="Q599" s="9">
        <v>44.752499999999998</v>
      </c>
      <c r="R599" s="9">
        <v>46.051499999999997</v>
      </c>
      <c r="S599" s="9">
        <v>5</v>
      </c>
      <c r="T599" s="9">
        <v>3</v>
      </c>
      <c r="U599" s="9">
        <v>4</v>
      </c>
      <c r="V599" s="9">
        <v>2.5</v>
      </c>
    </row>
    <row r="600" spans="2:22">
      <c r="B600" s="9" t="str">
        <f t="shared" si="9"/>
        <v>М48x110</v>
      </c>
      <c r="C600" s="10">
        <v>48</v>
      </c>
      <c r="D600" s="9">
        <v>110</v>
      </c>
      <c r="E600" s="12">
        <v>2588.4554937461298</v>
      </c>
      <c r="F600" s="12">
        <v>2711.7188077470628</v>
      </c>
      <c r="G600" s="12">
        <v>2640.9187103775826</v>
      </c>
      <c r="H600" s="12">
        <v>2659.2555911156105</v>
      </c>
      <c r="I600" s="12">
        <v>2525.3142344761809</v>
      </c>
      <c r="J600" s="12">
        <v>2677.8229265096465</v>
      </c>
      <c r="K600" s="12">
        <v>2607.0228291401659</v>
      </c>
      <c r="L600" s="12">
        <v>2596.1143318456616</v>
      </c>
      <c r="M600" s="11">
        <v>76</v>
      </c>
      <c r="N600" s="9">
        <v>80</v>
      </c>
      <c r="O600" s="9">
        <v>95</v>
      </c>
      <c r="P600" s="9">
        <v>48</v>
      </c>
      <c r="Q600" s="9">
        <v>44.752499999999998</v>
      </c>
      <c r="R600" s="9">
        <v>46.051499999999997</v>
      </c>
      <c r="S600" s="9">
        <v>5</v>
      </c>
      <c r="T600" s="9">
        <v>3</v>
      </c>
      <c r="U600" s="9">
        <v>4</v>
      </c>
      <c r="V600" s="9">
        <v>2.5</v>
      </c>
    </row>
    <row r="601" spans="2:22">
      <c r="B601" s="9" t="str">
        <f t="shared" si="9"/>
        <v>М48x115</v>
      </c>
      <c r="C601" s="10">
        <v>48</v>
      </c>
      <c r="D601" s="9">
        <v>115</v>
      </c>
      <c r="E601" s="12">
        <v>2650.1951411540836</v>
      </c>
      <c r="F601" s="12">
        <v>2777.0946209198514</v>
      </c>
      <c r="G601" s="12">
        <v>2706.2945235503712</v>
      </c>
      <c r="H601" s="12">
        <v>2720.9952385235642</v>
      </c>
      <c r="I601" s="12">
        <v>2587.0538818841342</v>
      </c>
      <c r="J601" s="12">
        <v>2743.1987396824352</v>
      </c>
      <c r="K601" s="12">
        <v>2672.398642312955</v>
      </c>
      <c r="L601" s="12">
        <v>2657.8539792536153</v>
      </c>
      <c r="M601" s="11">
        <v>81</v>
      </c>
      <c r="N601" s="9">
        <v>85</v>
      </c>
      <c r="O601" s="9">
        <v>95</v>
      </c>
      <c r="P601" s="9">
        <v>48</v>
      </c>
      <c r="Q601" s="9">
        <v>44.752499999999998</v>
      </c>
      <c r="R601" s="9">
        <v>46.051499999999997</v>
      </c>
      <c r="S601" s="9">
        <v>5</v>
      </c>
      <c r="T601" s="9">
        <v>3</v>
      </c>
      <c r="U601" s="9">
        <v>4</v>
      </c>
      <c r="V601" s="9">
        <v>2.5</v>
      </c>
    </row>
    <row r="602" spans="2:22">
      <c r="B602" s="9" t="str">
        <f t="shared" si="9"/>
        <v>М48x120</v>
      </c>
      <c r="C602" s="10">
        <v>48</v>
      </c>
      <c r="D602" s="9">
        <v>120</v>
      </c>
      <c r="E602" s="12">
        <v>2711.9347885620377</v>
      </c>
      <c r="F602" s="12">
        <v>2842.4704340926401</v>
      </c>
      <c r="G602" s="12">
        <v>2771.6703367231594</v>
      </c>
      <c r="H602" s="12">
        <v>2782.7348859315184</v>
      </c>
      <c r="I602" s="12">
        <v>2648.7935292920884</v>
      </c>
      <c r="J602" s="12">
        <v>2808.5745528552234</v>
      </c>
      <c r="K602" s="12">
        <v>2737.7744554857431</v>
      </c>
      <c r="L602" s="12">
        <v>2719.593626661569</v>
      </c>
      <c r="M602" s="11">
        <v>86</v>
      </c>
      <c r="N602" s="9">
        <v>90</v>
      </c>
      <c r="O602" s="9">
        <v>95</v>
      </c>
      <c r="P602" s="9">
        <v>48</v>
      </c>
      <c r="Q602" s="9">
        <v>44.752499999999998</v>
      </c>
      <c r="R602" s="9">
        <v>46.051499999999997</v>
      </c>
      <c r="S602" s="9">
        <v>5</v>
      </c>
      <c r="T602" s="9">
        <v>3</v>
      </c>
      <c r="U602" s="9">
        <v>4</v>
      </c>
      <c r="V602" s="9">
        <v>2.5</v>
      </c>
    </row>
    <row r="603" spans="2:22">
      <c r="B603" s="9" t="str">
        <f t="shared" si="9"/>
        <v>М48x130</v>
      </c>
      <c r="C603" s="10">
        <v>48</v>
      </c>
      <c r="D603" s="9">
        <v>130</v>
      </c>
      <c r="E603" s="12">
        <v>2813.1289330473746</v>
      </c>
      <c r="F603" s="12">
        <v>2964.1831587749061</v>
      </c>
      <c r="G603" s="12">
        <v>2893.3830614054259</v>
      </c>
      <c r="H603" s="12">
        <v>2883.9290304168553</v>
      </c>
      <c r="I603" s="12">
        <v>2772.2728241079958</v>
      </c>
      <c r="J603" s="12">
        <v>2939.3261792008011</v>
      </c>
      <c r="K603" s="12">
        <v>2868.5260818313213</v>
      </c>
      <c r="L603" s="12">
        <v>2843.0729214774765</v>
      </c>
      <c r="M603" s="9">
        <v>108</v>
      </c>
      <c r="N603" s="9">
        <v>108</v>
      </c>
      <c r="O603" s="9">
        <v>95</v>
      </c>
      <c r="P603" s="9">
        <v>48</v>
      </c>
      <c r="Q603" s="9">
        <v>44.752499999999998</v>
      </c>
      <c r="R603" s="9">
        <v>46.051499999999997</v>
      </c>
      <c r="S603" s="9">
        <v>5</v>
      </c>
      <c r="T603" s="9">
        <v>3</v>
      </c>
      <c r="U603" s="9">
        <v>4</v>
      </c>
      <c r="V603" s="9">
        <v>2.5</v>
      </c>
    </row>
    <row r="604" spans="2:22">
      <c r="B604" s="9" t="str">
        <f t="shared" si="9"/>
        <v>М48x140</v>
      </c>
      <c r="C604" s="10">
        <v>48</v>
      </c>
      <c r="D604" s="9">
        <v>140</v>
      </c>
      <c r="E604" s="12">
        <v>2955.1791864720904</v>
      </c>
      <c r="F604" s="12">
        <v>3106.2334121996223</v>
      </c>
      <c r="G604" s="12">
        <v>3035.4333148301416</v>
      </c>
      <c r="H604" s="12">
        <v>3025.9792838415715</v>
      </c>
      <c r="I604" s="12">
        <v>2895.7521189239033</v>
      </c>
      <c r="J604" s="12">
        <v>3070.0778055463788</v>
      </c>
      <c r="K604" s="12">
        <v>2999.2777081768977</v>
      </c>
      <c r="L604" s="12">
        <v>2966.5522162933839</v>
      </c>
      <c r="M604" s="9">
        <v>108</v>
      </c>
      <c r="N604" s="9">
        <v>108</v>
      </c>
      <c r="O604" s="9">
        <v>95</v>
      </c>
      <c r="P604" s="9">
        <v>48</v>
      </c>
      <c r="Q604" s="9">
        <v>44.752499999999998</v>
      </c>
      <c r="R604" s="9">
        <v>46.051499999999997</v>
      </c>
      <c r="S604" s="9">
        <v>5</v>
      </c>
      <c r="T604" s="9">
        <v>3</v>
      </c>
      <c r="U604" s="9">
        <v>4</v>
      </c>
      <c r="V604" s="9">
        <v>2.5</v>
      </c>
    </row>
    <row r="605" spans="2:22">
      <c r="B605" s="9" t="str">
        <f t="shared" si="9"/>
        <v>М48x150</v>
      </c>
      <c r="C605" s="10">
        <v>48</v>
      </c>
      <c r="D605" s="9">
        <v>150</v>
      </c>
      <c r="E605" s="12">
        <v>3097.229439896807</v>
      </c>
      <c r="F605" s="12">
        <v>3248.2836656243385</v>
      </c>
      <c r="G605" s="12">
        <v>3177.4835682548583</v>
      </c>
      <c r="H605" s="12">
        <v>3168.0295372662877</v>
      </c>
      <c r="I605" s="12">
        <v>3019.2314137398107</v>
      </c>
      <c r="J605" s="12">
        <v>3200.8294318919552</v>
      </c>
      <c r="K605" s="12">
        <v>3130.0293345224754</v>
      </c>
      <c r="L605" s="12">
        <v>3090.0315111092909</v>
      </c>
      <c r="M605" s="9">
        <v>108</v>
      </c>
      <c r="N605" s="9">
        <v>108</v>
      </c>
      <c r="O605" s="9">
        <v>95</v>
      </c>
      <c r="P605" s="9">
        <v>48</v>
      </c>
      <c r="Q605" s="9">
        <v>44.752499999999998</v>
      </c>
      <c r="R605" s="9">
        <v>46.051499999999997</v>
      </c>
      <c r="S605" s="9">
        <v>5</v>
      </c>
      <c r="T605" s="9">
        <v>3</v>
      </c>
      <c r="U605" s="9">
        <v>4</v>
      </c>
      <c r="V605" s="9">
        <v>2.5</v>
      </c>
    </row>
    <row r="606" spans="2:22">
      <c r="B606" s="9" t="str">
        <f t="shared" si="9"/>
        <v>М48x160</v>
      </c>
      <c r="C606" s="10">
        <v>48</v>
      </c>
      <c r="D606" s="9">
        <v>160</v>
      </c>
      <c r="E606" s="12">
        <v>3239.2796933215227</v>
      </c>
      <c r="F606" s="12">
        <v>3390.3339190490542</v>
      </c>
      <c r="G606" s="12">
        <v>3319.533821679574</v>
      </c>
      <c r="H606" s="12">
        <v>3310.0797906910038</v>
      </c>
      <c r="I606" s="12">
        <v>3142.7107085557186</v>
      </c>
      <c r="J606" s="12">
        <v>3331.5810582375329</v>
      </c>
      <c r="K606" s="12">
        <v>3260.7809608680527</v>
      </c>
      <c r="L606" s="12">
        <v>3213.5108059251988</v>
      </c>
      <c r="M606" s="9">
        <v>108</v>
      </c>
      <c r="N606" s="9">
        <v>108</v>
      </c>
      <c r="O606" s="9">
        <v>95</v>
      </c>
      <c r="P606" s="9">
        <v>48</v>
      </c>
      <c r="Q606" s="9">
        <v>44.752499999999998</v>
      </c>
      <c r="R606" s="9">
        <v>46.051499999999997</v>
      </c>
      <c r="S606" s="9">
        <v>5</v>
      </c>
      <c r="T606" s="9">
        <v>3</v>
      </c>
      <c r="U606" s="9">
        <v>4</v>
      </c>
      <c r="V606" s="9">
        <v>2.5</v>
      </c>
    </row>
    <row r="607" spans="2:22">
      <c r="B607" s="9" t="str">
        <f t="shared" si="9"/>
        <v>М48x170</v>
      </c>
      <c r="C607" s="10">
        <v>48</v>
      </c>
      <c r="D607" s="9">
        <v>170</v>
      </c>
      <c r="E607" s="12">
        <v>3381.3299467462389</v>
      </c>
      <c r="F607" s="12">
        <v>3532.3841724737704</v>
      </c>
      <c r="G607" s="12">
        <v>3461.5840751042902</v>
      </c>
      <c r="H607" s="12">
        <v>3452.1300441157196</v>
      </c>
      <c r="I607" s="12">
        <v>3266.1900033716256</v>
      </c>
      <c r="J607" s="12">
        <v>3462.3326845831107</v>
      </c>
      <c r="K607" s="12">
        <v>3391.53258721363</v>
      </c>
      <c r="L607" s="12">
        <v>3336.9901007411063</v>
      </c>
      <c r="M607" s="9">
        <v>108</v>
      </c>
      <c r="N607" s="9">
        <v>108</v>
      </c>
      <c r="O607" s="9">
        <v>95</v>
      </c>
      <c r="P607" s="9">
        <v>48</v>
      </c>
      <c r="Q607" s="9">
        <v>44.752499999999998</v>
      </c>
      <c r="R607" s="9">
        <v>46.051499999999997</v>
      </c>
      <c r="S607" s="9">
        <v>5</v>
      </c>
      <c r="T607" s="9">
        <v>3</v>
      </c>
      <c r="U607" s="9">
        <v>4</v>
      </c>
      <c r="V607" s="9">
        <v>2.5</v>
      </c>
    </row>
    <row r="608" spans="2:22">
      <c r="B608" s="9" t="str">
        <f t="shared" si="9"/>
        <v>М48x180</v>
      </c>
      <c r="C608" s="10">
        <v>48</v>
      </c>
      <c r="D608" s="9">
        <v>180</v>
      </c>
      <c r="E608" s="12">
        <v>3523.3802001709546</v>
      </c>
      <c r="F608" s="12">
        <v>3674.4344258984861</v>
      </c>
      <c r="G608" s="12">
        <v>3603.6343285290059</v>
      </c>
      <c r="H608" s="12">
        <v>3594.1802975404362</v>
      </c>
      <c r="I608" s="12">
        <v>3389.6692981875335</v>
      </c>
      <c r="J608" s="12">
        <v>3593.0843109286875</v>
      </c>
      <c r="K608" s="12">
        <v>3522.2842135592068</v>
      </c>
      <c r="L608" s="12">
        <v>3460.4693955570137</v>
      </c>
      <c r="M608" s="9">
        <v>108</v>
      </c>
      <c r="N608" s="9">
        <v>108</v>
      </c>
      <c r="O608" s="9">
        <v>95</v>
      </c>
      <c r="P608" s="9">
        <v>48</v>
      </c>
      <c r="Q608" s="9">
        <v>44.752499999999998</v>
      </c>
      <c r="R608" s="9">
        <v>46.051499999999997</v>
      </c>
      <c r="S608" s="9">
        <v>5</v>
      </c>
      <c r="T608" s="9">
        <v>3</v>
      </c>
      <c r="U608" s="9">
        <v>4</v>
      </c>
      <c r="V608" s="9">
        <v>2.5</v>
      </c>
    </row>
    <row r="609" spans="2:22">
      <c r="B609" s="9" t="str">
        <f t="shared" si="9"/>
        <v>М48x190</v>
      </c>
      <c r="C609" s="10">
        <v>48</v>
      </c>
      <c r="D609" s="9">
        <v>190</v>
      </c>
      <c r="E609" s="12">
        <v>3665.4304535956712</v>
      </c>
      <c r="F609" s="12">
        <v>3816.4846793232027</v>
      </c>
      <c r="G609" s="12">
        <v>3745.684581953722</v>
      </c>
      <c r="H609" s="12">
        <v>3736.2305509651515</v>
      </c>
      <c r="I609" s="12">
        <v>3513.1485930034405</v>
      </c>
      <c r="J609" s="12">
        <v>3723.8359372742652</v>
      </c>
      <c r="K609" s="12">
        <v>3653.0358399047846</v>
      </c>
      <c r="L609" s="12">
        <v>3583.9486903729212</v>
      </c>
      <c r="M609" s="9">
        <v>108</v>
      </c>
      <c r="N609" s="9">
        <v>108</v>
      </c>
      <c r="O609" s="9">
        <v>95</v>
      </c>
      <c r="P609" s="9">
        <v>48</v>
      </c>
      <c r="Q609" s="9">
        <v>44.752499999999998</v>
      </c>
      <c r="R609" s="9">
        <v>46.051499999999997</v>
      </c>
      <c r="S609" s="9">
        <v>5</v>
      </c>
      <c r="T609" s="9">
        <v>3</v>
      </c>
      <c r="U609" s="9">
        <v>4</v>
      </c>
      <c r="V609" s="9">
        <v>2.5</v>
      </c>
    </row>
    <row r="610" spans="2:22">
      <c r="B610" s="9" t="str">
        <f t="shared" si="9"/>
        <v>М48x200</v>
      </c>
      <c r="C610" s="10">
        <v>48</v>
      </c>
      <c r="D610" s="9">
        <v>200</v>
      </c>
      <c r="E610" s="12">
        <v>3807.4807070203869</v>
      </c>
      <c r="F610" s="12">
        <v>3958.5349327479184</v>
      </c>
      <c r="G610" s="12">
        <v>3887.7348353784382</v>
      </c>
      <c r="H610" s="12">
        <v>3878.2808043898676</v>
      </c>
      <c r="I610" s="12">
        <v>3636.6278878193484</v>
      </c>
      <c r="J610" s="12">
        <v>3854.5875636198425</v>
      </c>
      <c r="K610" s="12">
        <v>3783.7874662503618</v>
      </c>
      <c r="L610" s="12">
        <v>3707.4279851888286</v>
      </c>
      <c r="M610" s="9">
        <v>108</v>
      </c>
      <c r="N610" s="9">
        <v>108</v>
      </c>
      <c r="O610" s="9">
        <v>95</v>
      </c>
      <c r="P610" s="9">
        <v>48</v>
      </c>
      <c r="Q610" s="9">
        <v>44.752499999999998</v>
      </c>
      <c r="R610" s="9">
        <v>46.051499999999997</v>
      </c>
      <c r="S610" s="9">
        <v>5</v>
      </c>
      <c r="T610" s="9">
        <v>3</v>
      </c>
      <c r="U610" s="9">
        <v>4</v>
      </c>
      <c r="V610" s="9">
        <v>2.5</v>
      </c>
    </row>
    <row r="611" spans="2:22">
      <c r="B611" s="9" t="str">
        <f t="shared" si="9"/>
        <v>М48x220</v>
      </c>
      <c r="C611" s="10">
        <v>48</v>
      </c>
      <c r="D611" s="9">
        <v>220</v>
      </c>
      <c r="E611" s="12">
        <v>4067.4389676783676</v>
      </c>
      <c r="F611" s="12">
        <v>4227.9472243944701</v>
      </c>
      <c r="G611" s="12">
        <v>4157.1471270249904</v>
      </c>
      <c r="H611" s="12">
        <v>4138.2390650478492</v>
      </c>
      <c r="I611" s="12">
        <v>3883.5864774511633</v>
      </c>
      <c r="J611" s="12">
        <v>4116.090816310998</v>
      </c>
      <c r="K611" s="12">
        <v>4045.2907189415168</v>
      </c>
      <c r="L611" s="12">
        <v>3954.3865748206435</v>
      </c>
      <c r="M611" s="9">
        <v>121</v>
      </c>
      <c r="N611" s="9">
        <v>121</v>
      </c>
      <c r="O611" s="9">
        <v>95</v>
      </c>
      <c r="P611" s="9">
        <v>48</v>
      </c>
      <c r="Q611" s="9">
        <v>44.752499999999998</v>
      </c>
      <c r="R611" s="9">
        <v>46.051499999999997</v>
      </c>
      <c r="S611" s="9">
        <v>5</v>
      </c>
      <c r="T611" s="9">
        <v>3</v>
      </c>
      <c r="U611" s="9">
        <v>4</v>
      </c>
      <c r="V611" s="9">
        <v>2.5</v>
      </c>
    </row>
    <row r="612" spans="2:22">
      <c r="B612" s="9" t="str">
        <f t="shared" si="9"/>
        <v>М48x240</v>
      </c>
      <c r="C612" s="10">
        <v>48</v>
      </c>
      <c r="D612" s="9">
        <v>240</v>
      </c>
      <c r="E612" s="12">
        <v>4351.5394745277999</v>
      </c>
      <c r="F612" s="12">
        <v>4512.0477312439034</v>
      </c>
      <c r="G612" s="12">
        <v>4441.2476338744227</v>
      </c>
      <c r="H612" s="12">
        <v>4422.3395718972815</v>
      </c>
      <c r="I612" s="12">
        <v>4130.5450670829778</v>
      </c>
      <c r="J612" s="12">
        <v>4377.5940690021516</v>
      </c>
      <c r="K612" s="12">
        <v>4306.7939716326709</v>
      </c>
      <c r="L612" s="12">
        <v>4201.3451644524584</v>
      </c>
      <c r="M612" s="9">
        <v>121</v>
      </c>
      <c r="N612" s="9">
        <v>121</v>
      </c>
      <c r="O612" s="9">
        <v>95</v>
      </c>
      <c r="P612" s="9">
        <v>48</v>
      </c>
      <c r="Q612" s="9">
        <v>44.752499999999998</v>
      </c>
      <c r="R612" s="9">
        <v>46.051499999999997</v>
      </c>
      <c r="S612" s="9">
        <v>5</v>
      </c>
      <c r="T612" s="9">
        <v>3</v>
      </c>
      <c r="U612" s="9">
        <v>4</v>
      </c>
      <c r="V612" s="9">
        <v>2.5</v>
      </c>
    </row>
    <row r="613" spans="2:22">
      <c r="B613" s="9" t="str">
        <f t="shared" si="9"/>
        <v>М48x260</v>
      </c>
      <c r="C613" s="10">
        <v>48</v>
      </c>
      <c r="D613" s="9">
        <v>260</v>
      </c>
      <c r="E613" s="12">
        <v>4635.6399813772332</v>
      </c>
      <c r="F613" s="12">
        <v>4796.1482380933348</v>
      </c>
      <c r="G613" s="12">
        <v>4725.3481407238542</v>
      </c>
      <c r="H613" s="12">
        <v>4706.4400787467139</v>
      </c>
      <c r="I613" s="12">
        <v>4377.5036567147927</v>
      </c>
      <c r="J613" s="12">
        <v>4639.0973216933062</v>
      </c>
      <c r="K613" s="12">
        <v>4568.2972243238255</v>
      </c>
      <c r="L613" s="12">
        <v>4448.3037540842734</v>
      </c>
      <c r="M613" s="9">
        <v>121</v>
      </c>
      <c r="N613" s="9">
        <v>121</v>
      </c>
      <c r="O613" s="9">
        <v>95</v>
      </c>
      <c r="P613" s="9">
        <v>48</v>
      </c>
      <c r="Q613" s="9">
        <v>44.752499999999998</v>
      </c>
      <c r="R613" s="9">
        <v>46.051499999999997</v>
      </c>
      <c r="S613" s="9">
        <v>5</v>
      </c>
      <c r="T613" s="9">
        <v>3</v>
      </c>
      <c r="U613" s="9">
        <v>4</v>
      </c>
      <c r="V613" s="9">
        <v>2.5</v>
      </c>
    </row>
    <row r="614" spans="2:22">
      <c r="B614" s="9" t="str">
        <f t="shared" si="9"/>
        <v>М48x280</v>
      </c>
      <c r="C614" s="10">
        <v>48</v>
      </c>
      <c r="D614" s="9">
        <v>280</v>
      </c>
      <c r="E614" s="12">
        <v>4919.7404882266646</v>
      </c>
      <c r="F614" s="12">
        <v>5080.2487449427672</v>
      </c>
      <c r="G614" s="12">
        <v>5009.4486475732874</v>
      </c>
      <c r="H614" s="12">
        <v>4990.5405855961453</v>
      </c>
      <c r="I614" s="12">
        <v>4624.4622463466076</v>
      </c>
      <c r="J614" s="12">
        <v>4900.6005743844607</v>
      </c>
      <c r="K614" s="12">
        <v>4829.8004770149801</v>
      </c>
      <c r="L614" s="12">
        <v>4695.2623437160873</v>
      </c>
      <c r="M614" s="9">
        <v>121</v>
      </c>
      <c r="N614" s="9">
        <v>121</v>
      </c>
      <c r="O614" s="9">
        <v>95</v>
      </c>
      <c r="P614" s="9">
        <v>48</v>
      </c>
      <c r="Q614" s="9">
        <v>44.752499999999998</v>
      </c>
      <c r="R614" s="9">
        <v>46.051499999999997</v>
      </c>
      <c r="S614" s="9">
        <v>5</v>
      </c>
      <c r="T614" s="9">
        <v>3</v>
      </c>
      <c r="U614" s="9">
        <v>4</v>
      </c>
      <c r="V614" s="9">
        <v>2.5</v>
      </c>
    </row>
    <row r="615" spans="2:22">
      <c r="B615" s="9" t="str">
        <f t="shared" si="9"/>
        <v>М48x300</v>
      </c>
      <c r="C615" s="10">
        <v>48</v>
      </c>
      <c r="D615" s="9">
        <v>300</v>
      </c>
      <c r="E615" s="12">
        <v>5203.8409950760961</v>
      </c>
      <c r="F615" s="12">
        <v>5364.3492517921995</v>
      </c>
      <c r="G615" s="12">
        <v>5293.5491544227189</v>
      </c>
      <c r="H615" s="12">
        <v>5274.6410924455786</v>
      </c>
      <c r="I615" s="12">
        <v>4871.4208359784225</v>
      </c>
      <c r="J615" s="12">
        <v>5162.1038270756153</v>
      </c>
      <c r="K615" s="12">
        <v>5091.3037297061346</v>
      </c>
      <c r="L615" s="12">
        <v>4942.2209333479032</v>
      </c>
      <c r="M615" s="9">
        <v>121</v>
      </c>
      <c r="N615" s="9">
        <v>121</v>
      </c>
      <c r="O615" s="9">
        <v>95</v>
      </c>
      <c r="P615" s="9">
        <v>48</v>
      </c>
      <c r="Q615" s="9">
        <v>44.752499999999998</v>
      </c>
      <c r="R615" s="9">
        <v>46.051499999999997</v>
      </c>
      <c r="S615" s="9">
        <v>5</v>
      </c>
      <c r="T615" s="9">
        <v>3</v>
      </c>
      <c r="U615" s="9">
        <v>4</v>
      </c>
      <c r="V615" s="9">
        <v>2.5</v>
      </c>
    </row>
  </sheetData>
  <mergeCells count="5">
    <mergeCell ref="A1:O2"/>
    <mergeCell ref="A3:D3"/>
    <mergeCell ref="W3:AB3"/>
    <mergeCell ref="E3:H3"/>
    <mergeCell ref="I3:L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B603"/>
  <sheetViews>
    <sheetView workbookViewId="0">
      <pane ySplit="4" topLeftCell="A5" activePane="bottomLeft" state="frozen"/>
      <selection activeCell="AA25" sqref="AA25"/>
      <selection pane="bottomLeft" activeCell="AA25" sqref="AA25"/>
    </sheetView>
  </sheetViews>
  <sheetFormatPr defaultRowHeight="18.75"/>
  <cols>
    <col min="5" max="6" width="0" hidden="1" customWidth="1"/>
    <col min="7" max="7" width="10.09765625" style="55" hidden="1" customWidth="1"/>
    <col min="8" max="8" width="9.796875" style="55" hidden="1" customWidth="1"/>
    <col min="9" max="10" width="0" hidden="1" customWidth="1"/>
    <col min="11" max="11" width="10.3984375" style="55" hidden="1" customWidth="1"/>
    <col min="12" max="12" width="9.796875" style="55" hidden="1" customWidth="1"/>
    <col min="13" max="22" width="0" hidden="1" customWidth="1"/>
  </cols>
  <sheetData>
    <row r="1" spans="1:28">
      <c r="A1" s="203" t="s">
        <v>36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1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1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1"/>
      <c r="B3" s="1"/>
      <c r="C3" s="1"/>
      <c r="D3" s="1"/>
      <c r="E3" s="206" t="s">
        <v>12</v>
      </c>
      <c r="F3" s="207"/>
      <c r="G3" s="207"/>
      <c r="H3" s="208"/>
      <c r="I3" s="206" t="s">
        <v>13</v>
      </c>
      <c r="J3" s="207"/>
      <c r="K3" s="207"/>
      <c r="L3" s="208"/>
      <c r="M3" s="20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</row>
    <row r="4" spans="1:28" ht="45">
      <c r="A4" s="2" t="s">
        <v>0</v>
      </c>
      <c r="B4" s="2" t="s">
        <v>1</v>
      </c>
      <c r="C4" s="6" t="s">
        <v>9</v>
      </c>
      <c r="D4" s="6" t="s">
        <v>8</v>
      </c>
      <c r="E4" s="6" t="s">
        <v>27</v>
      </c>
      <c r="F4" s="6" t="s">
        <v>28</v>
      </c>
      <c r="G4" s="6" t="s">
        <v>39</v>
      </c>
      <c r="H4" s="6" t="s">
        <v>40</v>
      </c>
      <c r="I4" s="6" t="s">
        <v>27</v>
      </c>
      <c r="J4" s="6" t="s">
        <v>28</v>
      </c>
      <c r="K4" s="6" t="s">
        <v>39</v>
      </c>
      <c r="L4" s="6" t="s">
        <v>40</v>
      </c>
      <c r="M4" s="6" t="s">
        <v>23</v>
      </c>
      <c r="N4" s="6" t="s">
        <v>24</v>
      </c>
      <c r="O4" s="6" t="s">
        <v>11</v>
      </c>
      <c r="P4" s="6" t="s">
        <v>10</v>
      </c>
      <c r="Q4" s="6" t="s">
        <v>26</v>
      </c>
      <c r="R4" s="6" t="s">
        <v>25</v>
      </c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</row>
    <row r="5" spans="1:28">
      <c r="A5" s="3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</row>
    <row r="6" spans="1:28">
      <c r="B6" s="9" t="str">
        <f>"М"&amp;C6&amp;"x"&amp;D6</f>
        <v>М2x10</v>
      </c>
      <c r="C6" s="9">
        <v>2</v>
      </c>
      <c r="D6" s="9">
        <v>10</v>
      </c>
      <c r="E6" s="12">
        <v>0.28968157954206741</v>
      </c>
      <c r="F6" s="55">
        <v>0</v>
      </c>
      <c r="G6" s="55">
        <v>0</v>
      </c>
      <c r="H6" s="55">
        <v>0</v>
      </c>
      <c r="I6" s="12">
        <v>0.27889792377864553</v>
      </c>
      <c r="J6" s="55">
        <v>0</v>
      </c>
      <c r="K6" s="55">
        <v>0</v>
      </c>
      <c r="L6" s="55">
        <v>0</v>
      </c>
      <c r="M6" s="9">
        <v>8.1999999999999993</v>
      </c>
      <c r="N6" s="9">
        <v>9</v>
      </c>
      <c r="O6" s="9">
        <v>5</v>
      </c>
      <c r="P6" s="9">
        <v>2</v>
      </c>
      <c r="Q6" s="9">
        <v>1.7402</v>
      </c>
      <c r="R6" s="9">
        <v>2</v>
      </c>
      <c r="S6" s="9">
        <v>0.4</v>
      </c>
      <c r="T6" s="9">
        <v>0</v>
      </c>
      <c r="U6" s="9">
        <v>0.3</v>
      </c>
      <c r="V6" s="9">
        <v>0</v>
      </c>
    </row>
    <row r="7" spans="1:28">
      <c r="B7" s="9" t="str">
        <f>"М"&amp;C7&amp;"x"&amp;D7</f>
        <v>М2x12</v>
      </c>
      <c r="C7" s="9">
        <v>2</v>
      </c>
      <c r="D7" s="9">
        <v>12</v>
      </c>
      <c r="E7" s="12">
        <v>0.32822092844000528</v>
      </c>
      <c r="F7" s="55">
        <v>0</v>
      </c>
      <c r="G7" s="55">
        <v>0</v>
      </c>
      <c r="H7" s="55">
        <v>0</v>
      </c>
      <c r="I7" s="12">
        <v>0.31623908870286987</v>
      </c>
      <c r="J7" s="55">
        <v>0</v>
      </c>
      <c r="K7" s="55">
        <v>0</v>
      </c>
      <c r="L7" s="55">
        <v>0</v>
      </c>
      <c r="M7" s="9">
        <v>10</v>
      </c>
      <c r="N7" s="9">
        <v>10</v>
      </c>
      <c r="O7" s="9">
        <v>5</v>
      </c>
      <c r="P7" s="9">
        <v>2</v>
      </c>
      <c r="Q7" s="9">
        <v>1.7402</v>
      </c>
      <c r="R7" s="9">
        <v>2</v>
      </c>
      <c r="S7" s="9">
        <v>0.4</v>
      </c>
      <c r="T7" s="9">
        <v>0</v>
      </c>
      <c r="U7" s="9">
        <v>0.3</v>
      </c>
      <c r="V7" s="9">
        <v>0</v>
      </c>
    </row>
    <row r="8" spans="1:28">
      <c r="B8" s="9" t="str">
        <f t="shared" ref="B8:B71" si="0">"М"&amp;C8&amp;"x"&amp;D8</f>
        <v>М2x14</v>
      </c>
      <c r="C8" s="9">
        <v>2</v>
      </c>
      <c r="D8" s="9">
        <v>14</v>
      </c>
      <c r="E8" s="12">
        <v>0.37754393310136497</v>
      </c>
      <c r="F8" s="55">
        <v>0</v>
      </c>
      <c r="G8" s="55">
        <v>0</v>
      </c>
      <c r="H8" s="55">
        <v>0</v>
      </c>
      <c r="I8" s="12">
        <v>0.35358025362709411</v>
      </c>
      <c r="J8" s="55">
        <v>0</v>
      </c>
      <c r="K8" s="55">
        <v>0</v>
      </c>
      <c r="L8" s="55">
        <v>0</v>
      </c>
      <c r="M8" s="9">
        <v>10</v>
      </c>
      <c r="N8" s="9">
        <v>10</v>
      </c>
      <c r="O8" s="9">
        <v>5</v>
      </c>
      <c r="P8" s="9">
        <v>2</v>
      </c>
      <c r="Q8" s="9">
        <v>1.7402</v>
      </c>
      <c r="R8" s="9">
        <v>2</v>
      </c>
      <c r="S8" s="9">
        <v>0.4</v>
      </c>
      <c r="T8" s="9">
        <v>0</v>
      </c>
      <c r="U8" s="9">
        <v>0.3</v>
      </c>
      <c r="V8" s="9">
        <v>0</v>
      </c>
    </row>
    <row r="9" spans="1:28">
      <c r="B9" s="9" t="str">
        <f t="shared" si="0"/>
        <v>М2x16</v>
      </c>
      <c r="C9" s="9">
        <v>2</v>
      </c>
      <c r="D9" s="9">
        <v>16</v>
      </c>
      <c r="E9" s="12">
        <v>0.42686693776272477</v>
      </c>
      <c r="F9" s="55">
        <v>0</v>
      </c>
      <c r="G9" s="55">
        <v>0</v>
      </c>
      <c r="H9" s="55">
        <v>0</v>
      </c>
      <c r="I9" s="12">
        <v>0.39092141855131846</v>
      </c>
      <c r="J9" s="55">
        <v>0</v>
      </c>
      <c r="K9" s="55">
        <v>0</v>
      </c>
      <c r="L9" s="55">
        <v>0</v>
      </c>
      <c r="M9" s="9">
        <v>10</v>
      </c>
      <c r="N9" s="9">
        <v>10</v>
      </c>
      <c r="O9" s="9">
        <v>5</v>
      </c>
      <c r="P9" s="9">
        <v>2</v>
      </c>
      <c r="Q9" s="9">
        <v>1.7402</v>
      </c>
      <c r="R9" s="9">
        <v>2</v>
      </c>
      <c r="S9" s="9">
        <v>0.4</v>
      </c>
      <c r="T9" s="9">
        <v>0</v>
      </c>
      <c r="U9" s="9">
        <v>0.3</v>
      </c>
      <c r="V9" s="9">
        <v>0</v>
      </c>
    </row>
    <row r="10" spans="1:28">
      <c r="B10" s="9" t="str">
        <f t="shared" si="0"/>
        <v>М2x18</v>
      </c>
      <c r="C10" s="9">
        <v>2</v>
      </c>
      <c r="D10" s="9">
        <v>18</v>
      </c>
      <c r="E10" s="12">
        <v>0.47618994242408452</v>
      </c>
      <c r="F10" s="55">
        <v>0</v>
      </c>
      <c r="G10" s="55">
        <v>0</v>
      </c>
      <c r="H10" s="55">
        <v>0</v>
      </c>
      <c r="I10" s="12">
        <v>0.4282625834755428</v>
      </c>
      <c r="J10" s="55">
        <v>0</v>
      </c>
      <c r="K10" s="55">
        <v>0</v>
      </c>
      <c r="L10" s="55">
        <v>0</v>
      </c>
      <c r="M10" s="9">
        <v>10</v>
      </c>
      <c r="N10" s="9">
        <v>10</v>
      </c>
      <c r="O10" s="9">
        <v>5</v>
      </c>
      <c r="P10" s="9">
        <v>2</v>
      </c>
      <c r="Q10" s="9">
        <v>1.7402</v>
      </c>
      <c r="R10" s="9">
        <v>2</v>
      </c>
      <c r="S10" s="9">
        <v>0.4</v>
      </c>
      <c r="T10" s="9">
        <v>0</v>
      </c>
      <c r="U10" s="9">
        <v>0.3</v>
      </c>
      <c r="V10" s="9">
        <v>0</v>
      </c>
    </row>
    <row r="11" spans="1:28">
      <c r="B11" s="9" t="str">
        <f t="shared" si="0"/>
        <v>М2x20</v>
      </c>
      <c r="C11" s="9">
        <v>2</v>
      </c>
      <c r="D11" s="9">
        <v>20</v>
      </c>
      <c r="E11" s="12">
        <v>0.52551294708544427</v>
      </c>
      <c r="F11" s="55">
        <v>0</v>
      </c>
      <c r="G11" s="55">
        <v>0</v>
      </c>
      <c r="H11" s="55">
        <v>0</v>
      </c>
      <c r="I11" s="12">
        <v>0.46560374839976709</v>
      </c>
      <c r="J11" s="55">
        <v>0</v>
      </c>
      <c r="K11" s="55">
        <v>0</v>
      </c>
      <c r="L11" s="55">
        <v>0</v>
      </c>
      <c r="M11" s="9">
        <v>10</v>
      </c>
      <c r="N11" s="9">
        <v>10</v>
      </c>
      <c r="O11" s="9">
        <v>5</v>
      </c>
      <c r="P11" s="9">
        <v>2</v>
      </c>
      <c r="Q11" s="9">
        <v>1.7402</v>
      </c>
      <c r="R11" s="9">
        <v>2</v>
      </c>
      <c r="S11" s="9">
        <v>0.4</v>
      </c>
      <c r="T11" s="9">
        <v>0</v>
      </c>
      <c r="U11" s="9">
        <v>0.3</v>
      </c>
      <c r="V11" s="9">
        <v>0</v>
      </c>
    </row>
    <row r="12" spans="1:28">
      <c r="B12" s="9" t="str">
        <f t="shared" si="0"/>
        <v>М2x22</v>
      </c>
      <c r="C12" s="9">
        <v>2</v>
      </c>
      <c r="D12" s="9">
        <v>22</v>
      </c>
      <c r="E12" s="12">
        <v>0.57483595174680413</v>
      </c>
      <c r="F12" s="55">
        <v>0</v>
      </c>
      <c r="G12" s="55">
        <v>0</v>
      </c>
      <c r="H12" s="55">
        <v>0</v>
      </c>
      <c r="I12" s="12">
        <v>0.50294491332399138</v>
      </c>
      <c r="J12" s="55">
        <v>0</v>
      </c>
      <c r="K12" s="55">
        <v>0</v>
      </c>
      <c r="L12" s="55">
        <v>0</v>
      </c>
      <c r="M12" s="9">
        <v>10</v>
      </c>
      <c r="N12" s="9">
        <v>10</v>
      </c>
      <c r="O12" s="9">
        <v>5</v>
      </c>
      <c r="P12" s="9">
        <v>2</v>
      </c>
      <c r="Q12" s="9">
        <v>1.7402</v>
      </c>
      <c r="R12" s="9">
        <v>2</v>
      </c>
      <c r="S12" s="9">
        <v>0.4</v>
      </c>
      <c r="T12" s="9">
        <v>0</v>
      </c>
      <c r="U12" s="9">
        <v>0.3</v>
      </c>
      <c r="V12" s="9">
        <v>0</v>
      </c>
    </row>
    <row r="13" spans="1:28">
      <c r="B13" s="9" t="str">
        <f t="shared" si="0"/>
        <v>М2x25</v>
      </c>
      <c r="C13" s="9">
        <v>2</v>
      </c>
      <c r="D13" s="9">
        <v>25</v>
      </c>
      <c r="E13" s="12">
        <v>0.64882045873884364</v>
      </c>
      <c r="F13" s="55">
        <v>0</v>
      </c>
      <c r="G13" s="55">
        <v>0</v>
      </c>
      <c r="H13" s="55">
        <v>0</v>
      </c>
      <c r="I13" s="12">
        <v>0.5589566607103279</v>
      </c>
      <c r="J13" s="55">
        <v>0</v>
      </c>
      <c r="K13" s="55">
        <v>0</v>
      </c>
      <c r="L13" s="55">
        <v>0</v>
      </c>
      <c r="M13" s="9">
        <v>10</v>
      </c>
      <c r="N13" s="9">
        <v>10</v>
      </c>
      <c r="O13" s="9">
        <v>5</v>
      </c>
      <c r="P13" s="9">
        <v>2</v>
      </c>
      <c r="Q13" s="9">
        <v>1.7402</v>
      </c>
      <c r="R13" s="9">
        <v>2</v>
      </c>
      <c r="S13" s="9">
        <v>0.4</v>
      </c>
      <c r="T13" s="9">
        <v>0</v>
      </c>
      <c r="U13" s="9">
        <v>0.3</v>
      </c>
      <c r="V13" s="9">
        <v>0</v>
      </c>
    </row>
    <row r="14" spans="1:28">
      <c r="B14" s="9" t="str">
        <f t="shared" si="0"/>
        <v>М2x28</v>
      </c>
      <c r="C14" s="9">
        <v>2</v>
      </c>
      <c r="D14" s="9">
        <v>28</v>
      </c>
      <c r="E14" s="12">
        <v>0.72280496573088326</v>
      </c>
      <c r="F14" s="55">
        <v>0</v>
      </c>
      <c r="G14" s="55">
        <v>0</v>
      </c>
      <c r="H14" s="55">
        <v>0</v>
      </c>
      <c r="I14" s="12">
        <v>0.61496840809666431</v>
      </c>
      <c r="J14" s="55">
        <v>0</v>
      </c>
      <c r="K14" s="55">
        <v>0</v>
      </c>
      <c r="L14" s="55">
        <v>0</v>
      </c>
      <c r="M14" s="9">
        <v>10</v>
      </c>
      <c r="N14" s="9">
        <v>10</v>
      </c>
      <c r="O14" s="9">
        <v>5</v>
      </c>
      <c r="P14" s="9">
        <v>2</v>
      </c>
      <c r="Q14" s="9">
        <v>1.7402</v>
      </c>
      <c r="R14" s="9">
        <v>2</v>
      </c>
      <c r="S14" s="9">
        <v>0.4</v>
      </c>
      <c r="T14" s="9">
        <v>0</v>
      </c>
      <c r="U14" s="9">
        <v>0.3</v>
      </c>
      <c r="V14" s="9">
        <v>0</v>
      </c>
    </row>
    <row r="15" spans="1:28">
      <c r="B15" s="9" t="str">
        <f t="shared" si="0"/>
        <v>М2x30</v>
      </c>
      <c r="C15" s="9">
        <v>2</v>
      </c>
      <c r="D15" s="9">
        <v>30</v>
      </c>
      <c r="E15" s="12">
        <v>0.77212797039224301</v>
      </c>
      <c r="F15" s="55">
        <v>0</v>
      </c>
      <c r="G15" s="55">
        <v>0</v>
      </c>
      <c r="H15" s="55">
        <v>0</v>
      </c>
      <c r="I15" s="12">
        <v>0.65230957302088854</v>
      </c>
      <c r="J15" s="55">
        <v>0</v>
      </c>
      <c r="K15" s="55">
        <v>0</v>
      </c>
      <c r="L15" s="55">
        <v>0</v>
      </c>
      <c r="M15" s="9">
        <v>10</v>
      </c>
      <c r="N15" s="9">
        <v>10</v>
      </c>
      <c r="O15" s="9">
        <v>5</v>
      </c>
      <c r="P15" s="9">
        <v>2</v>
      </c>
      <c r="Q15" s="9">
        <v>1.7402</v>
      </c>
      <c r="R15" s="9">
        <v>2</v>
      </c>
      <c r="S15" s="9">
        <v>0.4</v>
      </c>
      <c r="T15" s="9">
        <v>0</v>
      </c>
      <c r="U15" s="9">
        <v>0.3</v>
      </c>
      <c r="V15" s="9">
        <v>0</v>
      </c>
    </row>
    <row r="16" spans="1:28">
      <c r="B16" s="9" t="str">
        <f t="shared" si="0"/>
        <v>М2x32</v>
      </c>
      <c r="C16" s="9">
        <v>2</v>
      </c>
      <c r="D16" s="9">
        <v>32</v>
      </c>
      <c r="E16" s="12">
        <v>0.82145097505360265</v>
      </c>
      <c r="F16" s="55">
        <v>0</v>
      </c>
      <c r="G16" s="55">
        <v>0</v>
      </c>
      <c r="H16" s="55">
        <v>0</v>
      </c>
      <c r="I16" s="12">
        <v>0.68965073794511311</v>
      </c>
      <c r="J16" s="55">
        <v>0</v>
      </c>
      <c r="K16" s="55">
        <v>0</v>
      </c>
      <c r="L16" s="55">
        <v>0</v>
      </c>
      <c r="M16" s="9">
        <v>10</v>
      </c>
      <c r="N16" s="9">
        <v>10</v>
      </c>
      <c r="O16" s="9">
        <v>5</v>
      </c>
      <c r="P16" s="9">
        <v>2</v>
      </c>
      <c r="Q16" s="9">
        <v>1.7402</v>
      </c>
      <c r="R16" s="9">
        <v>2</v>
      </c>
      <c r="S16" s="9">
        <v>0.4</v>
      </c>
      <c r="T16" s="9">
        <v>0</v>
      </c>
      <c r="U16" s="9">
        <v>0.3</v>
      </c>
      <c r="V16" s="9">
        <v>0</v>
      </c>
    </row>
    <row r="17" spans="2:22">
      <c r="B17" s="9" t="str">
        <f t="shared" si="0"/>
        <v>М2x35</v>
      </c>
      <c r="C17" s="9">
        <v>2</v>
      </c>
      <c r="D17" s="9">
        <v>35</v>
      </c>
      <c r="E17" s="12">
        <v>0.89543548204564249</v>
      </c>
      <c r="F17" s="55">
        <v>0</v>
      </c>
      <c r="G17" s="55">
        <v>0</v>
      </c>
      <c r="H17" s="55">
        <v>0</v>
      </c>
      <c r="I17" s="12">
        <v>0.74566248533144952</v>
      </c>
      <c r="J17" s="55">
        <v>0</v>
      </c>
      <c r="K17" s="55">
        <v>0</v>
      </c>
      <c r="L17" s="55">
        <v>0</v>
      </c>
      <c r="M17" s="9">
        <v>10</v>
      </c>
      <c r="N17" s="9">
        <v>10</v>
      </c>
      <c r="O17" s="9">
        <v>5</v>
      </c>
      <c r="P17" s="9">
        <v>2</v>
      </c>
      <c r="Q17" s="9">
        <v>1.7402</v>
      </c>
      <c r="R17" s="9">
        <v>2</v>
      </c>
      <c r="S17" s="9">
        <v>0.4</v>
      </c>
      <c r="T17" s="9">
        <v>0</v>
      </c>
      <c r="U17" s="9">
        <v>0.3</v>
      </c>
      <c r="V17" s="9">
        <v>0</v>
      </c>
    </row>
    <row r="18" spans="2:22">
      <c r="B18" s="9" t="str">
        <f t="shared" si="0"/>
        <v>М2x38</v>
      </c>
      <c r="C18" s="9">
        <v>2</v>
      </c>
      <c r="D18" s="9">
        <v>38</v>
      </c>
      <c r="E18" s="12">
        <v>0.96941998903768201</v>
      </c>
      <c r="F18" s="55">
        <v>0</v>
      </c>
      <c r="G18" s="55">
        <v>0</v>
      </c>
      <c r="H18" s="55">
        <v>0</v>
      </c>
      <c r="I18" s="12">
        <v>0.80167423271778593</v>
      </c>
      <c r="J18" s="55">
        <v>0</v>
      </c>
      <c r="K18" s="55">
        <v>0</v>
      </c>
      <c r="L18" s="55">
        <v>0</v>
      </c>
      <c r="M18" s="9">
        <v>10</v>
      </c>
      <c r="N18" s="9">
        <v>10</v>
      </c>
      <c r="O18" s="9">
        <v>5</v>
      </c>
      <c r="P18" s="9">
        <v>2</v>
      </c>
      <c r="Q18" s="9">
        <v>1.7402</v>
      </c>
      <c r="R18" s="9">
        <v>2</v>
      </c>
      <c r="S18" s="9">
        <v>0.4</v>
      </c>
      <c r="T18" s="9">
        <v>0</v>
      </c>
      <c r="U18" s="9">
        <v>0.3</v>
      </c>
      <c r="V18" s="9">
        <v>0</v>
      </c>
    </row>
    <row r="19" spans="2:22">
      <c r="B19" s="9" t="str">
        <f t="shared" si="0"/>
        <v>М2x40</v>
      </c>
      <c r="C19" s="9">
        <v>2</v>
      </c>
      <c r="D19" s="9">
        <v>40</v>
      </c>
      <c r="E19" s="12">
        <v>1.0187429936990418</v>
      </c>
      <c r="F19" s="55">
        <v>0</v>
      </c>
      <c r="G19" s="55">
        <v>0</v>
      </c>
      <c r="H19" s="55">
        <v>0</v>
      </c>
      <c r="I19" s="12">
        <v>0.83901539764201027</v>
      </c>
      <c r="J19" s="55">
        <v>0</v>
      </c>
      <c r="K19" s="55">
        <v>0</v>
      </c>
      <c r="L19" s="55">
        <v>0</v>
      </c>
      <c r="M19" s="9">
        <v>10</v>
      </c>
      <c r="N19" s="9">
        <v>10</v>
      </c>
      <c r="O19" s="9">
        <v>5</v>
      </c>
      <c r="P19" s="9">
        <v>2</v>
      </c>
      <c r="Q19" s="9">
        <v>1.7402</v>
      </c>
      <c r="R19" s="9">
        <v>2</v>
      </c>
      <c r="S19" s="9">
        <v>0.4</v>
      </c>
      <c r="T19" s="9">
        <v>0</v>
      </c>
      <c r="U19" s="9">
        <v>0.3</v>
      </c>
      <c r="V19" s="9">
        <v>0</v>
      </c>
    </row>
    <row r="20" spans="2:22">
      <c r="B20" s="9" t="str">
        <f t="shared" si="0"/>
        <v>М2x42</v>
      </c>
      <c r="C20" s="9">
        <v>2</v>
      </c>
      <c r="D20" s="9">
        <v>42</v>
      </c>
      <c r="E20" s="12">
        <v>1.0680659983604015</v>
      </c>
      <c r="F20" s="55">
        <v>0</v>
      </c>
      <c r="G20" s="55">
        <v>0</v>
      </c>
      <c r="H20" s="55">
        <v>0</v>
      </c>
      <c r="I20" s="12">
        <v>0.87635656256623462</v>
      </c>
      <c r="J20" s="55">
        <v>0</v>
      </c>
      <c r="K20" s="55">
        <v>0</v>
      </c>
      <c r="L20" s="55">
        <v>0</v>
      </c>
      <c r="M20" s="9">
        <v>10</v>
      </c>
      <c r="N20" s="9">
        <v>10</v>
      </c>
      <c r="O20" s="9">
        <v>5</v>
      </c>
      <c r="P20" s="9">
        <v>2</v>
      </c>
      <c r="Q20" s="9">
        <v>1.7402</v>
      </c>
      <c r="R20" s="9">
        <v>2</v>
      </c>
      <c r="S20" s="9">
        <v>0.4</v>
      </c>
      <c r="T20" s="9">
        <v>0</v>
      </c>
      <c r="U20" s="9">
        <v>0.3</v>
      </c>
      <c r="V20" s="9">
        <v>0</v>
      </c>
    </row>
    <row r="21" spans="2:22">
      <c r="B21" s="9" t="str">
        <f t="shared" si="0"/>
        <v>М2x45</v>
      </c>
      <c r="C21" s="9">
        <v>2</v>
      </c>
      <c r="D21" s="9">
        <v>45</v>
      </c>
      <c r="E21" s="12">
        <v>1.142050505352441</v>
      </c>
      <c r="F21" s="55">
        <v>0</v>
      </c>
      <c r="G21" s="55">
        <v>0</v>
      </c>
      <c r="H21" s="55">
        <v>0</v>
      </c>
      <c r="I21" s="12">
        <v>0.93236830995257103</v>
      </c>
      <c r="J21" s="55">
        <v>0</v>
      </c>
      <c r="K21" s="55">
        <v>0</v>
      </c>
      <c r="L21" s="55">
        <v>0</v>
      </c>
      <c r="M21" s="9">
        <v>10</v>
      </c>
      <c r="N21" s="9">
        <v>10</v>
      </c>
      <c r="O21" s="9">
        <v>5</v>
      </c>
      <c r="P21" s="9">
        <v>2</v>
      </c>
      <c r="Q21" s="9">
        <v>1.7402</v>
      </c>
      <c r="R21" s="9">
        <v>2</v>
      </c>
      <c r="S21" s="9">
        <v>0.4</v>
      </c>
      <c r="T21" s="9">
        <v>0</v>
      </c>
      <c r="U21" s="9">
        <v>0.3</v>
      </c>
      <c r="V21" s="9">
        <v>0</v>
      </c>
    </row>
    <row r="22" spans="2:22">
      <c r="B22" s="9" t="str">
        <f t="shared" si="0"/>
        <v>М2x48</v>
      </c>
      <c r="C22" s="9">
        <v>2</v>
      </c>
      <c r="D22" s="9">
        <v>48</v>
      </c>
      <c r="E22" s="12">
        <v>1.2160350123444807</v>
      </c>
      <c r="F22" s="55">
        <v>0</v>
      </c>
      <c r="G22" s="55">
        <v>0</v>
      </c>
      <c r="H22" s="55">
        <v>0</v>
      </c>
      <c r="I22" s="12">
        <v>0.98838005733890755</v>
      </c>
      <c r="J22" s="55">
        <v>0</v>
      </c>
      <c r="K22" s="55">
        <v>0</v>
      </c>
      <c r="L22" s="55">
        <v>0</v>
      </c>
      <c r="M22" s="9">
        <v>10</v>
      </c>
      <c r="N22" s="9">
        <v>10</v>
      </c>
      <c r="O22" s="9">
        <v>5</v>
      </c>
      <c r="P22" s="9">
        <v>2</v>
      </c>
      <c r="Q22" s="9">
        <v>1.7402</v>
      </c>
      <c r="R22" s="9">
        <v>2</v>
      </c>
      <c r="S22" s="9">
        <v>0.4</v>
      </c>
      <c r="T22" s="9">
        <v>0</v>
      </c>
      <c r="U22" s="9">
        <v>0.3</v>
      </c>
      <c r="V22" s="9">
        <v>0</v>
      </c>
    </row>
    <row r="23" spans="2:22">
      <c r="B23" s="9" t="str">
        <f t="shared" si="0"/>
        <v>М2x50</v>
      </c>
      <c r="C23" s="9">
        <v>2</v>
      </c>
      <c r="D23" s="9">
        <v>50</v>
      </c>
      <c r="E23" s="12">
        <v>1.2653580170058403</v>
      </c>
      <c r="F23" s="55">
        <v>0</v>
      </c>
      <c r="G23" s="55">
        <v>0</v>
      </c>
      <c r="H23" s="55">
        <v>0</v>
      </c>
      <c r="I23" s="12">
        <v>1.0257212222631318</v>
      </c>
      <c r="J23" s="55">
        <v>0</v>
      </c>
      <c r="K23" s="55">
        <v>0</v>
      </c>
      <c r="L23" s="55">
        <v>0</v>
      </c>
      <c r="M23" s="9">
        <v>10</v>
      </c>
      <c r="N23" s="9">
        <v>10</v>
      </c>
      <c r="O23" s="9">
        <v>5</v>
      </c>
      <c r="P23" s="9">
        <v>2</v>
      </c>
      <c r="Q23" s="9">
        <v>1.7402</v>
      </c>
      <c r="R23" s="9">
        <v>2</v>
      </c>
      <c r="S23" s="9">
        <v>0.4</v>
      </c>
      <c r="T23" s="9">
        <v>0</v>
      </c>
      <c r="U23" s="9">
        <v>0.3</v>
      </c>
      <c r="V23" s="9">
        <v>0</v>
      </c>
    </row>
    <row r="24" spans="2:22">
      <c r="B24" s="9" t="str">
        <f t="shared" si="0"/>
        <v>М2x55</v>
      </c>
      <c r="C24" s="9">
        <v>2</v>
      </c>
      <c r="D24" s="9">
        <v>55</v>
      </c>
      <c r="E24" s="12">
        <v>1.38866552865924</v>
      </c>
      <c r="F24" s="55">
        <v>0</v>
      </c>
      <c r="G24" s="55">
        <v>0</v>
      </c>
      <c r="H24" s="55">
        <v>0</v>
      </c>
      <c r="I24" s="12">
        <v>1.1190741345736925</v>
      </c>
      <c r="J24" s="55">
        <v>0</v>
      </c>
      <c r="K24" s="55">
        <v>0</v>
      </c>
      <c r="L24" s="55">
        <v>0</v>
      </c>
      <c r="M24" s="9">
        <v>10</v>
      </c>
      <c r="N24" s="9">
        <v>10</v>
      </c>
      <c r="O24" s="9">
        <v>5</v>
      </c>
      <c r="P24" s="9">
        <v>2</v>
      </c>
      <c r="Q24" s="9">
        <v>1.7402</v>
      </c>
      <c r="R24" s="9">
        <v>2</v>
      </c>
      <c r="S24" s="9">
        <v>0.4</v>
      </c>
      <c r="T24" s="9">
        <v>0</v>
      </c>
      <c r="U24" s="9">
        <v>0.3</v>
      </c>
      <c r="V24" s="9">
        <v>0</v>
      </c>
    </row>
    <row r="25" spans="2:22">
      <c r="B25" s="9" t="str">
        <f t="shared" si="0"/>
        <v>М2x60</v>
      </c>
      <c r="C25" s="9">
        <v>2</v>
      </c>
      <c r="D25" s="9">
        <v>60</v>
      </c>
      <c r="E25" s="12">
        <v>1.5119730403126392</v>
      </c>
      <c r="F25" s="55">
        <v>0</v>
      </c>
      <c r="G25" s="55">
        <v>0</v>
      </c>
      <c r="H25" s="55">
        <v>0</v>
      </c>
      <c r="I25" s="12">
        <v>1.2124270468842533</v>
      </c>
      <c r="J25" s="55">
        <v>0</v>
      </c>
      <c r="K25" s="55">
        <v>0</v>
      </c>
      <c r="L25" s="55">
        <v>0</v>
      </c>
      <c r="M25" s="9">
        <v>10</v>
      </c>
      <c r="N25" s="9">
        <v>10</v>
      </c>
      <c r="O25" s="9">
        <v>5</v>
      </c>
      <c r="P25" s="9">
        <v>2</v>
      </c>
      <c r="Q25" s="9">
        <v>1.7402</v>
      </c>
      <c r="R25" s="9">
        <v>2</v>
      </c>
      <c r="S25" s="9">
        <v>0.4</v>
      </c>
      <c r="T25" s="9">
        <v>0</v>
      </c>
      <c r="U25" s="9">
        <v>0.3</v>
      </c>
      <c r="V25" s="9">
        <v>0</v>
      </c>
    </row>
    <row r="26" spans="2:22">
      <c r="B26" s="9" t="str">
        <f t="shared" si="0"/>
        <v>М2x65</v>
      </c>
      <c r="C26" s="9">
        <v>2</v>
      </c>
      <c r="D26" s="9">
        <v>65</v>
      </c>
      <c r="E26" s="12">
        <v>1.6352805519660387</v>
      </c>
      <c r="F26" s="55">
        <v>0</v>
      </c>
      <c r="G26" s="55">
        <v>0</v>
      </c>
      <c r="H26" s="55">
        <v>0</v>
      </c>
      <c r="I26" s="12">
        <v>1.3057799591948143</v>
      </c>
      <c r="J26" s="55">
        <v>0</v>
      </c>
      <c r="K26" s="55">
        <v>0</v>
      </c>
      <c r="L26" s="55">
        <v>0</v>
      </c>
      <c r="M26" s="9">
        <v>10</v>
      </c>
      <c r="N26" s="9">
        <v>10</v>
      </c>
      <c r="O26" s="9">
        <v>5</v>
      </c>
      <c r="P26" s="9">
        <v>2</v>
      </c>
      <c r="Q26" s="9">
        <v>1.7402</v>
      </c>
      <c r="R26" s="9">
        <v>2</v>
      </c>
      <c r="S26" s="9">
        <v>0.4</v>
      </c>
      <c r="T26" s="9">
        <v>0</v>
      </c>
      <c r="U26" s="9">
        <v>0.3</v>
      </c>
      <c r="V26" s="9">
        <v>0</v>
      </c>
    </row>
    <row r="27" spans="2:22">
      <c r="B27" s="9" t="str">
        <f t="shared" si="0"/>
        <v>М2x70</v>
      </c>
      <c r="C27" s="9">
        <v>2</v>
      </c>
      <c r="D27" s="9">
        <v>70</v>
      </c>
      <c r="E27" s="12">
        <v>1.758588063619438</v>
      </c>
      <c r="F27" s="55">
        <v>0</v>
      </c>
      <c r="G27" s="55">
        <v>0</v>
      </c>
      <c r="H27" s="55">
        <v>0</v>
      </c>
      <c r="I27" s="12">
        <v>1.3991328715053748</v>
      </c>
      <c r="J27" s="55">
        <v>0</v>
      </c>
      <c r="K27" s="55">
        <v>0</v>
      </c>
      <c r="L27" s="55">
        <v>0</v>
      </c>
      <c r="M27" s="9">
        <v>10</v>
      </c>
      <c r="N27" s="9">
        <v>10</v>
      </c>
      <c r="O27" s="9">
        <v>5</v>
      </c>
      <c r="P27" s="9">
        <v>2</v>
      </c>
      <c r="Q27" s="9">
        <v>1.7402</v>
      </c>
      <c r="R27" s="9">
        <v>2</v>
      </c>
      <c r="S27" s="9">
        <v>0.4</v>
      </c>
      <c r="T27" s="9">
        <v>0</v>
      </c>
      <c r="U27" s="9">
        <v>0.3</v>
      </c>
      <c r="V27" s="9">
        <v>0</v>
      </c>
    </row>
    <row r="28" spans="2:22">
      <c r="B28" s="9" t="str">
        <f t="shared" si="0"/>
        <v>М2x75</v>
      </c>
      <c r="C28" s="9">
        <v>2</v>
      </c>
      <c r="D28" s="9">
        <v>75</v>
      </c>
      <c r="E28" s="12">
        <v>1.8818955752728372</v>
      </c>
      <c r="F28" s="55">
        <v>0</v>
      </c>
      <c r="G28" s="55">
        <v>0</v>
      </c>
      <c r="H28" s="55">
        <v>0</v>
      </c>
      <c r="I28" s="12">
        <v>1.492485783815936</v>
      </c>
      <c r="J28" s="55">
        <v>0</v>
      </c>
      <c r="K28" s="55">
        <v>0</v>
      </c>
      <c r="L28" s="55">
        <v>0</v>
      </c>
      <c r="M28" s="9">
        <v>10</v>
      </c>
      <c r="N28" s="9">
        <v>10</v>
      </c>
      <c r="O28" s="9">
        <v>5</v>
      </c>
      <c r="P28" s="9">
        <v>2</v>
      </c>
      <c r="Q28" s="9">
        <v>1.7402</v>
      </c>
      <c r="R28" s="9">
        <v>2</v>
      </c>
      <c r="S28" s="9">
        <v>0.4</v>
      </c>
      <c r="T28" s="9">
        <v>0</v>
      </c>
      <c r="U28" s="9">
        <v>0.3</v>
      </c>
      <c r="V28" s="9">
        <v>0</v>
      </c>
    </row>
    <row r="29" spans="2:22">
      <c r="B29" s="9" t="str">
        <f t="shared" si="0"/>
        <v>М2x80</v>
      </c>
      <c r="C29" s="9">
        <v>2</v>
      </c>
      <c r="D29" s="9">
        <v>80</v>
      </c>
      <c r="E29" s="12">
        <v>2.0052030869262367</v>
      </c>
      <c r="F29" s="55">
        <v>0</v>
      </c>
      <c r="G29" s="55">
        <v>0</v>
      </c>
      <c r="H29" s="55">
        <v>0</v>
      </c>
      <c r="I29" s="12">
        <v>1.5858386961264967</v>
      </c>
      <c r="J29" s="55">
        <v>0</v>
      </c>
      <c r="K29" s="55">
        <v>0</v>
      </c>
      <c r="L29" s="55">
        <v>0</v>
      </c>
      <c r="M29" s="9">
        <v>10</v>
      </c>
      <c r="N29" s="9">
        <v>10</v>
      </c>
      <c r="O29" s="9">
        <v>5</v>
      </c>
      <c r="P29" s="9">
        <v>2</v>
      </c>
      <c r="Q29" s="9">
        <v>1.7402</v>
      </c>
      <c r="R29" s="9">
        <v>2</v>
      </c>
      <c r="S29" s="9">
        <v>0.4</v>
      </c>
      <c r="T29" s="9">
        <v>0</v>
      </c>
      <c r="U29" s="9">
        <v>0.3</v>
      </c>
      <c r="V29" s="9">
        <v>0</v>
      </c>
    </row>
    <row r="30" spans="2:22">
      <c r="B30" s="9" t="str">
        <f t="shared" si="0"/>
        <v>М2,5x10</v>
      </c>
      <c r="C30" s="10">
        <v>2.5</v>
      </c>
      <c r="D30" s="9">
        <v>10</v>
      </c>
      <c r="E30" s="12">
        <v>0.497815492365423</v>
      </c>
      <c r="F30" s="55">
        <v>0</v>
      </c>
      <c r="G30" s="55">
        <v>0</v>
      </c>
      <c r="H30" s="55">
        <v>0</v>
      </c>
      <c r="I30" s="12">
        <v>0.4795765037197558</v>
      </c>
      <c r="J30" s="55">
        <v>0</v>
      </c>
      <c r="K30" s="55">
        <v>0</v>
      </c>
      <c r="L30" s="55">
        <v>0</v>
      </c>
      <c r="M30" s="11">
        <v>7.85</v>
      </c>
      <c r="N30" s="9">
        <v>8.75</v>
      </c>
      <c r="O30" s="9">
        <v>6</v>
      </c>
      <c r="P30" s="9">
        <v>2.5</v>
      </c>
      <c r="Q30" s="9">
        <v>2.2077249999999999</v>
      </c>
      <c r="R30" s="9">
        <v>2.5</v>
      </c>
      <c r="S30" s="11">
        <v>0.45</v>
      </c>
      <c r="T30" s="9">
        <v>0</v>
      </c>
      <c r="U30" s="9">
        <v>0.3</v>
      </c>
      <c r="V30" s="9">
        <v>0</v>
      </c>
    </row>
    <row r="31" spans="2:22">
      <c r="B31" s="9" t="str">
        <f t="shared" si="0"/>
        <v>М2,5x12</v>
      </c>
      <c r="C31" s="10">
        <v>2.5</v>
      </c>
      <c r="D31" s="9">
        <v>12</v>
      </c>
      <c r="E31" s="12">
        <v>0.55791618608306059</v>
      </c>
      <c r="F31" s="55">
        <v>0</v>
      </c>
      <c r="G31" s="55">
        <v>0</v>
      </c>
      <c r="H31" s="55">
        <v>0</v>
      </c>
      <c r="I31" s="12">
        <v>0.53967719743739351</v>
      </c>
      <c r="J31" s="55">
        <v>0</v>
      </c>
      <c r="K31" s="55">
        <v>0</v>
      </c>
      <c r="L31" s="55">
        <v>0</v>
      </c>
      <c r="M31" s="9">
        <v>9.85</v>
      </c>
      <c r="N31" s="9">
        <v>10.75</v>
      </c>
      <c r="O31" s="9">
        <v>6</v>
      </c>
      <c r="P31" s="9">
        <v>2.5</v>
      </c>
      <c r="Q31" s="9">
        <v>2.2077249999999999</v>
      </c>
      <c r="R31" s="9">
        <v>2.5</v>
      </c>
      <c r="S31" s="9">
        <v>0.45</v>
      </c>
      <c r="T31" s="9">
        <v>0</v>
      </c>
      <c r="U31" s="9">
        <v>0.3</v>
      </c>
      <c r="V31" s="9">
        <v>0</v>
      </c>
    </row>
    <row r="32" spans="2:22">
      <c r="B32" s="9" t="str">
        <f t="shared" si="0"/>
        <v>М2,5x14</v>
      </c>
      <c r="C32" s="10">
        <v>2.5</v>
      </c>
      <c r="D32" s="9">
        <v>14</v>
      </c>
      <c r="E32" s="12">
        <v>0.62522764275363663</v>
      </c>
      <c r="F32" s="55">
        <v>0</v>
      </c>
      <c r="G32" s="55">
        <v>0</v>
      </c>
      <c r="H32" s="55">
        <v>0</v>
      </c>
      <c r="I32" s="12">
        <v>0.59977789115503122</v>
      </c>
      <c r="J32" s="55">
        <v>0</v>
      </c>
      <c r="K32" s="55">
        <v>0</v>
      </c>
      <c r="L32" s="55">
        <v>0</v>
      </c>
      <c r="M32" s="9">
        <v>11</v>
      </c>
      <c r="N32" s="9">
        <v>11</v>
      </c>
      <c r="O32" s="9">
        <v>6</v>
      </c>
      <c r="P32" s="9">
        <v>2.5</v>
      </c>
      <c r="Q32" s="9">
        <v>2.2077249999999999</v>
      </c>
      <c r="R32" s="9">
        <v>2.5</v>
      </c>
      <c r="S32" s="9">
        <v>0.45</v>
      </c>
      <c r="T32" s="9">
        <v>0</v>
      </c>
      <c r="U32" s="9">
        <v>0.3</v>
      </c>
      <c r="V32" s="9">
        <v>0</v>
      </c>
    </row>
    <row r="33" spans="2:22">
      <c r="B33" s="9" t="str">
        <f t="shared" si="0"/>
        <v>М2,5x16</v>
      </c>
      <c r="C33" s="10">
        <v>2.5</v>
      </c>
      <c r="D33" s="9">
        <v>16</v>
      </c>
      <c r="E33" s="12">
        <v>0.70229483753701116</v>
      </c>
      <c r="F33" s="55">
        <v>0</v>
      </c>
      <c r="G33" s="55">
        <v>0</v>
      </c>
      <c r="H33" s="55">
        <v>0</v>
      </c>
      <c r="I33" s="12">
        <v>0.65987858487266882</v>
      </c>
      <c r="J33" s="55">
        <v>0</v>
      </c>
      <c r="K33" s="55">
        <v>0</v>
      </c>
      <c r="L33" s="55">
        <v>0</v>
      </c>
      <c r="M33" s="9">
        <v>11</v>
      </c>
      <c r="N33" s="9">
        <v>11</v>
      </c>
      <c r="O33" s="9">
        <v>6</v>
      </c>
      <c r="P33" s="9">
        <v>2.5</v>
      </c>
      <c r="Q33" s="9">
        <v>2.2077249999999999</v>
      </c>
      <c r="R33" s="9">
        <v>2.5</v>
      </c>
      <c r="S33" s="9">
        <v>0.45</v>
      </c>
      <c r="T33" s="9">
        <v>0</v>
      </c>
      <c r="U33" s="9">
        <v>0.3</v>
      </c>
      <c r="V33" s="9">
        <v>0</v>
      </c>
    </row>
    <row r="34" spans="2:22">
      <c r="B34" s="9" t="str">
        <f t="shared" si="0"/>
        <v>М2,5x18</v>
      </c>
      <c r="C34" s="10">
        <v>2.5</v>
      </c>
      <c r="D34" s="9">
        <v>18</v>
      </c>
      <c r="E34" s="12">
        <v>0.77936203232038592</v>
      </c>
      <c r="F34" s="55">
        <v>0</v>
      </c>
      <c r="G34" s="55">
        <v>0</v>
      </c>
      <c r="H34" s="55">
        <v>0</v>
      </c>
      <c r="I34" s="12">
        <v>0.71997927859030664</v>
      </c>
      <c r="J34" s="55">
        <v>0</v>
      </c>
      <c r="K34" s="55">
        <v>0</v>
      </c>
      <c r="L34" s="55">
        <v>0</v>
      </c>
      <c r="M34" s="9">
        <v>11</v>
      </c>
      <c r="N34" s="9">
        <v>11</v>
      </c>
      <c r="O34" s="9">
        <v>6</v>
      </c>
      <c r="P34" s="9">
        <v>2.5</v>
      </c>
      <c r="Q34" s="9">
        <v>2.2077249999999999</v>
      </c>
      <c r="R34" s="9">
        <v>2.5</v>
      </c>
      <c r="S34" s="9">
        <v>0.45</v>
      </c>
      <c r="T34" s="9">
        <v>0</v>
      </c>
      <c r="U34" s="9">
        <v>0.3</v>
      </c>
      <c r="V34" s="9">
        <v>0</v>
      </c>
    </row>
    <row r="35" spans="2:22">
      <c r="B35" s="9" t="str">
        <f t="shared" si="0"/>
        <v>М2,5x20</v>
      </c>
      <c r="C35" s="10">
        <v>2.5</v>
      </c>
      <c r="D35" s="9">
        <v>20</v>
      </c>
      <c r="E35" s="12">
        <v>0.85642922710376046</v>
      </c>
      <c r="F35" s="55">
        <v>0</v>
      </c>
      <c r="G35" s="55">
        <v>0</v>
      </c>
      <c r="H35" s="55">
        <v>0</v>
      </c>
      <c r="I35" s="12">
        <v>0.78007997230794446</v>
      </c>
      <c r="J35" s="55">
        <v>0</v>
      </c>
      <c r="K35" s="55">
        <v>0</v>
      </c>
      <c r="L35" s="55">
        <v>0</v>
      </c>
      <c r="M35" s="9">
        <v>11</v>
      </c>
      <c r="N35" s="9">
        <v>11</v>
      </c>
      <c r="O35" s="9">
        <v>6</v>
      </c>
      <c r="P35" s="9">
        <v>2.5</v>
      </c>
      <c r="Q35" s="9">
        <v>2.2077249999999999</v>
      </c>
      <c r="R35" s="9">
        <v>2.5</v>
      </c>
      <c r="S35" s="9">
        <v>0.45</v>
      </c>
      <c r="T35" s="9">
        <v>0</v>
      </c>
      <c r="U35" s="9">
        <v>0.3</v>
      </c>
      <c r="V35" s="9">
        <v>0</v>
      </c>
    </row>
    <row r="36" spans="2:22">
      <c r="B36" s="9" t="str">
        <f t="shared" si="0"/>
        <v>М2,5x22</v>
      </c>
      <c r="C36" s="10">
        <v>2.5</v>
      </c>
      <c r="D36" s="9">
        <v>22</v>
      </c>
      <c r="E36" s="12">
        <v>0.93349642188713511</v>
      </c>
      <c r="F36" s="55">
        <v>0</v>
      </c>
      <c r="G36" s="55">
        <v>0</v>
      </c>
      <c r="H36" s="55">
        <v>0</v>
      </c>
      <c r="I36" s="12">
        <v>0.84018066602558217</v>
      </c>
      <c r="J36" s="55">
        <v>0</v>
      </c>
      <c r="K36" s="55">
        <v>0</v>
      </c>
      <c r="L36" s="55">
        <v>0</v>
      </c>
      <c r="M36" s="9">
        <v>11</v>
      </c>
      <c r="N36" s="9">
        <v>11</v>
      </c>
      <c r="O36" s="9">
        <v>6</v>
      </c>
      <c r="P36" s="9">
        <v>2.5</v>
      </c>
      <c r="Q36" s="9">
        <v>2.2077249999999999</v>
      </c>
      <c r="R36" s="9">
        <v>2.5</v>
      </c>
      <c r="S36" s="9">
        <v>0.45</v>
      </c>
      <c r="T36" s="9">
        <v>0</v>
      </c>
      <c r="U36" s="9">
        <v>0.3</v>
      </c>
      <c r="V36" s="9">
        <v>0</v>
      </c>
    </row>
    <row r="37" spans="2:22">
      <c r="B37" s="9" t="str">
        <f t="shared" si="0"/>
        <v>М2,5x25</v>
      </c>
      <c r="C37" s="10">
        <v>2.5</v>
      </c>
      <c r="D37" s="9">
        <v>25</v>
      </c>
      <c r="E37" s="12">
        <v>1.0490972140621968</v>
      </c>
      <c r="F37" s="55">
        <v>0</v>
      </c>
      <c r="G37" s="55">
        <v>0</v>
      </c>
      <c r="H37" s="55">
        <v>0</v>
      </c>
      <c r="I37" s="12">
        <v>0.93033170660203857</v>
      </c>
      <c r="J37" s="55">
        <v>0</v>
      </c>
      <c r="K37" s="55">
        <v>0</v>
      </c>
      <c r="L37" s="55">
        <v>0</v>
      </c>
      <c r="M37" s="9">
        <v>11</v>
      </c>
      <c r="N37" s="9">
        <v>11</v>
      </c>
      <c r="O37" s="9">
        <v>6</v>
      </c>
      <c r="P37" s="9">
        <v>2.5</v>
      </c>
      <c r="Q37" s="9">
        <v>2.2077249999999999</v>
      </c>
      <c r="R37" s="9">
        <v>2.5</v>
      </c>
      <c r="S37" s="9">
        <v>0.45</v>
      </c>
      <c r="T37" s="9">
        <v>0</v>
      </c>
      <c r="U37" s="9">
        <v>0.3</v>
      </c>
      <c r="V37" s="9">
        <v>0</v>
      </c>
    </row>
    <row r="38" spans="2:22">
      <c r="B38" s="9" t="str">
        <f t="shared" si="0"/>
        <v>М2,5x28</v>
      </c>
      <c r="C38" s="10">
        <v>2.5</v>
      </c>
      <c r="D38" s="9">
        <v>28</v>
      </c>
      <c r="E38" s="12">
        <v>1.1646980062372589</v>
      </c>
      <c r="F38" s="55">
        <v>0</v>
      </c>
      <c r="G38" s="55">
        <v>0</v>
      </c>
      <c r="H38" s="55">
        <v>0</v>
      </c>
      <c r="I38" s="12">
        <v>1.0204827471784954</v>
      </c>
      <c r="J38" s="55">
        <v>0</v>
      </c>
      <c r="K38" s="55">
        <v>0</v>
      </c>
      <c r="L38" s="55">
        <v>0</v>
      </c>
      <c r="M38" s="9">
        <v>11</v>
      </c>
      <c r="N38" s="9">
        <v>11</v>
      </c>
      <c r="O38" s="9">
        <v>6</v>
      </c>
      <c r="P38" s="9">
        <v>2.5</v>
      </c>
      <c r="Q38" s="9">
        <v>2.2077249999999999</v>
      </c>
      <c r="R38" s="9">
        <v>2.5</v>
      </c>
      <c r="S38" s="9">
        <v>0.45</v>
      </c>
      <c r="T38" s="9">
        <v>0</v>
      </c>
      <c r="U38" s="9">
        <v>0.3</v>
      </c>
      <c r="V38" s="9">
        <v>0</v>
      </c>
    </row>
    <row r="39" spans="2:22">
      <c r="B39" s="9" t="str">
        <f t="shared" si="0"/>
        <v>М2,5x30</v>
      </c>
      <c r="C39" s="10">
        <v>2.5</v>
      </c>
      <c r="D39" s="9">
        <v>30</v>
      </c>
      <c r="E39" s="12">
        <v>1.2417652010206337</v>
      </c>
      <c r="F39" s="55">
        <v>0</v>
      </c>
      <c r="G39" s="55">
        <v>0</v>
      </c>
      <c r="H39" s="55">
        <v>0</v>
      </c>
      <c r="I39" s="12">
        <v>1.080583440896133</v>
      </c>
      <c r="J39" s="55">
        <v>0</v>
      </c>
      <c r="K39" s="55">
        <v>0</v>
      </c>
      <c r="L39" s="55">
        <v>0</v>
      </c>
      <c r="M39" s="9">
        <v>11</v>
      </c>
      <c r="N39" s="9">
        <v>11</v>
      </c>
      <c r="O39" s="9">
        <v>6</v>
      </c>
      <c r="P39" s="9">
        <v>2.5</v>
      </c>
      <c r="Q39" s="9">
        <v>2.2077249999999999</v>
      </c>
      <c r="R39" s="9">
        <v>2.5</v>
      </c>
      <c r="S39" s="9">
        <v>0.45</v>
      </c>
      <c r="T39" s="9">
        <v>0</v>
      </c>
      <c r="U39" s="9">
        <v>0.3</v>
      </c>
      <c r="V39" s="9">
        <v>0</v>
      </c>
    </row>
    <row r="40" spans="2:22">
      <c r="B40" s="9" t="str">
        <f t="shared" si="0"/>
        <v>М2,5x32</v>
      </c>
      <c r="C40" s="10">
        <v>2.5</v>
      </c>
      <c r="D40" s="9">
        <v>32</v>
      </c>
      <c r="E40" s="12">
        <v>1.3188323958040082</v>
      </c>
      <c r="F40" s="55">
        <v>0</v>
      </c>
      <c r="G40" s="55">
        <v>0</v>
      </c>
      <c r="H40" s="55">
        <v>0</v>
      </c>
      <c r="I40" s="12">
        <v>1.1406841346137708</v>
      </c>
      <c r="J40" s="55">
        <v>0</v>
      </c>
      <c r="K40" s="55">
        <v>0</v>
      </c>
      <c r="L40" s="55">
        <v>0</v>
      </c>
      <c r="M40" s="9">
        <v>11</v>
      </c>
      <c r="N40" s="9">
        <v>11</v>
      </c>
      <c r="O40" s="9">
        <v>6</v>
      </c>
      <c r="P40" s="9">
        <v>2.5</v>
      </c>
      <c r="Q40" s="9">
        <v>2.2077249999999999</v>
      </c>
      <c r="R40" s="9">
        <v>2.5</v>
      </c>
      <c r="S40" s="9">
        <v>0.45</v>
      </c>
      <c r="T40" s="9">
        <v>0</v>
      </c>
      <c r="U40" s="9">
        <v>0.3</v>
      </c>
      <c r="V40" s="9">
        <v>0</v>
      </c>
    </row>
    <row r="41" spans="2:22">
      <c r="B41" s="9" t="str">
        <f t="shared" si="0"/>
        <v>М2,5x35</v>
      </c>
      <c r="C41" s="10">
        <v>2.5</v>
      </c>
      <c r="D41" s="9">
        <v>35</v>
      </c>
      <c r="E41" s="12">
        <v>1.4344331879790699</v>
      </c>
      <c r="F41" s="55">
        <v>0</v>
      </c>
      <c r="G41" s="55">
        <v>0</v>
      </c>
      <c r="H41" s="55">
        <v>0</v>
      </c>
      <c r="I41" s="12">
        <v>1.2308351751902273</v>
      </c>
      <c r="J41" s="55">
        <v>0</v>
      </c>
      <c r="K41" s="55">
        <v>0</v>
      </c>
      <c r="L41" s="55">
        <v>0</v>
      </c>
      <c r="M41" s="9">
        <v>11</v>
      </c>
      <c r="N41" s="9">
        <v>11</v>
      </c>
      <c r="O41" s="9">
        <v>6</v>
      </c>
      <c r="P41" s="9">
        <v>2.5</v>
      </c>
      <c r="Q41" s="9">
        <v>2.2077249999999999</v>
      </c>
      <c r="R41" s="9">
        <v>2.5</v>
      </c>
      <c r="S41" s="9">
        <v>0.45</v>
      </c>
      <c r="T41" s="9">
        <v>0</v>
      </c>
      <c r="U41" s="9">
        <v>0.3</v>
      </c>
      <c r="V41" s="9">
        <v>0</v>
      </c>
    </row>
    <row r="42" spans="2:22">
      <c r="B42" s="9" t="str">
        <f t="shared" si="0"/>
        <v>М2,5x38</v>
      </c>
      <c r="C42" s="10">
        <v>2.5</v>
      </c>
      <c r="D42" s="9">
        <v>38</v>
      </c>
      <c r="E42" s="12">
        <v>1.5500339801541321</v>
      </c>
      <c r="F42" s="55">
        <v>0</v>
      </c>
      <c r="G42" s="55">
        <v>0</v>
      </c>
      <c r="H42" s="55">
        <v>0</v>
      </c>
      <c r="I42" s="12">
        <v>1.3209862157666836</v>
      </c>
      <c r="J42" s="55">
        <v>0</v>
      </c>
      <c r="K42" s="55">
        <v>0</v>
      </c>
      <c r="L42" s="55">
        <v>0</v>
      </c>
      <c r="M42" s="9">
        <v>11</v>
      </c>
      <c r="N42" s="9">
        <v>11</v>
      </c>
      <c r="O42" s="9">
        <v>6</v>
      </c>
      <c r="P42" s="9">
        <v>2.5</v>
      </c>
      <c r="Q42" s="9">
        <v>2.2077249999999999</v>
      </c>
      <c r="R42" s="9">
        <v>2.5</v>
      </c>
      <c r="S42" s="9">
        <v>0.45</v>
      </c>
      <c r="T42" s="9">
        <v>0</v>
      </c>
      <c r="U42" s="9">
        <v>0.3</v>
      </c>
      <c r="V42" s="9">
        <v>0</v>
      </c>
    </row>
    <row r="43" spans="2:22">
      <c r="B43" s="9" t="str">
        <f t="shared" si="0"/>
        <v>М2,5x40</v>
      </c>
      <c r="C43" s="10">
        <v>2.5</v>
      </c>
      <c r="D43" s="9">
        <v>40</v>
      </c>
      <c r="E43" s="12">
        <v>1.6271011749375066</v>
      </c>
      <c r="F43" s="55">
        <v>0</v>
      </c>
      <c r="G43" s="55">
        <v>0</v>
      </c>
      <c r="H43" s="55">
        <v>0</v>
      </c>
      <c r="I43" s="12">
        <v>1.3810869094843214</v>
      </c>
      <c r="J43" s="55">
        <v>0</v>
      </c>
      <c r="K43" s="55">
        <v>0</v>
      </c>
      <c r="L43" s="55">
        <v>0</v>
      </c>
      <c r="M43" s="9">
        <v>11</v>
      </c>
      <c r="N43" s="9">
        <v>11</v>
      </c>
      <c r="O43" s="9">
        <v>6</v>
      </c>
      <c r="P43" s="9">
        <v>2.5</v>
      </c>
      <c r="Q43" s="9">
        <v>2.2077249999999999</v>
      </c>
      <c r="R43" s="9">
        <v>2.5</v>
      </c>
      <c r="S43" s="9">
        <v>0.45</v>
      </c>
      <c r="T43" s="9">
        <v>0</v>
      </c>
      <c r="U43" s="9">
        <v>0.3</v>
      </c>
      <c r="V43" s="9">
        <v>0</v>
      </c>
    </row>
    <row r="44" spans="2:22">
      <c r="B44" s="9" t="str">
        <f t="shared" si="0"/>
        <v>М2,5x42</v>
      </c>
      <c r="C44" s="10">
        <v>2.5</v>
      </c>
      <c r="D44" s="9">
        <v>42</v>
      </c>
      <c r="E44" s="12">
        <v>1.7041683697208811</v>
      </c>
      <c r="F44" s="55">
        <v>0</v>
      </c>
      <c r="G44" s="55">
        <v>0</v>
      </c>
      <c r="H44" s="55">
        <v>0</v>
      </c>
      <c r="I44" s="12">
        <v>1.4411876032019593</v>
      </c>
      <c r="J44" s="55">
        <v>0</v>
      </c>
      <c r="K44" s="55">
        <v>0</v>
      </c>
      <c r="L44" s="55">
        <v>0</v>
      </c>
      <c r="M44" s="9">
        <v>11</v>
      </c>
      <c r="N44" s="9">
        <v>11</v>
      </c>
      <c r="O44" s="9">
        <v>6</v>
      </c>
      <c r="P44" s="9">
        <v>2.5</v>
      </c>
      <c r="Q44" s="9">
        <v>2.2077249999999999</v>
      </c>
      <c r="R44" s="9">
        <v>2.5</v>
      </c>
      <c r="S44" s="9">
        <v>0.45</v>
      </c>
      <c r="T44" s="9">
        <v>0</v>
      </c>
      <c r="U44" s="9">
        <v>0.3</v>
      </c>
      <c r="V44" s="9">
        <v>0</v>
      </c>
    </row>
    <row r="45" spans="2:22">
      <c r="B45" s="9" t="str">
        <f t="shared" si="0"/>
        <v>М2,5x45</v>
      </c>
      <c r="C45" s="10">
        <v>2.5</v>
      </c>
      <c r="D45" s="9">
        <v>45</v>
      </c>
      <c r="E45" s="12">
        <v>1.8197691618959433</v>
      </c>
      <c r="F45" s="55">
        <v>0</v>
      </c>
      <c r="G45" s="55">
        <v>0</v>
      </c>
      <c r="H45" s="55">
        <v>0</v>
      </c>
      <c r="I45" s="12">
        <v>1.5313386437784158</v>
      </c>
      <c r="J45" s="55">
        <v>0</v>
      </c>
      <c r="K45" s="55">
        <v>0</v>
      </c>
      <c r="L45" s="55">
        <v>0</v>
      </c>
      <c r="M45" s="9">
        <v>11</v>
      </c>
      <c r="N45" s="9">
        <v>11</v>
      </c>
      <c r="O45" s="9">
        <v>6</v>
      </c>
      <c r="P45" s="9">
        <v>2.5</v>
      </c>
      <c r="Q45" s="9">
        <v>2.2077249999999999</v>
      </c>
      <c r="R45" s="9">
        <v>2.5</v>
      </c>
      <c r="S45" s="9">
        <v>0.45</v>
      </c>
      <c r="T45" s="9">
        <v>0</v>
      </c>
      <c r="U45" s="9">
        <v>0.3</v>
      </c>
      <c r="V45" s="9">
        <v>0</v>
      </c>
    </row>
    <row r="46" spans="2:22">
      <c r="B46" s="9" t="str">
        <f t="shared" si="0"/>
        <v>М2,5x48</v>
      </c>
      <c r="C46" s="10">
        <v>2.5</v>
      </c>
      <c r="D46" s="9">
        <v>48</v>
      </c>
      <c r="E46" s="12">
        <v>1.9353699540710052</v>
      </c>
      <c r="F46" s="55">
        <v>0</v>
      </c>
      <c r="G46" s="55">
        <v>0</v>
      </c>
      <c r="H46" s="55">
        <v>0</v>
      </c>
      <c r="I46" s="12">
        <v>1.6214896843548723</v>
      </c>
      <c r="J46" s="55">
        <v>0</v>
      </c>
      <c r="K46" s="55">
        <v>0</v>
      </c>
      <c r="L46" s="55">
        <v>0</v>
      </c>
      <c r="M46" s="9">
        <v>11</v>
      </c>
      <c r="N46" s="9">
        <v>11</v>
      </c>
      <c r="O46" s="9">
        <v>6</v>
      </c>
      <c r="P46" s="9">
        <v>2.5</v>
      </c>
      <c r="Q46" s="9">
        <v>2.2077249999999999</v>
      </c>
      <c r="R46" s="9">
        <v>2.5</v>
      </c>
      <c r="S46" s="9">
        <v>0.45</v>
      </c>
      <c r="T46" s="9">
        <v>0</v>
      </c>
      <c r="U46" s="9">
        <v>0.3</v>
      </c>
      <c r="V46" s="9">
        <v>0</v>
      </c>
    </row>
    <row r="47" spans="2:22">
      <c r="B47" s="9" t="str">
        <f t="shared" si="0"/>
        <v>М2,5x50</v>
      </c>
      <c r="C47" s="10">
        <v>2.5</v>
      </c>
      <c r="D47" s="9">
        <v>50</v>
      </c>
      <c r="E47" s="12">
        <v>2.0124371488543797</v>
      </c>
      <c r="F47" s="55">
        <v>0</v>
      </c>
      <c r="G47" s="55">
        <v>0</v>
      </c>
      <c r="H47" s="55">
        <v>0</v>
      </c>
      <c r="I47" s="12">
        <v>1.6815903780725103</v>
      </c>
      <c r="J47" s="55">
        <v>0</v>
      </c>
      <c r="K47" s="55">
        <v>0</v>
      </c>
      <c r="L47" s="55">
        <v>0</v>
      </c>
      <c r="M47" s="9">
        <v>11</v>
      </c>
      <c r="N47" s="9">
        <v>11</v>
      </c>
      <c r="O47" s="9">
        <v>6</v>
      </c>
      <c r="P47" s="9">
        <v>2.5</v>
      </c>
      <c r="Q47" s="9">
        <v>2.2077249999999999</v>
      </c>
      <c r="R47" s="9">
        <v>2.5</v>
      </c>
      <c r="S47" s="9">
        <v>0.45</v>
      </c>
      <c r="T47" s="9">
        <v>0</v>
      </c>
      <c r="U47" s="9">
        <v>0.3</v>
      </c>
      <c r="V47" s="9">
        <v>0</v>
      </c>
    </row>
    <row r="48" spans="2:22">
      <c r="B48" s="9" t="str">
        <f t="shared" si="0"/>
        <v>М2,5x55</v>
      </c>
      <c r="C48" s="10">
        <v>2.5</v>
      </c>
      <c r="D48" s="9">
        <v>55</v>
      </c>
      <c r="E48" s="12">
        <v>2.2051051358128158</v>
      </c>
      <c r="F48" s="55">
        <v>0</v>
      </c>
      <c r="G48" s="55">
        <v>0</v>
      </c>
      <c r="H48" s="55">
        <v>0</v>
      </c>
      <c r="I48" s="12">
        <v>1.8318421123666044</v>
      </c>
      <c r="J48" s="55">
        <v>0</v>
      </c>
      <c r="K48" s="55">
        <v>0</v>
      </c>
      <c r="L48" s="55">
        <v>0</v>
      </c>
      <c r="M48" s="9">
        <v>11</v>
      </c>
      <c r="N48" s="9">
        <v>11</v>
      </c>
      <c r="O48" s="9">
        <v>6</v>
      </c>
      <c r="P48" s="9">
        <v>2.5</v>
      </c>
      <c r="Q48" s="9">
        <v>2.2077249999999999</v>
      </c>
      <c r="R48" s="9">
        <v>2.5</v>
      </c>
      <c r="S48" s="9">
        <v>0.45</v>
      </c>
      <c r="T48" s="9">
        <v>0</v>
      </c>
      <c r="U48" s="9">
        <v>0.3</v>
      </c>
      <c r="V48" s="9">
        <v>0</v>
      </c>
    </row>
    <row r="49" spans="2:22">
      <c r="B49" s="9" t="str">
        <f t="shared" si="0"/>
        <v>М2,5x60</v>
      </c>
      <c r="C49" s="10">
        <v>2.5</v>
      </c>
      <c r="D49" s="9">
        <v>60</v>
      </c>
      <c r="E49" s="12">
        <v>2.3977731227712527</v>
      </c>
      <c r="F49" s="55">
        <v>0</v>
      </c>
      <c r="G49" s="55">
        <v>0</v>
      </c>
      <c r="H49" s="55">
        <v>0</v>
      </c>
      <c r="I49" s="12">
        <v>1.9820938466606988</v>
      </c>
      <c r="J49" s="55">
        <v>0</v>
      </c>
      <c r="K49" s="55">
        <v>0</v>
      </c>
      <c r="L49" s="55">
        <v>0</v>
      </c>
      <c r="M49" s="9">
        <v>11</v>
      </c>
      <c r="N49" s="9">
        <v>11</v>
      </c>
      <c r="O49" s="9">
        <v>6</v>
      </c>
      <c r="P49" s="9">
        <v>2.5</v>
      </c>
      <c r="Q49" s="9">
        <v>2.2077249999999999</v>
      </c>
      <c r="R49" s="9">
        <v>2.5</v>
      </c>
      <c r="S49" s="9">
        <v>0.45</v>
      </c>
      <c r="T49" s="9">
        <v>0</v>
      </c>
      <c r="U49" s="9">
        <v>0.3</v>
      </c>
      <c r="V49" s="9">
        <v>0</v>
      </c>
    </row>
    <row r="50" spans="2:22">
      <c r="B50" s="9" t="str">
        <f t="shared" si="0"/>
        <v>М2,5x65</v>
      </c>
      <c r="C50" s="10">
        <v>2.5</v>
      </c>
      <c r="D50" s="9">
        <v>65</v>
      </c>
      <c r="E50" s="12">
        <v>2.5904411097296891</v>
      </c>
      <c r="F50" s="55">
        <v>0</v>
      </c>
      <c r="G50" s="55">
        <v>0</v>
      </c>
      <c r="H50" s="55">
        <v>0</v>
      </c>
      <c r="I50" s="12">
        <v>2.1323455809547927</v>
      </c>
      <c r="J50" s="55">
        <v>0</v>
      </c>
      <c r="K50" s="55">
        <v>0</v>
      </c>
      <c r="L50" s="55">
        <v>0</v>
      </c>
      <c r="M50" s="9">
        <v>11</v>
      </c>
      <c r="N50" s="9">
        <v>11</v>
      </c>
      <c r="O50" s="9">
        <v>6</v>
      </c>
      <c r="P50" s="9">
        <v>2.5</v>
      </c>
      <c r="Q50" s="9">
        <v>2.2077249999999999</v>
      </c>
      <c r="R50" s="9">
        <v>2.5</v>
      </c>
      <c r="S50" s="9">
        <v>0.45</v>
      </c>
      <c r="T50" s="9">
        <v>0</v>
      </c>
      <c r="U50" s="9">
        <v>0.3</v>
      </c>
      <c r="V50" s="9">
        <v>0</v>
      </c>
    </row>
    <row r="51" spans="2:22">
      <c r="B51" s="9" t="str">
        <f t="shared" si="0"/>
        <v>М2,5x70</v>
      </c>
      <c r="C51" s="10">
        <v>2.5</v>
      </c>
      <c r="D51" s="9">
        <v>70</v>
      </c>
      <c r="E51" s="12">
        <v>2.7831090966881256</v>
      </c>
      <c r="F51" s="55">
        <v>0</v>
      </c>
      <c r="G51" s="55">
        <v>0</v>
      </c>
      <c r="H51" s="55">
        <v>0</v>
      </c>
      <c r="I51" s="12">
        <v>2.2825973152488874</v>
      </c>
      <c r="J51" s="55">
        <v>0</v>
      </c>
      <c r="K51" s="55">
        <v>0</v>
      </c>
      <c r="L51" s="55">
        <v>0</v>
      </c>
      <c r="M51" s="9">
        <v>11</v>
      </c>
      <c r="N51" s="9">
        <v>11</v>
      </c>
      <c r="O51" s="9">
        <v>6</v>
      </c>
      <c r="P51" s="9">
        <v>2.5</v>
      </c>
      <c r="Q51" s="9">
        <v>2.2077249999999999</v>
      </c>
      <c r="R51" s="9">
        <v>2.5</v>
      </c>
      <c r="S51" s="9">
        <v>0.45</v>
      </c>
      <c r="T51" s="9">
        <v>0</v>
      </c>
      <c r="U51" s="9">
        <v>0.3</v>
      </c>
      <c r="V51" s="9">
        <v>0</v>
      </c>
    </row>
    <row r="52" spans="2:22">
      <c r="B52" s="9" t="str">
        <f t="shared" si="0"/>
        <v>М2,5x75</v>
      </c>
      <c r="C52" s="10">
        <v>2.5</v>
      </c>
      <c r="D52" s="9">
        <v>75</v>
      </c>
      <c r="E52" s="12">
        <v>2.9757770836465625</v>
      </c>
      <c r="F52" s="55">
        <v>0</v>
      </c>
      <c r="G52" s="55">
        <v>0</v>
      </c>
      <c r="H52" s="55">
        <v>0</v>
      </c>
      <c r="I52" s="12">
        <v>2.4328490495429813</v>
      </c>
      <c r="J52" s="55">
        <v>0</v>
      </c>
      <c r="K52" s="55">
        <v>0</v>
      </c>
      <c r="L52" s="55">
        <v>0</v>
      </c>
      <c r="M52" s="9">
        <v>11</v>
      </c>
      <c r="N52" s="9">
        <v>11</v>
      </c>
      <c r="O52" s="9">
        <v>6</v>
      </c>
      <c r="P52" s="9">
        <v>2.5</v>
      </c>
      <c r="Q52" s="9">
        <v>2.2077249999999999</v>
      </c>
      <c r="R52" s="9">
        <v>2.5</v>
      </c>
      <c r="S52" s="9">
        <v>0.45</v>
      </c>
      <c r="T52" s="9">
        <v>0</v>
      </c>
      <c r="U52" s="9">
        <v>0.3</v>
      </c>
      <c r="V52" s="9">
        <v>0</v>
      </c>
    </row>
    <row r="53" spans="2:22">
      <c r="B53" s="9" t="str">
        <f t="shared" si="0"/>
        <v>М2,5x80</v>
      </c>
      <c r="C53" s="10">
        <v>2.5</v>
      </c>
      <c r="D53" s="9">
        <v>80</v>
      </c>
      <c r="E53" s="12">
        <v>3.1684450706049989</v>
      </c>
      <c r="F53" s="55">
        <v>0</v>
      </c>
      <c r="G53" s="55">
        <v>0</v>
      </c>
      <c r="H53" s="55">
        <v>0</v>
      </c>
      <c r="I53" s="12">
        <v>2.5831007838370756</v>
      </c>
      <c r="J53" s="55">
        <v>0</v>
      </c>
      <c r="K53" s="55">
        <v>0</v>
      </c>
      <c r="L53" s="55">
        <v>0</v>
      </c>
      <c r="M53" s="9">
        <v>11</v>
      </c>
      <c r="N53" s="9">
        <v>11</v>
      </c>
      <c r="O53" s="9">
        <v>6</v>
      </c>
      <c r="P53" s="9">
        <v>2.5</v>
      </c>
      <c r="Q53" s="9">
        <v>2.2077249999999999</v>
      </c>
      <c r="R53" s="9">
        <v>2.5</v>
      </c>
      <c r="S53" s="9">
        <v>0.45</v>
      </c>
      <c r="T53" s="9">
        <v>0</v>
      </c>
      <c r="U53" s="9">
        <v>0.3</v>
      </c>
      <c r="V53" s="9">
        <v>0</v>
      </c>
    </row>
    <row r="54" spans="2:22">
      <c r="B54" s="9" t="str">
        <f t="shared" si="0"/>
        <v>М2,5x85</v>
      </c>
      <c r="C54" s="10">
        <v>2.5</v>
      </c>
      <c r="D54" s="9">
        <v>85</v>
      </c>
      <c r="E54" s="12">
        <v>3.3611130575634354</v>
      </c>
      <c r="F54" s="55">
        <v>0</v>
      </c>
      <c r="G54" s="55">
        <v>0</v>
      </c>
      <c r="H54" s="55">
        <v>0</v>
      </c>
      <c r="I54" s="12">
        <v>2.7333525181311704</v>
      </c>
      <c r="J54" s="55">
        <v>0</v>
      </c>
      <c r="K54" s="55">
        <v>0</v>
      </c>
      <c r="L54" s="55">
        <v>0</v>
      </c>
      <c r="M54" s="9">
        <v>11</v>
      </c>
      <c r="N54" s="9">
        <v>11</v>
      </c>
      <c r="O54" s="9">
        <v>6</v>
      </c>
      <c r="P54" s="9">
        <v>2.5</v>
      </c>
      <c r="Q54" s="9">
        <v>2.2077249999999999</v>
      </c>
      <c r="R54" s="9">
        <v>2.5</v>
      </c>
      <c r="S54" s="9">
        <v>0.45</v>
      </c>
      <c r="T54" s="9">
        <v>0</v>
      </c>
      <c r="U54" s="9">
        <v>0.3</v>
      </c>
      <c r="V54" s="9">
        <v>0</v>
      </c>
    </row>
    <row r="55" spans="2:22">
      <c r="B55" s="9" t="str">
        <f t="shared" si="0"/>
        <v>М2,5x90</v>
      </c>
      <c r="C55" s="10">
        <v>2.5</v>
      </c>
      <c r="D55" s="9">
        <v>90</v>
      </c>
      <c r="E55" s="12">
        <v>3.5537810445218723</v>
      </c>
      <c r="F55" s="55">
        <v>0</v>
      </c>
      <c r="G55" s="55">
        <v>0</v>
      </c>
      <c r="H55" s="55">
        <v>0</v>
      </c>
      <c r="I55" s="12">
        <v>2.8836042524252643</v>
      </c>
      <c r="J55" s="55">
        <v>0</v>
      </c>
      <c r="K55" s="55">
        <v>0</v>
      </c>
      <c r="L55" s="55">
        <v>0</v>
      </c>
      <c r="M55" s="9">
        <v>11</v>
      </c>
      <c r="N55" s="9">
        <v>11</v>
      </c>
      <c r="O55" s="9">
        <v>6</v>
      </c>
      <c r="P55" s="9">
        <v>2.5</v>
      </c>
      <c r="Q55" s="9">
        <v>2.2077249999999999</v>
      </c>
      <c r="R55" s="9">
        <v>2.5</v>
      </c>
      <c r="S55" s="9">
        <v>0.45</v>
      </c>
      <c r="T55" s="9">
        <v>0</v>
      </c>
      <c r="U55" s="9">
        <v>0.3</v>
      </c>
      <c r="V55" s="9">
        <v>0</v>
      </c>
    </row>
    <row r="56" spans="2:22">
      <c r="B56" s="9" t="str">
        <f t="shared" si="0"/>
        <v>М2,5x95</v>
      </c>
      <c r="C56" s="10">
        <v>2.5</v>
      </c>
      <c r="D56" s="9">
        <v>95</v>
      </c>
      <c r="E56" s="12">
        <v>3.7464490314803083</v>
      </c>
      <c r="F56" s="55">
        <v>0</v>
      </c>
      <c r="G56" s="55">
        <v>0</v>
      </c>
      <c r="H56" s="55">
        <v>0</v>
      </c>
      <c r="I56" s="12">
        <v>3.0338559867193591</v>
      </c>
      <c r="J56" s="55">
        <v>0</v>
      </c>
      <c r="K56" s="55">
        <v>0</v>
      </c>
      <c r="L56" s="55">
        <v>0</v>
      </c>
      <c r="M56" s="9">
        <v>11</v>
      </c>
      <c r="N56" s="9">
        <v>11</v>
      </c>
      <c r="O56" s="9">
        <v>6</v>
      </c>
      <c r="P56" s="9">
        <v>2.5</v>
      </c>
      <c r="Q56" s="9">
        <v>2.2077249999999999</v>
      </c>
      <c r="R56" s="9">
        <v>2.5</v>
      </c>
      <c r="S56" s="9">
        <v>0.45</v>
      </c>
      <c r="T56" s="9">
        <v>0</v>
      </c>
      <c r="U56" s="9">
        <v>0.3</v>
      </c>
      <c r="V56" s="9">
        <v>0</v>
      </c>
    </row>
    <row r="57" spans="2:22">
      <c r="B57" s="9" t="str">
        <f t="shared" si="0"/>
        <v>М2,5x100</v>
      </c>
      <c r="C57" s="10">
        <v>2.5</v>
      </c>
      <c r="D57" s="9">
        <v>100</v>
      </c>
      <c r="E57" s="12">
        <v>3.9391170184387447</v>
      </c>
      <c r="F57" s="55">
        <v>0</v>
      </c>
      <c r="G57" s="55">
        <v>0</v>
      </c>
      <c r="H57" s="55">
        <v>0</v>
      </c>
      <c r="I57" s="12">
        <v>3.1841077210134525</v>
      </c>
      <c r="J57" s="55">
        <v>0</v>
      </c>
      <c r="K57" s="55">
        <v>0</v>
      </c>
      <c r="L57" s="55">
        <v>0</v>
      </c>
      <c r="M57" s="9">
        <v>11</v>
      </c>
      <c r="N57" s="9">
        <v>11</v>
      </c>
      <c r="O57" s="9">
        <v>6</v>
      </c>
      <c r="P57" s="9">
        <v>2.5</v>
      </c>
      <c r="Q57" s="9">
        <v>2.2077249999999999</v>
      </c>
      <c r="R57" s="9">
        <v>2.5</v>
      </c>
      <c r="S57" s="9">
        <v>0.45</v>
      </c>
      <c r="T57" s="9">
        <v>0</v>
      </c>
      <c r="U57" s="9">
        <v>0.3</v>
      </c>
      <c r="V57" s="9">
        <v>0</v>
      </c>
    </row>
    <row r="58" spans="2:22">
      <c r="B58" s="9" t="str">
        <f t="shared" si="0"/>
        <v>М2,5x105</v>
      </c>
      <c r="C58" s="10">
        <v>2.5</v>
      </c>
      <c r="D58" s="9">
        <v>105</v>
      </c>
      <c r="E58" s="12">
        <v>4.1317850053971812</v>
      </c>
      <c r="F58" s="55">
        <v>0</v>
      </c>
      <c r="G58" s="55">
        <v>0</v>
      </c>
      <c r="H58" s="55">
        <v>0</v>
      </c>
      <c r="I58" s="12">
        <v>3.3343594553075473</v>
      </c>
      <c r="J58" s="55">
        <v>0</v>
      </c>
      <c r="K58" s="55">
        <v>0</v>
      </c>
      <c r="L58" s="55">
        <v>0</v>
      </c>
      <c r="M58" s="9">
        <v>11</v>
      </c>
      <c r="N58" s="9">
        <v>11</v>
      </c>
      <c r="O58" s="9">
        <v>6</v>
      </c>
      <c r="P58" s="9">
        <v>2.5</v>
      </c>
      <c r="Q58" s="9">
        <v>2.2077249999999999</v>
      </c>
      <c r="R58" s="9">
        <v>2.5</v>
      </c>
      <c r="S58" s="9">
        <v>0.45</v>
      </c>
      <c r="T58" s="9">
        <v>0</v>
      </c>
      <c r="U58" s="9">
        <v>0.3</v>
      </c>
      <c r="V58" s="9">
        <v>0</v>
      </c>
    </row>
    <row r="59" spans="2:22">
      <c r="B59" s="9" t="str">
        <f t="shared" si="0"/>
        <v>М2,5x110</v>
      </c>
      <c r="C59" s="10">
        <v>2.5</v>
      </c>
      <c r="D59" s="9">
        <v>110</v>
      </c>
      <c r="E59" s="12">
        <v>4.3244529923556172</v>
      </c>
      <c r="F59" s="55">
        <v>0</v>
      </c>
      <c r="G59" s="55">
        <v>0</v>
      </c>
      <c r="H59" s="55">
        <v>0</v>
      </c>
      <c r="I59" s="12">
        <v>3.4846111896016412</v>
      </c>
      <c r="J59" s="55">
        <v>0</v>
      </c>
      <c r="K59" s="55">
        <v>0</v>
      </c>
      <c r="L59" s="55">
        <v>0</v>
      </c>
      <c r="M59" s="9">
        <v>11</v>
      </c>
      <c r="N59" s="9">
        <v>11</v>
      </c>
      <c r="O59" s="9">
        <v>6</v>
      </c>
      <c r="P59" s="9">
        <v>2.5</v>
      </c>
      <c r="Q59" s="9">
        <v>2.2077249999999999</v>
      </c>
      <c r="R59" s="9">
        <v>2.5</v>
      </c>
      <c r="S59" s="9">
        <v>0.45</v>
      </c>
      <c r="T59" s="9">
        <v>0</v>
      </c>
      <c r="U59" s="9">
        <v>0.3</v>
      </c>
      <c r="V59" s="9">
        <v>0</v>
      </c>
    </row>
    <row r="60" spans="2:22">
      <c r="B60" s="9" t="str">
        <f t="shared" si="0"/>
        <v>М2,5x115</v>
      </c>
      <c r="C60" s="10">
        <v>2.5</v>
      </c>
      <c r="D60" s="9">
        <v>115</v>
      </c>
      <c r="E60" s="12">
        <v>4.5171209793140541</v>
      </c>
      <c r="F60" s="55">
        <v>0</v>
      </c>
      <c r="G60" s="55">
        <v>0</v>
      </c>
      <c r="H60" s="55">
        <v>0</v>
      </c>
      <c r="I60" s="12">
        <v>3.634862923895736</v>
      </c>
      <c r="J60" s="55">
        <v>0</v>
      </c>
      <c r="K60" s="55">
        <v>0</v>
      </c>
      <c r="L60" s="55">
        <v>0</v>
      </c>
      <c r="M60" s="9">
        <v>11</v>
      </c>
      <c r="N60" s="9">
        <v>11</v>
      </c>
      <c r="O60" s="9">
        <v>6</v>
      </c>
      <c r="P60" s="9">
        <v>2.5</v>
      </c>
      <c r="Q60" s="9">
        <v>2.2077249999999999</v>
      </c>
      <c r="R60" s="9">
        <v>2.5</v>
      </c>
      <c r="S60" s="9">
        <v>0.45</v>
      </c>
      <c r="T60" s="9">
        <v>0</v>
      </c>
      <c r="U60" s="9">
        <v>0.3</v>
      </c>
      <c r="V60" s="9">
        <v>0</v>
      </c>
    </row>
    <row r="61" spans="2:22">
      <c r="B61" s="9" t="str">
        <f t="shared" si="0"/>
        <v>М2,5x120</v>
      </c>
      <c r="C61" s="10">
        <v>2.5</v>
      </c>
      <c r="D61" s="9">
        <v>120</v>
      </c>
      <c r="E61" s="12">
        <v>4.7097889662724901</v>
      </c>
      <c r="F61" s="55">
        <v>0</v>
      </c>
      <c r="G61" s="55">
        <v>0</v>
      </c>
      <c r="H61" s="55">
        <v>0</v>
      </c>
      <c r="I61" s="12">
        <v>3.7851146581898303</v>
      </c>
      <c r="J61" s="55">
        <v>0</v>
      </c>
      <c r="K61" s="55">
        <v>0</v>
      </c>
      <c r="L61" s="55">
        <v>0</v>
      </c>
      <c r="M61" s="9">
        <v>11</v>
      </c>
      <c r="N61" s="9">
        <v>11</v>
      </c>
      <c r="O61" s="9">
        <v>6</v>
      </c>
      <c r="P61" s="9">
        <v>2.5</v>
      </c>
      <c r="Q61" s="9">
        <v>2.2077249999999999</v>
      </c>
      <c r="R61" s="9">
        <v>2.5</v>
      </c>
      <c r="S61" s="9">
        <v>0.45</v>
      </c>
      <c r="T61" s="9">
        <v>0</v>
      </c>
      <c r="U61" s="9">
        <v>0.3</v>
      </c>
      <c r="V61" s="9">
        <v>0</v>
      </c>
    </row>
    <row r="62" spans="2:22">
      <c r="B62" s="9" t="str">
        <f t="shared" si="0"/>
        <v>М2,5x130</v>
      </c>
      <c r="C62" s="10">
        <v>2.5</v>
      </c>
      <c r="D62" s="9">
        <v>130</v>
      </c>
      <c r="E62" s="12">
        <v>5.095124940189363</v>
      </c>
      <c r="F62" s="55">
        <v>0</v>
      </c>
      <c r="G62" s="55">
        <v>0</v>
      </c>
      <c r="H62" s="55">
        <v>0</v>
      </c>
      <c r="I62" s="12">
        <v>4.0856181267780185</v>
      </c>
      <c r="J62" s="55">
        <v>0</v>
      </c>
      <c r="K62" s="55">
        <v>0</v>
      </c>
      <c r="L62" s="55">
        <v>0</v>
      </c>
      <c r="M62" s="9">
        <v>11</v>
      </c>
      <c r="N62" s="9">
        <v>11</v>
      </c>
      <c r="O62" s="9">
        <v>6</v>
      </c>
      <c r="P62" s="9">
        <v>2.5</v>
      </c>
      <c r="Q62" s="9">
        <v>2.2077249999999999</v>
      </c>
      <c r="R62" s="9">
        <v>2.5</v>
      </c>
      <c r="S62" s="9">
        <v>0.45</v>
      </c>
      <c r="T62" s="9">
        <v>0</v>
      </c>
      <c r="U62" s="9">
        <v>0.3</v>
      </c>
      <c r="V62" s="9">
        <v>0</v>
      </c>
    </row>
    <row r="63" spans="2:22">
      <c r="B63" s="9" t="str">
        <f t="shared" si="0"/>
        <v>М2,5x140</v>
      </c>
      <c r="C63" s="10">
        <v>2.5</v>
      </c>
      <c r="D63" s="9">
        <v>140</v>
      </c>
      <c r="E63" s="12">
        <v>5.4804609141062368</v>
      </c>
      <c r="F63" s="55">
        <v>0</v>
      </c>
      <c r="G63" s="55">
        <v>0</v>
      </c>
      <c r="H63" s="55">
        <v>0</v>
      </c>
      <c r="I63" s="12">
        <v>4.3861215953662072</v>
      </c>
      <c r="J63" s="55">
        <v>0</v>
      </c>
      <c r="K63" s="55">
        <v>0</v>
      </c>
      <c r="L63" s="55">
        <v>0</v>
      </c>
      <c r="M63" s="9">
        <v>11</v>
      </c>
      <c r="N63" s="9">
        <v>11</v>
      </c>
      <c r="O63" s="9">
        <v>6</v>
      </c>
      <c r="P63" s="9">
        <v>2.5</v>
      </c>
      <c r="Q63" s="9">
        <v>2.2077249999999999</v>
      </c>
      <c r="R63" s="9">
        <v>2.5</v>
      </c>
      <c r="S63" s="9">
        <v>0.45</v>
      </c>
      <c r="T63" s="9">
        <v>0</v>
      </c>
      <c r="U63" s="9">
        <v>0.3</v>
      </c>
      <c r="V63" s="9">
        <v>0</v>
      </c>
    </row>
    <row r="64" spans="2:22">
      <c r="B64" s="9" t="str">
        <f t="shared" si="0"/>
        <v>М2,5x150</v>
      </c>
      <c r="C64" s="10">
        <v>2.5</v>
      </c>
      <c r="D64" s="9">
        <v>150</v>
      </c>
      <c r="E64" s="12">
        <v>5.8657968880231088</v>
      </c>
      <c r="F64" s="55">
        <v>0</v>
      </c>
      <c r="G64" s="55">
        <v>0</v>
      </c>
      <c r="H64" s="55">
        <v>0</v>
      </c>
      <c r="I64" s="12">
        <v>4.6866250639543949</v>
      </c>
      <c r="J64" s="55">
        <v>0</v>
      </c>
      <c r="K64" s="55">
        <v>0</v>
      </c>
      <c r="L64" s="55">
        <v>0</v>
      </c>
      <c r="M64" s="9">
        <v>11</v>
      </c>
      <c r="N64" s="9">
        <v>11</v>
      </c>
      <c r="O64" s="9">
        <v>6</v>
      </c>
      <c r="P64" s="9">
        <v>2.5</v>
      </c>
      <c r="Q64" s="9">
        <v>2.2077249999999999</v>
      </c>
      <c r="R64" s="9">
        <v>2.5</v>
      </c>
      <c r="S64" s="9">
        <v>0.45</v>
      </c>
      <c r="T64" s="9">
        <v>0</v>
      </c>
      <c r="U64" s="9">
        <v>0.3</v>
      </c>
      <c r="V64" s="9">
        <v>0</v>
      </c>
    </row>
    <row r="65" spans="2:22">
      <c r="B65" s="9" t="str">
        <f t="shared" si="0"/>
        <v>М2,5x160</v>
      </c>
      <c r="C65" s="10">
        <v>2.5</v>
      </c>
      <c r="D65" s="9">
        <v>160</v>
      </c>
      <c r="E65" s="12">
        <v>6.2511328619399817</v>
      </c>
      <c r="F65" s="55">
        <v>0</v>
      </c>
      <c r="G65" s="55">
        <v>0</v>
      </c>
      <c r="H65" s="55">
        <v>0</v>
      </c>
      <c r="I65" s="12">
        <v>4.9871285325425845</v>
      </c>
      <c r="J65" s="55">
        <v>0</v>
      </c>
      <c r="K65" s="55">
        <v>0</v>
      </c>
      <c r="L65" s="55">
        <v>0</v>
      </c>
      <c r="M65" s="9">
        <v>11</v>
      </c>
      <c r="N65" s="9">
        <v>11</v>
      </c>
      <c r="O65" s="9">
        <v>6</v>
      </c>
      <c r="P65" s="9">
        <v>2.5</v>
      </c>
      <c r="Q65" s="9">
        <v>2.2077249999999999</v>
      </c>
      <c r="R65" s="9">
        <v>2.5</v>
      </c>
      <c r="S65" s="9">
        <v>0.45</v>
      </c>
      <c r="T65" s="9">
        <v>0</v>
      </c>
      <c r="U65" s="9">
        <v>0.3</v>
      </c>
      <c r="V65" s="9">
        <v>0</v>
      </c>
    </row>
    <row r="66" spans="2:22">
      <c r="B66" s="9" t="str">
        <f t="shared" si="0"/>
        <v>М3x10</v>
      </c>
      <c r="C66" s="10">
        <v>3</v>
      </c>
      <c r="D66" s="9">
        <v>10</v>
      </c>
      <c r="E66" s="12">
        <v>0.79371352341265777</v>
      </c>
      <c r="F66" s="55">
        <v>0</v>
      </c>
      <c r="G66" s="55">
        <v>0</v>
      </c>
      <c r="H66" s="55">
        <v>0</v>
      </c>
      <c r="I66" s="12">
        <v>0.76530597837488501</v>
      </c>
      <c r="J66" s="55">
        <v>0</v>
      </c>
      <c r="K66" s="55">
        <v>0</v>
      </c>
      <c r="L66" s="55">
        <v>0</v>
      </c>
      <c r="M66" s="11">
        <v>7.5</v>
      </c>
      <c r="N66" s="9">
        <v>8.5</v>
      </c>
      <c r="O66" s="23">
        <v>7.5</v>
      </c>
      <c r="P66" s="9">
        <v>3</v>
      </c>
      <c r="Q66" s="9">
        <v>2.6752500000000001</v>
      </c>
      <c r="R66" s="9">
        <v>3</v>
      </c>
      <c r="S66" s="9">
        <v>0.5</v>
      </c>
      <c r="T66" s="9">
        <v>0</v>
      </c>
      <c r="U66" s="9">
        <v>0.5</v>
      </c>
      <c r="V66" s="9">
        <v>0</v>
      </c>
    </row>
    <row r="67" spans="2:22">
      <c r="B67" s="9" t="str">
        <f t="shared" si="0"/>
        <v>М3x12</v>
      </c>
      <c r="C67" s="10">
        <v>3</v>
      </c>
      <c r="D67" s="9">
        <v>12</v>
      </c>
      <c r="E67" s="12">
        <v>0.8819642478704991</v>
      </c>
      <c r="F67" s="55">
        <v>0</v>
      </c>
      <c r="G67" s="55">
        <v>0</v>
      </c>
      <c r="H67" s="55">
        <v>0</v>
      </c>
      <c r="I67" s="12">
        <v>0.85355670283272622</v>
      </c>
      <c r="J67" s="55">
        <v>0</v>
      </c>
      <c r="K67" s="55">
        <v>0</v>
      </c>
      <c r="L67" s="55">
        <v>0</v>
      </c>
      <c r="M67" s="11">
        <v>9.5</v>
      </c>
      <c r="N67" s="9">
        <v>10.5</v>
      </c>
      <c r="O67" s="23">
        <v>7.5</v>
      </c>
      <c r="P67" s="9">
        <v>3</v>
      </c>
      <c r="Q67" s="9">
        <v>2.6752500000000001</v>
      </c>
      <c r="R67" s="9">
        <v>3</v>
      </c>
      <c r="S67" s="9">
        <v>0.5</v>
      </c>
      <c r="T67" s="9">
        <v>0</v>
      </c>
      <c r="U67" s="9">
        <v>0.5</v>
      </c>
      <c r="V67" s="9">
        <v>0</v>
      </c>
    </row>
    <row r="68" spans="2:22">
      <c r="B68" s="9" t="str">
        <f t="shared" si="0"/>
        <v>М3x14</v>
      </c>
      <c r="C68" s="10">
        <v>3</v>
      </c>
      <c r="D68" s="9">
        <v>14</v>
      </c>
      <c r="E68" s="12">
        <v>0.9702149723283402</v>
      </c>
      <c r="F68" s="55">
        <v>0</v>
      </c>
      <c r="G68" s="55">
        <v>0</v>
      </c>
      <c r="H68" s="55">
        <v>0</v>
      </c>
      <c r="I68" s="12">
        <v>0.94180742729056732</v>
      </c>
      <c r="J68" s="55">
        <v>0</v>
      </c>
      <c r="K68" s="55">
        <v>0</v>
      </c>
      <c r="L68" s="55">
        <v>0</v>
      </c>
      <c r="M68" s="11">
        <v>11.5</v>
      </c>
      <c r="N68" s="9">
        <v>12.5</v>
      </c>
      <c r="O68" s="23">
        <v>7.5</v>
      </c>
      <c r="P68" s="9">
        <v>3</v>
      </c>
      <c r="Q68" s="9">
        <v>2.6752500000000001</v>
      </c>
      <c r="R68" s="9">
        <v>3</v>
      </c>
      <c r="S68" s="9">
        <v>0.5</v>
      </c>
      <c r="T68" s="9">
        <v>0</v>
      </c>
      <c r="U68" s="9">
        <v>0.5</v>
      </c>
      <c r="V68" s="9">
        <v>0</v>
      </c>
    </row>
    <row r="69" spans="2:22">
      <c r="B69" s="9" t="str">
        <f t="shared" si="0"/>
        <v>М3x16</v>
      </c>
      <c r="C69" s="10">
        <v>3</v>
      </c>
      <c r="D69" s="9">
        <v>16</v>
      </c>
      <c r="E69" s="12">
        <v>1.0755102238088452</v>
      </c>
      <c r="F69" s="55">
        <v>0</v>
      </c>
      <c r="G69" s="55">
        <v>0</v>
      </c>
      <c r="H69" s="55">
        <v>0</v>
      </c>
      <c r="I69" s="12">
        <v>1.0300581517484089</v>
      </c>
      <c r="J69" s="55">
        <v>0</v>
      </c>
      <c r="K69" s="55">
        <v>0</v>
      </c>
      <c r="L69" s="55">
        <v>0</v>
      </c>
      <c r="M69" s="9">
        <v>12</v>
      </c>
      <c r="N69" s="9">
        <v>12</v>
      </c>
      <c r="O69" s="23">
        <v>7.5</v>
      </c>
      <c r="P69" s="9">
        <v>3</v>
      </c>
      <c r="Q69" s="9">
        <v>2.6752500000000001</v>
      </c>
      <c r="R69" s="9">
        <v>3</v>
      </c>
      <c r="S69" s="9">
        <v>0.5</v>
      </c>
      <c r="T69" s="9">
        <v>0</v>
      </c>
      <c r="U69" s="9">
        <v>0.5</v>
      </c>
      <c r="V69" s="9">
        <v>0</v>
      </c>
    </row>
    <row r="70" spans="2:22">
      <c r="B70" s="9" t="str">
        <f t="shared" si="0"/>
        <v>М3x18</v>
      </c>
      <c r="C70" s="10">
        <v>3</v>
      </c>
      <c r="D70" s="9">
        <v>18</v>
      </c>
      <c r="E70" s="12">
        <v>1.1864869842969046</v>
      </c>
      <c r="F70" s="55">
        <v>0</v>
      </c>
      <c r="G70" s="55">
        <v>0</v>
      </c>
      <c r="H70" s="55">
        <v>0</v>
      </c>
      <c r="I70" s="12">
        <v>1.1183088762062499</v>
      </c>
      <c r="J70" s="55">
        <v>0</v>
      </c>
      <c r="K70" s="55">
        <v>0</v>
      </c>
      <c r="L70" s="55">
        <v>0</v>
      </c>
      <c r="M70" s="9">
        <v>12</v>
      </c>
      <c r="N70" s="9">
        <v>12</v>
      </c>
      <c r="O70" s="23">
        <v>7.5</v>
      </c>
      <c r="P70" s="9">
        <v>3</v>
      </c>
      <c r="Q70" s="9">
        <v>2.6752500000000001</v>
      </c>
      <c r="R70" s="9">
        <v>3</v>
      </c>
      <c r="S70" s="9">
        <v>0.5</v>
      </c>
      <c r="T70" s="9">
        <v>0</v>
      </c>
      <c r="U70" s="9">
        <v>0.5</v>
      </c>
      <c r="V70" s="9">
        <v>0</v>
      </c>
    </row>
    <row r="71" spans="2:22">
      <c r="B71" s="9" t="str">
        <f t="shared" si="0"/>
        <v>М3x20</v>
      </c>
      <c r="C71" s="10">
        <v>3</v>
      </c>
      <c r="D71" s="9">
        <v>20</v>
      </c>
      <c r="E71" s="12">
        <v>1.2974637447849642</v>
      </c>
      <c r="F71" s="55">
        <v>0</v>
      </c>
      <c r="G71" s="55">
        <v>0</v>
      </c>
      <c r="H71" s="55">
        <v>0</v>
      </c>
      <c r="I71" s="12">
        <v>1.2065596006640913</v>
      </c>
      <c r="J71" s="55">
        <v>0</v>
      </c>
      <c r="K71" s="55">
        <v>0</v>
      </c>
      <c r="L71" s="55">
        <v>0</v>
      </c>
      <c r="M71" s="9">
        <v>12</v>
      </c>
      <c r="N71" s="9">
        <v>12</v>
      </c>
      <c r="O71" s="23">
        <v>7.5</v>
      </c>
      <c r="P71" s="9">
        <v>3</v>
      </c>
      <c r="Q71" s="9">
        <v>2.6752500000000001</v>
      </c>
      <c r="R71" s="9">
        <v>3</v>
      </c>
      <c r="S71" s="9">
        <v>0.5</v>
      </c>
      <c r="T71" s="9">
        <v>0</v>
      </c>
      <c r="U71" s="9">
        <v>0.5</v>
      </c>
      <c r="V71" s="9">
        <v>0</v>
      </c>
    </row>
    <row r="72" spans="2:22">
      <c r="B72" s="9" t="str">
        <f t="shared" ref="B72:B135" si="1">"М"&amp;C72&amp;"x"&amp;D72</f>
        <v>М3x22</v>
      </c>
      <c r="C72" s="10">
        <v>3</v>
      </c>
      <c r="D72" s="9">
        <v>22</v>
      </c>
      <c r="E72" s="12">
        <v>1.4084405052730236</v>
      </c>
      <c r="F72" s="55">
        <v>0</v>
      </c>
      <c r="G72" s="55">
        <v>0</v>
      </c>
      <c r="H72" s="55">
        <v>0</v>
      </c>
      <c r="I72" s="12">
        <v>1.2948103251219323</v>
      </c>
      <c r="J72" s="55">
        <v>0</v>
      </c>
      <c r="K72" s="55">
        <v>0</v>
      </c>
      <c r="L72" s="55">
        <v>0</v>
      </c>
      <c r="M72" s="9">
        <v>12</v>
      </c>
      <c r="N72" s="9">
        <v>12</v>
      </c>
      <c r="O72" s="23">
        <v>7.5</v>
      </c>
      <c r="P72" s="9">
        <v>3</v>
      </c>
      <c r="Q72" s="9">
        <v>2.6752500000000001</v>
      </c>
      <c r="R72" s="9">
        <v>3</v>
      </c>
      <c r="S72" s="9">
        <v>0.5</v>
      </c>
      <c r="T72" s="9">
        <v>0</v>
      </c>
      <c r="U72" s="9">
        <v>0.5</v>
      </c>
      <c r="V72" s="9">
        <v>0</v>
      </c>
    </row>
    <row r="73" spans="2:22">
      <c r="B73" s="9" t="str">
        <f t="shared" si="1"/>
        <v>М3x25</v>
      </c>
      <c r="C73" s="10">
        <v>3</v>
      </c>
      <c r="D73" s="9">
        <v>25</v>
      </c>
      <c r="E73" s="12">
        <v>1.5749056460051127</v>
      </c>
      <c r="F73" s="55">
        <v>0</v>
      </c>
      <c r="G73" s="55">
        <v>0</v>
      </c>
      <c r="H73" s="55">
        <v>0</v>
      </c>
      <c r="I73" s="12">
        <v>1.4271864118086939</v>
      </c>
      <c r="J73" s="55">
        <v>0</v>
      </c>
      <c r="K73" s="55">
        <v>0</v>
      </c>
      <c r="L73" s="55">
        <v>0</v>
      </c>
      <c r="M73" s="9">
        <v>12</v>
      </c>
      <c r="N73" s="9">
        <v>12</v>
      </c>
      <c r="O73" s="23">
        <v>7.5</v>
      </c>
      <c r="P73" s="9">
        <v>3</v>
      </c>
      <c r="Q73" s="9">
        <v>2.6752500000000001</v>
      </c>
      <c r="R73" s="9">
        <v>3</v>
      </c>
      <c r="S73" s="9">
        <v>0.5</v>
      </c>
      <c r="T73" s="9">
        <v>0</v>
      </c>
      <c r="U73" s="9">
        <v>0.5</v>
      </c>
      <c r="V73" s="9">
        <v>0</v>
      </c>
    </row>
    <row r="74" spans="2:22">
      <c r="B74" s="9" t="str">
        <f t="shared" si="1"/>
        <v>М3x28</v>
      </c>
      <c r="C74" s="10">
        <v>3</v>
      </c>
      <c r="D74" s="9">
        <v>28</v>
      </c>
      <c r="E74" s="12">
        <v>1.7413707867372017</v>
      </c>
      <c r="F74" s="55">
        <v>0</v>
      </c>
      <c r="G74" s="55">
        <v>0</v>
      </c>
      <c r="H74" s="55">
        <v>0</v>
      </c>
      <c r="I74" s="12">
        <v>1.5595624984954561</v>
      </c>
      <c r="J74" s="55">
        <v>0</v>
      </c>
      <c r="K74" s="55">
        <v>0</v>
      </c>
      <c r="L74" s="55">
        <v>0</v>
      </c>
      <c r="M74" s="9">
        <v>12</v>
      </c>
      <c r="N74" s="9">
        <v>12</v>
      </c>
      <c r="O74" s="23">
        <v>7.5</v>
      </c>
      <c r="P74" s="9">
        <v>3</v>
      </c>
      <c r="Q74" s="9">
        <v>2.6752500000000001</v>
      </c>
      <c r="R74" s="9">
        <v>3</v>
      </c>
      <c r="S74" s="9">
        <v>0.5</v>
      </c>
      <c r="T74" s="9">
        <v>0</v>
      </c>
      <c r="U74" s="9">
        <v>0.5</v>
      </c>
      <c r="V74" s="9">
        <v>0</v>
      </c>
    </row>
    <row r="75" spans="2:22">
      <c r="B75" s="9" t="str">
        <f t="shared" si="1"/>
        <v>М3x30</v>
      </c>
      <c r="C75" s="10">
        <v>3</v>
      </c>
      <c r="D75" s="9">
        <v>30</v>
      </c>
      <c r="E75" s="12">
        <v>1.8523475472252615</v>
      </c>
      <c r="F75" s="55">
        <v>0</v>
      </c>
      <c r="G75" s="55">
        <v>0</v>
      </c>
      <c r="H75" s="55">
        <v>0</v>
      </c>
      <c r="I75" s="12">
        <v>1.6478132229532969</v>
      </c>
      <c r="J75" s="55">
        <v>0</v>
      </c>
      <c r="K75" s="55">
        <v>0</v>
      </c>
      <c r="L75" s="55">
        <v>0</v>
      </c>
      <c r="M75" s="9">
        <v>12</v>
      </c>
      <c r="N75" s="9">
        <v>12</v>
      </c>
      <c r="O75" s="23">
        <v>7.5</v>
      </c>
      <c r="P75" s="9">
        <v>3</v>
      </c>
      <c r="Q75" s="9">
        <v>2.6752500000000001</v>
      </c>
      <c r="R75" s="9">
        <v>3</v>
      </c>
      <c r="S75" s="9">
        <v>0.5</v>
      </c>
      <c r="T75" s="9">
        <v>0</v>
      </c>
      <c r="U75" s="9">
        <v>0.5</v>
      </c>
      <c r="V75" s="9">
        <v>0</v>
      </c>
    </row>
    <row r="76" spans="2:22">
      <c r="B76" s="9" t="str">
        <f t="shared" si="1"/>
        <v>М3x32</v>
      </c>
      <c r="C76" s="10">
        <v>3</v>
      </c>
      <c r="D76" s="9">
        <v>32</v>
      </c>
      <c r="E76" s="12">
        <v>1.9633243077133209</v>
      </c>
      <c r="F76" s="55">
        <v>0</v>
      </c>
      <c r="G76" s="55">
        <v>0</v>
      </c>
      <c r="H76" s="55">
        <v>0</v>
      </c>
      <c r="I76" s="12">
        <v>1.7360639474111381</v>
      </c>
      <c r="J76" s="55">
        <v>0</v>
      </c>
      <c r="K76" s="55">
        <v>0</v>
      </c>
      <c r="L76" s="55">
        <v>0</v>
      </c>
      <c r="M76" s="9">
        <v>12</v>
      </c>
      <c r="N76" s="9">
        <v>12</v>
      </c>
      <c r="O76" s="23">
        <v>7.5</v>
      </c>
      <c r="P76" s="9">
        <v>3</v>
      </c>
      <c r="Q76" s="9">
        <v>2.6752500000000001</v>
      </c>
      <c r="R76" s="9">
        <v>3</v>
      </c>
      <c r="S76" s="9">
        <v>0.5</v>
      </c>
      <c r="T76" s="9">
        <v>0</v>
      </c>
      <c r="U76" s="9">
        <v>0.5</v>
      </c>
      <c r="V76" s="9">
        <v>0</v>
      </c>
    </row>
    <row r="77" spans="2:22">
      <c r="B77" s="9" t="str">
        <f t="shared" si="1"/>
        <v>М3x35</v>
      </c>
      <c r="C77" s="10">
        <v>3</v>
      </c>
      <c r="D77" s="9">
        <v>35</v>
      </c>
      <c r="E77" s="12">
        <v>2.1297894484454094</v>
      </c>
      <c r="F77" s="55">
        <v>0</v>
      </c>
      <c r="G77" s="55">
        <v>0</v>
      </c>
      <c r="H77" s="55">
        <v>0</v>
      </c>
      <c r="I77" s="12">
        <v>1.8684400340978999</v>
      </c>
      <c r="J77" s="55">
        <v>0</v>
      </c>
      <c r="K77" s="55">
        <v>0</v>
      </c>
      <c r="L77" s="55">
        <v>0</v>
      </c>
      <c r="M77" s="9">
        <v>12</v>
      </c>
      <c r="N77" s="9">
        <v>12</v>
      </c>
      <c r="O77" s="23">
        <v>7.5</v>
      </c>
      <c r="P77" s="9">
        <v>3</v>
      </c>
      <c r="Q77" s="9">
        <v>2.6752500000000001</v>
      </c>
      <c r="R77" s="9">
        <v>3</v>
      </c>
      <c r="S77" s="9">
        <v>0.5</v>
      </c>
      <c r="T77" s="9">
        <v>0</v>
      </c>
      <c r="U77" s="9">
        <v>0.5</v>
      </c>
      <c r="V77" s="9">
        <v>0</v>
      </c>
    </row>
    <row r="78" spans="2:22">
      <c r="B78" s="9" t="str">
        <f t="shared" si="1"/>
        <v>М3x38</v>
      </c>
      <c r="C78" s="10">
        <v>3</v>
      </c>
      <c r="D78" s="9">
        <v>38</v>
      </c>
      <c r="E78" s="12">
        <v>2.2962545891774986</v>
      </c>
      <c r="F78" s="55">
        <v>0</v>
      </c>
      <c r="G78" s="55">
        <v>0</v>
      </c>
      <c r="H78" s="55">
        <v>0</v>
      </c>
      <c r="I78" s="12">
        <v>2.0008161207846618</v>
      </c>
      <c r="J78" s="55">
        <v>0</v>
      </c>
      <c r="K78" s="55">
        <v>0</v>
      </c>
      <c r="L78" s="55">
        <v>0</v>
      </c>
      <c r="M78" s="9">
        <v>12</v>
      </c>
      <c r="N78" s="9">
        <v>12</v>
      </c>
      <c r="O78" s="23">
        <v>7.5</v>
      </c>
      <c r="P78" s="9">
        <v>3</v>
      </c>
      <c r="Q78" s="9">
        <v>2.6752500000000001</v>
      </c>
      <c r="R78" s="9">
        <v>3</v>
      </c>
      <c r="S78" s="9">
        <v>0.5</v>
      </c>
      <c r="T78" s="9">
        <v>0</v>
      </c>
      <c r="U78" s="9">
        <v>0.5</v>
      </c>
      <c r="V78" s="9">
        <v>0</v>
      </c>
    </row>
    <row r="79" spans="2:22">
      <c r="B79" s="9" t="str">
        <f t="shared" si="1"/>
        <v>М3x40</v>
      </c>
      <c r="C79" s="10">
        <v>3</v>
      </c>
      <c r="D79" s="9">
        <v>40</v>
      </c>
      <c r="E79" s="12">
        <v>2.4072313496655582</v>
      </c>
      <c r="F79" s="55">
        <v>0</v>
      </c>
      <c r="G79" s="55">
        <v>0</v>
      </c>
      <c r="H79" s="55">
        <v>0</v>
      </c>
      <c r="I79" s="12">
        <v>2.089066845242503</v>
      </c>
      <c r="J79" s="55">
        <v>0</v>
      </c>
      <c r="K79" s="55">
        <v>0</v>
      </c>
      <c r="L79" s="55">
        <v>0</v>
      </c>
      <c r="M79" s="9">
        <v>12</v>
      </c>
      <c r="N79" s="9">
        <v>12</v>
      </c>
      <c r="O79" s="23">
        <v>7.5</v>
      </c>
      <c r="P79" s="9">
        <v>3</v>
      </c>
      <c r="Q79" s="9">
        <v>2.6752500000000001</v>
      </c>
      <c r="R79" s="9">
        <v>3</v>
      </c>
      <c r="S79" s="9">
        <v>0.5</v>
      </c>
      <c r="T79" s="9">
        <v>0</v>
      </c>
      <c r="U79" s="9">
        <v>0.5</v>
      </c>
      <c r="V79" s="9">
        <v>0</v>
      </c>
    </row>
    <row r="80" spans="2:22">
      <c r="B80" s="9" t="str">
        <f t="shared" si="1"/>
        <v>М3x42</v>
      </c>
      <c r="C80" s="10">
        <v>3</v>
      </c>
      <c r="D80" s="9">
        <v>42</v>
      </c>
      <c r="E80" s="12">
        <v>2.5182081101536178</v>
      </c>
      <c r="F80" s="55">
        <v>0</v>
      </c>
      <c r="G80" s="55">
        <v>0</v>
      </c>
      <c r="H80" s="55">
        <v>0</v>
      </c>
      <c r="I80" s="12">
        <v>2.1773175697003437</v>
      </c>
      <c r="J80" s="55">
        <v>0</v>
      </c>
      <c r="K80" s="55">
        <v>0</v>
      </c>
      <c r="L80" s="55">
        <v>0</v>
      </c>
      <c r="M80" s="9">
        <v>12</v>
      </c>
      <c r="N80" s="9">
        <v>12</v>
      </c>
      <c r="O80" s="23">
        <v>7.5</v>
      </c>
      <c r="P80" s="9">
        <v>3</v>
      </c>
      <c r="Q80" s="9">
        <v>2.6752500000000001</v>
      </c>
      <c r="R80" s="9">
        <v>3</v>
      </c>
      <c r="S80" s="9">
        <v>0.5</v>
      </c>
      <c r="T80" s="9">
        <v>0</v>
      </c>
      <c r="U80" s="9">
        <v>0.5</v>
      </c>
      <c r="V80" s="9">
        <v>0</v>
      </c>
    </row>
    <row r="81" spans="2:22">
      <c r="B81" s="9" t="str">
        <f t="shared" si="1"/>
        <v>М3x45</v>
      </c>
      <c r="C81" s="10">
        <v>3</v>
      </c>
      <c r="D81" s="9">
        <v>45</v>
      </c>
      <c r="E81" s="12">
        <v>2.684673250885707</v>
      </c>
      <c r="F81" s="55">
        <v>0</v>
      </c>
      <c r="G81" s="55">
        <v>0</v>
      </c>
      <c r="H81" s="55">
        <v>0</v>
      </c>
      <c r="I81" s="12">
        <v>2.3096936563871058</v>
      </c>
      <c r="J81" s="55">
        <v>0</v>
      </c>
      <c r="K81" s="55">
        <v>0</v>
      </c>
      <c r="L81" s="55">
        <v>0</v>
      </c>
      <c r="M81" s="9">
        <v>12</v>
      </c>
      <c r="N81" s="9">
        <v>12</v>
      </c>
      <c r="O81" s="23">
        <v>7.5</v>
      </c>
      <c r="P81" s="9">
        <v>3</v>
      </c>
      <c r="Q81" s="9">
        <v>2.6752500000000001</v>
      </c>
      <c r="R81" s="9">
        <v>3</v>
      </c>
      <c r="S81" s="9">
        <v>0.5</v>
      </c>
      <c r="T81" s="9">
        <v>0</v>
      </c>
      <c r="U81" s="9">
        <v>0.5</v>
      </c>
      <c r="V81" s="9">
        <v>0</v>
      </c>
    </row>
    <row r="82" spans="2:22">
      <c r="B82" s="9" t="str">
        <f t="shared" si="1"/>
        <v>М3x48</v>
      </c>
      <c r="C82" s="10">
        <v>3</v>
      </c>
      <c r="D82" s="9">
        <v>48</v>
      </c>
      <c r="E82" s="12">
        <v>2.8511383916177957</v>
      </c>
      <c r="F82" s="55">
        <v>0</v>
      </c>
      <c r="G82" s="55">
        <v>0</v>
      </c>
      <c r="H82" s="55">
        <v>0</v>
      </c>
      <c r="I82" s="12">
        <v>2.4420697430738674</v>
      </c>
      <c r="J82" s="55">
        <v>0</v>
      </c>
      <c r="K82" s="55">
        <v>0</v>
      </c>
      <c r="L82" s="55">
        <v>0</v>
      </c>
      <c r="M82" s="9">
        <v>12</v>
      </c>
      <c r="N82" s="9">
        <v>12</v>
      </c>
      <c r="O82" s="23">
        <v>7.5</v>
      </c>
      <c r="P82" s="9">
        <v>3</v>
      </c>
      <c r="Q82" s="9">
        <v>2.6752500000000001</v>
      </c>
      <c r="R82" s="9">
        <v>3</v>
      </c>
      <c r="S82" s="9">
        <v>0.5</v>
      </c>
      <c r="T82" s="9">
        <v>0</v>
      </c>
      <c r="U82" s="9">
        <v>0.5</v>
      </c>
      <c r="V82" s="9">
        <v>0</v>
      </c>
    </row>
    <row r="83" spans="2:22">
      <c r="B83" s="9" t="str">
        <f t="shared" si="1"/>
        <v>М3x50</v>
      </c>
      <c r="C83" s="10">
        <v>3</v>
      </c>
      <c r="D83" s="9">
        <v>50</v>
      </c>
      <c r="E83" s="12">
        <v>2.9621151521058553</v>
      </c>
      <c r="F83" s="55">
        <v>0</v>
      </c>
      <c r="G83" s="55">
        <v>0</v>
      </c>
      <c r="H83" s="55">
        <v>0</v>
      </c>
      <c r="I83" s="12">
        <v>2.5303204675317086</v>
      </c>
      <c r="J83" s="55">
        <v>0</v>
      </c>
      <c r="K83" s="55">
        <v>0</v>
      </c>
      <c r="L83" s="55">
        <v>0</v>
      </c>
      <c r="M83" s="9">
        <v>12</v>
      </c>
      <c r="N83" s="9">
        <v>12</v>
      </c>
      <c r="O83" s="23">
        <v>7.5</v>
      </c>
      <c r="P83" s="9">
        <v>3</v>
      </c>
      <c r="Q83" s="9">
        <v>2.6752500000000001</v>
      </c>
      <c r="R83" s="9">
        <v>3</v>
      </c>
      <c r="S83" s="9">
        <v>0.5</v>
      </c>
      <c r="T83" s="9">
        <v>0</v>
      </c>
      <c r="U83" s="9">
        <v>0.5</v>
      </c>
      <c r="V83" s="9">
        <v>0</v>
      </c>
    </row>
    <row r="84" spans="2:22">
      <c r="B84" s="9" t="str">
        <f t="shared" si="1"/>
        <v>М3x55</v>
      </c>
      <c r="C84" s="10">
        <v>3</v>
      </c>
      <c r="D84" s="9">
        <v>55</v>
      </c>
      <c r="E84" s="12">
        <v>3.2395570533260041</v>
      </c>
      <c r="F84" s="55">
        <v>0</v>
      </c>
      <c r="G84" s="55">
        <v>0</v>
      </c>
      <c r="H84" s="55">
        <v>0</v>
      </c>
      <c r="I84" s="12">
        <v>2.7509472786763114</v>
      </c>
      <c r="J84" s="55">
        <v>0</v>
      </c>
      <c r="K84" s="55">
        <v>0</v>
      </c>
      <c r="L84" s="55">
        <v>0</v>
      </c>
      <c r="M84" s="9">
        <v>12</v>
      </c>
      <c r="N84" s="9">
        <v>12</v>
      </c>
      <c r="O84" s="23">
        <v>7.5</v>
      </c>
      <c r="P84" s="9">
        <v>3</v>
      </c>
      <c r="Q84" s="9">
        <v>2.6752500000000001</v>
      </c>
      <c r="R84" s="9">
        <v>3</v>
      </c>
      <c r="S84" s="9">
        <v>0.5</v>
      </c>
      <c r="T84" s="9">
        <v>0</v>
      </c>
      <c r="U84" s="9">
        <v>0.5</v>
      </c>
      <c r="V84" s="9">
        <v>0</v>
      </c>
    </row>
    <row r="85" spans="2:22">
      <c r="B85" s="9" t="str">
        <f t="shared" si="1"/>
        <v>М3x60</v>
      </c>
      <c r="C85" s="10">
        <v>3</v>
      </c>
      <c r="D85" s="9">
        <v>60</v>
      </c>
      <c r="E85" s="12">
        <v>3.516998954546152</v>
      </c>
      <c r="F85" s="55">
        <v>0</v>
      </c>
      <c r="G85" s="55">
        <v>0</v>
      </c>
      <c r="H85" s="55">
        <v>0</v>
      </c>
      <c r="I85" s="12">
        <v>2.9715740898209142</v>
      </c>
      <c r="J85" s="55">
        <v>0</v>
      </c>
      <c r="K85" s="55">
        <v>0</v>
      </c>
      <c r="L85" s="55">
        <v>0</v>
      </c>
      <c r="M85" s="9">
        <v>12</v>
      </c>
      <c r="N85" s="9">
        <v>12</v>
      </c>
      <c r="O85" s="23">
        <v>7.5</v>
      </c>
      <c r="P85" s="9">
        <v>3</v>
      </c>
      <c r="Q85" s="9">
        <v>2.6752500000000001</v>
      </c>
      <c r="R85" s="9">
        <v>3</v>
      </c>
      <c r="S85" s="9">
        <v>0.5</v>
      </c>
      <c r="T85" s="9">
        <v>0</v>
      </c>
      <c r="U85" s="9">
        <v>0.5</v>
      </c>
      <c r="V85" s="9">
        <v>0</v>
      </c>
    </row>
    <row r="86" spans="2:22">
      <c r="B86" s="9" t="str">
        <f t="shared" si="1"/>
        <v>М3x65</v>
      </c>
      <c r="C86" s="10">
        <v>3</v>
      </c>
      <c r="D86" s="9">
        <v>65</v>
      </c>
      <c r="E86" s="12">
        <v>3.7944408557663007</v>
      </c>
      <c r="F86" s="55">
        <v>0</v>
      </c>
      <c r="G86" s="55">
        <v>0</v>
      </c>
      <c r="H86" s="55">
        <v>0</v>
      </c>
      <c r="I86" s="12">
        <v>3.1922009009655175</v>
      </c>
      <c r="J86" s="55">
        <v>0</v>
      </c>
      <c r="K86" s="55">
        <v>0</v>
      </c>
      <c r="L86" s="55">
        <v>0</v>
      </c>
      <c r="M86" s="9">
        <v>12</v>
      </c>
      <c r="N86" s="9">
        <v>12</v>
      </c>
      <c r="O86" s="23">
        <v>7.5</v>
      </c>
      <c r="P86" s="9">
        <v>3</v>
      </c>
      <c r="Q86" s="9">
        <v>2.6752500000000001</v>
      </c>
      <c r="R86" s="9">
        <v>3</v>
      </c>
      <c r="S86" s="9">
        <v>0.5</v>
      </c>
      <c r="T86" s="9">
        <v>0</v>
      </c>
      <c r="U86" s="9">
        <v>0.5</v>
      </c>
      <c r="V86" s="9">
        <v>0</v>
      </c>
    </row>
    <row r="87" spans="2:22">
      <c r="B87" s="9" t="str">
        <f t="shared" si="1"/>
        <v>М3x70</v>
      </c>
      <c r="C87" s="10">
        <v>3</v>
      </c>
      <c r="D87" s="9">
        <v>70</v>
      </c>
      <c r="E87" s="12">
        <v>4.07188275698645</v>
      </c>
      <c r="F87" s="55">
        <v>0</v>
      </c>
      <c r="G87" s="55">
        <v>0</v>
      </c>
      <c r="H87" s="55">
        <v>0</v>
      </c>
      <c r="I87" s="12">
        <v>3.4128277121101207</v>
      </c>
      <c r="J87" s="55">
        <v>0</v>
      </c>
      <c r="K87" s="55">
        <v>0</v>
      </c>
      <c r="L87" s="55">
        <v>0</v>
      </c>
      <c r="M87" s="9">
        <v>12</v>
      </c>
      <c r="N87" s="9">
        <v>12</v>
      </c>
      <c r="O87" s="23">
        <v>7.5</v>
      </c>
      <c r="P87" s="9">
        <v>3</v>
      </c>
      <c r="Q87" s="9">
        <v>2.6752500000000001</v>
      </c>
      <c r="R87" s="9">
        <v>3</v>
      </c>
      <c r="S87" s="9">
        <v>0.5</v>
      </c>
      <c r="T87" s="9">
        <v>0</v>
      </c>
      <c r="U87" s="9">
        <v>0.5</v>
      </c>
      <c r="V87" s="9">
        <v>0</v>
      </c>
    </row>
    <row r="88" spans="2:22">
      <c r="B88" s="9" t="str">
        <f t="shared" si="1"/>
        <v>М3x75</v>
      </c>
      <c r="C88" s="10">
        <v>3</v>
      </c>
      <c r="D88" s="9">
        <v>75</v>
      </c>
      <c r="E88" s="12">
        <v>4.3493246582065987</v>
      </c>
      <c r="F88" s="55">
        <v>0</v>
      </c>
      <c r="G88" s="55">
        <v>0</v>
      </c>
      <c r="H88" s="55">
        <v>0</v>
      </c>
      <c r="I88" s="12">
        <v>3.6334545232547231</v>
      </c>
      <c r="J88" s="55">
        <v>0</v>
      </c>
      <c r="K88" s="55">
        <v>0</v>
      </c>
      <c r="L88" s="55">
        <v>0</v>
      </c>
      <c r="M88" s="9">
        <v>12</v>
      </c>
      <c r="N88" s="9">
        <v>12</v>
      </c>
      <c r="O88" s="23">
        <v>7.5</v>
      </c>
      <c r="P88" s="9">
        <v>3</v>
      </c>
      <c r="Q88" s="9">
        <v>2.6752500000000001</v>
      </c>
      <c r="R88" s="9">
        <v>3</v>
      </c>
      <c r="S88" s="9">
        <v>0.5</v>
      </c>
      <c r="T88" s="9">
        <v>0</v>
      </c>
      <c r="U88" s="9">
        <v>0.5</v>
      </c>
      <c r="V88" s="9">
        <v>0</v>
      </c>
    </row>
    <row r="89" spans="2:22">
      <c r="B89" s="9" t="str">
        <f t="shared" si="1"/>
        <v>М3x80</v>
      </c>
      <c r="C89" s="10">
        <v>3</v>
      </c>
      <c r="D89" s="9">
        <v>80</v>
      </c>
      <c r="E89" s="12">
        <v>4.6267665594267475</v>
      </c>
      <c r="F89" s="55">
        <v>0</v>
      </c>
      <c r="G89" s="55">
        <v>0</v>
      </c>
      <c r="H89" s="55">
        <v>0</v>
      </c>
      <c r="I89" s="12">
        <v>3.8540813343993263</v>
      </c>
      <c r="J89" s="55">
        <v>0</v>
      </c>
      <c r="K89" s="55">
        <v>0</v>
      </c>
      <c r="L89" s="55">
        <v>0</v>
      </c>
      <c r="M89" s="9">
        <v>12</v>
      </c>
      <c r="N89" s="9">
        <v>12</v>
      </c>
      <c r="O89" s="23">
        <v>7.5</v>
      </c>
      <c r="P89" s="9">
        <v>3</v>
      </c>
      <c r="Q89" s="9">
        <v>2.6752500000000001</v>
      </c>
      <c r="R89" s="9">
        <v>3</v>
      </c>
      <c r="S89" s="9">
        <v>0.5</v>
      </c>
      <c r="T89" s="9">
        <v>0</v>
      </c>
      <c r="U89" s="9">
        <v>0.5</v>
      </c>
      <c r="V89" s="9">
        <v>0</v>
      </c>
    </row>
    <row r="90" spans="2:22">
      <c r="B90" s="9" t="str">
        <f t="shared" si="1"/>
        <v>М3x85</v>
      </c>
      <c r="C90" s="10">
        <v>3</v>
      </c>
      <c r="D90" s="9">
        <v>85</v>
      </c>
      <c r="E90" s="12">
        <v>4.9042084606468954</v>
      </c>
      <c r="F90" s="55">
        <v>0</v>
      </c>
      <c r="G90" s="55">
        <v>0</v>
      </c>
      <c r="H90" s="55">
        <v>0</v>
      </c>
      <c r="I90" s="12">
        <v>4.0747081455439291</v>
      </c>
      <c r="J90" s="55">
        <v>0</v>
      </c>
      <c r="K90" s="55">
        <v>0</v>
      </c>
      <c r="L90" s="55">
        <v>0</v>
      </c>
      <c r="M90" s="9">
        <v>12</v>
      </c>
      <c r="N90" s="9">
        <v>12</v>
      </c>
      <c r="O90" s="23">
        <v>7.5</v>
      </c>
      <c r="P90" s="9">
        <v>3</v>
      </c>
      <c r="Q90" s="9">
        <v>2.6752500000000001</v>
      </c>
      <c r="R90" s="9">
        <v>3</v>
      </c>
      <c r="S90" s="9">
        <v>0.5</v>
      </c>
      <c r="T90" s="9">
        <v>0</v>
      </c>
      <c r="U90" s="9">
        <v>0.5</v>
      </c>
      <c r="V90" s="9">
        <v>0</v>
      </c>
    </row>
    <row r="91" spans="2:22">
      <c r="B91" s="9" t="str">
        <f t="shared" si="1"/>
        <v>М3x90</v>
      </c>
      <c r="C91" s="10">
        <v>3</v>
      </c>
      <c r="D91" s="9">
        <v>90</v>
      </c>
      <c r="E91" s="12">
        <v>5.1816503618670451</v>
      </c>
      <c r="F91" s="55">
        <v>0</v>
      </c>
      <c r="G91" s="55">
        <v>0</v>
      </c>
      <c r="H91" s="55">
        <v>0</v>
      </c>
      <c r="I91" s="12">
        <v>4.2953349566885315</v>
      </c>
      <c r="J91" s="55">
        <v>0</v>
      </c>
      <c r="K91" s="55">
        <v>0</v>
      </c>
      <c r="L91" s="55">
        <v>0</v>
      </c>
      <c r="M91" s="9">
        <v>12</v>
      </c>
      <c r="N91" s="9">
        <v>12</v>
      </c>
      <c r="O91" s="23">
        <v>7.5</v>
      </c>
      <c r="P91" s="9">
        <v>3</v>
      </c>
      <c r="Q91" s="9">
        <v>2.6752500000000001</v>
      </c>
      <c r="R91" s="9">
        <v>3</v>
      </c>
      <c r="S91" s="9">
        <v>0.5</v>
      </c>
      <c r="T91" s="9">
        <v>0</v>
      </c>
      <c r="U91" s="9">
        <v>0.5</v>
      </c>
      <c r="V91" s="9">
        <v>0</v>
      </c>
    </row>
    <row r="92" spans="2:22">
      <c r="B92" s="9" t="str">
        <f t="shared" si="1"/>
        <v>М3x95</v>
      </c>
      <c r="C92" s="10">
        <v>3</v>
      </c>
      <c r="D92" s="9">
        <v>95</v>
      </c>
      <c r="E92" s="12">
        <v>5.4590922630871939</v>
      </c>
      <c r="F92" s="55">
        <v>0</v>
      </c>
      <c r="G92" s="55">
        <v>0</v>
      </c>
      <c r="H92" s="55">
        <v>0</v>
      </c>
      <c r="I92" s="12">
        <v>4.5159617678331347</v>
      </c>
      <c r="J92" s="55">
        <v>0</v>
      </c>
      <c r="K92" s="55">
        <v>0</v>
      </c>
      <c r="L92" s="55">
        <v>0</v>
      </c>
      <c r="M92" s="9">
        <v>12</v>
      </c>
      <c r="N92" s="9">
        <v>12</v>
      </c>
      <c r="O92" s="23">
        <v>7.5</v>
      </c>
      <c r="P92" s="9">
        <v>3</v>
      </c>
      <c r="Q92" s="9">
        <v>2.6752500000000001</v>
      </c>
      <c r="R92" s="9">
        <v>3</v>
      </c>
      <c r="S92" s="9">
        <v>0.5</v>
      </c>
      <c r="T92" s="9">
        <v>0</v>
      </c>
      <c r="U92" s="9">
        <v>0.5</v>
      </c>
      <c r="V92" s="9">
        <v>0</v>
      </c>
    </row>
    <row r="93" spans="2:22">
      <c r="B93" s="9" t="str">
        <f t="shared" si="1"/>
        <v>М3x100</v>
      </c>
      <c r="C93" s="10">
        <v>3</v>
      </c>
      <c r="D93" s="9">
        <v>100</v>
      </c>
      <c r="E93" s="12">
        <v>5.7365341643073418</v>
      </c>
      <c r="F93" s="55">
        <v>0</v>
      </c>
      <c r="G93" s="55">
        <v>0</v>
      </c>
      <c r="H93" s="55">
        <v>0</v>
      </c>
      <c r="I93" s="12">
        <v>4.7365885789777389</v>
      </c>
      <c r="J93" s="55">
        <v>0</v>
      </c>
      <c r="K93" s="55">
        <v>0</v>
      </c>
      <c r="L93" s="55">
        <v>0</v>
      </c>
      <c r="M93" s="9">
        <v>12</v>
      </c>
      <c r="N93" s="9">
        <v>12</v>
      </c>
      <c r="O93" s="23">
        <v>7.5</v>
      </c>
      <c r="P93" s="9">
        <v>3</v>
      </c>
      <c r="Q93" s="9">
        <v>2.6752500000000001</v>
      </c>
      <c r="R93" s="9">
        <v>3</v>
      </c>
      <c r="S93" s="9">
        <v>0.5</v>
      </c>
      <c r="T93" s="9">
        <v>0</v>
      </c>
      <c r="U93" s="9">
        <v>0.5</v>
      </c>
      <c r="V93" s="9">
        <v>0</v>
      </c>
    </row>
    <row r="94" spans="2:22">
      <c r="B94" s="9" t="str">
        <f t="shared" si="1"/>
        <v>М3x105</v>
      </c>
      <c r="C94" s="10">
        <v>3</v>
      </c>
      <c r="D94" s="9">
        <v>105</v>
      </c>
      <c r="E94" s="12">
        <v>6.0139760655274896</v>
      </c>
      <c r="F94" s="55">
        <v>0</v>
      </c>
      <c r="G94" s="55">
        <v>0</v>
      </c>
      <c r="H94" s="55">
        <v>0</v>
      </c>
      <c r="I94" s="12">
        <v>4.9572153901223421</v>
      </c>
      <c r="J94" s="55">
        <v>0</v>
      </c>
      <c r="K94" s="55">
        <v>0</v>
      </c>
      <c r="L94" s="55">
        <v>0</v>
      </c>
      <c r="M94" s="9">
        <v>12</v>
      </c>
      <c r="N94" s="9">
        <v>12</v>
      </c>
      <c r="O94" s="23">
        <v>7.5</v>
      </c>
      <c r="P94" s="9">
        <v>3</v>
      </c>
      <c r="Q94" s="9">
        <v>2.6752500000000001</v>
      </c>
      <c r="R94" s="9">
        <v>3</v>
      </c>
      <c r="S94" s="9">
        <v>0.5</v>
      </c>
      <c r="T94" s="9">
        <v>0</v>
      </c>
      <c r="U94" s="9">
        <v>0.5</v>
      </c>
      <c r="V94" s="9">
        <v>0</v>
      </c>
    </row>
    <row r="95" spans="2:22">
      <c r="B95" s="9" t="str">
        <f t="shared" si="1"/>
        <v>М3x110</v>
      </c>
      <c r="C95" s="10">
        <v>3</v>
      </c>
      <c r="D95" s="9">
        <v>110</v>
      </c>
      <c r="E95" s="12">
        <v>6.2914179667476384</v>
      </c>
      <c r="F95" s="55">
        <v>0</v>
      </c>
      <c r="G95" s="55">
        <v>0</v>
      </c>
      <c r="H95" s="55">
        <v>0</v>
      </c>
      <c r="I95" s="12">
        <v>5.1778422012669445</v>
      </c>
      <c r="J95" s="55">
        <v>0</v>
      </c>
      <c r="K95" s="55">
        <v>0</v>
      </c>
      <c r="L95" s="55">
        <v>0</v>
      </c>
      <c r="M95" s="9">
        <v>12</v>
      </c>
      <c r="N95" s="9">
        <v>12</v>
      </c>
      <c r="O95" s="23">
        <v>7.5</v>
      </c>
      <c r="P95" s="9">
        <v>3</v>
      </c>
      <c r="Q95" s="9">
        <v>2.6752500000000001</v>
      </c>
      <c r="R95" s="9">
        <v>3</v>
      </c>
      <c r="S95" s="9">
        <v>0.5</v>
      </c>
      <c r="T95" s="9">
        <v>0</v>
      </c>
      <c r="U95" s="9">
        <v>0.5</v>
      </c>
      <c r="V95" s="9">
        <v>0</v>
      </c>
    </row>
    <row r="96" spans="2:22">
      <c r="B96" s="9" t="str">
        <f t="shared" si="1"/>
        <v>М3x115</v>
      </c>
      <c r="C96" s="10">
        <v>3</v>
      </c>
      <c r="D96" s="9">
        <v>115</v>
      </c>
      <c r="E96" s="12">
        <v>6.5688598679677872</v>
      </c>
      <c r="F96" s="55">
        <v>0</v>
      </c>
      <c r="G96" s="55">
        <v>0</v>
      </c>
      <c r="H96" s="55">
        <v>0</v>
      </c>
      <c r="I96" s="12">
        <v>5.3984690124115478</v>
      </c>
      <c r="J96" s="55">
        <v>0</v>
      </c>
      <c r="K96" s="55">
        <v>0</v>
      </c>
      <c r="L96" s="55">
        <v>0</v>
      </c>
      <c r="M96" s="9">
        <v>12</v>
      </c>
      <c r="N96" s="9">
        <v>12</v>
      </c>
      <c r="O96" s="23">
        <v>7.5</v>
      </c>
      <c r="P96" s="9">
        <v>3</v>
      </c>
      <c r="Q96" s="9">
        <v>2.6752500000000001</v>
      </c>
      <c r="R96" s="9">
        <v>3</v>
      </c>
      <c r="S96" s="9">
        <v>0.5</v>
      </c>
      <c r="T96" s="9">
        <v>0</v>
      </c>
      <c r="U96" s="9">
        <v>0.5</v>
      </c>
      <c r="V96" s="9">
        <v>0</v>
      </c>
    </row>
    <row r="97" spans="2:22">
      <c r="B97" s="9" t="str">
        <f t="shared" si="1"/>
        <v>М3x120</v>
      </c>
      <c r="C97" s="10">
        <v>3</v>
      </c>
      <c r="D97" s="9">
        <v>120</v>
      </c>
      <c r="E97" s="12">
        <v>6.846301769187936</v>
      </c>
      <c r="F97" s="55">
        <v>0</v>
      </c>
      <c r="G97" s="55">
        <v>0</v>
      </c>
      <c r="H97" s="55">
        <v>0</v>
      </c>
      <c r="I97" s="12">
        <v>5.6190958235561501</v>
      </c>
      <c r="J97" s="55">
        <v>0</v>
      </c>
      <c r="K97" s="55">
        <v>0</v>
      </c>
      <c r="L97" s="55">
        <v>0</v>
      </c>
      <c r="M97" s="9">
        <v>12</v>
      </c>
      <c r="N97" s="9">
        <v>12</v>
      </c>
      <c r="O97" s="23">
        <v>7.5</v>
      </c>
      <c r="P97" s="9">
        <v>3</v>
      </c>
      <c r="Q97" s="9">
        <v>2.6752500000000001</v>
      </c>
      <c r="R97" s="9">
        <v>3</v>
      </c>
      <c r="S97" s="9">
        <v>0.5</v>
      </c>
      <c r="T97" s="9">
        <v>0</v>
      </c>
      <c r="U97" s="9">
        <v>0.5</v>
      </c>
      <c r="V97" s="9">
        <v>0</v>
      </c>
    </row>
    <row r="98" spans="2:22">
      <c r="B98" s="9" t="str">
        <f t="shared" si="1"/>
        <v>М3x130</v>
      </c>
      <c r="C98" s="10">
        <v>3</v>
      </c>
      <c r="D98" s="9">
        <v>130</v>
      </c>
      <c r="E98" s="12">
        <v>7.3330074635375775</v>
      </c>
      <c r="F98" s="55">
        <v>0</v>
      </c>
      <c r="G98" s="55">
        <v>0</v>
      </c>
      <c r="H98" s="55">
        <v>0</v>
      </c>
      <c r="I98" s="12">
        <v>6.0603494458453557</v>
      </c>
      <c r="J98" s="55">
        <v>0</v>
      </c>
      <c r="K98" s="55">
        <v>0</v>
      </c>
      <c r="L98" s="55">
        <v>0</v>
      </c>
      <c r="M98" s="9">
        <v>18</v>
      </c>
      <c r="N98" s="9">
        <v>18</v>
      </c>
      <c r="O98" s="23">
        <v>7.5</v>
      </c>
      <c r="P98" s="9">
        <v>3</v>
      </c>
      <c r="Q98" s="9">
        <v>2.6752500000000001</v>
      </c>
      <c r="R98" s="9">
        <v>3</v>
      </c>
      <c r="S98" s="9">
        <v>0.5</v>
      </c>
      <c r="T98" s="9">
        <v>0</v>
      </c>
      <c r="U98" s="9">
        <v>0.5</v>
      </c>
      <c r="V98" s="9">
        <v>0</v>
      </c>
    </row>
    <row r="99" spans="2:22">
      <c r="B99" s="9" t="str">
        <f t="shared" si="1"/>
        <v>М3x140</v>
      </c>
      <c r="C99" s="10">
        <v>3</v>
      </c>
      <c r="D99" s="9">
        <v>140</v>
      </c>
      <c r="E99" s="12">
        <v>7.8878912659778742</v>
      </c>
      <c r="F99" s="55">
        <v>0</v>
      </c>
      <c r="G99" s="55">
        <v>0</v>
      </c>
      <c r="H99" s="55">
        <v>0</v>
      </c>
      <c r="I99" s="12">
        <v>6.5016030681345622</v>
      </c>
      <c r="J99" s="55">
        <v>0</v>
      </c>
      <c r="K99" s="55">
        <v>0</v>
      </c>
      <c r="L99" s="55">
        <v>0</v>
      </c>
      <c r="M99" s="9">
        <v>18</v>
      </c>
      <c r="N99" s="9">
        <v>18</v>
      </c>
      <c r="O99" s="23">
        <v>7.5</v>
      </c>
      <c r="P99" s="9">
        <v>3</v>
      </c>
      <c r="Q99" s="9">
        <v>2.6752500000000001</v>
      </c>
      <c r="R99" s="9">
        <v>3</v>
      </c>
      <c r="S99" s="9">
        <v>0.5</v>
      </c>
      <c r="T99" s="9">
        <v>0</v>
      </c>
      <c r="U99" s="9">
        <v>0.5</v>
      </c>
      <c r="V99" s="9">
        <v>0</v>
      </c>
    </row>
    <row r="100" spans="2:22">
      <c r="B100" s="9" t="str">
        <f t="shared" si="1"/>
        <v>М3x150</v>
      </c>
      <c r="C100" s="10">
        <v>3</v>
      </c>
      <c r="D100" s="9">
        <v>150</v>
      </c>
      <c r="E100" s="12">
        <v>8.4427750684181735</v>
      </c>
      <c r="F100" s="55">
        <v>0</v>
      </c>
      <c r="G100" s="55">
        <v>0</v>
      </c>
      <c r="H100" s="55">
        <v>0</v>
      </c>
      <c r="I100" s="12">
        <v>6.9428566904237679</v>
      </c>
      <c r="J100" s="55">
        <v>0</v>
      </c>
      <c r="K100" s="55">
        <v>0</v>
      </c>
      <c r="L100" s="55">
        <v>0</v>
      </c>
      <c r="M100" s="9">
        <v>18</v>
      </c>
      <c r="N100" s="9">
        <v>18</v>
      </c>
      <c r="O100" s="23">
        <v>7.5</v>
      </c>
      <c r="P100" s="9">
        <v>3</v>
      </c>
      <c r="Q100" s="9">
        <v>2.6752500000000001</v>
      </c>
      <c r="R100" s="9">
        <v>3</v>
      </c>
      <c r="S100" s="9">
        <v>0.5</v>
      </c>
      <c r="T100" s="9">
        <v>0</v>
      </c>
      <c r="U100" s="9">
        <v>0.5</v>
      </c>
      <c r="V100" s="9">
        <v>0</v>
      </c>
    </row>
    <row r="101" spans="2:22">
      <c r="B101" s="9" t="str">
        <f t="shared" si="1"/>
        <v>М3x160</v>
      </c>
      <c r="C101" s="10">
        <v>3</v>
      </c>
      <c r="D101" s="9">
        <v>160</v>
      </c>
      <c r="E101" s="12">
        <v>8.9976588708584693</v>
      </c>
      <c r="F101" s="55">
        <v>0</v>
      </c>
      <c r="G101" s="55">
        <v>0</v>
      </c>
      <c r="H101" s="55">
        <v>0</v>
      </c>
      <c r="I101" s="12">
        <v>7.3841103127129726</v>
      </c>
      <c r="J101" s="55">
        <v>0</v>
      </c>
      <c r="K101" s="55">
        <v>0</v>
      </c>
      <c r="L101" s="55">
        <v>0</v>
      </c>
      <c r="M101" s="9">
        <v>18</v>
      </c>
      <c r="N101" s="9">
        <v>18</v>
      </c>
      <c r="O101" s="23">
        <v>7.5</v>
      </c>
      <c r="P101" s="9">
        <v>3</v>
      </c>
      <c r="Q101" s="9">
        <v>2.6752500000000001</v>
      </c>
      <c r="R101" s="9">
        <v>3</v>
      </c>
      <c r="S101" s="9">
        <v>0.5</v>
      </c>
      <c r="T101" s="9">
        <v>0</v>
      </c>
      <c r="U101" s="9">
        <v>0.5</v>
      </c>
      <c r="V101" s="9">
        <v>0</v>
      </c>
    </row>
    <row r="102" spans="2:22">
      <c r="B102" s="9" t="str">
        <f t="shared" si="1"/>
        <v>М4x14</v>
      </c>
      <c r="C102" s="10">
        <v>4</v>
      </c>
      <c r="D102" s="9">
        <v>14</v>
      </c>
      <c r="E102" s="12">
        <v>1.9256409385789572</v>
      </c>
      <c r="F102" s="55">
        <v>0</v>
      </c>
      <c r="G102" s="55">
        <v>0</v>
      </c>
      <c r="H102" s="55">
        <v>0</v>
      </c>
      <c r="I102" s="12">
        <v>1.8537299862180485</v>
      </c>
      <c r="J102" s="55">
        <v>0</v>
      </c>
      <c r="K102" s="55">
        <v>0</v>
      </c>
      <c r="L102" s="55">
        <v>0</v>
      </c>
      <c r="M102" s="11">
        <v>10.6</v>
      </c>
      <c r="N102" s="9">
        <v>12</v>
      </c>
      <c r="O102" s="9">
        <v>10</v>
      </c>
      <c r="P102" s="9">
        <v>4</v>
      </c>
      <c r="Q102" s="9">
        <v>3.54535</v>
      </c>
      <c r="R102" s="9">
        <v>4</v>
      </c>
      <c r="S102" s="9">
        <v>0.7</v>
      </c>
      <c r="T102" s="9">
        <v>0</v>
      </c>
      <c r="U102" s="9">
        <v>0.5</v>
      </c>
      <c r="V102" s="9">
        <v>0</v>
      </c>
    </row>
    <row r="103" spans="2:22">
      <c r="B103" s="9" t="str">
        <f t="shared" si="1"/>
        <v>М4x16</v>
      </c>
      <c r="C103" s="10">
        <v>4</v>
      </c>
      <c r="D103" s="9">
        <v>16</v>
      </c>
      <c r="E103" s="12">
        <v>2.080632397012097</v>
      </c>
      <c r="F103" s="55">
        <v>0</v>
      </c>
      <c r="G103" s="55">
        <v>0</v>
      </c>
      <c r="H103" s="55">
        <v>0</v>
      </c>
      <c r="I103" s="12">
        <v>2.0087214446511883</v>
      </c>
      <c r="J103" s="55">
        <v>0</v>
      </c>
      <c r="K103" s="55">
        <v>0</v>
      </c>
      <c r="L103" s="55">
        <v>0</v>
      </c>
      <c r="M103" s="11">
        <v>12.6</v>
      </c>
      <c r="N103" s="9">
        <v>14</v>
      </c>
      <c r="O103" s="9">
        <v>10</v>
      </c>
      <c r="P103" s="9">
        <v>4</v>
      </c>
      <c r="Q103" s="9">
        <v>3.54535</v>
      </c>
      <c r="R103" s="9">
        <v>4</v>
      </c>
      <c r="S103" s="9">
        <v>0.7</v>
      </c>
      <c r="T103" s="9">
        <v>0</v>
      </c>
      <c r="U103" s="9">
        <v>0.5</v>
      </c>
      <c r="V103" s="9">
        <v>0</v>
      </c>
    </row>
    <row r="104" spans="2:22">
      <c r="B104" s="9" t="str">
        <f t="shared" si="1"/>
        <v>М4x18</v>
      </c>
      <c r="C104" s="10">
        <v>4</v>
      </c>
      <c r="D104" s="9">
        <v>18</v>
      </c>
      <c r="E104" s="12">
        <v>2.248314023508927</v>
      </c>
      <c r="F104" s="55">
        <v>0</v>
      </c>
      <c r="G104" s="55">
        <v>0</v>
      </c>
      <c r="H104" s="55">
        <v>0</v>
      </c>
      <c r="I104" s="12">
        <v>2.163712903084329</v>
      </c>
      <c r="J104" s="55">
        <v>0</v>
      </c>
      <c r="K104" s="55">
        <v>0</v>
      </c>
      <c r="L104" s="55">
        <v>0</v>
      </c>
      <c r="M104" s="9">
        <v>14</v>
      </c>
      <c r="N104" s="9">
        <v>14</v>
      </c>
      <c r="O104" s="9">
        <v>10</v>
      </c>
      <c r="P104" s="9">
        <v>4</v>
      </c>
      <c r="Q104" s="9">
        <v>3.54535</v>
      </c>
      <c r="R104" s="9">
        <v>4</v>
      </c>
      <c r="S104" s="9">
        <v>0.7</v>
      </c>
      <c r="T104" s="9">
        <v>0</v>
      </c>
      <c r="U104" s="9">
        <v>0.5</v>
      </c>
      <c r="V104" s="9">
        <v>0</v>
      </c>
    </row>
    <row r="105" spans="2:22">
      <c r="B105" s="9" t="str">
        <f t="shared" si="1"/>
        <v>М4x20</v>
      </c>
      <c r="C105" s="10">
        <v>4</v>
      </c>
      <c r="D105" s="9">
        <v>20</v>
      </c>
      <c r="E105" s="12">
        <v>2.4456060421543659</v>
      </c>
      <c r="F105" s="55">
        <v>0</v>
      </c>
      <c r="G105" s="55">
        <v>0</v>
      </c>
      <c r="H105" s="55">
        <v>0</v>
      </c>
      <c r="I105" s="12">
        <v>2.3187043615174683</v>
      </c>
      <c r="J105" s="55">
        <v>0</v>
      </c>
      <c r="K105" s="55">
        <v>0</v>
      </c>
      <c r="L105" s="55">
        <v>0</v>
      </c>
      <c r="M105" s="9">
        <v>14</v>
      </c>
      <c r="N105" s="9">
        <v>14</v>
      </c>
      <c r="O105" s="9">
        <v>10</v>
      </c>
      <c r="P105" s="9">
        <v>4</v>
      </c>
      <c r="Q105" s="9">
        <v>3.54535</v>
      </c>
      <c r="R105" s="9">
        <v>4</v>
      </c>
      <c r="S105" s="9">
        <v>0.7</v>
      </c>
      <c r="T105" s="9">
        <v>0</v>
      </c>
      <c r="U105" s="9">
        <v>0.5</v>
      </c>
      <c r="V105" s="9">
        <v>0</v>
      </c>
    </row>
    <row r="106" spans="2:22">
      <c r="B106" s="9" t="str">
        <f t="shared" si="1"/>
        <v>М4x22</v>
      </c>
      <c r="C106" s="10">
        <v>4</v>
      </c>
      <c r="D106" s="9">
        <v>22</v>
      </c>
      <c r="E106" s="12">
        <v>2.6428980607998045</v>
      </c>
      <c r="F106" s="55">
        <v>0</v>
      </c>
      <c r="G106" s="55">
        <v>0</v>
      </c>
      <c r="H106" s="55">
        <v>0</v>
      </c>
      <c r="I106" s="12">
        <v>2.4736958199506085</v>
      </c>
      <c r="J106" s="55">
        <v>0</v>
      </c>
      <c r="K106" s="55">
        <v>0</v>
      </c>
      <c r="L106" s="55">
        <v>0</v>
      </c>
      <c r="M106" s="9">
        <v>14</v>
      </c>
      <c r="N106" s="9">
        <v>14</v>
      </c>
      <c r="O106" s="9">
        <v>10</v>
      </c>
      <c r="P106" s="9">
        <v>4</v>
      </c>
      <c r="Q106" s="9">
        <v>3.54535</v>
      </c>
      <c r="R106" s="9">
        <v>4</v>
      </c>
      <c r="S106" s="9">
        <v>0.7</v>
      </c>
      <c r="T106" s="9">
        <v>0</v>
      </c>
      <c r="U106" s="9">
        <v>0.5</v>
      </c>
      <c r="V106" s="9">
        <v>0</v>
      </c>
    </row>
    <row r="107" spans="2:22">
      <c r="B107" s="9" t="str">
        <f t="shared" si="1"/>
        <v>М4x25</v>
      </c>
      <c r="C107" s="10">
        <v>4</v>
      </c>
      <c r="D107" s="9">
        <v>25</v>
      </c>
      <c r="E107" s="12">
        <v>2.9388360887679634</v>
      </c>
      <c r="F107" s="55">
        <v>0</v>
      </c>
      <c r="G107" s="55">
        <v>0</v>
      </c>
      <c r="H107" s="55">
        <v>0</v>
      </c>
      <c r="I107" s="12">
        <v>2.7061830076003179</v>
      </c>
      <c r="J107" s="55">
        <v>0</v>
      </c>
      <c r="K107" s="55">
        <v>0</v>
      </c>
      <c r="L107" s="55">
        <v>0</v>
      </c>
      <c r="M107" s="9">
        <v>14</v>
      </c>
      <c r="N107" s="9">
        <v>14</v>
      </c>
      <c r="O107" s="9">
        <v>10</v>
      </c>
      <c r="P107" s="9">
        <v>4</v>
      </c>
      <c r="Q107" s="9">
        <v>3.54535</v>
      </c>
      <c r="R107" s="9">
        <v>4</v>
      </c>
      <c r="S107" s="9">
        <v>0.7</v>
      </c>
      <c r="T107" s="9">
        <v>0</v>
      </c>
      <c r="U107" s="9">
        <v>0.5</v>
      </c>
      <c r="V107" s="9">
        <v>0</v>
      </c>
    </row>
    <row r="108" spans="2:22">
      <c r="B108" s="9" t="str">
        <f t="shared" si="1"/>
        <v>М4x28</v>
      </c>
      <c r="C108" s="10">
        <v>4</v>
      </c>
      <c r="D108" s="9">
        <v>28</v>
      </c>
      <c r="E108" s="12">
        <v>3.2347741167361219</v>
      </c>
      <c r="F108" s="55">
        <v>0</v>
      </c>
      <c r="G108" s="55">
        <v>0</v>
      </c>
      <c r="H108" s="55">
        <v>0</v>
      </c>
      <c r="I108" s="12">
        <v>2.9386701952500278</v>
      </c>
      <c r="J108" s="55">
        <v>0</v>
      </c>
      <c r="K108" s="55">
        <v>0</v>
      </c>
      <c r="L108" s="55">
        <v>0</v>
      </c>
      <c r="M108" s="9">
        <v>14</v>
      </c>
      <c r="N108" s="9">
        <v>14</v>
      </c>
      <c r="O108" s="9">
        <v>10</v>
      </c>
      <c r="P108" s="9">
        <v>4</v>
      </c>
      <c r="Q108" s="9">
        <v>3.54535</v>
      </c>
      <c r="R108" s="9">
        <v>4</v>
      </c>
      <c r="S108" s="9">
        <v>0.7</v>
      </c>
      <c r="T108" s="9">
        <v>0</v>
      </c>
      <c r="U108" s="9">
        <v>0.5</v>
      </c>
      <c r="V108" s="9">
        <v>0</v>
      </c>
    </row>
    <row r="109" spans="2:22">
      <c r="B109" s="9" t="str">
        <f t="shared" si="1"/>
        <v>М4x30</v>
      </c>
      <c r="C109" s="10">
        <v>4</v>
      </c>
      <c r="D109" s="9">
        <v>30</v>
      </c>
      <c r="E109" s="12">
        <v>3.4320661353815609</v>
      </c>
      <c r="F109" s="55">
        <v>0</v>
      </c>
      <c r="G109" s="55">
        <v>0</v>
      </c>
      <c r="H109" s="55">
        <v>0</v>
      </c>
      <c r="I109" s="12">
        <v>3.0936616536831685</v>
      </c>
      <c r="J109" s="55">
        <v>0</v>
      </c>
      <c r="K109" s="55">
        <v>0</v>
      </c>
      <c r="L109" s="55">
        <v>0</v>
      </c>
      <c r="M109" s="9">
        <v>14</v>
      </c>
      <c r="N109" s="9">
        <v>14</v>
      </c>
      <c r="O109" s="9">
        <v>10</v>
      </c>
      <c r="P109" s="9">
        <v>4</v>
      </c>
      <c r="Q109" s="9">
        <v>3.54535</v>
      </c>
      <c r="R109" s="9">
        <v>4</v>
      </c>
      <c r="S109" s="9">
        <v>0.7</v>
      </c>
      <c r="T109" s="9">
        <v>0</v>
      </c>
      <c r="U109" s="9">
        <v>0.5</v>
      </c>
      <c r="V109" s="9">
        <v>0</v>
      </c>
    </row>
    <row r="110" spans="2:22">
      <c r="B110" s="9" t="str">
        <f t="shared" si="1"/>
        <v>М4x32</v>
      </c>
      <c r="C110" s="10">
        <v>4</v>
      </c>
      <c r="D110" s="9">
        <v>32</v>
      </c>
      <c r="E110" s="12">
        <v>3.6293581540269995</v>
      </c>
      <c r="F110" s="55">
        <v>0</v>
      </c>
      <c r="G110" s="55">
        <v>0</v>
      </c>
      <c r="H110" s="55">
        <v>0</v>
      </c>
      <c r="I110" s="12">
        <v>3.2486531121163083</v>
      </c>
      <c r="J110" s="55">
        <v>0</v>
      </c>
      <c r="K110" s="55">
        <v>0</v>
      </c>
      <c r="L110" s="55">
        <v>0</v>
      </c>
      <c r="M110" s="9">
        <v>14</v>
      </c>
      <c r="N110" s="9">
        <v>14</v>
      </c>
      <c r="O110" s="9">
        <v>10</v>
      </c>
      <c r="P110" s="9">
        <v>4</v>
      </c>
      <c r="Q110" s="9">
        <v>3.54535</v>
      </c>
      <c r="R110" s="9">
        <v>4</v>
      </c>
      <c r="S110" s="9">
        <v>0.7</v>
      </c>
      <c r="T110" s="9">
        <v>0</v>
      </c>
      <c r="U110" s="9">
        <v>0.5</v>
      </c>
      <c r="V110" s="9">
        <v>0</v>
      </c>
    </row>
    <row r="111" spans="2:22">
      <c r="B111" s="9" t="str">
        <f t="shared" si="1"/>
        <v>М4x35</v>
      </c>
      <c r="C111" s="10">
        <v>4</v>
      </c>
      <c r="D111" s="9">
        <v>35</v>
      </c>
      <c r="E111" s="12">
        <v>3.9252961819951584</v>
      </c>
      <c r="F111" s="55">
        <v>0</v>
      </c>
      <c r="G111" s="55">
        <v>0</v>
      </c>
      <c r="H111" s="55">
        <v>0</v>
      </c>
      <c r="I111" s="12">
        <v>3.4811402997660186</v>
      </c>
      <c r="J111" s="55">
        <v>0</v>
      </c>
      <c r="K111" s="55">
        <v>0</v>
      </c>
      <c r="L111" s="55">
        <v>0</v>
      </c>
      <c r="M111" s="9">
        <v>14</v>
      </c>
      <c r="N111" s="9">
        <v>14</v>
      </c>
      <c r="O111" s="9">
        <v>10</v>
      </c>
      <c r="P111" s="9">
        <v>4</v>
      </c>
      <c r="Q111" s="9">
        <v>3.54535</v>
      </c>
      <c r="R111" s="9">
        <v>4</v>
      </c>
      <c r="S111" s="9">
        <v>0.7</v>
      </c>
      <c r="T111" s="9">
        <v>0</v>
      </c>
      <c r="U111" s="9">
        <v>0.5</v>
      </c>
      <c r="V111" s="9">
        <v>0</v>
      </c>
    </row>
    <row r="112" spans="2:22">
      <c r="B112" s="9" t="str">
        <f t="shared" si="1"/>
        <v>М4x38</v>
      </c>
      <c r="C112" s="10">
        <v>4</v>
      </c>
      <c r="D112" s="9">
        <v>38</v>
      </c>
      <c r="E112" s="12">
        <v>4.2212342099633169</v>
      </c>
      <c r="F112" s="55">
        <v>0</v>
      </c>
      <c r="G112" s="55">
        <v>0</v>
      </c>
      <c r="H112" s="55">
        <v>0</v>
      </c>
      <c r="I112" s="12">
        <v>3.713627487415728</v>
      </c>
      <c r="J112" s="55">
        <v>0</v>
      </c>
      <c r="K112" s="55">
        <v>0</v>
      </c>
      <c r="L112" s="55">
        <v>0</v>
      </c>
      <c r="M112" s="9">
        <v>14</v>
      </c>
      <c r="N112" s="9">
        <v>14</v>
      </c>
      <c r="O112" s="9">
        <v>10</v>
      </c>
      <c r="P112" s="9">
        <v>4</v>
      </c>
      <c r="Q112" s="9">
        <v>3.54535</v>
      </c>
      <c r="R112" s="9">
        <v>4</v>
      </c>
      <c r="S112" s="9">
        <v>0.7</v>
      </c>
      <c r="T112" s="9">
        <v>0</v>
      </c>
      <c r="U112" s="9">
        <v>0.5</v>
      </c>
      <c r="V112" s="9">
        <v>0</v>
      </c>
    </row>
    <row r="113" spans="2:22">
      <c r="B113" s="9" t="str">
        <f t="shared" si="1"/>
        <v>М4x40</v>
      </c>
      <c r="C113" s="10">
        <v>4</v>
      </c>
      <c r="D113" s="9">
        <v>40</v>
      </c>
      <c r="E113" s="12">
        <v>4.4185262286087559</v>
      </c>
      <c r="F113" s="55">
        <v>0</v>
      </c>
      <c r="G113" s="55">
        <v>0</v>
      </c>
      <c r="H113" s="55">
        <v>0</v>
      </c>
      <c r="I113" s="12">
        <v>3.8686189458488678</v>
      </c>
      <c r="J113" s="55">
        <v>0</v>
      </c>
      <c r="K113" s="55">
        <v>0</v>
      </c>
      <c r="L113" s="55">
        <v>0</v>
      </c>
      <c r="M113" s="9">
        <v>14</v>
      </c>
      <c r="N113" s="9">
        <v>14</v>
      </c>
      <c r="O113" s="9">
        <v>10</v>
      </c>
      <c r="P113" s="9">
        <v>4</v>
      </c>
      <c r="Q113" s="9">
        <v>3.54535</v>
      </c>
      <c r="R113" s="9">
        <v>4</v>
      </c>
      <c r="S113" s="9">
        <v>0.7</v>
      </c>
      <c r="T113" s="9">
        <v>0</v>
      </c>
      <c r="U113" s="9">
        <v>0.5</v>
      </c>
      <c r="V113" s="9">
        <v>0</v>
      </c>
    </row>
    <row r="114" spans="2:22">
      <c r="B114" s="9" t="str">
        <f t="shared" si="1"/>
        <v>М4x42</v>
      </c>
      <c r="C114" s="10">
        <v>4</v>
      </c>
      <c r="D114" s="9">
        <v>42</v>
      </c>
      <c r="E114" s="12">
        <v>4.615818247254194</v>
      </c>
      <c r="F114" s="55">
        <v>0</v>
      </c>
      <c r="G114" s="55">
        <v>0</v>
      </c>
      <c r="H114" s="55">
        <v>0</v>
      </c>
      <c r="I114" s="12">
        <v>4.0236104042820076</v>
      </c>
      <c r="J114" s="55">
        <v>0</v>
      </c>
      <c r="K114" s="55">
        <v>0</v>
      </c>
      <c r="L114" s="55">
        <v>0</v>
      </c>
      <c r="M114" s="9">
        <v>14</v>
      </c>
      <c r="N114" s="9">
        <v>14</v>
      </c>
      <c r="O114" s="9">
        <v>10</v>
      </c>
      <c r="P114" s="9">
        <v>4</v>
      </c>
      <c r="Q114" s="9">
        <v>3.54535</v>
      </c>
      <c r="R114" s="9">
        <v>4</v>
      </c>
      <c r="S114" s="9">
        <v>0.7</v>
      </c>
      <c r="T114" s="9">
        <v>0</v>
      </c>
      <c r="U114" s="9">
        <v>0.5</v>
      </c>
      <c r="V114" s="9">
        <v>0</v>
      </c>
    </row>
    <row r="115" spans="2:22">
      <c r="B115" s="9" t="str">
        <f t="shared" si="1"/>
        <v>М4x45</v>
      </c>
      <c r="C115" s="10">
        <v>4</v>
      </c>
      <c r="D115" s="9">
        <v>45</v>
      </c>
      <c r="E115" s="12">
        <v>4.9117562752223529</v>
      </c>
      <c r="F115" s="55">
        <v>0</v>
      </c>
      <c r="G115" s="55">
        <v>0</v>
      </c>
      <c r="H115" s="55">
        <v>0</v>
      </c>
      <c r="I115" s="12">
        <v>4.2560975919317174</v>
      </c>
      <c r="J115" s="55">
        <v>0</v>
      </c>
      <c r="K115" s="55">
        <v>0</v>
      </c>
      <c r="L115" s="55">
        <v>0</v>
      </c>
      <c r="M115" s="9">
        <v>14</v>
      </c>
      <c r="N115" s="9">
        <v>14</v>
      </c>
      <c r="O115" s="9">
        <v>10</v>
      </c>
      <c r="P115" s="9">
        <v>4</v>
      </c>
      <c r="Q115" s="9">
        <v>3.54535</v>
      </c>
      <c r="R115" s="9">
        <v>4</v>
      </c>
      <c r="S115" s="9">
        <v>0.7</v>
      </c>
      <c r="T115" s="9">
        <v>0</v>
      </c>
      <c r="U115" s="9">
        <v>0.5</v>
      </c>
      <c r="V115" s="9">
        <v>0</v>
      </c>
    </row>
    <row r="116" spans="2:22">
      <c r="B116" s="9" t="str">
        <f t="shared" si="1"/>
        <v>М4x48</v>
      </c>
      <c r="C116" s="10">
        <v>4</v>
      </c>
      <c r="D116" s="9">
        <v>48</v>
      </c>
      <c r="E116" s="12">
        <v>5.2076943031905119</v>
      </c>
      <c r="F116" s="55">
        <v>0</v>
      </c>
      <c r="G116" s="55">
        <v>0</v>
      </c>
      <c r="H116" s="55">
        <v>0</v>
      </c>
      <c r="I116" s="12">
        <v>4.4885847795814282</v>
      </c>
      <c r="J116" s="55">
        <v>0</v>
      </c>
      <c r="K116" s="55">
        <v>0</v>
      </c>
      <c r="L116" s="55">
        <v>0</v>
      </c>
      <c r="M116" s="9">
        <v>14</v>
      </c>
      <c r="N116" s="9">
        <v>14</v>
      </c>
      <c r="O116" s="9">
        <v>10</v>
      </c>
      <c r="P116" s="9">
        <v>4</v>
      </c>
      <c r="Q116" s="9">
        <v>3.54535</v>
      </c>
      <c r="R116" s="9">
        <v>4</v>
      </c>
      <c r="S116" s="9">
        <v>0.7</v>
      </c>
      <c r="T116" s="9">
        <v>0</v>
      </c>
      <c r="U116" s="9">
        <v>0.5</v>
      </c>
      <c r="V116" s="9">
        <v>0</v>
      </c>
    </row>
    <row r="117" spans="2:22">
      <c r="B117" s="9" t="str">
        <f t="shared" si="1"/>
        <v>М4x50</v>
      </c>
      <c r="C117" s="10">
        <v>4</v>
      </c>
      <c r="D117" s="9">
        <v>50</v>
      </c>
      <c r="E117" s="12">
        <v>5.4049863218359508</v>
      </c>
      <c r="F117" s="55">
        <v>0</v>
      </c>
      <c r="G117" s="55">
        <v>0</v>
      </c>
      <c r="H117" s="55">
        <v>0</v>
      </c>
      <c r="I117" s="12">
        <v>4.6435762380145666</v>
      </c>
      <c r="J117" s="55">
        <v>0</v>
      </c>
      <c r="K117" s="55">
        <v>0</v>
      </c>
      <c r="L117" s="55">
        <v>0</v>
      </c>
      <c r="M117" s="9">
        <v>14</v>
      </c>
      <c r="N117" s="9">
        <v>14</v>
      </c>
      <c r="O117" s="9">
        <v>10</v>
      </c>
      <c r="P117" s="9">
        <v>4</v>
      </c>
      <c r="Q117" s="9">
        <v>3.54535</v>
      </c>
      <c r="R117" s="9">
        <v>4</v>
      </c>
      <c r="S117" s="9">
        <v>0.7</v>
      </c>
      <c r="T117" s="9">
        <v>0</v>
      </c>
      <c r="U117" s="9">
        <v>0.5</v>
      </c>
      <c r="V117" s="9">
        <v>0</v>
      </c>
    </row>
    <row r="118" spans="2:22">
      <c r="B118" s="9" t="str">
        <f t="shared" si="1"/>
        <v>М4x55</v>
      </c>
      <c r="C118" s="10">
        <v>4</v>
      </c>
      <c r="D118" s="9">
        <v>55</v>
      </c>
      <c r="E118" s="12">
        <v>5.8982163684495479</v>
      </c>
      <c r="F118" s="55">
        <v>0</v>
      </c>
      <c r="G118" s="55">
        <v>0</v>
      </c>
      <c r="H118" s="55">
        <v>0</v>
      </c>
      <c r="I118" s="12">
        <v>5.0310548840974167</v>
      </c>
      <c r="J118" s="55">
        <v>0</v>
      </c>
      <c r="K118" s="55">
        <v>0</v>
      </c>
      <c r="L118" s="55">
        <v>0</v>
      </c>
      <c r="M118" s="9">
        <v>14</v>
      </c>
      <c r="N118" s="9">
        <v>14</v>
      </c>
      <c r="O118" s="9">
        <v>10</v>
      </c>
      <c r="P118" s="9">
        <v>4</v>
      </c>
      <c r="Q118" s="9">
        <v>3.54535</v>
      </c>
      <c r="R118" s="9">
        <v>4</v>
      </c>
      <c r="S118" s="9">
        <v>0.7</v>
      </c>
      <c r="T118" s="9">
        <v>0</v>
      </c>
      <c r="U118" s="9">
        <v>0.5</v>
      </c>
      <c r="V118" s="9">
        <v>0</v>
      </c>
    </row>
    <row r="119" spans="2:22">
      <c r="B119" s="9" t="str">
        <f t="shared" si="1"/>
        <v>М4x60</v>
      </c>
      <c r="C119" s="10">
        <v>4</v>
      </c>
      <c r="D119" s="9">
        <v>60</v>
      </c>
      <c r="E119" s="12">
        <v>6.3914464150631458</v>
      </c>
      <c r="F119" s="55">
        <v>0</v>
      </c>
      <c r="G119" s="55">
        <v>0</v>
      </c>
      <c r="H119" s="55">
        <v>0</v>
      </c>
      <c r="I119" s="12">
        <v>5.418533530180266</v>
      </c>
      <c r="J119" s="55">
        <v>0</v>
      </c>
      <c r="K119" s="55">
        <v>0</v>
      </c>
      <c r="L119" s="55">
        <v>0</v>
      </c>
      <c r="M119" s="9">
        <v>14</v>
      </c>
      <c r="N119" s="9">
        <v>14</v>
      </c>
      <c r="O119" s="9">
        <v>10</v>
      </c>
      <c r="P119" s="9">
        <v>4</v>
      </c>
      <c r="Q119" s="9">
        <v>3.54535</v>
      </c>
      <c r="R119" s="9">
        <v>4</v>
      </c>
      <c r="S119" s="9">
        <v>0.7</v>
      </c>
      <c r="T119" s="9">
        <v>0</v>
      </c>
      <c r="U119" s="9">
        <v>0.5</v>
      </c>
      <c r="V119" s="9">
        <v>0</v>
      </c>
    </row>
    <row r="120" spans="2:22">
      <c r="B120" s="9" t="str">
        <f t="shared" si="1"/>
        <v>М4x65</v>
      </c>
      <c r="C120" s="10">
        <v>4</v>
      </c>
      <c r="D120" s="9">
        <v>65</v>
      </c>
      <c r="E120" s="12">
        <v>6.8846764616767429</v>
      </c>
      <c r="F120" s="55">
        <v>0</v>
      </c>
      <c r="G120" s="55">
        <v>0</v>
      </c>
      <c r="H120" s="55">
        <v>0</v>
      </c>
      <c r="I120" s="12">
        <v>5.8060121762631169</v>
      </c>
      <c r="J120" s="55">
        <v>0</v>
      </c>
      <c r="K120" s="55">
        <v>0</v>
      </c>
      <c r="L120" s="55">
        <v>0</v>
      </c>
      <c r="M120" s="9">
        <v>14</v>
      </c>
      <c r="N120" s="9">
        <v>14</v>
      </c>
      <c r="O120" s="9">
        <v>10</v>
      </c>
      <c r="P120" s="9">
        <v>4</v>
      </c>
      <c r="Q120" s="9">
        <v>3.54535</v>
      </c>
      <c r="R120" s="9">
        <v>4</v>
      </c>
      <c r="S120" s="9">
        <v>0.7</v>
      </c>
      <c r="T120" s="9">
        <v>0</v>
      </c>
      <c r="U120" s="9">
        <v>0.5</v>
      </c>
      <c r="V120" s="9">
        <v>0</v>
      </c>
    </row>
    <row r="121" spans="2:22">
      <c r="B121" s="9" t="str">
        <f t="shared" si="1"/>
        <v>М4x70</v>
      </c>
      <c r="C121" s="10">
        <v>4</v>
      </c>
      <c r="D121" s="9">
        <v>70</v>
      </c>
      <c r="E121" s="12">
        <v>7.3779065082903408</v>
      </c>
      <c r="F121" s="55">
        <v>0</v>
      </c>
      <c r="G121" s="55">
        <v>0</v>
      </c>
      <c r="H121" s="55">
        <v>0</v>
      </c>
      <c r="I121" s="12">
        <v>6.193490822345967</v>
      </c>
      <c r="J121" s="55">
        <v>0</v>
      </c>
      <c r="K121" s="55">
        <v>0</v>
      </c>
      <c r="L121" s="55">
        <v>0</v>
      </c>
      <c r="M121" s="9">
        <v>14</v>
      </c>
      <c r="N121" s="9">
        <v>14</v>
      </c>
      <c r="O121" s="9">
        <v>10</v>
      </c>
      <c r="P121" s="9">
        <v>4</v>
      </c>
      <c r="Q121" s="9">
        <v>3.54535</v>
      </c>
      <c r="R121" s="9">
        <v>4</v>
      </c>
      <c r="S121" s="9">
        <v>0.7</v>
      </c>
      <c r="T121" s="9">
        <v>0</v>
      </c>
      <c r="U121" s="9">
        <v>0.5</v>
      </c>
      <c r="V121" s="9">
        <v>0</v>
      </c>
    </row>
    <row r="122" spans="2:22">
      <c r="B122" s="9" t="str">
        <f t="shared" si="1"/>
        <v>М4x75</v>
      </c>
      <c r="C122" s="10">
        <v>4</v>
      </c>
      <c r="D122" s="9">
        <v>75</v>
      </c>
      <c r="E122" s="12">
        <v>7.8711365549039387</v>
      </c>
      <c r="F122" s="55">
        <v>0</v>
      </c>
      <c r="G122" s="55">
        <v>0</v>
      </c>
      <c r="H122" s="55">
        <v>0</v>
      </c>
      <c r="I122" s="12">
        <v>6.5809694684288162</v>
      </c>
      <c r="J122" s="55">
        <v>0</v>
      </c>
      <c r="K122" s="55">
        <v>0</v>
      </c>
      <c r="L122" s="55">
        <v>0</v>
      </c>
      <c r="M122" s="9">
        <v>14</v>
      </c>
      <c r="N122" s="9">
        <v>14</v>
      </c>
      <c r="O122" s="9">
        <v>10</v>
      </c>
      <c r="P122" s="9">
        <v>4</v>
      </c>
      <c r="Q122" s="9">
        <v>3.54535</v>
      </c>
      <c r="R122" s="9">
        <v>4</v>
      </c>
      <c r="S122" s="9">
        <v>0.7</v>
      </c>
      <c r="T122" s="9">
        <v>0</v>
      </c>
      <c r="U122" s="9">
        <v>0.5</v>
      </c>
      <c r="V122" s="9">
        <v>0</v>
      </c>
    </row>
    <row r="123" spans="2:22">
      <c r="B123" s="9" t="str">
        <f t="shared" si="1"/>
        <v>М4x80</v>
      </c>
      <c r="C123" s="10">
        <v>4</v>
      </c>
      <c r="D123" s="9">
        <v>80</v>
      </c>
      <c r="E123" s="12">
        <v>8.3643666015175366</v>
      </c>
      <c r="F123" s="55">
        <v>0</v>
      </c>
      <c r="G123" s="55">
        <v>0</v>
      </c>
      <c r="H123" s="55">
        <v>0</v>
      </c>
      <c r="I123" s="12">
        <v>6.9684481145116672</v>
      </c>
      <c r="J123" s="55">
        <v>0</v>
      </c>
      <c r="K123" s="55">
        <v>0</v>
      </c>
      <c r="L123" s="55">
        <v>0</v>
      </c>
      <c r="M123" s="9">
        <v>14</v>
      </c>
      <c r="N123" s="9">
        <v>14</v>
      </c>
      <c r="O123" s="9">
        <v>10</v>
      </c>
      <c r="P123" s="9">
        <v>4</v>
      </c>
      <c r="Q123" s="9">
        <v>3.54535</v>
      </c>
      <c r="R123" s="9">
        <v>4</v>
      </c>
      <c r="S123" s="9">
        <v>0.7</v>
      </c>
      <c r="T123" s="9">
        <v>0</v>
      </c>
      <c r="U123" s="9">
        <v>0.5</v>
      </c>
      <c r="V123" s="9">
        <v>0</v>
      </c>
    </row>
    <row r="124" spans="2:22">
      <c r="B124" s="9" t="str">
        <f t="shared" si="1"/>
        <v>М4x85</v>
      </c>
      <c r="C124" s="10">
        <v>4</v>
      </c>
      <c r="D124" s="9">
        <v>85</v>
      </c>
      <c r="E124" s="12">
        <v>8.8575966481311337</v>
      </c>
      <c r="F124" s="55">
        <v>0</v>
      </c>
      <c r="G124" s="55">
        <v>0</v>
      </c>
      <c r="H124" s="55">
        <v>0</v>
      </c>
      <c r="I124" s="12">
        <v>7.3559267605945173</v>
      </c>
      <c r="J124" s="55">
        <v>0</v>
      </c>
      <c r="K124" s="55">
        <v>0</v>
      </c>
      <c r="L124" s="55">
        <v>0</v>
      </c>
      <c r="M124" s="9">
        <v>14</v>
      </c>
      <c r="N124" s="9">
        <v>14</v>
      </c>
      <c r="O124" s="9">
        <v>10</v>
      </c>
      <c r="P124" s="9">
        <v>4</v>
      </c>
      <c r="Q124" s="9">
        <v>3.54535</v>
      </c>
      <c r="R124" s="9">
        <v>4</v>
      </c>
      <c r="S124" s="9">
        <v>0.7</v>
      </c>
      <c r="T124" s="9">
        <v>0</v>
      </c>
      <c r="U124" s="9">
        <v>0.5</v>
      </c>
      <c r="V124" s="9">
        <v>0</v>
      </c>
    </row>
    <row r="125" spans="2:22">
      <c r="B125" s="9" t="str">
        <f t="shared" si="1"/>
        <v>М4x90</v>
      </c>
      <c r="C125" s="10">
        <v>4</v>
      </c>
      <c r="D125" s="9">
        <v>90</v>
      </c>
      <c r="E125" s="12">
        <v>9.3508266947447307</v>
      </c>
      <c r="F125" s="55">
        <v>0</v>
      </c>
      <c r="G125" s="55">
        <v>0</v>
      </c>
      <c r="H125" s="55">
        <v>0</v>
      </c>
      <c r="I125" s="12">
        <v>7.7434054066773657</v>
      </c>
      <c r="J125" s="55">
        <v>0</v>
      </c>
      <c r="K125" s="55">
        <v>0</v>
      </c>
      <c r="L125" s="55">
        <v>0</v>
      </c>
      <c r="M125" s="9">
        <v>14</v>
      </c>
      <c r="N125" s="9">
        <v>14</v>
      </c>
      <c r="O125" s="9">
        <v>10</v>
      </c>
      <c r="P125" s="9">
        <v>4</v>
      </c>
      <c r="Q125" s="9">
        <v>3.54535</v>
      </c>
      <c r="R125" s="9">
        <v>4</v>
      </c>
      <c r="S125" s="9">
        <v>0.7</v>
      </c>
      <c r="T125" s="9">
        <v>0</v>
      </c>
      <c r="U125" s="9">
        <v>0.5</v>
      </c>
      <c r="V125" s="9">
        <v>0</v>
      </c>
    </row>
    <row r="126" spans="2:22">
      <c r="B126" s="9" t="str">
        <f t="shared" si="1"/>
        <v>М4x95</v>
      </c>
      <c r="C126" s="10">
        <v>4</v>
      </c>
      <c r="D126" s="9">
        <v>95</v>
      </c>
      <c r="E126" s="12">
        <v>9.844056741358326</v>
      </c>
      <c r="F126" s="55">
        <v>0</v>
      </c>
      <c r="G126" s="55">
        <v>0</v>
      </c>
      <c r="H126" s="55">
        <v>0</v>
      </c>
      <c r="I126" s="12">
        <v>8.1308840527602175</v>
      </c>
      <c r="J126" s="55">
        <v>0</v>
      </c>
      <c r="K126" s="55">
        <v>0</v>
      </c>
      <c r="L126" s="55">
        <v>0</v>
      </c>
      <c r="M126" s="9">
        <v>14</v>
      </c>
      <c r="N126" s="9">
        <v>14</v>
      </c>
      <c r="O126" s="9">
        <v>10</v>
      </c>
      <c r="P126" s="9">
        <v>4</v>
      </c>
      <c r="Q126" s="9">
        <v>3.54535</v>
      </c>
      <c r="R126" s="9">
        <v>4</v>
      </c>
      <c r="S126" s="9">
        <v>0.7</v>
      </c>
      <c r="T126" s="9">
        <v>0</v>
      </c>
      <c r="U126" s="9">
        <v>0.5</v>
      </c>
      <c r="V126" s="9">
        <v>0</v>
      </c>
    </row>
    <row r="127" spans="2:22">
      <c r="B127" s="9" t="str">
        <f t="shared" si="1"/>
        <v>М4x100</v>
      </c>
      <c r="C127" s="10">
        <v>4</v>
      </c>
      <c r="D127" s="9">
        <v>100</v>
      </c>
      <c r="E127" s="12">
        <v>10.337286787971925</v>
      </c>
      <c r="F127" s="55">
        <v>0</v>
      </c>
      <c r="G127" s="55">
        <v>0</v>
      </c>
      <c r="H127" s="55">
        <v>0</v>
      </c>
      <c r="I127" s="12">
        <v>8.5183626988430667</v>
      </c>
      <c r="J127" s="55">
        <v>0</v>
      </c>
      <c r="K127" s="55">
        <v>0</v>
      </c>
      <c r="L127" s="55">
        <v>0</v>
      </c>
      <c r="M127" s="9">
        <v>14</v>
      </c>
      <c r="N127" s="9">
        <v>14</v>
      </c>
      <c r="O127" s="9">
        <v>10</v>
      </c>
      <c r="P127" s="9">
        <v>4</v>
      </c>
      <c r="Q127" s="9">
        <v>3.54535</v>
      </c>
      <c r="R127" s="9">
        <v>4</v>
      </c>
      <c r="S127" s="9">
        <v>0.7</v>
      </c>
      <c r="T127" s="9">
        <v>0</v>
      </c>
      <c r="U127" s="9">
        <v>0.5</v>
      </c>
      <c r="V127" s="9">
        <v>0</v>
      </c>
    </row>
    <row r="128" spans="2:22">
      <c r="B128" s="9" t="str">
        <f t="shared" si="1"/>
        <v>М4x105</v>
      </c>
      <c r="C128" s="10">
        <v>4</v>
      </c>
      <c r="D128" s="9">
        <v>105</v>
      </c>
      <c r="E128" s="12">
        <v>10.830516834585522</v>
      </c>
      <c r="F128" s="55">
        <v>0</v>
      </c>
      <c r="G128" s="55">
        <v>0</v>
      </c>
      <c r="H128" s="55">
        <v>0</v>
      </c>
      <c r="I128" s="12">
        <v>8.9058413449259177</v>
      </c>
      <c r="J128" s="55">
        <v>0</v>
      </c>
      <c r="K128" s="55">
        <v>0</v>
      </c>
      <c r="L128" s="55">
        <v>0</v>
      </c>
      <c r="M128" s="9">
        <v>14</v>
      </c>
      <c r="N128" s="9">
        <v>14</v>
      </c>
      <c r="O128" s="9">
        <v>10</v>
      </c>
      <c r="P128" s="9">
        <v>4</v>
      </c>
      <c r="Q128" s="9">
        <v>3.54535</v>
      </c>
      <c r="R128" s="9">
        <v>4</v>
      </c>
      <c r="S128" s="9">
        <v>0.7</v>
      </c>
      <c r="T128" s="9">
        <v>0</v>
      </c>
      <c r="U128" s="9">
        <v>0.5</v>
      </c>
      <c r="V128" s="9">
        <v>0</v>
      </c>
    </row>
    <row r="129" spans="2:22">
      <c r="B129" s="9" t="str">
        <f t="shared" si="1"/>
        <v>М4x110</v>
      </c>
      <c r="C129" s="10">
        <v>4</v>
      </c>
      <c r="D129" s="9">
        <v>110</v>
      </c>
      <c r="E129" s="12">
        <v>11.323746881199121</v>
      </c>
      <c r="F129" s="55">
        <v>0</v>
      </c>
      <c r="G129" s="55">
        <v>0</v>
      </c>
      <c r="H129" s="55">
        <v>0</v>
      </c>
      <c r="I129" s="12">
        <v>9.2933199910087634</v>
      </c>
      <c r="J129" s="55">
        <v>0</v>
      </c>
      <c r="K129" s="55">
        <v>0</v>
      </c>
      <c r="L129" s="55">
        <v>0</v>
      </c>
      <c r="M129" s="9">
        <v>14</v>
      </c>
      <c r="N129" s="9">
        <v>14</v>
      </c>
      <c r="O129" s="9">
        <v>10</v>
      </c>
      <c r="P129" s="9">
        <v>4</v>
      </c>
      <c r="Q129" s="9">
        <v>3.54535</v>
      </c>
      <c r="R129" s="9">
        <v>4</v>
      </c>
      <c r="S129" s="9">
        <v>0.7</v>
      </c>
      <c r="T129" s="9">
        <v>0</v>
      </c>
      <c r="U129" s="9">
        <v>0.5</v>
      </c>
      <c r="V129" s="9">
        <v>0</v>
      </c>
    </row>
    <row r="130" spans="2:22">
      <c r="B130" s="9" t="str">
        <f t="shared" si="1"/>
        <v>М4x115</v>
      </c>
      <c r="C130" s="10">
        <v>4</v>
      </c>
      <c r="D130" s="9">
        <v>115</v>
      </c>
      <c r="E130" s="12">
        <v>11.816976927812718</v>
      </c>
      <c r="F130" s="55">
        <v>0</v>
      </c>
      <c r="G130" s="55">
        <v>0</v>
      </c>
      <c r="H130" s="55">
        <v>0</v>
      </c>
      <c r="I130" s="12">
        <v>9.6807986370916144</v>
      </c>
      <c r="J130" s="55">
        <v>0</v>
      </c>
      <c r="K130" s="55">
        <v>0</v>
      </c>
      <c r="L130" s="55">
        <v>0</v>
      </c>
      <c r="M130" s="9">
        <v>14</v>
      </c>
      <c r="N130" s="9">
        <v>14</v>
      </c>
      <c r="O130" s="9">
        <v>10</v>
      </c>
      <c r="P130" s="9">
        <v>4</v>
      </c>
      <c r="Q130" s="9">
        <v>3.54535</v>
      </c>
      <c r="R130" s="9">
        <v>4</v>
      </c>
      <c r="S130" s="9">
        <v>0.7</v>
      </c>
      <c r="T130" s="9">
        <v>0</v>
      </c>
      <c r="U130" s="9">
        <v>0.5</v>
      </c>
      <c r="V130" s="9">
        <v>0</v>
      </c>
    </row>
    <row r="131" spans="2:22">
      <c r="B131" s="9" t="str">
        <f t="shared" si="1"/>
        <v>М4x120</v>
      </c>
      <c r="C131" s="10">
        <v>4</v>
      </c>
      <c r="D131" s="9">
        <v>120</v>
      </c>
      <c r="E131" s="12">
        <v>12.310206974426315</v>
      </c>
      <c r="F131" s="55">
        <v>0</v>
      </c>
      <c r="G131" s="55">
        <v>0</v>
      </c>
      <c r="H131" s="55">
        <v>0</v>
      </c>
      <c r="I131" s="12">
        <v>10.068277283174464</v>
      </c>
      <c r="J131" s="55">
        <v>0</v>
      </c>
      <c r="K131" s="55">
        <v>0</v>
      </c>
      <c r="L131" s="55">
        <v>0</v>
      </c>
      <c r="M131" s="9">
        <v>14</v>
      </c>
      <c r="N131" s="9">
        <v>14</v>
      </c>
      <c r="O131" s="9">
        <v>10</v>
      </c>
      <c r="P131" s="9">
        <v>4</v>
      </c>
      <c r="Q131" s="9">
        <v>3.54535</v>
      </c>
      <c r="R131" s="9">
        <v>4</v>
      </c>
      <c r="S131" s="9">
        <v>0.7</v>
      </c>
      <c r="T131" s="9">
        <v>0</v>
      </c>
      <c r="U131" s="9">
        <v>0.5</v>
      </c>
      <c r="V131" s="9">
        <v>0</v>
      </c>
    </row>
    <row r="132" spans="2:22">
      <c r="B132" s="9" t="str">
        <f t="shared" si="1"/>
        <v>М4x130</v>
      </c>
      <c r="C132" s="10">
        <v>4</v>
      </c>
      <c r="D132" s="9">
        <v>130</v>
      </c>
      <c r="E132" s="12">
        <v>13.169765387016612</v>
      </c>
      <c r="F132" s="55">
        <v>0</v>
      </c>
      <c r="G132" s="55">
        <v>0</v>
      </c>
      <c r="H132" s="55">
        <v>0</v>
      </c>
      <c r="I132" s="12">
        <v>10.843234575340164</v>
      </c>
      <c r="J132" s="55">
        <v>0</v>
      </c>
      <c r="K132" s="55">
        <v>0</v>
      </c>
      <c r="L132" s="55">
        <v>0</v>
      </c>
      <c r="M132" s="9">
        <v>20</v>
      </c>
      <c r="N132" s="9">
        <v>20</v>
      </c>
      <c r="O132" s="9">
        <v>10</v>
      </c>
      <c r="P132" s="9">
        <v>4</v>
      </c>
      <c r="Q132" s="9">
        <v>3.54535</v>
      </c>
      <c r="R132" s="9">
        <v>4</v>
      </c>
      <c r="S132" s="9">
        <v>0.7</v>
      </c>
      <c r="T132" s="9">
        <v>0</v>
      </c>
      <c r="U132" s="9">
        <v>0.5</v>
      </c>
      <c r="V132" s="9">
        <v>0</v>
      </c>
    </row>
    <row r="133" spans="2:22">
      <c r="B133" s="9" t="str">
        <f t="shared" si="1"/>
        <v>М4x140</v>
      </c>
      <c r="C133" s="10">
        <v>4</v>
      </c>
      <c r="D133" s="9">
        <v>140</v>
      </c>
      <c r="E133" s="12">
        <v>14.156225480243807</v>
      </c>
      <c r="F133" s="55">
        <v>0</v>
      </c>
      <c r="G133" s="55">
        <v>0</v>
      </c>
      <c r="H133" s="55">
        <v>0</v>
      </c>
      <c r="I133" s="12">
        <v>11.618191867505864</v>
      </c>
      <c r="J133" s="55">
        <v>0</v>
      </c>
      <c r="K133" s="55">
        <v>0</v>
      </c>
      <c r="L133" s="55">
        <v>0</v>
      </c>
      <c r="M133" s="9">
        <v>20</v>
      </c>
      <c r="N133" s="9">
        <v>20</v>
      </c>
      <c r="O133" s="9">
        <v>10</v>
      </c>
      <c r="P133" s="9">
        <v>4</v>
      </c>
      <c r="Q133" s="9">
        <v>3.54535</v>
      </c>
      <c r="R133" s="9">
        <v>4</v>
      </c>
      <c r="S133" s="9">
        <v>0.7</v>
      </c>
      <c r="T133" s="9">
        <v>0</v>
      </c>
      <c r="U133" s="9">
        <v>0.5</v>
      </c>
      <c r="V133" s="9">
        <v>0</v>
      </c>
    </row>
    <row r="134" spans="2:22">
      <c r="B134" s="9" t="str">
        <f t="shared" si="1"/>
        <v>М4x150</v>
      </c>
      <c r="C134" s="10">
        <v>4</v>
      </c>
      <c r="D134" s="9">
        <v>150</v>
      </c>
      <c r="E134" s="12">
        <v>15.142685573471002</v>
      </c>
      <c r="F134" s="55">
        <v>0</v>
      </c>
      <c r="G134" s="55">
        <v>0</v>
      </c>
      <c r="H134" s="55">
        <v>0</v>
      </c>
      <c r="I134" s="12">
        <v>12.393149159671564</v>
      </c>
      <c r="J134" s="55">
        <v>0</v>
      </c>
      <c r="K134" s="55">
        <v>0</v>
      </c>
      <c r="L134" s="55">
        <v>0</v>
      </c>
      <c r="M134" s="9">
        <v>20</v>
      </c>
      <c r="N134" s="9">
        <v>20</v>
      </c>
      <c r="O134" s="9">
        <v>10</v>
      </c>
      <c r="P134" s="9">
        <v>4</v>
      </c>
      <c r="Q134" s="9">
        <v>3.54535</v>
      </c>
      <c r="R134" s="9">
        <v>4</v>
      </c>
      <c r="S134" s="9">
        <v>0.7</v>
      </c>
      <c r="T134" s="9">
        <v>0</v>
      </c>
      <c r="U134" s="9">
        <v>0.5</v>
      </c>
      <c r="V134" s="9">
        <v>0</v>
      </c>
    </row>
    <row r="135" spans="2:22">
      <c r="B135" s="9" t="str">
        <f t="shared" si="1"/>
        <v>М4x160</v>
      </c>
      <c r="C135" s="10">
        <v>4</v>
      </c>
      <c r="D135" s="9">
        <v>160</v>
      </c>
      <c r="E135" s="12">
        <v>16.1291456666982</v>
      </c>
      <c r="F135" s="55">
        <v>0</v>
      </c>
      <c r="G135" s="55">
        <v>0</v>
      </c>
      <c r="H135" s="55">
        <v>0</v>
      </c>
      <c r="I135" s="12">
        <v>13.168106451837264</v>
      </c>
      <c r="J135" s="55">
        <v>0</v>
      </c>
      <c r="K135" s="55">
        <v>0</v>
      </c>
      <c r="L135" s="55">
        <v>0</v>
      </c>
      <c r="M135" s="9">
        <v>20</v>
      </c>
      <c r="N135" s="9">
        <v>20</v>
      </c>
      <c r="O135" s="9">
        <v>10</v>
      </c>
      <c r="P135" s="9">
        <v>4</v>
      </c>
      <c r="Q135" s="9">
        <v>3.54535</v>
      </c>
      <c r="R135" s="9">
        <v>4</v>
      </c>
      <c r="S135" s="9">
        <v>0.7</v>
      </c>
      <c r="T135" s="9">
        <v>0</v>
      </c>
      <c r="U135" s="9">
        <v>0.5</v>
      </c>
      <c r="V135" s="9">
        <v>0</v>
      </c>
    </row>
    <row r="136" spans="2:22">
      <c r="B136" s="9" t="str">
        <f t="shared" ref="B136:B199" si="2">"М"&amp;C136&amp;"x"&amp;D136</f>
        <v>М5x16</v>
      </c>
      <c r="C136" s="10">
        <v>5</v>
      </c>
      <c r="D136" s="9">
        <v>16</v>
      </c>
      <c r="E136" s="12">
        <v>3.5360310730715203</v>
      </c>
      <c r="F136" s="55">
        <v>0</v>
      </c>
      <c r="G136" s="55">
        <v>0</v>
      </c>
      <c r="H136" s="55">
        <v>0</v>
      </c>
      <c r="I136" s="12">
        <v>3.4115110481744164</v>
      </c>
      <c r="J136" s="55">
        <v>0</v>
      </c>
      <c r="K136" s="55">
        <v>0</v>
      </c>
      <c r="L136" s="55">
        <v>0</v>
      </c>
      <c r="M136" s="11">
        <v>11.9</v>
      </c>
      <c r="N136" s="9">
        <v>13.5</v>
      </c>
      <c r="O136" s="9">
        <v>12</v>
      </c>
      <c r="P136" s="9">
        <v>5</v>
      </c>
      <c r="Q136" s="9">
        <v>4.4804000000000004</v>
      </c>
      <c r="R136" s="9">
        <v>5</v>
      </c>
      <c r="S136" s="9">
        <v>0.8</v>
      </c>
      <c r="T136" s="9">
        <v>0</v>
      </c>
      <c r="U136" s="9">
        <v>1</v>
      </c>
      <c r="V136" s="9">
        <v>0</v>
      </c>
    </row>
    <row r="137" spans="2:22">
      <c r="B137" s="9" t="str">
        <f t="shared" si="2"/>
        <v>М5x18</v>
      </c>
      <c r="C137" s="10">
        <v>5</v>
      </c>
      <c r="D137" s="9">
        <v>18</v>
      </c>
      <c r="E137" s="12">
        <v>3.7835583766454555</v>
      </c>
      <c r="F137" s="55">
        <v>0</v>
      </c>
      <c r="G137" s="55">
        <v>0</v>
      </c>
      <c r="H137" s="55">
        <v>0</v>
      </c>
      <c r="I137" s="12">
        <v>3.659038351748352</v>
      </c>
      <c r="J137" s="55">
        <v>0</v>
      </c>
      <c r="K137" s="55">
        <v>0</v>
      </c>
      <c r="L137" s="55">
        <v>0</v>
      </c>
      <c r="M137" s="11">
        <v>13.9</v>
      </c>
      <c r="N137" s="9">
        <v>15.5</v>
      </c>
      <c r="O137" s="9">
        <v>12</v>
      </c>
      <c r="P137" s="9">
        <v>5</v>
      </c>
      <c r="Q137" s="9">
        <v>4.4804000000000004</v>
      </c>
      <c r="R137" s="9">
        <v>5</v>
      </c>
      <c r="S137" s="9">
        <v>0.8</v>
      </c>
      <c r="T137" s="9">
        <v>0</v>
      </c>
      <c r="U137" s="9">
        <v>1</v>
      </c>
      <c r="V137" s="9">
        <v>0</v>
      </c>
    </row>
    <row r="138" spans="2:22">
      <c r="B138" s="9" t="str">
        <f t="shared" si="2"/>
        <v>М5x20</v>
      </c>
      <c r="C138" s="10">
        <v>5</v>
      </c>
      <c r="D138" s="9">
        <v>20</v>
      </c>
      <c r="E138" s="12">
        <v>4.0280486064414127</v>
      </c>
      <c r="F138" s="55">
        <v>0</v>
      </c>
      <c r="G138" s="55">
        <v>0</v>
      </c>
      <c r="H138" s="55">
        <v>0</v>
      </c>
      <c r="I138" s="12">
        <v>3.9065656553222876</v>
      </c>
      <c r="J138" s="55">
        <v>0</v>
      </c>
      <c r="K138" s="55">
        <v>0</v>
      </c>
      <c r="L138" s="55">
        <v>0</v>
      </c>
      <c r="M138" s="9">
        <v>16</v>
      </c>
      <c r="N138" s="9">
        <v>16</v>
      </c>
      <c r="O138" s="9">
        <v>12</v>
      </c>
      <c r="P138" s="9">
        <v>5</v>
      </c>
      <c r="Q138" s="9">
        <v>4.4804000000000004</v>
      </c>
      <c r="R138" s="9">
        <v>5</v>
      </c>
      <c r="S138" s="9">
        <v>0.8</v>
      </c>
      <c r="T138" s="9">
        <v>0</v>
      </c>
      <c r="U138" s="9">
        <v>1</v>
      </c>
      <c r="V138" s="9">
        <v>0</v>
      </c>
    </row>
    <row r="139" spans="2:22">
      <c r="B139" s="9" t="str">
        <f t="shared" si="2"/>
        <v>М5x22</v>
      </c>
      <c r="C139" s="10">
        <v>5</v>
      </c>
      <c r="D139" s="9">
        <v>22</v>
      </c>
      <c r="E139" s="12">
        <v>4.3363173855749109</v>
      </c>
      <c r="F139" s="55">
        <v>0</v>
      </c>
      <c r="G139" s="55">
        <v>0</v>
      </c>
      <c r="H139" s="55">
        <v>0</v>
      </c>
      <c r="I139" s="12">
        <v>4.1540929588962232</v>
      </c>
      <c r="J139" s="55">
        <v>0</v>
      </c>
      <c r="K139" s="55">
        <v>0</v>
      </c>
      <c r="L139" s="55">
        <v>0</v>
      </c>
      <c r="M139" s="9">
        <v>16</v>
      </c>
      <c r="N139" s="9">
        <v>16</v>
      </c>
      <c r="O139" s="9">
        <v>12</v>
      </c>
      <c r="P139" s="9">
        <v>5</v>
      </c>
      <c r="Q139" s="9">
        <v>4.4804000000000004</v>
      </c>
      <c r="R139" s="9">
        <v>5</v>
      </c>
      <c r="S139" s="9">
        <v>0.8</v>
      </c>
      <c r="T139" s="9">
        <v>0</v>
      </c>
      <c r="U139" s="9">
        <v>1</v>
      </c>
      <c r="V139" s="9">
        <v>0</v>
      </c>
    </row>
    <row r="140" spans="2:22">
      <c r="B140" s="9" t="str">
        <f t="shared" si="2"/>
        <v>М5x25</v>
      </c>
      <c r="C140" s="10">
        <v>5</v>
      </c>
      <c r="D140" s="9">
        <v>25</v>
      </c>
      <c r="E140" s="12">
        <v>4.7987205542751585</v>
      </c>
      <c r="F140" s="55">
        <v>0</v>
      </c>
      <c r="G140" s="55">
        <v>0</v>
      </c>
      <c r="H140" s="55">
        <v>0</v>
      </c>
      <c r="I140" s="12">
        <v>4.5253839142571257</v>
      </c>
      <c r="J140" s="55">
        <v>0</v>
      </c>
      <c r="K140" s="55">
        <v>0</v>
      </c>
      <c r="L140" s="55">
        <v>0</v>
      </c>
      <c r="M140" s="9">
        <v>16</v>
      </c>
      <c r="N140" s="9">
        <v>16</v>
      </c>
      <c r="O140" s="9">
        <v>12</v>
      </c>
      <c r="P140" s="9">
        <v>5</v>
      </c>
      <c r="Q140" s="9">
        <v>4.4804000000000004</v>
      </c>
      <c r="R140" s="9">
        <v>5</v>
      </c>
      <c r="S140" s="9">
        <v>0.8</v>
      </c>
      <c r="T140" s="9">
        <v>0</v>
      </c>
      <c r="U140" s="9">
        <v>1</v>
      </c>
      <c r="V140" s="9">
        <v>0</v>
      </c>
    </row>
    <row r="141" spans="2:22">
      <c r="B141" s="9" t="str">
        <f t="shared" si="2"/>
        <v>М5x28</v>
      </c>
      <c r="C141" s="10">
        <v>5</v>
      </c>
      <c r="D141" s="9">
        <v>28</v>
      </c>
      <c r="E141" s="12">
        <v>5.2611237229754071</v>
      </c>
      <c r="F141" s="55">
        <v>0</v>
      </c>
      <c r="G141" s="55">
        <v>0</v>
      </c>
      <c r="H141" s="55">
        <v>0</v>
      </c>
      <c r="I141" s="12">
        <v>4.8966748696180282</v>
      </c>
      <c r="J141" s="55">
        <v>0</v>
      </c>
      <c r="K141" s="55">
        <v>0</v>
      </c>
      <c r="L141" s="55">
        <v>0</v>
      </c>
      <c r="M141" s="9">
        <v>16</v>
      </c>
      <c r="N141" s="9">
        <v>16</v>
      </c>
      <c r="O141" s="9">
        <v>12</v>
      </c>
      <c r="P141" s="9">
        <v>5</v>
      </c>
      <c r="Q141" s="9">
        <v>4.4804000000000004</v>
      </c>
      <c r="R141" s="9">
        <v>5</v>
      </c>
      <c r="S141" s="9">
        <v>0.8</v>
      </c>
      <c r="T141" s="9">
        <v>0</v>
      </c>
      <c r="U141" s="9">
        <v>1</v>
      </c>
      <c r="V141" s="9">
        <v>0</v>
      </c>
    </row>
    <row r="142" spans="2:22">
      <c r="B142" s="9" t="str">
        <f t="shared" si="2"/>
        <v>М5x30</v>
      </c>
      <c r="C142" s="10">
        <v>5</v>
      </c>
      <c r="D142" s="9">
        <v>30</v>
      </c>
      <c r="E142" s="12">
        <v>5.5693925021089044</v>
      </c>
      <c r="F142" s="55">
        <v>0</v>
      </c>
      <c r="G142" s="55">
        <v>0</v>
      </c>
      <c r="H142" s="55">
        <v>0</v>
      </c>
      <c r="I142" s="12">
        <v>5.1442021731919647</v>
      </c>
      <c r="J142" s="55">
        <v>0</v>
      </c>
      <c r="K142" s="55">
        <v>0</v>
      </c>
      <c r="L142" s="55">
        <v>0</v>
      </c>
      <c r="M142" s="9">
        <v>16</v>
      </c>
      <c r="N142" s="9">
        <v>16</v>
      </c>
      <c r="O142" s="9">
        <v>12</v>
      </c>
      <c r="P142" s="9">
        <v>5</v>
      </c>
      <c r="Q142" s="9">
        <v>4.4804000000000004</v>
      </c>
      <c r="R142" s="9">
        <v>5</v>
      </c>
      <c r="S142" s="9">
        <v>0.8</v>
      </c>
      <c r="T142" s="9">
        <v>0</v>
      </c>
      <c r="U142" s="9">
        <v>1</v>
      </c>
      <c r="V142" s="9">
        <v>0</v>
      </c>
    </row>
    <row r="143" spans="2:22">
      <c r="B143" s="9" t="str">
        <f t="shared" si="2"/>
        <v>М5x32</v>
      </c>
      <c r="C143" s="10">
        <v>5</v>
      </c>
      <c r="D143" s="9">
        <v>32</v>
      </c>
      <c r="E143" s="12">
        <v>5.8776612812424025</v>
      </c>
      <c r="F143" s="55">
        <v>0</v>
      </c>
      <c r="G143" s="55">
        <v>0</v>
      </c>
      <c r="H143" s="55">
        <v>0</v>
      </c>
      <c r="I143" s="12">
        <v>5.3917294767658994</v>
      </c>
      <c r="J143" s="55">
        <v>0</v>
      </c>
      <c r="K143" s="55">
        <v>0</v>
      </c>
      <c r="L143" s="55">
        <v>0</v>
      </c>
      <c r="M143" s="9">
        <v>16</v>
      </c>
      <c r="N143" s="9">
        <v>16</v>
      </c>
      <c r="O143" s="9">
        <v>12</v>
      </c>
      <c r="P143" s="9">
        <v>5</v>
      </c>
      <c r="Q143" s="9">
        <v>4.4804000000000004</v>
      </c>
      <c r="R143" s="9">
        <v>5</v>
      </c>
      <c r="S143" s="9">
        <v>0.8</v>
      </c>
      <c r="T143" s="9">
        <v>0</v>
      </c>
      <c r="U143" s="9">
        <v>1</v>
      </c>
      <c r="V143" s="9">
        <v>0</v>
      </c>
    </row>
    <row r="144" spans="2:22">
      <c r="B144" s="9" t="str">
        <f t="shared" si="2"/>
        <v>М5x35</v>
      </c>
      <c r="C144" s="10">
        <v>5</v>
      </c>
      <c r="D144" s="9">
        <v>35</v>
      </c>
      <c r="E144" s="12">
        <v>6.3400644499426511</v>
      </c>
      <c r="F144" s="55">
        <v>0</v>
      </c>
      <c r="G144" s="55">
        <v>0</v>
      </c>
      <c r="H144" s="55">
        <v>0</v>
      </c>
      <c r="I144" s="12">
        <v>5.7630204321268028</v>
      </c>
      <c r="J144" s="55">
        <v>0</v>
      </c>
      <c r="K144" s="55">
        <v>0</v>
      </c>
      <c r="L144" s="55">
        <v>0</v>
      </c>
      <c r="M144" s="9">
        <v>16</v>
      </c>
      <c r="N144" s="9">
        <v>16</v>
      </c>
      <c r="O144" s="9">
        <v>12</v>
      </c>
      <c r="P144" s="9">
        <v>5</v>
      </c>
      <c r="Q144" s="9">
        <v>4.4804000000000004</v>
      </c>
      <c r="R144" s="9">
        <v>5</v>
      </c>
      <c r="S144" s="9">
        <v>0.8</v>
      </c>
      <c r="T144" s="9">
        <v>0</v>
      </c>
      <c r="U144" s="9">
        <v>1</v>
      </c>
      <c r="V144" s="9">
        <v>0</v>
      </c>
    </row>
    <row r="145" spans="2:22">
      <c r="B145" s="9" t="str">
        <f t="shared" si="2"/>
        <v>М5x38</v>
      </c>
      <c r="C145" s="10">
        <v>5</v>
      </c>
      <c r="D145" s="9">
        <v>38</v>
      </c>
      <c r="E145" s="12">
        <v>6.8024676186428987</v>
      </c>
      <c r="F145" s="55">
        <v>0</v>
      </c>
      <c r="G145" s="55">
        <v>0</v>
      </c>
      <c r="H145" s="55">
        <v>0</v>
      </c>
      <c r="I145" s="12">
        <v>6.1343113874877071</v>
      </c>
      <c r="J145" s="55">
        <v>0</v>
      </c>
      <c r="K145" s="55">
        <v>0</v>
      </c>
      <c r="L145" s="55">
        <v>0</v>
      </c>
      <c r="M145" s="9">
        <v>16</v>
      </c>
      <c r="N145" s="9">
        <v>16</v>
      </c>
      <c r="O145" s="9">
        <v>12</v>
      </c>
      <c r="P145" s="9">
        <v>5</v>
      </c>
      <c r="Q145" s="9">
        <v>4.4804000000000004</v>
      </c>
      <c r="R145" s="9">
        <v>5</v>
      </c>
      <c r="S145" s="9">
        <v>0.8</v>
      </c>
      <c r="T145" s="9">
        <v>0</v>
      </c>
      <c r="U145" s="9">
        <v>1</v>
      </c>
      <c r="V145" s="9">
        <v>0</v>
      </c>
    </row>
    <row r="146" spans="2:22">
      <c r="B146" s="9" t="str">
        <f t="shared" si="2"/>
        <v>М5x40</v>
      </c>
      <c r="C146" s="10">
        <v>5</v>
      </c>
      <c r="D146" s="9">
        <v>40</v>
      </c>
      <c r="E146" s="12">
        <v>7.1107363977763969</v>
      </c>
      <c r="F146" s="55">
        <v>0</v>
      </c>
      <c r="G146" s="55">
        <v>0</v>
      </c>
      <c r="H146" s="55">
        <v>0</v>
      </c>
      <c r="I146" s="12">
        <v>6.3818386910616418</v>
      </c>
      <c r="J146" s="55">
        <v>0</v>
      </c>
      <c r="K146" s="55">
        <v>0</v>
      </c>
      <c r="L146" s="55">
        <v>0</v>
      </c>
      <c r="M146" s="9">
        <v>16</v>
      </c>
      <c r="N146" s="9">
        <v>16</v>
      </c>
      <c r="O146" s="9">
        <v>12</v>
      </c>
      <c r="P146" s="9">
        <v>5</v>
      </c>
      <c r="Q146" s="9">
        <v>4.4804000000000004</v>
      </c>
      <c r="R146" s="9">
        <v>5</v>
      </c>
      <c r="S146" s="9">
        <v>0.8</v>
      </c>
      <c r="T146" s="9">
        <v>0</v>
      </c>
      <c r="U146" s="9">
        <v>1</v>
      </c>
      <c r="V146" s="9">
        <v>0</v>
      </c>
    </row>
    <row r="147" spans="2:22">
      <c r="B147" s="9" t="str">
        <f t="shared" si="2"/>
        <v>М5x42</v>
      </c>
      <c r="C147" s="10">
        <v>5</v>
      </c>
      <c r="D147" s="9">
        <v>42</v>
      </c>
      <c r="E147" s="12">
        <v>7.419005176909895</v>
      </c>
      <c r="F147" s="55">
        <v>0</v>
      </c>
      <c r="G147" s="55">
        <v>0</v>
      </c>
      <c r="H147" s="55">
        <v>0</v>
      </c>
      <c r="I147" s="12">
        <v>6.6293659946355774</v>
      </c>
      <c r="J147" s="55">
        <v>0</v>
      </c>
      <c r="K147" s="55">
        <v>0</v>
      </c>
      <c r="L147" s="55">
        <v>0</v>
      </c>
      <c r="M147" s="9">
        <v>16</v>
      </c>
      <c r="N147" s="9">
        <v>16</v>
      </c>
      <c r="O147" s="9">
        <v>12</v>
      </c>
      <c r="P147" s="9">
        <v>5</v>
      </c>
      <c r="Q147" s="9">
        <v>4.4804000000000004</v>
      </c>
      <c r="R147" s="9">
        <v>5</v>
      </c>
      <c r="S147" s="9">
        <v>0.8</v>
      </c>
      <c r="T147" s="9">
        <v>0</v>
      </c>
      <c r="U147" s="9">
        <v>1</v>
      </c>
      <c r="V147" s="9">
        <v>0</v>
      </c>
    </row>
    <row r="148" spans="2:22">
      <c r="B148" s="9" t="str">
        <f t="shared" si="2"/>
        <v>М5x45</v>
      </c>
      <c r="C148" s="10">
        <v>5</v>
      </c>
      <c r="D148" s="9">
        <v>45</v>
      </c>
      <c r="E148" s="12">
        <v>7.8814083456101436</v>
      </c>
      <c r="F148" s="55">
        <v>0</v>
      </c>
      <c r="G148" s="55">
        <v>0</v>
      </c>
      <c r="H148" s="55">
        <v>0</v>
      </c>
      <c r="I148" s="12">
        <v>7.0006569499964799</v>
      </c>
      <c r="J148" s="55">
        <v>0</v>
      </c>
      <c r="K148" s="55">
        <v>0</v>
      </c>
      <c r="L148" s="55">
        <v>0</v>
      </c>
      <c r="M148" s="9">
        <v>16</v>
      </c>
      <c r="N148" s="9">
        <v>16</v>
      </c>
      <c r="O148" s="9">
        <v>12</v>
      </c>
      <c r="P148" s="9">
        <v>5</v>
      </c>
      <c r="Q148" s="9">
        <v>4.4804000000000004</v>
      </c>
      <c r="R148" s="9">
        <v>5</v>
      </c>
      <c r="S148" s="9">
        <v>0.8</v>
      </c>
      <c r="T148" s="9">
        <v>0</v>
      </c>
      <c r="U148" s="9">
        <v>1</v>
      </c>
      <c r="V148" s="9">
        <v>0</v>
      </c>
    </row>
    <row r="149" spans="2:22">
      <c r="B149" s="9" t="str">
        <f t="shared" si="2"/>
        <v>М5x48</v>
      </c>
      <c r="C149" s="10">
        <v>5</v>
      </c>
      <c r="D149" s="9">
        <v>48</v>
      </c>
      <c r="E149" s="12">
        <v>8.3438115143103921</v>
      </c>
      <c r="F149" s="55">
        <v>0</v>
      </c>
      <c r="G149" s="55">
        <v>0</v>
      </c>
      <c r="H149" s="55">
        <v>0</v>
      </c>
      <c r="I149" s="12">
        <v>7.3719479053573833</v>
      </c>
      <c r="J149" s="55">
        <v>0</v>
      </c>
      <c r="K149" s="55">
        <v>0</v>
      </c>
      <c r="L149" s="55">
        <v>0</v>
      </c>
      <c r="M149" s="9">
        <v>16</v>
      </c>
      <c r="N149" s="9">
        <v>16</v>
      </c>
      <c r="O149" s="9">
        <v>12</v>
      </c>
      <c r="P149" s="9">
        <v>5</v>
      </c>
      <c r="Q149" s="9">
        <v>4.4804000000000004</v>
      </c>
      <c r="R149" s="9">
        <v>5</v>
      </c>
      <c r="S149" s="9">
        <v>0.8</v>
      </c>
      <c r="T149" s="9">
        <v>0</v>
      </c>
      <c r="U149" s="9">
        <v>1</v>
      </c>
      <c r="V149" s="9">
        <v>0</v>
      </c>
    </row>
    <row r="150" spans="2:22">
      <c r="B150" s="9" t="str">
        <f t="shared" si="2"/>
        <v>М5x50</v>
      </c>
      <c r="C150" s="10">
        <v>5</v>
      </c>
      <c r="D150" s="9">
        <v>50</v>
      </c>
      <c r="E150" s="12">
        <v>8.6520802934438912</v>
      </c>
      <c r="F150" s="55">
        <v>0</v>
      </c>
      <c r="G150" s="55">
        <v>0</v>
      </c>
      <c r="H150" s="55">
        <v>0</v>
      </c>
      <c r="I150" s="12">
        <v>7.6194752089313189</v>
      </c>
      <c r="J150" s="55">
        <v>0</v>
      </c>
      <c r="K150" s="55">
        <v>0</v>
      </c>
      <c r="L150" s="55">
        <v>0</v>
      </c>
      <c r="M150" s="9">
        <v>16</v>
      </c>
      <c r="N150" s="9">
        <v>16</v>
      </c>
      <c r="O150" s="9">
        <v>12</v>
      </c>
      <c r="P150" s="9">
        <v>5</v>
      </c>
      <c r="Q150" s="9">
        <v>4.4804000000000004</v>
      </c>
      <c r="R150" s="9">
        <v>5</v>
      </c>
      <c r="S150" s="9">
        <v>0.8</v>
      </c>
      <c r="T150" s="9">
        <v>0</v>
      </c>
      <c r="U150" s="9">
        <v>1</v>
      </c>
      <c r="V150" s="9">
        <v>0</v>
      </c>
    </row>
    <row r="151" spans="2:22">
      <c r="B151" s="9" t="str">
        <f t="shared" si="2"/>
        <v>М5x55</v>
      </c>
      <c r="C151" s="10">
        <v>5</v>
      </c>
      <c r="D151" s="9">
        <v>55</v>
      </c>
      <c r="E151" s="12">
        <v>9.4227522412776334</v>
      </c>
      <c r="F151" s="55">
        <v>0</v>
      </c>
      <c r="G151" s="55">
        <v>0</v>
      </c>
      <c r="H151" s="55">
        <v>0</v>
      </c>
      <c r="I151" s="12">
        <v>8.2382934678661588</v>
      </c>
      <c r="J151" s="55">
        <v>0</v>
      </c>
      <c r="K151" s="55">
        <v>0</v>
      </c>
      <c r="L151" s="55">
        <v>0</v>
      </c>
      <c r="M151" s="9">
        <v>16</v>
      </c>
      <c r="N151" s="9">
        <v>16</v>
      </c>
      <c r="O151" s="9">
        <v>12</v>
      </c>
      <c r="P151" s="9">
        <v>5</v>
      </c>
      <c r="Q151" s="9">
        <v>4.4804000000000004</v>
      </c>
      <c r="R151" s="9">
        <v>5</v>
      </c>
      <c r="S151" s="9">
        <v>0.8</v>
      </c>
      <c r="T151" s="9">
        <v>0</v>
      </c>
      <c r="U151" s="9">
        <v>1</v>
      </c>
      <c r="V151" s="9">
        <v>0</v>
      </c>
    </row>
    <row r="152" spans="2:22">
      <c r="B152" s="9" t="str">
        <f t="shared" si="2"/>
        <v>М5x60</v>
      </c>
      <c r="C152" s="10">
        <v>5</v>
      </c>
      <c r="D152" s="9">
        <v>60</v>
      </c>
      <c r="E152" s="12">
        <v>10.193424189111379</v>
      </c>
      <c r="F152" s="55">
        <v>0</v>
      </c>
      <c r="G152" s="55">
        <v>0</v>
      </c>
      <c r="H152" s="55">
        <v>0</v>
      </c>
      <c r="I152" s="12">
        <v>8.857111726800996</v>
      </c>
      <c r="J152" s="55">
        <v>0</v>
      </c>
      <c r="K152" s="55">
        <v>0</v>
      </c>
      <c r="L152" s="55">
        <v>0</v>
      </c>
      <c r="M152" s="9">
        <v>16</v>
      </c>
      <c r="N152" s="9">
        <v>16</v>
      </c>
      <c r="O152" s="9">
        <v>12</v>
      </c>
      <c r="P152" s="9">
        <v>5</v>
      </c>
      <c r="Q152" s="9">
        <v>4.4804000000000004</v>
      </c>
      <c r="R152" s="9">
        <v>5</v>
      </c>
      <c r="S152" s="9">
        <v>0.8</v>
      </c>
      <c r="T152" s="9">
        <v>0</v>
      </c>
      <c r="U152" s="9">
        <v>1</v>
      </c>
      <c r="V152" s="9">
        <v>0</v>
      </c>
    </row>
    <row r="153" spans="2:22">
      <c r="B153" s="9" t="str">
        <f t="shared" si="2"/>
        <v>М5x65</v>
      </c>
      <c r="C153" s="10">
        <v>5</v>
      </c>
      <c r="D153" s="9">
        <v>65</v>
      </c>
      <c r="E153" s="12">
        <v>10.964096136945127</v>
      </c>
      <c r="F153" s="55">
        <v>0</v>
      </c>
      <c r="G153" s="55">
        <v>0</v>
      </c>
      <c r="H153" s="55">
        <v>0</v>
      </c>
      <c r="I153" s="12">
        <v>9.4759299857358368</v>
      </c>
      <c r="J153" s="55">
        <v>0</v>
      </c>
      <c r="K153" s="55">
        <v>0</v>
      </c>
      <c r="L153" s="55">
        <v>0</v>
      </c>
      <c r="M153" s="9">
        <v>16</v>
      </c>
      <c r="N153" s="9">
        <v>16</v>
      </c>
      <c r="O153" s="9">
        <v>12</v>
      </c>
      <c r="P153" s="9">
        <v>5</v>
      </c>
      <c r="Q153" s="9">
        <v>4.4804000000000004</v>
      </c>
      <c r="R153" s="9">
        <v>5</v>
      </c>
      <c r="S153" s="9">
        <v>0.8</v>
      </c>
      <c r="T153" s="9">
        <v>0</v>
      </c>
      <c r="U153" s="9">
        <v>1</v>
      </c>
      <c r="V153" s="9">
        <v>0</v>
      </c>
    </row>
    <row r="154" spans="2:22">
      <c r="B154" s="9" t="str">
        <f t="shared" si="2"/>
        <v>М5x70</v>
      </c>
      <c r="C154" s="10">
        <v>5</v>
      </c>
      <c r="D154" s="9">
        <v>70</v>
      </c>
      <c r="E154" s="12">
        <v>11.734768084778874</v>
      </c>
      <c r="F154" s="55">
        <v>0</v>
      </c>
      <c r="G154" s="55">
        <v>0</v>
      </c>
      <c r="H154" s="55">
        <v>0</v>
      </c>
      <c r="I154" s="12">
        <v>10.094748244670672</v>
      </c>
      <c r="J154" s="55">
        <v>0</v>
      </c>
      <c r="K154" s="55">
        <v>0</v>
      </c>
      <c r="L154" s="55">
        <v>0</v>
      </c>
      <c r="M154" s="9">
        <v>16</v>
      </c>
      <c r="N154" s="9">
        <v>16</v>
      </c>
      <c r="O154" s="9">
        <v>12</v>
      </c>
      <c r="P154" s="9">
        <v>5</v>
      </c>
      <c r="Q154" s="9">
        <v>4.4804000000000004</v>
      </c>
      <c r="R154" s="9">
        <v>5</v>
      </c>
      <c r="S154" s="9">
        <v>0.8</v>
      </c>
      <c r="T154" s="9">
        <v>0</v>
      </c>
      <c r="U154" s="9">
        <v>1</v>
      </c>
      <c r="V154" s="9">
        <v>0</v>
      </c>
    </row>
    <row r="155" spans="2:22">
      <c r="B155" s="9" t="str">
        <f t="shared" si="2"/>
        <v>М5x75</v>
      </c>
      <c r="C155" s="10">
        <v>5</v>
      </c>
      <c r="D155" s="9">
        <v>75</v>
      </c>
      <c r="E155" s="12">
        <v>12.505440032612618</v>
      </c>
      <c r="F155" s="55">
        <v>0</v>
      </c>
      <c r="G155" s="55">
        <v>0</v>
      </c>
      <c r="H155" s="55">
        <v>0</v>
      </c>
      <c r="I155" s="12">
        <v>10.713566503605511</v>
      </c>
      <c r="J155" s="55">
        <v>0</v>
      </c>
      <c r="K155" s="55">
        <v>0</v>
      </c>
      <c r="L155" s="55">
        <v>0</v>
      </c>
      <c r="M155" s="9">
        <v>16</v>
      </c>
      <c r="N155" s="9">
        <v>16</v>
      </c>
      <c r="O155" s="9">
        <v>12</v>
      </c>
      <c r="P155" s="9">
        <v>5</v>
      </c>
      <c r="Q155" s="9">
        <v>4.4804000000000004</v>
      </c>
      <c r="R155" s="9">
        <v>5</v>
      </c>
      <c r="S155" s="9">
        <v>0.8</v>
      </c>
      <c r="T155" s="9">
        <v>0</v>
      </c>
      <c r="U155" s="9">
        <v>1</v>
      </c>
      <c r="V155" s="9">
        <v>0</v>
      </c>
    </row>
    <row r="156" spans="2:22">
      <c r="B156" s="9" t="str">
        <f t="shared" si="2"/>
        <v>М5x80</v>
      </c>
      <c r="C156" s="10">
        <v>5</v>
      </c>
      <c r="D156" s="9">
        <v>80</v>
      </c>
      <c r="E156" s="12">
        <v>13.276111980446366</v>
      </c>
      <c r="F156" s="55">
        <v>0</v>
      </c>
      <c r="G156" s="55">
        <v>0</v>
      </c>
      <c r="H156" s="55">
        <v>0</v>
      </c>
      <c r="I156" s="12">
        <v>11.33238476254035</v>
      </c>
      <c r="J156" s="55">
        <v>0</v>
      </c>
      <c r="K156" s="55">
        <v>0</v>
      </c>
      <c r="L156" s="55">
        <v>0</v>
      </c>
      <c r="M156" s="9">
        <v>16</v>
      </c>
      <c r="N156" s="9">
        <v>16</v>
      </c>
      <c r="O156" s="9">
        <v>12</v>
      </c>
      <c r="P156" s="9">
        <v>5</v>
      </c>
      <c r="Q156" s="9">
        <v>4.4804000000000004</v>
      </c>
      <c r="R156" s="9">
        <v>5</v>
      </c>
      <c r="S156" s="9">
        <v>0.8</v>
      </c>
      <c r="T156" s="9">
        <v>0</v>
      </c>
      <c r="U156" s="9">
        <v>1</v>
      </c>
      <c r="V156" s="9">
        <v>0</v>
      </c>
    </row>
    <row r="157" spans="2:22">
      <c r="B157" s="9" t="str">
        <f t="shared" si="2"/>
        <v>М5x85</v>
      </c>
      <c r="C157" s="10">
        <v>5</v>
      </c>
      <c r="D157" s="9">
        <v>85</v>
      </c>
      <c r="E157" s="12">
        <v>14.046783928280112</v>
      </c>
      <c r="F157" s="55">
        <v>0</v>
      </c>
      <c r="G157" s="55">
        <v>0</v>
      </c>
      <c r="H157" s="55">
        <v>0</v>
      </c>
      <c r="I157" s="12">
        <v>11.951203021475189</v>
      </c>
      <c r="J157" s="55">
        <v>0</v>
      </c>
      <c r="K157" s="55">
        <v>0</v>
      </c>
      <c r="L157" s="55">
        <v>0</v>
      </c>
      <c r="M157" s="9">
        <v>16</v>
      </c>
      <c r="N157" s="9">
        <v>16</v>
      </c>
      <c r="O157" s="9">
        <v>12</v>
      </c>
      <c r="P157" s="9">
        <v>5</v>
      </c>
      <c r="Q157" s="9">
        <v>4.4804000000000004</v>
      </c>
      <c r="R157" s="9">
        <v>5</v>
      </c>
      <c r="S157" s="9">
        <v>0.8</v>
      </c>
      <c r="T157" s="9">
        <v>0</v>
      </c>
      <c r="U157" s="9">
        <v>1</v>
      </c>
      <c r="V157" s="9">
        <v>0</v>
      </c>
    </row>
    <row r="158" spans="2:22">
      <c r="B158" s="9" t="str">
        <f t="shared" si="2"/>
        <v>М5x90</v>
      </c>
      <c r="C158" s="10">
        <v>5</v>
      </c>
      <c r="D158" s="9">
        <v>90</v>
      </c>
      <c r="E158" s="12">
        <v>14.817455876113858</v>
      </c>
      <c r="F158" s="55">
        <v>0</v>
      </c>
      <c r="G158" s="55">
        <v>0</v>
      </c>
      <c r="H158" s="55">
        <v>0</v>
      </c>
      <c r="I158" s="12">
        <v>12.570021280410028</v>
      </c>
      <c r="J158" s="55">
        <v>0</v>
      </c>
      <c r="K158" s="55">
        <v>0</v>
      </c>
      <c r="L158" s="55">
        <v>0</v>
      </c>
      <c r="M158" s="9">
        <v>16</v>
      </c>
      <c r="N158" s="9">
        <v>16</v>
      </c>
      <c r="O158" s="9">
        <v>12</v>
      </c>
      <c r="P158" s="9">
        <v>5</v>
      </c>
      <c r="Q158" s="9">
        <v>4.4804000000000004</v>
      </c>
      <c r="R158" s="9">
        <v>5</v>
      </c>
      <c r="S158" s="9">
        <v>0.8</v>
      </c>
      <c r="T158" s="9">
        <v>0</v>
      </c>
      <c r="U158" s="9">
        <v>1</v>
      </c>
      <c r="V158" s="9">
        <v>0</v>
      </c>
    </row>
    <row r="159" spans="2:22">
      <c r="B159" s="9" t="str">
        <f t="shared" si="2"/>
        <v>М5x95</v>
      </c>
      <c r="C159" s="10">
        <v>5</v>
      </c>
      <c r="D159" s="9">
        <v>95</v>
      </c>
      <c r="E159" s="12">
        <v>15.588127823947605</v>
      </c>
      <c r="F159" s="55">
        <v>0</v>
      </c>
      <c r="G159" s="55">
        <v>0</v>
      </c>
      <c r="H159" s="55">
        <v>0</v>
      </c>
      <c r="I159" s="12">
        <v>13.188839539344867</v>
      </c>
      <c r="J159" s="55">
        <v>0</v>
      </c>
      <c r="K159" s="55">
        <v>0</v>
      </c>
      <c r="L159" s="55">
        <v>0</v>
      </c>
      <c r="M159" s="9">
        <v>16</v>
      </c>
      <c r="N159" s="9">
        <v>16</v>
      </c>
      <c r="O159" s="9">
        <v>12</v>
      </c>
      <c r="P159" s="9">
        <v>5</v>
      </c>
      <c r="Q159" s="9">
        <v>4.4804000000000004</v>
      </c>
      <c r="R159" s="9">
        <v>5</v>
      </c>
      <c r="S159" s="9">
        <v>0.8</v>
      </c>
      <c r="T159" s="9">
        <v>0</v>
      </c>
      <c r="U159" s="9">
        <v>1</v>
      </c>
      <c r="V159" s="9">
        <v>0</v>
      </c>
    </row>
    <row r="160" spans="2:22">
      <c r="B160" s="9" t="str">
        <f t="shared" si="2"/>
        <v>М5x100</v>
      </c>
      <c r="C160" s="10">
        <v>5</v>
      </c>
      <c r="D160" s="9">
        <v>100</v>
      </c>
      <c r="E160" s="12">
        <v>16.358799771781353</v>
      </c>
      <c r="F160" s="55">
        <v>0</v>
      </c>
      <c r="G160" s="55">
        <v>0</v>
      </c>
      <c r="H160" s="55">
        <v>0</v>
      </c>
      <c r="I160" s="12">
        <v>13.807657798279704</v>
      </c>
      <c r="J160" s="55">
        <v>0</v>
      </c>
      <c r="K160" s="55">
        <v>0</v>
      </c>
      <c r="L160" s="55">
        <v>0</v>
      </c>
      <c r="M160" s="9">
        <v>16</v>
      </c>
      <c r="N160" s="9">
        <v>16</v>
      </c>
      <c r="O160" s="9">
        <v>12</v>
      </c>
      <c r="P160" s="9">
        <v>5</v>
      </c>
      <c r="Q160" s="9">
        <v>4.4804000000000004</v>
      </c>
      <c r="R160" s="9">
        <v>5</v>
      </c>
      <c r="S160" s="9">
        <v>0.8</v>
      </c>
      <c r="T160" s="9">
        <v>0</v>
      </c>
      <c r="U160" s="9">
        <v>1</v>
      </c>
      <c r="V160" s="9">
        <v>0</v>
      </c>
    </row>
    <row r="161" spans="2:22">
      <c r="B161" s="9" t="str">
        <f t="shared" si="2"/>
        <v>М5x105</v>
      </c>
      <c r="C161" s="10">
        <v>5</v>
      </c>
      <c r="D161" s="9">
        <v>105</v>
      </c>
      <c r="E161" s="12">
        <v>17.129471719615101</v>
      </c>
      <c r="F161" s="55">
        <v>0</v>
      </c>
      <c r="G161" s="55">
        <v>0</v>
      </c>
      <c r="H161" s="55">
        <v>0</v>
      </c>
      <c r="I161" s="12">
        <v>14.426476057214543</v>
      </c>
      <c r="J161" s="55">
        <v>0</v>
      </c>
      <c r="K161" s="55">
        <v>0</v>
      </c>
      <c r="L161" s="55">
        <v>0</v>
      </c>
      <c r="M161" s="9">
        <v>16</v>
      </c>
      <c r="N161" s="9">
        <v>16</v>
      </c>
      <c r="O161" s="9">
        <v>12</v>
      </c>
      <c r="P161" s="9">
        <v>5</v>
      </c>
      <c r="Q161" s="9">
        <v>4.4804000000000004</v>
      </c>
      <c r="R161" s="9">
        <v>5</v>
      </c>
      <c r="S161" s="9">
        <v>0.8</v>
      </c>
      <c r="T161" s="9">
        <v>0</v>
      </c>
      <c r="U161" s="9">
        <v>1</v>
      </c>
      <c r="V161" s="9">
        <v>0</v>
      </c>
    </row>
    <row r="162" spans="2:22">
      <c r="B162" s="9" t="str">
        <f t="shared" si="2"/>
        <v>М5x110</v>
      </c>
      <c r="C162" s="10">
        <v>5</v>
      </c>
      <c r="D162" s="9">
        <v>110</v>
      </c>
      <c r="E162" s="12">
        <v>17.900143667448848</v>
      </c>
      <c r="F162" s="55">
        <v>0</v>
      </c>
      <c r="G162" s="55">
        <v>0</v>
      </c>
      <c r="H162" s="55">
        <v>0</v>
      </c>
      <c r="I162" s="12">
        <v>15.045294316149382</v>
      </c>
      <c r="J162" s="55">
        <v>0</v>
      </c>
      <c r="K162" s="55">
        <v>0</v>
      </c>
      <c r="L162" s="55">
        <v>0</v>
      </c>
      <c r="M162" s="9">
        <v>16</v>
      </c>
      <c r="N162" s="9">
        <v>16</v>
      </c>
      <c r="O162" s="9">
        <v>12</v>
      </c>
      <c r="P162" s="9">
        <v>5</v>
      </c>
      <c r="Q162" s="9">
        <v>4.4804000000000004</v>
      </c>
      <c r="R162" s="9">
        <v>5</v>
      </c>
      <c r="S162" s="9">
        <v>0.8</v>
      </c>
      <c r="T162" s="9">
        <v>0</v>
      </c>
      <c r="U162" s="9">
        <v>1</v>
      </c>
      <c r="V162" s="9">
        <v>0</v>
      </c>
    </row>
    <row r="163" spans="2:22">
      <c r="B163" s="9" t="str">
        <f t="shared" si="2"/>
        <v>М5x115</v>
      </c>
      <c r="C163" s="10">
        <v>5</v>
      </c>
      <c r="D163" s="9">
        <v>115</v>
      </c>
      <c r="E163" s="12">
        <v>18.670815615282592</v>
      </c>
      <c r="F163" s="55">
        <v>0</v>
      </c>
      <c r="G163" s="55">
        <v>0</v>
      </c>
      <c r="H163" s="55">
        <v>0</v>
      </c>
      <c r="I163" s="12">
        <v>15.664112575084223</v>
      </c>
      <c r="J163" s="55">
        <v>0</v>
      </c>
      <c r="K163" s="55">
        <v>0</v>
      </c>
      <c r="L163" s="55">
        <v>0</v>
      </c>
      <c r="M163" s="9">
        <v>16</v>
      </c>
      <c r="N163" s="9">
        <v>16</v>
      </c>
      <c r="O163" s="9">
        <v>12</v>
      </c>
      <c r="P163" s="9">
        <v>5</v>
      </c>
      <c r="Q163" s="9">
        <v>4.4804000000000004</v>
      </c>
      <c r="R163" s="9">
        <v>5</v>
      </c>
      <c r="S163" s="9">
        <v>0.8</v>
      </c>
      <c r="T163" s="9">
        <v>0</v>
      </c>
      <c r="U163" s="9">
        <v>1</v>
      </c>
      <c r="V163" s="9">
        <v>0</v>
      </c>
    </row>
    <row r="164" spans="2:22">
      <c r="B164" s="9" t="str">
        <f t="shared" si="2"/>
        <v>М5x120</v>
      </c>
      <c r="C164" s="10">
        <v>5</v>
      </c>
      <c r="D164" s="9">
        <v>120</v>
      </c>
      <c r="E164" s="12">
        <v>19.441487563116336</v>
      </c>
      <c r="F164" s="55">
        <v>0</v>
      </c>
      <c r="G164" s="55">
        <v>0</v>
      </c>
      <c r="H164" s="55">
        <v>0</v>
      </c>
      <c r="I164" s="12">
        <v>16.282930834019062</v>
      </c>
      <c r="J164" s="55">
        <v>0</v>
      </c>
      <c r="K164" s="55">
        <v>0</v>
      </c>
      <c r="L164" s="55">
        <v>0</v>
      </c>
      <c r="M164" s="9">
        <v>16</v>
      </c>
      <c r="N164" s="9">
        <v>16</v>
      </c>
      <c r="O164" s="9">
        <v>12</v>
      </c>
      <c r="P164" s="9">
        <v>5</v>
      </c>
      <c r="Q164" s="9">
        <v>4.4804000000000004</v>
      </c>
      <c r="R164" s="9">
        <v>5</v>
      </c>
      <c r="S164" s="9">
        <v>0.8</v>
      </c>
      <c r="T164" s="9">
        <v>0</v>
      </c>
      <c r="U164" s="9">
        <v>1</v>
      </c>
      <c r="V164" s="9">
        <v>0</v>
      </c>
    </row>
    <row r="165" spans="2:22">
      <c r="B165" s="9" t="str">
        <f t="shared" si="2"/>
        <v>М5x130</v>
      </c>
      <c r="C165" s="10">
        <v>5</v>
      </c>
      <c r="D165" s="9">
        <v>130</v>
      </c>
      <c r="E165" s="12">
        <v>20.982831458783824</v>
      </c>
      <c r="F165" s="55">
        <v>0</v>
      </c>
      <c r="G165" s="55">
        <v>0</v>
      </c>
      <c r="H165" s="55">
        <v>0</v>
      </c>
      <c r="I165" s="12">
        <v>17.520567351888737</v>
      </c>
      <c r="J165" s="55">
        <v>0</v>
      </c>
      <c r="K165" s="55">
        <v>0</v>
      </c>
      <c r="L165" s="55">
        <v>0</v>
      </c>
      <c r="M165" s="9">
        <v>16</v>
      </c>
      <c r="N165" s="9">
        <v>16</v>
      </c>
      <c r="O165" s="9">
        <v>12</v>
      </c>
      <c r="P165" s="9">
        <v>5</v>
      </c>
      <c r="Q165" s="9">
        <v>4.4804000000000004</v>
      </c>
      <c r="R165" s="9">
        <v>5</v>
      </c>
      <c r="S165" s="9">
        <v>0.8</v>
      </c>
      <c r="T165" s="9">
        <v>0</v>
      </c>
      <c r="U165" s="9">
        <v>1</v>
      </c>
      <c r="V165" s="9">
        <v>0</v>
      </c>
    </row>
    <row r="166" spans="2:22">
      <c r="B166" s="9" t="str">
        <f t="shared" si="2"/>
        <v>М5x140</v>
      </c>
      <c r="C166" s="10">
        <v>5</v>
      </c>
      <c r="D166" s="9">
        <v>140</v>
      </c>
      <c r="E166" s="12">
        <v>22.524175354451319</v>
      </c>
      <c r="F166" s="55">
        <v>0</v>
      </c>
      <c r="G166" s="55">
        <v>0</v>
      </c>
      <c r="H166" s="55">
        <v>0</v>
      </c>
      <c r="I166" s="12">
        <v>18.758203869758418</v>
      </c>
      <c r="J166" s="55">
        <v>0</v>
      </c>
      <c r="K166" s="55">
        <v>0</v>
      </c>
      <c r="L166" s="55">
        <v>0</v>
      </c>
      <c r="M166" s="9">
        <v>16</v>
      </c>
      <c r="N166" s="9">
        <v>16</v>
      </c>
      <c r="O166" s="9">
        <v>12</v>
      </c>
      <c r="P166" s="9">
        <v>5</v>
      </c>
      <c r="Q166" s="9">
        <v>4.4804000000000004</v>
      </c>
      <c r="R166" s="9">
        <v>5</v>
      </c>
      <c r="S166" s="9">
        <v>0.8</v>
      </c>
      <c r="T166" s="9">
        <v>0</v>
      </c>
      <c r="U166" s="9">
        <v>1</v>
      </c>
      <c r="V166" s="9">
        <v>0</v>
      </c>
    </row>
    <row r="167" spans="2:22">
      <c r="B167" s="9" t="str">
        <f t="shared" si="2"/>
        <v>М5x150</v>
      </c>
      <c r="C167" s="10">
        <v>5</v>
      </c>
      <c r="D167" s="9">
        <v>150</v>
      </c>
      <c r="E167" s="12">
        <v>24.065519250118811</v>
      </c>
      <c r="F167" s="55">
        <v>0</v>
      </c>
      <c r="G167" s="55">
        <v>0</v>
      </c>
      <c r="H167" s="55">
        <v>0</v>
      </c>
      <c r="I167" s="12">
        <v>19.995840387628093</v>
      </c>
      <c r="J167" s="55">
        <v>0</v>
      </c>
      <c r="K167" s="55">
        <v>0</v>
      </c>
      <c r="L167" s="55">
        <v>0</v>
      </c>
      <c r="M167" s="9">
        <v>16</v>
      </c>
      <c r="N167" s="9">
        <v>16</v>
      </c>
      <c r="O167" s="9">
        <v>12</v>
      </c>
      <c r="P167" s="9">
        <v>5</v>
      </c>
      <c r="Q167" s="9">
        <v>4.4804000000000004</v>
      </c>
      <c r="R167" s="9">
        <v>5</v>
      </c>
      <c r="S167" s="9">
        <v>0.8</v>
      </c>
      <c r="T167" s="9">
        <v>0</v>
      </c>
      <c r="U167" s="9">
        <v>1</v>
      </c>
      <c r="V167" s="9">
        <v>0</v>
      </c>
    </row>
    <row r="168" spans="2:22">
      <c r="B168" s="9" t="str">
        <f t="shared" si="2"/>
        <v>М5x160</v>
      </c>
      <c r="C168" s="10">
        <v>5</v>
      </c>
      <c r="D168" s="9">
        <v>160</v>
      </c>
      <c r="E168" s="12">
        <v>25.606863145786306</v>
      </c>
      <c r="F168" s="55">
        <v>0</v>
      </c>
      <c r="G168" s="55">
        <v>0</v>
      </c>
      <c r="H168" s="55">
        <v>0</v>
      </c>
      <c r="I168" s="12">
        <v>21.233476905497774</v>
      </c>
      <c r="J168" s="55">
        <v>0</v>
      </c>
      <c r="K168" s="55">
        <v>0</v>
      </c>
      <c r="L168" s="55">
        <v>0</v>
      </c>
      <c r="M168" s="9">
        <v>16</v>
      </c>
      <c r="N168" s="9">
        <v>16</v>
      </c>
      <c r="O168" s="9">
        <v>12</v>
      </c>
      <c r="P168" s="9">
        <v>5</v>
      </c>
      <c r="Q168" s="9">
        <v>4.4804000000000004</v>
      </c>
      <c r="R168" s="9">
        <v>5</v>
      </c>
      <c r="S168" s="9">
        <v>0.8</v>
      </c>
      <c r="T168" s="9">
        <v>0</v>
      </c>
      <c r="U168" s="9">
        <v>1</v>
      </c>
      <c r="V168" s="9">
        <v>0</v>
      </c>
    </row>
    <row r="169" spans="2:22">
      <c r="B169" s="9" t="str">
        <f t="shared" si="2"/>
        <v>М6x16</v>
      </c>
      <c r="C169" s="10">
        <v>6</v>
      </c>
      <c r="D169" s="9">
        <v>16</v>
      </c>
      <c r="E169" s="12">
        <v>5.5929434802520328</v>
      </c>
      <c r="F169" s="55">
        <v>0</v>
      </c>
      <c r="G169" s="55">
        <v>0</v>
      </c>
      <c r="H169" s="55">
        <v>0</v>
      </c>
      <c r="I169" s="12">
        <v>5.5929434802520328</v>
      </c>
      <c r="J169" s="55">
        <v>0</v>
      </c>
      <c r="K169" s="55">
        <v>0</v>
      </c>
      <c r="L169" s="55">
        <v>0</v>
      </c>
      <c r="M169" s="9">
        <v>16</v>
      </c>
      <c r="N169" s="9">
        <v>16</v>
      </c>
      <c r="O169" s="9">
        <v>16</v>
      </c>
      <c r="P169" s="9">
        <v>6</v>
      </c>
      <c r="Q169" s="9">
        <v>5.3505000000000003</v>
      </c>
      <c r="R169" s="9">
        <v>6</v>
      </c>
      <c r="S169" s="9">
        <v>1</v>
      </c>
      <c r="T169" s="9">
        <v>0</v>
      </c>
      <c r="U169" s="9">
        <v>1</v>
      </c>
      <c r="V169" s="9">
        <v>0</v>
      </c>
    </row>
    <row r="170" spans="2:22">
      <c r="B170" s="9" t="str">
        <f t="shared" si="2"/>
        <v>М6x18</v>
      </c>
      <c r="C170" s="10">
        <v>6</v>
      </c>
      <c r="D170" s="9">
        <v>18</v>
      </c>
      <c r="E170" s="12">
        <v>6.0368505222042712</v>
      </c>
      <c r="F170" s="55">
        <v>0</v>
      </c>
      <c r="G170" s="55">
        <v>0</v>
      </c>
      <c r="H170" s="55">
        <v>0</v>
      </c>
      <c r="I170" s="12">
        <v>5.9459463780833985</v>
      </c>
      <c r="J170" s="55">
        <v>0</v>
      </c>
      <c r="K170" s="55">
        <v>0</v>
      </c>
      <c r="L170" s="55">
        <v>0</v>
      </c>
      <c r="M170" s="9">
        <v>16</v>
      </c>
      <c r="N170" s="9">
        <v>16</v>
      </c>
      <c r="O170" s="9">
        <v>16</v>
      </c>
      <c r="P170" s="9">
        <v>6</v>
      </c>
      <c r="Q170" s="9">
        <v>5.3505000000000003</v>
      </c>
      <c r="R170" s="9">
        <v>6</v>
      </c>
      <c r="S170" s="9">
        <v>1</v>
      </c>
      <c r="T170" s="9">
        <v>0</v>
      </c>
      <c r="U170" s="9">
        <v>1</v>
      </c>
      <c r="V170" s="9">
        <v>0</v>
      </c>
    </row>
    <row r="171" spans="2:22">
      <c r="B171" s="9" t="str">
        <f t="shared" si="2"/>
        <v>М6x20</v>
      </c>
      <c r="C171" s="10">
        <v>6</v>
      </c>
      <c r="D171" s="9">
        <v>20</v>
      </c>
      <c r="E171" s="12">
        <v>6.4807575641565078</v>
      </c>
      <c r="F171" s="55">
        <v>0</v>
      </c>
      <c r="G171" s="55">
        <v>0</v>
      </c>
      <c r="H171" s="55">
        <v>0</v>
      </c>
      <c r="I171" s="12">
        <v>6.2989492759147625</v>
      </c>
      <c r="J171" s="55">
        <v>0</v>
      </c>
      <c r="K171" s="55">
        <v>0</v>
      </c>
      <c r="L171" s="55">
        <v>0</v>
      </c>
      <c r="M171" s="9">
        <v>16</v>
      </c>
      <c r="N171" s="9">
        <v>16</v>
      </c>
      <c r="O171" s="9">
        <v>16</v>
      </c>
      <c r="P171" s="9">
        <v>6</v>
      </c>
      <c r="Q171" s="9">
        <v>5.3505000000000003</v>
      </c>
      <c r="R171" s="9">
        <v>6</v>
      </c>
      <c r="S171" s="9">
        <v>1</v>
      </c>
      <c r="T171" s="9">
        <v>0</v>
      </c>
      <c r="U171" s="9">
        <v>1</v>
      </c>
      <c r="V171" s="9">
        <v>0</v>
      </c>
    </row>
    <row r="172" spans="2:22">
      <c r="B172" s="9" t="str">
        <f t="shared" si="2"/>
        <v>М6x22</v>
      </c>
      <c r="C172" s="10">
        <v>6</v>
      </c>
      <c r="D172" s="9">
        <v>22</v>
      </c>
      <c r="E172" s="12">
        <v>6.9246646061087462</v>
      </c>
      <c r="F172" s="55">
        <v>0</v>
      </c>
      <c r="G172" s="55">
        <v>0</v>
      </c>
      <c r="H172" s="55">
        <v>0</v>
      </c>
      <c r="I172" s="12">
        <v>6.6519521737461274</v>
      </c>
      <c r="J172" s="55">
        <v>0</v>
      </c>
      <c r="K172" s="55">
        <v>0</v>
      </c>
      <c r="L172" s="55">
        <v>0</v>
      </c>
      <c r="M172" s="9">
        <v>16</v>
      </c>
      <c r="N172" s="9">
        <v>16</v>
      </c>
      <c r="O172" s="9">
        <v>16</v>
      </c>
      <c r="P172" s="9">
        <v>6</v>
      </c>
      <c r="Q172" s="9">
        <v>5.3505000000000003</v>
      </c>
      <c r="R172" s="9">
        <v>6</v>
      </c>
      <c r="S172" s="9">
        <v>1</v>
      </c>
      <c r="T172" s="9">
        <v>0</v>
      </c>
      <c r="U172" s="9">
        <v>1</v>
      </c>
      <c r="V172" s="9">
        <v>0</v>
      </c>
    </row>
    <row r="173" spans="2:22">
      <c r="B173" s="9" t="str">
        <f t="shared" si="2"/>
        <v>М6x25</v>
      </c>
      <c r="C173" s="10">
        <v>6</v>
      </c>
      <c r="D173" s="9">
        <v>25</v>
      </c>
      <c r="E173" s="12">
        <v>7.5905251690371029</v>
      </c>
      <c r="F173" s="55">
        <v>0</v>
      </c>
      <c r="G173" s="55">
        <v>0</v>
      </c>
      <c r="H173" s="55">
        <v>0</v>
      </c>
      <c r="I173" s="12">
        <v>7.1814565204931737</v>
      </c>
      <c r="J173" s="55">
        <v>0</v>
      </c>
      <c r="K173" s="55">
        <v>0</v>
      </c>
      <c r="L173" s="55">
        <v>0</v>
      </c>
      <c r="M173" s="9">
        <v>16</v>
      </c>
      <c r="N173" s="9">
        <v>16</v>
      </c>
      <c r="O173" s="9">
        <v>16</v>
      </c>
      <c r="P173" s="9">
        <v>6</v>
      </c>
      <c r="Q173" s="9">
        <v>5.3505000000000003</v>
      </c>
      <c r="R173" s="9">
        <v>6</v>
      </c>
      <c r="S173" s="9">
        <v>1</v>
      </c>
      <c r="T173" s="9">
        <v>0</v>
      </c>
      <c r="U173" s="9">
        <v>1</v>
      </c>
      <c r="V173" s="9">
        <v>0</v>
      </c>
    </row>
    <row r="174" spans="2:22">
      <c r="B174" s="9" t="str">
        <f t="shared" si="2"/>
        <v>М6x28</v>
      </c>
      <c r="C174" s="10">
        <v>6</v>
      </c>
      <c r="D174" s="9">
        <v>28</v>
      </c>
      <c r="E174" s="12">
        <v>8.2563857319654606</v>
      </c>
      <c r="F174" s="55">
        <v>0</v>
      </c>
      <c r="G174" s="55">
        <v>0</v>
      </c>
      <c r="H174" s="55">
        <v>0</v>
      </c>
      <c r="I174" s="12">
        <v>7.710960867240221</v>
      </c>
      <c r="J174" s="55">
        <v>0</v>
      </c>
      <c r="K174" s="55">
        <v>0</v>
      </c>
      <c r="L174" s="55">
        <v>0</v>
      </c>
      <c r="M174" s="9">
        <v>16</v>
      </c>
      <c r="N174" s="9">
        <v>16</v>
      </c>
      <c r="O174" s="9">
        <v>16</v>
      </c>
      <c r="P174" s="9">
        <v>6</v>
      </c>
      <c r="Q174" s="9">
        <v>5.3505000000000003</v>
      </c>
      <c r="R174" s="9">
        <v>6</v>
      </c>
      <c r="S174" s="9">
        <v>1</v>
      </c>
      <c r="T174" s="9">
        <v>0</v>
      </c>
      <c r="U174" s="9">
        <v>1</v>
      </c>
      <c r="V174" s="9">
        <v>0</v>
      </c>
    </row>
    <row r="175" spans="2:22">
      <c r="B175" s="9" t="str">
        <f t="shared" si="2"/>
        <v>М6x30</v>
      </c>
      <c r="C175" s="10">
        <v>6</v>
      </c>
      <c r="D175" s="9">
        <v>30</v>
      </c>
      <c r="E175" s="12">
        <v>8.7002927739176972</v>
      </c>
      <c r="F175" s="55">
        <v>0</v>
      </c>
      <c r="G175" s="55">
        <v>0</v>
      </c>
      <c r="H175" s="55">
        <v>0</v>
      </c>
      <c r="I175" s="12">
        <v>8.0639637650715876</v>
      </c>
      <c r="J175" s="55">
        <v>0</v>
      </c>
      <c r="K175" s="55">
        <v>0</v>
      </c>
      <c r="L175" s="55">
        <v>0</v>
      </c>
      <c r="M175" s="9">
        <v>16</v>
      </c>
      <c r="N175" s="9">
        <v>16</v>
      </c>
      <c r="O175" s="9">
        <v>16</v>
      </c>
      <c r="P175" s="9">
        <v>6</v>
      </c>
      <c r="Q175" s="9">
        <v>5.3505000000000003</v>
      </c>
      <c r="R175" s="9">
        <v>6</v>
      </c>
      <c r="S175" s="9">
        <v>1</v>
      </c>
      <c r="T175" s="9">
        <v>0</v>
      </c>
      <c r="U175" s="9">
        <v>1</v>
      </c>
      <c r="V175" s="9">
        <v>0</v>
      </c>
    </row>
    <row r="176" spans="2:22">
      <c r="B176" s="9" t="str">
        <f t="shared" si="2"/>
        <v>М6x32</v>
      </c>
      <c r="C176" s="10">
        <v>6</v>
      </c>
      <c r="D176" s="9">
        <v>32</v>
      </c>
      <c r="E176" s="12">
        <v>9.1441998158699356</v>
      </c>
      <c r="F176" s="55">
        <v>0</v>
      </c>
      <c r="G176" s="55">
        <v>0</v>
      </c>
      <c r="H176" s="55">
        <v>0</v>
      </c>
      <c r="I176" s="12">
        <v>8.4169666629029507</v>
      </c>
      <c r="J176" s="55">
        <v>0</v>
      </c>
      <c r="K176" s="55">
        <v>0</v>
      </c>
      <c r="L176" s="55">
        <v>0</v>
      </c>
      <c r="M176" s="9">
        <v>16</v>
      </c>
      <c r="N176" s="9">
        <v>16</v>
      </c>
      <c r="O176" s="9">
        <v>16</v>
      </c>
      <c r="P176" s="9">
        <v>6</v>
      </c>
      <c r="Q176" s="9">
        <v>5.3505000000000003</v>
      </c>
      <c r="R176" s="9">
        <v>6</v>
      </c>
      <c r="S176" s="9">
        <v>1</v>
      </c>
      <c r="T176" s="9">
        <v>0</v>
      </c>
      <c r="U176" s="9">
        <v>1</v>
      </c>
      <c r="V176" s="9">
        <v>0</v>
      </c>
    </row>
    <row r="177" spans="2:22">
      <c r="B177" s="9" t="str">
        <f t="shared" si="2"/>
        <v>М6x35</v>
      </c>
      <c r="C177" s="10">
        <v>6</v>
      </c>
      <c r="D177" s="9">
        <v>35</v>
      </c>
      <c r="E177" s="12">
        <v>9.8100603787982923</v>
      </c>
      <c r="F177" s="55">
        <v>0</v>
      </c>
      <c r="G177" s="55">
        <v>0</v>
      </c>
      <c r="H177" s="55">
        <v>0</v>
      </c>
      <c r="I177" s="12">
        <v>8.9464710096499989</v>
      </c>
      <c r="J177" s="55">
        <v>0</v>
      </c>
      <c r="K177" s="55">
        <v>0</v>
      </c>
      <c r="L177" s="55">
        <v>0</v>
      </c>
      <c r="M177" s="9">
        <v>16</v>
      </c>
      <c r="N177" s="9">
        <v>16</v>
      </c>
      <c r="O177" s="9">
        <v>16</v>
      </c>
      <c r="P177" s="9">
        <v>6</v>
      </c>
      <c r="Q177" s="9">
        <v>5.3505000000000003</v>
      </c>
      <c r="R177" s="9">
        <v>6</v>
      </c>
      <c r="S177" s="9">
        <v>1</v>
      </c>
      <c r="T177" s="9">
        <v>0</v>
      </c>
      <c r="U177" s="9">
        <v>1</v>
      </c>
      <c r="V177" s="9">
        <v>0</v>
      </c>
    </row>
    <row r="178" spans="2:22">
      <c r="B178" s="9" t="str">
        <f t="shared" si="2"/>
        <v>М6x38</v>
      </c>
      <c r="C178" s="10">
        <v>6</v>
      </c>
      <c r="D178" s="9">
        <v>38</v>
      </c>
      <c r="E178" s="12">
        <v>10.475920941726651</v>
      </c>
      <c r="F178" s="55">
        <v>0</v>
      </c>
      <c r="G178" s="55">
        <v>0</v>
      </c>
      <c r="H178" s="55">
        <v>0</v>
      </c>
      <c r="I178" s="12">
        <v>9.475975356397047</v>
      </c>
      <c r="J178" s="55">
        <v>0</v>
      </c>
      <c r="K178" s="55">
        <v>0</v>
      </c>
      <c r="L178" s="55">
        <v>0</v>
      </c>
      <c r="M178" s="9">
        <v>16</v>
      </c>
      <c r="N178" s="9">
        <v>16</v>
      </c>
      <c r="O178" s="9">
        <v>16</v>
      </c>
      <c r="P178" s="9">
        <v>6</v>
      </c>
      <c r="Q178" s="9">
        <v>5.3505000000000003</v>
      </c>
      <c r="R178" s="9">
        <v>6</v>
      </c>
      <c r="S178" s="9">
        <v>1</v>
      </c>
      <c r="T178" s="9">
        <v>0</v>
      </c>
      <c r="U178" s="9">
        <v>1</v>
      </c>
      <c r="V178" s="9">
        <v>0</v>
      </c>
    </row>
    <row r="179" spans="2:22">
      <c r="B179" s="9" t="str">
        <f t="shared" si="2"/>
        <v>М6x40</v>
      </c>
      <c r="C179" s="10">
        <v>6</v>
      </c>
      <c r="D179" s="9">
        <v>40</v>
      </c>
      <c r="E179" s="12">
        <v>10.919827983678887</v>
      </c>
      <c r="F179" s="55">
        <v>0</v>
      </c>
      <c r="G179" s="55">
        <v>0</v>
      </c>
      <c r="H179" s="55">
        <v>0</v>
      </c>
      <c r="I179" s="12">
        <v>9.8289782542284101</v>
      </c>
      <c r="J179" s="55">
        <v>0</v>
      </c>
      <c r="K179" s="55">
        <v>0</v>
      </c>
      <c r="L179" s="55">
        <v>0</v>
      </c>
      <c r="M179" s="9">
        <v>16</v>
      </c>
      <c r="N179" s="9">
        <v>16</v>
      </c>
      <c r="O179" s="9">
        <v>16</v>
      </c>
      <c r="P179" s="9">
        <v>6</v>
      </c>
      <c r="Q179" s="9">
        <v>5.3505000000000003</v>
      </c>
      <c r="R179" s="9">
        <v>6</v>
      </c>
      <c r="S179" s="9">
        <v>1</v>
      </c>
      <c r="T179" s="9">
        <v>0</v>
      </c>
      <c r="U179" s="9">
        <v>1</v>
      </c>
      <c r="V179" s="9">
        <v>0</v>
      </c>
    </row>
    <row r="180" spans="2:22">
      <c r="B180" s="9" t="str">
        <f t="shared" si="2"/>
        <v>М6x42</v>
      </c>
      <c r="C180" s="10">
        <v>6</v>
      </c>
      <c r="D180" s="9">
        <v>42</v>
      </c>
      <c r="E180" s="12">
        <v>11.363735025631126</v>
      </c>
      <c r="F180" s="55">
        <v>0</v>
      </c>
      <c r="G180" s="55">
        <v>0</v>
      </c>
      <c r="H180" s="55">
        <v>0</v>
      </c>
      <c r="I180" s="12">
        <v>10.181981152059778</v>
      </c>
      <c r="J180" s="55">
        <v>0</v>
      </c>
      <c r="K180" s="55">
        <v>0</v>
      </c>
      <c r="L180" s="55">
        <v>0</v>
      </c>
      <c r="M180" s="9">
        <v>16</v>
      </c>
      <c r="N180" s="9">
        <v>16</v>
      </c>
      <c r="O180" s="9">
        <v>16</v>
      </c>
      <c r="P180" s="9">
        <v>6</v>
      </c>
      <c r="Q180" s="9">
        <v>5.3505000000000003</v>
      </c>
      <c r="R180" s="9">
        <v>6</v>
      </c>
      <c r="S180" s="9">
        <v>1</v>
      </c>
      <c r="T180" s="9">
        <v>0</v>
      </c>
      <c r="U180" s="9">
        <v>1</v>
      </c>
      <c r="V180" s="9">
        <v>0</v>
      </c>
    </row>
    <row r="181" spans="2:22">
      <c r="B181" s="9" t="str">
        <f t="shared" si="2"/>
        <v>М6x45</v>
      </c>
      <c r="C181" s="10">
        <v>6</v>
      </c>
      <c r="D181" s="9">
        <v>45</v>
      </c>
      <c r="E181" s="12">
        <v>12.029595588559481</v>
      </c>
      <c r="F181" s="55">
        <v>0</v>
      </c>
      <c r="G181" s="55">
        <v>0</v>
      </c>
      <c r="H181" s="55">
        <v>0</v>
      </c>
      <c r="I181" s="12">
        <v>10.711485498806821</v>
      </c>
      <c r="J181" s="55">
        <v>0</v>
      </c>
      <c r="K181" s="55">
        <v>0</v>
      </c>
      <c r="L181" s="55">
        <v>0</v>
      </c>
      <c r="M181" s="9">
        <v>16</v>
      </c>
      <c r="N181" s="9">
        <v>16</v>
      </c>
      <c r="O181" s="9">
        <v>16</v>
      </c>
      <c r="P181" s="9">
        <v>6</v>
      </c>
      <c r="Q181" s="9">
        <v>5.3505000000000003</v>
      </c>
      <c r="R181" s="9">
        <v>6</v>
      </c>
      <c r="S181" s="9">
        <v>1</v>
      </c>
      <c r="T181" s="9">
        <v>0</v>
      </c>
      <c r="U181" s="9">
        <v>1</v>
      </c>
      <c r="V181" s="9">
        <v>0</v>
      </c>
    </row>
    <row r="182" spans="2:22">
      <c r="B182" s="9" t="str">
        <f t="shared" si="2"/>
        <v>М6x48</v>
      </c>
      <c r="C182" s="10">
        <v>6</v>
      </c>
      <c r="D182" s="9">
        <v>48</v>
      </c>
      <c r="E182" s="12">
        <v>12.695456151487839</v>
      </c>
      <c r="F182" s="55">
        <v>0</v>
      </c>
      <c r="G182" s="55">
        <v>0</v>
      </c>
      <c r="H182" s="55">
        <v>0</v>
      </c>
      <c r="I182" s="12">
        <v>11.240989845553869</v>
      </c>
      <c r="J182" s="55">
        <v>0</v>
      </c>
      <c r="K182" s="55">
        <v>0</v>
      </c>
      <c r="L182" s="55">
        <v>0</v>
      </c>
      <c r="M182" s="9">
        <v>16</v>
      </c>
      <c r="N182" s="9">
        <v>16</v>
      </c>
      <c r="O182" s="9">
        <v>16</v>
      </c>
      <c r="P182" s="9">
        <v>6</v>
      </c>
      <c r="Q182" s="9">
        <v>5.3505000000000003</v>
      </c>
      <c r="R182" s="9">
        <v>6</v>
      </c>
      <c r="S182" s="9">
        <v>1</v>
      </c>
      <c r="T182" s="9">
        <v>0</v>
      </c>
      <c r="U182" s="9">
        <v>1</v>
      </c>
      <c r="V182" s="9">
        <v>0</v>
      </c>
    </row>
    <row r="183" spans="2:22">
      <c r="B183" s="9" t="str">
        <f t="shared" si="2"/>
        <v>М6x50</v>
      </c>
      <c r="C183" s="10">
        <v>6</v>
      </c>
      <c r="D183" s="9">
        <v>50</v>
      </c>
      <c r="E183" s="12">
        <v>13.139363193440076</v>
      </c>
      <c r="F183" s="55">
        <v>0</v>
      </c>
      <c r="G183" s="55">
        <v>0</v>
      </c>
      <c r="H183" s="55">
        <v>0</v>
      </c>
      <c r="I183" s="12">
        <v>11.593992743385234</v>
      </c>
      <c r="J183" s="55">
        <v>0</v>
      </c>
      <c r="K183" s="55">
        <v>0</v>
      </c>
      <c r="L183" s="55">
        <v>0</v>
      </c>
      <c r="M183" s="9">
        <v>16</v>
      </c>
      <c r="N183" s="9">
        <v>16</v>
      </c>
      <c r="O183" s="9">
        <v>16</v>
      </c>
      <c r="P183" s="9">
        <v>6</v>
      </c>
      <c r="Q183" s="9">
        <v>5.3505000000000003</v>
      </c>
      <c r="R183" s="9">
        <v>6</v>
      </c>
      <c r="S183" s="9">
        <v>1</v>
      </c>
      <c r="T183" s="9">
        <v>0</v>
      </c>
      <c r="U183" s="9">
        <v>1</v>
      </c>
      <c r="V183" s="9">
        <v>0</v>
      </c>
    </row>
    <row r="184" spans="2:22">
      <c r="B184" s="9" t="str">
        <f t="shared" si="2"/>
        <v>М6x55</v>
      </c>
      <c r="C184" s="10">
        <v>6</v>
      </c>
      <c r="D184" s="9">
        <v>55</v>
      </c>
      <c r="E184" s="12">
        <v>14.249130798320671</v>
      </c>
      <c r="F184" s="55">
        <v>0</v>
      </c>
      <c r="G184" s="55">
        <v>0</v>
      </c>
      <c r="H184" s="55">
        <v>0</v>
      </c>
      <c r="I184" s="12">
        <v>12.476499987963649</v>
      </c>
      <c r="J184" s="55">
        <v>0</v>
      </c>
      <c r="K184" s="55">
        <v>0</v>
      </c>
      <c r="L184" s="55">
        <v>0</v>
      </c>
      <c r="M184" s="9">
        <v>16</v>
      </c>
      <c r="N184" s="9">
        <v>16</v>
      </c>
      <c r="O184" s="9">
        <v>16</v>
      </c>
      <c r="P184" s="9">
        <v>6</v>
      </c>
      <c r="Q184" s="9">
        <v>5.3505000000000003</v>
      </c>
      <c r="R184" s="9">
        <v>6</v>
      </c>
      <c r="S184" s="9">
        <v>1</v>
      </c>
      <c r="T184" s="9">
        <v>0</v>
      </c>
      <c r="U184" s="9">
        <v>1</v>
      </c>
      <c r="V184" s="9">
        <v>0</v>
      </c>
    </row>
    <row r="185" spans="2:22">
      <c r="B185" s="9" t="str">
        <f t="shared" si="2"/>
        <v>М6x60</v>
      </c>
      <c r="C185" s="10">
        <v>6</v>
      </c>
      <c r="D185" s="9">
        <v>60</v>
      </c>
      <c r="E185" s="12">
        <v>15.358898403201264</v>
      </c>
      <c r="F185" s="55">
        <v>0</v>
      </c>
      <c r="G185" s="55">
        <v>0</v>
      </c>
      <c r="H185" s="55">
        <v>0</v>
      </c>
      <c r="I185" s="12">
        <v>13.359007232542059</v>
      </c>
      <c r="J185" s="55">
        <v>0</v>
      </c>
      <c r="K185" s="55">
        <v>0</v>
      </c>
      <c r="L185" s="55">
        <v>0</v>
      </c>
      <c r="M185" s="9">
        <v>16</v>
      </c>
      <c r="N185" s="9">
        <v>16</v>
      </c>
      <c r="O185" s="9">
        <v>16</v>
      </c>
      <c r="P185" s="9">
        <v>6</v>
      </c>
      <c r="Q185" s="9">
        <v>5.3505000000000003</v>
      </c>
      <c r="R185" s="9">
        <v>6</v>
      </c>
      <c r="S185" s="9">
        <v>1</v>
      </c>
      <c r="T185" s="9">
        <v>0</v>
      </c>
      <c r="U185" s="9">
        <v>1</v>
      </c>
      <c r="V185" s="9">
        <v>0</v>
      </c>
    </row>
    <row r="186" spans="2:22">
      <c r="B186" s="9" t="str">
        <f t="shared" si="2"/>
        <v>М6x65</v>
      </c>
      <c r="C186" s="10">
        <v>6</v>
      </c>
      <c r="D186" s="9">
        <v>65</v>
      </c>
      <c r="E186" s="12">
        <v>16.468666008081854</v>
      </c>
      <c r="F186" s="55">
        <v>0</v>
      </c>
      <c r="G186" s="55">
        <v>0</v>
      </c>
      <c r="H186" s="55">
        <v>0</v>
      </c>
      <c r="I186" s="12">
        <v>14.24151447712047</v>
      </c>
      <c r="J186" s="55">
        <v>0</v>
      </c>
      <c r="K186" s="55">
        <v>0</v>
      </c>
      <c r="L186" s="55">
        <v>0</v>
      </c>
      <c r="M186" s="9">
        <v>16</v>
      </c>
      <c r="N186" s="9">
        <v>16</v>
      </c>
      <c r="O186" s="9">
        <v>16</v>
      </c>
      <c r="P186" s="9">
        <v>6</v>
      </c>
      <c r="Q186" s="9">
        <v>5.3505000000000003</v>
      </c>
      <c r="R186" s="9">
        <v>6</v>
      </c>
      <c r="S186" s="9">
        <v>1</v>
      </c>
      <c r="T186" s="9">
        <v>0</v>
      </c>
      <c r="U186" s="9">
        <v>1</v>
      </c>
      <c r="V186" s="9">
        <v>0</v>
      </c>
    </row>
    <row r="187" spans="2:22">
      <c r="B187" s="9" t="str">
        <f t="shared" si="2"/>
        <v>М6x70</v>
      </c>
      <c r="C187" s="10">
        <v>6</v>
      </c>
      <c r="D187" s="9">
        <v>70</v>
      </c>
      <c r="E187" s="12">
        <v>17.578433612962453</v>
      </c>
      <c r="F187" s="55">
        <v>0</v>
      </c>
      <c r="G187" s="55">
        <v>0</v>
      </c>
      <c r="H187" s="55">
        <v>0</v>
      </c>
      <c r="I187" s="12">
        <v>15.124021721698883</v>
      </c>
      <c r="J187" s="55">
        <v>0</v>
      </c>
      <c r="K187" s="55">
        <v>0</v>
      </c>
      <c r="L187" s="55">
        <v>0</v>
      </c>
      <c r="M187" s="9">
        <v>16</v>
      </c>
      <c r="N187" s="9">
        <v>16</v>
      </c>
      <c r="O187" s="9">
        <v>16</v>
      </c>
      <c r="P187" s="9">
        <v>6</v>
      </c>
      <c r="Q187" s="9">
        <v>5.3505000000000003</v>
      </c>
      <c r="R187" s="9">
        <v>6</v>
      </c>
      <c r="S187" s="9">
        <v>1</v>
      </c>
      <c r="T187" s="9">
        <v>0</v>
      </c>
      <c r="U187" s="9">
        <v>1</v>
      </c>
      <c r="V187" s="9">
        <v>0</v>
      </c>
    </row>
    <row r="188" spans="2:22">
      <c r="B188" s="9" t="str">
        <f t="shared" si="2"/>
        <v>М6x75</v>
      </c>
      <c r="C188" s="10">
        <v>6</v>
      </c>
      <c r="D188" s="9">
        <v>75</v>
      </c>
      <c r="E188" s="12">
        <v>18.688201217843044</v>
      </c>
      <c r="F188" s="55">
        <v>0</v>
      </c>
      <c r="G188" s="55">
        <v>0</v>
      </c>
      <c r="H188" s="55">
        <v>0</v>
      </c>
      <c r="I188" s="12">
        <v>16.006528966277294</v>
      </c>
      <c r="J188" s="55">
        <v>0</v>
      </c>
      <c r="K188" s="55">
        <v>0</v>
      </c>
      <c r="L188" s="55">
        <v>0</v>
      </c>
      <c r="M188" s="9">
        <v>16</v>
      </c>
      <c r="N188" s="9">
        <v>16</v>
      </c>
      <c r="O188" s="9">
        <v>16</v>
      </c>
      <c r="P188" s="9">
        <v>6</v>
      </c>
      <c r="Q188" s="9">
        <v>5.3505000000000003</v>
      </c>
      <c r="R188" s="9">
        <v>6</v>
      </c>
      <c r="S188" s="9">
        <v>1</v>
      </c>
      <c r="T188" s="9">
        <v>0</v>
      </c>
      <c r="U188" s="9">
        <v>1</v>
      </c>
      <c r="V188" s="9">
        <v>0</v>
      </c>
    </row>
    <row r="189" spans="2:22">
      <c r="B189" s="9" t="str">
        <f t="shared" si="2"/>
        <v>М6x80</v>
      </c>
      <c r="C189" s="10">
        <v>6</v>
      </c>
      <c r="D189" s="9">
        <v>80</v>
      </c>
      <c r="E189" s="12">
        <v>19.797968822723639</v>
      </c>
      <c r="F189" s="55">
        <v>0</v>
      </c>
      <c r="G189" s="55">
        <v>0</v>
      </c>
      <c r="H189" s="55">
        <v>0</v>
      </c>
      <c r="I189" s="12">
        <v>16.889036210855704</v>
      </c>
      <c r="J189" s="55">
        <v>0</v>
      </c>
      <c r="K189" s="55">
        <v>0</v>
      </c>
      <c r="L189" s="55">
        <v>0</v>
      </c>
      <c r="M189" s="9">
        <v>16</v>
      </c>
      <c r="N189" s="9">
        <v>16</v>
      </c>
      <c r="O189" s="9">
        <v>16</v>
      </c>
      <c r="P189" s="9">
        <v>6</v>
      </c>
      <c r="Q189" s="9">
        <v>5.3505000000000003</v>
      </c>
      <c r="R189" s="9">
        <v>6</v>
      </c>
      <c r="S189" s="9">
        <v>1</v>
      </c>
      <c r="T189" s="9">
        <v>0</v>
      </c>
      <c r="U189" s="9">
        <v>1</v>
      </c>
      <c r="V189" s="9">
        <v>0</v>
      </c>
    </row>
    <row r="190" spans="2:22">
      <c r="B190" s="9" t="str">
        <f t="shared" si="2"/>
        <v>М6x85</v>
      </c>
      <c r="C190" s="10">
        <v>6</v>
      </c>
      <c r="D190" s="9">
        <v>85</v>
      </c>
      <c r="E190" s="12">
        <v>20.907736427604235</v>
      </c>
      <c r="F190" s="55">
        <v>0</v>
      </c>
      <c r="G190" s="55">
        <v>0</v>
      </c>
      <c r="H190" s="55">
        <v>0</v>
      </c>
      <c r="I190" s="12">
        <v>17.771543455434117</v>
      </c>
      <c r="J190" s="55">
        <v>0</v>
      </c>
      <c r="K190" s="55">
        <v>0</v>
      </c>
      <c r="L190" s="55">
        <v>0</v>
      </c>
      <c r="M190" s="9">
        <v>16</v>
      </c>
      <c r="N190" s="9">
        <v>16</v>
      </c>
      <c r="O190" s="9">
        <v>16</v>
      </c>
      <c r="P190" s="9">
        <v>6</v>
      </c>
      <c r="Q190" s="9">
        <v>5.3505000000000003</v>
      </c>
      <c r="R190" s="9">
        <v>6</v>
      </c>
      <c r="S190" s="9">
        <v>1</v>
      </c>
      <c r="T190" s="9">
        <v>0</v>
      </c>
      <c r="U190" s="9">
        <v>1</v>
      </c>
      <c r="V190" s="9">
        <v>0</v>
      </c>
    </row>
    <row r="191" spans="2:22">
      <c r="B191" s="9" t="str">
        <f t="shared" si="2"/>
        <v>М6x90</v>
      </c>
      <c r="C191" s="10">
        <v>6</v>
      </c>
      <c r="D191" s="9">
        <v>90</v>
      </c>
      <c r="E191" s="12">
        <v>22.01750403248483</v>
      </c>
      <c r="F191" s="55">
        <v>0</v>
      </c>
      <c r="G191" s="55">
        <v>0</v>
      </c>
      <c r="H191" s="55">
        <v>0</v>
      </c>
      <c r="I191" s="12">
        <v>18.65405070001253</v>
      </c>
      <c r="J191" s="55">
        <v>0</v>
      </c>
      <c r="K191" s="55">
        <v>0</v>
      </c>
      <c r="L191" s="55">
        <v>0</v>
      </c>
      <c r="M191" s="9">
        <v>16</v>
      </c>
      <c r="N191" s="9">
        <v>16</v>
      </c>
      <c r="O191" s="9">
        <v>16</v>
      </c>
      <c r="P191" s="9">
        <v>6</v>
      </c>
      <c r="Q191" s="9">
        <v>5.3505000000000003</v>
      </c>
      <c r="R191" s="9">
        <v>6</v>
      </c>
      <c r="S191" s="9">
        <v>1</v>
      </c>
      <c r="T191" s="9">
        <v>0</v>
      </c>
      <c r="U191" s="9">
        <v>1</v>
      </c>
      <c r="V191" s="9">
        <v>0</v>
      </c>
    </row>
    <row r="192" spans="2:22">
      <c r="B192" s="9" t="str">
        <f t="shared" si="2"/>
        <v>М6x95</v>
      </c>
      <c r="C192" s="10">
        <v>6</v>
      </c>
      <c r="D192" s="9">
        <v>95</v>
      </c>
      <c r="E192" s="12">
        <v>23.127271637365425</v>
      </c>
      <c r="F192" s="55">
        <v>0</v>
      </c>
      <c r="G192" s="55">
        <v>0</v>
      </c>
      <c r="H192" s="55">
        <v>0</v>
      </c>
      <c r="I192" s="12">
        <v>19.536557944590939</v>
      </c>
      <c r="J192" s="55">
        <v>0</v>
      </c>
      <c r="K192" s="55">
        <v>0</v>
      </c>
      <c r="L192" s="55">
        <v>0</v>
      </c>
      <c r="M192" s="9">
        <v>16</v>
      </c>
      <c r="N192" s="9">
        <v>16</v>
      </c>
      <c r="O192" s="9">
        <v>16</v>
      </c>
      <c r="P192" s="9">
        <v>6</v>
      </c>
      <c r="Q192" s="9">
        <v>5.3505000000000003</v>
      </c>
      <c r="R192" s="9">
        <v>6</v>
      </c>
      <c r="S192" s="9">
        <v>1</v>
      </c>
      <c r="T192" s="9">
        <v>0</v>
      </c>
      <c r="U192" s="9">
        <v>1</v>
      </c>
      <c r="V192" s="9">
        <v>0</v>
      </c>
    </row>
    <row r="193" spans="2:22">
      <c r="B193" s="9" t="str">
        <f t="shared" si="2"/>
        <v>М6x100</v>
      </c>
      <c r="C193" s="10">
        <v>6</v>
      </c>
      <c r="D193" s="9">
        <v>100</v>
      </c>
      <c r="E193" s="12">
        <v>24.23703924224602</v>
      </c>
      <c r="F193" s="55">
        <v>0</v>
      </c>
      <c r="G193" s="55">
        <v>0</v>
      </c>
      <c r="H193" s="55">
        <v>0</v>
      </c>
      <c r="I193" s="12">
        <v>20.419065189169352</v>
      </c>
      <c r="J193" s="55">
        <v>0</v>
      </c>
      <c r="K193" s="55">
        <v>0</v>
      </c>
      <c r="L193" s="55">
        <v>0</v>
      </c>
      <c r="M193" s="9">
        <v>16</v>
      </c>
      <c r="N193" s="9">
        <v>16</v>
      </c>
      <c r="O193" s="9">
        <v>16</v>
      </c>
      <c r="P193" s="9">
        <v>6</v>
      </c>
      <c r="Q193" s="9">
        <v>5.3505000000000003</v>
      </c>
      <c r="R193" s="9">
        <v>6</v>
      </c>
      <c r="S193" s="9">
        <v>1</v>
      </c>
      <c r="T193" s="9">
        <v>0</v>
      </c>
      <c r="U193" s="9">
        <v>1</v>
      </c>
      <c r="V193" s="9">
        <v>0</v>
      </c>
    </row>
    <row r="194" spans="2:22">
      <c r="B194" s="9" t="str">
        <f t="shared" si="2"/>
        <v>М6x105</v>
      </c>
      <c r="C194" s="10">
        <v>6</v>
      </c>
      <c r="D194" s="9">
        <v>105</v>
      </c>
      <c r="E194" s="12">
        <v>25.346806847126611</v>
      </c>
      <c r="F194" s="55">
        <v>0</v>
      </c>
      <c r="G194" s="55">
        <v>0</v>
      </c>
      <c r="H194" s="55">
        <v>0</v>
      </c>
      <c r="I194" s="12">
        <v>21.301572433747761</v>
      </c>
      <c r="J194" s="55">
        <v>0</v>
      </c>
      <c r="K194" s="55">
        <v>0</v>
      </c>
      <c r="L194" s="55">
        <v>0</v>
      </c>
      <c r="M194" s="9">
        <v>16</v>
      </c>
      <c r="N194" s="9">
        <v>16</v>
      </c>
      <c r="O194" s="9">
        <v>16</v>
      </c>
      <c r="P194" s="9">
        <v>6</v>
      </c>
      <c r="Q194" s="9">
        <v>5.3505000000000003</v>
      </c>
      <c r="R194" s="9">
        <v>6</v>
      </c>
      <c r="S194" s="9">
        <v>1</v>
      </c>
      <c r="T194" s="9">
        <v>0</v>
      </c>
      <c r="U194" s="9">
        <v>1</v>
      </c>
      <c r="V194" s="9">
        <v>0</v>
      </c>
    </row>
    <row r="195" spans="2:22">
      <c r="B195" s="9" t="str">
        <f t="shared" si="2"/>
        <v>М6x110</v>
      </c>
      <c r="C195" s="10">
        <v>6</v>
      </c>
      <c r="D195" s="9">
        <v>110</v>
      </c>
      <c r="E195" s="12">
        <v>26.45657445200721</v>
      </c>
      <c r="F195" s="55">
        <v>0</v>
      </c>
      <c r="G195" s="55">
        <v>0</v>
      </c>
      <c r="H195" s="55">
        <v>0</v>
      </c>
      <c r="I195" s="12">
        <v>22.184079678326178</v>
      </c>
      <c r="J195" s="55">
        <v>0</v>
      </c>
      <c r="K195" s="55">
        <v>0</v>
      </c>
      <c r="L195" s="55">
        <v>0</v>
      </c>
      <c r="M195" s="9">
        <v>16</v>
      </c>
      <c r="N195" s="9">
        <v>16</v>
      </c>
      <c r="O195" s="9">
        <v>16</v>
      </c>
      <c r="P195" s="9">
        <v>6</v>
      </c>
      <c r="Q195" s="9">
        <v>5.3505000000000003</v>
      </c>
      <c r="R195" s="9">
        <v>6</v>
      </c>
      <c r="S195" s="9">
        <v>1</v>
      </c>
      <c r="T195" s="9">
        <v>0</v>
      </c>
      <c r="U195" s="9">
        <v>1</v>
      </c>
      <c r="V195" s="9">
        <v>0</v>
      </c>
    </row>
    <row r="196" spans="2:22">
      <c r="B196" s="9" t="str">
        <f t="shared" si="2"/>
        <v>М6x115</v>
      </c>
      <c r="C196" s="10">
        <v>6</v>
      </c>
      <c r="D196" s="9">
        <v>115</v>
      </c>
      <c r="E196" s="12">
        <v>27.566342056887802</v>
      </c>
      <c r="F196" s="55">
        <v>0</v>
      </c>
      <c r="G196" s="55">
        <v>0</v>
      </c>
      <c r="H196" s="55">
        <v>0</v>
      </c>
      <c r="I196" s="12">
        <v>23.066586922904591</v>
      </c>
      <c r="J196" s="55">
        <v>0</v>
      </c>
      <c r="K196" s="55">
        <v>0</v>
      </c>
      <c r="L196" s="55">
        <v>0</v>
      </c>
      <c r="M196" s="9">
        <v>16</v>
      </c>
      <c r="N196" s="9">
        <v>16</v>
      </c>
      <c r="O196" s="9">
        <v>16</v>
      </c>
      <c r="P196" s="9">
        <v>6</v>
      </c>
      <c r="Q196" s="9">
        <v>5.3505000000000003</v>
      </c>
      <c r="R196" s="9">
        <v>6</v>
      </c>
      <c r="S196" s="9">
        <v>1</v>
      </c>
      <c r="T196" s="9">
        <v>0</v>
      </c>
      <c r="U196" s="9">
        <v>1</v>
      </c>
      <c r="V196" s="9">
        <v>0</v>
      </c>
    </row>
    <row r="197" spans="2:22">
      <c r="B197" s="9" t="str">
        <f t="shared" si="2"/>
        <v>М6x120</v>
      </c>
      <c r="C197" s="10">
        <v>6</v>
      </c>
      <c r="D197" s="9">
        <v>120</v>
      </c>
      <c r="E197" s="12">
        <v>28.676109661768397</v>
      </c>
      <c r="F197" s="55">
        <v>0</v>
      </c>
      <c r="G197" s="55">
        <v>0</v>
      </c>
      <c r="H197" s="55">
        <v>0</v>
      </c>
      <c r="I197" s="12">
        <v>23.949094167483004</v>
      </c>
      <c r="J197" s="55">
        <v>0</v>
      </c>
      <c r="K197" s="55">
        <v>0</v>
      </c>
      <c r="L197" s="55">
        <v>0</v>
      </c>
      <c r="M197" s="9">
        <v>16</v>
      </c>
      <c r="N197" s="9">
        <v>16</v>
      </c>
      <c r="O197" s="9">
        <v>16</v>
      </c>
      <c r="P197" s="9">
        <v>6</v>
      </c>
      <c r="Q197" s="9">
        <v>5.3505000000000003</v>
      </c>
      <c r="R197" s="9">
        <v>6</v>
      </c>
      <c r="S197" s="9">
        <v>1</v>
      </c>
      <c r="T197" s="9">
        <v>0</v>
      </c>
      <c r="U197" s="9">
        <v>1</v>
      </c>
      <c r="V197" s="9">
        <v>0</v>
      </c>
    </row>
    <row r="198" spans="2:22">
      <c r="B198" s="9" t="str">
        <f t="shared" si="2"/>
        <v>М6x130</v>
      </c>
      <c r="C198" s="10">
        <v>6</v>
      </c>
      <c r="D198" s="9">
        <v>130</v>
      </c>
      <c r="E198" s="12">
        <v>30.622932439166966</v>
      </c>
      <c r="F198" s="55">
        <v>0</v>
      </c>
      <c r="G198" s="55">
        <v>0</v>
      </c>
      <c r="H198" s="55">
        <v>0</v>
      </c>
      <c r="I198" s="12">
        <v>25.714108656639823</v>
      </c>
      <c r="J198" s="55">
        <v>0</v>
      </c>
      <c r="K198" s="55">
        <v>0</v>
      </c>
      <c r="L198" s="55">
        <v>0</v>
      </c>
      <c r="M198" s="9">
        <v>22</v>
      </c>
      <c r="N198" s="9">
        <v>22</v>
      </c>
      <c r="O198" s="9">
        <v>16</v>
      </c>
      <c r="P198" s="9">
        <v>6</v>
      </c>
      <c r="Q198" s="9">
        <v>5.3505000000000003</v>
      </c>
      <c r="R198" s="9">
        <v>6</v>
      </c>
      <c r="S198" s="9">
        <v>1</v>
      </c>
      <c r="T198" s="9">
        <v>0</v>
      </c>
      <c r="U198" s="9">
        <v>1</v>
      </c>
      <c r="V198" s="9">
        <v>0</v>
      </c>
    </row>
    <row r="199" spans="2:22">
      <c r="B199" s="9" t="str">
        <f t="shared" si="2"/>
        <v>М6x140</v>
      </c>
      <c r="C199" s="10">
        <v>6</v>
      </c>
      <c r="D199" s="9">
        <v>140</v>
      </c>
      <c r="E199" s="12">
        <v>32.84246764892815</v>
      </c>
      <c r="F199" s="55">
        <v>0</v>
      </c>
      <c r="G199" s="55">
        <v>0</v>
      </c>
      <c r="H199" s="55">
        <v>0</v>
      </c>
      <c r="I199" s="12">
        <v>27.479123145796645</v>
      </c>
      <c r="J199" s="55">
        <v>0</v>
      </c>
      <c r="K199" s="55">
        <v>0</v>
      </c>
      <c r="L199" s="55">
        <v>0</v>
      </c>
      <c r="M199" s="9">
        <v>22</v>
      </c>
      <c r="N199" s="9">
        <v>22</v>
      </c>
      <c r="O199" s="9">
        <v>16</v>
      </c>
      <c r="P199" s="9">
        <v>6</v>
      </c>
      <c r="Q199" s="9">
        <v>5.3505000000000003</v>
      </c>
      <c r="R199" s="9">
        <v>6</v>
      </c>
      <c r="S199" s="9">
        <v>1</v>
      </c>
      <c r="T199" s="9">
        <v>0</v>
      </c>
      <c r="U199" s="9">
        <v>1</v>
      </c>
      <c r="V199" s="9">
        <v>0</v>
      </c>
    </row>
    <row r="200" spans="2:22">
      <c r="B200" s="9" t="str">
        <f t="shared" ref="B200:B263" si="3">"М"&amp;C200&amp;"x"&amp;D200</f>
        <v>М6x150</v>
      </c>
      <c r="C200" s="10">
        <v>6</v>
      </c>
      <c r="D200" s="9">
        <v>150</v>
      </c>
      <c r="E200" s="12">
        <v>35.062002858689347</v>
      </c>
      <c r="F200" s="55">
        <v>0</v>
      </c>
      <c r="G200" s="55">
        <v>0</v>
      </c>
      <c r="H200" s="55">
        <v>0</v>
      </c>
      <c r="I200" s="12">
        <v>29.244137634953471</v>
      </c>
      <c r="J200" s="55">
        <v>0</v>
      </c>
      <c r="K200" s="55">
        <v>0</v>
      </c>
      <c r="L200" s="55">
        <v>0</v>
      </c>
      <c r="M200" s="9">
        <v>22</v>
      </c>
      <c r="N200" s="9">
        <v>22</v>
      </c>
      <c r="O200" s="9">
        <v>16</v>
      </c>
      <c r="P200" s="9">
        <v>6</v>
      </c>
      <c r="Q200" s="9">
        <v>5.3505000000000003</v>
      </c>
      <c r="R200" s="9">
        <v>6</v>
      </c>
      <c r="S200" s="9">
        <v>1</v>
      </c>
      <c r="T200" s="9">
        <v>0</v>
      </c>
      <c r="U200" s="9">
        <v>1</v>
      </c>
      <c r="V200" s="9">
        <v>0</v>
      </c>
    </row>
    <row r="201" spans="2:22">
      <c r="B201" s="9" t="str">
        <f t="shared" si="3"/>
        <v>М6x160</v>
      </c>
      <c r="C201" s="10">
        <v>6</v>
      </c>
      <c r="D201" s="9">
        <v>160</v>
      </c>
      <c r="E201" s="12">
        <v>37.28153806845053</v>
      </c>
      <c r="F201" s="55">
        <v>0</v>
      </c>
      <c r="G201" s="55">
        <v>0</v>
      </c>
      <c r="H201" s="55">
        <v>0</v>
      </c>
      <c r="I201" s="12">
        <v>31.00915212411029</v>
      </c>
      <c r="J201" s="55">
        <v>0</v>
      </c>
      <c r="K201" s="55">
        <v>0</v>
      </c>
      <c r="L201" s="55">
        <v>0</v>
      </c>
      <c r="M201" s="9">
        <v>22</v>
      </c>
      <c r="N201" s="9">
        <v>22</v>
      </c>
      <c r="O201" s="9">
        <v>16</v>
      </c>
      <c r="P201" s="9">
        <v>6</v>
      </c>
      <c r="Q201" s="9">
        <v>5.3505000000000003</v>
      </c>
      <c r="R201" s="9">
        <v>6</v>
      </c>
      <c r="S201" s="9">
        <v>1</v>
      </c>
      <c r="T201" s="9">
        <v>0</v>
      </c>
      <c r="U201" s="9">
        <v>1</v>
      </c>
      <c r="V201" s="9">
        <v>0</v>
      </c>
    </row>
    <row r="202" spans="2:22">
      <c r="B202" s="9" t="str">
        <f t="shared" si="3"/>
        <v>М8x16</v>
      </c>
      <c r="C202" s="10">
        <v>8</v>
      </c>
      <c r="D202" s="9">
        <v>16</v>
      </c>
      <c r="E202" s="12">
        <v>11.737547749216297</v>
      </c>
      <c r="F202" s="12">
        <v>12.283341479099819</v>
      </c>
      <c r="G202" s="12">
        <v>11.918665224577158</v>
      </c>
      <c r="H202" s="12">
        <v>12.102224003738957</v>
      </c>
      <c r="I202" s="12">
        <v>11.243389299394815</v>
      </c>
      <c r="J202" s="12">
        <v>11.91452317215454</v>
      </c>
      <c r="K202" s="12">
        <v>11.54984691763188</v>
      </c>
      <c r="L202" s="12">
        <v>11.608065553917479</v>
      </c>
      <c r="M202" s="11">
        <v>9.5</v>
      </c>
      <c r="N202" s="9">
        <v>10</v>
      </c>
      <c r="O202" s="9">
        <v>20</v>
      </c>
      <c r="P202" s="9">
        <v>8</v>
      </c>
      <c r="Q202" s="9">
        <v>7.1881250000000003</v>
      </c>
      <c r="R202" s="9">
        <v>7.3505000000000003</v>
      </c>
      <c r="S202" s="9">
        <v>1.25</v>
      </c>
      <c r="T202" s="9">
        <v>1</v>
      </c>
      <c r="U202" s="9">
        <v>1.6</v>
      </c>
      <c r="V202" s="9">
        <v>1</v>
      </c>
    </row>
    <row r="203" spans="2:22">
      <c r="B203" s="9" t="str">
        <f t="shared" si="3"/>
        <v>М8x18</v>
      </c>
      <c r="C203" s="10">
        <v>8</v>
      </c>
      <c r="D203" s="9">
        <v>18</v>
      </c>
      <c r="E203" s="12">
        <v>12.374667070006828</v>
      </c>
      <c r="F203" s="12">
        <v>12.949570118033151</v>
      </c>
      <c r="G203" s="12">
        <v>12.584893863510487</v>
      </c>
      <c r="H203" s="12">
        <v>12.739343324529488</v>
      </c>
      <c r="I203" s="12">
        <v>11.880508620185349</v>
      </c>
      <c r="J203" s="12">
        <v>12.58075181108787</v>
      </c>
      <c r="K203" s="12">
        <v>12.21607555656521</v>
      </c>
      <c r="L203" s="12">
        <v>12.245184874708007</v>
      </c>
      <c r="M203" s="11">
        <v>11.5</v>
      </c>
      <c r="N203" s="9">
        <v>12</v>
      </c>
      <c r="O203" s="9">
        <v>20</v>
      </c>
      <c r="P203" s="9">
        <v>8</v>
      </c>
      <c r="Q203" s="9">
        <v>7.1881250000000003</v>
      </c>
      <c r="R203" s="9">
        <v>7.3505000000000003</v>
      </c>
      <c r="S203" s="9">
        <v>1.25</v>
      </c>
      <c r="T203" s="9">
        <v>1</v>
      </c>
      <c r="U203" s="9">
        <v>1.6</v>
      </c>
      <c r="V203" s="9">
        <v>1</v>
      </c>
    </row>
    <row r="204" spans="2:22">
      <c r="B204" s="9" t="str">
        <f t="shared" si="3"/>
        <v>М8x20</v>
      </c>
      <c r="C204" s="10">
        <v>8</v>
      </c>
      <c r="D204" s="9">
        <v>20</v>
      </c>
      <c r="E204" s="12">
        <v>13.011786390797361</v>
      </c>
      <c r="F204" s="12">
        <v>13.61579875696648</v>
      </c>
      <c r="G204" s="12">
        <v>13.251122502443819</v>
      </c>
      <c r="H204" s="12">
        <v>13.37646264532002</v>
      </c>
      <c r="I204" s="12">
        <v>12.517627940975881</v>
      </c>
      <c r="J204" s="12">
        <v>13.246980450021201</v>
      </c>
      <c r="K204" s="12">
        <v>12.88230419549854</v>
      </c>
      <c r="L204" s="12">
        <v>12.88230419549854</v>
      </c>
      <c r="M204" s="11">
        <v>13.5</v>
      </c>
      <c r="N204" s="9">
        <v>14</v>
      </c>
      <c r="O204" s="9">
        <v>20</v>
      </c>
      <c r="P204" s="9">
        <v>8</v>
      </c>
      <c r="Q204" s="9">
        <v>7.1881250000000003</v>
      </c>
      <c r="R204" s="9">
        <v>7.3505000000000003</v>
      </c>
      <c r="S204" s="9">
        <v>1.25</v>
      </c>
      <c r="T204" s="9">
        <v>1</v>
      </c>
      <c r="U204" s="9">
        <v>1.6</v>
      </c>
      <c r="V204" s="9">
        <v>1</v>
      </c>
    </row>
    <row r="205" spans="2:22">
      <c r="B205" s="9" t="str">
        <f t="shared" si="3"/>
        <v>М8x22</v>
      </c>
      <c r="C205" s="10">
        <v>8</v>
      </c>
      <c r="D205" s="9">
        <v>22</v>
      </c>
      <c r="E205" s="12">
        <v>13.648905711587894</v>
      </c>
      <c r="F205" s="12">
        <v>14.282027395899808</v>
      </c>
      <c r="G205" s="12">
        <v>13.917351141377146</v>
      </c>
      <c r="H205" s="12">
        <v>14.013581966110552</v>
      </c>
      <c r="I205" s="12">
        <v>13.154747261766412</v>
      </c>
      <c r="J205" s="12">
        <v>13.913209088954533</v>
      </c>
      <c r="K205" s="12">
        <v>13.548532834431869</v>
      </c>
      <c r="L205" s="12">
        <v>13.519423516289072</v>
      </c>
      <c r="M205" s="11">
        <v>15.5</v>
      </c>
      <c r="N205" s="9">
        <v>16</v>
      </c>
      <c r="O205" s="9">
        <v>20</v>
      </c>
      <c r="P205" s="9">
        <v>8</v>
      </c>
      <c r="Q205" s="9">
        <v>7.1881250000000003</v>
      </c>
      <c r="R205" s="9">
        <v>7.3505000000000003</v>
      </c>
      <c r="S205" s="9">
        <v>1.25</v>
      </c>
      <c r="T205" s="9">
        <v>1</v>
      </c>
      <c r="U205" s="9">
        <v>1.6</v>
      </c>
      <c r="V205" s="9">
        <v>1</v>
      </c>
    </row>
    <row r="206" spans="2:22">
      <c r="B206" s="9" t="str">
        <f t="shared" si="3"/>
        <v>М8x25</v>
      </c>
      <c r="C206" s="10">
        <v>8</v>
      </c>
      <c r="D206" s="9">
        <v>25</v>
      </c>
      <c r="E206" s="12">
        <v>14.60458469277369</v>
      </c>
      <c r="F206" s="12">
        <v>15.281370354299805</v>
      </c>
      <c r="G206" s="12">
        <v>14.916694099777143</v>
      </c>
      <c r="H206" s="12">
        <v>14.969260947296348</v>
      </c>
      <c r="I206" s="12">
        <v>14.11042624295221</v>
      </c>
      <c r="J206" s="12">
        <v>14.912552047354527</v>
      </c>
      <c r="K206" s="12">
        <v>14.547875792831867</v>
      </c>
      <c r="L206" s="12">
        <v>14.475102497474868</v>
      </c>
      <c r="M206" s="11">
        <v>18.5</v>
      </c>
      <c r="N206" s="9">
        <v>19</v>
      </c>
      <c r="O206" s="9">
        <v>20</v>
      </c>
      <c r="P206" s="9">
        <v>8</v>
      </c>
      <c r="Q206" s="9">
        <v>7.1881250000000003</v>
      </c>
      <c r="R206" s="9">
        <v>7.3505000000000003</v>
      </c>
      <c r="S206" s="9">
        <v>1.25</v>
      </c>
      <c r="T206" s="9">
        <v>1</v>
      </c>
      <c r="U206" s="9">
        <v>1.6</v>
      </c>
      <c r="V206" s="9">
        <v>1</v>
      </c>
    </row>
    <row r="207" spans="2:22">
      <c r="B207" s="9" t="str">
        <f t="shared" si="3"/>
        <v>М8x28</v>
      </c>
      <c r="C207" s="10">
        <v>8</v>
      </c>
      <c r="D207" s="9">
        <v>28</v>
      </c>
      <c r="E207" s="12">
        <v>15.522251485511681</v>
      </c>
      <c r="F207" s="12">
        <v>16.280713312699799</v>
      </c>
      <c r="G207" s="12">
        <v>15.916037058177137</v>
      </c>
      <c r="H207" s="12">
        <v>15.886927740034338</v>
      </c>
      <c r="I207" s="12">
        <v>15.066105224138008</v>
      </c>
      <c r="J207" s="12">
        <v>15.911895005754523</v>
      </c>
      <c r="K207" s="12">
        <v>15.547218751231858</v>
      </c>
      <c r="L207" s="12">
        <v>15.430781478660666</v>
      </c>
      <c r="M207" s="9">
        <v>22</v>
      </c>
      <c r="N207" s="9">
        <v>22</v>
      </c>
      <c r="O207" s="9">
        <v>20</v>
      </c>
      <c r="P207" s="9">
        <v>8</v>
      </c>
      <c r="Q207" s="9">
        <v>7.1881250000000003</v>
      </c>
      <c r="R207" s="9">
        <v>7.3505000000000003</v>
      </c>
      <c r="S207" s="9">
        <v>1.25</v>
      </c>
      <c r="T207" s="9">
        <v>1</v>
      </c>
      <c r="U207" s="9">
        <v>1.6</v>
      </c>
      <c r="V207" s="9">
        <v>1</v>
      </c>
    </row>
    <row r="208" spans="2:22">
      <c r="B208" s="9" t="str">
        <f t="shared" si="3"/>
        <v>М8x30</v>
      </c>
      <c r="C208" s="10">
        <v>8</v>
      </c>
      <c r="D208" s="9">
        <v>30</v>
      </c>
      <c r="E208" s="12">
        <v>16.311419560093434</v>
      </c>
      <c r="F208" s="12">
        <v>17.069881387281551</v>
      </c>
      <c r="G208" s="12">
        <v>16.705205132758895</v>
      </c>
      <c r="H208" s="12">
        <v>16.676095814616101</v>
      </c>
      <c r="I208" s="12">
        <v>15.703224544928538</v>
      </c>
      <c r="J208" s="12">
        <v>16.578123644687849</v>
      </c>
      <c r="K208" s="12">
        <v>16.213447390165193</v>
      </c>
      <c r="L208" s="12">
        <v>16.067900799451198</v>
      </c>
      <c r="M208" s="9">
        <v>22</v>
      </c>
      <c r="N208" s="9">
        <v>22</v>
      </c>
      <c r="O208" s="9">
        <v>20</v>
      </c>
      <c r="P208" s="9">
        <v>8</v>
      </c>
      <c r="Q208" s="9">
        <v>7.1881250000000003</v>
      </c>
      <c r="R208" s="9">
        <v>7.3505000000000003</v>
      </c>
      <c r="S208" s="9">
        <v>1.25</v>
      </c>
      <c r="T208" s="9">
        <v>1</v>
      </c>
      <c r="U208" s="9">
        <v>1.6</v>
      </c>
      <c r="V208" s="9">
        <v>1</v>
      </c>
    </row>
    <row r="209" spans="2:22">
      <c r="B209" s="9" t="str">
        <f t="shared" si="3"/>
        <v>М8x32</v>
      </c>
      <c r="C209" s="10">
        <v>8</v>
      </c>
      <c r="D209" s="9">
        <v>32</v>
      </c>
      <c r="E209" s="12">
        <v>17.10058763467519</v>
      </c>
      <c r="F209" s="12">
        <v>17.859049461863311</v>
      </c>
      <c r="G209" s="12">
        <v>17.494373207340654</v>
      </c>
      <c r="H209" s="12">
        <v>17.465263889197853</v>
      </c>
      <c r="I209" s="12">
        <v>16.34034386571907</v>
      </c>
      <c r="J209" s="12">
        <v>17.244352283621183</v>
      </c>
      <c r="K209" s="12">
        <v>16.879676029098526</v>
      </c>
      <c r="L209" s="12">
        <v>16.705020120241734</v>
      </c>
      <c r="M209" s="9">
        <v>22</v>
      </c>
      <c r="N209" s="9">
        <v>22</v>
      </c>
      <c r="O209" s="9">
        <v>20</v>
      </c>
      <c r="P209" s="9">
        <v>8</v>
      </c>
      <c r="Q209" s="9">
        <v>7.1881250000000003</v>
      </c>
      <c r="R209" s="9">
        <v>7.3505000000000003</v>
      </c>
      <c r="S209" s="9">
        <v>1.25</v>
      </c>
      <c r="T209" s="9">
        <v>1</v>
      </c>
      <c r="U209" s="9">
        <v>1.6</v>
      </c>
      <c r="V209" s="9">
        <v>1</v>
      </c>
    </row>
    <row r="210" spans="2:22">
      <c r="B210" s="9" t="str">
        <f t="shared" si="3"/>
        <v>М8x35</v>
      </c>
      <c r="C210" s="10">
        <v>8</v>
      </c>
      <c r="D210" s="9">
        <v>35</v>
      </c>
      <c r="E210" s="12">
        <v>18.284339746547825</v>
      </c>
      <c r="F210" s="12">
        <v>19.042801573735943</v>
      </c>
      <c r="G210" s="12">
        <v>18.678125319213287</v>
      </c>
      <c r="H210" s="12">
        <v>18.649016001070489</v>
      </c>
      <c r="I210" s="12">
        <v>17.296022846904869</v>
      </c>
      <c r="J210" s="12">
        <v>18.243695242021179</v>
      </c>
      <c r="K210" s="12">
        <v>17.879018987498515</v>
      </c>
      <c r="L210" s="12">
        <v>17.660699101427529</v>
      </c>
      <c r="M210" s="9">
        <v>22</v>
      </c>
      <c r="N210" s="9">
        <v>22</v>
      </c>
      <c r="O210" s="9">
        <v>20</v>
      </c>
      <c r="P210" s="9">
        <v>8</v>
      </c>
      <c r="Q210" s="9">
        <v>7.1881250000000003</v>
      </c>
      <c r="R210" s="9">
        <v>7.3505000000000003</v>
      </c>
      <c r="S210" s="9">
        <v>1.25</v>
      </c>
      <c r="T210" s="9">
        <v>1</v>
      </c>
      <c r="U210" s="9">
        <v>1.6</v>
      </c>
      <c r="V210" s="9">
        <v>1</v>
      </c>
    </row>
    <row r="211" spans="2:22">
      <c r="B211" s="9" t="str">
        <f t="shared" si="3"/>
        <v>М8x38</v>
      </c>
      <c r="C211" s="10">
        <v>8</v>
      </c>
      <c r="D211" s="9">
        <v>38</v>
      </c>
      <c r="E211" s="12">
        <v>19.468091858420461</v>
      </c>
      <c r="F211" s="12">
        <v>20.226553685608582</v>
      </c>
      <c r="G211" s="12">
        <v>19.861877431085922</v>
      </c>
      <c r="H211" s="12">
        <v>19.832768112943121</v>
      </c>
      <c r="I211" s="12">
        <v>18.251701828090663</v>
      </c>
      <c r="J211" s="12">
        <v>19.243038200421168</v>
      </c>
      <c r="K211" s="12">
        <v>18.878361945898508</v>
      </c>
      <c r="L211" s="12">
        <v>18.616378082613327</v>
      </c>
      <c r="M211" s="9">
        <v>22</v>
      </c>
      <c r="N211" s="9">
        <v>22</v>
      </c>
      <c r="O211" s="9">
        <v>20</v>
      </c>
      <c r="P211" s="9">
        <v>8</v>
      </c>
      <c r="Q211" s="9">
        <v>7.1881250000000003</v>
      </c>
      <c r="R211" s="9">
        <v>7.3505000000000003</v>
      </c>
      <c r="S211" s="9">
        <v>1.25</v>
      </c>
      <c r="T211" s="9">
        <v>1</v>
      </c>
      <c r="U211" s="9">
        <v>1.6</v>
      </c>
      <c r="V211" s="9">
        <v>1</v>
      </c>
    </row>
    <row r="212" spans="2:22">
      <c r="B212" s="9" t="str">
        <f t="shared" si="3"/>
        <v>М8x40</v>
      </c>
      <c r="C212" s="10">
        <v>8</v>
      </c>
      <c r="D212" s="9">
        <v>40</v>
      </c>
      <c r="E212" s="12">
        <v>20.257259933002217</v>
      </c>
      <c r="F212" s="12">
        <v>21.015721760190331</v>
      </c>
      <c r="G212" s="12">
        <v>20.651045505667675</v>
      </c>
      <c r="H212" s="12">
        <v>20.621936187524881</v>
      </c>
      <c r="I212" s="12">
        <v>18.888821148881195</v>
      </c>
      <c r="J212" s="12">
        <v>19.909266839354494</v>
      </c>
      <c r="K212" s="12">
        <v>19.544590584831841</v>
      </c>
      <c r="L212" s="12">
        <v>19.253497403403856</v>
      </c>
      <c r="M212" s="9">
        <v>22</v>
      </c>
      <c r="N212" s="9">
        <v>22</v>
      </c>
      <c r="O212" s="9">
        <v>20</v>
      </c>
      <c r="P212" s="9">
        <v>8</v>
      </c>
      <c r="Q212" s="9">
        <v>7.1881250000000003</v>
      </c>
      <c r="R212" s="9">
        <v>7.3505000000000003</v>
      </c>
      <c r="S212" s="9">
        <v>1.25</v>
      </c>
      <c r="T212" s="9">
        <v>1</v>
      </c>
      <c r="U212" s="9">
        <v>1.6</v>
      </c>
      <c r="V212" s="9">
        <v>1</v>
      </c>
    </row>
    <row r="213" spans="2:22">
      <c r="B213" s="9" t="str">
        <f t="shared" si="3"/>
        <v>М8x42</v>
      </c>
      <c r="C213" s="10">
        <v>8</v>
      </c>
      <c r="D213" s="9">
        <v>42</v>
      </c>
      <c r="E213" s="12">
        <v>21.046428007583973</v>
      </c>
      <c r="F213" s="12">
        <v>21.804889834772091</v>
      </c>
      <c r="G213" s="12">
        <v>21.440213580249431</v>
      </c>
      <c r="H213" s="12">
        <v>21.411104262106633</v>
      </c>
      <c r="I213" s="12">
        <v>19.525940469671728</v>
      </c>
      <c r="J213" s="12">
        <v>20.575495478287827</v>
      </c>
      <c r="K213" s="12">
        <v>20.210819223765171</v>
      </c>
      <c r="L213" s="12">
        <v>19.890616724194391</v>
      </c>
      <c r="M213" s="9">
        <v>22</v>
      </c>
      <c r="N213" s="9">
        <v>22</v>
      </c>
      <c r="O213" s="9">
        <v>20</v>
      </c>
      <c r="P213" s="9">
        <v>8</v>
      </c>
      <c r="Q213" s="9">
        <v>7.1881250000000003</v>
      </c>
      <c r="R213" s="9">
        <v>7.3505000000000003</v>
      </c>
      <c r="S213" s="9">
        <v>1.25</v>
      </c>
      <c r="T213" s="9">
        <v>1</v>
      </c>
      <c r="U213" s="9">
        <v>1.6</v>
      </c>
      <c r="V213" s="9">
        <v>1</v>
      </c>
    </row>
    <row r="214" spans="2:22">
      <c r="B214" s="9" t="str">
        <f t="shared" si="3"/>
        <v>М8x45</v>
      </c>
      <c r="C214" s="10">
        <v>8</v>
      </c>
      <c r="D214" s="9">
        <v>45</v>
      </c>
      <c r="E214" s="12">
        <v>22.230180119456605</v>
      </c>
      <c r="F214" s="12">
        <v>22.988641946644723</v>
      </c>
      <c r="G214" s="12">
        <v>22.623965692122066</v>
      </c>
      <c r="H214" s="12">
        <v>22.594856373979269</v>
      </c>
      <c r="I214" s="12">
        <v>20.481619450857522</v>
      </c>
      <c r="J214" s="12">
        <v>21.57483843668782</v>
      </c>
      <c r="K214" s="12">
        <v>21.210162182165167</v>
      </c>
      <c r="L214" s="12">
        <v>20.846295705380186</v>
      </c>
      <c r="M214" s="9">
        <v>22</v>
      </c>
      <c r="N214" s="9">
        <v>22</v>
      </c>
      <c r="O214" s="9">
        <v>20</v>
      </c>
      <c r="P214" s="9">
        <v>8</v>
      </c>
      <c r="Q214" s="9">
        <v>7.1881250000000003</v>
      </c>
      <c r="R214" s="9">
        <v>7.3505000000000003</v>
      </c>
      <c r="S214" s="9">
        <v>1.25</v>
      </c>
      <c r="T214" s="9">
        <v>1</v>
      </c>
      <c r="U214" s="9">
        <v>1.6</v>
      </c>
      <c r="V214" s="9">
        <v>1</v>
      </c>
    </row>
    <row r="215" spans="2:22">
      <c r="B215" s="9" t="str">
        <f t="shared" si="3"/>
        <v>М8x48</v>
      </c>
      <c r="C215" s="10">
        <v>8</v>
      </c>
      <c r="D215" s="9">
        <v>48</v>
      </c>
      <c r="E215" s="12">
        <v>23.413932231329245</v>
      </c>
      <c r="F215" s="12">
        <v>24.172394058517362</v>
      </c>
      <c r="G215" s="12">
        <v>23.807717803994702</v>
      </c>
      <c r="H215" s="12">
        <v>23.778608485851901</v>
      </c>
      <c r="I215" s="12">
        <v>21.437298432043324</v>
      </c>
      <c r="J215" s="12">
        <v>22.57418139508782</v>
      </c>
      <c r="K215" s="12">
        <v>22.20950514056516</v>
      </c>
      <c r="L215" s="12">
        <v>21.801974686565988</v>
      </c>
      <c r="M215" s="9">
        <v>22</v>
      </c>
      <c r="N215" s="9">
        <v>22</v>
      </c>
      <c r="O215" s="9">
        <v>20</v>
      </c>
      <c r="P215" s="9">
        <v>8</v>
      </c>
      <c r="Q215" s="9">
        <v>7.1881250000000003</v>
      </c>
      <c r="R215" s="9">
        <v>7.3505000000000003</v>
      </c>
      <c r="S215" s="9">
        <v>1.25</v>
      </c>
      <c r="T215" s="9">
        <v>1</v>
      </c>
      <c r="U215" s="9">
        <v>1.6</v>
      </c>
      <c r="V215" s="9">
        <v>1</v>
      </c>
    </row>
    <row r="216" spans="2:22">
      <c r="B216" s="9" t="str">
        <f t="shared" si="3"/>
        <v>М8x50</v>
      </c>
      <c r="C216" s="10">
        <v>8</v>
      </c>
      <c r="D216" s="9">
        <v>50</v>
      </c>
      <c r="E216" s="12">
        <v>24.203100305910997</v>
      </c>
      <c r="F216" s="12">
        <v>24.961562133099115</v>
      </c>
      <c r="G216" s="12">
        <v>24.596885878576458</v>
      </c>
      <c r="H216" s="12">
        <v>24.567776560433661</v>
      </c>
      <c r="I216" s="12">
        <v>22.074417752833853</v>
      </c>
      <c r="J216" s="12">
        <v>23.240410034021149</v>
      </c>
      <c r="K216" s="12">
        <v>22.875733779498493</v>
      </c>
      <c r="L216" s="12">
        <v>22.43909400735652</v>
      </c>
      <c r="M216" s="9">
        <v>22</v>
      </c>
      <c r="N216" s="9">
        <v>22</v>
      </c>
      <c r="O216" s="9">
        <v>20</v>
      </c>
      <c r="P216" s="9">
        <v>8</v>
      </c>
      <c r="Q216" s="9">
        <v>7.1881250000000003</v>
      </c>
      <c r="R216" s="9">
        <v>7.3505000000000003</v>
      </c>
      <c r="S216" s="9">
        <v>1.25</v>
      </c>
      <c r="T216" s="9">
        <v>1</v>
      </c>
      <c r="U216" s="9">
        <v>1.6</v>
      </c>
      <c r="V216" s="9">
        <v>1</v>
      </c>
    </row>
    <row r="217" spans="2:22">
      <c r="B217" s="9" t="str">
        <f t="shared" si="3"/>
        <v>М8x55</v>
      </c>
      <c r="C217" s="10">
        <v>8</v>
      </c>
      <c r="D217" s="9">
        <v>55</v>
      </c>
      <c r="E217" s="12">
        <v>26.176020492365389</v>
      </c>
      <c r="F217" s="12">
        <v>26.934482319553506</v>
      </c>
      <c r="G217" s="12">
        <v>26.56980606503085</v>
      </c>
      <c r="H217" s="12">
        <v>26.540696746888049</v>
      </c>
      <c r="I217" s="12">
        <v>23.667216054810183</v>
      </c>
      <c r="J217" s="12">
        <v>24.905981631354472</v>
      </c>
      <c r="K217" s="12">
        <v>24.541305376831822</v>
      </c>
      <c r="L217" s="12">
        <v>24.03189230933285</v>
      </c>
      <c r="M217" s="9">
        <v>22</v>
      </c>
      <c r="N217" s="9">
        <v>22</v>
      </c>
      <c r="O217" s="9">
        <v>20</v>
      </c>
      <c r="P217" s="9">
        <v>8</v>
      </c>
      <c r="Q217" s="9">
        <v>7.1881250000000003</v>
      </c>
      <c r="R217" s="9">
        <v>7.3505000000000003</v>
      </c>
      <c r="S217" s="9">
        <v>1.25</v>
      </c>
      <c r="T217" s="9">
        <v>1</v>
      </c>
      <c r="U217" s="9">
        <v>1.6</v>
      </c>
      <c r="V217" s="9">
        <v>1</v>
      </c>
    </row>
    <row r="218" spans="2:22">
      <c r="B218" s="9" t="str">
        <f t="shared" si="3"/>
        <v>М8x60</v>
      </c>
      <c r="C218" s="10">
        <v>8</v>
      </c>
      <c r="D218" s="9">
        <v>60</v>
      </c>
      <c r="E218" s="12">
        <v>28.148940678819777</v>
      </c>
      <c r="F218" s="12">
        <v>28.907402506007898</v>
      </c>
      <c r="G218" s="12">
        <v>28.542726251485238</v>
      </c>
      <c r="H218" s="12">
        <v>28.513616933342437</v>
      </c>
      <c r="I218" s="12">
        <v>25.260014356786513</v>
      </c>
      <c r="J218" s="12">
        <v>26.571553228687797</v>
      </c>
      <c r="K218" s="12">
        <v>26.206876974165141</v>
      </c>
      <c r="L218" s="12">
        <v>25.624690611309177</v>
      </c>
      <c r="M218" s="9">
        <v>22</v>
      </c>
      <c r="N218" s="9">
        <v>22</v>
      </c>
      <c r="O218" s="9">
        <v>20</v>
      </c>
      <c r="P218" s="9">
        <v>8</v>
      </c>
      <c r="Q218" s="9">
        <v>7.1881250000000003</v>
      </c>
      <c r="R218" s="9">
        <v>7.3505000000000003</v>
      </c>
      <c r="S218" s="9">
        <v>1.25</v>
      </c>
      <c r="T218" s="9">
        <v>1</v>
      </c>
      <c r="U218" s="9">
        <v>1.6</v>
      </c>
      <c r="V218" s="9">
        <v>1</v>
      </c>
    </row>
    <row r="219" spans="2:22">
      <c r="B219" s="9" t="str">
        <f t="shared" si="3"/>
        <v>М8x65</v>
      </c>
      <c r="C219" s="10">
        <v>8</v>
      </c>
      <c r="D219" s="9">
        <v>65</v>
      </c>
      <c r="E219" s="12">
        <v>30.121860865274169</v>
      </c>
      <c r="F219" s="12">
        <v>30.880322692462286</v>
      </c>
      <c r="G219" s="12">
        <v>30.515646437939626</v>
      </c>
      <c r="H219" s="12">
        <v>30.486537119796829</v>
      </c>
      <c r="I219" s="12">
        <v>26.852812658762844</v>
      </c>
      <c r="J219" s="12">
        <v>28.237124826021127</v>
      </c>
      <c r="K219" s="12">
        <v>27.872448571498467</v>
      </c>
      <c r="L219" s="12">
        <v>27.217488913285504</v>
      </c>
      <c r="M219" s="9">
        <v>22</v>
      </c>
      <c r="N219" s="9">
        <v>22</v>
      </c>
      <c r="O219" s="9">
        <v>20</v>
      </c>
      <c r="P219" s="9">
        <v>8</v>
      </c>
      <c r="Q219" s="9">
        <v>7.1881250000000003</v>
      </c>
      <c r="R219" s="9">
        <v>7.3505000000000003</v>
      </c>
      <c r="S219" s="9">
        <v>1.25</v>
      </c>
      <c r="T219" s="9">
        <v>1</v>
      </c>
      <c r="U219" s="9">
        <v>1.6</v>
      </c>
      <c r="V219" s="9">
        <v>1</v>
      </c>
    </row>
    <row r="220" spans="2:22">
      <c r="B220" s="9" t="str">
        <f t="shared" si="3"/>
        <v>М8x70</v>
      </c>
      <c r="C220" s="10">
        <v>8</v>
      </c>
      <c r="D220" s="9">
        <v>70</v>
      </c>
      <c r="E220" s="12">
        <v>32.09478105172856</v>
      </c>
      <c r="F220" s="12">
        <v>32.853242878916681</v>
      </c>
      <c r="G220" s="12">
        <v>32.488566624394011</v>
      </c>
      <c r="H220" s="12">
        <v>32.45945730625121</v>
      </c>
      <c r="I220" s="12">
        <v>28.44561096073917</v>
      </c>
      <c r="J220" s="12">
        <v>29.902696423354445</v>
      </c>
      <c r="K220" s="12">
        <v>29.538020168831789</v>
      </c>
      <c r="L220" s="12">
        <v>28.810287215261834</v>
      </c>
      <c r="M220" s="9">
        <v>22</v>
      </c>
      <c r="N220" s="9">
        <v>22</v>
      </c>
      <c r="O220" s="9">
        <v>20</v>
      </c>
      <c r="P220" s="9">
        <v>8</v>
      </c>
      <c r="Q220" s="9">
        <v>7.1881250000000003</v>
      </c>
      <c r="R220" s="9">
        <v>7.3505000000000003</v>
      </c>
      <c r="S220" s="9">
        <v>1.25</v>
      </c>
      <c r="T220" s="9">
        <v>1</v>
      </c>
      <c r="U220" s="9">
        <v>1.6</v>
      </c>
      <c r="V220" s="9">
        <v>1</v>
      </c>
    </row>
    <row r="221" spans="2:22">
      <c r="B221" s="9" t="str">
        <f t="shared" si="3"/>
        <v>М8x75</v>
      </c>
      <c r="C221" s="10">
        <v>8</v>
      </c>
      <c r="D221" s="9">
        <v>75</v>
      </c>
      <c r="E221" s="12">
        <v>34.067701238182956</v>
      </c>
      <c r="F221" s="12">
        <v>34.82616306537107</v>
      </c>
      <c r="G221" s="12">
        <v>34.461486810848392</v>
      </c>
      <c r="H221" s="12">
        <v>34.432377492705605</v>
      </c>
      <c r="I221" s="12">
        <v>30.038409262715497</v>
      </c>
      <c r="J221" s="12">
        <v>31.568268020687771</v>
      </c>
      <c r="K221" s="12">
        <v>31.203591766165115</v>
      </c>
      <c r="L221" s="12">
        <v>30.403085517238161</v>
      </c>
      <c r="M221" s="9">
        <v>22</v>
      </c>
      <c r="N221" s="9">
        <v>22</v>
      </c>
      <c r="O221" s="9">
        <v>20</v>
      </c>
      <c r="P221" s="9">
        <v>8</v>
      </c>
      <c r="Q221" s="9">
        <v>7.1881250000000003</v>
      </c>
      <c r="R221" s="9">
        <v>7.3505000000000003</v>
      </c>
      <c r="S221" s="9">
        <v>1.25</v>
      </c>
      <c r="T221" s="9">
        <v>1</v>
      </c>
      <c r="U221" s="9">
        <v>1.6</v>
      </c>
      <c r="V221" s="9">
        <v>1</v>
      </c>
    </row>
    <row r="222" spans="2:22">
      <c r="B222" s="9" t="str">
        <f t="shared" si="3"/>
        <v>М8x80</v>
      </c>
      <c r="C222" s="10">
        <v>8</v>
      </c>
      <c r="D222" s="9">
        <v>80</v>
      </c>
      <c r="E222" s="12">
        <v>36.040621424637344</v>
      </c>
      <c r="F222" s="12">
        <v>36.799083251825458</v>
      </c>
      <c r="G222" s="12">
        <v>36.434406997302794</v>
      </c>
      <c r="H222" s="12">
        <v>36.405297679159986</v>
      </c>
      <c r="I222" s="12">
        <v>31.631207564691827</v>
      </c>
      <c r="J222" s="12">
        <v>33.233839618021101</v>
      </c>
      <c r="K222" s="12">
        <v>32.86916336349843</v>
      </c>
      <c r="L222" s="12">
        <v>31.995883819214491</v>
      </c>
      <c r="M222" s="9">
        <v>22</v>
      </c>
      <c r="N222" s="9">
        <v>22</v>
      </c>
      <c r="O222" s="9">
        <v>20</v>
      </c>
      <c r="P222" s="9">
        <v>8</v>
      </c>
      <c r="Q222" s="9">
        <v>7.1881250000000003</v>
      </c>
      <c r="R222" s="9">
        <v>7.3505000000000003</v>
      </c>
      <c r="S222" s="9">
        <v>1.25</v>
      </c>
      <c r="T222" s="9">
        <v>1</v>
      </c>
      <c r="U222" s="9">
        <v>1.6</v>
      </c>
      <c r="V222" s="9">
        <v>1</v>
      </c>
    </row>
    <row r="223" spans="2:22">
      <c r="B223" s="9" t="str">
        <f t="shared" si="3"/>
        <v>М8x85</v>
      </c>
      <c r="C223" s="10">
        <v>8</v>
      </c>
      <c r="D223" s="9">
        <v>85</v>
      </c>
      <c r="E223" s="12">
        <v>38.013541611091739</v>
      </c>
      <c r="F223" s="12">
        <v>38.772003438279846</v>
      </c>
      <c r="G223" s="12">
        <v>38.407327183757175</v>
      </c>
      <c r="H223" s="12">
        <v>38.378217865614388</v>
      </c>
      <c r="I223" s="12">
        <v>33.224005866668165</v>
      </c>
      <c r="J223" s="12">
        <v>34.899411215354419</v>
      </c>
      <c r="K223" s="12">
        <v>34.534734960831756</v>
      </c>
      <c r="L223" s="12">
        <v>33.588682121190814</v>
      </c>
      <c r="M223" s="9">
        <v>22</v>
      </c>
      <c r="N223" s="9">
        <v>22</v>
      </c>
      <c r="O223" s="9">
        <v>20</v>
      </c>
      <c r="P223" s="9">
        <v>8</v>
      </c>
      <c r="Q223" s="9">
        <v>7.1881250000000003</v>
      </c>
      <c r="R223" s="9">
        <v>7.3505000000000003</v>
      </c>
      <c r="S223" s="9">
        <v>1.25</v>
      </c>
      <c r="T223" s="9">
        <v>1</v>
      </c>
      <c r="U223" s="9">
        <v>1.6</v>
      </c>
      <c r="V223" s="9">
        <v>1</v>
      </c>
    </row>
    <row r="224" spans="2:22">
      <c r="B224" s="9" t="str">
        <f t="shared" si="3"/>
        <v>М8x90</v>
      </c>
      <c r="C224" s="10">
        <v>8</v>
      </c>
      <c r="D224" s="9">
        <v>90</v>
      </c>
      <c r="E224" s="12">
        <v>39.98646179754612</v>
      </c>
      <c r="F224" s="12">
        <v>40.744923624734241</v>
      </c>
      <c r="G224" s="12">
        <v>40.380247370211578</v>
      </c>
      <c r="H224" s="12">
        <v>40.351138052068769</v>
      </c>
      <c r="I224" s="12">
        <v>34.816804168644495</v>
      </c>
      <c r="J224" s="12">
        <v>36.564982812687752</v>
      </c>
      <c r="K224" s="12">
        <v>36.200306558165082</v>
      </c>
      <c r="L224" s="12">
        <v>35.181480423167137</v>
      </c>
      <c r="M224" s="9">
        <v>22</v>
      </c>
      <c r="N224" s="9">
        <v>22</v>
      </c>
      <c r="O224" s="9">
        <v>20</v>
      </c>
      <c r="P224" s="9">
        <v>8</v>
      </c>
      <c r="Q224" s="9">
        <v>7.1881250000000003</v>
      </c>
      <c r="R224" s="9">
        <v>7.3505000000000003</v>
      </c>
      <c r="S224" s="9">
        <v>1.25</v>
      </c>
      <c r="T224" s="9">
        <v>1</v>
      </c>
      <c r="U224" s="9">
        <v>1.6</v>
      </c>
      <c r="V224" s="9">
        <v>1</v>
      </c>
    </row>
    <row r="225" spans="2:22">
      <c r="B225" s="9" t="str">
        <f t="shared" si="3"/>
        <v>М8x95</v>
      </c>
      <c r="C225" s="10">
        <v>8</v>
      </c>
      <c r="D225" s="9">
        <v>95</v>
      </c>
      <c r="E225" s="12">
        <v>41.959381984000508</v>
      </c>
      <c r="F225" s="12">
        <v>42.717843811188629</v>
      </c>
      <c r="G225" s="12">
        <v>42.353167556665959</v>
      </c>
      <c r="H225" s="12">
        <v>42.324058238523158</v>
      </c>
      <c r="I225" s="12">
        <v>36.409602470620818</v>
      </c>
      <c r="J225" s="12">
        <v>38.230554410021078</v>
      </c>
      <c r="K225" s="12">
        <v>37.8658781554984</v>
      </c>
      <c r="L225" s="12">
        <v>36.774278725143461</v>
      </c>
      <c r="M225" s="9">
        <v>22</v>
      </c>
      <c r="N225" s="9">
        <v>22</v>
      </c>
      <c r="O225" s="9">
        <v>20</v>
      </c>
      <c r="P225" s="9">
        <v>8</v>
      </c>
      <c r="Q225" s="9">
        <v>7.1881250000000003</v>
      </c>
      <c r="R225" s="9">
        <v>7.3505000000000003</v>
      </c>
      <c r="S225" s="9">
        <v>1.25</v>
      </c>
      <c r="T225" s="9">
        <v>1</v>
      </c>
      <c r="U225" s="9">
        <v>1.6</v>
      </c>
      <c r="V225" s="9">
        <v>1</v>
      </c>
    </row>
    <row r="226" spans="2:22">
      <c r="B226" s="9" t="str">
        <f t="shared" si="3"/>
        <v>М8x100</v>
      </c>
      <c r="C226" s="10">
        <v>8</v>
      </c>
      <c r="D226" s="9">
        <v>100</v>
      </c>
      <c r="E226" s="12">
        <v>43.932302170454896</v>
      </c>
      <c r="F226" s="12">
        <v>44.690763997643018</v>
      </c>
      <c r="G226" s="12">
        <v>44.326087743120347</v>
      </c>
      <c r="H226" s="12">
        <v>44.296978424977546</v>
      </c>
      <c r="I226" s="12">
        <v>38.002400772597149</v>
      </c>
      <c r="J226" s="12">
        <v>39.896126007354397</v>
      </c>
      <c r="K226" s="12">
        <v>39.531449752831733</v>
      </c>
      <c r="L226" s="12">
        <v>38.367077027119798</v>
      </c>
      <c r="M226" s="9">
        <v>22</v>
      </c>
      <c r="N226" s="9">
        <v>22</v>
      </c>
      <c r="O226" s="9">
        <v>20</v>
      </c>
      <c r="P226" s="9">
        <v>8</v>
      </c>
      <c r="Q226" s="9">
        <v>7.1881250000000003</v>
      </c>
      <c r="R226" s="9">
        <v>7.3505000000000003</v>
      </c>
      <c r="S226" s="9">
        <v>1.25</v>
      </c>
      <c r="T226" s="9">
        <v>1</v>
      </c>
      <c r="U226" s="9">
        <v>1.6</v>
      </c>
      <c r="V226" s="9">
        <v>1</v>
      </c>
    </row>
    <row r="227" spans="2:22">
      <c r="B227" s="9" t="str">
        <f t="shared" si="3"/>
        <v>М8x105</v>
      </c>
      <c r="C227" s="10">
        <v>8</v>
      </c>
      <c r="D227" s="9">
        <v>105</v>
      </c>
      <c r="E227" s="12">
        <v>45.905222356909299</v>
      </c>
      <c r="F227" s="12">
        <v>46.663684184097413</v>
      </c>
      <c r="G227" s="12">
        <v>46.299007929574742</v>
      </c>
      <c r="H227" s="12">
        <v>46.269898611431948</v>
      </c>
      <c r="I227" s="12">
        <v>39.595199074573472</v>
      </c>
      <c r="J227" s="12">
        <v>41.561697604687716</v>
      </c>
      <c r="K227" s="12">
        <v>41.197021350165052</v>
      </c>
      <c r="L227" s="12">
        <v>39.959875329096128</v>
      </c>
      <c r="M227" s="9">
        <v>22</v>
      </c>
      <c r="N227" s="9">
        <v>22</v>
      </c>
      <c r="O227" s="9">
        <v>20</v>
      </c>
      <c r="P227" s="9">
        <v>8</v>
      </c>
      <c r="Q227" s="9">
        <v>7.1881250000000003</v>
      </c>
      <c r="R227" s="9">
        <v>7.3505000000000003</v>
      </c>
      <c r="S227" s="9">
        <v>1.25</v>
      </c>
      <c r="T227" s="9">
        <v>1</v>
      </c>
      <c r="U227" s="9">
        <v>1.6</v>
      </c>
      <c r="V227" s="9">
        <v>1</v>
      </c>
    </row>
    <row r="228" spans="2:22">
      <c r="B228" s="9" t="str">
        <f t="shared" si="3"/>
        <v>М8x110</v>
      </c>
      <c r="C228" s="10">
        <v>8</v>
      </c>
      <c r="D228" s="9">
        <v>110</v>
      </c>
      <c r="E228" s="12">
        <v>47.878142543363673</v>
      </c>
      <c r="F228" s="12">
        <v>48.636604370551794</v>
      </c>
      <c r="G228" s="12">
        <v>48.271928116029123</v>
      </c>
      <c r="H228" s="12">
        <v>48.242818797886329</v>
      </c>
      <c r="I228" s="12">
        <v>41.187997376549802</v>
      </c>
      <c r="J228" s="12">
        <v>43.227269202021048</v>
      </c>
      <c r="K228" s="12">
        <v>42.862592947498385</v>
      </c>
      <c r="L228" s="12">
        <v>41.552673631072459</v>
      </c>
      <c r="M228" s="9">
        <v>22</v>
      </c>
      <c r="N228" s="9">
        <v>22</v>
      </c>
      <c r="O228" s="9">
        <v>20</v>
      </c>
      <c r="P228" s="9">
        <v>8</v>
      </c>
      <c r="Q228" s="9">
        <v>7.1881250000000003</v>
      </c>
      <c r="R228" s="9">
        <v>7.3505000000000003</v>
      </c>
      <c r="S228" s="9">
        <v>1.25</v>
      </c>
      <c r="T228" s="9">
        <v>1</v>
      </c>
      <c r="U228" s="9">
        <v>1.6</v>
      </c>
      <c r="V228" s="9">
        <v>1</v>
      </c>
    </row>
    <row r="229" spans="2:22">
      <c r="B229" s="9" t="str">
        <f t="shared" si="3"/>
        <v>М8x115</v>
      </c>
      <c r="C229" s="10">
        <v>8</v>
      </c>
      <c r="D229" s="9">
        <v>115</v>
      </c>
      <c r="E229" s="12">
        <v>49.851062729818068</v>
      </c>
      <c r="F229" s="12">
        <v>50.609524557006189</v>
      </c>
      <c r="G229" s="12">
        <v>50.244848302483526</v>
      </c>
      <c r="H229" s="12">
        <v>50.215738984340717</v>
      </c>
      <c r="I229" s="12">
        <v>42.780795678526125</v>
      </c>
      <c r="J229" s="12">
        <v>44.892840799354367</v>
      </c>
      <c r="K229" s="12">
        <v>44.528164544831704</v>
      </c>
      <c r="L229" s="12">
        <v>43.145471933048789</v>
      </c>
      <c r="M229" s="9">
        <v>22</v>
      </c>
      <c r="N229" s="9">
        <v>22</v>
      </c>
      <c r="O229" s="9">
        <v>20</v>
      </c>
      <c r="P229" s="9">
        <v>8</v>
      </c>
      <c r="Q229" s="9">
        <v>7.1881250000000003</v>
      </c>
      <c r="R229" s="9">
        <v>7.3505000000000003</v>
      </c>
      <c r="S229" s="9">
        <v>1.25</v>
      </c>
      <c r="T229" s="9">
        <v>1</v>
      </c>
      <c r="U229" s="9">
        <v>1.6</v>
      </c>
      <c r="V229" s="9">
        <v>1</v>
      </c>
    </row>
    <row r="230" spans="2:22">
      <c r="B230" s="9" t="str">
        <f t="shared" si="3"/>
        <v>М8x120</v>
      </c>
      <c r="C230" s="10">
        <v>8</v>
      </c>
      <c r="D230" s="9">
        <v>120</v>
      </c>
      <c r="E230" s="12">
        <v>51.823982916272456</v>
      </c>
      <c r="F230" s="12">
        <v>52.582444743460577</v>
      </c>
      <c r="G230" s="12">
        <v>52.217768488937899</v>
      </c>
      <c r="H230" s="12">
        <v>52.188659170795106</v>
      </c>
      <c r="I230" s="12">
        <v>44.373593980502463</v>
      </c>
      <c r="J230" s="12">
        <v>46.558412396687693</v>
      </c>
      <c r="K230" s="12">
        <v>46.193736142165022</v>
      </c>
      <c r="L230" s="12">
        <v>44.738270235025112</v>
      </c>
      <c r="M230" s="9">
        <v>22</v>
      </c>
      <c r="N230" s="9">
        <v>22</v>
      </c>
      <c r="O230" s="9">
        <v>20</v>
      </c>
      <c r="P230" s="9">
        <v>8</v>
      </c>
      <c r="Q230" s="9">
        <v>7.1881250000000003</v>
      </c>
      <c r="R230" s="9">
        <v>7.3505000000000003</v>
      </c>
      <c r="S230" s="9">
        <v>1.25</v>
      </c>
      <c r="T230" s="9">
        <v>1</v>
      </c>
      <c r="U230" s="9">
        <v>1.6</v>
      </c>
      <c r="V230" s="9">
        <v>1</v>
      </c>
    </row>
    <row r="231" spans="2:22">
      <c r="B231" s="9" t="str">
        <f t="shared" si="3"/>
        <v>М8x130</v>
      </c>
      <c r="C231" s="10">
        <v>8</v>
      </c>
      <c r="D231" s="9">
        <v>130</v>
      </c>
      <c r="E231" s="12">
        <v>55.313677027807572</v>
      </c>
      <c r="F231" s="12">
        <v>56.159466809424075</v>
      </c>
      <c r="G231" s="12">
        <v>55.794790554901411</v>
      </c>
      <c r="H231" s="12">
        <v>55.678353282330214</v>
      </c>
      <c r="I231" s="12">
        <v>47.559190584455116</v>
      </c>
      <c r="J231" s="12">
        <v>49.889555591354345</v>
      </c>
      <c r="K231" s="12">
        <v>49.524879336831667</v>
      </c>
      <c r="L231" s="12">
        <v>47.923866838977759</v>
      </c>
      <c r="M231" s="9">
        <v>28</v>
      </c>
      <c r="N231" s="9">
        <v>28</v>
      </c>
      <c r="O231" s="9">
        <v>20</v>
      </c>
      <c r="P231" s="9">
        <v>8</v>
      </c>
      <c r="Q231" s="9">
        <v>7.1881250000000003</v>
      </c>
      <c r="R231" s="9">
        <v>7.3505000000000003</v>
      </c>
      <c r="S231" s="9">
        <v>1.25</v>
      </c>
      <c r="T231" s="9">
        <v>1</v>
      </c>
      <c r="U231" s="9">
        <v>1.6</v>
      </c>
      <c r="V231" s="9">
        <v>1</v>
      </c>
    </row>
    <row r="232" spans="2:22">
      <c r="B232" s="9" t="str">
        <f t="shared" si="3"/>
        <v>М8x140</v>
      </c>
      <c r="C232" s="10">
        <v>8</v>
      </c>
      <c r="D232" s="9">
        <v>140</v>
      </c>
      <c r="E232" s="12">
        <v>59.259517400716348</v>
      </c>
      <c r="F232" s="12">
        <v>60.105307182332858</v>
      </c>
      <c r="G232" s="12">
        <v>59.740630927810187</v>
      </c>
      <c r="H232" s="12">
        <v>59.624193655238997</v>
      </c>
      <c r="I232" s="12">
        <v>50.744787188407777</v>
      </c>
      <c r="J232" s="12">
        <v>53.220698786020989</v>
      </c>
      <c r="K232" s="12">
        <v>52.856022531498326</v>
      </c>
      <c r="L232" s="12">
        <v>51.109463442930419</v>
      </c>
      <c r="M232" s="9">
        <v>28</v>
      </c>
      <c r="N232" s="9">
        <v>28</v>
      </c>
      <c r="O232" s="9">
        <v>20</v>
      </c>
      <c r="P232" s="9">
        <v>8</v>
      </c>
      <c r="Q232" s="9">
        <v>7.1881250000000003</v>
      </c>
      <c r="R232" s="9">
        <v>7.3505000000000003</v>
      </c>
      <c r="S232" s="9">
        <v>1.25</v>
      </c>
      <c r="T232" s="9">
        <v>1</v>
      </c>
      <c r="U232" s="9">
        <v>1.6</v>
      </c>
      <c r="V232" s="9">
        <v>1</v>
      </c>
    </row>
    <row r="233" spans="2:22">
      <c r="B233" s="9" t="str">
        <f t="shared" si="3"/>
        <v>М8x150</v>
      </c>
      <c r="C233" s="10">
        <v>8</v>
      </c>
      <c r="D233" s="9">
        <v>150</v>
      </c>
      <c r="E233" s="12">
        <v>63.205357773625131</v>
      </c>
      <c r="F233" s="12">
        <v>64.051147555241641</v>
      </c>
      <c r="G233" s="12">
        <v>63.686471300718971</v>
      </c>
      <c r="H233" s="12">
        <v>63.570034028147774</v>
      </c>
      <c r="I233" s="12">
        <v>53.930383792360438</v>
      </c>
      <c r="J233" s="12">
        <v>56.551841980687648</v>
      </c>
      <c r="K233" s="12">
        <v>56.187165726164977</v>
      </c>
      <c r="L233" s="12">
        <v>54.29506004688308</v>
      </c>
      <c r="M233" s="9">
        <v>28</v>
      </c>
      <c r="N233" s="9">
        <v>28</v>
      </c>
      <c r="O233" s="9">
        <v>20</v>
      </c>
      <c r="P233" s="9">
        <v>8</v>
      </c>
      <c r="Q233" s="9">
        <v>7.1881250000000003</v>
      </c>
      <c r="R233" s="9">
        <v>7.3505000000000003</v>
      </c>
      <c r="S233" s="9">
        <v>1.25</v>
      </c>
      <c r="T233" s="9">
        <v>1</v>
      </c>
      <c r="U233" s="9">
        <v>1.6</v>
      </c>
      <c r="V233" s="9">
        <v>1</v>
      </c>
    </row>
    <row r="234" spans="2:22">
      <c r="B234" s="9" t="str">
        <f t="shared" si="3"/>
        <v>М8x160</v>
      </c>
      <c r="C234" s="10">
        <v>8</v>
      </c>
      <c r="D234" s="9">
        <v>160</v>
      </c>
      <c r="E234" s="12">
        <v>67.151198146533901</v>
      </c>
      <c r="F234" s="12">
        <v>67.996987928150432</v>
      </c>
      <c r="G234" s="12">
        <v>67.632311673627768</v>
      </c>
      <c r="H234" s="12">
        <v>67.515874401056578</v>
      </c>
      <c r="I234" s="12">
        <v>57.115980396313091</v>
      </c>
      <c r="J234" s="12">
        <v>59.8829851753543</v>
      </c>
      <c r="K234" s="12">
        <v>59.518308920831622</v>
      </c>
      <c r="L234" s="12">
        <v>57.480656650835741</v>
      </c>
      <c r="M234" s="9">
        <v>28</v>
      </c>
      <c r="N234" s="9">
        <v>28</v>
      </c>
      <c r="O234" s="9">
        <v>20</v>
      </c>
      <c r="P234" s="9">
        <v>8</v>
      </c>
      <c r="Q234" s="9">
        <v>7.1881250000000003</v>
      </c>
      <c r="R234" s="9">
        <v>7.3505000000000003</v>
      </c>
      <c r="S234" s="9">
        <v>1.25</v>
      </c>
      <c r="T234" s="9">
        <v>1</v>
      </c>
      <c r="U234" s="9">
        <v>1.6</v>
      </c>
      <c r="V234" s="9">
        <v>1</v>
      </c>
    </row>
    <row r="235" spans="2:22">
      <c r="B235" s="9" t="str">
        <f t="shared" si="3"/>
        <v>М8x170</v>
      </c>
      <c r="C235" s="10">
        <v>8</v>
      </c>
      <c r="D235" s="9">
        <v>170</v>
      </c>
      <c r="E235" s="12">
        <v>71.097038519442677</v>
      </c>
      <c r="F235" s="12">
        <v>71.942828301059194</v>
      </c>
      <c r="G235" s="12">
        <v>71.578152046536545</v>
      </c>
      <c r="H235" s="12">
        <v>71.46171477396534</v>
      </c>
      <c r="I235" s="12">
        <v>60.301577000265752</v>
      </c>
      <c r="J235" s="12">
        <v>63.214128370020944</v>
      </c>
      <c r="K235" s="12">
        <v>62.849452115498281</v>
      </c>
      <c r="L235" s="12">
        <v>60.666253254788401</v>
      </c>
      <c r="M235" s="9">
        <v>28</v>
      </c>
      <c r="N235" s="9">
        <v>28</v>
      </c>
      <c r="O235" s="9">
        <v>20</v>
      </c>
      <c r="P235" s="9">
        <v>8</v>
      </c>
      <c r="Q235" s="9">
        <v>7.1881250000000003</v>
      </c>
      <c r="R235" s="9">
        <v>7.3505000000000003</v>
      </c>
      <c r="S235" s="9">
        <v>1.25</v>
      </c>
      <c r="T235" s="9">
        <v>1</v>
      </c>
      <c r="U235" s="9">
        <v>1.6</v>
      </c>
      <c r="V235" s="9">
        <v>1</v>
      </c>
    </row>
    <row r="236" spans="2:22">
      <c r="B236" s="9" t="str">
        <f t="shared" si="3"/>
        <v>М8x180</v>
      </c>
      <c r="C236" s="10">
        <v>8</v>
      </c>
      <c r="D236" s="9">
        <v>180</v>
      </c>
      <c r="E236" s="12">
        <v>75.042878892351453</v>
      </c>
      <c r="F236" s="12">
        <v>75.88866867396797</v>
      </c>
      <c r="G236" s="12">
        <v>75.523992419445335</v>
      </c>
      <c r="H236" s="12">
        <v>75.407555146874131</v>
      </c>
      <c r="I236" s="12">
        <v>63.487173604218412</v>
      </c>
      <c r="J236" s="12">
        <v>66.545271564687582</v>
      </c>
      <c r="K236" s="12">
        <v>66.180595310164946</v>
      </c>
      <c r="L236" s="12">
        <v>63.851849858741055</v>
      </c>
      <c r="M236" s="9">
        <v>28</v>
      </c>
      <c r="N236" s="9">
        <v>28</v>
      </c>
      <c r="O236" s="9">
        <v>20</v>
      </c>
      <c r="P236" s="9">
        <v>8</v>
      </c>
      <c r="Q236" s="9">
        <v>7.1881250000000003</v>
      </c>
      <c r="R236" s="9">
        <v>7.3505000000000003</v>
      </c>
      <c r="S236" s="9">
        <v>1.25</v>
      </c>
      <c r="T236" s="9">
        <v>1</v>
      </c>
      <c r="U236" s="9">
        <v>1.6</v>
      </c>
      <c r="V236" s="9">
        <v>1</v>
      </c>
    </row>
    <row r="237" spans="2:22">
      <c r="B237" s="9" t="str">
        <f t="shared" si="3"/>
        <v>М8x190</v>
      </c>
      <c r="C237" s="10">
        <v>8</v>
      </c>
      <c r="D237" s="9">
        <v>190</v>
      </c>
      <c r="E237" s="12">
        <v>78.988719265260244</v>
      </c>
      <c r="F237" s="12">
        <v>79.834509046876747</v>
      </c>
      <c r="G237" s="12">
        <v>79.469832792354097</v>
      </c>
      <c r="H237" s="12">
        <v>79.353395519782921</v>
      </c>
      <c r="I237" s="12">
        <v>66.672770208171059</v>
      </c>
      <c r="J237" s="12">
        <v>69.876414759354233</v>
      </c>
      <c r="K237" s="12">
        <v>69.511738504831598</v>
      </c>
      <c r="L237" s="12">
        <v>67.037446462693723</v>
      </c>
      <c r="M237" s="9">
        <v>28</v>
      </c>
      <c r="N237" s="9">
        <v>28</v>
      </c>
      <c r="O237" s="9">
        <v>20</v>
      </c>
      <c r="P237" s="9">
        <v>8</v>
      </c>
      <c r="Q237" s="9">
        <v>7.1881250000000003</v>
      </c>
      <c r="R237" s="9">
        <v>7.3505000000000003</v>
      </c>
      <c r="S237" s="9">
        <v>1.25</v>
      </c>
      <c r="T237" s="9">
        <v>1</v>
      </c>
      <c r="U237" s="9">
        <v>1.6</v>
      </c>
      <c r="V237" s="9">
        <v>1</v>
      </c>
    </row>
    <row r="238" spans="2:22">
      <c r="B238" s="9" t="str">
        <f t="shared" si="3"/>
        <v>М8x200</v>
      </c>
      <c r="C238" s="10">
        <v>8</v>
      </c>
      <c r="D238" s="9">
        <v>200</v>
      </c>
      <c r="E238" s="12">
        <v>82.934559638169006</v>
      </c>
      <c r="F238" s="12">
        <v>83.780349419785537</v>
      </c>
      <c r="G238" s="12">
        <v>83.415673165262902</v>
      </c>
      <c r="H238" s="12">
        <v>83.299235892691698</v>
      </c>
      <c r="I238" s="12">
        <v>69.858366812123734</v>
      </c>
      <c r="J238" s="12">
        <v>73.207557954020899</v>
      </c>
      <c r="K238" s="12">
        <v>72.84288169949825</v>
      </c>
      <c r="L238" s="12">
        <v>70.223043066646397</v>
      </c>
      <c r="M238" s="9">
        <v>28</v>
      </c>
      <c r="N238" s="9">
        <v>28</v>
      </c>
      <c r="O238" s="9">
        <v>20</v>
      </c>
      <c r="P238" s="9">
        <v>8</v>
      </c>
      <c r="Q238" s="9">
        <v>7.1881250000000003</v>
      </c>
      <c r="R238" s="9">
        <v>7.3505000000000003</v>
      </c>
      <c r="S238" s="9">
        <v>1.25</v>
      </c>
      <c r="T238" s="9">
        <v>1</v>
      </c>
      <c r="U238" s="9">
        <v>1.6</v>
      </c>
      <c r="V238" s="9">
        <v>1</v>
      </c>
    </row>
    <row r="239" spans="2:22">
      <c r="B239" s="9" t="str">
        <f t="shared" si="3"/>
        <v>М10x16</v>
      </c>
      <c r="C239" s="10">
        <v>10</v>
      </c>
      <c r="D239" s="9">
        <v>16</v>
      </c>
      <c r="E239" s="12">
        <v>21.253773328904806</v>
      </c>
      <c r="F239" s="12">
        <v>21.765401859026451</v>
      </c>
      <c r="G239" s="12">
        <v>21.330587305393447</v>
      </c>
      <c r="H239" s="12">
        <v>21.688587882537799</v>
      </c>
      <c r="I239" s="12">
        <v>20.339530157234282</v>
      </c>
      <c r="J239" s="12">
        <v>21.045053603273949</v>
      </c>
      <c r="K239" s="12">
        <v>20.610239049640946</v>
      </c>
      <c r="L239" s="12">
        <v>20.774344710867283</v>
      </c>
      <c r="M239" s="11">
        <v>8</v>
      </c>
      <c r="N239" s="9">
        <v>8.5</v>
      </c>
      <c r="O239" s="9">
        <v>25</v>
      </c>
      <c r="P239" s="9">
        <v>10</v>
      </c>
      <c r="Q239" s="9">
        <v>9.0257500000000004</v>
      </c>
      <c r="R239" s="9">
        <v>9.1881249999999994</v>
      </c>
      <c r="S239" s="9">
        <v>1.5</v>
      </c>
      <c r="T239" s="9">
        <v>1.25</v>
      </c>
      <c r="U239" s="9">
        <v>1.6</v>
      </c>
      <c r="V239" s="9">
        <v>1.6</v>
      </c>
    </row>
    <row r="240" spans="2:22">
      <c r="B240" s="9" t="str">
        <f t="shared" si="3"/>
        <v>М10x18</v>
      </c>
      <c r="C240" s="10">
        <v>10</v>
      </c>
      <c r="D240" s="9">
        <v>18</v>
      </c>
      <c r="E240" s="12">
        <v>22.258287652521169</v>
      </c>
      <c r="F240" s="12">
        <v>22.806384107359779</v>
      </c>
      <c r="G240" s="12">
        <v>22.371569553726779</v>
      </c>
      <c r="H240" s="12">
        <v>22.693102206154165</v>
      </c>
      <c r="I240" s="12">
        <v>21.344044480850652</v>
      </c>
      <c r="J240" s="12">
        <v>22.086035851607281</v>
      </c>
      <c r="K240" s="12">
        <v>21.651221297974278</v>
      </c>
      <c r="L240" s="12">
        <v>21.778859034483649</v>
      </c>
      <c r="M240" s="11">
        <v>10</v>
      </c>
      <c r="N240" s="9">
        <v>10.5</v>
      </c>
      <c r="O240" s="9">
        <v>25</v>
      </c>
      <c r="P240" s="9">
        <v>10</v>
      </c>
      <c r="Q240" s="9">
        <v>9.0257500000000004</v>
      </c>
      <c r="R240" s="9">
        <v>9.1881249999999994</v>
      </c>
      <c r="S240" s="9">
        <v>1.5</v>
      </c>
      <c r="T240" s="9">
        <v>1.25</v>
      </c>
      <c r="U240" s="9">
        <v>1.6</v>
      </c>
      <c r="V240" s="9">
        <v>1.6</v>
      </c>
    </row>
    <row r="241" spans="2:22">
      <c r="B241" s="9" t="str">
        <f t="shared" si="3"/>
        <v>М10x20</v>
      </c>
      <c r="C241" s="10">
        <v>10</v>
      </c>
      <c r="D241" s="9">
        <v>20</v>
      </c>
      <c r="E241" s="12">
        <v>23.262801976137531</v>
      </c>
      <c r="F241" s="12">
        <v>23.847366355693104</v>
      </c>
      <c r="G241" s="12">
        <v>23.412551802060104</v>
      </c>
      <c r="H241" s="12">
        <v>23.697616529770531</v>
      </c>
      <c r="I241" s="12">
        <v>22.348558804467018</v>
      </c>
      <c r="J241" s="12">
        <v>23.12701809994061</v>
      </c>
      <c r="K241" s="12">
        <v>22.692203546307603</v>
      </c>
      <c r="L241" s="12">
        <v>22.783373358100011</v>
      </c>
      <c r="M241" s="11">
        <v>12</v>
      </c>
      <c r="N241" s="9">
        <v>12.5</v>
      </c>
      <c r="O241" s="9">
        <v>25</v>
      </c>
      <c r="P241" s="9">
        <v>10</v>
      </c>
      <c r="Q241" s="9">
        <v>9.0257500000000004</v>
      </c>
      <c r="R241" s="9">
        <v>9.1881249999999994</v>
      </c>
      <c r="S241" s="9">
        <v>1.5</v>
      </c>
      <c r="T241" s="9">
        <v>1.25</v>
      </c>
      <c r="U241" s="9">
        <v>1.6</v>
      </c>
      <c r="V241" s="9">
        <v>1.6</v>
      </c>
    </row>
    <row r="242" spans="2:22">
      <c r="B242" s="9" t="str">
        <f t="shared" si="3"/>
        <v>М10x22</v>
      </c>
      <c r="C242" s="10">
        <v>10</v>
      </c>
      <c r="D242" s="9">
        <v>22</v>
      </c>
      <c r="E242" s="12">
        <v>24.267316299753897</v>
      </c>
      <c r="F242" s="12">
        <v>24.888348604026437</v>
      </c>
      <c r="G242" s="12">
        <v>24.453534050393433</v>
      </c>
      <c r="H242" s="12">
        <v>24.702130853386894</v>
      </c>
      <c r="I242" s="12">
        <v>23.353073128083384</v>
      </c>
      <c r="J242" s="12">
        <v>24.168000348273939</v>
      </c>
      <c r="K242" s="12">
        <v>23.733185794640928</v>
      </c>
      <c r="L242" s="12">
        <v>23.787887681716374</v>
      </c>
      <c r="M242" s="11">
        <v>14</v>
      </c>
      <c r="N242" s="9">
        <v>14.5</v>
      </c>
      <c r="O242" s="9">
        <v>25</v>
      </c>
      <c r="P242" s="9">
        <v>10</v>
      </c>
      <c r="Q242" s="9">
        <v>9.0257500000000004</v>
      </c>
      <c r="R242" s="9">
        <v>9.1881249999999994</v>
      </c>
      <c r="S242" s="9">
        <v>1.5</v>
      </c>
      <c r="T242" s="9">
        <v>1.25</v>
      </c>
      <c r="U242" s="9">
        <v>1.6</v>
      </c>
      <c r="V242" s="9">
        <v>1.6</v>
      </c>
    </row>
    <row r="243" spans="2:22">
      <c r="B243" s="9" t="str">
        <f t="shared" si="3"/>
        <v>М10x25</v>
      </c>
      <c r="C243" s="10">
        <v>10</v>
      </c>
      <c r="D243" s="9">
        <v>25</v>
      </c>
      <c r="E243" s="12">
        <v>25.774087785178445</v>
      </c>
      <c r="F243" s="12">
        <v>26.449821976526426</v>
      </c>
      <c r="G243" s="12">
        <v>26.015007422893422</v>
      </c>
      <c r="H243" s="12">
        <v>26.208902338811445</v>
      </c>
      <c r="I243" s="12">
        <v>24.859844613507928</v>
      </c>
      <c r="J243" s="12">
        <v>25.729473720773928</v>
      </c>
      <c r="K243" s="12">
        <v>25.294659167140924</v>
      </c>
      <c r="L243" s="12">
        <v>25.294659167140924</v>
      </c>
      <c r="M243" s="11">
        <v>17</v>
      </c>
      <c r="N243" s="9">
        <v>17.5</v>
      </c>
      <c r="O243" s="9">
        <v>25</v>
      </c>
      <c r="P243" s="9">
        <v>10</v>
      </c>
      <c r="Q243" s="9">
        <v>9.0257500000000004</v>
      </c>
      <c r="R243" s="9">
        <v>9.1881249999999994</v>
      </c>
      <c r="S243" s="9">
        <v>1.5</v>
      </c>
      <c r="T243" s="9">
        <v>1.25</v>
      </c>
      <c r="U243" s="9">
        <v>1.6</v>
      </c>
      <c r="V243" s="9">
        <v>1.6</v>
      </c>
    </row>
    <row r="244" spans="2:22">
      <c r="B244" s="9" t="str">
        <f t="shared" si="3"/>
        <v>М10x28</v>
      </c>
      <c r="C244" s="10">
        <v>10</v>
      </c>
      <c r="D244" s="9">
        <v>28</v>
      </c>
      <c r="E244" s="12">
        <v>27.280859270602992</v>
      </c>
      <c r="F244" s="12">
        <v>28.011295349026415</v>
      </c>
      <c r="G244" s="12">
        <v>27.576480795393415</v>
      </c>
      <c r="H244" s="12">
        <v>27.715673824235985</v>
      </c>
      <c r="I244" s="12">
        <v>26.366616098932475</v>
      </c>
      <c r="J244" s="12">
        <v>27.290947093273921</v>
      </c>
      <c r="K244" s="12">
        <v>26.856132539640917</v>
      </c>
      <c r="L244" s="12">
        <v>26.801430652565472</v>
      </c>
      <c r="M244" s="11">
        <v>20</v>
      </c>
      <c r="N244" s="9">
        <v>20.5</v>
      </c>
      <c r="O244" s="9">
        <v>25</v>
      </c>
      <c r="P244" s="9">
        <v>10</v>
      </c>
      <c r="Q244" s="9">
        <v>9.0257500000000004</v>
      </c>
      <c r="R244" s="9">
        <v>9.1881249999999994</v>
      </c>
      <c r="S244" s="9">
        <v>1.5</v>
      </c>
      <c r="T244" s="9">
        <v>1.25</v>
      </c>
      <c r="U244" s="9">
        <v>1.6</v>
      </c>
      <c r="V244" s="9">
        <v>1.6</v>
      </c>
    </row>
    <row r="245" spans="2:22">
      <c r="B245" s="9" t="str">
        <f t="shared" si="3"/>
        <v>М10x30</v>
      </c>
      <c r="C245" s="10">
        <v>10</v>
      </c>
      <c r="D245" s="9">
        <v>30</v>
      </c>
      <c r="E245" s="12">
        <v>28.285373594219358</v>
      </c>
      <c r="F245" s="12">
        <v>29.052277597359744</v>
      </c>
      <c r="G245" s="12">
        <v>28.617463043726744</v>
      </c>
      <c r="H245" s="12">
        <v>28.720188147852351</v>
      </c>
      <c r="I245" s="12">
        <v>27.371130422548841</v>
      </c>
      <c r="J245" s="12">
        <v>28.33192934160725</v>
      </c>
      <c r="K245" s="12">
        <v>27.897114787974246</v>
      </c>
      <c r="L245" s="12">
        <v>27.805944976181831</v>
      </c>
      <c r="M245" s="11">
        <v>22</v>
      </c>
      <c r="N245" s="9">
        <v>22.5</v>
      </c>
      <c r="O245" s="9">
        <v>25</v>
      </c>
      <c r="P245" s="9">
        <v>10</v>
      </c>
      <c r="Q245" s="9">
        <v>9.0257500000000004</v>
      </c>
      <c r="R245" s="9">
        <v>9.1881249999999994</v>
      </c>
      <c r="S245" s="9">
        <v>1.5</v>
      </c>
      <c r="T245" s="9">
        <v>1.25</v>
      </c>
      <c r="U245" s="9">
        <v>1.6</v>
      </c>
      <c r="V245" s="9">
        <v>1.6</v>
      </c>
    </row>
    <row r="246" spans="2:22">
      <c r="B246" s="9" t="str">
        <f t="shared" si="3"/>
        <v>М10x32</v>
      </c>
      <c r="C246" s="10">
        <v>10</v>
      </c>
      <c r="D246" s="9">
        <v>32</v>
      </c>
      <c r="E246" s="12">
        <v>29.289887917835721</v>
      </c>
      <c r="F246" s="12">
        <v>30.093259845693073</v>
      </c>
      <c r="G246" s="12">
        <v>29.658445292060065</v>
      </c>
      <c r="H246" s="12">
        <v>29.724702471468717</v>
      </c>
      <c r="I246" s="12">
        <v>28.375644746165204</v>
      </c>
      <c r="J246" s="12">
        <v>29.372911589940575</v>
      </c>
      <c r="K246" s="12">
        <v>28.938097036307571</v>
      </c>
      <c r="L246" s="12">
        <v>28.8104592997982</v>
      </c>
      <c r="M246" s="11">
        <v>24</v>
      </c>
      <c r="N246" s="9">
        <v>24.5</v>
      </c>
      <c r="O246" s="9">
        <v>25</v>
      </c>
      <c r="P246" s="9">
        <v>10</v>
      </c>
      <c r="Q246" s="9">
        <v>9.0257500000000004</v>
      </c>
      <c r="R246" s="9">
        <v>9.1881249999999994</v>
      </c>
      <c r="S246" s="9">
        <v>1.5</v>
      </c>
      <c r="T246" s="9">
        <v>1.25</v>
      </c>
      <c r="U246" s="9">
        <v>1.6</v>
      </c>
      <c r="V246" s="9">
        <v>1.6</v>
      </c>
    </row>
    <row r="247" spans="2:22">
      <c r="B247" s="9" t="str">
        <f t="shared" si="3"/>
        <v>М10x35</v>
      </c>
      <c r="C247" s="10">
        <v>10</v>
      </c>
      <c r="D247" s="9">
        <v>35</v>
      </c>
      <c r="E247" s="12">
        <v>30.910939799719078</v>
      </c>
      <c r="F247" s="12">
        <v>31.798802869343557</v>
      </c>
      <c r="G247" s="12">
        <v>31.363988315710561</v>
      </c>
      <c r="H247" s="12">
        <v>31.345754353352078</v>
      </c>
      <c r="I247" s="12">
        <v>29.882416231589747</v>
      </c>
      <c r="J247" s="12">
        <v>30.934384962440564</v>
      </c>
      <c r="K247" s="12">
        <v>30.499570408807561</v>
      </c>
      <c r="L247" s="12">
        <v>30.317230785222751</v>
      </c>
      <c r="M247" s="9">
        <v>26</v>
      </c>
      <c r="N247" s="9">
        <v>26</v>
      </c>
      <c r="O247" s="9">
        <v>25</v>
      </c>
      <c r="P247" s="9">
        <v>10</v>
      </c>
      <c r="Q247" s="9">
        <v>9.0257500000000004</v>
      </c>
      <c r="R247" s="9">
        <v>9.1881249999999994</v>
      </c>
      <c r="S247" s="9">
        <v>1.5</v>
      </c>
      <c r="T247" s="9">
        <v>1.25</v>
      </c>
      <c r="U247" s="9">
        <v>1.6</v>
      </c>
      <c r="V247" s="9">
        <v>1.6</v>
      </c>
    </row>
    <row r="248" spans="2:22">
      <c r="B248" s="9" t="str">
        <f t="shared" si="3"/>
        <v>М10x38</v>
      </c>
      <c r="C248" s="10">
        <v>10</v>
      </c>
      <c r="D248" s="9">
        <v>38</v>
      </c>
      <c r="E248" s="12">
        <v>32.760552474520068</v>
      </c>
      <c r="F248" s="12">
        <v>33.648415544144548</v>
      </c>
      <c r="G248" s="12">
        <v>33.213600990511551</v>
      </c>
      <c r="H248" s="12">
        <v>33.195367028153072</v>
      </c>
      <c r="I248" s="12">
        <v>31.389187717014298</v>
      </c>
      <c r="J248" s="12">
        <v>32.49585833494055</v>
      </c>
      <c r="K248" s="12">
        <v>32.061043781307561</v>
      </c>
      <c r="L248" s="12">
        <v>31.824002270647291</v>
      </c>
      <c r="M248" s="9">
        <v>26</v>
      </c>
      <c r="N248" s="9">
        <v>26</v>
      </c>
      <c r="O248" s="9">
        <v>25</v>
      </c>
      <c r="P248" s="9">
        <v>10</v>
      </c>
      <c r="Q248" s="9">
        <v>9.0257500000000004</v>
      </c>
      <c r="R248" s="9">
        <v>9.1881249999999994</v>
      </c>
      <c r="S248" s="9">
        <v>1.5</v>
      </c>
      <c r="T248" s="9">
        <v>1.25</v>
      </c>
      <c r="U248" s="9">
        <v>1.6</v>
      </c>
      <c r="V248" s="9">
        <v>1.6</v>
      </c>
    </row>
    <row r="249" spans="2:22">
      <c r="B249" s="9" t="str">
        <f t="shared" si="3"/>
        <v>М10x40</v>
      </c>
      <c r="C249" s="10">
        <v>10</v>
      </c>
      <c r="D249" s="9">
        <v>40</v>
      </c>
      <c r="E249" s="12">
        <v>33.993627591054064</v>
      </c>
      <c r="F249" s="12">
        <v>34.881490660678544</v>
      </c>
      <c r="G249" s="12">
        <v>34.446676107045548</v>
      </c>
      <c r="H249" s="12">
        <v>34.428442144687061</v>
      </c>
      <c r="I249" s="12">
        <v>32.393702040630664</v>
      </c>
      <c r="J249" s="12">
        <v>33.536840583273879</v>
      </c>
      <c r="K249" s="12">
        <v>33.102026029640882</v>
      </c>
      <c r="L249" s="12">
        <v>32.828516594263661</v>
      </c>
      <c r="M249" s="9">
        <v>26</v>
      </c>
      <c r="N249" s="9">
        <v>26</v>
      </c>
      <c r="O249" s="9">
        <v>25</v>
      </c>
      <c r="P249" s="9">
        <v>10</v>
      </c>
      <c r="Q249" s="9">
        <v>9.0257500000000004</v>
      </c>
      <c r="R249" s="9">
        <v>9.1881249999999994</v>
      </c>
      <c r="S249" s="9">
        <v>1.5</v>
      </c>
      <c r="T249" s="9">
        <v>1.25</v>
      </c>
      <c r="U249" s="9">
        <v>1.6</v>
      </c>
      <c r="V249" s="9">
        <v>1.6</v>
      </c>
    </row>
    <row r="250" spans="2:22">
      <c r="B250" s="9" t="str">
        <f t="shared" si="3"/>
        <v>М10x42</v>
      </c>
      <c r="C250" s="10">
        <v>10</v>
      </c>
      <c r="D250" s="9">
        <v>42</v>
      </c>
      <c r="E250" s="12">
        <v>35.226702707588053</v>
      </c>
      <c r="F250" s="12">
        <v>36.11456577721254</v>
      </c>
      <c r="G250" s="12">
        <v>35.679751223579544</v>
      </c>
      <c r="H250" s="12">
        <v>35.661517261221057</v>
      </c>
      <c r="I250" s="12">
        <v>33.398216364247027</v>
      </c>
      <c r="J250" s="12">
        <v>34.577822831607207</v>
      </c>
      <c r="K250" s="12">
        <v>34.143008277974211</v>
      </c>
      <c r="L250" s="12">
        <v>33.833030917880023</v>
      </c>
      <c r="M250" s="9">
        <v>26</v>
      </c>
      <c r="N250" s="9">
        <v>26</v>
      </c>
      <c r="O250" s="9">
        <v>25</v>
      </c>
      <c r="P250" s="9">
        <v>10</v>
      </c>
      <c r="Q250" s="9">
        <v>9.0257500000000004</v>
      </c>
      <c r="R250" s="9">
        <v>9.1881249999999994</v>
      </c>
      <c r="S250" s="9">
        <v>1.5</v>
      </c>
      <c r="T250" s="9">
        <v>1.25</v>
      </c>
      <c r="U250" s="9">
        <v>1.6</v>
      </c>
      <c r="V250" s="9">
        <v>1.6</v>
      </c>
    </row>
    <row r="251" spans="2:22">
      <c r="B251" s="9" t="str">
        <f t="shared" si="3"/>
        <v>М10x45</v>
      </c>
      <c r="C251" s="10">
        <v>10</v>
      </c>
      <c r="D251" s="9">
        <v>45</v>
      </c>
      <c r="E251" s="12">
        <v>37.076315382389048</v>
      </c>
      <c r="F251" s="12">
        <v>37.964178452013527</v>
      </c>
      <c r="G251" s="12">
        <v>37.529363898380531</v>
      </c>
      <c r="H251" s="12">
        <v>37.511129936022044</v>
      </c>
      <c r="I251" s="12">
        <v>34.904987849671571</v>
      </c>
      <c r="J251" s="12">
        <v>36.139296204107204</v>
      </c>
      <c r="K251" s="12">
        <v>35.704481650474207</v>
      </c>
      <c r="L251" s="12">
        <v>35.339802403304574</v>
      </c>
      <c r="M251" s="9">
        <v>26</v>
      </c>
      <c r="N251" s="9">
        <v>26</v>
      </c>
      <c r="O251" s="9">
        <v>25</v>
      </c>
      <c r="P251" s="9">
        <v>10</v>
      </c>
      <c r="Q251" s="9">
        <v>9.0257500000000004</v>
      </c>
      <c r="R251" s="9">
        <v>9.1881249999999994</v>
      </c>
      <c r="S251" s="9">
        <v>1.5</v>
      </c>
      <c r="T251" s="9">
        <v>1.25</v>
      </c>
      <c r="U251" s="9">
        <v>1.6</v>
      </c>
      <c r="V251" s="9">
        <v>1.6</v>
      </c>
    </row>
    <row r="252" spans="2:22">
      <c r="B252" s="9" t="str">
        <f t="shared" si="3"/>
        <v>М10x48</v>
      </c>
      <c r="C252" s="10">
        <v>10</v>
      </c>
      <c r="D252" s="9">
        <v>48</v>
      </c>
      <c r="E252" s="12">
        <v>38.925928057190035</v>
      </c>
      <c r="F252" s="12">
        <v>39.813791126814515</v>
      </c>
      <c r="G252" s="12">
        <v>39.378976573181518</v>
      </c>
      <c r="H252" s="12">
        <v>39.360742610823038</v>
      </c>
      <c r="I252" s="12">
        <v>36.411759335096107</v>
      </c>
      <c r="J252" s="12">
        <v>37.700769576607193</v>
      </c>
      <c r="K252" s="12">
        <v>37.265955022974197</v>
      </c>
      <c r="L252" s="12">
        <v>36.846573888729118</v>
      </c>
      <c r="M252" s="9">
        <v>26</v>
      </c>
      <c r="N252" s="9">
        <v>26</v>
      </c>
      <c r="O252" s="9">
        <v>25</v>
      </c>
      <c r="P252" s="9">
        <v>10</v>
      </c>
      <c r="Q252" s="9">
        <v>9.0257500000000004</v>
      </c>
      <c r="R252" s="9">
        <v>9.1881249999999994</v>
      </c>
      <c r="S252" s="9">
        <v>1.5</v>
      </c>
      <c r="T252" s="9">
        <v>1.25</v>
      </c>
      <c r="U252" s="9">
        <v>1.6</v>
      </c>
      <c r="V252" s="9">
        <v>1.6</v>
      </c>
    </row>
    <row r="253" spans="2:22">
      <c r="B253" s="9" t="str">
        <f t="shared" si="3"/>
        <v>М10x50</v>
      </c>
      <c r="C253" s="10">
        <v>10</v>
      </c>
      <c r="D253" s="9">
        <v>50</v>
      </c>
      <c r="E253" s="12">
        <v>40.159003173724031</v>
      </c>
      <c r="F253" s="12">
        <v>41.046866243348511</v>
      </c>
      <c r="G253" s="12">
        <v>40.612051689715514</v>
      </c>
      <c r="H253" s="12">
        <v>40.593817727357035</v>
      </c>
      <c r="I253" s="12">
        <v>37.416273658712484</v>
      </c>
      <c r="J253" s="12">
        <v>38.741751824940522</v>
      </c>
      <c r="K253" s="12">
        <v>38.306937271307518</v>
      </c>
      <c r="L253" s="12">
        <v>37.851088212345488</v>
      </c>
      <c r="M253" s="9">
        <v>26</v>
      </c>
      <c r="N253" s="9">
        <v>26</v>
      </c>
      <c r="O253" s="9">
        <v>25</v>
      </c>
      <c r="P253" s="9">
        <v>10</v>
      </c>
      <c r="Q253" s="9">
        <v>9.0257500000000004</v>
      </c>
      <c r="R253" s="9">
        <v>9.1881249999999994</v>
      </c>
      <c r="S253" s="9">
        <v>1.5</v>
      </c>
      <c r="T253" s="9">
        <v>1.25</v>
      </c>
      <c r="U253" s="9">
        <v>1.6</v>
      </c>
      <c r="V253" s="9">
        <v>1.6</v>
      </c>
    </row>
    <row r="254" spans="2:22">
      <c r="B254" s="9" t="str">
        <f t="shared" si="3"/>
        <v>М10x55</v>
      </c>
      <c r="C254" s="10">
        <v>10</v>
      </c>
      <c r="D254" s="9">
        <v>55</v>
      </c>
      <c r="E254" s="12">
        <v>43.241690965059014</v>
      </c>
      <c r="F254" s="12">
        <v>44.129554034683487</v>
      </c>
      <c r="G254" s="12">
        <v>43.694739481050497</v>
      </c>
      <c r="H254" s="12">
        <v>43.676505518692018</v>
      </c>
      <c r="I254" s="12">
        <v>39.927559467753397</v>
      </c>
      <c r="J254" s="12">
        <v>41.344207445773833</v>
      </c>
      <c r="K254" s="12">
        <v>40.909392892140843</v>
      </c>
      <c r="L254" s="12">
        <v>40.362374021386401</v>
      </c>
      <c r="M254" s="9">
        <v>26</v>
      </c>
      <c r="N254" s="9">
        <v>26</v>
      </c>
      <c r="O254" s="9">
        <v>25</v>
      </c>
      <c r="P254" s="9">
        <v>10</v>
      </c>
      <c r="Q254" s="9">
        <v>9.0257500000000004</v>
      </c>
      <c r="R254" s="9">
        <v>9.1881249999999994</v>
      </c>
      <c r="S254" s="9">
        <v>1.5</v>
      </c>
      <c r="T254" s="9">
        <v>1.25</v>
      </c>
      <c r="U254" s="9">
        <v>1.6</v>
      </c>
      <c r="V254" s="9">
        <v>1.6</v>
      </c>
    </row>
    <row r="255" spans="2:22">
      <c r="B255" s="9" t="str">
        <f t="shared" si="3"/>
        <v>М10x60</v>
      </c>
      <c r="C255" s="10">
        <v>10</v>
      </c>
      <c r="D255" s="9">
        <v>60</v>
      </c>
      <c r="E255" s="12">
        <v>46.324378756393997</v>
      </c>
      <c r="F255" s="12">
        <v>47.212241826018484</v>
      </c>
      <c r="G255" s="12">
        <v>46.777427272385488</v>
      </c>
      <c r="H255" s="12">
        <v>46.759193310027001</v>
      </c>
      <c r="I255" s="12">
        <v>42.438845276794304</v>
      </c>
      <c r="J255" s="12">
        <v>43.946663066607158</v>
      </c>
      <c r="K255" s="12">
        <v>43.511848512974161</v>
      </c>
      <c r="L255" s="12">
        <v>42.873659830427307</v>
      </c>
      <c r="M255" s="9">
        <v>26</v>
      </c>
      <c r="N255" s="9">
        <v>26</v>
      </c>
      <c r="O255" s="9">
        <v>25</v>
      </c>
      <c r="P255" s="9">
        <v>10</v>
      </c>
      <c r="Q255" s="9">
        <v>9.0257500000000004</v>
      </c>
      <c r="R255" s="9">
        <v>9.1881249999999994</v>
      </c>
      <c r="S255" s="9">
        <v>1.5</v>
      </c>
      <c r="T255" s="9">
        <v>1.25</v>
      </c>
      <c r="U255" s="9">
        <v>1.6</v>
      </c>
      <c r="V255" s="9">
        <v>1.6</v>
      </c>
    </row>
    <row r="256" spans="2:22">
      <c r="B256" s="9" t="str">
        <f t="shared" si="3"/>
        <v>М10x65</v>
      </c>
      <c r="C256" s="10">
        <v>10</v>
      </c>
      <c r="D256" s="9">
        <v>65</v>
      </c>
      <c r="E256" s="12">
        <v>49.407066547728981</v>
      </c>
      <c r="F256" s="12">
        <v>50.294929617353468</v>
      </c>
      <c r="G256" s="12">
        <v>49.860115063720471</v>
      </c>
      <c r="H256" s="12">
        <v>49.841881101361984</v>
      </c>
      <c r="I256" s="12">
        <v>44.950131085835217</v>
      </c>
      <c r="J256" s="12">
        <v>46.549118687440483</v>
      </c>
      <c r="K256" s="12">
        <v>46.11430413380748</v>
      </c>
      <c r="L256" s="12">
        <v>45.384945639468221</v>
      </c>
      <c r="M256" s="9">
        <v>26</v>
      </c>
      <c r="N256" s="9">
        <v>26</v>
      </c>
      <c r="O256" s="9">
        <v>25</v>
      </c>
      <c r="P256" s="9">
        <v>10</v>
      </c>
      <c r="Q256" s="9">
        <v>9.0257500000000004</v>
      </c>
      <c r="R256" s="9">
        <v>9.1881249999999994</v>
      </c>
      <c r="S256" s="9">
        <v>1.5</v>
      </c>
      <c r="T256" s="9">
        <v>1.25</v>
      </c>
      <c r="U256" s="9">
        <v>1.6</v>
      </c>
      <c r="V256" s="9">
        <v>1.6</v>
      </c>
    </row>
    <row r="257" spans="2:22">
      <c r="B257" s="9" t="str">
        <f t="shared" si="3"/>
        <v>М10x70</v>
      </c>
      <c r="C257" s="10">
        <v>10</v>
      </c>
      <c r="D257" s="9">
        <v>70</v>
      </c>
      <c r="E257" s="12">
        <v>52.489754339063964</v>
      </c>
      <c r="F257" s="12">
        <v>53.377617408688444</v>
      </c>
      <c r="G257" s="12">
        <v>52.942802855055454</v>
      </c>
      <c r="H257" s="12">
        <v>52.924568892696968</v>
      </c>
      <c r="I257" s="12">
        <v>47.461416894876137</v>
      </c>
      <c r="J257" s="12">
        <v>49.151574308273794</v>
      </c>
      <c r="K257" s="12">
        <v>48.716759754640798</v>
      </c>
      <c r="L257" s="12">
        <v>47.896231448509127</v>
      </c>
      <c r="M257" s="9">
        <v>26</v>
      </c>
      <c r="N257" s="9">
        <v>26</v>
      </c>
      <c r="O257" s="9">
        <v>25</v>
      </c>
      <c r="P257" s="9">
        <v>10</v>
      </c>
      <c r="Q257" s="9">
        <v>9.0257500000000004</v>
      </c>
      <c r="R257" s="9">
        <v>9.1881249999999994</v>
      </c>
      <c r="S257" s="9">
        <v>1.5</v>
      </c>
      <c r="T257" s="9">
        <v>1.25</v>
      </c>
      <c r="U257" s="9">
        <v>1.6</v>
      </c>
      <c r="V257" s="9">
        <v>1.6</v>
      </c>
    </row>
    <row r="258" spans="2:22">
      <c r="B258" s="9" t="str">
        <f t="shared" si="3"/>
        <v>М10x75</v>
      </c>
      <c r="C258" s="10">
        <v>10</v>
      </c>
      <c r="D258" s="9">
        <v>75</v>
      </c>
      <c r="E258" s="12">
        <v>55.572442130398954</v>
      </c>
      <c r="F258" s="12">
        <v>56.460305200023427</v>
      </c>
      <c r="G258" s="12">
        <v>56.025490646390431</v>
      </c>
      <c r="H258" s="12">
        <v>56.007256684031951</v>
      </c>
      <c r="I258" s="12">
        <v>49.972702703917044</v>
      </c>
      <c r="J258" s="12">
        <v>51.754029929107112</v>
      </c>
      <c r="K258" s="12">
        <v>51.319215375474116</v>
      </c>
      <c r="L258" s="12">
        <v>50.40751725755004</v>
      </c>
      <c r="M258" s="9">
        <v>26</v>
      </c>
      <c r="N258" s="9">
        <v>26</v>
      </c>
      <c r="O258" s="9">
        <v>25</v>
      </c>
      <c r="P258" s="9">
        <v>10</v>
      </c>
      <c r="Q258" s="9">
        <v>9.0257500000000004</v>
      </c>
      <c r="R258" s="9">
        <v>9.1881249999999994</v>
      </c>
      <c r="S258" s="9">
        <v>1.5</v>
      </c>
      <c r="T258" s="9">
        <v>1.25</v>
      </c>
      <c r="U258" s="9">
        <v>1.6</v>
      </c>
      <c r="V258" s="9">
        <v>1.6</v>
      </c>
    </row>
    <row r="259" spans="2:22">
      <c r="B259" s="9" t="str">
        <f t="shared" si="3"/>
        <v>М10x80</v>
      </c>
      <c r="C259" s="10">
        <v>10</v>
      </c>
      <c r="D259" s="9">
        <v>80</v>
      </c>
      <c r="E259" s="12">
        <v>58.655129921733931</v>
      </c>
      <c r="F259" s="12">
        <v>59.54299299135841</v>
      </c>
      <c r="G259" s="12">
        <v>59.108178437725414</v>
      </c>
      <c r="H259" s="12">
        <v>59.089944475366934</v>
      </c>
      <c r="I259" s="12">
        <v>52.483988512957957</v>
      </c>
      <c r="J259" s="12">
        <v>54.356485549940437</v>
      </c>
      <c r="K259" s="12">
        <v>53.921670996307434</v>
      </c>
      <c r="L259" s="12">
        <v>52.918803066590954</v>
      </c>
      <c r="M259" s="9">
        <v>26</v>
      </c>
      <c r="N259" s="9">
        <v>26</v>
      </c>
      <c r="O259" s="9">
        <v>25</v>
      </c>
      <c r="P259" s="9">
        <v>10</v>
      </c>
      <c r="Q259" s="9">
        <v>9.0257500000000004</v>
      </c>
      <c r="R259" s="9">
        <v>9.1881249999999994</v>
      </c>
      <c r="S259" s="9">
        <v>1.5</v>
      </c>
      <c r="T259" s="9">
        <v>1.25</v>
      </c>
      <c r="U259" s="9">
        <v>1.6</v>
      </c>
      <c r="V259" s="9">
        <v>1.6</v>
      </c>
    </row>
    <row r="260" spans="2:22">
      <c r="B260" s="9" t="str">
        <f t="shared" si="3"/>
        <v>М10x85</v>
      </c>
      <c r="C260" s="10">
        <v>10</v>
      </c>
      <c r="D260" s="9">
        <v>85</v>
      </c>
      <c r="E260" s="12">
        <v>61.737817713068921</v>
      </c>
      <c r="F260" s="12">
        <v>62.625680782693401</v>
      </c>
      <c r="G260" s="12">
        <v>62.190866229060404</v>
      </c>
      <c r="H260" s="12">
        <v>62.172632266701918</v>
      </c>
      <c r="I260" s="12">
        <v>54.99527432199887</v>
      </c>
      <c r="J260" s="12">
        <v>56.958941170773763</v>
      </c>
      <c r="K260" s="12">
        <v>56.524126617140745</v>
      </c>
      <c r="L260" s="12">
        <v>55.430088875631867</v>
      </c>
      <c r="M260" s="9">
        <v>26</v>
      </c>
      <c r="N260" s="9">
        <v>26</v>
      </c>
      <c r="O260" s="9">
        <v>25</v>
      </c>
      <c r="P260" s="9">
        <v>10</v>
      </c>
      <c r="Q260" s="9">
        <v>9.0257500000000004</v>
      </c>
      <c r="R260" s="9">
        <v>9.1881249999999994</v>
      </c>
      <c r="S260" s="9">
        <v>1.5</v>
      </c>
      <c r="T260" s="9">
        <v>1.25</v>
      </c>
      <c r="U260" s="9">
        <v>1.6</v>
      </c>
      <c r="V260" s="9">
        <v>1.6</v>
      </c>
    </row>
    <row r="261" spans="2:22">
      <c r="B261" s="9" t="str">
        <f t="shared" si="3"/>
        <v>М10x90</v>
      </c>
      <c r="C261" s="10">
        <v>10</v>
      </c>
      <c r="D261" s="9">
        <v>90</v>
      </c>
      <c r="E261" s="12">
        <v>64.820505504403897</v>
      </c>
      <c r="F261" s="12">
        <v>65.708368574028384</v>
      </c>
      <c r="G261" s="12">
        <v>65.273554020395395</v>
      </c>
      <c r="H261" s="12">
        <v>65.255320058036915</v>
      </c>
      <c r="I261" s="12">
        <v>57.506560131039777</v>
      </c>
      <c r="J261" s="12">
        <v>59.561396791607073</v>
      </c>
      <c r="K261" s="12">
        <v>59.126582237974077</v>
      </c>
      <c r="L261" s="12">
        <v>57.94137468467278</v>
      </c>
      <c r="M261" s="9">
        <v>26</v>
      </c>
      <c r="N261" s="9">
        <v>26</v>
      </c>
      <c r="O261" s="9">
        <v>25</v>
      </c>
      <c r="P261" s="9">
        <v>10</v>
      </c>
      <c r="Q261" s="9">
        <v>9.0257500000000004</v>
      </c>
      <c r="R261" s="9">
        <v>9.1881249999999994</v>
      </c>
      <c r="S261" s="9">
        <v>1.5</v>
      </c>
      <c r="T261" s="9">
        <v>1.25</v>
      </c>
      <c r="U261" s="9">
        <v>1.6</v>
      </c>
      <c r="V261" s="9">
        <v>1.6</v>
      </c>
    </row>
    <row r="262" spans="2:22">
      <c r="B262" s="9" t="str">
        <f t="shared" si="3"/>
        <v>М10x95</v>
      </c>
      <c r="C262" s="10">
        <v>10</v>
      </c>
      <c r="D262" s="9">
        <v>95</v>
      </c>
      <c r="E262" s="12">
        <v>67.903193295738888</v>
      </c>
      <c r="F262" s="12">
        <v>68.79105636536336</v>
      </c>
      <c r="G262" s="12">
        <v>68.356241811730371</v>
      </c>
      <c r="H262" s="12">
        <v>68.338007849371891</v>
      </c>
      <c r="I262" s="12">
        <v>60.017845940080683</v>
      </c>
      <c r="J262" s="12">
        <v>62.163852412440392</v>
      </c>
      <c r="K262" s="12">
        <v>61.729037858807395</v>
      </c>
      <c r="L262" s="12">
        <v>60.452660493713694</v>
      </c>
      <c r="M262" s="9">
        <v>26</v>
      </c>
      <c r="N262" s="9">
        <v>26</v>
      </c>
      <c r="O262" s="9">
        <v>25</v>
      </c>
      <c r="P262" s="9">
        <v>10</v>
      </c>
      <c r="Q262" s="9">
        <v>9.0257500000000004</v>
      </c>
      <c r="R262" s="9">
        <v>9.1881249999999994</v>
      </c>
      <c r="S262" s="9">
        <v>1.5</v>
      </c>
      <c r="T262" s="9">
        <v>1.25</v>
      </c>
      <c r="U262" s="9">
        <v>1.6</v>
      </c>
      <c r="V262" s="9">
        <v>1.6</v>
      </c>
    </row>
    <row r="263" spans="2:22">
      <c r="B263" s="9" t="str">
        <f t="shared" si="3"/>
        <v>М10x100</v>
      </c>
      <c r="C263" s="10">
        <v>10</v>
      </c>
      <c r="D263" s="9">
        <v>100</v>
      </c>
      <c r="E263" s="12">
        <v>70.985881087073864</v>
      </c>
      <c r="F263" s="12">
        <v>71.873744156698365</v>
      </c>
      <c r="G263" s="12">
        <v>71.438929603065375</v>
      </c>
      <c r="H263" s="12">
        <v>71.420695640706896</v>
      </c>
      <c r="I263" s="12">
        <v>62.529131749121589</v>
      </c>
      <c r="J263" s="12">
        <v>64.766308033273702</v>
      </c>
      <c r="K263" s="12">
        <v>64.331493479640727</v>
      </c>
      <c r="L263" s="12">
        <v>62.9639463027546</v>
      </c>
      <c r="M263" s="9">
        <v>26</v>
      </c>
      <c r="N263" s="9">
        <v>26</v>
      </c>
      <c r="O263" s="9">
        <v>25</v>
      </c>
      <c r="P263" s="9">
        <v>10</v>
      </c>
      <c r="Q263" s="9">
        <v>9.0257500000000004</v>
      </c>
      <c r="R263" s="9">
        <v>9.1881249999999994</v>
      </c>
      <c r="S263" s="9">
        <v>1.5</v>
      </c>
      <c r="T263" s="9">
        <v>1.25</v>
      </c>
      <c r="U263" s="9">
        <v>1.6</v>
      </c>
      <c r="V263" s="9">
        <v>1.6</v>
      </c>
    </row>
    <row r="264" spans="2:22">
      <c r="B264" s="9" t="str">
        <f t="shared" ref="B264:B327" si="4">"М"&amp;C264&amp;"x"&amp;D264</f>
        <v>М10x105</v>
      </c>
      <c r="C264" s="10">
        <v>10</v>
      </c>
      <c r="D264" s="9">
        <v>105</v>
      </c>
      <c r="E264" s="12">
        <v>74.068568878408854</v>
      </c>
      <c r="F264" s="12">
        <v>74.956431948033355</v>
      </c>
      <c r="G264" s="12">
        <v>74.521617394400366</v>
      </c>
      <c r="H264" s="12">
        <v>74.503383432041886</v>
      </c>
      <c r="I264" s="12">
        <v>65.040417558162503</v>
      </c>
      <c r="J264" s="12">
        <v>67.368763654107042</v>
      </c>
      <c r="K264" s="12">
        <v>66.933949100474052</v>
      </c>
      <c r="L264" s="12">
        <v>65.47523211179552</v>
      </c>
      <c r="M264" s="9">
        <v>26</v>
      </c>
      <c r="N264" s="9">
        <v>26</v>
      </c>
      <c r="O264" s="9">
        <v>25</v>
      </c>
      <c r="P264" s="9">
        <v>10</v>
      </c>
      <c r="Q264" s="9">
        <v>9.0257500000000004</v>
      </c>
      <c r="R264" s="9">
        <v>9.1881249999999994</v>
      </c>
      <c r="S264" s="9">
        <v>1.5</v>
      </c>
      <c r="T264" s="9">
        <v>1.25</v>
      </c>
      <c r="U264" s="9">
        <v>1.6</v>
      </c>
      <c r="V264" s="9">
        <v>1.6</v>
      </c>
    </row>
    <row r="265" spans="2:22">
      <c r="B265" s="9" t="str">
        <f t="shared" si="4"/>
        <v>М10x110</v>
      </c>
      <c r="C265" s="10">
        <v>10</v>
      </c>
      <c r="D265" s="9">
        <v>110</v>
      </c>
      <c r="E265" s="12">
        <v>77.151256669743859</v>
      </c>
      <c r="F265" s="12">
        <v>78.039119739368331</v>
      </c>
      <c r="G265" s="12">
        <v>77.604305185735342</v>
      </c>
      <c r="H265" s="12">
        <v>77.586071223376877</v>
      </c>
      <c r="I265" s="12">
        <v>67.551703367203416</v>
      </c>
      <c r="J265" s="12">
        <v>69.971219274940353</v>
      </c>
      <c r="K265" s="12">
        <v>69.536404721307363</v>
      </c>
      <c r="L265" s="12">
        <v>67.986517920836448</v>
      </c>
      <c r="M265" s="9">
        <v>26</v>
      </c>
      <c r="N265" s="9">
        <v>26</v>
      </c>
      <c r="O265" s="9">
        <v>25</v>
      </c>
      <c r="P265" s="9">
        <v>10</v>
      </c>
      <c r="Q265" s="9">
        <v>9.0257500000000004</v>
      </c>
      <c r="R265" s="9">
        <v>9.1881249999999994</v>
      </c>
      <c r="S265" s="9">
        <v>1.5</v>
      </c>
      <c r="T265" s="9">
        <v>1.25</v>
      </c>
      <c r="U265" s="9">
        <v>1.6</v>
      </c>
      <c r="V265" s="9">
        <v>1.6</v>
      </c>
    </row>
    <row r="266" spans="2:22">
      <c r="B266" s="9" t="str">
        <f t="shared" si="4"/>
        <v>М10x115</v>
      </c>
      <c r="C266" s="10">
        <v>10</v>
      </c>
      <c r="D266" s="9">
        <v>115</v>
      </c>
      <c r="E266" s="12">
        <v>80.233944461078835</v>
      </c>
      <c r="F266" s="12">
        <v>81.121807530703308</v>
      </c>
      <c r="G266" s="12">
        <v>80.686992977070332</v>
      </c>
      <c r="H266" s="12">
        <v>80.668759014711853</v>
      </c>
      <c r="I266" s="12">
        <v>70.062989176244329</v>
      </c>
      <c r="J266" s="12">
        <v>72.573674895773678</v>
      </c>
      <c r="K266" s="12">
        <v>72.138860342140688</v>
      </c>
      <c r="L266" s="12">
        <v>70.497803729877361</v>
      </c>
      <c r="M266" s="9">
        <v>26</v>
      </c>
      <c r="N266" s="9">
        <v>26</v>
      </c>
      <c r="O266" s="9">
        <v>25</v>
      </c>
      <c r="P266" s="9">
        <v>10</v>
      </c>
      <c r="Q266" s="9">
        <v>9.0257500000000004</v>
      </c>
      <c r="R266" s="9">
        <v>9.1881249999999994</v>
      </c>
      <c r="S266" s="9">
        <v>1.5</v>
      </c>
      <c r="T266" s="9">
        <v>1.25</v>
      </c>
      <c r="U266" s="9">
        <v>1.6</v>
      </c>
      <c r="V266" s="9">
        <v>1.6</v>
      </c>
    </row>
    <row r="267" spans="2:22">
      <c r="B267" s="9" t="str">
        <f t="shared" si="4"/>
        <v>М10x120</v>
      </c>
      <c r="C267" s="10">
        <v>10</v>
      </c>
      <c r="D267" s="9">
        <v>120</v>
      </c>
      <c r="E267" s="12">
        <v>83.316632252413825</v>
      </c>
      <c r="F267" s="12">
        <v>84.204495322038284</v>
      </c>
      <c r="G267" s="12">
        <v>83.769680768405308</v>
      </c>
      <c r="H267" s="12">
        <v>83.751446806046815</v>
      </c>
      <c r="I267" s="12">
        <v>72.574274985285243</v>
      </c>
      <c r="J267" s="12">
        <v>75.176130516606975</v>
      </c>
      <c r="K267" s="12">
        <v>74.741315962974014</v>
      </c>
      <c r="L267" s="12">
        <v>73.009089538918261</v>
      </c>
      <c r="M267" s="9">
        <v>26</v>
      </c>
      <c r="N267" s="9">
        <v>26</v>
      </c>
      <c r="O267" s="9">
        <v>25</v>
      </c>
      <c r="P267" s="9">
        <v>10</v>
      </c>
      <c r="Q267" s="9">
        <v>9.0257500000000004</v>
      </c>
      <c r="R267" s="9">
        <v>9.1881249999999994</v>
      </c>
      <c r="S267" s="9">
        <v>1.5</v>
      </c>
      <c r="T267" s="9">
        <v>1.25</v>
      </c>
      <c r="U267" s="9">
        <v>1.6</v>
      </c>
      <c r="V267" s="9">
        <v>1.6</v>
      </c>
    </row>
    <row r="268" spans="2:22">
      <c r="B268" s="9" t="str">
        <f t="shared" si="4"/>
        <v>М10x130</v>
      </c>
      <c r="C268" s="10">
        <v>10</v>
      </c>
      <c r="D268" s="9">
        <v>130</v>
      </c>
      <c r="E268" s="12">
        <v>88.796325456330891</v>
      </c>
      <c r="F268" s="12">
        <v>89.793592300106269</v>
      </c>
      <c r="G268" s="12">
        <v>89.35877774647328</v>
      </c>
      <c r="H268" s="12">
        <v>89.231140009963894</v>
      </c>
      <c r="I268" s="12">
        <v>77.596846603367069</v>
      </c>
      <c r="J268" s="12">
        <v>80.381041758273625</v>
      </c>
      <c r="K268" s="12">
        <v>79.94622720464065</v>
      </c>
      <c r="L268" s="12">
        <v>78.031661157000087</v>
      </c>
      <c r="M268" s="9">
        <v>32</v>
      </c>
      <c r="N268" s="9">
        <v>32</v>
      </c>
      <c r="O268" s="9">
        <v>25</v>
      </c>
      <c r="P268" s="9">
        <v>10</v>
      </c>
      <c r="Q268" s="9">
        <v>9.0257500000000004</v>
      </c>
      <c r="R268" s="9">
        <v>9.1881249999999994</v>
      </c>
      <c r="S268" s="9">
        <v>1.5</v>
      </c>
      <c r="T268" s="9">
        <v>1.25</v>
      </c>
      <c r="U268" s="9">
        <v>1.6</v>
      </c>
      <c r="V268" s="9">
        <v>1.6</v>
      </c>
    </row>
    <row r="269" spans="2:22">
      <c r="B269" s="9" t="str">
        <f t="shared" si="4"/>
        <v>М10x140</v>
      </c>
      <c r="C269" s="10">
        <v>10</v>
      </c>
      <c r="D269" s="9">
        <v>140</v>
      </c>
      <c r="E269" s="12">
        <v>94.961701039000857</v>
      </c>
      <c r="F269" s="12">
        <v>95.958967882776207</v>
      </c>
      <c r="G269" s="12">
        <v>95.524153329143246</v>
      </c>
      <c r="H269" s="12">
        <v>95.396515592633861</v>
      </c>
      <c r="I269" s="12">
        <v>82.619418221448882</v>
      </c>
      <c r="J269" s="12">
        <v>85.585952999940261</v>
      </c>
      <c r="K269" s="12">
        <v>85.151138446307272</v>
      </c>
      <c r="L269" s="12">
        <v>83.0542327750819</v>
      </c>
      <c r="M269" s="9">
        <v>32</v>
      </c>
      <c r="N269" s="9">
        <v>32</v>
      </c>
      <c r="O269" s="9">
        <v>25</v>
      </c>
      <c r="P269" s="9">
        <v>10</v>
      </c>
      <c r="Q269" s="9">
        <v>9.0257500000000004</v>
      </c>
      <c r="R269" s="9">
        <v>9.1881249999999994</v>
      </c>
      <c r="S269" s="9">
        <v>1.5</v>
      </c>
      <c r="T269" s="9">
        <v>1.25</v>
      </c>
      <c r="U269" s="9">
        <v>1.6</v>
      </c>
      <c r="V269" s="9">
        <v>1.6</v>
      </c>
    </row>
    <row r="270" spans="2:22">
      <c r="B270" s="9" t="str">
        <f t="shared" si="4"/>
        <v>М10x150</v>
      </c>
      <c r="C270" s="10">
        <v>10</v>
      </c>
      <c r="D270" s="9">
        <v>150</v>
      </c>
      <c r="E270" s="12">
        <v>101.12707662167082</v>
      </c>
      <c r="F270" s="12">
        <v>102.1243434654462</v>
      </c>
      <c r="G270" s="12">
        <v>101.68952891181321</v>
      </c>
      <c r="H270" s="12">
        <v>101.56189117530384</v>
      </c>
      <c r="I270" s="12">
        <v>87.641989839530694</v>
      </c>
      <c r="J270" s="12">
        <v>90.790864241606897</v>
      </c>
      <c r="K270" s="12">
        <v>90.356049687973922</v>
      </c>
      <c r="L270" s="12">
        <v>88.076804393163727</v>
      </c>
      <c r="M270" s="9">
        <v>32</v>
      </c>
      <c r="N270" s="9">
        <v>32</v>
      </c>
      <c r="O270" s="9">
        <v>25</v>
      </c>
      <c r="P270" s="9">
        <v>10</v>
      </c>
      <c r="Q270" s="9">
        <v>9.0257500000000004</v>
      </c>
      <c r="R270" s="9">
        <v>9.1881249999999994</v>
      </c>
      <c r="S270" s="9">
        <v>1.5</v>
      </c>
      <c r="T270" s="9">
        <v>1.25</v>
      </c>
      <c r="U270" s="9">
        <v>1.6</v>
      </c>
      <c r="V270" s="9">
        <v>1.6</v>
      </c>
    </row>
    <row r="271" spans="2:22">
      <c r="B271" s="9" t="str">
        <f t="shared" si="4"/>
        <v>М10x160</v>
      </c>
      <c r="C271" s="10">
        <v>10</v>
      </c>
      <c r="D271" s="9">
        <v>160</v>
      </c>
      <c r="E271" s="12">
        <v>107.2924522043408</v>
      </c>
      <c r="F271" s="12">
        <v>108.28971904811617</v>
      </c>
      <c r="G271" s="12">
        <v>107.85490449448318</v>
      </c>
      <c r="H271" s="12">
        <v>107.72726675797382</v>
      </c>
      <c r="I271" s="12">
        <v>92.664561457612521</v>
      </c>
      <c r="J271" s="12">
        <v>95.995775483273533</v>
      </c>
      <c r="K271" s="12">
        <v>95.560960929640558</v>
      </c>
      <c r="L271" s="12">
        <v>93.099376011245553</v>
      </c>
      <c r="M271" s="9">
        <v>32</v>
      </c>
      <c r="N271" s="9">
        <v>32</v>
      </c>
      <c r="O271" s="9">
        <v>25</v>
      </c>
      <c r="P271" s="9">
        <v>10</v>
      </c>
      <c r="Q271" s="9">
        <v>9.0257500000000004</v>
      </c>
      <c r="R271" s="9">
        <v>9.1881249999999994</v>
      </c>
      <c r="S271" s="9">
        <v>1.5</v>
      </c>
      <c r="T271" s="9">
        <v>1.25</v>
      </c>
      <c r="U271" s="9">
        <v>1.6</v>
      </c>
      <c r="V271" s="9">
        <v>1.6</v>
      </c>
    </row>
    <row r="272" spans="2:22">
      <c r="B272" s="9" t="str">
        <f t="shared" si="4"/>
        <v>М10x170</v>
      </c>
      <c r="C272" s="10">
        <v>10</v>
      </c>
      <c r="D272" s="9">
        <v>170</v>
      </c>
      <c r="E272" s="12">
        <v>113.45782778701077</v>
      </c>
      <c r="F272" s="12">
        <v>114.45509463078614</v>
      </c>
      <c r="G272" s="12">
        <v>114.02028007715315</v>
      </c>
      <c r="H272" s="12">
        <v>113.89264234064377</v>
      </c>
      <c r="I272" s="12">
        <v>97.687133075694362</v>
      </c>
      <c r="J272" s="12">
        <v>101.20068672494017</v>
      </c>
      <c r="K272" s="12">
        <v>100.76587217130718</v>
      </c>
      <c r="L272" s="12">
        <v>98.121947629327366</v>
      </c>
      <c r="M272" s="9">
        <v>32</v>
      </c>
      <c r="N272" s="9">
        <v>32</v>
      </c>
      <c r="O272" s="9">
        <v>25</v>
      </c>
      <c r="P272" s="9">
        <v>10</v>
      </c>
      <c r="Q272" s="9">
        <v>9.0257500000000004</v>
      </c>
      <c r="R272" s="9">
        <v>9.1881249999999994</v>
      </c>
      <c r="S272" s="9">
        <v>1.5</v>
      </c>
      <c r="T272" s="9">
        <v>1.25</v>
      </c>
      <c r="U272" s="9">
        <v>1.6</v>
      </c>
      <c r="V272" s="9">
        <v>1.6</v>
      </c>
    </row>
    <row r="273" spans="2:22">
      <c r="B273" s="9" t="str">
        <f t="shared" si="4"/>
        <v>М10x180</v>
      </c>
      <c r="C273" s="10">
        <v>10</v>
      </c>
      <c r="D273" s="9">
        <v>180</v>
      </c>
      <c r="E273" s="12">
        <v>119.62320336968074</v>
      </c>
      <c r="F273" s="12">
        <v>120.6204702134561</v>
      </c>
      <c r="G273" s="12">
        <v>120.18565565982313</v>
      </c>
      <c r="H273" s="12">
        <v>120.05801792331374</v>
      </c>
      <c r="I273" s="12">
        <v>102.70970469377617</v>
      </c>
      <c r="J273" s="12">
        <v>106.40559796660682</v>
      </c>
      <c r="K273" s="12">
        <v>105.97078341297383</v>
      </c>
      <c r="L273" s="12">
        <v>103.14451924740919</v>
      </c>
      <c r="M273" s="9">
        <v>32</v>
      </c>
      <c r="N273" s="9">
        <v>32</v>
      </c>
      <c r="O273" s="9">
        <v>25</v>
      </c>
      <c r="P273" s="9">
        <v>10</v>
      </c>
      <c r="Q273" s="9">
        <v>9.0257500000000004</v>
      </c>
      <c r="R273" s="9">
        <v>9.1881249999999994</v>
      </c>
      <c r="S273" s="9">
        <v>1.5</v>
      </c>
      <c r="T273" s="9">
        <v>1.25</v>
      </c>
      <c r="U273" s="9">
        <v>1.6</v>
      </c>
      <c r="V273" s="9">
        <v>1.6</v>
      </c>
    </row>
    <row r="274" spans="2:22">
      <c r="B274" s="9" t="str">
        <f t="shared" si="4"/>
        <v>М10x190</v>
      </c>
      <c r="C274" s="10">
        <v>10</v>
      </c>
      <c r="D274" s="9">
        <v>190</v>
      </c>
      <c r="E274" s="12">
        <v>125.78857895235072</v>
      </c>
      <c r="F274" s="12">
        <v>126.78584579612607</v>
      </c>
      <c r="G274" s="12">
        <v>126.35103124249309</v>
      </c>
      <c r="H274" s="12">
        <v>126.22339350598372</v>
      </c>
      <c r="I274" s="12">
        <v>107.732276311858</v>
      </c>
      <c r="J274" s="12">
        <v>111.61050920827344</v>
      </c>
      <c r="K274" s="12">
        <v>111.17569465464048</v>
      </c>
      <c r="L274" s="12">
        <v>108.16709086549103</v>
      </c>
      <c r="M274" s="9">
        <v>32</v>
      </c>
      <c r="N274" s="9">
        <v>32</v>
      </c>
      <c r="O274" s="9">
        <v>25</v>
      </c>
      <c r="P274" s="9">
        <v>10</v>
      </c>
      <c r="Q274" s="9">
        <v>9.0257500000000004</v>
      </c>
      <c r="R274" s="9">
        <v>9.1881249999999994</v>
      </c>
      <c r="S274" s="9">
        <v>1.5</v>
      </c>
      <c r="T274" s="9">
        <v>1.25</v>
      </c>
      <c r="U274" s="9">
        <v>1.6</v>
      </c>
      <c r="V274" s="9">
        <v>1.6</v>
      </c>
    </row>
    <row r="275" spans="2:22">
      <c r="B275" s="9" t="str">
        <f t="shared" si="4"/>
        <v>М10x200</v>
      </c>
      <c r="C275" s="10">
        <v>10</v>
      </c>
      <c r="D275" s="9">
        <v>200</v>
      </c>
      <c r="E275" s="12">
        <v>131.9539545350207</v>
      </c>
      <c r="F275" s="12">
        <v>132.95122137879608</v>
      </c>
      <c r="G275" s="12">
        <v>132.51640682516307</v>
      </c>
      <c r="H275" s="12">
        <v>132.38876908865367</v>
      </c>
      <c r="I275" s="12">
        <v>112.75484792993983</v>
      </c>
      <c r="J275" s="12">
        <v>116.81542044994009</v>
      </c>
      <c r="K275" s="12">
        <v>116.38060589630712</v>
      </c>
      <c r="L275" s="12">
        <v>113.18966248357285</v>
      </c>
      <c r="M275" s="9">
        <v>32</v>
      </c>
      <c r="N275" s="9">
        <v>32</v>
      </c>
      <c r="O275" s="9">
        <v>25</v>
      </c>
      <c r="P275" s="9">
        <v>10</v>
      </c>
      <c r="Q275" s="9">
        <v>9.0257500000000004</v>
      </c>
      <c r="R275" s="9">
        <v>9.1881249999999994</v>
      </c>
      <c r="S275" s="9">
        <v>1.5</v>
      </c>
      <c r="T275" s="9">
        <v>1.25</v>
      </c>
      <c r="U275" s="9">
        <v>1.6</v>
      </c>
      <c r="V275" s="9">
        <v>1.6</v>
      </c>
    </row>
    <row r="276" spans="2:22">
      <c r="B276" s="9" t="str">
        <f t="shared" si="4"/>
        <v>М12x25</v>
      </c>
      <c r="C276" s="10">
        <v>12</v>
      </c>
      <c r="D276" s="9">
        <v>25</v>
      </c>
      <c r="E276" s="12">
        <v>41.272657869787736</v>
      </c>
      <c r="F276" s="12">
        <v>43.06718326877737</v>
      </c>
      <c r="G276" s="12">
        <v>41.791786937653853</v>
      </c>
      <c r="H276" s="12">
        <v>42.548054200911253</v>
      </c>
      <c r="I276" s="12">
        <v>39.750566627662316</v>
      </c>
      <c r="J276" s="12">
        <v>42.080601092684418</v>
      </c>
      <c r="K276" s="12">
        <v>40.805204761560887</v>
      </c>
      <c r="L276" s="12">
        <v>41.025962958785833</v>
      </c>
      <c r="M276" s="11">
        <v>15.5</v>
      </c>
      <c r="N276" s="9">
        <v>16.5</v>
      </c>
      <c r="O276" s="9">
        <v>30</v>
      </c>
      <c r="P276" s="9">
        <v>12</v>
      </c>
      <c r="Q276" s="9">
        <v>10.863375</v>
      </c>
      <c r="R276" s="9">
        <v>11.188124999999999</v>
      </c>
      <c r="S276" s="9">
        <v>1.75</v>
      </c>
      <c r="T276" s="9">
        <v>1.25</v>
      </c>
      <c r="U276" s="9">
        <v>1.6</v>
      </c>
      <c r="V276" s="9">
        <v>1.6</v>
      </c>
    </row>
    <row r="277" spans="2:22">
      <c r="B277" s="9" t="str">
        <f t="shared" si="4"/>
        <v>М12x28</v>
      </c>
      <c r="C277" s="10">
        <v>12</v>
      </c>
      <c r="D277" s="9">
        <v>28</v>
      </c>
      <c r="E277" s="12">
        <v>43.455439729251019</v>
      </c>
      <c r="F277" s="12">
        <v>45.382420046575646</v>
      </c>
      <c r="G277" s="12">
        <v>44.107023715452108</v>
      </c>
      <c r="H277" s="12">
        <v>44.73083606037455</v>
      </c>
      <c r="I277" s="12">
        <v>41.933348487125606</v>
      </c>
      <c r="J277" s="12">
        <v>44.39583787048268</v>
      </c>
      <c r="K277" s="12">
        <v>43.120441539359156</v>
      </c>
      <c r="L277" s="12">
        <v>43.208744818249137</v>
      </c>
      <c r="M277" s="11">
        <v>18.5</v>
      </c>
      <c r="N277" s="9">
        <v>19.5</v>
      </c>
      <c r="O277" s="9">
        <v>30</v>
      </c>
      <c r="P277" s="9">
        <v>12</v>
      </c>
      <c r="Q277" s="9">
        <v>10.863375</v>
      </c>
      <c r="R277" s="9">
        <v>11.188124999999999</v>
      </c>
      <c r="S277" s="9">
        <v>1.75</v>
      </c>
      <c r="T277" s="9">
        <v>1.25</v>
      </c>
      <c r="U277" s="9">
        <v>1.6</v>
      </c>
      <c r="V277" s="9">
        <v>1.6</v>
      </c>
    </row>
    <row r="278" spans="2:22">
      <c r="B278" s="9" t="str">
        <f t="shared" si="4"/>
        <v>М12x30</v>
      </c>
      <c r="C278" s="10">
        <v>12</v>
      </c>
      <c r="D278" s="9">
        <v>30</v>
      </c>
      <c r="E278" s="12">
        <v>44.910627635559891</v>
      </c>
      <c r="F278" s="12">
        <v>46.925911231774478</v>
      </c>
      <c r="G278" s="12">
        <v>45.650514900650954</v>
      </c>
      <c r="H278" s="12">
        <v>46.186023966683408</v>
      </c>
      <c r="I278" s="12">
        <v>43.388536393434471</v>
      </c>
      <c r="J278" s="12">
        <v>45.939329055681519</v>
      </c>
      <c r="K278" s="12">
        <v>44.663932724558002</v>
      </c>
      <c r="L278" s="12">
        <v>44.663932724558002</v>
      </c>
      <c r="M278" s="11">
        <v>20.5</v>
      </c>
      <c r="N278" s="9">
        <v>21.5</v>
      </c>
      <c r="O278" s="9">
        <v>30</v>
      </c>
      <c r="P278" s="9">
        <v>12</v>
      </c>
      <c r="Q278" s="9">
        <v>10.863375</v>
      </c>
      <c r="R278" s="9">
        <v>11.188124999999999</v>
      </c>
      <c r="S278" s="9">
        <v>1.75</v>
      </c>
      <c r="T278" s="9">
        <v>1.25</v>
      </c>
      <c r="U278" s="9">
        <v>1.6</v>
      </c>
      <c r="V278" s="9">
        <v>1.6</v>
      </c>
    </row>
    <row r="279" spans="2:22">
      <c r="B279" s="9" t="str">
        <f t="shared" si="4"/>
        <v>М12x32</v>
      </c>
      <c r="C279" s="10">
        <v>12</v>
      </c>
      <c r="D279" s="9">
        <v>32</v>
      </c>
      <c r="E279" s="12">
        <v>46.365815541868756</v>
      </c>
      <c r="F279" s="12">
        <v>48.469402416973324</v>
      </c>
      <c r="G279" s="12">
        <v>47.194006085849793</v>
      </c>
      <c r="H279" s="12">
        <v>47.64121187299228</v>
      </c>
      <c r="I279" s="12">
        <v>44.843724299743336</v>
      </c>
      <c r="J279" s="12">
        <v>47.482820240880365</v>
      </c>
      <c r="K279" s="12">
        <v>46.207423909756841</v>
      </c>
      <c r="L279" s="12">
        <v>46.11912063086686</v>
      </c>
      <c r="M279" s="11">
        <v>22.5</v>
      </c>
      <c r="N279" s="9">
        <v>23.5</v>
      </c>
      <c r="O279" s="9">
        <v>30</v>
      </c>
      <c r="P279" s="9">
        <v>12</v>
      </c>
      <c r="Q279" s="9">
        <v>10.863375</v>
      </c>
      <c r="R279" s="9">
        <v>11.188124999999999</v>
      </c>
      <c r="S279" s="9">
        <v>1.75</v>
      </c>
      <c r="T279" s="9">
        <v>1.25</v>
      </c>
      <c r="U279" s="9">
        <v>1.6</v>
      </c>
      <c r="V279" s="9">
        <v>1.6</v>
      </c>
    </row>
    <row r="280" spans="2:22">
      <c r="B280" s="9" t="str">
        <f t="shared" si="4"/>
        <v>М12x35</v>
      </c>
      <c r="C280" s="10">
        <v>12</v>
      </c>
      <c r="D280" s="9">
        <v>35</v>
      </c>
      <c r="E280" s="12">
        <v>48.548597401332053</v>
      </c>
      <c r="F280" s="12">
        <v>50.784639194771586</v>
      </c>
      <c r="G280" s="12">
        <v>49.509242863648069</v>
      </c>
      <c r="H280" s="12">
        <v>49.82399373245557</v>
      </c>
      <c r="I280" s="12">
        <v>47.026506159206626</v>
      </c>
      <c r="J280" s="12">
        <v>49.798057018678627</v>
      </c>
      <c r="K280" s="12">
        <v>48.52266068755511</v>
      </c>
      <c r="L280" s="12">
        <v>48.301902490330164</v>
      </c>
      <c r="M280" s="11">
        <v>25.5</v>
      </c>
      <c r="N280" s="9">
        <v>26.5</v>
      </c>
      <c r="O280" s="9">
        <v>30</v>
      </c>
      <c r="P280" s="9">
        <v>12</v>
      </c>
      <c r="Q280" s="9">
        <v>10.863375</v>
      </c>
      <c r="R280" s="9">
        <v>11.188124999999999</v>
      </c>
      <c r="S280" s="9">
        <v>1.75</v>
      </c>
      <c r="T280" s="9">
        <v>1.25</v>
      </c>
      <c r="U280" s="9">
        <v>1.6</v>
      </c>
      <c r="V280" s="9">
        <v>1.6</v>
      </c>
    </row>
    <row r="281" spans="2:22">
      <c r="B281" s="9" t="str">
        <f t="shared" si="4"/>
        <v>М12x38</v>
      </c>
      <c r="C281" s="10">
        <v>12</v>
      </c>
      <c r="D281" s="9">
        <v>38</v>
      </c>
      <c r="E281" s="12">
        <v>50.491049064670271</v>
      </c>
      <c r="F281" s="12">
        <v>53.041841726917319</v>
      </c>
      <c r="G281" s="12">
        <v>51.766445395793802</v>
      </c>
      <c r="H281" s="12">
        <v>51.766445395793802</v>
      </c>
      <c r="I281" s="12">
        <v>49.20928801866993</v>
      </c>
      <c r="J281" s="12">
        <v>52.113293796476903</v>
      </c>
      <c r="K281" s="12">
        <v>50.837897465353372</v>
      </c>
      <c r="L281" s="12">
        <v>50.484684349793447</v>
      </c>
      <c r="M281" s="9">
        <v>30</v>
      </c>
      <c r="N281" s="9">
        <v>30</v>
      </c>
      <c r="O281" s="9">
        <v>30</v>
      </c>
      <c r="P281" s="9">
        <v>12</v>
      </c>
      <c r="Q281" s="9">
        <v>10.863375</v>
      </c>
      <c r="R281" s="9">
        <v>11.188124999999999</v>
      </c>
      <c r="S281" s="9">
        <v>1.75</v>
      </c>
      <c r="T281" s="9">
        <v>1.25</v>
      </c>
      <c r="U281" s="9">
        <v>1.6</v>
      </c>
      <c r="V281" s="9">
        <v>1.6</v>
      </c>
    </row>
    <row r="282" spans="2:22">
      <c r="B282" s="9" t="str">
        <f t="shared" si="4"/>
        <v>М12x40</v>
      </c>
      <c r="C282" s="10">
        <v>12</v>
      </c>
      <c r="D282" s="9">
        <v>40</v>
      </c>
      <c r="E282" s="12">
        <v>52.266677232479225</v>
      </c>
      <c r="F282" s="12">
        <v>54.817469894726273</v>
      </c>
      <c r="G282" s="12">
        <v>53.542073563602756</v>
      </c>
      <c r="H282" s="12">
        <v>53.542073563602756</v>
      </c>
      <c r="I282" s="12">
        <v>50.664475924978788</v>
      </c>
      <c r="J282" s="12">
        <v>53.656784981675735</v>
      </c>
      <c r="K282" s="12">
        <v>52.381388650552225</v>
      </c>
      <c r="L282" s="12">
        <v>51.939872256102319</v>
      </c>
      <c r="M282" s="9">
        <v>30</v>
      </c>
      <c r="N282" s="9">
        <v>30</v>
      </c>
      <c r="O282" s="9">
        <v>30</v>
      </c>
      <c r="P282" s="9">
        <v>12</v>
      </c>
      <c r="Q282" s="9">
        <v>10.863375</v>
      </c>
      <c r="R282" s="9">
        <v>11.188124999999999</v>
      </c>
      <c r="S282" s="9">
        <v>1.75</v>
      </c>
      <c r="T282" s="9">
        <v>1.25</v>
      </c>
      <c r="U282" s="9">
        <v>1.6</v>
      </c>
      <c r="V282" s="9">
        <v>1.6</v>
      </c>
    </row>
    <row r="283" spans="2:22">
      <c r="B283" s="9" t="str">
        <f t="shared" si="4"/>
        <v>М12x42</v>
      </c>
      <c r="C283" s="10">
        <v>12</v>
      </c>
      <c r="D283" s="9">
        <v>42</v>
      </c>
      <c r="E283" s="12">
        <v>54.042305400288178</v>
      </c>
      <c r="F283" s="12">
        <v>56.593098062535226</v>
      </c>
      <c r="G283" s="12">
        <v>55.317701731411709</v>
      </c>
      <c r="H283" s="12">
        <v>55.317701731411709</v>
      </c>
      <c r="I283" s="12">
        <v>52.119663831287653</v>
      </c>
      <c r="J283" s="12">
        <v>55.20027616687458</v>
      </c>
      <c r="K283" s="12">
        <v>53.924879835751071</v>
      </c>
      <c r="L283" s="12">
        <v>53.395060162411184</v>
      </c>
      <c r="M283" s="9">
        <v>30</v>
      </c>
      <c r="N283" s="9">
        <v>30</v>
      </c>
      <c r="O283" s="9">
        <v>30</v>
      </c>
      <c r="P283" s="9">
        <v>12</v>
      </c>
      <c r="Q283" s="9">
        <v>10.863375</v>
      </c>
      <c r="R283" s="9">
        <v>11.188124999999999</v>
      </c>
      <c r="S283" s="9">
        <v>1.75</v>
      </c>
      <c r="T283" s="9">
        <v>1.25</v>
      </c>
      <c r="U283" s="9">
        <v>1.6</v>
      </c>
      <c r="V283" s="9">
        <v>1.6</v>
      </c>
    </row>
    <row r="284" spans="2:22">
      <c r="B284" s="9" t="str">
        <f t="shared" si="4"/>
        <v>М12x45</v>
      </c>
      <c r="C284" s="10">
        <v>12</v>
      </c>
      <c r="D284" s="9">
        <v>45</v>
      </c>
      <c r="E284" s="12">
        <v>56.705747652001605</v>
      </c>
      <c r="F284" s="12">
        <v>59.256540314248653</v>
      </c>
      <c r="G284" s="12">
        <v>57.981143983125136</v>
      </c>
      <c r="H284" s="12">
        <v>57.981143983125136</v>
      </c>
      <c r="I284" s="12">
        <v>54.302445690750943</v>
      </c>
      <c r="J284" s="12">
        <v>57.515512944672849</v>
      </c>
      <c r="K284" s="12">
        <v>56.240116613549326</v>
      </c>
      <c r="L284" s="12">
        <v>55.577842021874481</v>
      </c>
      <c r="M284" s="9">
        <v>30</v>
      </c>
      <c r="N284" s="9">
        <v>30</v>
      </c>
      <c r="O284" s="9">
        <v>30</v>
      </c>
      <c r="P284" s="9">
        <v>12</v>
      </c>
      <c r="Q284" s="9">
        <v>10.863375</v>
      </c>
      <c r="R284" s="9">
        <v>11.188124999999999</v>
      </c>
      <c r="S284" s="9">
        <v>1.75</v>
      </c>
      <c r="T284" s="9">
        <v>1.25</v>
      </c>
      <c r="U284" s="9">
        <v>1.6</v>
      </c>
      <c r="V284" s="9">
        <v>1.6</v>
      </c>
    </row>
    <row r="285" spans="2:22">
      <c r="B285" s="9" t="str">
        <f t="shared" si="4"/>
        <v>М12x48</v>
      </c>
      <c r="C285" s="10">
        <v>12</v>
      </c>
      <c r="D285" s="9">
        <v>48</v>
      </c>
      <c r="E285" s="12">
        <v>59.369189903715039</v>
      </c>
      <c r="F285" s="12">
        <v>61.91998256596208</v>
      </c>
      <c r="G285" s="12">
        <v>60.644586234838556</v>
      </c>
      <c r="H285" s="12">
        <v>60.644586234838556</v>
      </c>
      <c r="I285" s="12">
        <v>56.48522755021424</v>
      </c>
      <c r="J285" s="12">
        <v>59.830749722471111</v>
      </c>
      <c r="K285" s="12">
        <v>58.555353391347602</v>
      </c>
      <c r="L285" s="12">
        <v>57.760623881337771</v>
      </c>
      <c r="M285" s="9">
        <v>30</v>
      </c>
      <c r="N285" s="9">
        <v>30</v>
      </c>
      <c r="O285" s="9">
        <v>30</v>
      </c>
      <c r="P285" s="9">
        <v>12</v>
      </c>
      <c r="Q285" s="9">
        <v>10.863375</v>
      </c>
      <c r="R285" s="9">
        <v>11.188124999999999</v>
      </c>
      <c r="S285" s="9">
        <v>1.75</v>
      </c>
      <c r="T285" s="9">
        <v>1.25</v>
      </c>
      <c r="U285" s="9">
        <v>1.6</v>
      </c>
      <c r="V285" s="9">
        <v>1.6</v>
      </c>
    </row>
    <row r="286" spans="2:22">
      <c r="B286" s="9" t="str">
        <f t="shared" si="4"/>
        <v>М12x50</v>
      </c>
      <c r="C286" s="10">
        <v>12</v>
      </c>
      <c r="D286" s="9">
        <v>50</v>
      </c>
      <c r="E286" s="12">
        <v>61.144818071523986</v>
      </c>
      <c r="F286" s="12">
        <v>63.695610733771026</v>
      </c>
      <c r="G286" s="12">
        <v>62.42021440264751</v>
      </c>
      <c r="H286" s="12">
        <v>62.42021440264751</v>
      </c>
      <c r="I286" s="12">
        <v>57.940415456523112</v>
      </c>
      <c r="J286" s="12">
        <v>61.374240907669957</v>
      </c>
      <c r="K286" s="12">
        <v>60.098844576546441</v>
      </c>
      <c r="L286" s="12">
        <v>59.215811787646636</v>
      </c>
      <c r="M286" s="9">
        <v>30</v>
      </c>
      <c r="N286" s="9">
        <v>30</v>
      </c>
      <c r="O286" s="9">
        <v>30</v>
      </c>
      <c r="P286" s="9">
        <v>12</v>
      </c>
      <c r="Q286" s="9">
        <v>10.863375</v>
      </c>
      <c r="R286" s="9">
        <v>11.188124999999999</v>
      </c>
      <c r="S286" s="9">
        <v>1.75</v>
      </c>
      <c r="T286" s="9">
        <v>1.25</v>
      </c>
      <c r="U286" s="9">
        <v>1.6</v>
      </c>
      <c r="V286" s="9">
        <v>1.6</v>
      </c>
    </row>
    <row r="287" spans="2:22">
      <c r="B287" s="9" t="str">
        <f t="shared" si="4"/>
        <v>М12x55</v>
      </c>
      <c r="C287" s="10">
        <v>12</v>
      </c>
      <c r="D287" s="9">
        <v>55</v>
      </c>
      <c r="E287" s="12">
        <v>65.583888491046366</v>
      </c>
      <c r="F287" s="12">
        <v>68.134681153293414</v>
      </c>
      <c r="G287" s="12">
        <v>66.859284822169883</v>
      </c>
      <c r="H287" s="12">
        <v>66.859284822169883</v>
      </c>
      <c r="I287" s="12">
        <v>61.578385222295267</v>
      </c>
      <c r="J287" s="12">
        <v>65.232968870667051</v>
      </c>
      <c r="K287" s="12">
        <v>63.957572539543541</v>
      </c>
      <c r="L287" s="12">
        <v>62.853781553418798</v>
      </c>
      <c r="M287" s="9">
        <v>30</v>
      </c>
      <c r="N287" s="9">
        <v>30</v>
      </c>
      <c r="O287" s="9">
        <v>30</v>
      </c>
      <c r="P287" s="9">
        <v>12</v>
      </c>
      <c r="Q287" s="9">
        <v>10.863375</v>
      </c>
      <c r="R287" s="9">
        <v>11.188124999999999</v>
      </c>
      <c r="S287" s="9">
        <v>1.75</v>
      </c>
      <c r="T287" s="9">
        <v>1.25</v>
      </c>
      <c r="U287" s="9">
        <v>1.6</v>
      </c>
      <c r="V287" s="9">
        <v>1.6</v>
      </c>
    </row>
    <row r="288" spans="2:22">
      <c r="B288" s="9" t="str">
        <f t="shared" si="4"/>
        <v>М12x60</v>
      </c>
      <c r="C288" s="10">
        <v>12</v>
      </c>
      <c r="D288" s="9">
        <v>60</v>
      </c>
      <c r="E288" s="12">
        <v>70.022958910568732</v>
      </c>
      <c r="F288" s="12">
        <v>72.573751572815794</v>
      </c>
      <c r="G288" s="12">
        <v>71.298355241692263</v>
      </c>
      <c r="H288" s="12">
        <v>71.298355241692263</v>
      </c>
      <c r="I288" s="12">
        <v>65.216354988067437</v>
      </c>
      <c r="J288" s="12">
        <v>69.091696833664173</v>
      </c>
      <c r="K288" s="12">
        <v>67.816300502540628</v>
      </c>
      <c r="L288" s="12">
        <v>66.491751319190953</v>
      </c>
      <c r="M288" s="9">
        <v>30</v>
      </c>
      <c r="N288" s="9">
        <v>30</v>
      </c>
      <c r="O288" s="9">
        <v>30</v>
      </c>
      <c r="P288" s="9">
        <v>12</v>
      </c>
      <c r="Q288" s="9">
        <v>10.863375</v>
      </c>
      <c r="R288" s="9">
        <v>11.188124999999999</v>
      </c>
      <c r="S288" s="9">
        <v>1.75</v>
      </c>
      <c r="T288" s="9">
        <v>1.25</v>
      </c>
      <c r="U288" s="9">
        <v>1.6</v>
      </c>
      <c r="V288" s="9">
        <v>1.6</v>
      </c>
    </row>
    <row r="289" spans="2:22">
      <c r="B289" s="9" t="str">
        <f t="shared" si="4"/>
        <v>М12x65</v>
      </c>
      <c r="C289" s="10">
        <v>12</v>
      </c>
      <c r="D289" s="9">
        <v>65</v>
      </c>
      <c r="E289" s="12">
        <v>74.462029330091127</v>
      </c>
      <c r="F289" s="12">
        <v>77.012821992338161</v>
      </c>
      <c r="G289" s="12">
        <v>75.737425661214644</v>
      </c>
      <c r="H289" s="12">
        <v>75.737425661214644</v>
      </c>
      <c r="I289" s="12">
        <v>68.854324753839592</v>
      </c>
      <c r="J289" s="12">
        <v>72.950424796661281</v>
      </c>
      <c r="K289" s="12">
        <v>71.67502846553775</v>
      </c>
      <c r="L289" s="12">
        <v>70.129721084963109</v>
      </c>
      <c r="M289" s="9">
        <v>30</v>
      </c>
      <c r="N289" s="9">
        <v>30</v>
      </c>
      <c r="O289" s="9">
        <v>30</v>
      </c>
      <c r="P289" s="9">
        <v>12</v>
      </c>
      <c r="Q289" s="9">
        <v>10.863375</v>
      </c>
      <c r="R289" s="9">
        <v>11.188124999999999</v>
      </c>
      <c r="S289" s="9">
        <v>1.75</v>
      </c>
      <c r="T289" s="9">
        <v>1.25</v>
      </c>
      <c r="U289" s="9">
        <v>1.6</v>
      </c>
      <c r="V289" s="9">
        <v>1.6</v>
      </c>
    </row>
    <row r="290" spans="2:22">
      <c r="B290" s="9" t="str">
        <f t="shared" si="4"/>
        <v>М12x70</v>
      </c>
      <c r="C290" s="10">
        <v>12</v>
      </c>
      <c r="D290" s="9">
        <v>70</v>
      </c>
      <c r="E290" s="12">
        <v>78.901099749613493</v>
      </c>
      <c r="F290" s="12">
        <v>81.451892411860555</v>
      </c>
      <c r="G290" s="12">
        <v>80.17649608073701</v>
      </c>
      <c r="H290" s="12">
        <v>80.17649608073701</v>
      </c>
      <c r="I290" s="12">
        <v>72.492294519611747</v>
      </c>
      <c r="J290" s="12">
        <v>76.809152759658389</v>
      </c>
      <c r="K290" s="12">
        <v>75.533756428534858</v>
      </c>
      <c r="L290" s="12">
        <v>73.767690850735278</v>
      </c>
      <c r="M290" s="9">
        <v>30</v>
      </c>
      <c r="N290" s="9">
        <v>30</v>
      </c>
      <c r="O290" s="9">
        <v>30</v>
      </c>
      <c r="P290" s="9">
        <v>12</v>
      </c>
      <c r="Q290" s="9">
        <v>10.863375</v>
      </c>
      <c r="R290" s="9">
        <v>11.188124999999999</v>
      </c>
      <c r="S290" s="9">
        <v>1.75</v>
      </c>
      <c r="T290" s="9">
        <v>1.25</v>
      </c>
      <c r="U290" s="9">
        <v>1.6</v>
      </c>
      <c r="V290" s="9">
        <v>1.6</v>
      </c>
    </row>
    <row r="291" spans="2:22">
      <c r="B291" s="9" t="str">
        <f t="shared" si="4"/>
        <v>М12x75</v>
      </c>
      <c r="C291" s="10">
        <v>12</v>
      </c>
      <c r="D291" s="9">
        <v>75</v>
      </c>
      <c r="E291" s="12">
        <v>83.340170169135874</v>
      </c>
      <c r="F291" s="12">
        <v>85.890962831382922</v>
      </c>
      <c r="G291" s="12">
        <v>84.615566500259405</v>
      </c>
      <c r="H291" s="12">
        <v>84.615566500259405</v>
      </c>
      <c r="I291" s="12">
        <v>76.130264285383916</v>
      </c>
      <c r="J291" s="12">
        <v>80.667880722655497</v>
      </c>
      <c r="K291" s="12">
        <v>79.39248439153198</v>
      </c>
      <c r="L291" s="12">
        <v>77.405660616507419</v>
      </c>
      <c r="M291" s="9">
        <v>30</v>
      </c>
      <c r="N291" s="9">
        <v>30</v>
      </c>
      <c r="O291" s="9">
        <v>30</v>
      </c>
      <c r="P291" s="9">
        <v>12</v>
      </c>
      <c r="Q291" s="9">
        <v>10.863375</v>
      </c>
      <c r="R291" s="9">
        <v>11.188124999999999</v>
      </c>
      <c r="S291" s="9">
        <v>1.75</v>
      </c>
      <c r="T291" s="9">
        <v>1.25</v>
      </c>
      <c r="U291" s="9">
        <v>1.6</v>
      </c>
      <c r="V291" s="9">
        <v>1.6</v>
      </c>
    </row>
    <row r="292" spans="2:22">
      <c r="B292" s="9" t="str">
        <f t="shared" si="4"/>
        <v>М12x80</v>
      </c>
      <c r="C292" s="10">
        <v>12</v>
      </c>
      <c r="D292" s="9">
        <v>80</v>
      </c>
      <c r="E292" s="12">
        <v>87.779240588658254</v>
      </c>
      <c r="F292" s="12">
        <v>90.330033250905302</v>
      </c>
      <c r="G292" s="12">
        <v>89.054636919781771</v>
      </c>
      <c r="H292" s="12">
        <v>89.054636919781771</v>
      </c>
      <c r="I292" s="12">
        <v>79.768234051156071</v>
      </c>
      <c r="J292" s="12">
        <v>84.526608685652604</v>
      </c>
      <c r="K292" s="12">
        <v>83.251212354529088</v>
      </c>
      <c r="L292" s="12">
        <v>81.043630382279588</v>
      </c>
      <c r="M292" s="9">
        <v>30</v>
      </c>
      <c r="N292" s="9">
        <v>30</v>
      </c>
      <c r="O292" s="9">
        <v>30</v>
      </c>
      <c r="P292" s="9">
        <v>12</v>
      </c>
      <c r="Q292" s="9">
        <v>10.863375</v>
      </c>
      <c r="R292" s="9">
        <v>11.188124999999999</v>
      </c>
      <c r="S292" s="9">
        <v>1.75</v>
      </c>
      <c r="T292" s="9">
        <v>1.25</v>
      </c>
      <c r="U292" s="9">
        <v>1.6</v>
      </c>
      <c r="V292" s="9">
        <v>1.6</v>
      </c>
    </row>
    <row r="293" spans="2:22">
      <c r="B293" s="9" t="str">
        <f t="shared" si="4"/>
        <v>М12x85</v>
      </c>
      <c r="C293" s="10">
        <v>12</v>
      </c>
      <c r="D293" s="9">
        <v>85</v>
      </c>
      <c r="E293" s="12">
        <v>92.218311008180635</v>
      </c>
      <c r="F293" s="12">
        <v>94.769103670427683</v>
      </c>
      <c r="G293" s="12">
        <v>93.493707339304137</v>
      </c>
      <c r="H293" s="12">
        <v>93.493707339304137</v>
      </c>
      <c r="I293" s="12">
        <v>83.406203816928226</v>
      </c>
      <c r="J293" s="12">
        <v>88.385336648649712</v>
      </c>
      <c r="K293" s="12">
        <v>87.109940317526181</v>
      </c>
      <c r="L293" s="12">
        <v>84.681600148051743</v>
      </c>
      <c r="M293" s="9">
        <v>30</v>
      </c>
      <c r="N293" s="9">
        <v>30</v>
      </c>
      <c r="O293" s="9">
        <v>30</v>
      </c>
      <c r="P293" s="9">
        <v>12</v>
      </c>
      <c r="Q293" s="9">
        <v>10.863375</v>
      </c>
      <c r="R293" s="9">
        <v>11.188124999999999</v>
      </c>
      <c r="S293" s="9">
        <v>1.75</v>
      </c>
      <c r="T293" s="9">
        <v>1.25</v>
      </c>
      <c r="U293" s="9">
        <v>1.6</v>
      </c>
      <c r="V293" s="9">
        <v>1.6</v>
      </c>
    </row>
    <row r="294" spans="2:22">
      <c r="B294" s="9" t="str">
        <f t="shared" si="4"/>
        <v>М12x90</v>
      </c>
      <c r="C294" s="10">
        <v>12</v>
      </c>
      <c r="D294" s="9">
        <v>90</v>
      </c>
      <c r="E294" s="12">
        <v>96.657381427703001</v>
      </c>
      <c r="F294" s="12">
        <v>99.208174089950049</v>
      </c>
      <c r="G294" s="12">
        <v>97.932777758826532</v>
      </c>
      <c r="H294" s="12">
        <v>97.932777758826532</v>
      </c>
      <c r="I294" s="12">
        <v>87.044173582700381</v>
      </c>
      <c r="J294" s="12">
        <v>92.244064611646806</v>
      </c>
      <c r="K294" s="12">
        <v>90.968668280523303</v>
      </c>
      <c r="L294" s="12">
        <v>88.319569913823898</v>
      </c>
      <c r="M294" s="9">
        <v>30</v>
      </c>
      <c r="N294" s="9">
        <v>30</v>
      </c>
      <c r="O294" s="9">
        <v>30</v>
      </c>
      <c r="P294" s="9">
        <v>12</v>
      </c>
      <c r="Q294" s="9">
        <v>10.863375</v>
      </c>
      <c r="R294" s="9">
        <v>11.188124999999999</v>
      </c>
      <c r="S294" s="9">
        <v>1.75</v>
      </c>
      <c r="T294" s="9">
        <v>1.25</v>
      </c>
      <c r="U294" s="9">
        <v>1.6</v>
      </c>
      <c r="V294" s="9">
        <v>1.6</v>
      </c>
    </row>
    <row r="295" spans="2:22">
      <c r="B295" s="9" t="str">
        <f t="shared" si="4"/>
        <v>М12x95</v>
      </c>
      <c r="C295" s="10">
        <v>12</v>
      </c>
      <c r="D295" s="9">
        <v>95</v>
      </c>
      <c r="E295" s="12">
        <v>101.0964518472254</v>
      </c>
      <c r="F295" s="12">
        <v>103.64724450947243</v>
      </c>
      <c r="G295" s="12">
        <v>102.3718481783489</v>
      </c>
      <c r="H295" s="12">
        <v>102.3718481783489</v>
      </c>
      <c r="I295" s="12">
        <v>90.682143348472536</v>
      </c>
      <c r="J295" s="12">
        <v>96.102792574643914</v>
      </c>
      <c r="K295" s="12">
        <v>94.827396243520397</v>
      </c>
      <c r="L295" s="12">
        <v>91.957539679596067</v>
      </c>
      <c r="M295" s="9">
        <v>30</v>
      </c>
      <c r="N295" s="9">
        <v>30</v>
      </c>
      <c r="O295" s="9">
        <v>30</v>
      </c>
      <c r="P295" s="9">
        <v>12</v>
      </c>
      <c r="Q295" s="9">
        <v>10.863375</v>
      </c>
      <c r="R295" s="9">
        <v>11.188124999999999</v>
      </c>
      <c r="S295" s="9">
        <v>1.75</v>
      </c>
      <c r="T295" s="9">
        <v>1.25</v>
      </c>
      <c r="U295" s="9">
        <v>1.6</v>
      </c>
      <c r="V295" s="9">
        <v>1.6</v>
      </c>
    </row>
    <row r="296" spans="2:22">
      <c r="B296" s="9" t="str">
        <f t="shared" si="4"/>
        <v>М12x100</v>
      </c>
      <c r="C296" s="10">
        <v>12</v>
      </c>
      <c r="D296" s="9">
        <v>100</v>
      </c>
      <c r="E296" s="12">
        <v>105.53552226674775</v>
      </c>
      <c r="F296" s="12">
        <v>108.08631492899481</v>
      </c>
      <c r="G296" s="12">
        <v>106.81091859787128</v>
      </c>
      <c r="H296" s="12">
        <v>106.81091859787128</v>
      </c>
      <c r="I296" s="12">
        <v>94.320113114244691</v>
      </c>
      <c r="J296" s="12">
        <v>99.961520537641036</v>
      </c>
      <c r="K296" s="12">
        <v>98.686124206517519</v>
      </c>
      <c r="L296" s="12">
        <v>95.595509445368208</v>
      </c>
      <c r="M296" s="9">
        <v>30</v>
      </c>
      <c r="N296" s="9">
        <v>30</v>
      </c>
      <c r="O296" s="9">
        <v>30</v>
      </c>
      <c r="P296" s="9">
        <v>12</v>
      </c>
      <c r="Q296" s="9">
        <v>10.863375</v>
      </c>
      <c r="R296" s="9">
        <v>11.188124999999999</v>
      </c>
      <c r="S296" s="9">
        <v>1.75</v>
      </c>
      <c r="T296" s="9">
        <v>1.25</v>
      </c>
      <c r="U296" s="9">
        <v>1.6</v>
      </c>
      <c r="V296" s="9">
        <v>1.6</v>
      </c>
    </row>
    <row r="297" spans="2:22">
      <c r="B297" s="9" t="str">
        <f t="shared" si="4"/>
        <v>М12x105</v>
      </c>
      <c r="C297" s="10">
        <v>12</v>
      </c>
      <c r="D297" s="9">
        <v>105</v>
      </c>
      <c r="E297" s="12">
        <v>109.97459268627014</v>
      </c>
      <c r="F297" s="12">
        <v>112.52538534851719</v>
      </c>
      <c r="G297" s="12">
        <v>111.24998901739366</v>
      </c>
      <c r="H297" s="12">
        <v>111.24998901739366</v>
      </c>
      <c r="I297" s="12">
        <v>97.95808288001686</v>
      </c>
      <c r="J297" s="12">
        <v>103.82024850063814</v>
      </c>
      <c r="K297" s="12">
        <v>102.54485216951461</v>
      </c>
      <c r="L297" s="12">
        <v>99.233479211140377</v>
      </c>
      <c r="M297" s="9">
        <v>30</v>
      </c>
      <c r="N297" s="9">
        <v>30</v>
      </c>
      <c r="O297" s="9">
        <v>30</v>
      </c>
      <c r="P297" s="9">
        <v>12</v>
      </c>
      <c r="Q297" s="9">
        <v>10.863375</v>
      </c>
      <c r="R297" s="9">
        <v>11.188124999999999</v>
      </c>
      <c r="S297" s="9">
        <v>1.75</v>
      </c>
      <c r="T297" s="9">
        <v>1.25</v>
      </c>
      <c r="U297" s="9">
        <v>1.6</v>
      </c>
      <c r="V297" s="9">
        <v>1.6</v>
      </c>
    </row>
    <row r="298" spans="2:22">
      <c r="B298" s="9" t="str">
        <f t="shared" si="4"/>
        <v>М12x110</v>
      </c>
      <c r="C298" s="10">
        <v>12</v>
      </c>
      <c r="D298" s="9">
        <v>110</v>
      </c>
      <c r="E298" s="12">
        <v>114.41366310579252</v>
      </c>
      <c r="F298" s="12">
        <v>116.96445576803957</v>
      </c>
      <c r="G298" s="12">
        <v>115.68905943691604</v>
      </c>
      <c r="H298" s="12">
        <v>115.68905943691604</v>
      </c>
      <c r="I298" s="12">
        <v>101.59605264578904</v>
      </c>
      <c r="J298" s="12">
        <v>107.67897646363527</v>
      </c>
      <c r="K298" s="12">
        <v>106.40358013251173</v>
      </c>
      <c r="L298" s="12">
        <v>102.87144897691255</v>
      </c>
      <c r="M298" s="9">
        <v>30</v>
      </c>
      <c r="N298" s="9">
        <v>30</v>
      </c>
      <c r="O298" s="9">
        <v>30</v>
      </c>
      <c r="P298" s="9">
        <v>12</v>
      </c>
      <c r="Q298" s="9">
        <v>10.863375</v>
      </c>
      <c r="R298" s="9">
        <v>11.188124999999999</v>
      </c>
      <c r="S298" s="9">
        <v>1.75</v>
      </c>
      <c r="T298" s="9">
        <v>1.25</v>
      </c>
      <c r="U298" s="9">
        <v>1.6</v>
      </c>
      <c r="V298" s="9">
        <v>1.6</v>
      </c>
    </row>
    <row r="299" spans="2:22">
      <c r="B299" s="9" t="str">
        <f t="shared" si="4"/>
        <v>М12x115</v>
      </c>
      <c r="C299" s="10">
        <v>12</v>
      </c>
      <c r="D299" s="9">
        <v>115</v>
      </c>
      <c r="E299" s="12">
        <v>118.85273352531489</v>
      </c>
      <c r="F299" s="12">
        <v>121.40352618756194</v>
      </c>
      <c r="G299" s="12">
        <v>120.12812985643841</v>
      </c>
      <c r="H299" s="12">
        <v>120.12812985643841</v>
      </c>
      <c r="I299" s="12">
        <v>105.2340224115612</v>
      </c>
      <c r="J299" s="12">
        <v>111.53770442663236</v>
      </c>
      <c r="K299" s="12">
        <v>110.26230809550884</v>
      </c>
      <c r="L299" s="12">
        <v>106.50941874268469</v>
      </c>
      <c r="M299" s="9">
        <v>30</v>
      </c>
      <c r="N299" s="9">
        <v>30</v>
      </c>
      <c r="O299" s="9">
        <v>30</v>
      </c>
      <c r="P299" s="9">
        <v>12</v>
      </c>
      <c r="Q299" s="9">
        <v>10.863375</v>
      </c>
      <c r="R299" s="9">
        <v>11.188124999999999</v>
      </c>
      <c r="S299" s="9">
        <v>1.75</v>
      </c>
      <c r="T299" s="9">
        <v>1.25</v>
      </c>
      <c r="U299" s="9">
        <v>1.6</v>
      </c>
      <c r="V299" s="9">
        <v>1.6</v>
      </c>
    </row>
    <row r="300" spans="2:22">
      <c r="B300" s="9" t="str">
        <f t="shared" si="4"/>
        <v>М12x120</v>
      </c>
      <c r="C300" s="10">
        <v>12</v>
      </c>
      <c r="D300" s="9">
        <v>120</v>
      </c>
      <c r="E300" s="12">
        <v>123.29180394483727</v>
      </c>
      <c r="F300" s="12">
        <v>125.84259660708432</v>
      </c>
      <c r="G300" s="12">
        <v>124.5672002759608</v>
      </c>
      <c r="H300" s="12">
        <v>124.5672002759608</v>
      </c>
      <c r="I300" s="12">
        <v>108.87199217733335</v>
      </c>
      <c r="J300" s="12">
        <v>115.39643238962948</v>
      </c>
      <c r="K300" s="12">
        <v>114.12103605850594</v>
      </c>
      <c r="L300" s="12">
        <v>110.14738850845686</v>
      </c>
      <c r="M300" s="9">
        <v>30</v>
      </c>
      <c r="N300" s="9">
        <v>30</v>
      </c>
      <c r="O300" s="9">
        <v>30</v>
      </c>
      <c r="P300" s="9">
        <v>12</v>
      </c>
      <c r="Q300" s="9">
        <v>10.863375</v>
      </c>
      <c r="R300" s="9">
        <v>11.188124999999999</v>
      </c>
      <c r="S300" s="9">
        <v>1.75</v>
      </c>
      <c r="T300" s="9">
        <v>1.25</v>
      </c>
      <c r="U300" s="9">
        <v>1.6</v>
      </c>
      <c r="V300" s="9">
        <v>1.6</v>
      </c>
    </row>
    <row r="301" spans="2:22">
      <c r="B301" s="9" t="str">
        <f t="shared" si="4"/>
        <v>М12x130</v>
      </c>
      <c r="C301" s="10">
        <v>12</v>
      </c>
      <c r="D301" s="9">
        <v>130</v>
      </c>
      <c r="E301" s="12">
        <v>131.20862399938179</v>
      </c>
      <c r="F301" s="12">
        <v>134.02432649829873</v>
      </c>
      <c r="G301" s="12">
        <v>132.74893016717522</v>
      </c>
      <c r="H301" s="12">
        <v>132.48402033050527</v>
      </c>
      <c r="I301" s="12">
        <v>116.14793170887768</v>
      </c>
      <c r="J301" s="12">
        <v>123.1138883156237</v>
      </c>
      <c r="K301" s="12">
        <v>121.83849198450015</v>
      </c>
      <c r="L301" s="12">
        <v>117.42332804000118</v>
      </c>
      <c r="M301" s="9">
        <v>36</v>
      </c>
      <c r="N301" s="9">
        <v>36</v>
      </c>
      <c r="O301" s="9">
        <v>30</v>
      </c>
      <c r="P301" s="9">
        <v>12</v>
      </c>
      <c r="Q301" s="9">
        <v>10.863375</v>
      </c>
      <c r="R301" s="9">
        <v>11.188124999999999</v>
      </c>
      <c r="S301" s="9">
        <v>1.75</v>
      </c>
      <c r="T301" s="9">
        <v>1.25</v>
      </c>
      <c r="U301" s="9">
        <v>1.6</v>
      </c>
      <c r="V301" s="9">
        <v>1.6</v>
      </c>
    </row>
    <row r="302" spans="2:22">
      <c r="B302" s="9" t="str">
        <f t="shared" si="4"/>
        <v>М12x140</v>
      </c>
      <c r="C302" s="10">
        <v>12</v>
      </c>
      <c r="D302" s="9">
        <v>140</v>
      </c>
      <c r="E302" s="12">
        <v>140.08676483842652</v>
      </c>
      <c r="F302" s="12">
        <v>142.9024673373435</v>
      </c>
      <c r="G302" s="12">
        <v>141.62707100621995</v>
      </c>
      <c r="H302" s="12">
        <v>141.36216116955003</v>
      </c>
      <c r="I302" s="12">
        <v>123.42387124042199</v>
      </c>
      <c r="J302" s="12">
        <v>130.8313442416179</v>
      </c>
      <c r="K302" s="12">
        <v>129.55594791049438</v>
      </c>
      <c r="L302" s="12">
        <v>124.69926757154549</v>
      </c>
      <c r="M302" s="9">
        <v>36</v>
      </c>
      <c r="N302" s="9">
        <v>36</v>
      </c>
      <c r="O302" s="9">
        <v>30</v>
      </c>
      <c r="P302" s="9">
        <v>12</v>
      </c>
      <c r="Q302" s="9">
        <v>10.863375</v>
      </c>
      <c r="R302" s="9">
        <v>11.188124999999999</v>
      </c>
      <c r="S302" s="9">
        <v>1.75</v>
      </c>
      <c r="T302" s="9">
        <v>1.25</v>
      </c>
      <c r="U302" s="9">
        <v>1.6</v>
      </c>
      <c r="V302" s="9">
        <v>1.6</v>
      </c>
    </row>
    <row r="303" spans="2:22">
      <c r="B303" s="9" t="str">
        <f t="shared" si="4"/>
        <v>М12x150</v>
      </c>
      <c r="C303" s="10">
        <v>12</v>
      </c>
      <c r="D303" s="9">
        <v>150</v>
      </c>
      <c r="E303" s="12">
        <v>148.96490567747128</v>
      </c>
      <c r="F303" s="12">
        <v>151.78060817638823</v>
      </c>
      <c r="G303" s="12">
        <v>150.50521184526471</v>
      </c>
      <c r="H303" s="12">
        <v>150.24030200859477</v>
      </c>
      <c r="I303" s="12">
        <v>130.6998107719663</v>
      </c>
      <c r="J303" s="12">
        <v>138.54880016761211</v>
      </c>
      <c r="K303" s="12">
        <v>137.27340383648857</v>
      </c>
      <c r="L303" s="12">
        <v>131.97520710308979</v>
      </c>
      <c r="M303" s="9">
        <v>36</v>
      </c>
      <c r="N303" s="9">
        <v>36</v>
      </c>
      <c r="O303" s="9">
        <v>30</v>
      </c>
      <c r="P303" s="9">
        <v>12</v>
      </c>
      <c r="Q303" s="9">
        <v>10.863375</v>
      </c>
      <c r="R303" s="9">
        <v>11.188124999999999</v>
      </c>
      <c r="S303" s="9">
        <v>1.75</v>
      </c>
      <c r="T303" s="9">
        <v>1.25</v>
      </c>
      <c r="U303" s="9">
        <v>1.6</v>
      </c>
      <c r="V303" s="9">
        <v>1.6</v>
      </c>
    </row>
    <row r="304" spans="2:22">
      <c r="B304" s="9" t="str">
        <f t="shared" si="4"/>
        <v>М12x160</v>
      </c>
      <c r="C304" s="10">
        <v>12</v>
      </c>
      <c r="D304" s="9">
        <v>160</v>
      </c>
      <c r="E304" s="12">
        <v>157.84304651651601</v>
      </c>
      <c r="F304" s="12">
        <v>160.65874901543302</v>
      </c>
      <c r="G304" s="12">
        <v>159.38335268430947</v>
      </c>
      <c r="H304" s="12">
        <v>159.11844284763953</v>
      </c>
      <c r="I304" s="12">
        <v>137.97575030351064</v>
      </c>
      <c r="J304" s="12">
        <v>146.26625609360633</v>
      </c>
      <c r="K304" s="12">
        <v>144.99085976248281</v>
      </c>
      <c r="L304" s="12">
        <v>139.25114663463413</v>
      </c>
      <c r="M304" s="9">
        <v>36</v>
      </c>
      <c r="N304" s="9">
        <v>36</v>
      </c>
      <c r="O304" s="9">
        <v>30</v>
      </c>
      <c r="P304" s="9">
        <v>12</v>
      </c>
      <c r="Q304" s="9">
        <v>10.863375</v>
      </c>
      <c r="R304" s="9">
        <v>11.188124999999999</v>
      </c>
      <c r="S304" s="9">
        <v>1.75</v>
      </c>
      <c r="T304" s="9">
        <v>1.25</v>
      </c>
      <c r="U304" s="9">
        <v>1.6</v>
      </c>
      <c r="V304" s="9">
        <v>1.6</v>
      </c>
    </row>
    <row r="305" spans="2:22">
      <c r="B305" s="9" t="str">
        <f t="shared" si="4"/>
        <v>М12x170</v>
      </c>
      <c r="C305" s="10">
        <v>12</v>
      </c>
      <c r="D305" s="9">
        <v>170</v>
      </c>
      <c r="E305" s="12">
        <v>166.7211873555608</v>
      </c>
      <c r="F305" s="12">
        <v>169.53688985447775</v>
      </c>
      <c r="G305" s="12">
        <v>168.2614935233542</v>
      </c>
      <c r="H305" s="12">
        <v>167.99658368668432</v>
      </c>
      <c r="I305" s="12">
        <v>145.25168983505495</v>
      </c>
      <c r="J305" s="12">
        <v>153.98371201960055</v>
      </c>
      <c r="K305" s="12">
        <v>152.708315688477</v>
      </c>
      <c r="L305" s="12">
        <v>146.52708616617846</v>
      </c>
      <c r="M305" s="9">
        <v>36</v>
      </c>
      <c r="N305" s="9">
        <v>36</v>
      </c>
      <c r="O305" s="9">
        <v>30</v>
      </c>
      <c r="P305" s="9">
        <v>12</v>
      </c>
      <c r="Q305" s="9">
        <v>10.863375</v>
      </c>
      <c r="R305" s="9">
        <v>11.188124999999999</v>
      </c>
      <c r="S305" s="9">
        <v>1.75</v>
      </c>
      <c r="T305" s="9">
        <v>1.25</v>
      </c>
      <c r="U305" s="9">
        <v>1.6</v>
      </c>
      <c r="V305" s="9">
        <v>1.6</v>
      </c>
    </row>
    <row r="306" spans="2:22">
      <c r="B306" s="9" t="str">
        <f t="shared" si="4"/>
        <v>М12x180</v>
      </c>
      <c r="C306" s="10">
        <v>12</v>
      </c>
      <c r="D306" s="9">
        <v>180</v>
      </c>
      <c r="E306" s="12">
        <v>175.59932819460553</v>
      </c>
      <c r="F306" s="12">
        <v>178.41503069352251</v>
      </c>
      <c r="G306" s="12">
        <v>177.13963436239899</v>
      </c>
      <c r="H306" s="12">
        <v>176.87472452572902</v>
      </c>
      <c r="I306" s="12">
        <v>152.52762936659929</v>
      </c>
      <c r="J306" s="12">
        <v>161.70116794559476</v>
      </c>
      <c r="K306" s="12">
        <v>160.42577161447124</v>
      </c>
      <c r="L306" s="12">
        <v>153.80302569772277</v>
      </c>
      <c r="M306" s="9">
        <v>36</v>
      </c>
      <c r="N306" s="9">
        <v>36</v>
      </c>
      <c r="O306" s="9">
        <v>30</v>
      </c>
      <c r="P306" s="9">
        <v>12</v>
      </c>
      <c r="Q306" s="9">
        <v>10.863375</v>
      </c>
      <c r="R306" s="9">
        <v>11.188124999999999</v>
      </c>
      <c r="S306" s="9">
        <v>1.75</v>
      </c>
      <c r="T306" s="9">
        <v>1.25</v>
      </c>
      <c r="U306" s="9">
        <v>1.6</v>
      </c>
      <c r="V306" s="9">
        <v>1.6</v>
      </c>
    </row>
    <row r="307" spans="2:22">
      <c r="B307" s="9" t="str">
        <f t="shared" si="4"/>
        <v>М12x190</v>
      </c>
      <c r="C307" s="10">
        <v>12</v>
      </c>
      <c r="D307" s="9">
        <v>190</v>
      </c>
      <c r="E307" s="12">
        <v>184.47746903365032</v>
      </c>
      <c r="F307" s="12">
        <v>187.29317153256727</v>
      </c>
      <c r="G307" s="12">
        <v>186.01777520144375</v>
      </c>
      <c r="H307" s="12">
        <v>185.75286536477381</v>
      </c>
      <c r="I307" s="12">
        <v>159.8035688981436</v>
      </c>
      <c r="J307" s="12">
        <v>169.41862387158901</v>
      </c>
      <c r="K307" s="12">
        <v>168.14322754046546</v>
      </c>
      <c r="L307" s="12">
        <v>161.07896522926708</v>
      </c>
      <c r="M307" s="9">
        <v>36</v>
      </c>
      <c r="N307" s="9">
        <v>36</v>
      </c>
      <c r="O307" s="9">
        <v>30</v>
      </c>
      <c r="P307" s="9">
        <v>12</v>
      </c>
      <c r="Q307" s="9">
        <v>10.863375</v>
      </c>
      <c r="R307" s="9">
        <v>11.188124999999999</v>
      </c>
      <c r="S307" s="9">
        <v>1.75</v>
      </c>
      <c r="T307" s="9">
        <v>1.25</v>
      </c>
      <c r="U307" s="9">
        <v>1.6</v>
      </c>
      <c r="V307" s="9">
        <v>1.6</v>
      </c>
    </row>
    <row r="308" spans="2:22">
      <c r="B308" s="9" t="str">
        <f t="shared" si="4"/>
        <v>М12x200</v>
      </c>
      <c r="C308" s="10">
        <v>12</v>
      </c>
      <c r="D308" s="9">
        <v>200</v>
      </c>
      <c r="E308" s="12">
        <v>193.35560987269503</v>
      </c>
      <c r="F308" s="12">
        <v>196.171312371612</v>
      </c>
      <c r="G308" s="12">
        <v>194.89591604048849</v>
      </c>
      <c r="H308" s="12">
        <v>194.63100620381852</v>
      </c>
      <c r="I308" s="12">
        <v>167.07950842968791</v>
      </c>
      <c r="J308" s="12">
        <v>177.13607979758319</v>
      </c>
      <c r="K308" s="12">
        <v>175.86068346645968</v>
      </c>
      <c r="L308" s="12">
        <v>168.35490476081139</v>
      </c>
      <c r="M308" s="9">
        <v>36</v>
      </c>
      <c r="N308" s="9">
        <v>36</v>
      </c>
      <c r="O308" s="9">
        <v>30</v>
      </c>
      <c r="P308" s="9">
        <v>12</v>
      </c>
      <c r="Q308" s="9">
        <v>10.863375</v>
      </c>
      <c r="R308" s="9">
        <v>11.188124999999999</v>
      </c>
      <c r="S308" s="9">
        <v>1.75</v>
      </c>
      <c r="T308" s="9">
        <v>1.25</v>
      </c>
      <c r="U308" s="9">
        <v>1.6</v>
      </c>
      <c r="V308" s="9">
        <v>1.6</v>
      </c>
    </row>
    <row r="309" spans="2:22">
      <c r="B309" s="9" t="str">
        <f t="shared" si="4"/>
        <v>М12x220</v>
      </c>
      <c r="C309" s="10">
        <v>12</v>
      </c>
      <c r="D309" s="9">
        <v>220</v>
      </c>
      <c r="E309" s="12">
        <v>209.02902985103398</v>
      </c>
      <c r="F309" s="12">
        <v>212.41870366273585</v>
      </c>
      <c r="G309" s="12">
        <v>211.14330733161231</v>
      </c>
      <c r="H309" s="12">
        <v>210.30442618215747</v>
      </c>
      <c r="I309" s="12">
        <v>181.63138749277653</v>
      </c>
      <c r="J309" s="12">
        <v>192.5709916495716</v>
      </c>
      <c r="K309" s="12">
        <v>191.29559531844811</v>
      </c>
      <c r="L309" s="12">
        <v>182.90678382390004</v>
      </c>
      <c r="M309" s="9">
        <v>49</v>
      </c>
      <c r="N309" s="9">
        <v>49</v>
      </c>
      <c r="O309" s="9">
        <v>30</v>
      </c>
      <c r="P309" s="9">
        <v>12</v>
      </c>
      <c r="Q309" s="9">
        <v>10.863375</v>
      </c>
      <c r="R309" s="9">
        <v>11.188124999999999</v>
      </c>
      <c r="S309" s="9">
        <v>1.75</v>
      </c>
      <c r="T309" s="9">
        <v>1.25</v>
      </c>
      <c r="U309" s="9">
        <v>1.6</v>
      </c>
      <c r="V309" s="9">
        <v>1.6</v>
      </c>
    </row>
    <row r="310" spans="2:22">
      <c r="B310" s="9" t="str">
        <f t="shared" si="4"/>
        <v>М14x25</v>
      </c>
      <c r="C310" s="10">
        <v>14</v>
      </c>
      <c r="D310" s="9">
        <v>25</v>
      </c>
      <c r="E310" s="12">
        <v>61.495700588722379</v>
      </c>
      <c r="F310" s="12">
        <v>64.012964516178485</v>
      </c>
      <c r="G310" s="12">
        <v>62.132308302374234</v>
      </c>
      <c r="H310" s="12">
        <v>63.376356802526637</v>
      </c>
      <c r="I310" s="12">
        <v>59.143421211260083</v>
      </c>
      <c r="J310" s="12">
        <v>62.389631178677035</v>
      </c>
      <c r="K310" s="12">
        <v>60.508974964872799</v>
      </c>
      <c r="L310" s="12">
        <v>61.024077425064341</v>
      </c>
      <c r="M310" s="11">
        <v>14</v>
      </c>
      <c r="N310" s="9">
        <v>15</v>
      </c>
      <c r="O310" s="9">
        <v>35</v>
      </c>
      <c r="P310" s="9">
        <v>14</v>
      </c>
      <c r="Q310" s="9">
        <v>12.701000000000001</v>
      </c>
      <c r="R310" s="9">
        <v>13.02575</v>
      </c>
      <c r="S310" s="9">
        <v>2</v>
      </c>
      <c r="T310" s="9">
        <v>1.5</v>
      </c>
      <c r="U310" s="9">
        <v>2</v>
      </c>
      <c r="V310" s="9">
        <v>1.6</v>
      </c>
    </row>
    <row r="311" spans="2:22">
      <c r="B311" s="9" t="str">
        <f t="shared" si="4"/>
        <v>М14x28</v>
      </c>
      <c r="C311" s="10">
        <v>14</v>
      </c>
      <c r="D311" s="9">
        <v>28</v>
      </c>
      <c r="E311" s="12">
        <v>64.479410692024445</v>
      </c>
      <c r="F311" s="12">
        <v>67.151205357538004</v>
      </c>
      <c r="G311" s="12">
        <v>65.270549143733746</v>
      </c>
      <c r="H311" s="12">
        <v>66.360066905828674</v>
      </c>
      <c r="I311" s="12">
        <v>62.127131314562135</v>
      </c>
      <c r="J311" s="12">
        <v>65.527872020036554</v>
      </c>
      <c r="K311" s="12">
        <v>63.647215806232296</v>
      </c>
      <c r="L311" s="12">
        <v>64.007787528366393</v>
      </c>
      <c r="M311" s="11">
        <v>17</v>
      </c>
      <c r="N311" s="9">
        <v>18</v>
      </c>
      <c r="O311" s="9">
        <v>35</v>
      </c>
      <c r="P311" s="9">
        <v>14</v>
      </c>
      <c r="Q311" s="9">
        <v>12.701000000000001</v>
      </c>
      <c r="R311" s="9">
        <v>13.02575</v>
      </c>
      <c r="S311" s="9">
        <v>2</v>
      </c>
      <c r="T311" s="9">
        <v>1.5</v>
      </c>
      <c r="U311" s="9">
        <v>2</v>
      </c>
      <c r="V311" s="9">
        <v>1.6</v>
      </c>
    </row>
    <row r="312" spans="2:22">
      <c r="B312" s="9" t="str">
        <f t="shared" si="4"/>
        <v>М14x30</v>
      </c>
      <c r="C312" s="10">
        <v>14</v>
      </c>
      <c r="D312" s="9">
        <v>30</v>
      </c>
      <c r="E312" s="12">
        <v>66.468550760892455</v>
      </c>
      <c r="F312" s="12">
        <v>69.24336591844434</v>
      </c>
      <c r="G312" s="12">
        <v>67.362709704640082</v>
      </c>
      <c r="H312" s="12">
        <v>68.349206974696699</v>
      </c>
      <c r="I312" s="12">
        <v>64.11627138343016</v>
      </c>
      <c r="J312" s="12">
        <v>67.62003258094289</v>
      </c>
      <c r="K312" s="12">
        <v>65.739376367138647</v>
      </c>
      <c r="L312" s="12">
        <v>65.996927597234418</v>
      </c>
      <c r="M312" s="11">
        <v>19</v>
      </c>
      <c r="N312" s="9">
        <v>20</v>
      </c>
      <c r="O312" s="9">
        <v>35</v>
      </c>
      <c r="P312" s="9">
        <v>14</v>
      </c>
      <c r="Q312" s="9">
        <v>12.701000000000001</v>
      </c>
      <c r="R312" s="9">
        <v>13.02575</v>
      </c>
      <c r="S312" s="9">
        <v>2</v>
      </c>
      <c r="T312" s="9">
        <v>1.5</v>
      </c>
      <c r="U312" s="9">
        <v>2</v>
      </c>
      <c r="V312" s="9">
        <v>1.6</v>
      </c>
    </row>
    <row r="313" spans="2:22">
      <c r="B313" s="9" t="str">
        <f t="shared" si="4"/>
        <v>М14x32</v>
      </c>
      <c r="C313" s="10">
        <v>14</v>
      </c>
      <c r="D313" s="9">
        <v>32</v>
      </c>
      <c r="E313" s="12">
        <v>68.45769082976048</v>
      </c>
      <c r="F313" s="12">
        <v>71.335526479350676</v>
      </c>
      <c r="G313" s="12">
        <v>69.454870265546433</v>
      </c>
      <c r="H313" s="12">
        <v>70.338347043564738</v>
      </c>
      <c r="I313" s="12">
        <v>66.105411452298199</v>
      </c>
      <c r="J313" s="12">
        <v>69.712193141849227</v>
      </c>
      <c r="K313" s="12">
        <v>67.831536928044983</v>
      </c>
      <c r="L313" s="12">
        <v>67.986067666102443</v>
      </c>
      <c r="M313" s="11">
        <v>21</v>
      </c>
      <c r="N313" s="9">
        <v>22</v>
      </c>
      <c r="O313" s="9">
        <v>35</v>
      </c>
      <c r="P313" s="9">
        <v>14</v>
      </c>
      <c r="Q313" s="9">
        <v>12.701000000000001</v>
      </c>
      <c r="R313" s="9">
        <v>13.02575</v>
      </c>
      <c r="S313" s="9">
        <v>2</v>
      </c>
      <c r="T313" s="9">
        <v>1.5</v>
      </c>
      <c r="U313" s="9">
        <v>2</v>
      </c>
      <c r="V313" s="9">
        <v>1.6</v>
      </c>
    </row>
    <row r="314" spans="2:22">
      <c r="B314" s="9" t="str">
        <f t="shared" si="4"/>
        <v>М14x35</v>
      </c>
      <c r="C314" s="10">
        <v>14</v>
      </c>
      <c r="D314" s="9">
        <v>35</v>
      </c>
      <c r="E314" s="12">
        <v>71.441400933062525</v>
      </c>
      <c r="F314" s="12">
        <v>74.473767320710195</v>
      </c>
      <c r="G314" s="12">
        <v>72.593111106905937</v>
      </c>
      <c r="H314" s="12">
        <v>73.322057146866783</v>
      </c>
      <c r="I314" s="12">
        <v>69.089121555600244</v>
      </c>
      <c r="J314" s="12">
        <v>72.850433983208745</v>
      </c>
      <c r="K314" s="12">
        <v>70.969777769404473</v>
      </c>
      <c r="L314" s="12">
        <v>70.969777769404473</v>
      </c>
      <c r="M314" s="11">
        <v>24</v>
      </c>
      <c r="N314" s="9">
        <v>25</v>
      </c>
      <c r="O314" s="9">
        <v>35</v>
      </c>
      <c r="P314" s="9">
        <v>14</v>
      </c>
      <c r="Q314" s="9">
        <v>12.701000000000001</v>
      </c>
      <c r="R314" s="9">
        <v>13.02575</v>
      </c>
      <c r="S314" s="9">
        <v>2</v>
      </c>
      <c r="T314" s="9">
        <v>1.5</v>
      </c>
      <c r="U314" s="9">
        <v>2</v>
      </c>
      <c r="V314" s="9">
        <v>1.6</v>
      </c>
    </row>
    <row r="315" spans="2:22">
      <c r="B315" s="9" t="str">
        <f t="shared" si="4"/>
        <v>М14x38</v>
      </c>
      <c r="C315" s="10">
        <v>14</v>
      </c>
      <c r="D315" s="9">
        <v>38</v>
      </c>
      <c r="E315" s="12">
        <v>74.425111036364584</v>
      </c>
      <c r="F315" s="12">
        <v>77.612008162069699</v>
      </c>
      <c r="G315" s="12">
        <v>75.731351948265441</v>
      </c>
      <c r="H315" s="12">
        <v>76.305767250168827</v>
      </c>
      <c r="I315" s="12">
        <v>72.072831658902288</v>
      </c>
      <c r="J315" s="12">
        <v>75.98867482456825</v>
      </c>
      <c r="K315" s="12">
        <v>74.108018610764006</v>
      </c>
      <c r="L315" s="12">
        <v>73.953487872706532</v>
      </c>
      <c r="M315" s="11">
        <v>27</v>
      </c>
      <c r="N315" s="9">
        <v>28</v>
      </c>
      <c r="O315" s="9">
        <v>35</v>
      </c>
      <c r="P315" s="9">
        <v>14</v>
      </c>
      <c r="Q315" s="9">
        <v>12.701000000000001</v>
      </c>
      <c r="R315" s="9">
        <v>13.02575</v>
      </c>
      <c r="S315" s="9">
        <v>2</v>
      </c>
      <c r="T315" s="9">
        <v>1.5</v>
      </c>
      <c r="U315" s="9">
        <v>2</v>
      </c>
      <c r="V315" s="9">
        <v>1.6</v>
      </c>
    </row>
    <row r="316" spans="2:22">
      <c r="B316" s="9" t="str">
        <f t="shared" si="4"/>
        <v>М14x40</v>
      </c>
      <c r="C316" s="10">
        <v>14</v>
      </c>
      <c r="D316" s="9">
        <v>40</v>
      </c>
      <c r="E316" s="12">
        <v>76.414251105232609</v>
      </c>
      <c r="F316" s="12">
        <v>79.704168722976021</v>
      </c>
      <c r="G316" s="12">
        <v>77.823512509171778</v>
      </c>
      <c r="H316" s="12">
        <v>78.294907319036867</v>
      </c>
      <c r="I316" s="12">
        <v>74.061971727770313</v>
      </c>
      <c r="J316" s="12">
        <v>78.0808353854746</v>
      </c>
      <c r="K316" s="12">
        <v>76.200179171670328</v>
      </c>
      <c r="L316" s="12">
        <v>75.942627941574571</v>
      </c>
      <c r="M316" s="11">
        <v>29</v>
      </c>
      <c r="N316" s="9">
        <v>30</v>
      </c>
      <c r="O316" s="9">
        <v>35</v>
      </c>
      <c r="P316" s="9">
        <v>14</v>
      </c>
      <c r="Q316" s="9">
        <v>12.701000000000001</v>
      </c>
      <c r="R316" s="9">
        <v>13.02575</v>
      </c>
      <c r="S316" s="9">
        <v>2</v>
      </c>
      <c r="T316" s="9">
        <v>1.5</v>
      </c>
      <c r="U316" s="9">
        <v>2</v>
      </c>
      <c r="V316" s="9">
        <v>1.6</v>
      </c>
    </row>
    <row r="317" spans="2:22">
      <c r="B317" s="9" t="str">
        <f t="shared" si="4"/>
        <v>М14x42</v>
      </c>
      <c r="C317" s="10">
        <v>14</v>
      </c>
      <c r="D317" s="9">
        <v>42</v>
      </c>
      <c r="E317" s="12">
        <v>78.403391174100634</v>
      </c>
      <c r="F317" s="12">
        <v>81.796329283882372</v>
      </c>
      <c r="G317" s="12">
        <v>79.915673070078114</v>
      </c>
      <c r="H317" s="12">
        <v>80.284047387904877</v>
      </c>
      <c r="I317" s="12">
        <v>76.051111796638352</v>
      </c>
      <c r="J317" s="12">
        <v>80.172995946380937</v>
      </c>
      <c r="K317" s="12">
        <v>78.292339732576664</v>
      </c>
      <c r="L317" s="12">
        <v>77.931768010442596</v>
      </c>
      <c r="M317" s="11">
        <v>31</v>
      </c>
      <c r="N317" s="9">
        <v>32</v>
      </c>
      <c r="O317" s="9">
        <v>35</v>
      </c>
      <c r="P317" s="9">
        <v>14</v>
      </c>
      <c r="Q317" s="9">
        <v>12.701000000000001</v>
      </c>
      <c r="R317" s="9">
        <v>13.02575</v>
      </c>
      <c r="S317" s="9">
        <v>2</v>
      </c>
      <c r="T317" s="9">
        <v>1.5</v>
      </c>
      <c r="U317" s="9">
        <v>2</v>
      </c>
      <c r="V317" s="9">
        <v>1.6</v>
      </c>
    </row>
    <row r="318" spans="2:22">
      <c r="B318" s="9" t="str">
        <f t="shared" si="4"/>
        <v>М14x45</v>
      </c>
      <c r="C318" s="10">
        <v>14</v>
      </c>
      <c r="D318" s="9">
        <v>45</v>
      </c>
      <c r="E318" s="12">
        <v>81.387101277402692</v>
      </c>
      <c r="F318" s="12">
        <v>85.096903458992031</v>
      </c>
      <c r="G318" s="12">
        <v>83.216247245187773</v>
      </c>
      <c r="H318" s="12">
        <v>83.267757491206922</v>
      </c>
      <c r="I318" s="12">
        <v>79.034821899940397</v>
      </c>
      <c r="J318" s="12">
        <v>83.311236787740441</v>
      </c>
      <c r="K318" s="12">
        <v>81.430580573936183</v>
      </c>
      <c r="L318" s="12">
        <v>80.915478113744655</v>
      </c>
      <c r="M318" s="9">
        <v>34</v>
      </c>
      <c r="N318" s="9">
        <v>34</v>
      </c>
      <c r="O318" s="9">
        <v>35</v>
      </c>
      <c r="P318" s="9">
        <v>14</v>
      </c>
      <c r="Q318" s="9">
        <v>12.701000000000001</v>
      </c>
      <c r="R318" s="9">
        <v>13.02575</v>
      </c>
      <c r="S318" s="9">
        <v>2</v>
      </c>
      <c r="T318" s="9">
        <v>1.5</v>
      </c>
      <c r="U318" s="9">
        <v>2</v>
      </c>
      <c r="V318" s="9">
        <v>1.6</v>
      </c>
    </row>
    <row r="319" spans="2:22">
      <c r="B319" s="9" t="str">
        <f t="shared" si="4"/>
        <v>М14x48</v>
      </c>
      <c r="C319" s="10">
        <v>14</v>
      </c>
      <c r="D319" s="9">
        <v>48</v>
      </c>
      <c r="E319" s="12">
        <v>85.012342120012619</v>
      </c>
      <c r="F319" s="12">
        <v>88.722144301601986</v>
      </c>
      <c r="G319" s="12">
        <v>86.841488087797728</v>
      </c>
      <c r="H319" s="12">
        <v>86.892998333816877</v>
      </c>
      <c r="I319" s="12">
        <v>82.018532003242441</v>
      </c>
      <c r="J319" s="12">
        <v>86.44947762909996</v>
      </c>
      <c r="K319" s="12">
        <v>84.568821415295687</v>
      </c>
      <c r="L319" s="12">
        <v>83.899188217046685</v>
      </c>
      <c r="M319" s="9">
        <v>34</v>
      </c>
      <c r="N319" s="9">
        <v>34</v>
      </c>
      <c r="O319" s="9">
        <v>35</v>
      </c>
      <c r="P319" s="9">
        <v>14</v>
      </c>
      <c r="Q319" s="9">
        <v>12.701000000000001</v>
      </c>
      <c r="R319" s="9">
        <v>13.02575</v>
      </c>
      <c r="S319" s="9">
        <v>2</v>
      </c>
      <c r="T319" s="9">
        <v>1.5</v>
      </c>
      <c r="U319" s="9">
        <v>2</v>
      </c>
      <c r="V319" s="9">
        <v>1.6</v>
      </c>
    </row>
    <row r="320" spans="2:22">
      <c r="B320" s="9" t="str">
        <f t="shared" si="4"/>
        <v>М14x50</v>
      </c>
      <c r="C320" s="10">
        <v>14</v>
      </c>
      <c r="D320" s="9">
        <v>50</v>
      </c>
      <c r="E320" s="12">
        <v>87.429169348419251</v>
      </c>
      <c r="F320" s="12">
        <v>91.138971530008604</v>
      </c>
      <c r="G320" s="12">
        <v>89.258315316204346</v>
      </c>
      <c r="H320" s="12">
        <v>89.309825562223494</v>
      </c>
      <c r="I320" s="12">
        <v>84.007672072110466</v>
      </c>
      <c r="J320" s="12">
        <v>88.541638190006282</v>
      </c>
      <c r="K320" s="12">
        <v>86.660981976202038</v>
      </c>
      <c r="L320" s="12">
        <v>85.88832828591471</v>
      </c>
      <c r="M320" s="9">
        <v>34</v>
      </c>
      <c r="N320" s="9">
        <v>34</v>
      </c>
      <c r="O320" s="9">
        <v>35</v>
      </c>
      <c r="P320" s="9">
        <v>14</v>
      </c>
      <c r="Q320" s="9">
        <v>12.701000000000001</v>
      </c>
      <c r="R320" s="9">
        <v>13.02575</v>
      </c>
      <c r="S320" s="9">
        <v>2</v>
      </c>
      <c r="T320" s="9">
        <v>1.5</v>
      </c>
      <c r="U320" s="9">
        <v>2</v>
      </c>
      <c r="V320" s="9">
        <v>1.6</v>
      </c>
    </row>
    <row r="321" spans="2:22">
      <c r="B321" s="9" t="str">
        <f t="shared" si="4"/>
        <v>М14x55</v>
      </c>
      <c r="C321" s="10">
        <v>14</v>
      </c>
      <c r="D321" s="9">
        <v>55</v>
      </c>
      <c r="E321" s="12">
        <v>93.471237419435823</v>
      </c>
      <c r="F321" s="12">
        <v>97.181039601025176</v>
      </c>
      <c r="G321" s="12">
        <v>95.300383387220904</v>
      </c>
      <c r="H321" s="12">
        <v>95.351893633240067</v>
      </c>
      <c r="I321" s="12">
        <v>88.980522244280536</v>
      </c>
      <c r="J321" s="12">
        <v>93.772039592272137</v>
      </c>
      <c r="K321" s="12">
        <v>91.891383378467893</v>
      </c>
      <c r="L321" s="12">
        <v>90.861178458084794</v>
      </c>
      <c r="M321" s="9">
        <v>34</v>
      </c>
      <c r="N321" s="9">
        <v>34</v>
      </c>
      <c r="O321" s="9">
        <v>35</v>
      </c>
      <c r="P321" s="9">
        <v>14</v>
      </c>
      <c r="Q321" s="9">
        <v>12.701000000000001</v>
      </c>
      <c r="R321" s="9">
        <v>13.02575</v>
      </c>
      <c r="S321" s="9">
        <v>2</v>
      </c>
      <c r="T321" s="9">
        <v>1.5</v>
      </c>
      <c r="U321" s="9">
        <v>2</v>
      </c>
      <c r="V321" s="9">
        <v>1.6</v>
      </c>
    </row>
    <row r="322" spans="2:22">
      <c r="B322" s="9" t="str">
        <f t="shared" si="4"/>
        <v>М14x60</v>
      </c>
      <c r="C322" s="10">
        <v>14</v>
      </c>
      <c r="D322" s="9">
        <v>60</v>
      </c>
      <c r="E322" s="12">
        <v>99.51330549045241</v>
      </c>
      <c r="F322" s="12">
        <v>103.22310767204175</v>
      </c>
      <c r="G322" s="12">
        <v>101.34245145823748</v>
      </c>
      <c r="H322" s="12">
        <v>101.39396170425664</v>
      </c>
      <c r="I322" s="12">
        <v>93.95337241645062</v>
      </c>
      <c r="J322" s="12">
        <v>99.002440994537992</v>
      </c>
      <c r="K322" s="12">
        <v>97.121784780733719</v>
      </c>
      <c r="L322" s="12">
        <v>95.834028630254863</v>
      </c>
      <c r="M322" s="9">
        <v>34</v>
      </c>
      <c r="N322" s="9">
        <v>34</v>
      </c>
      <c r="O322" s="9">
        <v>35</v>
      </c>
      <c r="P322" s="9">
        <v>14</v>
      </c>
      <c r="Q322" s="9">
        <v>12.701000000000001</v>
      </c>
      <c r="R322" s="9">
        <v>13.02575</v>
      </c>
      <c r="S322" s="9">
        <v>2</v>
      </c>
      <c r="T322" s="9">
        <v>1.5</v>
      </c>
      <c r="U322" s="9">
        <v>2</v>
      </c>
      <c r="V322" s="9">
        <v>1.6</v>
      </c>
    </row>
    <row r="323" spans="2:22">
      <c r="B323" s="9" t="str">
        <f t="shared" si="4"/>
        <v>М14x65</v>
      </c>
      <c r="C323" s="10">
        <v>14</v>
      </c>
      <c r="D323" s="9">
        <v>65</v>
      </c>
      <c r="E323" s="12">
        <v>105.55537356146897</v>
      </c>
      <c r="F323" s="12">
        <v>109.26517574305831</v>
      </c>
      <c r="G323" s="12">
        <v>107.38451952925405</v>
      </c>
      <c r="H323" s="12">
        <v>107.4360297752732</v>
      </c>
      <c r="I323" s="12">
        <v>98.926222588620689</v>
      </c>
      <c r="J323" s="12">
        <v>104.23284239680385</v>
      </c>
      <c r="K323" s="12">
        <v>102.35218618299957</v>
      </c>
      <c r="L323" s="12">
        <v>100.80687880242493</v>
      </c>
      <c r="M323" s="9">
        <v>34</v>
      </c>
      <c r="N323" s="9">
        <v>34</v>
      </c>
      <c r="O323" s="9">
        <v>35</v>
      </c>
      <c r="P323" s="9">
        <v>14</v>
      </c>
      <c r="Q323" s="9">
        <v>12.701000000000001</v>
      </c>
      <c r="R323" s="9">
        <v>13.02575</v>
      </c>
      <c r="S323" s="9">
        <v>2</v>
      </c>
      <c r="T323" s="9">
        <v>1.5</v>
      </c>
      <c r="U323" s="9">
        <v>2</v>
      </c>
      <c r="V323" s="9">
        <v>1.6</v>
      </c>
    </row>
    <row r="324" spans="2:22">
      <c r="B324" s="9" t="str">
        <f t="shared" si="4"/>
        <v>М14x70</v>
      </c>
      <c r="C324" s="10">
        <v>14</v>
      </c>
      <c r="D324" s="9">
        <v>70</v>
      </c>
      <c r="E324" s="12">
        <v>111.59744163248553</v>
      </c>
      <c r="F324" s="12">
        <v>115.30724381407488</v>
      </c>
      <c r="G324" s="12">
        <v>113.42658760027062</v>
      </c>
      <c r="H324" s="12">
        <v>113.47809784628978</v>
      </c>
      <c r="I324" s="12">
        <v>103.89907276079077</v>
      </c>
      <c r="J324" s="12">
        <v>109.46324379906969</v>
      </c>
      <c r="K324" s="12">
        <v>107.58258758526543</v>
      </c>
      <c r="L324" s="12">
        <v>105.779728974595</v>
      </c>
      <c r="M324" s="9">
        <v>34</v>
      </c>
      <c r="N324" s="9">
        <v>34</v>
      </c>
      <c r="O324" s="9">
        <v>35</v>
      </c>
      <c r="P324" s="9">
        <v>14</v>
      </c>
      <c r="Q324" s="9">
        <v>12.701000000000001</v>
      </c>
      <c r="R324" s="9">
        <v>13.02575</v>
      </c>
      <c r="S324" s="9">
        <v>2</v>
      </c>
      <c r="T324" s="9">
        <v>1.5</v>
      </c>
      <c r="U324" s="9">
        <v>2</v>
      </c>
      <c r="V324" s="9">
        <v>1.6</v>
      </c>
    </row>
    <row r="325" spans="2:22">
      <c r="B325" s="9" t="str">
        <f t="shared" si="4"/>
        <v>М14x75</v>
      </c>
      <c r="C325" s="10">
        <v>14</v>
      </c>
      <c r="D325" s="9">
        <v>75</v>
      </c>
      <c r="E325" s="12">
        <v>117.6395097035021</v>
      </c>
      <c r="F325" s="12">
        <v>121.34931188509145</v>
      </c>
      <c r="G325" s="12">
        <v>119.46865567128719</v>
      </c>
      <c r="H325" s="12">
        <v>119.52016591730636</v>
      </c>
      <c r="I325" s="12">
        <v>108.87192293296083</v>
      </c>
      <c r="J325" s="12">
        <v>114.69364520133554</v>
      </c>
      <c r="K325" s="12">
        <v>112.81298898753128</v>
      </c>
      <c r="L325" s="12">
        <v>110.75257914676509</v>
      </c>
      <c r="M325" s="9">
        <v>34</v>
      </c>
      <c r="N325" s="9">
        <v>34</v>
      </c>
      <c r="O325" s="9">
        <v>35</v>
      </c>
      <c r="P325" s="9">
        <v>14</v>
      </c>
      <c r="Q325" s="9">
        <v>12.701000000000001</v>
      </c>
      <c r="R325" s="9">
        <v>13.02575</v>
      </c>
      <c r="S325" s="9">
        <v>2</v>
      </c>
      <c r="T325" s="9">
        <v>1.5</v>
      </c>
      <c r="U325" s="9">
        <v>2</v>
      </c>
      <c r="V325" s="9">
        <v>1.6</v>
      </c>
    </row>
    <row r="326" spans="2:22">
      <c r="B326" s="9" t="str">
        <f t="shared" si="4"/>
        <v>М14x80</v>
      </c>
      <c r="C326" s="10">
        <v>14</v>
      </c>
      <c r="D326" s="9">
        <v>80</v>
      </c>
      <c r="E326" s="12">
        <v>123.68157777451867</v>
      </c>
      <c r="F326" s="12">
        <v>127.39137995610801</v>
      </c>
      <c r="G326" s="12">
        <v>125.51072374230375</v>
      </c>
      <c r="H326" s="12">
        <v>125.56223398832292</v>
      </c>
      <c r="I326" s="12">
        <v>113.84477310513091</v>
      </c>
      <c r="J326" s="12">
        <v>119.92404660360138</v>
      </c>
      <c r="K326" s="12">
        <v>118.04339038979714</v>
      </c>
      <c r="L326" s="12">
        <v>115.72542931893516</v>
      </c>
      <c r="M326" s="9">
        <v>34</v>
      </c>
      <c r="N326" s="9">
        <v>34</v>
      </c>
      <c r="O326" s="9">
        <v>35</v>
      </c>
      <c r="P326" s="9">
        <v>14</v>
      </c>
      <c r="Q326" s="9">
        <v>12.701000000000001</v>
      </c>
      <c r="R326" s="9">
        <v>13.02575</v>
      </c>
      <c r="S326" s="9">
        <v>2</v>
      </c>
      <c r="T326" s="9">
        <v>1.5</v>
      </c>
      <c r="U326" s="9">
        <v>2</v>
      </c>
      <c r="V326" s="9">
        <v>1.6</v>
      </c>
    </row>
    <row r="327" spans="2:22">
      <c r="B327" s="9" t="str">
        <f t="shared" si="4"/>
        <v>М14x85</v>
      </c>
      <c r="C327" s="10">
        <v>14</v>
      </c>
      <c r="D327" s="9">
        <v>85</v>
      </c>
      <c r="E327" s="12">
        <v>129.72364584553523</v>
      </c>
      <c r="F327" s="12">
        <v>133.4334480271246</v>
      </c>
      <c r="G327" s="12">
        <v>131.55279181332028</v>
      </c>
      <c r="H327" s="12">
        <v>131.60430205933946</v>
      </c>
      <c r="I327" s="12">
        <v>118.81762327730097</v>
      </c>
      <c r="J327" s="12">
        <v>125.15444800586722</v>
      </c>
      <c r="K327" s="12">
        <v>123.27379179206298</v>
      </c>
      <c r="L327" s="12">
        <v>120.69827949110523</v>
      </c>
      <c r="M327" s="9">
        <v>34</v>
      </c>
      <c r="N327" s="9">
        <v>34</v>
      </c>
      <c r="O327" s="9">
        <v>35</v>
      </c>
      <c r="P327" s="9">
        <v>14</v>
      </c>
      <c r="Q327" s="9">
        <v>12.701000000000001</v>
      </c>
      <c r="R327" s="9">
        <v>13.02575</v>
      </c>
      <c r="S327" s="9">
        <v>2</v>
      </c>
      <c r="T327" s="9">
        <v>1.5</v>
      </c>
      <c r="U327" s="9">
        <v>2</v>
      </c>
      <c r="V327" s="9">
        <v>1.6</v>
      </c>
    </row>
    <row r="328" spans="2:22">
      <c r="B328" s="9" t="str">
        <f t="shared" ref="B328:B391" si="5">"М"&amp;C328&amp;"x"&amp;D328</f>
        <v>М14x90</v>
      </c>
      <c r="C328" s="10">
        <v>14</v>
      </c>
      <c r="D328" s="9">
        <v>90</v>
      </c>
      <c r="E328" s="12">
        <v>135.76571391655185</v>
      </c>
      <c r="F328" s="12">
        <v>139.47551609814118</v>
      </c>
      <c r="G328" s="12">
        <v>137.59485988433687</v>
      </c>
      <c r="H328" s="12">
        <v>137.64637013035602</v>
      </c>
      <c r="I328" s="12">
        <v>123.79047344947105</v>
      </c>
      <c r="J328" s="12">
        <v>130.38484940813305</v>
      </c>
      <c r="K328" s="12">
        <v>128.50419319432882</v>
      </c>
      <c r="L328" s="12">
        <v>125.67112966327531</v>
      </c>
      <c r="M328" s="9">
        <v>34</v>
      </c>
      <c r="N328" s="9">
        <v>34</v>
      </c>
      <c r="O328" s="9">
        <v>35</v>
      </c>
      <c r="P328" s="9">
        <v>14</v>
      </c>
      <c r="Q328" s="9">
        <v>12.701000000000001</v>
      </c>
      <c r="R328" s="9">
        <v>13.02575</v>
      </c>
      <c r="S328" s="9">
        <v>2</v>
      </c>
      <c r="T328" s="9">
        <v>1.5</v>
      </c>
      <c r="U328" s="9">
        <v>2</v>
      </c>
      <c r="V328" s="9">
        <v>1.6</v>
      </c>
    </row>
    <row r="329" spans="2:22">
      <c r="B329" s="9" t="str">
        <f t="shared" si="5"/>
        <v>М14x95</v>
      </c>
      <c r="C329" s="10">
        <v>14</v>
      </c>
      <c r="D329" s="9">
        <v>95</v>
      </c>
      <c r="E329" s="12">
        <v>141.80778198756838</v>
      </c>
      <c r="F329" s="12">
        <v>145.51758416915771</v>
      </c>
      <c r="G329" s="12">
        <v>143.63692795535343</v>
      </c>
      <c r="H329" s="12">
        <v>143.68843820137261</v>
      </c>
      <c r="I329" s="12">
        <v>128.76332362164112</v>
      </c>
      <c r="J329" s="12">
        <v>135.61525081039892</v>
      </c>
      <c r="K329" s="12">
        <v>133.73459459659466</v>
      </c>
      <c r="L329" s="12">
        <v>130.64397983544535</v>
      </c>
      <c r="M329" s="9">
        <v>34</v>
      </c>
      <c r="N329" s="9">
        <v>34</v>
      </c>
      <c r="O329" s="9">
        <v>35</v>
      </c>
      <c r="P329" s="9">
        <v>14</v>
      </c>
      <c r="Q329" s="9">
        <v>12.701000000000001</v>
      </c>
      <c r="R329" s="9">
        <v>13.02575</v>
      </c>
      <c r="S329" s="9">
        <v>2</v>
      </c>
      <c r="T329" s="9">
        <v>1.5</v>
      </c>
      <c r="U329" s="9">
        <v>2</v>
      </c>
      <c r="V329" s="9">
        <v>1.6</v>
      </c>
    </row>
    <row r="330" spans="2:22">
      <c r="B330" s="9" t="str">
        <f t="shared" si="5"/>
        <v>М14x100</v>
      </c>
      <c r="C330" s="10">
        <v>14</v>
      </c>
      <c r="D330" s="9">
        <v>100</v>
      </c>
      <c r="E330" s="12">
        <v>147.84985005858496</v>
      </c>
      <c r="F330" s="12">
        <v>151.55965224017433</v>
      </c>
      <c r="G330" s="12">
        <v>149.67899602637002</v>
      </c>
      <c r="H330" s="12">
        <v>149.73050627238914</v>
      </c>
      <c r="I330" s="12">
        <v>133.73617379381119</v>
      </c>
      <c r="J330" s="12">
        <v>140.84565221266476</v>
      </c>
      <c r="K330" s="12">
        <v>138.9649959988605</v>
      </c>
      <c r="L330" s="12">
        <v>135.61683000761542</v>
      </c>
      <c r="M330" s="9">
        <v>34</v>
      </c>
      <c r="N330" s="9">
        <v>34</v>
      </c>
      <c r="O330" s="9">
        <v>35</v>
      </c>
      <c r="P330" s="9">
        <v>14</v>
      </c>
      <c r="Q330" s="9">
        <v>12.701000000000001</v>
      </c>
      <c r="R330" s="9">
        <v>13.02575</v>
      </c>
      <c r="S330" s="9">
        <v>2</v>
      </c>
      <c r="T330" s="9">
        <v>1.5</v>
      </c>
      <c r="U330" s="9">
        <v>2</v>
      </c>
      <c r="V330" s="9">
        <v>1.6</v>
      </c>
    </row>
    <row r="331" spans="2:22">
      <c r="B331" s="9" t="str">
        <f t="shared" si="5"/>
        <v>М14x105</v>
      </c>
      <c r="C331" s="10">
        <v>14</v>
      </c>
      <c r="D331" s="9">
        <v>105</v>
      </c>
      <c r="E331" s="12">
        <v>153.89191812960152</v>
      </c>
      <c r="F331" s="12">
        <v>157.60172031119083</v>
      </c>
      <c r="G331" s="12">
        <v>155.72106409738657</v>
      </c>
      <c r="H331" s="12">
        <v>155.77257434340575</v>
      </c>
      <c r="I331" s="12">
        <v>138.70902396598126</v>
      </c>
      <c r="J331" s="12">
        <v>146.0760536149306</v>
      </c>
      <c r="K331" s="12">
        <v>144.19539740112637</v>
      </c>
      <c r="L331" s="12">
        <v>140.58968017978549</v>
      </c>
      <c r="M331" s="9">
        <v>34</v>
      </c>
      <c r="N331" s="9">
        <v>34</v>
      </c>
      <c r="O331" s="9">
        <v>35</v>
      </c>
      <c r="P331" s="9">
        <v>14</v>
      </c>
      <c r="Q331" s="9">
        <v>12.701000000000001</v>
      </c>
      <c r="R331" s="9">
        <v>13.02575</v>
      </c>
      <c r="S331" s="9">
        <v>2</v>
      </c>
      <c r="T331" s="9">
        <v>1.5</v>
      </c>
      <c r="U331" s="9">
        <v>2</v>
      </c>
      <c r="V331" s="9">
        <v>1.6</v>
      </c>
    </row>
    <row r="332" spans="2:22">
      <c r="B332" s="9" t="str">
        <f t="shared" si="5"/>
        <v>М14x110</v>
      </c>
      <c r="C332" s="10">
        <v>14</v>
      </c>
      <c r="D332" s="9">
        <v>110</v>
      </c>
      <c r="E332" s="12">
        <v>159.93398620061808</v>
      </c>
      <c r="F332" s="12">
        <v>163.64378838220745</v>
      </c>
      <c r="G332" s="12">
        <v>161.76313216840313</v>
      </c>
      <c r="H332" s="12">
        <v>161.81464241442228</v>
      </c>
      <c r="I332" s="12">
        <v>143.68187413815133</v>
      </c>
      <c r="J332" s="12">
        <v>151.30645501719644</v>
      </c>
      <c r="K332" s="12">
        <v>149.42579880339218</v>
      </c>
      <c r="L332" s="12">
        <v>145.56253035195559</v>
      </c>
      <c r="M332" s="9">
        <v>34</v>
      </c>
      <c r="N332" s="9">
        <v>34</v>
      </c>
      <c r="O332" s="9">
        <v>35</v>
      </c>
      <c r="P332" s="9">
        <v>14</v>
      </c>
      <c r="Q332" s="9">
        <v>12.701000000000001</v>
      </c>
      <c r="R332" s="9">
        <v>13.02575</v>
      </c>
      <c r="S332" s="9">
        <v>2</v>
      </c>
      <c r="T332" s="9">
        <v>1.5</v>
      </c>
      <c r="U332" s="9">
        <v>2</v>
      </c>
      <c r="V332" s="9">
        <v>1.6</v>
      </c>
    </row>
    <row r="333" spans="2:22">
      <c r="B333" s="9" t="str">
        <f t="shared" si="5"/>
        <v>М14x115</v>
      </c>
      <c r="C333" s="10">
        <v>14</v>
      </c>
      <c r="D333" s="9">
        <v>115</v>
      </c>
      <c r="E333" s="12">
        <v>165.97605427163467</v>
      </c>
      <c r="F333" s="12">
        <v>169.68585645322401</v>
      </c>
      <c r="G333" s="12">
        <v>167.80520023941969</v>
      </c>
      <c r="H333" s="12">
        <v>167.85671048543887</v>
      </c>
      <c r="I333" s="12">
        <v>148.65472431032146</v>
      </c>
      <c r="J333" s="12">
        <v>156.53685641946231</v>
      </c>
      <c r="K333" s="12">
        <v>154.65620020565805</v>
      </c>
      <c r="L333" s="12">
        <v>150.53538052412563</v>
      </c>
      <c r="M333" s="9">
        <v>34</v>
      </c>
      <c r="N333" s="9">
        <v>34</v>
      </c>
      <c r="O333" s="9">
        <v>35</v>
      </c>
      <c r="P333" s="9">
        <v>14</v>
      </c>
      <c r="Q333" s="9">
        <v>12.701000000000001</v>
      </c>
      <c r="R333" s="9">
        <v>13.02575</v>
      </c>
      <c r="S333" s="9">
        <v>2</v>
      </c>
      <c r="T333" s="9">
        <v>1.5</v>
      </c>
      <c r="U333" s="9">
        <v>2</v>
      </c>
      <c r="V333" s="9">
        <v>1.6</v>
      </c>
    </row>
    <row r="334" spans="2:22">
      <c r="B334" s="9" t="str">
        <f t="shared" si="5"/>
        <v>М14x120</v>
      </c>
      <c r="C334" s="10">
        <v>14</v>
      </c>
      <c r="D334" s="9">
        <v>120</v>
      </c>
      <c r="E334" s="12">
        <v>172.01812234265122</v>
      </c>
      <c r="F334" s="12">
        <v>175.72792452424056</v>
      </c>
      <c r="G334" s="12">
        <v>173.84726831043628</v>
      </c>
      <c r="H334" s="12">
        <v>173.89877855645543</v>
      </c>
      <c r="I334" s="12">
        <v>153.6275744824915</v>
      </c>
      <c r="J334" s="12">
        <v>161.76725782172815</v>
      </c>
      <c r="K334" s="12">
        <v>159.88660160792386</v>
      </c>
      <c r="L334" s="12">
        <v>155.5082306962957</v>
      </c>
      <c r="M334" s="9">
        <v>34</v>
      </c>
      <c r="N334" s="9">
        <v>34</v>
      </c>
      <c r="O334" s="9">
        <v>35</v>
      </c>
      <c r="P334" s="9">
        <v>14</v>
      </c>
      <c r="Q334" s="9">
        <v>12.701000000000001</v>
      </c>
      <c r="R334" s="9">
        <v>13.02575</v>
      </c>
      <c r="S334" s="9">
        <v>2</v>
      </c>
      <c r="T334" s="9">
        <v>1.5</v>
      </c>
      <c r="U334" s="9">
        <v>2</v>
      </c>
      <c r="V334" s="9">
        <v>1.6</v>
      </c>
    </row>
    <row r="335" spans="2:22">
      <c r="B335" s="9" t="str">
        <f t="shared" si="5"/>
        <v>М14x130</v>
      </c>
      <c r="C335" s="10">
        <v>14</v>
      </c>
      <c r="D335" s="9">
        <v>130</v>
      </c>
      <c r="E335" s="12">
        <v>182.81919700606858</v>
      </c>
      <c r="F335" s="12">
        <v>186.83806066377284</v>
      </c>
      <c r="G335" s="12">
        <v>184.95740444996858</v>
      </c>
      <c r="H335" s="12">
        <v>184.69985321987278</v>
      </c>
      <c r="I335" s="12">
        <v>163.57327482683161</v>
      </c>
      <c r="J335" s="12">
        <v>172.22806062625986</v>
      </c>
      <c r="K335" s="12">
        <v>170.34740441245557</v>
      </c>
      <c r="L335" s="12">
        <v>165.45393104063587</v>
      </c>
      <c r="M335" s="9">
        <v>40</v>
      </c>
      <c r="N335" s="9">
        <v>40</v>
      </c>
      <c r="O335" s="9">
        <v>35</v>
      </c>
      <c r="P335" s="9">
        <v>14</v>
      </c>
      <c r="Q335" s="9">
        <v>12.701000000000001</v>
      </c>
      <c r="R335" s="9">
        <v>13.02575</v>
      </c>
      <c r="S335" s="9">
        <v>2</v>
      </c>
      <c r="T335" s="9">
        <v>1.5</v>
      </c>
      <c r="U335" s="9">
        <v>2</v>
      </c>
      <c r="V335" s="9">
        <v>1.6</v>
      </c>
    </row>
    <row r="336" spans="2:22">
      <c r="B336" s="9" t="str">
        <f t="shared" si="5"/>
        <v>М14x140</v>
      </c>
      <c r="C336" s="10">
        <v>14</v>
      </c>
      <c r="D336" s="9">
        <v>140</v>
      </c>
      <c r="E336" s="12">
        <v>194.90333314810172</v>
      </c>
      <c r="F336" s="12">
        <v>198.92219680580598</v>
      </c>
      <c r="G336" s="12">
        <v>197.0415405920017</v>
      </c>
      <c r="H336" s="12">
        <v>196.7839893619059</v>
      </c>
      <c r="I336" s="12">
        <v>173.51897517117177</v>
      </c>
      <c r="J336" s="12">
        <v>182.68886343079157</v>
      </c>
      <c r="K336" s="12">
        <v>180.80820721698726</v>
      </c>
      <c r="L336" s="12">
        <v>175.399631384976</v>
      </c>
      <c r="M336" s="9">
        <v>40</v>
      </c>
      <c r="N336" s="9">
        <v>40</v>
      </c>
      <c r="O336" s="9">
        <v>35</v>
      </c>
      <c r="P336" s="9">
        <v>14</v>
      </c>
      <c r="Q336" s="9">
        <v>12.701000000000001</v>
      </c>
      <c r="R336" s="9">
        <v>13.02575</v>
      </c>
      <c r="S336" s="9">
        <v>2</v>
      </c>
      <c r="T336" s="9">
        <v>1.5</v>
      </c>
      <c r="U336" s="9">
        <v>2</v>
      </c>
      <c r="V336" s="9">
        <v>1.6</v>
      </c>
    </row>
    <row r="337" spans="2:22">
      <c r="B337" s="9" t="str">
        <f t="shared" si="5"/>
        <v>М14x150</v>
      </c>
      <c r="C337" s="10">
        <v>14</v>
      </c>
      <c r="D337" s="9">
        <v>150</v>
      </c>
      <c r="E337" s="12">
        <v>206.98746929013487</v>
      </c>
      <c r="F337" s="12">
        <v>211.00633294783913</v>
      </c>
      <c r="G337" s="12">
        <v>209.12567673403484</v>
      </c>
      <c r="H337" s="12">
        <v>208.86812550393907</v>
      </c>
      <c r="I337" s="12">
        <v>183.46467551551191</v>
      </c>
      <c r="J337" s="12">
        <v>193.14966623532328</v>
      </c>
      <c r="K337" s="12">
        <v>191.26901002151897</v>
      </c>
      <c r="L337" s="12">
        <v>185.34533172931614</v>
      </c>
      <c r="M337" s="9">
        <v>40</v>
      </c>
      <c r="N337" s="9">
        <v>40</v>
      </c>
      <c r="O337" s="9">
        <v>35</v>
      </c>
      <c r="P337" s="9">
        <v>14</v>
      </c>
      <c r="Q337" s="9">
        <v>12.701000000000001</v>
      </c>
      <c r="R337" s="9">
        <v>13.02575</v>
      </c>
      <c r="S337" s="9">
        <v>2</v>
      </c>
      <c r="T337" s="9">
        <v>1.5</v>
      </c>
      <c r="U337" s="9">
        <v>2</v>
      </c>
      <c r="V337" s="9">
        <v>1.6</v>
      </c>
    </row>
    <row r="338" spans="2:22">
      <c r="B338" s="9" t="str">
        <f t="shared" si="5"/>
        <v>М14x160</v>
      </c>
      <c r="C338" s="10">
        <v>14</v>
      </c>
      <c r="D338" s="9">
        <v>160</v>
      </c>
      <c r="E338" s="12">
        <v>219.07160543216798</v>
      </c>
      <c r="F338" s="12">
        <v>223.09046908987227</v>
      </c>
      <c r="G338" s="12">
        <v>221.20981287606796</v>
      </c>
      <c r="H338" s="12">
        <v>220.95226164597221</v>
      </c>
      <c r="I338" s="12">
        <v>193.41037585985205</v>
      </c>
      <c r="J338" s="12">
        <v>203.61046903985496</v>
      </c>
      <c r="K338" s="12">
        <v>201.72981282605068</v>
      </c>
      <c r="L338" s="12">
        <v>195.29103207365631</v>
      </c>
      <c r="M338" s="9">
        <v>40</v>
      </c>
      <c r="N338" s="9">
        <v>40</v>
      </c>
      <c r="O338" s="9">
        <v>35</v>
      </c>
      <c r="P338" s="9">
        <v>14</v>
      </c>
      <c r="Q338" s="9">
        <v>12.701000000000001</v>
      </c>
      <c r="R338" s="9">
        <v>13.02575</v>
      </c>
      <c r="S338" s="9">
        <v>2</v>
      </c>
      <c r="T338" s="9">
        <v>1.5</v>
      </c>
      <c r="U338" s="9">
        <v>2</v>
      </c>
      <c r="V338" s="9">
        <v>1.6</v>
      </c>
    </row>
    <row r="339" spans="2:22">
      <c r="B339" s="9" t="str">
        <f t="shared" si="5"/>
        <v>М14x170</v>
      </c>
      <c r="C339" s="10">
        <v>14</v>
      </c>
      <c r="D339" s="9">
        <v>170</v>
      </c>
      <c r="E339" s="12">
        <v>231.15574157420113</v>
      </c>
      <c r="F339" s="12">
        <v>235.17460523190539</v>
      </c>
      <c r="G339" s="12">
        <v>233.2939490181011</v>
      </c>
      <c r="H339" s="12">
        <v>233.03639778800533</v>
      </c>
      <c r="I339" s="12">
        <v>203.35607620419222</v>
      </c>
      <c r="J339" s="12">
        <v>214.07127184438664</v>
      </c>
      <c r="K339" s="12">
        <v>212.19061563058239</v>
      </c>
      <c r="L339" s="12">
        <v>205.23673241799642</v>
      </c>
      <c r="M339" s="9">
        <v>40</v>
      </c>
      <c r="N339" s="9">
        <v>40</v>
      </c>
      <c r="O339" s="9">
        <v>35</v>
      </c>
      <c r="P339" s="9">
        <v>14</v>
      </c>
      <c r="Q339" s="9">
        <v>12.701000000000001</v>
      </c>
      <c r="R339" s="9">
        <v>13.02575</v>
      </c>
      <c r="S339" s="9">
        <v>2</v>
      </c>
      <c r="T339" s="9">
        <v>1.5</v>
      </c>
      <c r="U339" s="9">
        <v>2</v>
      </c>
      <c r="V339" s="9">
        <v>1.6</v>
      </c>
    </row>
    <row r="340" spans="2:22">
      <c r="B340" s="9" t="str">
        <f t="shared" si="5"/>
        <v>М14x180</v>
      </c>
      <c r="C340" s="10">
        <v>14</v>
      </c>
      <c r="D340" s="9">
        <v>180</v>
      </c>
      <c r="E340" s="12">
        <v>243.23987771623428</v>
      </c>
      <c r="F340" s="12">
        <v>247.25874137393853</v>
      </c>
      <c r="G340" s="12">
        <v>245.37808516013425</v>
      </c>
      <c r="H340" s="12">
        <v>245.12053393003845</v>
      </c>
      <c r="I340" s="12">
        <v>213.30177654853236</v>
      </c>
      <c r="J340" s="12">
        <v>224.53207464891835</v>
      </c>
      <c r="K340" s="12">
        <v>222.65141843511407</v>
      </c>
      <c r="L340" s="12">
        <v>215.18243276233662</v>
      </c>
      <c r="M340" s="9">
        <v>40</v>
      </c>
      <c r="N340" s="9">
        <v>40</v>
      </c>
      <c r="O340" s="9">
        <v>35</v>
      </c>
      <c r="P340" s="9">
        <v>14</v>
      </c>
      <c r="Q340" s="9">
        <v>12.701000000000001</v>
      </c>
      <c r="R340" s="9">
        <v>13.02575</v>
      </c>
      <c r="S340" s="9">
        <v>2</v>
      </c>
      <c r="T340" s="9">
        <v>1.5</v>
      </c>
      <c r="U340" s="9">
        <v>2</v>
      </c>
      <c r="V340" s="9">
        <v>1.6</v>
      </c>
    </row>
    <row r="341" spans="2:22">
      <c r="B341" s="9" t="str">
        <f t="shared" si="5"/>
        <v>М14x190</v>
      </c>
      <c r="C341" s="10">
        <v>14</v>
      </c>
      <c r="D341" s="9">
        <v>190</v>
      </c>
      <c r="E341" s="12">
        <v>255.32401385826739</v>
      </c>
      <c r="F341" s="12">
        <v>259.34287751597168</v>
      </c>
      <c r="G341" s="12">
        <v>257.46222130216739</v>
      </c>
      <c r="H341" s="12">
        <v>257.20467007207162</v>
      </c>
      <c r="I341" s="12">
        <v>223.2474768928725</v>
      </c>
      <c r="J341" s="12">
        <v>234.99287745345006</v>
      </c>
      <c r="K341" s="12">
        <v>233.11222123964575</v>
      </c>
      <c r="L341" s="12">
        <v>225.12813310667678</v>
      </c>
      <c r="M341" s="9">
        <v>40</v>
      </c>
      <c r="N341" s="9">
        <v>40</v>
      </c>
      <c r="O341" s="9">
        <v>35</v>
      </c>
      <c r="P341" s="9">
        <v>14</v>
      </c>
      <c r="Q341" s="9">
        <v>12.701000000000001</v>
      </c>
      <c r="R341" s="9">
        <v>13.02575</v>
      </c>
      <c r="S341" s="9">
        <v>2</v>
      </c>
      <c r="T341" s="9">
        <v>1.5</v>
      </c>
      <c r="U341" s="9">
        <v>2</v>
      </c>
      <c r="V341" s="9">
        <v>1.6</v>
      </c>
    </row>
    <row r="342" spans="2:22">
      <c r="B342" s="9" t="str">
        <f t="shared" si="5"/>
        <v>М14x200</v>
      </c>
      <c r="C342" s="10">
        <v>14</v>
      </c>
      <c r="D342" s="9">
        <v>200</v>
      </c>
      <c r="E342" s="12">
        <v>267.40815000030057</v>
      </c>
      <c r="F342" s="12">
        <v>271.42701365800474</v>
      </c>
      <c r="G342" s="12">
        <v>269.54635744420057</v>
      </c>
      <c r="H342" s="12">
        <v>269.2888062141048</v>
      </c>
      <c r="I342" s="12">
        <v>233.19317723721269</v>
      </c>
      <c r="J342" s="12">
        <v>245.45368025798177</v>
      </c>
      <c r="K342" s="12">
        <v>243.57302404417746</v>
      </c>
      <c r="L342" s="12">
        <v>235.0738334510169</v>
      </c>
      <c r="M342" s="9">
        <v>40</v>
      </c>
      <c r="N342" s="9">
        <v>40</v>
      </c>
      <c r="O342" s="9">
        <v>35</v>
      </c>
      <c r="P342" s="9">
        <v>14</v>
      </c>
      <c r="Q342" s="9">
        <v>12.701000000000001</v>
      </c>
      <c r="R342" s="9">
        <v>13.02575</v>
      </c>
      <c r="S342" s="9">
        <v>2</v>
      </c>
      <c r="T342" s="9">
        <v>1.5</v>
      </c>
      <c r="U342" s="9">
        <v>2</v>
      </c>
      <c r="V342" s="9">
        <v>1.6</v>
      </c>
    </row>
    <row r="343" spans="2:22">
      <c r="B343" s="9" t="str">
        <f t="shared" si="5"/>
        <v>М14x220</v>
      </c>
      <c r="C343" s="10">
        <v>14</v>
      </c>
      <c r="D343" s="9">
        <v>220</v>
      </c>
      <c r="E343" s="12">
        <v>288.79645574736588</v>
      </c>
      <c r="F343" s="12">
        <v>293.48495260331919</v>
      </c>
      <c r="G343" s="12">
        <v>291.60429638951501</v>
      </c>
      <c r="H343" s="12">
        <v>290.67711196117023</v>
      </c>
      <c r="I343" s="12">
        <v>253.08457792589294</v>
      </c>
      <c r="J343" s="12">
        <v>266.37528586704514</v>
      </c>
      <c r="K343" s="12">
        <v>264.49462965324091</v>
      </c>
      <c r="L343" s="12">
        <v>254.9652341396972</v>
      </c>
      <c r="M343" s="9">
        <v>53</v>
      </c>
      <c r="N343" s="9">
        <v>53</v>
      </c>
      <c r="O343" s="9">
        <v>35</v>
      </c>
      <c r="P343" s="9">
        <v>14</v>
      </c>
      <c r="Q343" s="9">
        <v>12.701000000000001</v>
      </c>
      <c r="R343" s="9">
        <v>13.02575</v>
      </c>
      <c r="S343" s="9">
        <v>2</v>
      </c>
      <c r="T343" s="9">
        <v>1.5</v>
      </c>
      <c r="U343" s="9">
        <v>2</v>
      </c>
      <c r="V343" s="9">
        <v>1.6</v>
      </c>
    </row>
    <row r="344" spans="2:22">
      <c r="B344" s="9" t="str">
        <f t="shared" si="5"/>
        <v>М16x35</v>
      </c>
      <c r="C344" s="10">
        <v>16</v>
      </c>
      <c r="D344" s="9">
        <v>35</v>
      </c>
      <c r="E344" s="12">
        <v>102.26410366639855</v>
      </c>
      <c r="F344" s="12">
        <v>106.0119120996125</v>
      </c>
      <c r="G344" s="12">
        <v>103.53891589614875</v>
      </c>
      <c r="H344" s="12">
        <v>104.73709986986231</v>
      </c>
      <c r="I344" s="12">
        <v>99.313557210836308</v>
      </c>
      <c r="J344" s="12">
        <v>103.96195427325861</v>
      </c>
      <c r="K344" s="12">
        <v>101.48895806979485</v>
      </c>
      <c r="L344" s="12">
        <v>101.78655341430007</v>
      </c>
      <c r="M344" s="11">
        <v>23</v>
      </c>
      <c r="N344" s="9">
        <v>24</v>
      </c>
      <c r="O344" s="9">
        <v>40</v>
      </c>
      <c r="P344" s="9">
        <v>16</v>
      </c>
      <c r="Q344" s="9">
        <v>14.701000000000001</v>
      </c>
      <c r="R344" s="9">
        <v>15.02575</v>
      </c>
      <c r="S344" s="9">
        <v>2</v>
      </c>
      <c r="T344" s="9">
        <v>1.5</v>
      </c>
      <c r="U344" s="9">
        <v>2</v>
      </c>
      <c r="V344" s="9">
        <v>1.6</v>
      </c>
    </row>
    <row r="345" spans="2:22">
      <c r="B345" s="9" t="str">
        <f t="shared" si="5"/>
        <v>М16x38</v>
      </c>
      <c r="C345" s="10">
        <v>16</v>
      </c>
      <c r="D345" s="9">
        <v>38</v>
      </c>
      <c r="E345" s="12">
        <v>106.26147549999853</v>
      </c>
      <c r="F345" s="12">
        <v>110.18784113991561</v>
      </c>
      <c r="G345" s="12">
        <v>107.71484493645184</v>
      </c>
      <c r="H345" s="12">
        <v>108.73447170346228</v>
      </c>
      <c r="I345" s="12">
        <v>103.31092904443628</v>
      </c>
      <c r="J345" s="12">
        <v>108.13788331356172</v>
      </c>
      <c r="K345" s="12">
        <v>105.66488711009795</v>
      </c>
      <c r="L345" s="12">
        <v>105.78392524790004</v>
      </c>
      <c r="M345" s="11">
        <v>26</v>
      </c>
      <c r="N345" s="9">
        <v>27</v>
      </c>
      <c r="O345" s="9">
        <v>40</v>
      </c>
      <c r="P345" s="9">
        <v>16</v>
      </c>
      <c r="Q345" s="9">
        <v>14.701000000000001</v>
      </c>
      <c r="R345" s="9">
        <v>15.02575</v>
      </c>
      <c r="S345" s="9">
        <v>2</v>
      </c>
      <c r="T345" s="9">
        <v>1.5</v>
      </c>
      <c r="U345" s="9">
        <v>2</v>
      </c>
      <c r="V345" s="9">
        <v>1.6</v>
      </c>
    </row>
    <row r="346" spans="2:22">
      <c r="B346" s="9" t="str">
        <f t="shared" si="5"/>
        <v>М16x40</v>
      </c>
      <c r="C346" s="10">
        <v>16</v>
      </c>
      <c r="D346" s="9">
        <v>40</v>
      </c>
      <c r="E346" s="12">
        <v>108.92639005573184</v>
      </c>
      <c r="F346" s="12">
        <v>112.97179383345103</v>
      </c>
      <c r="G346" s="12">
        <v>110.49879762998727</v>
      </c>
      <c r="H346" s="12">
        <v>111.39938625919559</v>
      </c>
      <c r="I346" s="12">
        <v>105.97584360016961</v>
      </c>
      <c r="J346" s="12">
        <v>110.92183600709713</v>
      </c>
      <c r="K346" s="12">
        <v>108.44883980363336</v>
      </c>
      <c r="L346" s="12">
        <v>108.44883980363336</v>
      </c>
      <c r="M346" s="11">
        <v>28</v>
      </c>
      <c r="N346" s="9">
        <v>29</v>
      </c>
      <c r="O346" s="9">
        <v>40</v>
      </c>
      <c r="P346" s="9">
        <v>16</v>
      </c>
      <c r="Q346" s="9">
        <v>14.701000000000001</v>
      </c>
      <c r="R346" s="9">
        <v>15.02575</v>
      </c>
      <c r="S346" s="9">
        <v>2</v>
      </c>
      <c r="T346" s="9">
        <v>1.5</v>
      </c>
      <c r="U346" s="9">
        <v>2</v>
      </c>
      <c r="V346" s="9">
        <v>1.6</v>
      </c>
    </row>
    <row r="347" spans="2:22">
      <c r="B347" s="9" t="str">
        <f t="shared" si="5"/>
        <v>М16x42</v>
      </c>
      <c r="C347" s="10">
        <v>16</v>
      </c>
      <c r="D347" s="9">
        <v>42</v>
      </c>
      <c r="E347" s="12">
        <v>111.59130461146516</v>
      </c>
      <c r="F347" s="12">
        <v>115.75574652698643</v>
      </c>
      <c r="G347" s="12">
        <v>113.28275032352266</v>
      </c>
      <c r="H347" s="12">
        <v>114.0643008149289</v>
      </c>
      <c r="I347" s="12">
        <v>108.64075815590292</v>
      </c>
      <c r="J347" s="12">
        <v>113.70578870063252</v>
      </c>
      <c r="K347" s="12">
        <v>111.23279249716877</v>
      </c>
      <c r="L347" s="12">
        <v>111.11375435936669</v>
      </c>
      <c r="M347" s="11">
        <v>30</v>
      </c>
      <c r="N347" s="9">
        <v>31</v>
      </c>
      <c r="O347" s="9">
        <v>40</v>
      </c>
      <c r="P347" s="9">
        <v>16</v>
      </c>
      <c r="Q347" s="9">
        <v>14.701000000000001</v>
      </c>
      <c r="R347" s="9">
        <v>15.02575</v>
      </c>
      <c r="S347" s="9">
        <v>2</v>
      </c>
      <c r="T347" s="9">
        <v>1.5</v>
      </c>
      <c r="U347" s="9">
        <v>2</v>
      </c>
      <c r="V347" s="9">
        <v>1.6</v>
      </c>
    </row>
    <row r="348" spans="2:22">
      <c r="B348" s="9" t="str">
        <f t="shared" si="5"/>
        <v>М16x45</v>
      </c>
      <c r="C348" s="10">
        <v>16</v>
      </c>
      <c r="D348" s="9">
        <v>45</v>
      </c>
      <c r="E348" s="12">
        <v>115.58867644506513</v>
      </c>
      <c r="F348" s="12">
        <v>119.93167556728953</v>
      </c>
      <c r="G348" s="12">
        <v>117.45867936382578</v>
      </c>
      <c r="H348" s="12">
        <v>118.0616726485289</v>
      </c>
      <c r="I348" s="12">
        <v>112.63812998950293</v>
      </c>
      <c r="J348" s="12">
        <v>117.88171774093563</v>
      </c>
      <c r="K348" s="12">
        <v>115.40872153747186</v>
      </c>
      <c r="L348" s="12">
        <v>115.11112619296667</v>
      </c>
      <c r="M348" s="11">
        <v>33</v>
      </c>
      <c r="N348" s="9">
        <v>34</v>
      </c>
      <c r="O348" s="9">
        <v>40</v>
      </c>
      <c r="P348" s="9">
        <v>16</v>
      </c>
      <c r="Q348" s="9">
        <v>14.701000000000001</v>
      </c>
      <c r="R348" s="9">
        <v>15.02575</v>
      </c>
      <c r="S348" s="9">
        <v>2</v>
      </c>
      <c r="T348" s="9">
        <v>1.5</v>
      </c>
      <c r="U348" s="9">
        <v>2</v>
      </c>
      <c r="V348" s="9">
        <v>1.6</v>
      </c>
    </row>
    <row r="349" spans="2:22">
      <c r="B349" s="9" t="str">
        <f t="shared" si="5"/>
        <v>М16x48</v>
      </c>
      <c r="C349" s="10">
        <v>16</v>
      </c>
      <c r="D349" s="9">
        <v>48</v>
      </c>
      <c r="E349" s="12">
        <v>119.09429053607141</v>
      </c>
      <c r="F349" s="12">
        <v>123.92124480519684</v>
      </c>
      <c r="G349" s="12">
        <v>121.44824860173308</v>
      </c>
      <c r="H349" s="12">
        <v>121.56728673953516</v>
      </c>
      <c r="I349" s="12">
        <v>116.63550182310289</v>
      </c>
      <c r="J349" s="12">
        <v>122.05764678123873</v>
      </c>
      <c r="K349" s="12">
        <v>119.58465057777498</v>
      </c>
      <c r="L349" s="12">
        <v>119.10849802656664</v>
      </c>
      <c r="M349" s="9">
        <v>38</v>
      </c>
      <c r="N349" s="9">
        <v>38</v>
      </c>
      <c r="O349" s="9">
        <v>40</v>
      </c>
      <c r="P349" s="9">
        <v>16</v>
      </c>
      <c r="Q349" s="9">
        <v>14.701000000000001</v>
      </c>
      <c r="R349" s="9">
        <v>15.02575</v>
      </c>
      <c r="S349" s="9">
        <v>2</v>
      </c>
      <c r="T349" s="9">
        <v>1.5</v>
      </c>
      <c r="U349" s="9">
        <v>2</v>
      </c>
      <c r="V349" s="9">
        <v>1.6</v>
      </c>
    </row>
    <row r="350" spans="2:22">
      <c r="B350" s="9" t="str">
        <f t="shared" si="5"/>
        <v>М16x50</v>
      </c>
      <c r="C350" s="10">
        <v>16</v>
      </c>
      <c r="D350" s="9">
        <v>50</v>
      </c>
      <c r="E350" s="12">
        <v>122.25096283439844</v>
      </c>
      <c r="F350" s="12">
        <v>127.07791710352386</v>
      </c>
      <c r="G350" s="12">
        <v>124.60492090006008</v>
      </c>
      <c r="H350" s="12">
        <v>124.7239590378622</v>
      </c>
      <c r="I350" s="12">
        <v>119.30041637883622</v>
      </c>
      <c r="J350" s="12">
        <v>124.84159947477416</v>
      </c>
      <c r="K350" s="12">
        <v>122.36860327131038</v>
      </c>
      <c r="L350" s="12">
        <v>121.77341258229997</v>
      </c>
      <c r="M350" s="9">
        <v>38</v>
      </c>
      <c r="N350" s="9">
        <v>38</v>
      </c>
      <c r="O350" s="9">
        <v>40</v>
      </c>
      <c r="P350" s="9">
        <v>16</v>
      </c>
      <c r="Q350" s="9">
        <v>14.701000000000001</v>
      </c>
      <c r="R350" s="9">
        <v>15.02575</v>
      </c>
      <c r="S350" s="9">
        <v>2</v>
      </c>
      <c r="T350" s="9">
        <v>1.5</v>
      </c>
      <c r="U350" s="9">
        <v>2</v>
      </c>
      <c r="V350" s="9">
        <v>1.6</v>
      </c>
    </row>
    <row r="351" spans="2:22">
      <c r="B351" s="9" t="str">
        <f t="shared" si="5"/>
        <v>М16x55</v>
      </c>
      <c r="C351" s="10">
        <v>16</v>
      </c>
      <c r="D351" s="9">
        <v>55</v>
      </c>
      <c r="E351" s="12">
        <v>130.14264358021597</v>
      </c>
      <c r="F351" s="12">
        <v>134.9695978493414</v>
      </c>
      <c r="G351" s="12">
        <v>132.49660164587763</v>
      </c>
      <c r="H351" s="12">
        <v>132.61563978367974</v>
      </c>
      <c r="I351" s="12">
        <v>125.96270276816952</v>
      </c>
      <c r="J351" s="12">
        <v>131.80148120861267</v>
      </c>
      <c r="K351" s="12">
        <v>129.32848500514891</v>
      </c>
      <c r="L351" s="12">
        <v>128.43569897163326</v>
      </c>
      <c r="M351" s="9">
        <v>38</v>
      </c>
      <c r="N351" s="9">
        <v>38</v>
      </c>
      <c r="O351" s="9">
        <v>40</v>
      </c>
      <c r="P351" s="9">
        <v>16</v>
      </c>
      <c r="Q351" s="9">
        <v>14.701000000000001</v>
      </c>
      <c r="R351" s="9">
        <v>15.02575</v>
      </c>
      <c r="S351" s="9">
        <v>2</v>
      </c>
      <c r="T351" s="9">
        <v>1.5</v>
      </c>
      <c r="U351" s="9">
        <v>2</v>
      </c>
      <c r="V351" s="9">
        <v>1.6</v>
      </c>
    </row>
    <row r="352" spans="2:22">
      <c r="B352" s="9" t="str">
        <f t="shared" si="5"/>
        <v>М16x60</v>
      </c>
      <c r="C352" s="10">
        <v>16</v>
      </c>
      <c r="D352" s="9">
        <v>60</v>
      </c>
      <c r="E352" s="12">
        <v>138.03432432603353</v>
      </c>
      <c r="F352" s="12">
        <v>142.86127859515898</v>
      </c>
      <c r="G352" s="12">
        <v>140.38828239169521</v>
      </c>
      <c r="H352" s="12">
        <v>140.50732052949729</v>
      </c>
      <c r="I352" s="12">
        <v>132.6249891575028</v>
      </c>
      <c r="J352" s="12">
        <v>138.76136294245117</v>
      </c>
      <c r="K352" s="12">
        <v>136.28836673898741</v>
      </c>
      <c r="L352" s="12">
        <v>135.09798536096656</v>
      </c>
      <c r="M352" s="9">
        <v>38</v>
      </c>
      <c r="N352" s="9">
        <v>38</v>
      </c>
      <c r="O352" s="9">
        <v>40</v>
      </c>
      <c r="P352" s="9">
        <v>16</v>
      </c>
      <c r="Q352" s="9">
        <v>14.701000000000001</v>
      </c>
      <c r="R352" s="9">
        <v>15.02575</v>
      </c>
      <c r="S352" s="9">
        <v>2</v>
      </c>
      <c r="T352" s="9">
        <v>1.5</v>
      </c>
      <c r="U352" s="9">
        <v>2</v>
      </c>
      <c r="V352" s="9">
        <v>1.6</v>
      </c>
    </row>
    <row r="353" spans="2:22">
      <c r="B353" s="9" t="str">
        <f t="shared" si="5"/>
        <v>М16x65</v>
      </c>
      <c r="C353" s="10">
        <v>16</v>
      </c>
      <c r="D353" s="9">
        <v>65</v>
      </c>
      <c r="E353" s="12">
        <v>145.92600507185111</v>
      </c>
      <c r="F353" s="12">
        <v>150.75295934097656</v>
      </c>
      <c r="G353" s="12">
        <v>148.27996313751277</v>
      </c>
      <c r="H353" s="12">
        <v>148.39900127531487</v>
      </c>
      <c r="I353" s="12">
        <v>139.28727554683607</v>
      </c>
      <c r="J353" s="12">
        <v>145.7212446762897</v>
      </c>
      <c r="K353" s="12">
        <v>143.24824847282591</v>
      </c>
      <c r="L353" s="12">
        <v>141.76027175029984</v>
      </c>
      <c r="M353" s="9">
        <v>38</v>
      </c>
      <c r="N353" s="9">
        <v>38</v>
      </c>
      <c r="O353" s="9">
        <v>40</v>
      </c>
      <c r="P353" s="9">
        <v>16</v>
      </c>
      <c r="Q353" s="9">
        <v>14.701000000000001</v>
      </c>
      <c r="R353" s="9">
        <v>15.02575</v>
      </c>
      <c r="S353" s="9">
        <v>2</v>
      </c>
      <c r="T353" s="9">
        <v>1.5</v>
      </c>
      <c r="U353" s="9">
        <v>2</v>
      </c>
      <c r="V353" s="9">
        <v>1.6</v>
      </c>
    </row>
    <row r="354" spans="2:22">
      <c r="B354" s="9" t="str">
        <f t="shared" si="5"/>
        <v>М16x70</v>
      </c>
      <c r="C354" s="10">
        <v>16</v>
      </c>
      <c r="D354" s="9">
        <v>70</v>
      </c>
      <c r="E354" s="12">
        <v>153.81768581766866</v>
      </c>
      <c r="F354" s="12">
        <v>158.64464008679408</v>
      </c>
      <c r="G354" s="12">
        <v>156.17164388333035</v>
      </c>
      <c r="H354" s="12">
        <v>156.2906820211324</v>
      </c>
      <c r="I354" s="12">
        <v>145.94956193616943</v>
      </c>
      <c r="J354" s="12">
        <v>152.68112641012823</v>
      </c>
      <c r="K354" s="12">
        <v>150.20813020666444</v>
      </c>
      <c r="L354" s="12">
        <v>148.42255813963317</v>
      </c>
      <c r="M354" s="9">
        <v>38</v>
      </c>
      <c r="N354" s="9">
        <v>38</v>
      </c>
      <c r="O354" s="9">
        <v>40</v>
      </c>
      <c r="P354" s="9">
        <v>16</v>
      </c>
      <c r="Q354" s="9">
        <v>14.701000000000001</v>
      </c>
      <c r="R354" s="9">
        <v>15.02575</v>
      </c>
      <c r="S354" s="9">
        <v>2</v>
      </c>
      <c r="T354" s="9">
        <v>1.5</v>
      </c>
      <c r="U354" s="9">
        <v>2</v>
      </c>
      <c r="V354" s="9">
        <v>1.6</v>
      </c>
    </row>
    <row r="355" spans="2:22">
      <c r="B355" s="9" t="str">
        <f t="shared" si="5"/>
        <v>М16x75</v>
      </c>
      <c r="C355" s="10">
        <v>16</v>
      </c>
      <c r="D355" s="9">
        <v>75</v>
      </c>
      <c r="E355" s="12">
        <v>161.70936656348621</v>
      </c>
      <c r="F355" s="12">
        <v>166.53632083261166</v>
      </c>
      <c r="G355" s="12">
        <v>164.0633246291479</v>
      </c>
      <c r="H355" s="12">
        <v>164.18236276694998</v>
      </c>
      <c r="I355" s="12">
        <v>152.61184832550271</v>
      </c>
      <c r="J355" s="12">
        <v>159.64100814396676</v>
      </c>
      <c r="K355" s="12">
        <v>157.16801194050294</v>
      </c>
      <c r="L355" s="12">
        <v>155.08484452896644</v>
      </c>
      <c r="M355" s="9">
        <v>38</v>
      </c>
      <c r="N355" s="9">
        <v>38</v>
      </c>
      <c r="O355" s="9">
        <v>40</v>
      </c>
      <c r="P355" s="9">
        <v>16</v>
      </c>
      <c r="Q355" s="9">
        <v>14.701000000000001</v>
      </c>
      <c r="R355" s="9">
        <v>15.02575</v>
      </c>
      <c r="S355" s="9">
        <v>2</v>
      </c>
      <c r="T355" s="9">
        <v>1.5</v>
      </c>
      <c r="U355" s="9">
        <v>2</v>
      </c>
      <c r="V355" s="9">
        <v>1.6</v>
      </c>
    </row>
    <row r="356" spans="2:22">
      <c r="B356" s="9" t="str">
        <f t="shared" si="5"/>
        <v>М16x80</v>
      </c>
      <c r="C356" s="10">
        <v>16</v>
      </c>
      <c r="D356" s="9">
        <v>80</v>
      </c>
      <c r="E356" s="12">
        <v>169.60104730930377</v>
      </c>
      <c r="F356" s="12">
        <v>174.42800157842922</v>
      </c>
      <c r="G356" s="12">
        <v>171.95500537496545</v>
      </c>
      <c r="H356" s="12">
        <v>172.07404351276753</v>
      </c>
      <c r="I356" s="12">
        <v>159.27413471483595</v>
      </c>
      <c r="J356" s="12">
        <v>166.60088987780523</v>
      </c>
      <c r="K356" s="12">
        <v>164.12789367434146</v>
      </c>
      <c r="L356" s="12">
        <v>161.74713091829975</v>
      </c>
      <c r="M356" s="9">
        <v>38</v>
      </c>
      <c r="N356" s="9">
        <v>38</v>
      </c>
      <c r="O356" s="9">
        <v>40</v>
      </c>
      <c r="P356" s="9">
        <v>16</v>
      </c>
      <c r="Q356" s="9">
        <v>14.701000000000001</v>
      </c>
      <c r="R356" s="9">
        <v>15.02575</v>
      </c>
      <c r="S356" s="9">
        <v>2</v>
      </c>
      <c r="T356" s="9">
        <v>1.5</v>
      </c>
      <c r="U356" s="9">
        <v>2</v>
      </c>
      <c r="V356" s="9">
        <v>1.6</v>
      </c>
    </row>
    <row r="357" spans="2:22">
      <c r="B357" s="9" t="str">
        <f t="shared" si="5"/>
        <v>М16x85</v>
      </c>
      <c r="C357" s="10">
        <v>16</v>
      </c>
      <c r="D357" s="9">
        <v>85</v>
      </c>
      <c r="E357" s="12">
        <v>177.49272805512135</v>
      </c>
      <c r="F357" s="12">
        <v>182.3196823242468</v>
      </c>
      <c r="G357" s="12">
        <v>179.846686120783</v>
      </c>
      <c r="H357" s="12">
        <v>179.96572425858514</v>
      </c>
      <c r="I357" s="12">
        <v>165.93642110416928</v>
      </c>
      <c r="J357" s="12">
        <v>173.56077161164373</v>
      </c>
      <c r="K357" s="12">
        <v>171.08777540817999</v>
      </c>
      <c r="L357" s="12">
        <v>168.40941730763305</v>
      </c>
      <c r="M357" s="9">
        <v>38</v>
      </c>
      <c r="N357" s="9">
        <v>38</v>
      </c>
      <c r="O357" s="9">
        <v>40</v>
      </c>
      <c r="P357" s="9">
        <v>16</v>
      </c>
      <c r="Q357" s="9">
        <v>14.701000000000001</v>
      </c>
      <c r="R357" s="9">
        <v>15.02575</v>
      </c>
      <c r="S357" s="9">
        <v>2</v>
      </c>
      <c r="T357" s="9">
        <v>1.5</v>
      </c>
      <c r="U357" s="9">
        <v>2</v>
      </c>
      <c r="V357" s="9">
        <v>1.6</v>
      </c>
    </row>
    <row r="358" spans="2:22">
      <c r="B358" s="9" t="str">
        <f t="shared" si="5"/>
        <v>М16x90</v>
      </c>
      <c r="C358" s="10">
        <v>16</v>
      </c>
      <c r="D358" s="9">
        <v>90</v>
      </c>
      <c r="E358" s="12">
        <v>185.3844088009389</v>
      </c>
      <c r="F358" s="12">
        <v>190.21136307006435</v>
      </c>
      <c r="G358" s="12">
        <v>187.73836686660059</v>
      </c>
      <c r="H358" s="12">
        <v>187.85740500440266</v>
      </c>
      <c r="I358" s="12">
        <v>172.59870749350256</v>
      </c>
      <c r="J358" s="12">
        <v>180.52065334548226</v>
      </c>
      <c r="K358" s="12">
        <v>178.04765714201852</v>
      </c>
      <c r="L358" s="12">
        <v>175.07170369696635</v>
      </c>
      <c r="M358" s="9">
        <v>38</v>
      </c>
      <c r="N358" s="9">
        <v>38</v>
      </c>
      <c r="O358" s="9">
        <v>40</v>
      </c>
      <c r="P358" s="9">
        <v>16</v>
      </c>
      <c r="Q358" s="9">
        <v>14.701000000000001</v>
      </c>
      <c r="R358" s="9">
        <v>15.02575</v>
      </c>
      <c r="S358" s="9">
        <v>2</v>
      </c>
      <c r="T358" s="9">
        <v>1.5</v>
      </c>
      <c r="U358" s="9">
        <v>2</v>
      </c>
      <c r="V358" s="9">
        <v>1.6</v>
      </c>
    </row>
    <row r="359" spans="2:22">
      <c r="B359" s="9" t="str">
        <f t="shared" si="5"/>
        <v>М16x95</v>
      </c>
      <c r="C359" s="10">
        <v>16</v>
      </c>
      <c r="D359" s="9">
        <v>95</v>
      </c>
      <c r="E359" s="12">
        <v>193.27608954675645</v>
      </c>
      <c r="F359" s="12">
        <v>198.1030438158819</v>
      </c>
      <c r="G359" s="12">
        <v>195.63004761241814</v>
      </c>
      <c r="H359" s="12">
        <v>195.74908575022022</v>
      </c>
      <c r="I359" s="12">
        <v>179.26099388283586</v>
      </c>
      <c r="J359" s="12">
        <v>187.48053507932076</v>
      </c>
      <c r="K359" s="12">
        <v>185.00753887585702</v>
      </c>
      <c r="L359" s="12">
        <v>181.73399008629966</v>
      </c>
      <c r="M359" s="9">
        <v>38</v>
      </c>
      <c r="N359" s="9">
        <v>38</v>
      </c>
      <c r="O359" s="9">
        <v>40</v>
      </c>
      <c r="P359" s="9">
        <v>16</v>
      </c>
      <c r="Q359" s="9">
        <v>14.701000000000001</v>
      </c>
      <c r="R359" s="9">
        <v>15.02575</v>
      </c>
      <c r="S359" s="9">
        <v>2</v>
      </c>
      <c r="T359" s="9">
        <v>1.5</v>
      </c>
      <c r="U359" s="9">
        <v>2</v>
      </c>
      <c r="V359" s="9">
        <v>1.6</v>
      </c>
    </row>
    <row r="360" spans="2:22">
      <c r="B360" s="9" t="str">
        <f t="shared" si="5"/>
        <v>М16x100</v>
      </c>
      <c r="C360" s="10">
        <v>16</v>
      </c>
      <c r="D360" s="9">
        <v>100</v>
      </c>
      <c r="E360" s="12">
        <v>201.167770292574</v>
      </c>
      <c r="F360" s="12">
        <v>205.99472456169943</v>
      </c>
      <c r="G360" s="12">
        <v>203.52172835823566</v>
      </c>
      <c r="H360" s="12">
        <v>203.64076649603777</v>
      </c>
      <c r="I360" s="12">
        <v>185.92328027216919</v>
      </c>
      <c r="J360" s="12">
        <v>194.44041681315929</v>
      </c>
      <c r="K360" s="12">
        <v>191.96742060969555</v>
      </c>
      <c r="L360" s="12">
        <v>188.39627647563293</v>
      </c>
      <c r="M360" s="9">
        <v>38</v>
      </c>
      <c r="N360" s="9">
        <v>38</v>
      </c>
      <c r="O360" s="9">
        <v>40</v>
      </c>
      <c r="P360" s="9">
        <v>16</v>
      </c>
      <c r="Q360" s="9">
        <v>14.701000000000001</v>
      </c>
      <c r="R360" s="9">
        <v>15.02575</v>
      </c>
      <c r="S360" s="9">
        <v>2</v>
      </c>
      <c r="T360" s="9">
        <v>1.5</v>
      </c>
      <c r="U360" s="9">
        <v>2</v>
      </c>
      <c r="V360" s="9">
        <v>1.6</v>
      </c>
    </row>
    <row r="361" spans="2:22">
      <c r="B361" s="9" t="str">
        <f t="shared" si="5"/>
        <v>М16x105</v>
      </c>
      <c r="C361" s="10">
        <v>16</v>
      </c>
      <c r="D361" s="9">
        <v>105</v>
      </c>
      <c r="E361" s="12">
        <v>209.05945103839156</v>
      </c>
      <c r="F361" s="12">
        <v>213.88640530751704</v>
      </c>
      <c r="G361" s="12">
        <v>211.41340910405327</v>
      </c>
      <c r="H361" s="12">
        <v>211.53244724185535</v>
      </c>
      <c r="I361" s="12">
        <v>192.5855666615025</v>
      </c>
      <c r="J361" s="12">
        <v>201.40029854699779</v>
      </c>
      <c r="K361" s="12">
        <v>198.92730234353408</v>
      </c>
      <c r="L361" s="12">
        <v>195.05856286496626</v>
      </c>
      <c r="M361" s="9">
        <v>38</v>
      </c>
      <c r="N361" s="9">
        <v>38</v>
      </c>
      <c r="O361" s="9">
        <v>40</v>
      </c>
      <c r="P361" s="9">
        <v>16</v>
      </c>
      <c r="Q361" s="9">
        <v>14.701000000000001</v>
      </c>
      <c r="R361" s="9">
        <v>15.02575</v>
      </c>
      <c r="S361" s="9">
        <v>2</v>
      </c>
      <c r="T361" s="9">
        <v>1.5</v>
      </c>
      <c r="U361" s="9">
        <v>2</v>
      </c>
      <c r="V361" s="9">
        <v>1.6</v>
      </c>
    </row>
    <row r="362" spans="2:22">
      <c r="B362" s="9" t="str">
        <f t="shared" si="5"/>
        <v>М16x110</v>
      </c>
      <c r="C362" s="10">
        <v>16</v>
      </c>
      <c r="D362" s="9">
        <v>110</v>
      </c>
      <c r="E362" s="12">
        <v>216.95113178420914</v>
      </c>
      <c r="F362" s="12">
        <v>221.77808605333456</v>
      </c>
      <c r="G362" s="12">
        <v>219.3050898498708</v>
      </c>
      <c r="H362" s="12">
        <v>219.4241279876729</v>
      </c>
      <c r="I362" s="12">
        <v>199.24785305083577</v>
      </c>
      <c r="J362" s="12">
        <v>208.36018028083632</v>
      </c>
      <c r="K362" s="12">
        <v>205.88718407737258</v>
      </c>
      <c r="L362" s="12">
        <v>201.72084925429957</v>
      </c>
      <c r="M362" s="9">
        <v>38</v>
      </c>
      <c r="N362" s="9">
        <v>38</v>
      </c>
      <c r="O362" s="9">
        <v>40</v>
      </c>
      <c r="P362" s="9">
        <v>16</v>
      </c>
      <c r="Q362" s="9">
        <v>14.701000000000001</v>
      </c>
      <c r="R362" s="9">
        <v>15.02575</v>
      </c>
      <c r="S362" s="9">
        <v>2</v>
      </c>
      <c r="T362" s="9">
        <v>1.5</v>
      </c>
      <c r="U362" s="9">
        <v>2</v>
      </c>
      <c r="V362" s="9">
        <v>1.6</v>
      </c>
    </row>
    <row r="363" spans="2:22">
      <c r="B363" s="9" t="str">
        <f t="shared" si="5"/>
        <v>М16x115</v>
      </c>
      <c r="C363" s="10">
        <v>16</v>
      </c>
      <c r="D363" s="9">
        <v>115</v>
      </c>
      <c r="E363" s="12">
        <v>224.84281253002672</v>
      </c>
      <c r="F363" s="12">
        <v>229.66976679915217</v>
      </c>
      <c r="G363" s="12">
        <v>227.19677059568841</v>
      </c>
      <c r="H363" s="12">
        <v>227.31580873349046</v>
      </c>
      <c r="I363" s="12">
        <v>205.91013944016908</v>
      </c>
      <c r="J363" s="12">
        <v>215.32006201467482</v>
      </c>
      <c r="K363" s="12">
        <v>212.84706581121111</v>
      </c>
      <c r="L363" s="12">
        <v>208.38313564363287</v>
      </c>
      <c r="M363" s="9">
        <v>38</v>
      </c>
      <c r="N363" s="9">
        <v>38</v>
      </c>
      <c r="O363" s="9">
        <v>40</v>
      </c>
      <c r="P363" s="9">
        <v>16</v>
      </c>
      <c r="Q363" s="9">
        <v>14.701000000000001</v>
      </c>
      <c r="R363" s="9">
        <v>15.02575</v>
      </c>
      <c r="S363" s="9">
        <v>2</v>
      </c>
      <c r="T363" s="9">
        <v>1.5</v>
      </c>
      <c r="U363" s="9">
        <v>2</v>
      </c>
      <c r="V363" s="9">
        <v>1.6</v>
      </c>
    </row>
    <row r="364" spans="2:22">
      <c r="B364" s="9" t="str">
        <f t="shared" si="5"/>
        <v>М16x120</v>
      </c>
      <c r="C364" s="10">
        <v>16</v>
      </c>
      <c r="D364" s="9">
        <v>120</v>
      </c>
      <c r="E364" s="12">
        <v>232.73449327584427</v>
      </c>
      <c r="F364" s="12">
        <v>237.56144754496967</v>
      </c>
      <c r="G364" s="12">
        <v>235.08845134150593</v>
      </c>
      <c r="H364" s="12">
        <v>235.20748947930801</v>
      </c>
      <c r="I364" s="12">
        <v>212.57242582950238</v>
      </c>
      <c r="J364" s="12">
        <v>222.27994374851335</v>
      </c>
      <c r="K364" s="12">
        <v>219.80694754504958</v>
      </c>
      <c r="L364" s="12">
        <v>215.04542203296614</v>
      </c>
      <c r="M364" s="9">
        <v>38</v>
      </c>
      <c r="N364" s="9">
        <v>38</v>
      </c>
      <c r="O364" s="9">
        <v>40</v>
      </c>
      <c r="P364" s="9">
        <v>16</v>
      </c>
      <c r="Q364" s="9">
        <v>14.701000000000001</v>
      </c>
      <c r="R364" s="9">
        <v>15.02575</v>
      </c>
      <c r="S364" s="9">
        <v>2</v>
      </c>
      <c r="T364" s="9">
        <v>1.5</v>
      </c>
      <c r="U364" s="9">
        <v>2</v>
      </c>
      <c r="V364" s="9">
        <v>1.6</v>
      </c>
    </row>
    <row r="365" spans="2:22">
      <c r="B365" s="9" t="str">
        <f t="shared" si="5"/>
        <v>М16x130</v>
      </c>
      <c r="C365" s="10">
        <v>16</v>
      </c>
      <c r="D365" s="9">
        <v>130</v>
      </c>
      <c r="E365" s="12">
        <v>247.04258153969829</v>
      </c>
      <c r="F365" s="12">
        <v>252.22665022222995</v>
      </c>
      <c r="G365" s="12">
        <v>249.75365401876618</v>
      </c>
      <c r="H365" s="12">
        <v>249.51557774316203</v>
      </c>
      <c r="I365" s="12">
        <v>225.89699860816901</v>
      </c>
      <c r="J365" s="12">
        <v>236.19970721619038</v>
      </c>
      <c r="K365" s="12">
        <v>233.72671101272658</v>
      </c>
      <c r="L365" s="12">
        <v>228.36999481163272</v>
      </c>
      <c r="M365" s="9">
        <v>44</v>
      </c>
      <c r="N365" s="9">
        <v>44</v>
      </c>
      <c r="O365" s="9">
        <v>40</v>
      </c>
      <c r="P365" s="9">
        <v>16</v>
      </c>
      <c r="Q365" s="9">
        <v>14.701000000000001</v>
      </c>
      <c r="R365" s="9">
        <v>15.02575</v>
      </c>
      <c r="S365" s="9">
        <v>2</v>
      </c>
      <c r="T365" s="9">
        <v>1.5</v>
      </c>
      <c r="U365" s="9">
        <v>2</v>
      </c>
      <c r="V365" s="9">
        <v>1.6</v>
      </c>
    </row>
    <row r="366" spans="2:22">
      <c r="B366" s="9" t="str">
        <f t="shared" si="5"/>
        <v>М16x140</v>
      </c>
      <c r="C366" s="10">
        <v>16</v>
      </c>
      <c r="D366" s="9">
        <v>140</v>
      </c>
      <c r="E366" s="12">
        <v>262.82594303133345</v>
      </c>
      <c r="F366" s="12">
        <v>268.01001171386503</v>
      </c>
      <c r="G366" s="12">
        <v>265.53701551040132</v>
      </c>
      <c r="H366" s="12">
        <v>265.29893923479722</v>
      </c>
      <c r="I366" s="12">
        <v>239.22157138683556</v>
      </c>
      <c r="J366" s="12">
        <v>250.11947068386741</v>
      </c>
      <c r="K366" s="12">
        <v>247.64647448040364</v>
      </c>
      <c r="L366" s="12">
        <v>241.69456759029936</v>
      </c>
      <c r="M366" s="9">
        <v>44</v>
      </c>
      <c r="N366" s="9">
        <v>44</v>
      </c>
      <c r="O366" s="9">
        <v>40</v>
      </c>
      <c r="P366" s="9">
        <v>16</v>
      </c>
      <c r="Q366" s="9">
        <v>14.701000000000001</v>
      </c>
      <c r="R366" s="9">
        <v>15.02575</v>
      </c>
      <c r="S366" s="9">
        <v>2</v>
      </c>
      <c r="T366" s="9">
        <v>1.5</v>
      </c>
      <c r="U366" s="9">
        <v>2</v>
      </c>
      <c r="V366" s="9">
        <v>1.6</v>
      </c>
    </row>
    <row r="367" spans="2:22">
      <c r="B367" s="9" t="str">
        <f t="shared" si="5"/>
        <v>М16x150</v>
      </c>
      <c r="C367" s="10">
        <v>16</v>
      </c>
      <c r="D367" s="9">
        <v>150</v>
      </c>
      <c r="E367" s="12">
        <v>278.60930452296856</v>
      </c>
      <c r="F367" s="12">
        <v>283.79337320550019</v>
      </c>
      <c r="G367" s="12">
        <v>281.32037700203642</v>
      </c>
      <c r="H367" s="12">
        <v>281.08230072643221</v>
      </c>
      <c r="I367" s="12">
        <v>252.54614416550217</v>
      </c>
      <c r="J367" s="12">
        <v>264.03923415154441</v>
      </c>
      <c r="K367" s="12">
        <v>261.5662379480807</v>
      </c>
      <c r="L367" s="12">
        <v>255.01914036896594</v>
      </c>
      <c r="M367" s="9">
        <v>44</v>
      </c>
      <c r="N367" s="9">
        <v>44</v>
      </c>
      <c r="O367" s="9">
        <v>40</v>
      </c>
      <c r="P367" s="9">
        <v>16</v>
      </c>
      <c r="Q367" s="9">
        <v>14.701000000000001</v>
      </c>
      <c r="R367" s="9">
        <v>15.02575</v>
      </c>
      <c r="S367" s="9">
        <v>2</v>
      </c>
      <c r="T367" s="9">
        <v>1.5</v>
      </c>
      <c r="U367" s="9">
        <v>2</v>
      </c>
      <c r="V367" s="9">
        <v>1.6</v>
      </c>
    </row>
    <row r="368" spans="2:22">
      <c r="B368" s="9" t="str">
        <f t="shared" si="5"/>
        <v>М16x160</v>
      </c>
      <c r="C368" s="10">
        <v>16</v>
      </c>
      <c r="D368" s="9">
        <v>160</v>
      </c>
      <c r="E368" s="12">
        <v>294.39266601460366</v>
      </c>
      <c r="F368" s="12">
        <v>299.57673469713529</v>
      </c>
      <c r="G368" s="12">
        <v>297.10373849367159</v>
      </c>
      <c r="H368" s="12">
        <v>296.86566221806743</v>
      </c>
      <c r="I368" s="12">
        <v>265.87071694416881</v>
      </c>
      <c r="J368" s="12">
        <v>277.95899761922146</v>
      </c>
      <c r="K368" s="12">
        <v>275.4860014157577</v>
      </c>
      <c r="L368" s="12">
        <v>268.34371314763257</v>
      </c>
      <c r="M368" s="9">
        <v>44</v>
      </c>
      <c r="N368" s="9">
        <v>44</v>
      </c>
      <c r="O368" s="9">
        <v>40</v>
      </c>
      <c r="P368" s="9">
        <v>16</v>
      </c>
      <c r="Q368" s="9">
        <v>14.701000000000001</v>
      </c>
      <c r="R368" s="9">
        <v>15.02575</v>
      </c>
      <c r="S368" s="9">
        <v>2</v>
      </c>
      <c r="T368" s="9">
        <v>1.5</v>
      </c>
      <c r="U368" s="9">
        <v>2</v>
      </c>
      <c r="V368" s="9">
        <v>1.6</v>
      </c>
    </row>
    <row r="369" spans="2:22">
      <c r="B369" s="9" t="str">
        <f t="shared" si="5"/>
        <v>М16x170</v>
      </c>
      <c r="C369" s="10">
        <v>16</v>
      </c>
      <c r="D369" s="9">
        <v>170</v>
      </c>
      <c r="E369" s="12">
        <v>310.17602750623877</v>
      </c>
      <c r="F369" s="12">
        <v>315.36009618877046</v>
      </c>
      <c r="G369" s="12">
        <v>312.88709998530669</v>
      </c>
      <c r="H369" s="12">
        <v>312.64902370970248</v>
      </c>
      <c r="I369" s="12">
        <v>279.19528972283535</v>
      </c>
      <c r="J369" s="12">
        <v>291.87876108689852</v>
      </c>
      <c r="K369" s="12">
        <v>289.4057648834347</v>
      </c>
      <c r="L369" s="12">
        <v>281.66828592629912</v>
      </c>
      <c r="M369" s="9">
        <v>44</v>
      </c>
      <c r="N369" s="9">
        <v>44</v>
      </c>
      <c r="O369" s="9">
        <v>40</v>
      </c>
      <c r="P369" s="9">
        <v>16</v>
      </c>
      <c r="Q369" s="9">
        <v>14.701000000000001</v>
      </c>
      <c r="R369" s="9">
        <v>15.02575</v>
      </c>
      <c r="S369" s="9">
        <v>2</v>
      </c>
      <c r="T369" s="9">
        <v>1.5</v>
      </c>
      <c r="U369" s="9">
        <v>2</v>
      </c>
      <c r="V369" s="9">
        <v>1.6</v>
      </c>
    </row>
    <row r="370" spans="2:22">
      <c r="B370" s="9" t="str">
        <f t="shared" si="5"/>
        <v>М16x180</v>
      </c>
      <c r="C370" s="10">
        <v>16</v>
      </c>
      <c r="D370" s="9">
        <v>180</v>
      </c>
      <c r="E370" s="12">
        <v>325.95938899787393</v>
      </c>
      <c r="F370" s="12">
        <v>331.1434576804055</v>
      </c>
      <c r="G370" s="12">
        <v>328.67046147694185</v>
      </c>
      <c r="H370" s="12">
        <v>328.43238520133769</v>
      </c>
      <c r="I370" s="12">
        <v>292.51986250150202</v>
      </c>
      <c r="J370" s="12">
        <v>305.79852455457552</v>
      </c>
      <c r="K370" s="12">
        <v>303.32552835111176</v>
      </c>
      <c r="L370" s="12">
        <v>294.99285870496573</v>
      </c>
      <c r="M370" s="9">
        <v>44</v>
      </c>
      <c r="N370" s="9">
        <v>44</v>
      </c>
      <c r="O370" s="9">
        <v>40</v>
      </c>
      <c r="P370" s="9">
        <v>16</v>
      </c>
      <c r="Q370" s="9">
        <v>14.701000000000001</v>
      </c>
      <c r="R370" s="9">
        <v>15.02575</v>
      </c>
      <c r="S370" s="9">
        <v>2</v>
      </c>
      <c r="T370" s="9">
        <v>1.5</v>
      </c>
      <c r="U370" s="9">
        <v>2</v>
      </c>
      <c r="V370" s="9">
        <v>1.6</v>
      </c>
    </row>
    <row r="371" spans="2:22">
      <c r="B371" s="9" t="str">
        <f t="shared" si="5"/>
        <v>М16x190</v>
      </c>
      <c r="C371" s="10">
        <v>16</v>
      </c>
      <c r="D371" s="9">
        <v>190</v>
      </c>
      <c r="E371" s="12">
        <v>341.74275048950904</v>
      </c>
      <c r="F371" s="12">
        <v>346.92681917204061</v>
      </c>
      <c r="G371" s="12">
        <v>344.4538229685769</v>
      </c>
      <c r="H371" s="12">
        <v>344.21574669297274</v>
      </c>
      <c r="I371" s="12">
        <v>305.84443528016863</v>
      </c>
      <c r="J371" s="12">
        <v>319.71828802225258</v>
      </c>
      <c r="K371" s="12">
        <v>317.24529181878881</v>
      </c>
      <c r="L371" s="12">
        <v>308.31743148363228</v>
      </c>
      <c r="M371" s="9">
        <v>44</v>
      </c>
      <c r="N371" s="9">
        <v>44</v>
      </c>
      <c r="O371" s="9">
        <v>40</v>
      </c>
      <c r="P371" s="9">
        <v>16</v>
      </c>
      <c r="Q371" s="9">
        <v>14.701000000000001</v>
      </c>
      <c r="R371" s="9">
        <v>15.02575</v>
      </c>
      <c r="S371" s="9">
        <v>2</v>
      </c>
      <c r="T371" s="9">
        <v>1.5</v>
      </c>
      <c r="U371" s="9">
        <v>2</v>
      </c>
      <c r="V371" s="9">
        <v>1.6</v>
      </c>
    </row>
    <row r="372" spans="2:22">
      <c r="B372" s="9" t="str">
        <f t="shared" si="5"/>
        <v>М16x200</v>
      </c>
      <c r="C372" s="10">
        <v>16</v>
      </c>
      <c r="D372" s="9">
        <v>200</v>
      </c>
      <c r="E372" s="12">
        <v>357.52611198114414</v>
      </c>
      <c r="F372" s="12">
        <v>362.71018066367577</v>
      </c>
      <c r="G372" s="12">
        <v>360.23718446021201</v>
      </c>
      <c r="H372" s="12">
        <v>359.99910818460785</v>
      </c>
      <c r="I372" s="12">
        <v>319.16900805883517</v>
      </c>
      <c r="J372" s="12">
        <v>333.63805148992958</v>
      </c>
      <c r="K372" s="12">
        <v>331.16505528646582</v>
      </c>
      <c r="L372" s="12">
        <v>321.64200426229888</v>
      </c>
      <c r="M372" s="9">
        <v>44</v>
      </c>
      <c r="N372" s="9">
        <v>44</v>
      </c>
      <c r="O372" s="9">
        <v>40</v>
      </c>
      <c r="P372" s="9">
        <v>16</v>
      </c>
      <c r="Q372" s="9">
        <v>14.701000000000001</v>
      </c>
      <c r="R372" s="9">
        <v>15.02575</v>
      </c>
      <c r="S372" s="9">
        <v>2</v>
      </c>
      <c r="T372" s="9">
        <v>1.5</v>
      </c>
      <c r="U372" s="9">
        <v>2</v>
      </c>
      <c r="V372" s="9">
        <v>1.6</v>
      </c>
    </row>
    <row r="373" spans="2:22">
      <c r="B373" s="9" t="str">
        <f t="shared" si="5"/>
        <v>М16x220</v>
      </c>
      <c r="C373" s="10">
        <v>16</v>
      </c>
      <c r="D373" s="9">
        <v>220</v>
      </c>
      <c r="E373" s="12">
        <v>385.89640963755528</v>
      </c>
      <c r="F373" s="12">
        <v>391.85422621580045</v>
      </c>
      <c r="G373" s="12">
        <v>389.38123001233674</v>
      </c>
      <c r="H373" s="12">
        <v>388.36940584101899</v>
      </c>
      <c r="I373" s="12">
        <v>345.81815361616839</v>
      </c>
      <c r="J373" s="12">
        <v>361.47757842528353</v>
      </c>
      <c r="K373" s="12">
        <v>359.00458222181993</v>
      </c>
      <c r="L373" s="12">
        <v>348.2911498196321</v>
      </c>
      <c r="M373" s="9">
        <v>57</v>
      </c>
      <c r="N373" s="9">
        <v>57</v>
      </c>
      <c r="O373" s="9">
        <v>40</v>
      </c>
      <c r="P373" s="9">
        <v>16</v>
      </c>
      <c r="Q373" s="9">
        <v>14.701000000000001</v>
      </c>
      <c r="R373" s="9">
        <v>15.02575</v>
      </c>
      <c r="S373" s="9">
        <v>2</v>
      </c>
      <c r="T373" s="9">
        <v>1.5</v>
      </c>
      <c r="U373" s="9">
        <v>2</v>
      </c>
      <c r="V373" s="9">
        <v>1.6</v>
      </c>
    </row>
    <row r="374" spans="2:22">
      <c r="B374" s="9" t="str">
        <f t="shared" si="5"/>
        <v>М18x35</v>
      </c>
      <c r="C374" s="10">
        <v>18</v>
      </c>
      <c r="D374" s="9">
        <v>35</v>
      </c>
      <c r="E374" s="12">
        <v>136.55065352428198</v>
      </c>
      <c r="F374" s="12">
        <v>145.00291085186024</v>
      </c>
      <c r="G374" s="12">
        <v>138.9613317056247</v>
      </c>
      <c r="H374" s="12">
        <v>142.59223267051763</v>
      </c>
      <c r="I374" s="12">
        <v>131.73267081639551</v>
      </c>
      <c r="J374" s="12">
        <v>142.47827559936258</v>
      </c>
      <c r="K374" s="12">
        <v>136.43669645312698</v>
      </c>
      <c r="L374" s="12">
        <v>137.77424996263116</v>
      </c>
      <c r="M374" s="11">
        <v>21</v>
      </c>
      <c r="N374" s="9">
        <v>23</v>
      </c>
      <c r="O374" s="9">
        <v>45</v>
      </c>
      <c r="P374" s="9">
        <v>18</v>
      </c>
      <c r="Q374" s="9">
        <v>16.376249999999999</v>
      </c>
      <c r="R374" s="9">
        <v>17.025749999999999</v>
      </c>
      <c r="S374" s="9">
        <v>2.5</v>
      </c>
      <c r="T374" s="9">
        <v>1.5</v>
      </c>
      <c r="U374" s="9">
        <v>2</v>
      </c>
      <c r="V374" s="9">
        <v>1.6</v>
      </c>
    </row>
    <row r="375" spans="2:22">
      <c r="B375" s="9" t="str">
        <f t="shared" si="5"/>
        <v>М18x38</v>
      </c>
      <c r="C375" s="10">
        <v>18</v>
      </c>
      <c r="D375" s="9">
        <v>38</v>
      </c>
      <c r="E375" s="12">
        <v>141.51097372466151</v>
      </c>
      <c r="F375" s="12">
        <v>150.36449710509103</v>
      </c>
      <c r="G375" s="12">
        <v>144.32291795885547</v>
      </c>
      <c r="H375" s="12">
        <v>147.55255287089713</v>
      </c>
      <c r="I375" s="12">
        <v>136.69299101677504</v>
      </c>
      <c r="J375" s="12">
        <v>147.83986185259337</v>
      </c>
      <c r="K375" s="12">
        <v>141.79828270635778</v>
      </c>
      <c r="L375" s="12">
        <v>142.73457016301069</v>
      </c>
      <c r="M375" s="11">
        <v>24</v>
      </c>
      <c r="N375" s="9">
        <v>26</v>
      </c>
      <c r="O375" s="9">
        <v>45</v>
      </c>
      <c r="P375" s="9">
        <v>18</v>
      </c>
      <c r="Q375" s="9">
        <v>16.376249999999999</v>
      </c>
      <c r="R375" s="9">
        <v>17.025749999999999</v>
      </c>
      <c r="S375" s="9">
        <v>2.5</v>
      </c>
      <c r="T375" s="9">
        <v>1.5</v>
      </c>
      <c r="U375" s="9">
        <v>2</v>
      </c>
      <c r="V375" s="9">
        <v>1.6</v>
      </c>
    </row>
    <row r="376" spans="2:22">
      <c r="B376" s="9" t="str">
        <f t="shared" si="5"/>
        <v>М18x40</v>
      </c>
      <c r="C376" s="10">
        <v>18</v>
      </c>
      <c r="D376" s="9">
        <v>40</v>
      </c>
      <c r="E376" s="12">
        <v>144.8178538582479</v>
      </c>
      <c r="F376" s="12">
        <v>153.93888794057818</v>
      </c>
      <c r="G376" s="12">
        <v>147.89730879434265</v>
      </c>
      <c r="H376" s="12">
        <v>150.85943300448352</v>
      </c>
      <c r="I376" s="12">
        <v>139.99987115036143</v>
      </c>
      <c r="J376" s="12">
        <v>151.41425268808055</v>
      </c>
      <c r="K376" s="12">
        <v>145.37267354184496</v>
      </c>
      <c r="L376" s="12">
        <v>146.04145029659702</v>
      </c>
      <c r="M376" s="11">
        <v>26</v>
      </c>
      <c r="N376" s="9">
        <v>28</v>
      </c>
      <c r="O376" s="9">
        <v>45</v>
      </c>
      <c r="P376" s="9">
        <v>18</v>
      </c>
      <c r="Q376" s="9">
        <v>16.376249999999999</v>
      </c>
      <c r="R376" s="9">
        <v>17.025749999999999</v>
      </c>
      <c r="S376" s="9">
        <v>2.5</v>
      </c>
      <c r="T376" s="9">
        <v>1.5</v>
      </c>
      <c r="U376" s="9">
        <v>2</v>
      </c>
      <c r="V376" s="9">
        <v>1.6</v>
      </c>
    </row>
    <row r="377" spans="2:22">
      <c r="B377" s="9" t="str">
        <f t="shared" si="5"/>
        <v>М18x42</v>
      </c>
      <c r="C377" s="10">
        <v>18</v>
      </c>
      <c r="D377" s="9">
        <v>42</v>
      </c>
      <c r="E377" s="12">
        <v>148.1247339918342</v>
      </c>
      <c r="F377" s="12">
        <v>157.51327877606542</v>
      </c>
      <c r="G377" s="12">
        <v>151.47169962982986</v>
      </c>
      <c r="H377" s="12">
        <v>154.16631313806985</v>
      </c>
      <c r="I377" s="12">
        <v>143.30675128394776</v>
      </c>
      <c r="J377" s="12">
        <v>154.9886435235677</v>
      </c>
      <c r="K377" s="12">
        <v>148.94706437733217</v>
      </c>
      <c r="L377" s="12">
        <v>149.34833043018338</v>
      </c>
      <c r="M377" s="11">
        <v>28</v>
      </c>
      <c r="N377" s="9">
        <v>30</v>
      </c>
      <c r="O377" s="9">
        <v>45</v>
      </c>
      <c r="P377" s="9">
        <v>18</v>
      </c>
      <c r="Q377" s="9">
        <v>16.376249999999999</v>
      </c>
      <c r="R377" s="9">
        <v>17.025749999999999</v>
      </c>
      <c r="S377" s="9">
        <v>2.5</v>
      </c>
      <c r="T377" s="9">
        <v>1.5</v>
      </c>
      <c r="U377" s="9">
        <v>2</v>
      </c>
      <c r="V377" s="9">
        <v>1.6</v>
      </c>
    </row>
    <row r="378" spans="2:22">
      <c r="B378" s="9" t="str">
        <f t="shared" si="5"/>
        <v>М18x45</v>
      </c>
      <c r="C378" s="10">
        <v>18</v>
      </c>
      <c r="D378" s="9">
        <v>45</v>
      </c>
      <c r="E378" s="12">
        <v>153.08505419221376</v>
      </c>
      <c r="F378" s="12">
        <v>162.87486502929619</v>
      </c>
      <c r="G378" s="12">
        <v>156.83328588306063</v>
      </c>
      <c r="H378" s="12">
        <v>159.12663333844941</v>
      </c>
      <c r="I378" s="12">
        <v>148.26707148432732</v>
      </c>
      <c r="J378" s="12">
        <v>160.35022977679853</v>
      </c>
      <c r="K378" s="12">
        <v>154.30865063056294</v>
      </c>
      <c r="L378" s="12">
        <v>154.30865063056294</v>
      </c>
      <c r="M378" s="11">
        <v>31</v>
      </c>
      <c r="N378" s="9">
        <v>33</v>
      </c>
      <c r="O378" s="9">
        <v>45</v>
      </c>
      <c r="P378" s="9">
        <v>18</v>
      </c>
      <c r="Q378" s="9">
        <v>16.376249999999999</v>
      </c>
      <c r="R378" s="9">
        <v>17.025749999999999</v>
      </c>
      <c r="S378" s="9">
        <v>2.5</v>
      </c>
      <c r="T378" s="9">
        <v>1.5</v>
      </c>
      <c r="U378" s="9">
        <v>2</v>
      </c>
      <c r="V378" s="9">
        <v>1.6</v>
      </c>
    </row>
    <row r="379" spans="2:22">
      <c r="B379" s="9" t="str">
        <f t="shared" si="5"/>
        <v>М18x48</v>
      </c>
      <c r="C379" s="10">
        <v>18</v>
      </c>
      <c r="D379" s="9">
        <v>48</v>
      </c>
      <c r="E379" s="12">
        <v>158.04537439259332</v>
      </c>
      <c r="F379" s="12">
        <v>168.23645128252699</v>
      </c>
      <c r="G379" s="12">
        <v>162.19487213629139</v>
      </c>
      <c r="H379" s="12">
        <v>164.08695353882894</v>
      </c>
      <c r="I379" s="12">
        <v>153.22739168470682</v>
      </c>
      <c r="J379" s="12">
        <v>165.71181603002927</v>
      </c>
      <c r="K379" s="12">
        <v>159.67023688379373</v>
      </c>
      <c r="L379" s="12">
        <v>159.26897083094246</v>
      </c>
      <c r="M379" s="11">
        <v>34</v>
      </c>
      <c r="N379" s="9">
        <v>36</v>
      </c>
      <c r="O379" s="9">
        <v>45</v>
      </c>
      <c r="P379" s="9">
        <v>18</v>
      </c>
      <c r="Q379" s="9">
        <v>16.376249999999999</v>
      </c>
      <c r="R379" s="9">
        <v>17.025749999999999</v>
      </c>
      <c r="S379" s="9">
        <v>2.5</v>
      </c>
      <c r="T379" s="9">
        <v>1.5</v>
      </c>
      <c r="U379" s="9">
        <v>2</v>
      </c>
      <c r="V379" s="9">
        <v>1.6</v>
      </c>
    </row>
    <row r="380" spans="2:22">
      <c r="B380" s="9" t="str">
        <f t="shared" si="5"/>
        <v>М18x50</v>
      </c>
      <c r="C380" s="10">
        <v>18</v>
      </c>
      <c r="D380" s="9">
        <v>50</v>
      </c>
      <c r="E380" s="12">
        <v>161.35225452617965</v>
      </c>
      <c r="F380" s="12">
        <v>171.81084211801419</v>
      </c>
      <c r="G380" s="12">
        <v>165.7692629717786</v>
      </c>
      <c r="H380" s="12">
        <v>167.3938336724153</v>
      </c>
      <c r="I380" s="12">
        <v>156.53427181829321</v>
      </c>
      <c r="J380" s="12">
        <v>169.28620686551648</v>
      </c>
      <c r="K380" s="12">
        <v>163.24462771928091</v>
      </c>
      <c r="L380" s="12">
        <v>162.57585096452883</v>
      </c>
      <c r="M380" s="11">
        <v>36</v>
      </c>
      <c r="N380" s="9">
        <v>38</v>
      </c>
      <c r="O380" s="9">
        <v>45</v>
      </c>
      <c r="P380" s="9">
        <v>18</v>
      </c>
      <c r="Q380" s="9">
        <v>16.376249999999999</v>
      </c>
      <c r="R380" s="9">
        <v>17.025749999999999</v>
      </c>
      <c r="S380" s="9">
        <v>2.5</v>
      </c>
      <c r="T380" s="9">
        <v>1.5</v>
      </c>
      <c r="U380" s="9">
        <v>2</v>
      </c>
      <c r="V380" s="9">
        <v>1.6</v>
      </c>
    </row>
    <row r="381" spans="2:22">
      <c r="B381" s="9" t="str">
        <f t="shared" si="5"/>
        <v>М18x55</v>
      </c>
      <c r="C381" s="10">
        <v>18</v>
      </c>
      <c r="D381" s="9">
        <v>55</v>
      </c>
      <c r="E381" s="12">
        <v>169.27531323815367</v>
      </c>
      <c r="F381" s="12">
        <v>180.95720547777361</v>
      </c>
      <c r="G381" s="12">
        <v>174.91562633153808</v>
      </c>
      <c r="H381" s="12">
        <v>175.31689238438929</v>
      </c>
      <c r="I381" s="12">
        <v>164.80147215225909</v>
      </c>
      <c r="J381" s="12">
        <v>178.22218395423448</v>
      </c>
      <c r="K381" s="12">
        <v>172.18060480799889</v>
      </c>
      <c r="L381" s="12">
        <v>170.84305129849474</v>
      </c>
      <c r="M381" s="9">
        <v>42</v>
      </c>
      <c r="N381" s="9">
        <v>42</v>
      </c>
      <c r="O381" s="9">
        <v>45</v>
      </c>
      <c r="P381" s="9">
        <v>18</v>
      </c>
      <c r="Q381" s="9">
        <v>16.376249999999999</v>
      </c>
      <c r="R381" s="9">
        <v>17.025749999999999</v>
      </c>
      <c r="S381" s="9">
        <v>2.5</v>
      </c>
      <c r="T381" s="9">
        <v>1.5</v>
      </c>
      <c r="U381" s="9">
        <v>2</v>
      </c>
      <c r="V381" s="9">
        <v>1.6</v>
      </c>
    </row>
    <row r="382" spans="2:22">
      <c r="B382" s="9" t="str">
        <f t="shared" si="5"/>
        <v>М18x60</v>
      </c>
      <c r="C382" s="10">
        <v>18</v>
      </c>
      <c r="D382" s="9">
        <v>60</v>
      </c>
      <c r="E382" s="12">
        <v>179.26322168207898</v>
      </c>
      <c r="F382" s="12">
        <v>190.94511392169895</v>
      </c>
      <c r="G382" s="12">
        <v>184.90353477546344</v>
      </c>
      <c r="H382" s="12">
        <v>185.30480082831463</v>
      </c>
      <c r="I382" s="12">
        <v>173.06867248622495</v>
      </c>
      <c r="J382" s="12">
        <v>187.15816104295246</v>
      </c>
      <c r="K382" s="12">
        <v>181.11658189671684</v>
      </c>
      <c r="L382" s="12">
        <v>179.11025163246063</v>
      </c>
      <c r="M382" s="9">
        <v>42</v>
      </c>
      <c r="N382" s="9">
        <v>42</v>
      </c>
      <c r="O382" s="9">
        <v>45</v>
      </c>
      <c r="P382" s="9">
        <v>18</v>
      </c>
      <c r="Q382" s="9">
        <v>16.376249999999999</v>
      </c>
      <c r="R382" s="9">
        <v>17.025749999999999</v>
      </c>
      <c r="S382" s="9">
        <v>2.5</v>
      </c>
      <c r="T382" s="9">
        <v>1.5</v>
      </c>
      <c r="U382" s="9">
        <v>2</v>
      </c>
      <c r="V382" s="9">
        <v>1.6</v>
      </c>
    </row>
    <row r="383" spans="2:22">
      <c r="B383" s="9" t="str">
        <f t="shared" si="5"/>
        <v>М18x65</v>
      </c>
      <c r="C383" s="10">
        <v>18</v>
      </c>
      <c r="D383" s="9">
        <v>65</v>
      </c>
      <c r="E383" s="12">
        <v>189.25113012600434</v>
      </c>
      <c r="F383" s="12">
        <v>200.93302236562431</v>
      </c>
      <c r="G383" s="12">
        <v>194.89144321938875</v>
      </c>
      <c r="H383" s="12">
        <v>195.29270927223999</v>
      </c>
      <c r="I383" s="12">
        <v>181.33587282019087</v>
      </c>
      <c r="J383" s="12">
        <v>196.09413813167043</v>
      </c>
      <c r="K383" s="12">
        <v>190.05255898543484</v>
      </c>
      <c r="L383" s="12">
        <v>187.37745196642652</v>
      </c>
      <c r="M383" s="9">
        <v>42</v>
      </c>
      <c r="N383" s="9">
        <v>42</v>
      </c>
      <c r="O383" s="9">
        <v>45</v>
      </c>
      <c r="P383" s="9">
        <v>18</v>
      </c>
      <c r="Q383" s="9">
        <v>16.376249999999999</v>
      </c>
      <c r="R383" s="9">
        <v>17.025749999999999</v>
      </c>
      <c r="S383" s="9">
        <v>2.5</v>
      </c>
      <c r="T383" s="9">
        <v>1.5</v>
      </c>
      <c r="U383" s="9">
        <v>2</v>
      </c>
      <c r="V383" s="9">
        <v>1.6</v>
      </c>
    </row>
    <row r="384" spans="2:22">
      <c r="B384" s="9" t="str">
        <f t="shared" si="5"/>
        <v>М18x70</v>
      </c>
      <c r="C384" s="10">
        <v>18</v>
      </c>
      <c r="D384" s="9">
        <v>70</v>
      </c>
      <c r="E384" s="12">
        <v>199.23903856992973</v>
      </c>
      <c r="F384" s="12">
        <v>210.92093080954967</v>
      </c>
      <c r="G384" s="12">
        <v>204.87935166331411</v>
      </c>
      <c r="H384" s="12">
        <v>205.28061771616535</v>
      </c>
      <c r="I384" s="12">
        <v>189.60307315415676</v>
      </c>
      <c r="J384" s="12">
        <v>205.03011522038841</v>
      </c>
      <c r="K384" s="12">
        <v>198.98853607415282</v>
      </c>
      <c r="L384" s="12">
        <v>195.64465230039244</v>
      </c>
      <c r="M384" s="9">
        <v>42</v>
      </c>
      <c r="N384" s="9">
        <v>42</v>
      </c>
      <c r="O384" s="9">
        <v>45</v>
      </c>
      <c r="P384" s="9">
        <v>18</v>
      </c>
      <c r="Q384" s="9">
        <v>16.376249999999999</v>
      </c>
      <c r="R384" s="9">
        <v>17.025749999999999</v>
      </c>
      <c r="S384" s="9">
        <v>2.5</v>
      </c>
      <c r="T384" s="9">
        <v>1.5</v>
      </c>
      <c r="U384" s="9">
        <v>2</v>
      </c>
      <c r="V384" s="9">
        <v>1.6</v>
      </c>
    </row>
    <row r="385" spans="2:22">
      <c r="B385" s="9" t="str">
        <f t="shared" si="5"/>
        <v>М18x75</v>
      </c>
      <c r="C385" s="10">
        <v>18</v>
      </c>
      <c r="D385" s="9">
        <v>75</v>
      </c>
      <c r="E385" s="12">
        <v>209.22694701385507</v>
      </c>
      <c r="F385" s="12">
        <v>220.90883925347501</v>
      </c>
      <c r="G385" s="12">
        <v>214.86726010723947</v>
      </c>
      <c r="H385" s="12">
        <v>215.26852616009069</v>
      </c>
      <c r="I385" s="12">
        <v>197.87027348812265</v>
      </c>
      <c r="J385" s="12">
        <v>213.96609230910636</v>
      </c>
      <c r="K385" s="12">
        <v>207.92451316287077</v>
      </c>
      <c r="L385" s="12">
        <v>203.9118526343583</v>
      </c>
      <c r="M385" s="9">
        <v>42</v>
      </c>
      <c r="N385" s="9">
        <v>42</v>
      </c>
      <c r="O385" s="9">
        <v>45</v>
      </c>
      <c r="P385" s="9">
        <v>18</v>
      </c>
      <c r="Q385" s="9">
        <v>16.376249999999999</v>
      </c>
      <c r="R385" s="9">
        <v>17.025749999999999</v>
      </c>
      <c r="S385" s="9">
        <v>2.5</v>
      </c>
      <c r="T385" s="9">
        <v>1.5</v>
      </c>
      <c r="U385" s="9">
        <v>2</v>
      </c>
      <c r="V385" s="9">
        <v>1.6</v>
      </c>
    </row>
    <row r="386" spans="2:22">
      <c r="B386" s="9" t="str">
        <f t="shared" si="5"/>
        <v>М18x80</v>
      </c>
      <c r="C386" s="10">
        <v>18</v>
      </c>
      <c r="D386" s="9">
        <v>80</v>
      </c>
      <c r="E386" s="12">
        <v>219.21485545778043</v>
      </c>
      <c r="F386" s="12">
        <v>230.89674769740037</v>
      </c>
      <c r="G386" s="12">
        <v>224.85516855116481</v>
      </c>
      <c r="H386" s="12">
        <v>225.25643460401608</v>
      </c>
      <c r="I386" s="12">
        <v>206.13747382208854</v>
      </c>
      <c r="J386" s="12">
        <v>222.90206939782433</v>
      </c>
      <c r="K386" s="12">
        <v>216.86049025158877</v>
      </c>
      <c r="L386" s="12">
        <v>212.17905296832421</v>
      </c>
      <c r="M386" s="9">
        <v>42</v>
      </c>
      <c r="N386" s="9">
        <v>42</v>
      </c>
      <c r="O386" s="9">
        <v>45</v>
      </c>
      <c r="P386" s="9">
        <v>18</v>
      </c>
      <c r="Q386" s="9">
        <v>16.376249999999999</v>
      </c>
      <c r="R386" s="9">
        <v>17.025749999999999</v>
      </c>
      <c r="S386" s="9">
        <v>2.5</v>
      </c>
      <c r="T386" s="9">
        <v>1.5</v>
      </c>
      <c r="U386" s="9">
        <v>2</v>
      </c>
      <c r="V386" s="9">
        <v>1.6</v>
      </c>
    </row>
    <row r="387" spans="2:22">
      <c r="B387" s="9" t="str">
        <f t="shared" si="5"/>
        <v>М18x85</v>
      </c>
      <c r="C387" s="10">
        <v>18</v>
      </c>
      <c r="D387" s="9">
        <v>85</v>
      </c>
      <c r="E387" s="12">
        <v>229.20276390170574</v>
      </c>
      <c r="F387" s="12">
        <v>240.88465614132571</v>
      </c>
      <c r="G387" s="12">
        <v>234.84307699509014</v>
      </c>
      <c r="H387" s="12">
        <v>235.24434304794138</v>
      </c>
      <c r="I387" s="12">
        <v>214.40467415605445</v>
      </c>
      <c r="J387" s="12">
        <v>231.83804648654231</v>
      </c>
      <c r="K387" s="12">
        <v>225.79646734030675</v>
      </c>
      <c r="L387" s="12">
        <v>220.4462533022901</v>
      </c>
      <c r="M387" s="9">
        <v>42</v>
      </c>
      <c r="N387" s="9">
        <v>42</v>
      </c>
      <c r="O387" s="9">
        <v>45</v>
      </c>
      <c r="P387" s="9">
        <v>18</v>
      </c>
      <c r="Q387" s="9">
        <v>16.376249999999999</v>
      </c>
      <c r="R387" s="9">
        <v>17.025749999999999</v>
      </c>
      <c r="S387" s="9">
        <v>2.5</v>
      </c>
      <c r="T387" s="9">
        <v>1.5</v>
      </c>
      <c r="U387" s="9">
        <v>2</v>
      </c>
      <c r="V387" s="9">
        <v>1.6</v>
      </c>
    </row>
    <row r="388" spans="2:22">
      <c r="B388" s="9" t="str">
        <f t="shared" si="5"/>
        <v>М18x90</v>
      </c>
      <c r="C388" s="10">
        <v>18</v>
      </c>
      <c r="D388" s="9">
        <v>90</v>
      </c>
      <c r="E388" s="12">
        <v>239.19067234563113</v>
      </c>
      <c r="F388" s="12">
        <v>250.87256458525107</v>
      </c>
      <c r="G388" s="12">
        <v>244.83098543901551</v>
      </c>
      <c r="H388" s="12">
        <v>245.23225149186675</v>
      </c>
      <c r="I388" s="12">
        <v>222.67187449002034</v>
      </c>
      <c r="J388" s="12">
        <v>240.77402357526029</v>
      </c>
      <c r="K388" s="12">
        <v>234.73244442902475</v>
      </c>
      <c r="L388" s="12">
        <v>228.71345363625602</v>
      </c>
      <c r="M388" s="9">
        <v>42</v>
      </c>
      <c r="N388" s="9">
        <v>42</v>
      </c>
      <c r="O388" s="9">
        <v>45</v>
      </c>
      <c r="P388" s="9">
        <v>18</v>
      </c>
      <c r="Q388" s="9">
        <v>16.376249999999999</v>
      </c>
      <c r="R388" s="9">
        <v>17.025749999999999</v>
      </c>
      <c r="S388" s="9">
        <v>2.5</v>
      </c>
      <c r="T388" s="9">
        <v>1.5</v>
      </c>
      <c r="U388" s="9">
        <v>2</v>
      </c>
      <c r="V388" s="9">
        <v>1.6</v>
      </c>
    </row>
    <row r="389" spans="2:22">
      <c r="B389" s="9" t="str">
        <f t="shared" si="5"/>
        <v>М18x95</v>
      </c>
      <c r="C389" s="10">
        <v>18</v>
      </c>
      <c r="D389" s="9">
        <v>95</v>
      </c>
      <c r="E389" s="12">
        <v>249.17858078955646</v>
      </c>
      <c r="F389" s="12">
        <v>260.86047302917643</v>
      </c>
      <c r="G389" s="12">
        <v>254.81889388294084</v>
      </c>
      <c r="H389" s="12">
        <v>255.22015993579208</v>
      </c>
      <c r="I389" s="12">
        <v>230.93907482398623</v>
      </c>
      <c r="J389" s="12">
        <v>249.71000066397829</v>
      </c>
      <c r="K389" s="12">
        <v>243.6684215177427</v>
      </c>
      <c r="L389" s="12">
        <v>236.98065397022191</v>
      </c>
      <c r="M389" s="9">
        <v>42</v>
      </c>
      <c r="N389" s="9">
        <v>42</v>
      </c>
      <c r="O389" s="9">
        <v>45</v>
      </c>
      <c r="P389" s="9">
        <v>18</v>
      </c>
      <c r="Q389" s="9">
        <v>16.376249999999999</v>
      </c>
      <c r="R389" s="9">
        <v>17.025749999999999</v>
      </c>
      <c r="S389" s="9">
        <v>2.5</v>
      </c>
      <c r="T389" s="9">
        <v>1.5</v>
      </c>
      <c r="U389" s="9">
        <v>2</v>
      </c>
      <c r="V389" s="9">
        <v>1.6</v>
      </c>
    </row>
    <row r="390" spans="2:22">
      <c r="B390" s="9" t="str">
        <f t="shared" si="5"/>
        <v>М18x100</v>
      </c>
      <c r="C390" s="10">
        <v>18</v>
      </c>
      <c r="D390" s="9">
        <v>100</v>
      </c>
      <c r="E390" s="12">
        <v>259.1664892334818</v>
      </c>
      <c r="F390" s="12">
        <v>270.84838147310177</v>
      </c>
      <c r="G390" s="12">
        <v>264.8068023268662</v>
      </c>
      <c r="H390" s="12">
        <v>265.20806837971742</v>
      </c>
      <c r="I390" s="12">
        <v>239.20627515795212</v>
      </c>
      <c r="J390" s="12">
        <v>258.6459777526963</v>
      </c>
      <c r="K390" s="12">
        <v>252.60439860646065</v>
      </c>
      <c r="L390" s="12">
        <v>245.2478543041878</v>
      </c>
      <c r="M390" s="9">
        <v>42</v>
      </c>
      <c r="N390" s="9">
        <v>42</v>
      </c>
      <c r="O390" s="9">
        <v>45</v>
      </c>
      <c r="P390" s="9">
        <v>18</v>
      </c>
      <c r="Q390" s="9">
        <v>16.376249999999999</v>
      </c>
      <c r="R390" s="9">
        <v>17.025749999999999</v>
      </c>
      <c r="S390" s="9">
        <v>2.5</v>
      </c>
      <c r="T390" s="9">
        <v>1.5</v>
      </c>
      <c r="U390" s="9">
        <v>2</v>
      </c>
      <c r="V390" s="9">
        <v>1.6</v>
      </c>
    </row>
    <row r="391" spans="2:22">
      <c r="B391" s="9" t="str">
        <f t="shared" si="5"/>
        <v>М18x105</v>
      </c>
      <c r="C391" s="10">
        <v>18</v>
      </c>
      <c r="D391" s="9">
        <v>105</v>
      </c>
      <c r="E391" s="12">
        <v>269.15439767740719</v>
      </c>
      <c r="F391" s="12">
        <v>280.83628991702716</v>
      </c>
      <c r="G391" s="12">
        <v>274.79471077079154</v>
      </c>
      <c r="H391" s="12">
        <v>275.19597682364281</v>
      </c>
      <c r="I391" s="12">
        <v>247.47347549191804</v>
      </c>
      <c r="J391" s="12">
        <v>267.58195484141424</v>
      </c>
      <c r="K391" s="12">
        <v>261.54037569517868</v>
      </c>
      <c r="L391" s="12">
        <v>253.51505463815366</v>
      </c>
      <c r="M391" s="9">
        <v>42</v>
      </c>
      <c r="N391" s="9">
        <v>42</v>
      </c>
      <c r="O391" s="9">
        <v>45</v>
      </c>
      <c r="P391" s="9">
        <v>18</v>
      </c>
      <c r="Q391" s="9">
        <v>16.376249999999999</v>
      </c>
      <c r="R391" s="9">
        <v>17.025749999999999</v>
      </c>
      <c r="S391" s="9">
        <v>2.5</v>
      </c>
      <c r="T391" s="9">
        <v>1.5</v>
      </c>
      <c r="U391" s="9">
        <v>2</v>
      </c>
      <c r="V391" s="9">
        <v>1.6</v>
      </c>
    </row>
    <row r="392" spans="2:22">
      <c r="B392" s="9" t="str">
        <f t="shared" ref="B392:B455" si="6">"М"&amp;C392&amp;"x"&amp;D392</f>
        <v>М18x110</v>
      </c>
      <c r="C392" s="10">
        <v>18</v>
      </c>
      <c r="D392" s="9">
        <v>110</v>
      </c>
      <c r="E392" s="12">
        <v>279.14230612133252</v>
      </c>
      <c r="F392" s="12">
        <v>290.82419836095249</v>
      </c>
      <c r="G392" s="12">
        <v>284.78261921471687</v>
      </c>
      <c r="H392" s="12">
        <v>285.18388526756809</v>
      </c>
      <c r="I392" s="12">
        <v>255.74067582588393</v>
      </c>
      <c r="J392" s="12">
        <v>276.51793193013225</v>
      </c>
      <c r="K392" s="12">
        <v>270.47635278389663</v>
      </c>
      <c r="L392" s="12">
        <v>261.78225497211957</v>
      </c>
      <c r="M392" s="9">
        <v>42</v>
      </c>
      <c r="N392" s="9">
        <v>42</v>
      </c>
      <c r="O392" s="9">
        <v>45</v>
      </c>
      <c r="P392" s="9">
        <v>18</v>
      </c>
      <c r="Q392" s="9">
        <v>16.376249999999999</v>
      </c>
      <c r="R392" s="9">
        <v>17.025749999999999</v>
      </c>
      <c r="S392" s="9">
        <v>2.5</v>
      </c>
      <c r="T392" s="9">
        <v>1.5</v>
      </c>
      <c r="U392" s="9">
        <v>2</v>
      </c>
      <c r="V392" s="9">
        <v>1.6</v>
      </c>
    </row>
    <row r="393" spans="2:22">
      <c r="B393" s="9" t="str">
        <f t="shared" si="6"/>
        <v>М18x115</v>
      </c>
      <c r="C393" s="10">
        <v>18</v>
      </c>
      <c r="D393" s="9">
        <v>115</v>
      </c>
      <c r="E393" s="12">
        <v>289.13021456525792</v>
      </c>
      <c r="F393" s="12">
        <v>300.81210680487783</v>
      </c>
      <c r="G393" s="12">
        <v>294.77052765864215</v>
      </c>
      <c r="H393" s="12">
        <v>295.17179371149342</v>
      </c>
      <c r="I393" s="12">
        <v>264.00787615984984</v>
      </c>
      <c r="J393" s="12">
        <v>285.4539090188502</v>
      </c>
      <c r="K393" s="12">
        <v>279.41232987261463</v>
      </c>
      <c r="L393" s="12">
        <v>270.04945530608546</v>
      </c>
      <c r="M393" s="9">
        <v>42</v>
      </c>
      <c r="N393" s="9">
        <v>42</v>
      </c>
      <c r="O393" s="9">
        <v>45</v>
      </c>
      <c r="P393" s="9">
        <v>18</v>
      </c>
      <c r="Q393" s="9">
        <v>16.376249999999999</v>
      </c>
      <c r="R393" s="9">
        <v>17.025749999999999</v>
      </c>
      <c r="S393" s="9">
        <v>2.5</v>
      </c>
      <c r="T393" s="9">
        <v>1.5</v>
      </c>
      <c r="U393" s="9">
        <v>2</v>
      </c>
      <c r="V393" s="9">
        <v>1.6</v>
      </c>
    </row>
    <row r="394" spans="2:22">
      <c r="B394" s="9" t="str">
        <f t="shared" si="6"/>
        <v>М18x120</v>
      </c>
      <c r="C394" s="10">
        <v>18</v>
      </c>
      <c r="D394" s="9">
        <v>120</v>
      </c>
      <c r="E394" s="12">
        <v>299.11812300918319</v>
      </c>
      <c r="F394" s="12">
        <v>310.80001524880311</v>
      </c>
      <c r="G394" s="12">
        <v>304.7584361025676</v>
      </c>
      <c r="H394" s="12">
        <v>305.15970215541881</v>
      </c>
      <c r="I394" s="12">
        <v>272.27507649381573</v>
      </c>
      <c r="J394" s="12">
        <v>294.38988610756815</v>
      </c>
      <c r="K394" s="12">
        <v>288.34830696133253</v>
      </c>
      <c r="L394" s="12">
        <v>278.31665564005129</v>
      </c>
      <c r="M394" s="9">
        <v>42</v>
      </c>
      <c r="N394" s="9">
        <v>42</v>
      </c>
      <c r="O394" s="9">
        <v>45</v>
      </c>
      <c r="P394" s="9">
        <v>18</v>
      </c>
      <c r="Q394" s="9">
        <v>16.376249999999999</v>
      </c>
      <c r="R394" s="9">
        <v>17.025749999999999</v>
      </c>
      <c r="S394" s="9">
        <v>2.5</v>
      </c>
      <c r="T394" s="9">
        <v>1.5</v>
      </c>
      <c r="U394" s="9">
        <v>2</v>
      </c>
      <c r="V394" s="9">
        <v>1.6</v>
      </c>
    </row>
    <row r="395" spans="2:22">
      <c r="B395" s="9" t="str">
        <f t="shared" si="6"/>
        <v>М18x130</v>
      </c>
      <c r="C395" s="10">
        <v>18</v>
      </c>
      <c r="D395" s="9">
        <v>130</v>
      </c>
      <c r="E395" s="12">
        <v>317.02909016508255</v>
      </c>
      <c r="F395" s="12">
        <v>329.513514510405</v>
      </c>
      <c r="G395" s="12">
        <v>323.47193536416944</v>
      </c>
      <c r="H395" s="12">
        <v>323.07066931131817</v>
      </c>
      <c r="I395" s="12">
        <v>288.80947716174751</v>
      </c>
      <c r="J395" s="12">
        <v>312.2618402850041</v>
      </c>
      <c r="K395" s="12">
        <v>306.22026113876848</v>
      </c>
      <c r="L395" s="12">
        <v>294.85105630798313</v>
      </c>
      <c r="M395" s="9">
        <v>48</v>
      </c>
      <c r="N395" s="9">
        <v>48</v>
      </c>
      <c r="O395" s="9">
        <v>45</v>
      </c>
      <c r="P395" s="9">
        <v>18</v>
      </c>
      <c r="Q395" s="9">
        <v>16.376249999999999</v>
      </c>
      <c r="R395" s="9">
        <v>17.025749999999999</v>
      </c>
      <c r="S395" s="9">
        <v>2.5</v>
      </c>
      <c r="T395" s="9">
        <v>1.5</v>
      </c>
      <c r="U395" s="9">
        <v>2</v>
      </c>
      <c r="V395" s="9">
        <v>1.6</v>
      </c>
    </row>
    <row r="396" spans="2:22">
      <c r="B396" s="9" t="str">
        <f t="shared" si="6"/>
        <v>М18x140</v>
      </c>
      <c r="C396" s="10">
        <v>18</v>
      </c>
      <c r="D396" s="9">
        <v>140</v>
      </c>
      <c r="E396" s="12">
        <v>337.00490705293328</v>
      </c>
      <c r="F396" s="12">
        <v>349.48933139825573</v>
      </c>
      <c r="G396" s="12">
        <v>343.44775225202011</v>
      </c>
      <c r="H396" s="12">
        <v>343.04648619916884</v>
      </c>
      <c r="I396" s="12">
        <v>305.34387782967934</v>
      </c>
      <c r="J396" s="12">
        <v>330.13379446244005</v>
      </c>
      <c r="K396" s="12">
        <v>324.09221531620449</v>
      </c>
      <c r="L396" s="12">
        <v>311.38545697591491</v>
      </c>
      <c r="M396" s="9">
        <v>48</v>
      </c>
      <c r="N396" s="9">
        <v>48</v>
      </c>
      <c r="O396" s="9">
        <v>45</v>
      </c>
      <c r="P396" s="9">
        <v>18</v>
      </c>
      <c r="Q396" s="9">
        <v>16.376249999999999</v>
      </c>
      <c r="R396" s="9">
        <v>17.025749999999999</v>
      </c>
      <c r="S396" s="9">
        <v>2.5</v>
      </c>
      <c r="T396" s="9">
        <v>1.5</v>
      </c>
      <c r="U396" s="9">
        <v>2</v>
      </c>
      <c r="V396" s="9">
        <v>1.6</v>
      </c>
    </row>
    <row r="397" spans="2:22">
      <c r="B397" s="9" t="str">
        <f t="shared" si="6"/>
        <v>М18x150</v>
      </c>
      <c r="C397" s="10">
        <v>18</v>
      </c>
      <c r="D397" s="9">
        <v>150</v>
      </c>
      <c r="E397" s="12">
        <v>356.98072394078395</v>
      </c>
      <c r="F397" s="12">
        <v>369.4651482861064</v>
      </c>
      <c r="G397" s="12">
        <v>363.42356913987084</v>
      </c>
      <c r="H397" s="12">
        <v>363.02230308701951</v>
      </c>
      <c r="I397" s="12">
        <v>321.87827849761112</v>
      </c>
      <c r="J397" s="12">
        <v>348.005748639876</v>
      </c>
      <c r="K397" s="12">
        <v>341.96416949364044</v>
      </c>
      <c r="L397" s="12">
        <v>327.91985764384674</v>
      </c>
      <c r="M397" s="9">
        <v>48</v>
      </c>
      <c r="N397" s="9">
        <v>48</v>
      </c>
      <c r="O397" s="9">
        <v>45</v>
      </c>
      <c r="P397" s="9">
        <v>18</v>
      </c>
      <c r="Q397" s="9">
        <v>16.376249999999999</v>
      </c>
      <c r="R397" s="9">
        <v>17.025749999999999</v>
      </c>
      <c r="S397" s="9">
        <v>2.5</v>
      </c>
      <c r="T397" s="9">
        <v>1.5</v>
      </c>
      <c r="U397" s="9">
        <v>2</v>
      </c>
      <c r="V397" s="9">
        <v>1.6</v>
      </c>
    </row>
    <row r="398" spans="2:22">
      <c r="B398" s="9" t="str">
        <f t="shared" si="6"/>
        <v>М18x160</v>
      </c>
      <c r="C398" s="10">
        <v>18</v>
      </c>
      <c r="D398" s="9">
        <v>160</v>
      </c>
      <c r="E398" s="12">
        <v>376.95654082863467</v>
      </c>
      <c r="F398" s="12">
        <v>389.44096517395712</v>
      </c>
      <c r="G398" s="12">
        <v>383.3993860277215</v>
      </c>
      <c r="H398" s="12">
        <v>382.99811997487024</v>
      </c>
      <c r="I398" s="12">
        <v>338.41267916554295</v>
      </c>
      <c r="J398" s="12">
        <v>365.87770281731196</v>
      </c>
      <c r="K398" s="12">
        <v>359.83612367107639</v>
      </c>
      <c r="L398" s="12">
        <v>344.45425831177852</v>
      </c>
      <c r="M398" s="9">
        <v>48</v>
      </c>
      <c r="N398" s="9">
        <v>48</v>
      </c>
      <c r="O398" s="9">
        <v>45</v>
      </c>
      <c r="P398" s="9">
        <v>18</v>
      </c>
      <c r="Q398" s="9">
        <v>16.376249999999999</v>
      </c>
      <c r="R398" s="9">
        <v>17.025749999999999</v>
      </c>
      <c r="S398" s="9">
        <v>2.5</v>
      </c>
      <c r="T398" s="9">
        <v>1.5</v>
      </c>
      <c r="U398" s="9">
        <v>2</v>
      </c>
      <c r="V398" s="9">
        <v>1.6</v>
      </c>
    </row>
    <row r="399" spans="2:22">
      <c r="B399" s="9" t="str">
        <f t="shared" si="6"/>
        <v>М18x170</v>
      </c>
      <c r="C399" s="10">
        <v>18</v>
      </c>
      <c r="D399" s="9">
        <v>170</v>
      </c>
      <c r="E399" s="12">
        <v>396.9323577164854</v>
      </c>
      <c r="F399" s="12">
        <v>409.41678206180779</v>
      </c>
      <c r="G399" s="12">
        <v>403.37520291557229</v>
      </c>
      <c r="H399" s="12">
        <v>402.97393686272102</v>
      </c>
      <c r="I399" s="12">
        <v>354.94707983347473</v>
      </c>
      <c r="J399" s="12">
        <v>383.74965699474791</v>
      </c>
      <c r="K399" s="12">
        <v>377.7080778485124</v>
      </c>
      <c r="L399" s="12">
        <v>360.98865897971035</v>
      </c>
      <c r="M399" s="9">
        <v>48</v>
      </c>
      <c r="N399" s="9">
        <v>48</v>
      </c>
      <c r="O399" s="9">
        <v>45</v>
      </c>
      <c r="P399" s="9">
        <v>18</v>
      </c>
      <c r="Q399" s="9">
        <v>16.376249999999999</v>
      </c>
      <c r="R399" s="9">
        <v>17.025749999999999</v>
      </c>
      <c r="S399" s="9">
        <v>2.5</v>
      </c>
      <c r="T399" s="9">
        <v>1.5</v>
      </c>
      <c r="U399" s="9">
        <v>2</v>
      </c>
      <c r="V399" s="9">
        <v>1.6</v>
      </c>
    </row>
    <row r="400" spans="2:22">
      <c r="B400" s="9" t="str">
        <f t="shared" si="6"/>
        <v>М18x180</v>
      </c>
      <c r="C400" s="10">
        <v>18</v>
      </c>
      <c r="D400" s="9">
        <v>180</v>
      </c>
      <c r="E400" s="12">
        <v>416.90817460433607</v>
      </c>
      <c r="F400" s="12">
        <v>429.39259894965858</v>
      </c>
      <c r="G400" s="12">
        <v>423.35101980342296</v>
      </c>
      <c r="H400" s="12">
        <v>422.94975375057169</v>
      </c>
      <c r="I400" s="12">
        <v>371.48148050140651</v>
      </c>
      <c r="J400" s="12">
        <v>401.62161117218392</v>
      </c>
      <c r="K400" s="12">
        <v>395.58003202594836</v>
      </c>
      <c r="L400" s="12">
        <v>377.52305964764213</v>
      </c>
      <c r="M400" s="9">
        <v>48</v>
      </c>
      <c r="N400" s="9">
        <v>48</v>
      </c>
      <c r="O400" s="9">
        <v>45</v>
      </c>
      <c r="P400" s="9">
        <v>18</v>
      </c>
      <c r="Q400" s="9">
        <v>16.376249999999999</v>
      </c>
      <c r="R400" s="9">
        <v>17.025749999999999</v>
      </c>
      <c r="S400" s="9">
        <v>2.5</v>
      </c>
      <c r="T400" s="9">
        <v>1.5</v>
      </c>
      <c r="U400" s="9">
        <v>2</v>
      </c>
      <c r="V400" s="9">
        <v>1.6</v>
      </c>
    </row>
    <row r="401" spans="2:22">
      <c r="B401" s="9" t="str">
        <f t="shared" si="6"/>
        <v>М18x190</v>
      </c>
      <c r="C401" s="10">
        <v>18</v>
      </c>
      <c r="D401" s="9">
        <v>190</v>
      </c>
      <c r="E401" s="12">
        <v>436.88399149218679</v>
      </c>
      <c r="F401" s="12">
        <v>449.36841583750919</v>
      </c>
      <c r="G401" s="12">
        <v>443.32683669127363</v>
      </c>
      <c r="H401" s="12">
        <v>442.92557063842236</v>
      </c>
      <c r="I401" s="12">
        <v>388.01588116933829</v>
      </c>
      <c r="J401" s="12">
        <v>419.49356534961981</v>
      </c>
      <c r="K401" s="12">
        <v>413.45198620338425</v>
      </c>
      <c r="L401" s="12">
        <v>394.05746031557396</v>
      </c>
      <c r="M401" s="9">
        <v>48</v>
      </c>
      <c r="N401" s="9">
        <v>48</v>
      </c>
      <c r="O401" s="9">
        <v>45</v>
      </c>
      <c r="P401" s="9">
        <v>18</v>
      </c>
      <c r="Q401" s="9">
        <v>16.376249999999999</v>
      </c>
      <c r="R401" s="9">
        <v>17.025749999999999</v>
      </c>
      <c r="S401" s="9">
        <v>2.5</v>
      </c>
      <c r="T401" s="9">
        <v>1.5</v>
      </c>
      <c r="U401" s="9">
        <v>2</v>
      </c>
      <c r="V401" s="9">
        <v>1.6</v>
      </c>
    </row>
    <row r="402" spans="2:22">
      <c r="B402" s="9" t="str">
        <f t="shared" si="6"/>
        <v>М18x200</v>
      </c>
      <c r="C402" s="10">
        <v>18</v>
      </c>
      <c r="D402" s="9">
        <v>200</v>
      </c>
      <c r="E402" s="12">
        <v>456.85980838003746</v>
      </c>
      <c r="F402" s="12">
        <v>469.34423272535992</v>
      </c>
      <c r="G402" s="12">
        <v>463.3026535791243</v>
      </c>
      <c r="H402" s="12">
        <v>462.90138752627308</v>
      </c>
      <c r="I402" s="12">
        <v>404.55028183727012</v>
      </c>
      <c r="J402" s="12">
        <v>437.36551952705577</v>
      </c>
      <c r="K402" s="12">
        <v>431.3239403808202</v>
      </c>
      <c r="L402" s="12">
        <v>410.59186098350563</v>
      </c>
      <c r="M402" s="9">
        <v>48</v>
      </c>
      <c r="N402" s="9">
        <v>48</v>
      </c>
      <c r="O402" s="9">
        <v>45</v>
      </c>
      <c r="P402" s="9">
        <v>18</v>
      </c>
      <c r="Q402" s="9">
        <v>16.376249999999999</v>
      </c>
      <c r="R402" s="9">
        <v>17.025749999999999</v>
      </c>
      <c r="S402" s="9">
        <v>2.5</v>
      </c>
      <c r="T402" s="9">
        <v>1.5</v>
      </c>
      <c r="U402" s="9">
        <v>2</v>
      </c>
      <c r="V402" s="9">
        <v>1.6</v>
      </c>
    </row>
    <row r="403" spans="2:22">
      <c r="B403" s="9" t="str">
        <f t="shared" si="6"/>
        <v>М18x220</v>
      </c>
      <c r="C403" s="10">
        <v>18</v>
      </c>
      <c r="D403" s="9">
        <v>220</v>
      </c>
      <c r="E403" s="12">
        <v>492.33760106984431</v>
      </c>
      <c r="F403" s="12">
        <v>506.56084497752221</v>
      </c>
      <c r="G403" s="12">
        <v>500.51926583128653</v>
      </c>
      <c r="H403" s="12">
        <v>498.37918021607993</v>
      </c>
      <c r="I403" s="12">
        <v>437.61908317313373</v>
      </c>
      <c r="J403" s="12">
        <v>473.10942788192773</v>
      </c>
      <c r="K403" s="12">
        <v>467.06784873569217</v>
      </c>
      <c r="L403" s="12">
        <v>443.66066231936918</v>
      </c>
      <c r="M403" s="9">
        <v>61</v>
      </c>
      <c r="N403" s="9">
        <v>61</v>
      </c>
      <c r="O403" s="9">
        <v>45</v>
      </c>
      <c r="P403" s="9">
        <v>18</v>
      </c>
      <c r="Q403" s="9">
        <v>16.376249999999999</v>
      </c>
      <c r="R403" s="9">
        <v>17.025749999999999</v>
      </c>
      <c r="S403" s="9">
        <v>2.5</v>
      </c>
      <c r="T403" s="9">
        <v>1.5</v>
      </c>
      <c r="U403" s="9">
        <v>2</v>
      </c>
      <c r="V403" s="9">
        <v>1.6</v>
      </c>
    </row>
    <row r="404" spans="2:22">
      <c r="B404" s="9" t="str">
        <f t="shared" si="6"/>
        <v>М20x40</v>
      </c>
      <c r="C404" s="10">
        <v>20</v>
      </c>
      <c r="D404" s="9">
        <v>40</v>
      </c>
      <c r="E404" s="12">
        <v>191.92721061093465</v>
      </c>
      <c r="F404" s="12">
        <v>203.34529611427809</v>
      </c>
      <c r="G404" s="12">
        <v>195.52967816399183</v>
      </c>
      <c r="H404" s="12">
        <v>199.74282856122093</v>
      </c>
      <c r="I404" s="12">
        <v>186.1644245649147</v>
      </c>
      <c r="J404" s="12">
        <v>200.29793049834527</v>
      </c>
      <c r="K404" s="12">
        <v>192.48231254805901</v>
      </c>
      <c r="L404" s="12">
        <v>193.98004251520098</v>
      </c>
      <c r="M404" s="11">
        <v>25</v>
      </c>
      <c r="N404" s="9">
        <v>27</v>
      </c>
      <c r="O404" s="9">
        <v>50</v>
      </c>
      <c r="P404" s="9">
        <v>20</v>
      </c>
      <c r="Q404" s="9">
        <v>18.376249999999999</v>
      </c>
      <c r="R404" s="9">
        <v>19.025749999999999</v>
      </c>
      <c r="S404" s="9">
        <v>2.5</v>
      </c>
      <c r="T404" s="9">
        <v>1.5</v>
      </c>
      <c r="U404" s="9">
        <v>2.5</v>
      </c>
      <c r="V404" s="9">
        <v>1.6</v>
      </c>
    </row>
    <row r="405" spans="2:22">
      <c r="B405" s="9" t="str">
        <f t="shared" si="6"/>
        <v>М20x42</v>
      </c>
      <c r="C405" s="10">
        <v>20</v>
      </c>
      <c r="D405" s="9">
        <v>42</v>
      </c>
      <c r="E405" s="12">
        <v>196.09113960426799</v>
      </c>
      <c r="F405" s="12">
        <v>207.80877110103981</v>
      </c>
      <c r="G405" s="12">
        <v>199.99315315075353</v>
      </c>
      <c r="H405" s="12">
        <v>203.90675755455428</v>
      </c>
      <c r="I405" s="12">
        <v>190.32835355824795</v>
      </c>
      <c r="J405" s="12">
        <v>204.76140548510696</v>
      </c>
      <c r="K405" s="12">
        <v>196.94578753482074</v>
      </c>
      <c r="L405" s="12">
        <v>198.14397150853426</v>
      </c>
      <c r="M405" s="11">
        <v>27</v>
      </c>
      <c r="N405" s="9">
        <v>29</v>
      </c>
      <c r="O405" s="9">
        <v>50</v>
      </c>
      <c r="P405" s="9">
        <v>20</v>
      </c>
      <c r="Q405" s="9">
        <v>18.376249999999999</v>
      </c>
      <c r="R405" s="9">
        <v>19.025749999999999</v>
      </c>
      <c r="S405" s="9">
        <v>2.5</v>
      </c>
      <c r="T405" s="9">
        <v>1.5</v>
      </c>
      <c r="U405" s="9">
        <v>2.5</v>
      </c>
      <c r="V405" s="9">
        <v>1.6</v>
      </c>
    </row>
    <row r="406" spans="2:22">
      <c r="B406" s="9" t="str">
        <f t="shared" si="6"/>
        <v>М20x45</v>
      </c>
      <c r="C406" s="10">
        <v>20</v>
      </c>
      <c r="D406" s="9">
        <v>45</v>
      </c>
      <c r="E406" s="12">
        <v>202.33703309426795</v>
      </c>
      <c r="F406" s="12">
        <v>214.50398358118233</v>
      </c>
      <c r="G406" s="12">
        <v>206.6883656308961</v>
      </c>
      <c r="H406" s="12">
        <v>210.15265104455423</v>
      </c>
      <c r="I406" s="12">
        <v>196.57424704824797</v>
      </c>
      <c r="J406" s="12">
        <v>211.45661796524951</v>
      </c>
      <c r="K406" s="12">
        <v>203.64100001496328</v>
      </c>
      <c r="L406" s="12">
        <v>204.38986499853422</v>
      </c>
      <c r="M406" s="11">
        <v>30</v>
      </c>
      <c r="N406" s="9">
        <v>32</v>
      </c>
      <c r="O406" s="9">
        <v>50</v>
      </c>
      <c r="P406" s="9">
        <v>20</v>
      </c>
      <c r="Q406" s="9">
        <v>18.376249999999999</v>
      </c>
      <c r="R406" s="9">
        <v>19.025749999999999</v>
      </c>
      <c r="S406" s="9">
        <v>2.5</v>
      </c>
      <c r="T406" s="9">
        <v>1.5</v>
      </c>
      <c r="U406" s="9">
        <v>2.5</v>
      </c>
      <c r="V406" s="9">
        <v>1.6</v>
      </c>
    </row>
    <row r="407" spans="2:22">
      <c r="B407" s="9" t="str">
        <f t="shared" si="6"/>
        <v>М20x48</v>
      </c>
      <c r="C407" s="10">
        <v>20</v>
      </c>
      <c r="D407" s="9">
        <v>48</v>
      </c>
      <c r="E407" s="12">
        <v>208.58292658426791</v>
      </c>
      <c r="F407" s="12">
        <v>221.19919606132484</v>
      </c>
      <c r="G407" s="12">
        <v>213.38357811103862</v>
      </c>
      <c r="H407" s="12">
        <v>216.39854453455419</v>
      </c>
      <c r="I407" s="12">
        <v>202.82014053824793</v>
      </c>
      <c r="J407" s="12">
        <v>218.15183044539205</v>
      </c>
      <c r="K407" s="12">
        <v>210.33621249510583</v>
      </c>
      <c r="L407" s="12">
        <v>210.63575848853418</v>
      </c>
      <c r="M407" s="11">
        <v>33</v>
      </c>
      <c r="N407" s="9">
        <v>35</v>
      </c>
      <c r="O407" s="9">
        <v>50</v>
      </c>
      <c r="P407" s="9">
        <v>20</v>
      </c>
      <c r="Q407" s="9">
        <v>18.376249999999999</v>
      </c>
      <c r="R407" s="9">
        <v>19.025749999999999</v>
      </c>
      <c r="S407" s="9">
        <v>2.5</v>
      </c>
      <c r="T407" s="9">
        <v>1.5</v>
      </c>
      <c r="U407" s="9">
        <v>2.5</v>
      </c>
      <c r="V407" s="9">
        <v>1.6</v>
      </c>
    </row>
    <row r="408" spans="2:22">
      <c r="B408" s="9" t="str">
        <f t="shared" si="6"/>
        <v>М20x50</v>
      </c>
      <c r="C408" s="10">
        <v>20</v>
      </c>
      <c r="D408" s="9">
        <v>50</v>
      </c>
      <c r="E408" s="12">
        <v>212.7468555776012</v>
      </c>
      <c r="F408" s="12">
        <v>225.66267104808654</v>
      </c>
      <c r="G408" s="12">
        <v>217.84705309780031</v>
      </c>
      <c r="H408" s="12">
        <v>220.56247352788751</v>
      </c>
      <c r="I408" s="12">
        <v>206.98406953158121</v>
      </c>
      <c r="J408" s="12">
        <v>222.61530543215375</v>
      </c>
      <c r="K408" s="12">
        <v>214.79968748186749</v>
      </c>
      <c r="L408" s="12">
        <v>214.79968748186749</v>
      </c>
      <c r="M408" s="11">
        <v>35</v>
      </c>
      <c r="N408" s="9">
        <v>37</v>
      </c>
      <c r="O408" s="9">
        <v>50</v>
      </c>
      <c r="P408" s="9">
        <v>20</v>
      </c>
      <c r="Q408" s="9">
        <v>18.376249999999999</v>
      </c>
      <c r="R408" s="9">
        <v>19.025749999999999</v>
      </c>
      <c r="S408" s="9">
        <v>2.5</v>
      </c>
      <c r="T408" s="9">
        <v>1.5</v>
      </c>
      <c r="U408" s="9">
        <v>2.5</v>
      </c>
      <c r="V408" s="9">
        <v>1.6</v>
      </c>
    </row>
    <row r="409" spans="2:22">
      <c r="B409" s="9" t="str">
        <f t="shared" si="6"/>
        <v>М20x55</v>
      </c>
      <c r="C409" s="10">
        <v>20</v>
      </c>
      <c r="D409" s="9">
        <v>55</v>
      </c>
      <c r="E409" s="12">
        <v>223.1566780609345</v>
      </c>
      <c r="F409" s="12">
        <v>236.82135851499081</v>
      </c>
      <c r="G409" s="12">
        <v>229.00574056470458</v>
      </c>
      <c r="H409" s="12">
        <v>230.97229601122078</v>
      </c>
      <c r="I409" s="12">
        <v>217.39389201491451</v>
      </c>
      <c r="J409" s="12">
        <v>233.77399289905802</v>
      </c>
      <c r="K409" s="12">
        <v>225.95837494877176</v>
      </c>
      <c r="L409" s="12">
        <v>225.20950996520079</v>
      </c>
      <c r="M409" s="11">
        <v>40</v>
      </c>
      <c r="N409" s="9">
        <v>42</v>
      </c>
      <c r="O409" s="9">
        <v>50</v>
      </c>
      <c r="P409" s="9">
        <v>20</v>
      </c>
      <c r="Q409" s="9">
        <v>18.376249999999999</v>
      </c>
      <c r="R409" s="9">
        <v>19.025749999999999</v>
      </c>
      <c r="S409" s="9">
        <v>2.5</v>
      </c>
      <c r="T409" s="9">
        <v>1.5</v>
      </c>
      <c r="U409" s="9">
        <v>2.5</v>
      </c>
      <c r="V409" s="9">
        <v>1.6</v>
      </c>
    </row>
    <row r="410" spans="2:22">
      <c r="B410" s="9" t="str">
        <f t="shared" si="6"/>
        <v>М20x60</v>
      </c>
      <c r="C410" s="10">
        <v>20</v>
      </c>
      <c r="D410" s="9">
        <v>60</v>
      </c>
      <c r="E410" s="12">
        <v>233.18231480786642</v>
      </c>
      <c r="F410" s="12">
        <v>248.21445872158219</v>
      </c>
      <c r="G410" s="12">
        <v>240.39884077129594</v>
      </c>
      <c r="H410" s="12">
        <v>240.9979327581527</v>
      </c>
      <c r="I410" s="12">
        <v>227.80371449824781</v>
      </c>
      <c r="J410" s="12">
        <v>244.93268036596226</v>
      </c>
      <c r="K410" s="12">
        <v>237.11706241567597</v>
      </c>
      <c r="L410" s="12">
        <v>235.61933244853407</v>
      </c>
      <c r="M410" s="9">
        <v>46</v>
      </c>
      <c r="N410" s="9">
        <v>46</v>
      </c>
      <c r="O410" s="9">
        <v>50</v>
      </c>
      <c r="P410" s="9">
        <v>20</v>
      </c>
      <c r="Q410" s="9">
        <v>18.376249999999999</v>
      </c>
      <c r="R410" s="9">
        <v>19.025749999999999</v>
      </c>
      <c r="S410" s="9">
        <v>2.5</v>
      </c>
      <c r="T410" s="9">
        <v>1.5</v>
      </c>
      <c r="U410" s="9">
        <v>2.5</v>
      </c>
      <c r="V410" s="9">
        <v>1.6</v>
      </c>
    </row>
    <row r="411" spans="2:22">
      <c r="B411" s="9" t="str">
        <f t="shared" si="6"/>
        <v>М20x65</v>
      </c>
      <c r="C411" s="10">
        <v>20</v>
      </c>
      <c r="D411" s="9">
        <v>65</v>
      </c>
      <c r="E411" s="12">
        <v>245.51306597320632</v>
      </c>
      <c r="F411" s="12">
        <v>260.54520988692218</v>
      </c>
      <c r="G411" s="12">
        <v>252.72959193663587</v>
      </c>
      <c r="H411" s="12">
        <v>253.3286839234926</v>
      </c>
      <c r="I411" s="12">
        <v>238.21353698158106</v>
      </c>
      <c r="J411" s="12">
        <v>256.09136783286652</v>
      </c>
      <c r="K411" s="12">
        <v>248.27574988258021</v>
      </c>
      <c r="L411" s="12">
        <v>246.02915493186731</v>
      </c>
      <c r="M411" s="9">
        <v>46</v>
      </c>
      <c r="N411" s="9">
        <v>46</v>
      </c>
      <c r="O411" s="9">
        <v>50</v>
      </c>
      <c r="P411" s="9">
        <v>20</v>
      </c>
      <c r="Q411" s="9">
        <v>18.376249999999999</v>
      </c>
      <c r="R411" s="9">
        <v>19.025749999999999</v>
      </c>
      <c r="S411" s="9">
        <v>2.5</v>
      </c>
      <c r="T411" s="9">
        <v>1.5</v>
      </c>
      <c r="U411" s="9">
        <v>2.5</v>
      </c>
      <c r="V411" s="9">
        <v>1.6</v>
      </c>
    </row>
    <row r="412" spans="2:22">
      <c r="B412" s="9" t="str">
        <f t="shared" si="6"/>
        <v>М20x70</v>
      </c>
      <c r="C412" s="10">
        <v>20</v>
      </c>
      <c r="D412" s="9">
        <v>70</v>
      </c>
      <c r="E412" s="12">
        <v>257.84381713854629</v>
      </c>
      <c r="F412" s="12">
        <v>272.87596105226208</v>
      </c>
      <c r="G412" s="12">
        <v>265.06034310197583</v>
      </c>
      <c r="H412" s="12">
        <v>265.65943508883259</v>
      </c>
      <c r="I412" s="12">
        <v>248.6233594649143</v>
      </c>
      <c r="J412" s="12">
        <v>267.25005529977074</v>
      </c>
      <c r="K412" s="12">
        <v>259.43443734948448</v>
      </c>
      <c r="L412" s="12">
        <v>256.43897741520061</v>
      </c>
      <c r="M412" s="9">
        <v>46</v>
      </c>
      <c r="N412" s="9">
        <v>46</v>
      </c>
      <c r="O412" s="9">
        <v>50</v>
      </c>
      <c r="P412" s="9">
        <v>20</v>
      </c>
      <c r="Q412" s="9">
        <v>18.376249999999999</v>
      </c>
      <c r="R412" s="9">
        <v>19.025749999999999</v>
      </c>
      <c r="S412" s="9">
        <v>2.5</v>
      </c>
      <c r="T412" s="9">
        <v>1.5</v>
      </c>
      <c r="U412" s="9">
        <v>2.5</v>
      </c>
      <c r="V412" s="9">
        <v>1.6</v>
      </c>
    </row>
    <row r="413" spans="2:22">
      <c r="B413" s="9" t="str">
        <f t="shared" si="6"/>
        <v>М20x75</v>
      </c>
      <c r="C413" s="10">
        <v>20</v>
      </c>
      <c r="D413" s="9">
        <v>75</v>
      </c>
      <c r="E413" s="12">
        <v>270.17456830388625</v>
      </c>
      <c r="F413" s="12">
        <v>285.20671221760199</v>
      </c>
      <c r="G413" s="12">
        <v>277.39109426731574</v>
      </c>
      <c r="H413" s="12">
        <v>277.99018625417244</v>
      </c>
      <c r="I413" s="12">
        <v>259.03318194824755</v>
      </c>
      <c r="J413" s="12">
        <v>278.40874276667495</v>
      </c>
      <c r="K413" s="12">
        <v>270.59312481638869</v>
      </c>
      <c r="L413" s="12">
        <v>266.84879989853385</v>
      </c>
      <c r="M413" s="9">
        <v>46</v>
      </c>
      <c r="N413" s="9">
        <v>46</v>
      </c>
      <c r="O413" s="9">
        <v>50</v>
      </c>
      <c r="P413" s="9">
        <v>20</v>
      </c>
      <c r="Q413" s="9">
        <v>18.376249999999999</v>
      </c>
      <c r="R413" s="9">
        <v>19.025749999999999</v>
      </c>
      <c r="S413" s="9">
        <v>2.5</v>
      </c>
      <c r="T413" s="9">
        <v>1.5</v>
      </c>
      <c r="U413" s="9">
        <v>2.5</v>
      </c>
      <c r="V413" s="9">
        <v>1.6</v>
      </c>
    </row>
    <row r="414" spans="2:22">
      <c r="B414" s="9" t="str">
        <f t="shared" si="6"/>
        <v>М20x80</v>
      </c>
      <c r="C414" s="10">
        <v>20</v>
      </c>
      <c r="D414" s="9">
        <v>80</v>
      </c>
      <c r="E414" s="12">
        <v>282.50531946922615</v>
      </c>
      <c r="F414" s="12">
        <v>297.53746338294195</v>
      </c>
      <c r="G414" s="12">
        <v>289.72184543265564</v>
      </c>
      <c r="H414" s="12">
        <v>290.32093741951246</v>
      </c>
      <c r="I414" s="12">
        <v>269.4430044315809</v>
      </c>
      <c r="J414" s="12">
        <v>289.56743023357927</v>
      </c>
      <c r="K414" s="12">
        <v>281.75181228329296</v>
      </c>
      <c r="L414" s="12">
        <v>277.25862238186716</v>
      </c>
      <c r="M414" s="9">
        <v>46</v>
      </c>
      <c r="N414" s="9">
        <v>46</v>
      </c>
      <c r="O414" s="9">
        <v>50</v>
      </c>
      <c r="P414" s="9">
        <v>20</v>
      </c>
      <c r="Q414" s="9">
        <v>18.376249999999999</v>
      </c>
      <c r="R414" s="9">
        <v>19.025749999999999</v>
      </c>
      <c r="S414" s="9">
        <v>2.5</v>
      </c>
      <c r="T414" s="9">
        <v>1.5</v>
      </c>
      <c r="U414" s="9">
        <v>2.5</v>
      </c>
      <c r="V414" s="9">
        <v>1.6</v>
      </c>
    </row>
    <row r="415" spans="2:22">
      <c r="B415" s="9" t="str">
        <f t="shared" si="6"/>
        <v>М20x85</v>
      </c>
      <c r="C415" s="10">
        <v>20</v>
      </c>
      <c r="D415" s="9">
        <v>85</v>
      </c>
      <c r="E415" s="12">
        <v>294.83607063456606</v>
      </c>
      <c r="F415" s="12">
        <v>309.86821454828191</v>
      </c>
      <c r="G415" s="12">
        <v>302.0525965979956</v>
      </c>
      <c r="H415" s="12">
        <v>302.65168858485237</v>
      </c>
      <c r="I415" s="12">
        <v>279.8528269149142</v>
      </c>
      <c r="J415" s="12">
        <v>300.72611770048348</v>
      </c>
      <c r="K415" s="12">
        <v>292.91049975019723</v>
      </c>
      <c r="L415" s="12">
        <v>287.66844486520046</v>
      </c>
      <c r="M415" s="9">
        <v>46</v>
      </c>
      <c r="N415" s="9">
        <v>46</v>
      </c>
      <c r="O415" s="9">
        <v>50</v>
      </c>
      <c r="P415" s="9">
        <v>20</v>
      </c>
      <c r="Q415" s="9">
        <v>18.376249999999999</v>
      </c>
      <c r="R415" s="9">
        <v>19.025749999999999</v>
      </c>
      <c r="S415" s="9">
        <v>2.5</v>
      </c>
      <c r="T415" s="9">
        <v>1.5</v>
      </c>
      <c r="U415" s="9">
        <v>2.5</v>
      </c>
      <c r="V415" s="9">
        <v>1.6</v>
      </c>
    </row>
    <row r="416" spans="2:22">
      <c r="B416" s="9" t="str">
        <f t="shared" si="6"/>
        <v>М20x90</v>
      </c>
      <c r="C416" s="10">
        <v>20</v>
      </c>
      <c r="D416" s="9">
        <v>90</v>
      </c>
      <c r="E416" s="12">
        <v>307.16682179990602</v>
      </c>
      <c r="F416" s="12">
        <v>322.19896571362182</v>
      </c>
      <c r="G416" s="12">
        <v>314.38334776333551</v>
      </c>
      <c r="H416" s="12">
        <v>314.98243975019227</v>
      </c>
      <c r="I416" s="12">
        <v>290.26264939824745</v>
      </c>
      <c r="J416" s="12">
        <v>311.8848051673877</v>
      </c>
      <c r="K416" s="12">
        <v>304.06918721710139</v>
      </c>
      <c r="L416" s="12">
        <v>298.07826734853376</v>
      </c>
      <c r="M416" s="9">
        <v>46</v>
      </c>
      <c r="N416" s="9">
        <v>46</v>
      </c>
      <c r="O416" s="9">
        <v>50</v>
      </c>
      <c r="P416" s="9">
        <v>20</v>
      </c>
      <c r="Q416" s="9">
        <v>18.376249999999999</v>
      </c>
      <c r="R416" s="9">
        <v>19.025749999999999</v>
      </c>
      <c r="S416" s="9">
        <v>2.5</v>
      </c>
      <c r="T416" s="9">
        <v>1.5</v>
      </c>
      <c r="U416" s="9">
        <v>2.5</v>
      </c>
      <c r="V416" s="9">
        <v>1.6</v>
      </c>
    </row>
    <row r="417" spans="2:22">
      <c r="B417" s="9" t="str">
        <f t="shared" si="6"/>
        <v>М20x95</v>
      </c>
      <c r="C417" s="10">
        <v>20</v>
      </c>
      <c r="D417" s="9">
        <v>95</v>
      </c>
      <c r="E417" s="12">
        <v>319.49757296524598</v>
      </c>
      <c r="F417" s="12">
        <v>334.52971687896178</v>
      </c>
      <c r="G417" s="12">
        <v>326.71409892867553</v>
      </c>
      <c r="H417" s="12">
        <v>327.31319091553223</v>
      </c>
      <c r="I417" s="12">
        <v>300.67247188158069</v>
      </c>
      <c r="J417" s="12">
        <v>323.04349263429191</v>
      </c>
      <c r="K417" s="12">
        <v>315.22787468400571</v>
      </c>
      <c r="L417" s="12">
        <v>308.488089831867</v>
      </c>
      <c r="M417" s="9">
        <v>46</v>
      </c>
      <c r="N417" s="9">
        <v>46</v>
      </c>
      <c r="O417" s="9">
        <v>50</v>
      </c>
      <c r="P417" s="9">
        <v>20</v>
      </c>
      <c r="Q417" s="9">
        <v>18.376249999999999</v>
      </c>
      <c r="R417" s="9">
        <v>19.025749999999999</v>
      </c>
      <c r="S417" s="9">
        <v>2.5</v>
      </c>
      <c r="T417" s="9">
        <v>1.5</v>
      </c>
      <c r="U417" s="9">
        <v>2.5</v>
      </c>
      <c r="V417" s="9">
        <v>1.6</v>
      </c>
    </row>
    <row r="418" spans="2:22">
      <c r="B418" s="9" t="str">
        <f t="shared" si="6"/>
        <v>М20x100</v>
      </c>
      <c r="C418" s="10">
        <v>20</v>
      </c>
      <c r="D418" s="9">
        <v>100</v>
      </c>
      <c r="E418" s="12">
        <v>331.82832413058588</v>
      </c>
      <c r="F418" s="12">
        <v>346.86046804430168</v>
      </c>
      <c r="G418" s="12">
        <v>339.04485009401543</v>
      </c>
      <c r="H418" s="12">
        <v>339.64394208087219</v>
      </c>
      <c r="I418" s="12">
        <v>311.08229436491399</v>
      </c>
      <c r="J418" s="12">
        <v>334.20218010119623</v>
      </c>
      <c r="K418" s="12">
        <v>326.38656215090992</v>
      </c>
      <c r="L418" s="12">
        <v>318.8979123152003</v>
      </c>
      <c r="M418" s="9">
        <v>46</v>
      </c>
      <c r="N418" s="9">
        <v>46</v>
      </c>
      <c r="O418" s="9">
        <v>50</v>
      </c>
      <c r="P418" s="9">
        <v>20</v>
      </c>
      <c r="Q418" s="9">
        <v>18.376249999999999</v>
      </c>
      <c r="R418" s="9">
        <v>19.025749999999999</v>
      </c>
      <c r="S418" s="9">
        <v>2.5</v>
      </c>
      <c r="T418" s="9">
        <v>1.5</v>
      </c>
      <c r="U418" s="9">
        <v>2.5</v>
      </c>
      <c r="V418" s="9">
        <v>1.6</v>
      </c>
    </row>
    <row r="419" spans="2:22">
      <c r="B419" s="9" t="str">
        <f t="shared" si="6"/>
        <v>М20x105</v>
      </c>
      <c r="C419" s="10">
        <v>20</v>
      </c>
      <c r="D419" s="9">
        <v>105</v>
      </c>
      <c r="E419" s="12">
        <v>344.15907529592585</v>
      </c>
      <c r="F419" s="12">
        <v>359.19121920964164</v>
      </c>
      <c r="G419" s="12">
        <v>351.37560125935539</v>
      </c>
      <c r="H419" s="12">
        <v>351.97469324621215</v>
      </c>
      <c r="I419" s="12">
        <v>321.49211684824724</v>
      </c>
      <c r="J419" s="12">
        <v>345.36086756810045</v>
      </c>
      <c r="K419" s="12">
        <v>337.54524961781419</v>
      </c>
      <c r="L419" s="12">
        <v>329.30773479853355</v>
      </c>
      <c r="M419" s="9">
        <v>46</v>
      </c>
      <c r="N419" s="9">
        <v>46</v>
      </c>
      <c r="O419" s="9">
        <v>50</v>
      </c>
      <c r="P419" s="9">
        <v>20</v>
      </c>
      <c r="Q419" s="9">
        <v>18.376249999999999</v>
      </c>
      <c r="R419" s="9">
        <v>19.025749999999999</v>
      </c>
      <c r="S419" s="9">
        <v>2.5</v>
      </c>
      <c r="T419" s="9">
        <v>1.5</v>
      </c>
      <c r="U419" s="9">
        <v>2.5</v>
      </c>
      <c r="V419" s="9">
        <v>1.6</v>
      </c>
    </row>
    <row r="420" spans="2:22">
      <c r="B420" s="9" t="str">
        <f t="shared" si="6"/>
        <v>М20x110</v>
      </c>
      <c r="C420" s="10">
        <v>20</v>
      </c>
      <c r="D420" s="9">
        <v>110</v>
      </c>
      <c r="E420" s="12">
        <v>356.48982646126581</v>
      </c>
      <c r="F420" s="12">
        <v>371.52197037498166</v>
      </c>
      <c r="G420" s="12">
        <v>363.70635242469535</v>
      </c>
      <c r="H420" s="12">
        <v>364.30544441155206</v>
      </c>
      <c r="I420" s="12">
        <v>331.90193933158054</v>
      </c>
      <c r="J420" s="12">
        <v>356.5195550350046</v>
      </c>
      <c r="K420" s="12">
        <v>348.70393708471835</v>
      </c>
      <c r="L420" s="12">
        <v>339.71755728186685</v>
      </c>
      <c r="M420" s="9">
        <v>46</v>
      </c>
      <c r="N420" s="9">
        <v>46</v>
      </c>
      <c r="O420" s="9">
        <v>50</v>
      </c>
      <c r="P420" s="9">
        <v>20</v>
      </c>
      <c r="Q420" s="9">
        <v>18.376249999999999</v>
      </c>
      <c r="R420" s="9">
        <v>19.025749999999999</v>
      </c>
      <c r="S420" s="9">
        <v>2.5</v>
      </c>
      <c r="T420" s="9">
        <v>1.5</v>
      </c>
      <c r="U420" s="9">
        <v>2.5</v>
      </c>
      <c r="V420" s="9">
        <v>1.6</v>
      </c>
    </row>
    <row r="421" spans="2:22">
      <c r="B421" s="9" t="str">
        <f t="shared" si="6"/>
        <v>М20x115</v>
      </c>
      <c r="C421" s="10">
        <v>20</v>
      </c>
      <c r="D421" s="9">
        <v>115</v>
      </c>
      <c r="E421" s="12">
        <v>368.82057762660571</v>
      </c>
      <c r="F421" s="12">
        <v>383.85272154032151</v>
      </c>
      <c r="G421" s="12">
        <v>376.0371035900352</v>
      </c>
      <c r="H421" s="12">
        <v>376.63619557689196</v>
      </c>
      <c r="I421" s="12">
        <v>342.31176181491378</v>
      </c>
      <c r="J421" s="12">
        <v>367.67824250190887</v>
      </c>
      <c r="K421" s="12">
        <v>359.86262455162267</v>
      </c>
      <c r="L421" s="12">
        <v>350.12737976520015</v>
      </c>
      <c r="M421" s="9">
        <v>46</v>
      </c>
      <c r="N421" s="9">
        <v>46</v>
      </c>
      <c r="O421" s="9">
        <v>50</v>
      </c>
      <c r="P421" s="9">
        <v>20</v>
      </c>
      <c r="Q421" s="9">
        <v>18.376249999999999</v>
      </c>
      <c r="R421" s="9">
        <v>19.025749999999999</v>
      </c>
      <c r="S421" s="9">
        <v>2.5</v>
      </c>
      <c r="T421" s="9">
        <v>1.5</v>
      </c>
      <c r="U421" s="9">
        <v>2.5</v>
      </c>
      <c r="V421" s="9">
        <v>1.6</v>
      </c>
    </row>
    <row r="422" spans="2:22">
      <c r="B422" s="9" t="str">
        <f t="shared" si="6"/>
        <v>М20x120</v>
      </c>
      <c r="C422" s="10">
        <v>20</v>
      </c>
      <c r="D422" s="9">
        <v>120</v>
      </c>
      <c r="E422" s="12">
        <v>381.15132879194573</v>
      </c>
      <c r="F422" s="12">
        <v>396.18347270566147</v>
      </c>
      <c r="G422" s="12">
        <v>388.36785475537511</v>
      </c>
      <c r="H422" s="12">
        <v>388.96694674223198</v>
      </c>
      <c r="I422" s="12">
        <v>352.72158429824708</v>
      </c>
      <c r="J422" s="12">
        <v>378.83692996881314</v>
      </c>
      <c r="K422" s="12">
        <v>371.02131201852688</v>
      </c>
      <c r="L422" s="12">
        <v>360.53720224853339</v>
      </c>
      <c r="M422" s="9">
        <v>46</v>
      </c>
      <c r="N422" s="9">
        <v>46</v>
      </c>
      <c r="O422" s="9">
        <v>50</v>
      </c>
      <c r="P422" s="9">
        <v>20</v>
      </c>
      <c r="Q422" s="9">
        <v>18.376249999999999</v>
      </c>
      <c r="R422" s="9">
        <v>19.025749999999999</v>
      </c>
      <c r="S422" s="9">
        <v>2.5</v>
      </c>
      <c r="T422" s="9">
        <v>1.5</v>
      </c>
      <c r="U422" s="9">
        <v>2.5</v>
      </c>
      <c r="V422" s="9">
        <v>1.6</v>
      </c>
    </row>
    <row r="423" spans="2:22">
      <c r="B423" s="9" t="str">
        <f t="shared" si="6"/>
        <v>М20x130</v>
      </c>
      <c r="C423" s="10">
        <v>20</v>
      </c>
      <c r="D423" s="9">
        <v>130</v>
      </c>
      <c r="E423" s="12">
        <v>403.50771670421756</v>
      </c>
      <c r="F423" s="12">
        <v>419.43849859821847</v>
      </c>
      <c r="G423" s="12">
        <v>411.62288064793216</v>
      </c>
      <c r="H423" s="12">
        <v>411.32333465450387</v>
      </c>
      <c r="I423" s="12">
        <v>373.54122926491362</v>
      </c>
      <c r="J423" s="12">
        <v>401.15430490262162</v>
      </c>
      <c r="K423" s="12">
        <v>393.33868695233537</v>
      </c>
      <c r="L423" s="12">
        <v>381.35684721519988</v>
      </c>
      <c r="M423" s="9">
        <v>52</v>
      </c>
      <c r="N423" s="9">
        <v>52</v>
      </c>
      <c r="O423" s="9">
        <v>50</v>
      </c>
      <c r="P423" s="9">
        <v>20</v>
      </c>
      <c r="Q423" s="9">
        <v>18.376249999999999</v>
      </c>
      <c r="R423" s="9">
        <v>19.025749999999999</v>
      </c>
      <c r="S423" s="9">
        <v>2.5</v>
      </c>
      <c r="T423" s="9">
        <v>1.5</v>
      </c>
      <c r="U423" s="9">
        <v>2.5</v>
      </c>
      <c r="V423" s="9">
        <v>1.6</v>
      </c>
    </row>
    <row r="424" spans="2:22">
      <c r="B424" s="9" t="str">
        <f t="shared" si="6"/>
        <v>М20x140</v>
      </c>
      <c r="C424" s="10">
        <v>20</v>
      </c>
      <c r="D424" s="9">
        <v>140</v>
      </c>
      <c r="E424" s="12">
        <v>428.16921903489742</v>
      </c>
      <c r="F424" s="12">
        <v>444.10000092889834</v>
      </c>
      <c r="G424" s="12">
        <v>436.28438297861209</v>
      </c>
      <c r="H424" s="12">
        <v>435.98483698518373</v>
      </c>
      <c r="I424" s="12">
        <v>394.36087423158023</v>
      </c>
      <c r="J424" s="12">
        <v>423.4716798364301</v>
      </c>
      <c r="K424" s="12">
        <v>415.65606188614385</v>
      </c>
      <c r="L424" s="12">
        <v>402.17649218186648</v>
      </c>
      <c r="M424" s="9">
        <v>52</v>
      </c>
      <c r="N424" s="9">
        <v>52</v>
      </c>
      <c r="O424" s="9">
        <v>50</v>
      </c>
      <c r="P424" s="9">
        <v>20</v>
      </c>
      <c r="Q424" s="9">
        <v>18.376249999999999</v>
      </c>
      <c r="R424" s="9">
        <v>19.025749999999999</v>
      </c>
      <c r="S424" s="9">
        <v>2.5</v>
      </c>
      <c r="T424" s="9">
        <v>1.5</v>
      </c>
      <c r="U424" s="9">
        <v>2.5</v>
      </c>
      <c r="V424" s="9">
        <v>1.6</v>
      </c>
    </row>
    <row r="425" spans="2:22">
      <c r="B425" s="9" t="str">
        <f t="shared" si="6"/>
        <v>М20x150</v>
      </c>
      <c r="C425" s="10">
        <v>20</v>
      </c>
      <c r="D425" s="9">
        <v>150</v>
      </c>
      <c r="E425" s="12">
        <v>452.83072136557723</v>
      </c>
      <c r="F425" s="12">
        <v>468.76150325957821</v>
      </c>
      <c r="G425" s="12">
        <v>460.94588530929195</v>
      </c>
      <c r="H425" s="12">
        <v>460.64633931586354</v>
      </c>
      <c r="I425" s="12">
        <v>415.18051919824677</v>
      </c>
      <c r="J425" s="12">
        <v>445.78905477023864</v>
      </c>
      <c r="K425" s="12">
        <v>437.97343681995233</v>
      </c>
      <c r="L425" s="12">
        <v>422.99613714853302</v>
      </c>
      <c r="M425" s="9">
        <v>52</v>
      </c>
      <c r="N425" s="9">
        <v>52</v>
      </c>
      <c r="O425" s="9">
        <v>50</v>
      </c>
      <c r="P425" s="9">
        <v>20</v>
      </c>
      <c r="Q425" s="9">
        <v>18.376249999999999</v>
      </c>
      <c r="R425" s="9">
        <v>19.025749999999999</v>
      </c>
      <c r="S425" s="9">
        <v>2.5</v>
      </c>
      <c r="T425" s="9">
        <v>1.5</v>
      </c>
      <c r="U425" s="9">
        <v>2.5</v>
      </c>
      <c r="V425" s="9">
        <v>1.6</v>
      </c>
    </row>
    <row r="426" spans="2:22">
      <c r="B426" s="9" t="str">
        <f t="shared" si="6"/>
        <v>М20x160</v>
      </c>
      <c r="C426" s="10">
        <v>20</v>
      </c>
      <c r="D426" s="9">
        <v>160</v>
      </c>
      <c r="E426" s="12">
        <v>477.49222369625716</v>
      </c>
      <c r="F426" s="12">
        <v>493.42300559025813</v>
      </c>
      <c r="G426" s="12">
        <v>485.60738763997182</v>
      </c>
      <c r="H426" s="12">
        <v>485.30784164654347</v>
      </c>
      <c r="I426" s="12">
        <v>436.00016416491331</v>
      </c>
      <c r="J426" s="12">
        <v>468.10642970404712</v>
      </c>
      <c r="K426" s="12">
        <v>460.29081175376081</v>
      </c>
      <c r="L426" s="12">
        <v>443.81578211519957</v>
      </c>
      <c r="M426" s="9">
        <v>52</v>
      </c>
      <c r="N426" s="9">
        <v>52</v>
      </c>
      <c r="O426" s="9">
        <v>50</v>
      </c>
      <c r="P426" s="9">
        <v>20</v>
      </c>
      <c r="Q426" s="9">
        <v>18.376249999999999</v>
      </c>
      <c r="R426" s="9">
        <v>19.025749999999999</v>
      </c>
      <c r="S426" s="9">
        <v>2.5</v>
      </c>
      <c r="T426" s="9">
        <v>1.5</v>
      </c>
      <c r="U426" s="9">
        <v>2.5</v>
      </c>
      <c r="V426" s="9">
        <v>1.6</v>
      </c>
    </row>
    <row r="427" spans="2:22">
      <c r="B427" s="9" t="str">
        <f t="shared" si="6"/>
        <v>М20x170</v>
      </c>
      <c r="C427" s="10">
        <v>20</v>
      </c>
      <c r="D427" s="9">
        <v>170</v>
      </c>
      <c r="E427" s="12">
        <v>502.15372602693702</v>
      </c>
      <c r="F427" s="12">
        <v>518.08450792093799</v>
      </c>
      <c r="G427" s="12">
        <v>510.26888997065168</v>
      </c>
      <c r="H427" s="12">
        <v>509.96934397722333</v>
      </c>
      <c r="I427" s="12">
        <v>456.81980913157992</v>
      </c>
      <c r="J427" s="12">
        <v>490.4238046378556</v>
      </c>
      <c r="K427" s="12">
        <v>482.60818668756929</v>
      </c>
      <c r="L427" s="12">
        <v>464.63542708186611</v>
      </c>
      <c r="M427" s="9">
        <v>52</v>
      </c>
      <c r="N427" s="9">
        <v>52</v>
      </c>
      <c r="O427" s="9">
        <v>50</v>
      </c>
      <c r="P427" s="9">
        <v>20</v>
      </c>
      <c r="Q427" s="9">
        <v>18.376249999999999</v>
      </c>
      <c r="R427" s="9">
        <v>19.025749999999999</v>
      </c>
      <c r="S427" s="9">
        <v>2.5</v>
      </c>
      <c r="T427" s="9">
        <v>1.5</v>
      </c>
      <c r="U427" s="9">
        <v>2.5</v>
      </c>
      <c r="V427" s="9">
        <v>1.6</v>
      </c>
    </row>
    <row r="428" spans="2:22">
      <c r="B428" s="9" t="str">
        <f t="shared" si="6"/>
        <v>М20x180</v>
      </c>
      <c r="C428" s="10">
        <v>20</v>
      </c>
      <c r="D428" s="9">
        <v>180</v>
      </c>
      <c r="E428" s="12">
        <v>526.81522835761689</v>
      </c>
      <c r="F428" s="12">
        <v>542.74601025161792</v>
      </c>
      <c r="G428" s="12">
        <v>534.93039230133149</v>
      </c>
      <c r="H428" s="12">
        <v>534.63084630790331</v>
      </c>
      <c r="I428" s="12">
        <v>477.63945409824646</v>
      </c>
      <c r="J428" s="12">
        <v>512.74117957166413</v>
      </c>
      <c r="K428" s="12">
        <v>504.92556162137777</v>
      </c>
      <c r="L428" s="12">
        <v>485.45507204853271</v>
      </c>
      <c r="M428" s="9">
        <v>52</v>
      </c>
      <c r="N428" s="9">
        <v>52</v>
      </c>
      <c r="O428" s="9">
        <v>50</v>
      </c>
      <c r="P428" s="9">
        <v>20</v>
      </c>
      <c r="Q428" s="9">
        <v>18.376249999999999</v>
      </c>
      <c r="R428" s="9">
        <v>19.025749999999999</v>
      </c>
      <c r="S428" s="9">
        <v>2.5</v>
      </c>
      <c r="T428" s="9">
        <v>1.5</v>
      </c>
      <c r="U428" s="9">
        <v>2.5</v>
      </c>
      <c r="V428" s="9">
        <v>1.6</v>
      </c>
    </row>
    <row r="429" spans="2:22">
      <c r="B429" s="9" t="str">
        <f t="shared" si="6"/>
        <v>М20x190</v>
      </c>
      <c r="C429" s="10">
        <v>20</v>
      </c>
      <c r="D429" s="9">
        <v>190</v>
      </c>
      <c r="E429" s="12">
        <v>551.4767306882967</v>
      </c>
      <c r="F429" s="12">
        <v>567.40751258229784</v>
      </c>
      <c r="G429" s="12">
        <v>559.59189463201142</v>
      </c>
      <c r="H429" s="12">
        <v>559.29234863858312</v>
      </c>
      <c r="I429" s="12">
        <v>498.45909906491295</v>
      </c>
      <c r="J429" s="12">
        <v>535.05855450547256</v>
      </c>
      <c r="K429" s="12">
        <v>527.24293655518613</v>
      </c>
      <c r="L429" s="12">
        <v>506.27471701519926</v>
      </c>
      <c r="M429" s="9">
        <v>52</v>
      </c>
      <c r="N429" s="9">
        <v>52</v>
      </c>
      <c r="O429" s="9">
        <v>50</v>
      </c>
      <c r="P429" s="9">
        <v>20</v>
      </c>
      <c r="Q429" s="9">
        <v>18.376249999999999</v>
      </c>
      <c r="R429" s="9">
        <v>19.025749999999999</v>
      </c>
      <c r="S429" s="9">
        <v>2.5</v>
      </c>
      <c r="T429" s="9">
        <v>1.5</v>
      </c>
      <c r="U429" s="9">
        <v>2.5</v>
      </c>
      <c r="V429" s="9">
        <v>1.6</v>
      </c>
    </row>
    <row r="430" spans="2:22">
      <c r="B430" s="9" t="str">
        <f t="shared" si="6"/>
        <v>М20x200</v>
      </c>
      <c r="C430" s="10">
        <v>20</v>
      </c>
      <c r="D430" s="9">
        <v>200</v>
      </c>
      <c r="E430" s="12">
        <v>576.13823301897662</v>
      </c>
      <c r="F430" s="12">
        <v>592.06901491297754</v>
      </c>
      <c r="G430" s="12">
        <v>584.25339696269123</v>
      </c>
      <c r="H430" s="12">
        <v>583.95385096926293</v>
      </c>
      <c r="I430" s="12">
        <v>519.27874403157944</v>
      </c>
      <c r="J430" s="12">
        <v>557.37592943928098</v>
      </c>
      <c r="K430" s="12">
        <v>549.56031148899478</v>
      </c>
      <c r="L430" s="12">
        <v>527.09436198186586</v>
      </c>
      <c r="M430" s="9">
        <v>52</v>
      </c>
      <c r="N430" s="9">
        <v>52</v>
      </c>
      <c r="O430" s="9">
        <v>50</v>
      </c>
      <c r="P430" s="9">
        <v>20</v>
      </c>
      <c r="Q430" s="9">
        <v>18.376249999999999</v>
      </c>
      <c r="R430" s="9">
        <v>19.025749999999999</v>
      </c>
      <c r="S430" s="9">
        <v>2.5</v>
      </c>
      <c r="T430" s="9">
        <v>1.5</v>
      </c>
      <c r="U430" s="9">
        <v>2.5</v>
      </c>
      <c r="V430" s="9">
        <v>1.6</v>
      </c>
    </row>
    <row r="431" spans="2:22">
      <c r="B431" s="9" t="str">
        <f t="shared" si="6"/>
        <v>М20x220</v>
      </c>
      <c r="C431" s="10">
        <v>20</v>
      </c>
      <c r="D431" s="9">
        <v>220</v>
      </c>
      <c r="E431" s="12">
        <v>620.46682310711924</v>
      </c>
      <c r="F431" s="12">
        <v>638.34465395840459</v>
      </c>
      <c r="G431" s="12">
        <v>630.52903600811817</v>
      </c>
      <c r="H431" s="12">
        <v>628.28244105740532</v>
      </c>
      <c r="I431" s="12">
        <v>560.91803396491264</v>
      </c>
      <c r="J431" s="12">
        <v>602.01067930689794</v>
      </c>
      <c r="K431" s="12">
        <v>594.19506135661163</v>
      </c>
      <c r="L431" s="12">
        <v>568.73365191519883</v>
      </c>
      <c r="M431" s="9">
        <v>65</v>
      </c>
      <c r="N431" s="9">
        <v>65</v>
      </c>
      <c r="O431" s="9">
        <v>50</v>
      </c>
      <c r="P431" s="9">
        <v>20</v>
      </c>
      <c r="Q431" s="9">
        <v>18.376249999999999</v>
      </c>
      <c r="R431" s="9">
        <v>19.025749999999999</v>
      </c>
      <c r="S431" s="9">
        <v>2.5</v>
      </c>
      <c r="T431" s="9">
        <v>1.5</v>
      </c>
      <c r="U431" s="9">
        <v>2.5</v>
      </c>
      <c r="V431" s="9">
        <v>1.6</v>
      </c>
    </row>
    <row r="432" spans="2:22">
      <c r="B432" s="9" t="str">
        <f t="shared" si="6"/>
        <v>М20x240</v>
      </c>
      <c r="C432" s="10">
        <v>20</v>
      </c>
      <c r="D432" s="9">
        <v>240</v>
      </c>
      <c r="E432" s="12">
        <v>669.78982776847886</v>
      </c>
      <c r="F432" s="12">
        <v>687.66765861976432</v>
      </c>
      <c r="G432" s="12">
        <v>679.8520406694779</v>
      </c>
      <c r="H432" s="12">
        <v>677.60544571876505</v>
      </c>
      <c r="I432" s="12">
        <v>602.55732389824573</v>
      </c>
      <c r="J432" s="12">
        <v>646.6454291745149</v>
      </c>
      <c r="K432" s="12">
        <v>638.82981122422859</v>
      </c>
      <c r="L432" s="12">
        <v>610.37294184853192</v>
      </c>
      <c r="M432" s="9">
        <v>65</v>
      </c>
      <c r="N432" s="9">
        <v>65</v>
      </c>
      <c r="O432" s="9">
        <v>50</v>
      </c>
      <c r="P432" s="9">
        <v>20</v>
      </c>
      <c r="Q432" s="9">
        <v>18.376249999999999</v>
      </c>
      <c r="R432" s="9">
        <v>19.025749999999999</v>
      </c>
      <c r="S432" s="9">
        <v>2.5</v>
      </c>
      <c r="T432" s="9">
        <v>1.5</v>
      </c>
      <c r="U432" s="9">
        <v>2.5</v>
      </c>
      <c r="V432" s="9">
        <v>1.6</v>
      </c>
    </row>
    <row r="433" spans="2:22">
      <c r="B433" s="9" t="str">
        <f t="shared" si="6"/>
        <v>М22x45</v>
      </c>
      <c r="C433" s="10">
        <v>22</v>
      </c>
      <c r="D433" s="9">
        <v>45</v>
      </c>
      <c r="E433" s="12">
        <v>261.41593157556474</v>
      </c>
      <c r="F433" s="12">
        <v>275.55887629286832</v>
      </c>
      <c r="G433" s="12">
        <v>266.07368637367011</v>
      </c>
      <c r="H433" s="12">
        <v>270.90112149476295</v>
      </c>
      <c r="I433" s="12">
        <v>254.6282539625924</v>
      </c>
      <c r="J433" s="12">
        <v>271.94072737620911</v>
      </c>
      <c r="K433" s="12">
        <v>262.45553745701085</v>
      </c>
      <c r="L433" s="12">
        <v>264.11344388179054</v>
      </c>
      <c r="M433" s="11">
        <v>29</v>
      </c>
      <c r="N433" s="9">
        <v>31</v>
      </c>
      <c r="O433" s="9">
        <v>55</v>
      </c>
      <c r="P433" s="9">
        <v>22</v>
      </c>
      <c r="Q433" s="9">
        <v>20.376249999999999</v>
      </c>
      <c r="R433" s="9">
        <v>21.025749999999999</v>
      </c>
      <c r="S433" s="9">
        <v>2.5</v>
      </c>
      <c r="T433" s="9">
        <v>1.5</v>
      </c>
      <c r="U433" s="9">
        <v>2.5</v>
      </c>
      <c r="V433" s="9">
        <v>1.6</v>
      </c>
    </row>
    <row r="434" spans="2:22">
      <c r="B434" s="9" t="str">
        <f t="shared" si="6"/>
        <v>М22x48</v>
      </c>
      <c r="C434" s="10">
        <v>22</v>
      </c>
      <c r="D434" s="9">
        <v>48</v>
      </c>
      <c r="E434" s="12">
        <v>269.0953673691692</v>
      </c>
      <c r="F434" s="12">
        <v>283.73568401390673</v>
      </c>
      <c r="G434" s="12">
        <v>274.25049409470847</v>
      </c>
      <c r="H434" s="12">
        <v>278.5805572883674</v>
      </c>
      <c r="I434" s="12">
        <v>262.30768975619679</v>
      </c>
      <c r="J434" s="12">
        <v>280.11753509724741</v>
      </c>
      <c r="K434" s="12">
        <v>270.63234517804926</v>
      </c>
      <c r="L434" s="12">
        <v>271.79287967539506</v>
      </c>
      <c r="M434" s="11">
        <v>32</v>
      </c>
      <c r="N434" s="9">
        <v>34</v>
      </c>
      <c r="O434" s="9">
        <v>55</v>
      </c>
      <c r="P434" s="9">
        <v>22</v>
      </c>
      <c r="Q434" s="9">
        <v>20.376249999999999</v>
      </c>
      <c r="R434" s="9">
        <v>21.025749999999999</v>
      </c>
      <c r="S434" s="9">
        <v>2.5</v>
      </c>
      <c r="T434" s="9">
        <v>1.5</v>
      </c>
      <c r="U434" s="9">
        <v>2.5</v>
      </c>
      <c r="V434" s="9">
        <v>1.6</v>
      </c>
    </row>
    <row r="435" spans="2:22">
      <c r="B435" s="9" t="str">
        <f t="shared" si="6"/>
        <v>М22x50</v>
      </c>
      <c r="C435" s="10">
        <v>22</v>
      </c>
      <c r="D435" s="9">
        <v>50</v>
      </c>
      <c r="E435" s="12">
        <v>274.21499123157224</v>
      </c>
      <c r="F435" s="12">
        <v>289.18688916126564</v>
      </c>
      <c r="G435" s="12">
        <v>279.70169924206749</v>
      </c>
      <c r="H435" s="12">
        <v>283.70018115077039</v>
      </c>
      <c r="I435" s="12">
        <v>267.42731361859984</v>
      </c>
      <c r="J435" s="12">
        <v>285.56874024460637</v>
      </c>
      <c r="K435" s="12">
        <v>276.08355032540817</v>
      </c>
      <c r="L435" s="12">
        <v>276.91250353779799</v>
      </c>
      <c r="M435" s="11">
        <v>34</v>
      </c>
      <c r="N435" s="9">
        <v>36</v>
      </c>
      <c r="O435" s="9">
        <v>55</v>
      </c>
      <c r="P435" s="9">
        <v>22</v>
      </c>
      <c r="Q435" s="9">
        <v>20.376249999999999</v>
      </c>
      <c r="R435" s="9">
        <v>21.025749999999999</v>
      </c>
      <c r="S435" s="9">
        <v>2.5</v>
      </c>
      <c r="T435" s="9">
        <v>1.5</v>
      </c>
      <c r="U435" s="9">
        <v>2.5</v>
      </c>
      <c r="V435" s="9">
        <v>1.6</v>
      </c>
    </row>
    <row r="436" spans="2:22">
      <c r="B436" s="9" t="str">
        <f t="shared" si="6"/>
        <v>М22x55</v>
      </c>
      <c r="C436" s="10">
        <v>22</v>
      </c>
      <c r="D436" s="9">
        <v>55</v>
      </c>
      <c r="E436" s="12">
        <v>287.01405088757969</v>
      </c>
      <c r="F436" s="12">
        <v>302.81490202966296</v>
      </c>
      <c r="G436" s="12">
        <v>293.3297121104647</v>
      </c>
      <c r="H436" s="12">
        <v>296.49924080677783</v>
      </c>
      <c r="I436" s="12">
        <v>280.22637327460728</v>
      </c>
      <c r="J436" s="12">
        <v>299.19675311300375</v>
      </c>
      <c r="K436" s="12">
        <v>289.71156319380549</v>
      </c>
      <c r="L436" s="12">
        <v>289.71156319380549</v>
      </c>
      <c r="M436" s="11">
        <v>39</v>
      </c>
      <c r="N436" s="9">
        <v>41</v>
      </c>
      <c r="O436" s="9">
        <v>55</v>
      </c>
      <c r="P436" s="9">
        <v>22</v>
      </c>
      <c r="Q436" s="9">
        <v>20.376249999999999</v>
      </c>
      <c r="R436" s="9">
        <v>21.025749999999999</v>
      </c>
      <c r="S436" s="9">
        <v>2.5</v>
      </c>
      <c r="T436" s="9">
        <v>1.5</v>
      </c>
      <c r="U436" s="9">
        <v>2.5</v>
      </c>
      <c r="V436" s="9">
        <v>1.6</v>
      </c>
    </row>
    <row r="437" spans="2:22">
      <c r="B437" s="9" t="str">
        <f t="shared" si="6"/>
        <v>М22x60</v>
      </c>
      <c r="C437" s="10">
        <v>22</v>
      </c>
      <c r="D437" s="9">
        <v>60</v>
      </c>
      <c r="E437" s="12">
        <v>299.81311054358713</v>
      </c>
      <c r="F437" s="12">
        <v>316.44291489806028</v>
      </c>
      <c r="G437" s="12">
        <v>306.95772497886202</v>
      </c>
      <c r="H437" s="12">
        <v>309.29830046278522</v>
      </c>
      <c r="I437" s="12">
        <v>293.02543293061478</v>
      </c>
      <c r="J437" s="12">
        <v>312.82476598140096</v>
      </c>
      <c r="K437" s="12">
        <v>303.33957606220275</v>
      </c>
      <c r="L437" s="12">
        <v>302.51062284981293</v>
      </c>
      <c r="M437" s="11">
        <v>44</v>
      </c>
      <c r="N437" s="9">
        <v>46</v>
      </c>
      <c r="O437" s="9">
        <v>55</v>
      </c>
      <c r="P437" s="9">
        <v>22</v>
      </c>
      <c r="Q437" s="9">
        <v>20.376249999999999</v>
      </c>
      <c r="R437" s="9">
        <v>21.025749999999999</v>
      </c>
      <c r="S437" s="9">
        <v>2.5</v>
      </c>
      <c r="T437" s="9">
        <v>1.5</v>
      </c>
      <c r="U437" s="9">
        <v>2.5</v>
      </c>
      <c r="V437" s="9">
        <v>1.6</v>
      </c>
    </row>
    <row r="438" spans="2:22">
      <c r="B438" s="9" t="str">
        <f t="shared" si="6"/>
        <v>М22x65</v>
      </c>
      <c r="C438" s="10">
        <v>22</v>
      </c>
      <c r="D438" s="9">
        <v>65</v>
      </c>
      <c r="E438" s="12">
        <v>312.1879403487838</v>
      </c>
      <c r="F438" s="12">
        <v>330.32936697479033</v>
      </c>
      <c r="G438" s="12">
        <v>320.84417705559213</v>
      </c>
      <c r="H438" s="12">
        <v>321.67313026798195</v>
      </c>
      <c r="I438" s="12">
        <v>305.82449258662217</v>
      </c>
      <c r="J438" s="12">
        <v>326.45277884979828</v>
      </c>
      <c r="K438" s="12">
        <v>316.96758893060002</v>
      </c>
      <c r="L438" s="12">
        <v>315.30968250582038</v>
      </c>
      <c r="M438" s="9">
        <v>50</v>
      </c>
      <c r="N438" s="9">
        <v>50</v>
      </c>
      <c r="O438" s="9">
        <v>55</v>
      </c>
      <c r="P438" s="9">
        <v>22</v>
      </c>
      <c r="Q438" s="9">
        <v>20.376249999999999</v>
      </c>
      <c r="R438" s="9">
        <v>21.025749999999999</v>
      </c>
      <c r="S438" s="9">
        <v>2.5</v>
      </c>
      <c r="T438" s="9">
        <v>1.5</v>
      </c>
      <c r="U438" s="9">
        <v>2.5</v>
      </c>
      <c r="V438" s="9">
        <v>1.6</v>
      </c>
    </row>
    <row r="439" spans="2:22">
      <c r="B439" s="9" t="str">
        <f t="shared" si="6"/>
        <v>М22x70</v>
      </c>
      <c r="C439" s="10">
        <v>22</v>
      </c>
      <c r="D439" s="9">
        <v>70</v>
      </c>
      <c r="E439" s="12">
        <v>327.10814925884512</v>
      </c>
      <c r="F439" s="12">
        <v>345.24957588485171</v>
      </c>
      <c r="G439" s="12">
        <v>335.76438596565345</v>
      </c>
      <c r="H439" s="12">
        <v>336.59333917804332</v>
      </c>
      <c r="I439" s="12">
        <v>318.62355224262956</v>
      </c>
      <c r="J439" s="12">
        <v>340.0807917181956</v>
      </c>
      <c r="K439" s="12">
        <v>330.59560179899734</v>
      </c>
      <c r="L439" s="12">
        <v>328.10874216182782</v>
      </c>
      <c r="M439" s="9">
        <v>50</v>
      </c>
      <c r="N439" s="9">
        <v>50</v>
      </c>
      <c r="O439" s="9">
        <v>55</v>
      </c>
      <c r="P439" s="9">
        <v>22</v>
      </c>
      <c r="Q439" s="9">
        <v>20.376249999999999</v>
      </c>
      <c r="R439" s="9">
        <v>21.025749999999999</v>
      </c>
      <c r="S439" s="9">
        <v>2.5</v>
      </c>
      <c r="T439" s="9">
        <v>1.5</v>
      </c>
      <c r="U439" s="9">
        <v>2.5</v>
      </c>
      <c r="V439" s="9">
        <v>1.6</v>
      </c>
    </row>
    <row r="440" spans="2:22">
      <c r="B440" s="9" t="str">
        <f t="shared" si="6"/>
        <v>М22x75</v>
      </c>
      <c r="C440" s="10">
        <v>22</v>
      </c>
      <c r="D440" s="9">
        <v>75</v>
      </c>
      <c r="E440" s="12">
        <v>342.02835816890649</v>
      </c>
      <c r="F440" s="12">
        <v>360.16978479491297</v>
      </c>
      <c r="G440" s="12">
        <v>350.68459487571477</v>
      </c>
      <c r="H440" s="12">
        <v>351.51354808810464</v>
      </c>
      <c r="I440" s="12">
        <v>331.42261189863706</v>
      </c>
      <c r="J440" s="12">
        <v>353.70880458659286</v>
      </c>
      <c r="K440" s="12">
        <v>344.22361466739466</v>
      </c>
      <c r="L440" s="12">
        <v>340.90780181783526</v>
      </c>
      <c r="M440" s="9">
        <v>50</v>
      </c>
      <c r="N440" s="9">
        <v>50</v>
      </c>
      <c r="O440" s="9">
        <v>55</v>
      </c>
      <c r="P440" s="9">
        <v>22</v>
      </c>
      <c r="Q440" s="9">
        <v>20.376249999999999</v>
      </c>
      <c r="R440" s="9">
        <v>21.025749999999999</v>
      </c>
      <c r="S440" s="9">
        <v>2.5</v>
      </c>
      <c r="T440" s="9">
        <v>1.5</v>
      </c>
      <c r="U440" s="9">
        <v>2.5</v>
      </c>
      <c r="V440" s="9">
        <v>1.6</v>
      </c>
    </row>
    <row r="441" spans="2:22">
      <c r="B441" s="9" t="str">
        <f t="shared" si="6"/>
        <v>М22x80</v>
      </c>
      <c r="C441" s="10">
        <v>22</v>
      </c>
      <c r="D441" s="9">
        <v>80</v>
      </c>
      <c r="E441" s="12">
        <v>356.94856707896781</v>
      </c>
      <c r="F441" s="12">
        <v>375.08999370497429</v>
      </c>
      <c r="G441" s="12">
        <v>365.60480378577608</v>
      </c>
      <c r="H441" s="12">
        <v>366.43375699816596</v>
      </c>
      <c r="I441" s="12">
        <v>344.22167155464456</v>
      </c>
      <c r="J441" s="12">
        <v>367.33681745499018</v>
      </c>
      <c r="K441" s="12">
        <v>357.85162753579198</v>
      </c>
      <c r="L441" s="12">
        <v>353.70686147384276</v>
      </c>
      <c r="M441" s="9">
        <v>50</v>
      </c>
      <c r="N441" s="9">
        <v>50</v>
      </c>
      <c r="O441" s="9">
        <v>55</v>
      </c>
      <c r="P441" s="9">
        <v>22</v>
      </c>
      <c r="Q441" s="9">
        <v>20.376249999999999</v>
      </c>
      <c r="R441" s="9">
        <v>21.025749999999999</v>
      </c>
      <c r="S441" s="9">
        <v>2.5</v>
      </c>
      <c r="T441" s="9">
        <v>1.5</v>
      </c>
      <c r="U441" s="9">
        <v>2.5</v>
      </c>
      <c r="V441" s="9">
        <v>1.6</v>
      </c>
    </row>
    <row r="442" spans="2:22">
      <c r="B442" s="9" t="str">
        <f t="shared" si="6"/>
        <v>М22x85</v>
      </c>
      <c r="C442" s="10">
        <v>22</v>
      </c>
      <c r="D442" s="9">
        <v>85</v>
      </c>
      <c r="E442" s="12">
        <v>371.86877598902907</v>
      </c>
      <c r="F442" s="12">
        <v>390.01020261503567</v>
      </c>
      <c r="G442" s="12">
        <v>380.5250126958374</v>
      </c>
      <c r="H442" s="12">
        <v>381.35396590822728</v>
      </c>
      <c r="I442" s="12">
        <v>357.020731210652</v>
      </c>
      <c r="J442" s="12">
        <v>380.96483032338745</v>
      </c>
      <c r="K442" s="12">
        <v>371.47964040418924</v>
      </c>
      <c r="L442" s="12">
        <v>366.50592112985021</v>
      </c>
      <c r="M442" s="9">
        <v>50</v>
      </c>
      <c r="N442" s="9">
        <v>50</v>
      </c>
      <c r="O442" s="9">
        <v>55</v>
      </c>
      <c r="P442" s="9">
        <v>22</v>
      </c>
      <c r="Q442" s="9">
        <v>20.376249999999999</v>
      </c>
      <c r="R442" s="9">
        <v>21.025749999999999</v>
      </c>
      <c r="S442" s="9">
        <v>2.5</v>
      </c>
      <c r="T442" s="9">
        <v>1.5</v>
      </c>
      <c r="U442" s="9">
        <v>2.5</v>
      </c>
      <c r="V442" s="9">
        <v>1.6</v>
      </c>
    </row>
    <row r="443" spans="2:22">
      <c r="B443" s="9" t="str">
        <f t="shared" si="6"/>
        <v>М22x90</v>
      </c>
      <c r="C443" s="10">
        <v>22</v>
      </c>
      <c r="D443" s="9">
        <v>90</v>
      </c>
      <c r="E443" s="12">
        <v>386.78898489909045</v>
      </c>
      <c r="F443" s="12">
        <v>404.93041152509699</v>
      </c>
      <c r="G443" s="12">
        <v>395.44522160589878</v>
      </c>
      <c r="H443" s="12">
        <v>396.2741748182886</v>
      </c>
      <c r="I443" s="12">
        <v>369.81979086665945</v>
      </c>
      <c r="J443" s="12">
        <v>394.59284319178482</v>
      </c>
      <c r="K443" s="12">
        <v>385.10765327258656</v>
      </c>
      <c r="L443" s="12">
        <v>379.30498078585765</v>
      </c>
      <c r="M443" s="9">
        <v>50</v>
      </c>
      <c r="N443" s="9">
        <v>50</v>
      </c>
      <c r="O443" s="9">
        <v>55</v>
      </c>
      <c r="P443" s="9">
        <v>22</v>
      </c>
      <c r="Q443" s="9">
        <v>20.376249999999999</v>
      </c>
      <c r="R443" s="9">
        <v>21.025749999999999</v>
      </c>
      <c r="S443" s="9">
        <v>2.5</v>
      </c>
      <c r="T443" s="9">
        <v>1.5</v>
      </c>
      <c r="U443" s="9">
        <v>2.5</v>
      </c>
      <c r="V443" s="9">
        <v>1.6</v>
      </c>
    </row>
    <row r="444" spans="2:22">
      <c r="B444" s="9" t="str">
        <f t="shared" si="6"/>
        <v>М22x95</v>
      </c>
      <c r="C444" s="10">
        <v>22</v>
      </c>
      <c r="D444" s="9">
        <v>95</v>
      </c>
      <c r="E444" s="12">
        <v>401.70919380915171</v>
      </c>
      <c r="F444" s="12">
        <v>419.85062043515831</v>
      </c>
      <c r="G444" s="12">
        <v>410.3654305159601</v>
      </c>
      <c r="H444" s="12">
        <v>411.19438372834986</v>
      </c>
      <c r="I444" s="12">
        <v>382.61885052266695</v>
      </c>
      <c r="J444" s="12">
        <v>408.22085606018209</v>
      </c>
      <c r="K444" s="12">
        <v>398.73566614098394</v>
      </c>
      <c r="L444" s="12">
        <v>392.10404044186515</v>
      </c>
      <c r="M444" s="9">
        <v>50</v>
      </c>
      <c r="N444" s="9">
        <v>50</v>
      </c>
      <c r="O444" s="9">
        <v>55</v>
      </c>
      <c r="P444" s="9">
        <v>22</v>
      </c>
      <c r="Q444" s="9">
        <v>20.376249999999999</v>
      </c>
      <c r="R444" s="9">
        <v>21.025749999999999</v>
      </c>
      <c r="S444" s="9">
        <v>2.5</v>
      </c>
      <c r="T444" s="9">
        <v>1.5</v>
      </c>
      <c r="U444" s="9">
        <v>2.5</v>
      </c>
      <c r="V444" s="9">
        <v>1.6</v>
      </c>
    </row>
    <row r="445" spans="2:22">
      <c r="B445" s="9" t="str">
        <f t="shared" si="6"/>
        <v>М22x100</v>
      </c>
      <c r="C445" s="10">
        <v>22</v>
      </c>
      <c r="D445" s="9">
        <v>100</v>
      </c>
      <c r="E445" s="12">
        <v>416.62940271921309</v>
      </c>
      <c r="F445" s="12">
        <v>434.77082934521962</v>
      </c>
      <c r="G445" s="12">
        <v>425.28563942602142</v>
      </c>
      <c r="H445" s="12">
        <v>426.1145926384113</v>
      </c>
      <c r="I445" s="12">
        <v>395.41791017867439</v>
      </c>
      <c r="J445" s="12">
        <v>421.84886892857941</v>
      </c>
      <c r="K445" s="12">
        <v>412.3636790093812</v>
      </c>
      <c r="L445" s="12">
        <v>404.9031000978726</v>
      </c>
      <c r="M445" s="9">
        <v>50</v>
      </c>
      <c r="N445" s="9">
        <v>50</v>
      </c>
      <c r="O445" s="9">
        <v>55</v>
      </c>
      <c r="P445" s="9">
        <v>22</v>
      </c>
      <c r="Q445" s="9">
        <v>20.376249999999999</v>
      </c>
      <c r="R445" s="9">
        <v>21.025749999999999</v>
      </c>
      <c r="S445" s="9">
        <v>2.5</v>
      </c>
      <c r="T445" s="9">
        <v>1.5</v>
      </c>
      <c r="U445" s="9">
        <v>2.5</v>
      </c>
      <c r="V445" s="9">
        <v>1.6</v>
      </c>
    </row>
    <row r="446" spans="2:22">
      <c r="B446" s="9" t="str">
        <f t="shared" si="6"/>
        <v>М22x105</v>
      </c>
      <c r="C446" s="10">
        <v>22</v>
      </c>
      <c r="D446" s="9">
        <v>105</v>
      </c>
      <c r="E446" s="12">
        <v>431.54961162927441</v>
      </c>
      <c r="F446" s="12">
        <v>449.69103825528094</v>
      </c>
      <c r="G446" s="12">
        <v>440.20584833608268</v>
      </c>
      <c r="H446" s="12">
        <v>441.03480154847256</v>
      </c>
      <c r="I446" s="12">
        <v>408.21696983468183</v>
      </c>
      <c r="J446" s="12">
        <v>435.47688179697673</v>
      </c>
      <c r="K446" s="12">
        <v>425.99169187777846</v>
      </c>
      <c r="L446" s="12">
        <v>417.70215975388004</v>
      </c>
      <c r="M446" s="9">
        <v>50</v>
      </c>
      <c r="N446" s="9">
        <v>50</v>
      </c>
      <c r="O446" s="9">
        <v>55</v>
      </c>
      <c r="P446" s="9">
        <v>22</v>
      </c>
      <c r="Q446" s="9">
        <v>20.376249999999999</v>
      </c>
      <c r="R446" s="9">
        <v>21.025749999999999</v>
      </c>
      <c r="S446" s="9">
        <v>2.5</v>
      </c>
      <c r="T446" s="9">
        <v>1.5</v>
      </c>
      <c r="U446" s="9">
        <v>2.5</v>
      </c>
      <c r="V446" s="9">
        <v>1.6</v>
      </c>
    </row>
    <row r="447" spans="2:22">
      <c r="B447" s="9" t="str">
        <f t="shared" si="6"/>
        <v>М22x110</v>
      </c>
      <c r="C447" s="10">
        <v>22</v>
      </c>
      <c r="D447" s="9">
        <v>110</v>
      </c>
      <c r="E447" s="12">
        <v>446.46982053933573</v>
      </c>
      <c r="F447" s="12">
        <v>464.61124716534226</v>
      </c>
      <c r="G447" s="12">
        <v>455.12605724614406</v>
      </c>
      <c r="H447" s="12">
        <v>455.95501045853388</v>
      </c>
      <c r="I447" s="12">
        <v>421.01602949068928</v>
      </c>
      <c r="J447" s="12">
        <v>449.10489466537393</v>
      </c>
      <c r="K447" s="12">
        <v>439.61970474617584</v>
      </c>
      <c r="L447" s="12">
        <v>430.50121940988748</v>
      </c>
      <c r="M447" s="9">
        <v>50</v>
      </c>
      <c r="N447" s="9">
        <v>50</v>
      </c>
      <c r="O447" s="9">
        <v>55</v>
      </c>
      <c r="P447" s="9">
        <v>22</v>
      </c>
      <c r="Q447" s="9">
        <v>20.376249999999999</v>
      </c>
      <c r="R447" s="9">
        <v>21.025749999999999</v>
      </c>
      <c r="S447" s="9">
        <v>2.5</v>
      </c>
      <c r="T447" s="9">
        <v>1.5</v>
      </c>
      <c r="U447" s="9">
        <v>2.5</v>
      </c>
      <c r="V447" s="9">
        <v>1.6</v>
      </c>
    </row>
    <row r="448" spans="2:22">
      <c r="B448" s="9" t="str">
        <f t="shared" si="6"/>
        <v>М22x115</v>
      </c>
      <c r="C448" s="10">
        <v>22</v>
      </c>
      <c r="D448" s="9">
        <v>115</v>
      </c>
      <c r="E448" s="12">
        <v>461.39002944939705</v>
      </c>
      <c r="F448" s="12">
        <v>479.53145607540353</v>
      </c>
      <c r="G448" s="12">
        <v>470.04626615620532</v>
      </c>
      <c r="H448" s="12">
        <v>470.8752193685952</v>
      </c>
      <c r="I448" s="12">
        <v>433.81508914669678</v>
      </c>
      <c r="J448" s="12">
        <v>462.73290753377137</v>
      </c>
      <c r="K448" s="12">
        <v>453.24771761457316</v>
      </c>
      <c r="L448" s="12">
        <v>443.30027906589493</v>
      </c>
      <c r="M448" s="9">
        <v>50</v>
      </c>
      <c r="N448" s="9">
        <v>50</v>
      </c>
      <c r="O448" s="9">
        <v>55</v>
      </c>
      <c r="P448" s="9">
        <v>22</v>
      </c>
      <c r="Q448" s="9">
        <v>20.376249999999999</v>
      </c>
      <c r="R448" s="9">
        <v>21.025749999999999</v>
      </c>
      <c r="S448" s="9">
        <v>2.5</v>
      </c>
      <c r="T448" s="9">
        <v>1.5</v>
      </c>
      <c r="U448" s="9">
        <v>2.5</v>
      </c>
      <c r="V448" s="9">
        <v>1.6</v>
      </c>
    </row>
    <row r="449" spans="2:22">
      <c r="B449" s="9" t="str">
        <f t="shared" si="6"/>
        <v>М22x120</v>
      </c>
      <c r="C449" s="10">
        <v>22</v>
      </c>
      <c r="D449" s="9">
        <v>120</v>
      </c>
      <c r="E449" s="12">
        <v>476.31023835945837</v>
      </c>
      <c r="F449" s="12">
        <v>494.45166498546496</v>
      </c>
      <c r="G449" s="12">
        <v>484.9664750662667</v>
      </c>
      <c r="H449" s="12">
        <v>485.79542827865657</v>
      </c>
      <c r="I449" s="12">
        <v>446.61414880270411</v>
      </c>
      <c r="J449" s="12">
        <v>476.36092040216857</v>
      </c>
      <c r="K449" s="12">
        <v>466.87573048297043</v>
      </c>
      <c r="L449" s="12">
        <v>456.09933872190237</v>
      </c>
      <c r="M449" s="9">
        <v>50</v>
      </c>
      <c r="N449" s="9">
        <v>50</v>
      </c>
      <c r="O449" s="9">
        <v>55</v>
      </c>
      <c r="P449" s="9">
        <v>22</v>
      </c>
      <c r="Q449" s="9">
        <v>20.376249999999999</v>
      </c>
      <c r="R449" s="9">
        <v>21.025749999999999</v>
      </c>
      <c r="S449" s="9">
        <v>2.5</v>
      </c>
      <c r="T449" s="9">
        <v>1.5</v>
      </c>
      <c r="U449" s="9">
        <v>2.5</v>
      </c>
      <c r="V449" s="9">
        <v>1.6</v>
      </c>
    </row>
    <row r="450" spans="2:22">
      <c r="B450" s="9" t="str">
        <f t="shared" si="6"/>
        <v>М22x130</v>
      </c>
      <c r="C450" s="10">
        <v>22</v>
      </c>
      <c r="D450" s="9">
        <v>130</v>
      </c>
      <c r="E450" s="12">
        <v>503.60527707471635</v>
      </c>
      <c r="F450" s="12">
        <v>522.74144755559075</v>
      </c>
      <c r="G450" s="12">
        <v>513.25625763639255</v>
      </c>
      <c r="H450" s="12">
        <v>513.09046699391456</v>
      </c>
      <c r="I450" s="12">
        <v>472.21226811471905</v>
      </c>
      <c r="J450" s="12">
        <v>503.61694613896316</v>
      </c>
      <c r="K450" s="12">
        <v>494.13175621976495</v>
      </c>
      <c r="L450" s="12">
        <v>481.69745803391731</v>
      </c>
      <c r="M450" s="9">
        <v>56</v>
      </c>
      <c r="N450" s="9">
        <v>56</v>
      </c>
      <c r="O450" s="9">
        <v>55</v>
      </c>
      <c r="P450" s="9">
        <v>22</v>
      </c>
      <c r="Q450" s="9">
        <v>20.376249999999999</v>
      </c>
      <c r="R450" s="9">
        <v>21.025749999999999</v>
      </c>
      <c r="S450" s="9">
        <v>2.5</v>
      </c>
      <c r="T450" s="9">
        <v>1.5</v>
      </c>
      <c r="U450" s="9">
        <v>2.5</v>
      </c>
      <c r="V450" s="9">
        <v>1.6</v>
      </c>
    </row>
    <row r="451" spans="2:22">
      <c r="B451" s="9" t="str">
        <f t="shared" si="6"/>
        <v>М22x140</v>
      </c>
      <c r="C451" s="10">
        <v>22</v>
      </c>
      <c r="D451" s="9">
        <v>140</v>
      </c>
      <c r="E451" s="12">
        <v>533.44569489483899</v>
      </c>
      <c r="F451" s="12">
        <v>552.58186537571328</v>
      </c>
      <c r="G451" s="12">
        <v>543.09667545651519</v>
      </c>
      <c r="H451" s="12">
        <v>542.93088481403731</v>
      </c>
      <c r="I451" s="12">
        <v>497.810387426734</v>
      </c>
      <c r="J451" s="12">
        <v>530.8729718757578</v>
      </c>
      <c r="K451" s="12">
        <v>521.38778195655971</v>
      </c>
      <c r="L451" s="12">
        <v>507.2955773459322</v>
      </c>
      <c r="M451" s="9">
        <v>56</v>
      </c>
      <c r="N451" s="9">
        <v>56</v>
      </c>
      <c r="O451" s="9">
        <v>55</v>
      </c>
      <c r="P451" s="9">
        <v>22</v>
      </c>
      <c r="Q451" s="9">
        <v>20.376249999999999</v>
      </c>
      <c r="R451" s="9">
        <v>21.025749999999999</v>
      </c>
      <c r="S451" s="9">
        <v>2.5</v>
      </c>
      <c r="T451" s="9">
        <v>1.5</v>
      </c>
      <c r="U451" s="9">
        <v>2.5</v>
      </c>
      <c r="V451" s="9">
        <v>1.6</v>
      </c>
    </row>
    <row r="452" spans="2:22">
      <c r="B452" s="9" t="str">
        <f t="shared" si="6"/>
        <v>М22x150</v>
      </c>
      <c r="C452" s="10">
        <v>22</v>
      </c>
      <c r="D452" s="9">
        <v>150</v>
      </c>
      <c r="E452" s="12">
        <v>563.28611271496163</v>
      </c>
      <c r="F452" s="12">
        <v>582.42228319583603</v>
      </c>
      <c r="G452" s="12">
        <v>572.93709327663782</v>
      </c>
      <c r="H452" s="12">
        <v>572.77130263415995</v>
      </c>
      <c r="I452" s="12">
        <v>523.40850673874888</v>
      </c>
      <c r="J452" s="12">
        <v>558.12899761255233</v>
      </c>
      <c r="K452" s="12">
        <v>548.64380769335423</v>
      </c>
      <c r="L452" s="12">
        <v>532.8936966579472</v>
      </c>
      <c r="M452" s="9">
        <v>56</v>
      </c>
      <c r="N452" s="9">
        <v>56</v>
      </c>
      <c r="O452" s="9">
        <v>55</v>
      </c>
      <c r="P452" s="9">
        <v>22</v>
      </c>
      <c r="Q452" s="9">
        <v>20.376249999999999</v>
      </c>
      <c r="R452" s="9">
        <v>21.025749999999999</v>
      </c>
      <c r="S452" s="9">
        <v>2.5</v>
      </c>
      <c r="T452" s="9">
        <v>1.5</v>
      </c>
      <c r="U452" s="9">
        <v>2.5</v>
      </c>
      <c r="V452" s="9">
        <v>1.6</v>
      </c>
    </row>
    <row r="453" spans="2:22">
      <c r="B453" s="9" t="str">
        <f t="shared" si="6"/>
        <v>М22x160</v>
      </c>
      <c r="C453" s="10">
        <v>22</v>
      </c>
      <c r="D453" s="9">
        <v>160</v>
      </c>
      <c r="E453" s="12">
        <v>593.12653053508427</v>
      </c>
      <c r="F453" s="12">
        <v>612.26270101595867</v>
      </c>
      <c r="G453" s="12">
        <v>602.77751109676046</v>
      </c>
      <c r="H453" s="12">
        <v>602.61172045428259</v>
      </c>
      <c r="I453" s="12">
        <v>549.00662605076377</v>
      </c>
      <c r="J453" s="12">
        <v>585.38502334934708</v>
      </c>
      <c r="K453" s="12">
        <v>575.89983343014887</v>
      </c>
      <c r="L453" s="12">
        <v>558.4918159699622</v>
      </c>
      <c r="M453" s="9">
        <v>56</v>
      </c>
      <c r="N453" s="9">
        <v>56</v>
      </c>
      <c r="O453" s="9">
        <v>55</v>
      </c>
      <c r="P453" s="9">
        <v>22</v>
      </c>
      <c r="Q453" s="9">
        <v>20.376249999999999</v>
      </c>
      <c r="R453" s="9">
        <v>21.025749999999999</v>
      </c>
      <c r="S453" s="9">
        <v>2.5</v>
      </c>
      <c r="T453" s="9">
        <v>1.5</v>
      </c>
      <c r="U453" s="9">
        <v>2.5</v>
      </c>
      <c r="V453" s="9">
        <v>1.6</v>
      </c>
    </row>
    <row r="454" spans="2:22">
      <c r="B454" s="9" t="str">
        <f t="shared" si="6"/>
        <v>М22x170</v>
      </c>
      <c r="C454" s="10">
        <v>22</v>
      </c>
      <c r="D454" s="9">
        <v>170</v>
      </c>
      <c r="E454" s="12">
        <v>622.96694835520691</v>
      </c>
      <c r="F454" s="12">
        <v>642.10311883608131</v>
      </c>
      <c r="G454" s="12">
        <v>632.61792891688322</v>
      </c>
      <c r="H454" s="12">
        <v>632.45213827440512</v>
      </c>
      <c r="I454" s="12">
        <v>574.60474536277877</v>
      </c>
      <c r="J454" s="12">
        <v>612.64104908614172</v>
      </c>
      <c r="K454" s="12">
        <v>603.15585916694363</v>
      </c>
      <c r="L454" s="12">
        <v>584.08993528197709</v>
      </c>
      <c r="M454" s="9">
        <v>56</v>
      </c>
      <c r="N454" s="9">
        <v>56</v>
      </c>
      <c r="O454" s="9">
        <v>55</v>
      </c>
      <c r="P454" s="9">
        <v>22</v>
      </c>
      <c r="Q454" s="9">
        <v>20.376249999999999</v>
      </c>
      <c r="R454" s="9">
        <v>21.025749999999999</v>
      </c>
      <c r="S454" s="9">
        <v>2.5</v>
      </c>
      <c r="T454" s="9">
        <v>1.5</v>
      </c>
      <c r="U454" s="9">
        <v>2.5</v>
      </c>
      <c r="V454" s="9">
        <v>1.6</v>
      </c>
    </row>
    <row r="455" spans="2:22">
      <c r="B455" s="9" t="str">
        <f t="shared" si="6"/>
        <v>М22x180</v>
      </c>
      <c r="C455" s="10">
        <v>22</v>
      </c>
      <c r="D455" s="9">
        <v>180</v>
      </c>
      <c r="E455" s="12">
        <v>652.80736617532955</v>
      </c>
      <c r="F455" s="12">
        <v>671.94353665620395</v>
      </c>
      <c r="G455" s="12">
        <v>662.45834673700574</v>
      </c>
      <c r="H455" s="12">
        <v>662.29255609452787</v>
      </c>
      <c r="I455" s="12">
        <v>600.20286467479366</v>
      </c>
      <c r="J455" s="12">
        <v>639.89707482293625</v>
      </c>
      <c r="K455" s="12">
        <v>630.41188490373804</v>
      </c>
      <c r="L455" s="12">
        <v>609.68805459399198</v>
      </c>
      <c r="M455" s="9">
        <v>56</v>
      </c>
      <c r="N455" s="9">
        <v>56</v>
      </c>
      <c r="O455" s="9">
        <v>55</v>
      </c>
      <c r="P455" s="9">
        <v>22</v>
      </c>
      <c r="Q455" s="9">
        <v>20.376249999999999</v>
      </c>
      <c r="R455" s="9">
        <v>21.025749999999999</v>
      </c>
      <c r="S455" s="9">
        <v>2.5</v>
      </c>
      <c r="T455" s="9">
        <v>1.5</v>
      </c>
      <c r="U455" s="9">
        <v>2.5</v>
      </c>
      <c r="V455" s="9">
        <v>1.6</v>
      </c>
    </row>
    <row r="456" spans="2:22">
      <c r="B456" s="9" t="str">
        <f t="shared" ref="B456:B519" si="7">"М"&amp;C456&amp;"x"&amp;D456</f>
        <v>М22x190</v>
      </c>
      <c r="C456" s="10">
        <v>22</v>
      </c>
      <c r="D456" s="9">
        <v>190</v>
      </c>
      <c r="E456" s="12">
        <v>682.64778399545207</v>
      </c>
      <c r="F456" s="12">
        <v>701.7839544763267</v>
      </c>
      <c r="G456" s="12">
        <v>692.29876455712849</v>
      </c>
      <c r="H456" s="12">
        <v>692.13297391465051</v>
      </c>
      <c r="I456" s="12">
        <v>625.80098398680855</v>
      </c>
      <c r="J456" s="12">
        <v>667.15310055973089</v>
      </c>
      <c r="K456" s="12">
        <v>657.66791064053268</v>
      </c>
      <c r="L456" s="12">
        <v>635.28617390600698</v>
      </c>
      <c r="M456" s="9">
        <v>56</v>
      </c>
      <c r="N456" s="9">
        <v>56</v>
      </c>
      <c r="O456" s="9">
        <v>55</v>
      </c>
      <c r="P456" s="9">
        <v>22</v>
      </c>
      <c r="Q456" s="9">
        <v>20.376249999999999</v>
      </c>
      <c r="R456" s="9">
        <v>21.025749999999999</v>
      </c>
      <c r="S456" s="9">
        <v>2.5</v>
      </c>
      <c r="T456" s="9">
        <v>1.5</v>
      </c>
      <c r="U456" s="9">
        <v>2.5</v>
      </c>
      <c r="V456" s="9">
        <v>1.6</v>
      </c>
    </row>
    <row r="457" spans="2:22">
      <c r="B457" s="9" t="str">
        <f t="shared" si="7"/>
        <v>М22x200</v>
      </c>
      <c r="C457" s="10">
        <v>22</v>
      </c>
      <c r="D457" s="9">
        <v>200</v>
      </c>
      <c r="E457" s="12">
        <v>712.48820181557494</v>
      </c>
      <c r="F457" s="12">
        <v>731.62437229644922</v>
      </c>
      <c r="G457" s="12">
        <v>722.13918237725113</v>
      </c>
      <c r="H457" s="12">
        <v>721.97339173477326</v>
      </c>
      <c r="I457" s="12">
        <v>651.39910329882332</v>
      </c>
      <c r="J457" s="12">
        <v>694.40912629652553</v>
      </c>
      <c r="K457" s="12">
        <v>684.92393637732744</v>
      </c>
      <c r="L457" s="12">
        <v>660.88429321802175</v>
      </c>
      <c r="M457" s="9">
        <v>56</v>
      </c>
      <c r="N457" s="9">
        <v>56</v>
      </c>
      <c r="O457" s="9">
        <v>55</v>
      </c>
      <c r="P457" s="9">
        <v>22</v>
      </c>
      <c r="Q457" s="9">
        <v>20.376249999999999</v>
      </c>
      <c r="R457" s="9">
        <v>21.025749999999999</v>
      </c>
      <c r="S457" s="9">
        <v>2.5</v>
      </c>
      <c r="T457" s="9">
        <v>1.5</v>
      </c>
      <c r="U457" s="9">
        <v>2.5</v>
      </c>
      <c r="V457" s="9">
        <v>1.6</v>
      </c>
    </row>
    <row r="458" spans="2:22">
      <c r="B458" s="9" t="str">
        <f t="shared" si="7"/>
        <v>М22x220</v>
      </c>
      <c r="C458" s="10">
        <v>22</v>
      </c>
      <c r="D458" s="9">
        <v>220</v>
      </c>
      <c r="E458" s="12">
        <v>766.65404939528003</v>
      </c>
      <c r="F458" s="12">
        <v>787.94549822836814</v>
      </c>
      <c r="G458" s="12">
        <v>778.46030830916993</v>
      </c>
      <c r="H458" s="12">
        <v>776.13923931447835</v>
      </c>
      <c r="I458" s="12">
        <v>702.59534192285321</v>
      </c>
      <c r="J458" s="12">
        <v>748.92117777011458</v>
      </c>
      <c r="K458" s="12">
        <v>739.4359878509166</v>
      </c>
      <c r="L458" s="12">
        <v>712.08053184205153</v>
      </c>
      <c r="M458" s="9">
        <v>69</v>
      </c>
      <c r="N458" s="9">
        <v>69</v>
      </c>
      <c r="O458" s="9">
        <v>55</v>
      </c>
      <c r="P458" s="9">
        <v>22</v>
      </c>
      <c r="Q458" s="9">
        <v>20.376249999999999</v>
      </c>
      <c r="R458" s="9">
        <v>21.025749999999999</v>
      </c>
      <c r="S458" s="9">
        <v>2.5</v>
      </c>
      <c r="T458" s="9">
        <v>1.5</v>
      </c>
      <c r="U458" s="9">
        <v>2.5</v>
      </c>
      <c r="V458" s="9">
        <v>1.6</v>
      </c>
    </row>
    <row r="459" spans="2:22">
      <c r="B459" s="9" t="str">
        <f t="shared" si="7"/>
        <v>М22x240</v>
      </c>
      <c r="C459" s="10">
        <v>22</v>
      </c>
      <c r="D459" s="9">
        <v>240</v>
      </c>
      <c r="E459" s="12">
        <v>826.3348850355253</v>
      </c>
      <c r="F459" s="12">
        <v>847.62633386861341</v>
      </c>
      <c r="G459" s="12">
        <v>838.14114394941532</v>
      </c>
      <c r="H459" s="12">
        <v>835.82007495472374</v>
      </c>
      <c r="I459" s="12">
        <v>753.7915805468831</v>
      </c>
      <c r="J459" s="12">
        <v>803.43322924370398</v>
      </c>
      <c r="K459" s="12">
        <v>793.94803932450577</v>
      </c>
      <c r="L459" s="12">
        <v>763.2767704660813</v>
      </c>
      <c r="M459" s="9">
        <v>69</v>
      </c>
      <c r="N459" s="9">
        <v>69</v>
      </c>
      <c r="O459" s="9">
        <v>55</v>
      </c>
      <c r="P459" s="9">
        <v>22</v>
      </c>
      <c r="Q459" s="9">
        <v>20.376249999999999</v>
      </c>
      <c r="R459" s="9">
        <v>21.025749999999999</v>
      </c>
      <c r="S459" s="9">
        <v>2.5</v>
      </c>
      <c r="T459" s="9">
        <v>1.5</v>
      </c>
      <c r="U459" s="9">
        <v>2.5</v>
      </c>
      <c r="V459" s="9">
        <v>1.6</v>
      </c>
    </row>
    <row r="460" spans="2:22">
      <c r="B460" s="9" t="str">
        <f t="shared" si="7"/>
        <v>М24x45</v>
      </c>
      <c r="C460" s="10">
        <v>24</v>
      </c>
      <c r="D460" s="9">
        <v>45</v>
      </c>
      <c r="E460" s="12">
        <v>323.54354861082783</v>
      </c>
      <c r="F460" s="12">
        <v>338.61356218395832</v>
      </c>
      <c r="G460" s="12">
        <v>327.74761288030692</v>
      </c>
      <c r="H460" s="12">
        <v>334.40949791447912</v>
      </c>
      <c r="I460" s="12">
        <v>313.58545432330538</v>
      </c>
      <c r="J460" s="12">
        <v>332.6292415854453</v>
      </c>
      <c r="K460" s="12">
        <v>321.76329228179389</v>
      </c>
      <c r="L460" s="12">
        <v>324.45140362695668</v>
      </c>
      <c r="M460" s="11">
        <v>27</v>
      </c>
      <c r="N460" s="9">
        <v>29</v>
      </c>
      <c r="O460" s="9">
        <v>60</v>
      </c>
      <c r="P460" s="9">
        <v>24</v>
      </c>
      <c r="Q460" s="9">
        <v>22.051500000000001</v>
      </c>
      <c r="R460" s="9">
        <v>22.701000000000001</v>
      </c>
      <c r="S460" s="9">
        <v>3</v>
      </c>
      <c r="T460" s="9">
        <v>2</v>
      </c>
      <c r="U460" s="9">
        <v>2.5</v>
      </c>
      <c r="V460" s="9">
        <v>2</v>
      </c>
    </row>
    <row r="461" spans="2:22">
      <c r="B461" s="9" t="str">
        <f t="shared" si="7"/>
        <v>М24x48</v>
      </c>
      <c r="C461" s="10">
        <v>24</v>
      </c>
      <c r="D461" s="9">
        <v>48</v>
      </c>
      <c r="E461" s="12">
        <v>332.53763523642783</v>
      </c>
      <c r="F461" s="12">
        <v>348.14527107859078</v>
      </c>
      <c r="G461" s="12">
        <v>337.27932177493938</v>
      </c>
      <c r="H461" s="12">
        <v>343.40358454007912</v>
      </c>
      <c r="I461" s="12">
        <v>322.57954094890533</v>
      </c>
      <c r="J461" s="12">
        <v>342.16095048007776</v>
      </c>
      <c r="K461" s="12">
        <v>331.29500117642635</v>
      </c>
      <c r="L461" s="12">
        <v>333.44549025255662</v>
      </c>
      <c r="M461" s="11">
        <v>30</v>
      </c>
      <c r="N461" s="9">
        <v>32</v>
      </c>
      <c r="O461" s="9">
        <v>60</v>
      </c>
      <c r="P461" s="9">
        <v>24</v>
      </c>
      <c r="Q461" s="9">
        <v>22.051500000000001</v>
      </c>
      <c r="R461" s="9">
        <v>22.701000000000001</v>
      </c>
      <c r="S461" s="9">
        <v>3</v>
      </c>
      <c r="T461" s="9">
        <v>2</v>
      </c>
      <c r="U461" s="9">
        <v>2.5</v>
      </c>
      <c r="V461" s="9">
        <v>2</v>
      </c>
    </row>
    <row r="462" spans="2:22">
      <c r="B462" s="9" t="str">
        <f t="shared" si="7"/>
        <v>М24x50</v>
      </c>
      <c r="C462" s="10">
        <v>24</v>
      </c>
      <c r="D462" s="9">
        <v>50</v>
      </c>
      <c r="E462" s="12">
        <v>338.53369298682776</v>
      </c>
      <c r="F462" s="12">
        <v>354.4997436750125</v>
      </c>
      <c r="G462" s="12">
        <v>343.63379437136109</v>
      </c>
      <c r="H462" s="12">
        <v>349.39964229047911</v>
      </c>
      <c r="I462" s="12">
        <v>328.57559869930532</v>
      </c>
      <c r="J462" s="12">
        <v>348.51542307649947</v>
      </c>
      <c r="K462" s="12">
        <v>337.64947377284807</v>
      </c>
      <c r="L462" s="12">
        <v>339.44154800295661</v>
      </c>
      <c r="M462" s="11">
        <v>32</v>
      </c>
      <c r="N462" s="9">
        <v>34</v>
      </c>
      <c r="O462" s="9">
        <v>60</v>
      </c>
      <c r="P462" s="9">
        <v>24</v>
      </c>
      <c r="Q462" s="9">
        <v>22.051500000000001</v>
      </c>
      <c r="R462" s="9">
        <v>22.701000000000001</v>
      </c>
      <c r="S462" s="9">
        <v>3</v>
      </c>
      <c r="T462" s="9">
        <v>2</v>
      </c>
      <c r="U462" s="9">
        <v>2.5</v>
      </c>
      <c r="V462" s="9">
        <v>2</v>
      </c>
    </row>
    <row r="463" spans="2:22">
      <c r="B463" s="9" t="str">
        <f t="shared" si="7"/>
        <v>М24x55</v>
      </c>
      <c r="C463" s="10">
        <v>24</v>
      </c>
      <c r="D463" s="9">
        <v>55</v>
      </c>
      <c r="E463" s="12">
        <v>353.52383736282769</v>
      </c>
      <c r="F463" s="12">
        <v>370.38592516606667</v>
      </c>
      <c r="G463" s="12">
        <v>359.51997586241527</v>
      </c>
      <c r="H463" s="12">
        <v>364.38978666647904</v>
      </c>
      <c r="I463" s="12">
        <v>343.56574307530519</v>
      </c>
      <c r="J463" s="12">
        <v>364.40160456755365</v>
      </c>
      <c r="K463" s="12">
        <v>353.53565526390224</v>
      </c>
      <c r="L463" s="12">
        <v>354.43169237895648</v>
      </c>
      <c r="M463" s="11">
        <v>37</v>
      </c>
      <c r="N463" s="9">
        <v>39</v>
      </c>
      <c r="O463" s="9">
        <v>60</v>
      </c>
      <c r="P463" s="9">
        <v>24</v>
      </c>
      <c r="Q463" s="9">
        <v>22.051500000000001</v>
      </c>
      <c r="R463" s="9">
        <v>22.701000000000001</v>
      </c>
      <c r="S463" s="9">
        <v>3</v>
      </c>
      <c r="T463" s="9">
        <v>2</v>
      </c>
      <c r="U463" s="9">
        <v>2.5</v>
      </c>
      <c r="V463" s="9">
        <v>2</v>
      </c>
    </row>
    <row r="464" spans="2:22">
      <c r="B464" s="9" t="str">
        <f t="shared" si="7"/>
        <v>М24x60</v>
      </c>
      <c r="C464" s="10">
        <v>24</v>
      </c>
      <c r="D464" s="9">
        <v>60</v>
      </c>
      <c r="E464" s="12">
        <v>368.51398173882768</v>
      </c>
      <c r="F464" s="12">
        <v>386.27210665712084</v>
      </c>
      <c r="G464" s="12">
        <v>375.40615735346944</v>
      </c>
      <c r="H464" s="12">
        <v>379.37993104247903</v>
      </c>
      <c r="I464" s="12">
        <v>358.55588745130513</v>
      </c>
      <c r="J464" s="12">
        <v>380.28778605860782</v>
      </c>
      <c r="K464" s="12">
        <v>369.42183675495642</v>
      </c>
      <c r="L464" s="12">
        <v>369.42183675495642</v>
      </c>
      <c r="M464" s="11">
        <v>42</v>
      </c>
      <c r="N464" s="9">
        <v>44</v>
      </c>
      <c r="O464" s="9">
        <v>60</v>
      </c>
      <c r="P464" s="9">
        <v>24</v>
      </c>
      <c r="Q464" s="9">
        <v>22.051500000000001</v>
      </c>
      <c r="R464" s="9">
        <v>22.701000000000001</v>
      </c>
      <c r="S464" s="9">
        <v>3</v>
      </c>
      <c r="T464" s="9">
        <v>2</v>
      </c>
      <c r="U464" s="9">
        <v>2.5</v>
      </c>
      <c r="V464" s="9">
        <v>2</v>
      </c>
    </row>
    <row r="465" spans="2:22">
      <c r="B465" s="9" t="str">
        <f t="shared" si="7"/>
        <v>М24x65</v>
      </c>
      <c r="C465" s="10">
        <v>24</v>
      </c>
      <c r="D465" s="9">
        <v>65</v>
      </c>
      <c r="E465" s="12">
        <v>383.5041261148275</v>
      </c>
      <c r="F465" s="12">
        <v>402.15828814817502</v>
      </c>
      <c r="G465" s="12">
        <v>391.29233884452367</v>
      </c>
      <c r="H465" s="12">
        <v>394.37007541847885</v>
      </c>
      <c r="I465" s="12">
        <v>373.54603182730506</v>
      </c>
      <c r="J465" s="12">
        <v>396.173967549662</v>
      </c>
      <c r="K465" s="12">
        <v>385.30801824601065</v>
      </c>
      <c r="L465" s="12">
        <v>384.41198113095635</v>
      </c>
      <c r="M465" s="11">
        <v>47</v>
      </c>
      <c r="N465" s="9">
        <v>49</v>
      </c>
      <c r="O465" s="9">
        <v>60</v>
      </c>
      <c r="P465" s="9">
        <v>24</v>
      </c>
      <c r="Q465" s="9">
        <v>22.051500000000001</v>
      </c>
      <c r="R465" s="9">
        <v>22.701000000000001</v>
      </c>
      <c r="S465" s="9">
        <v>3</v>
      </c>
      <c r="T465" s="9">
        <v>2</v>
      </c>
      <c r="U465" s="9">
        <v>2.5</v>
      </c>
      <c r="V465" s="9">
        <v>2</v>
      </c>
    </row>
    <row r="466" spans="2:22">
      <c r="B466" s="9" t="str">
        <f t="shared" si="7"/>
        <v>М24x70</v>
      </c>
      <c r="C466" s="10">
        <v>24</v>
      </c>
      <c r="D466" s="9">
        <v>70</v>
      </c>
      <c r="E466" s="12">
        <v>397.38781556999163</v>
      </c>
      <c r="F466" s="12">
        <v>418.04446963922919</v>
      </c>
      <c r="G466" s="12">
        <v>407.17852033557784</v>
      </c>
      <c r="H466" s="12">
        <v>408.25376487364292</v>
      </c>
      <c r="I466" s="12">
        <v>388.53617620330493</v>
      </c>
      <c r="J466" s="12">
        <v>412.06014904071617</v>
      </c>
      <c r="K466" s="12">
        <v>401.19419973706476</v>
      </c>
      <c r="L466" s="12">
        <v>399.40212550695622</v>
      </c>
      <c r="M466" s="9">
        <v>54</v>
      </c>
      <c r="N466" s="9">
        <v>54</v>
      </c>
      <c r="O466" s="9">
        <v>60</v>
      </c>
      <c r="P466" s="9">
        <v>24</v>
      </c>
      <c r="Q466" s="9">
        <v>22.051500000000001</v>
      </c>
      <c r="R466" s="9">
        <v>22.701000000000001</v>
      </c>
      <c r="S466" s="9">
        <v>3</v>
      </c>
      <c r="T466" s="9">
        <v>2</v>
      </c>
      <c r="U466" s="9">
        <v>2.5</v>
      </c>
      <c r="V466" s="9">
        <v>2</v>
      </c>
    </row>
    <row r="467" spans="2:22">
      <c r="B467" s="9" t="str">
        <f t="shared" si="7"/>
        <v>М24x75</v>
      </c>
      <c r="C467" s="10">
        <v>24</v>
      </c>
      <c r="D467" s="9">
        <v>75</v>
      </c>
      <c r="E467" s="12">
        <v>415.14409724808115</v>
      </c>
      <c r="F467" s="12">
        <v>435.80075131731871</v>
      </c>
      <c r="G467" s="12">
        <v>424.93480201366737</v>
      </c>
      <c r="H467" s="12">
        <v>426.0100465517325</v>
      </c>
      <c r="I467" s="12">
        <v>403.52632057930487</v>
      </c>
      <c r="J467" s="12">
        <v>427.94633053177034</v>
      </c>
      <c r="K467" s="12">
        <v>417.08038122811899</v>
      </c>
      <c r="L467" s="12">
        <v>414.39226988295621</v>
      </c>
      <c r="M467" s="9">
        <v>54</v>
      </c>
      <c r="N467" s="9">
        <v>54</v>
      </c>
      <c r="O467" s="9">
        <v>60</v>
      </c>
      <c r="P467" s="9">
        <v>24</v>
      </c>
      <c r="Q467" s="9">
        <v>22.051500000000001</v>
      </c>
      <c r="R467" s="9">
        <v>22.701000000000001</v>
      </c>
      <c r="S467" s="9">
        <v>3</v>
      </c>
      <c r="T467" s="9">
        <v>2</v>
      </c>
      <c r="U467" s="9">
        <v>2.5</v>
      </c>
      <c r="V467" s="9">
        <v>2</v>
      </c>
    </row>
    <row r="468" spans="2:22">
      <c r="B468" s="9" t="str">
        <f t="shared" si="7"/>
        <v>М24x80</v>
      </c>
      <c r="C468" s="10">
        <v>24</v>
      </c>
      <c r="D468" s="9">
        <v>80</v>
      </c>
      <c r="E468" s="12">
        <v>432.90037892617062</v>
      </c>
      <c r="F468" s="12">
        <v>453.55703299540824</v>
      </c>
      <c r="G468" s="12">
        <v>442.69108369175689</v>
      </c>
      <c r="H468" s="12">
        <v>443.76632822982197</v>
      </c>
      <c r="I468" s="12">
        <v>418.5164649553048</v>
      </c>
      <c r="J468" s="12">
        <v>443.83251202282457</v>
      </c>
      <c r="K468" s="12">
        <v>432.96656271917317</v>
      </c>
      <c r="L468" s="12">
        <v>429.38241425895615</v>
      </c>
      <c r="M468" s="9">
        <v>54</v>
      </c>
      <c r="N468" s="9">
        <v>54</v>
      </c>
      <c r="O468" s="9">
        <v>60</v>
      </c>
      <c r="P468" s="9">
        <v>24</v>
      </c>
      <c r="Q468" s="9">
        <v>22.051500000000001</v>
      </c>
      <c r="R468" s="9">
        <v>22.701000000000001</v>
      </c>
      <c r="S468" s="9">
        <v>3</v>
      </c>
      <c r="T468" s="9">
        <v>2</v>
      </c>
      <c r="U468" s="9">
        <v>2.5</v>
      </c>
      <c r="V468" s="9">
        <v>2</v>
      </c>
    </row>
    <row r="469" spans="2:22">
      <c r="B469" s="9" t="str">
        <f t="shared" si="7"/>
        <v>М24x85</v>
      </c>
      <c r="C469" s="10">
        <v>24</v>
      </c>
      <c r="D469" s="9">
        <v>85</v>
      </c>
      <c r="E469" s="12">
        <v>450.65666060426014</v>
      </c>
      <c r="F469" s="12">
        <v>471.3133146734977</v>
      </c>
      <c r="G469" s="12">
        <v>460.44736536984635</v>
      </c>
      <c r="H469" s="12">
        <v>461.52260990791149</v>
      </c>
      <c r="I469" s="12">
        <v>433.50660933130473</v>
      </c>
      <c r="J469" s="12">
        <v>459.71869351387875</v>
      </c>
      <c r="K469" s="12">
        <v>448.8527442102274</v>
      </c>
      <c r="L469" s="12">
        <v>444.37255863495608</v>
      </c>
      <c r="M469" s="9">
        <v>54</v>
      </c>
      <c r="N469" s="9">
        <v>54</v>
      </c>
      <c r="O469" s="9">
        <v>60</v>
      </c>
      <c r="P469" s="9">
        <v>24</v>
      </c>
      <c r="Q469" s="9">
        <v>22.051500000000001</v>
      </c>
      <c r="R469" s="9">
        <v>22.701000000000001</v>
      </c>
      <c r="S469" s="9">
        <v>3</v>
      </c>
      <c r="T469" s="9">
        <v>2</v>
      </c>
      <c r="U469" s="9">
        <v>2.5</v>
      </c>
      <c r="V469" s="9">
        <v>2</v>
      </c>
    </row>
    <row r="470" spans="2:22">
      <c r="B470" s="9" t="str">
        <f t="shared" si="7"/>
        <v>М24x90</v>
      </c>
      <c r="C470" s="10">
        <v>24</v>
      </c>
      <c r="D470" s="9">
        <v>90</v>
      </c>
      <c r="E470" s="12">
        <v>468.41294228234966</v>
      </c>
      <c r="F470" s="12">
        <v>489.06959635158722</v>
      </c>
      <c r="G470" s="12">
        <v>478.20364704793587</v>
      </c>
      <c r="H470" s="12">
        <v>479.27889158600095</v>
      </c>
      <c r="I470" s="12">
        <v>448.49675370730466</v>
      </c>
      <c r="J470" s="12">
        <v>475.60487500493292</v>
      </c>
      <c r="K470" s="12">
        <v>464.73892570128157</v>
      </c>
      <c r="L470" s="12">
        <v>459.36270301095595</v>
      </c>
      <c r="M470" s="9">
        <v>54</v>
      </c>
      <c r="N470" s="9">
        <v>54</v>
      </c>
      <c r="O470" s="9">
        <v>60</v>
      </c>
      <c r="P470" s="9">
        <v>24</v>
      </c>
      <c r="Q470" s="9">
        <v>22.051500000000001</v>
      </c>
      <c r="R470" s="9">
        <v>22.701000000000001</v>
      </c>
      <c r="S470" s="9">
        <v>3</v>
      </c>
      <c r="T470" s="9">
        <v>2</v>
      </c>
      <c r="U470" s="9">
        <v>2.5</v>
      </c>
      <c r="V470" s="9">
        <v>2</v>
      </c>
    </row>
    <row r="471" spans="2:22">
      <c r="B471" s="9" t="str">
        <f t="shared" si="7"/>
        <v>М24x95</v>
      </c>
      <c r="C471" s="10">
        <v>24</v>
      </c>
      <c r="D471" s="9">
        <v>95</v>
      </c>
      <c r="E471" s="12">
        <v>486.16922396043913</v>
      </c>
      <c r="F471" s="12">
        <v>506.82587802967674</v>
      </c>
      <c r="G471" s="12">
        <v>495.9599287260254</v>
      </c>
      <c r="H471" s="12">
        <v>497.03517326409053</v>
      </c>
      <c r="I471" s="12">
        <v>463.4868980833046</v>
      </c>
      <c r="J471" s="12">
        <v>491.4910564959871</v>
      </c>
      <c r="K471" s="12">
        <v>480.62510719233575</v>
      </c>
      <c r="L471" s="12">
        <v>474.35284738695589</v>
      </c>
      <c r="M471" s="9">
        <v>54</v>
      </c>
      <c r="N471" s="9">
        <v>54</v>
      </c>
      <c r="O471" s="9">
        <v>60</v>
      </c>
      <c r="P471" s="9">
        <v>24</v>
      </c>
      <c r="Q471" s="9">
        <v>22.051500000000001</v>
      </c>
      <c r="R471" s="9">
        <v>22.701000000000001</v>
      </c>
      <c r="S471" s="9">
        <v>3</v>
      </c>
      <c r="T471" s="9">
        <v>2</v>
      </c>
      <c r="U471" s="9">
        <v>2.5</v>
      </c>
      <c r="V471" s="9">
        <v>2</v>
      </c>
    </row>
    <row r="472" spans="2:22">
      <c r="B472" s="9" t="str">
        <f t="shared" si="7"/>
        <v>М24x100</v>
      </c>
      <c r="C472" s="10">
        <v>24</v>
      </c>
      <c r="D472" s="9">
        <v>100</v>
      </c>
      <c r="E472" s="12">
        <v>503.92550563852865</v>
      </c>
      <c r="F472" s="12">
        <v>524.58215970776621</v>
      </c>
      <c r="G472" s="12">
        <v>513.71621040411492</v>
      </c>
      <c r="H472" s="12">
        <v>514.79145494218005</v>
      </c>
      <c r="I472" s="12">
        <v>478.47704245930453</v>
      </c>
      <c r="J472" s="12">
        <v>507.37723798704133</v>
      </c>
      <c r="K472" s="12">
        <v>496.51128868338998</v>
      </c>
      <c r="L472" s="12">
        <v>489.34299176295576</v>
      </c>
      <c r="M472" s="9">
        <v>54</v>
      </c>
      <c r="N472" s="9">
        <v>54</v>
      </c>
      <c r="O472" s="9">
        <v>60</v>
      </c>
      <c r="P472" s="9">
        <v>24</v>
      </c>
      <c r="Q472" s="9">
        <v>22.051500000000001</v>
      </c>
      <c r="R472" s="9">
        <v>22.701000000000001</v>
      </c>
      <c r="S472" s="9">
        <v>3</v>
      </c>
      <c r="T472" s="9">
        <v>2</v>
      </c>
      <c r="U472" s="9">
        <v>2.5</v>
      </c>
      <c r="V472" s="9">
        <v>2</v>
      </c>
    </row>
    <row r="473" spans="2:22">
      <c r="B473" s="9" t="str">
        <f t="shared" si="7"/>
        <v>М24x105</v>
      </c>
      <c r="C473" s="10">
        <v>24</v>
      </c>
      <c r="D473" s="9">
        <v>105</v>
      </c>
      <c r="E473" s="12">
        <v>521.68178731661817</v>
      </c>
      <c r="F473" s="12">
        <v>542.33844138585573</v>
      </c>
      <c r="G473" s="12">
        <v>531.47249208220444</v>
      </c>
      <c r="H473" s="12">
        <v>532.54773662026957</v>
      </c>
      <c r="I473" s="12">
        <v>493.4671868353044</v>
      </c>
      <c r="J473" s="12">
        <v>523.26341947809544</v>
      </c>
      <c r="K473" s="12">
        <v>512.39747017444415</v>
      </c>
      <c r="L473" s="12">
        <v>504.33313613895581</v>
      </c>
      <c r="M473" s="9">
        <v>54</v>
      </c>
      <c r="N473" s="9">
        <v>54</v>
      </c>
      <c r="O473" s="9">
        <v>60</v>
      </c>
      <c r="P473" s="9">
        <v>24</v>
      </c>
      <c r="Q473" s="9">
        <v>22.051500000000001</v>
      </c>
      <c r="R473" s="9">
        <v>22.701000000000001</v>
      </c>
      <c r="S473" s="9">
        <v>3</v>
      </c>
      <c r="T473" s="9">
        <v>2</v>
      </c>
      <c r="U473" s="9">
        <v>2.5</v>
      </c>
      <c r="V473" s="9">
        <v>2</v>
      </c>
    </row>
    <row r="474" spans="2:22">
      <c r="B474" s="9" t="str">
        <f t="shared" si="7"/>
        <v>М24x110</v>
      </c>
      <c r="C474" s="10">
        <v>24</v>
      </c>
      <c r="D474" s="9">
        <v>110</v>
      </c>
      <c r="E474" s="12">
        <v>539.43806899470781</v>
      </c>
      <c r="F474" s="12">
        <v>560.09472306394525</v>
      </c>
      <c r="G474" s="12">
        <v>549.22877376029396</v>
      </c>
      <c r="H474" s="12">
        <v>550.3040182983591</v>
      </c>
      <c r="I474" s="12">
        <v>508.45733121130434</v>
      </c>
      <c r="J474" s="12">
        <v>539.14960096914979</v>
      </c>
      <c r="K474" s="12">
        <v>528.28365166549838</v>
      </c>
      <c r="L474" s="12">
        <v>519.32328051495574</v>
      </c>
      <c r="M474" s="9">
        <v>54</v>
      </c>
      <c r="N474" s="9">
        <v>54</v>
      </c>
      <c r="O474" s="9">
        <v>60</v>
      </c>
      <c r="P474" s="9">
        <v>24</v>
      </c>
      <c r="Q474" s="9">
        <v>22.051500000000001</v>
      </c>
      <c r="R474" s="9">
        <v>22.701000000000001</v>
      </c>
      <c r="S474" s="9">
        <v>3</v>
      </c>
      <c r="T474" s="9">
        <v>2</v>
      </c>
      <c r="U474" s="9">
        <v>2.5</v>
      </c>
      <c r="V474" s="9">
        <v>2</v>
      </c>
    </row>
    <row r="475" spans="2:22">
      <c r="B475" s="9" t="str">
        <f t="shared" si="7"/>
        <v>М24x115</v>
      </c>
      <c r="C475" s="10">
        <v>24</v>
      </c>
      <c r="D475" s="9">
        <v>115</v>
      </c>
      <c r="E475" s="12">
        <v>557.19435067279721</v>
      </c>
      <c r="F475" s="12">
        <v>577.85100474203466</v>
      </c>
      <c r="G475" s="12">
        <v>566.98505543838348</v>
      </c>
      <c r="H475" s="12">
        <v>568.06029997644862</v>
      </c>
      <c r="I475" s="12">
        <v>523.44747558730421</v>
      </c>
      <c r="J475" s="12">
        <v>555.0357824602039</v>
      </c>
      <c r="K475" s="12">
        <v>544.16983315655261</v>
      </c>
      <c r="L475" s="12">
        <v>534.31342489095573</v>
      </c>
      <c r="M475" s="9">
        <v>54</v>
      </c>
      <c r="N475" s="9">
        <v>54</v>
      </c>
      <c r="O475" s="9">
        <v>60</v>
      </c>
      <c r="P475" s="9">
        <v>24</v>
      </c>
      <c r="Q475" s="9">
        <v>22.051500000000001</v>
      </c>
      <c r="R475" s="9">
        <v>22.701000000000001</v>
      </c>
      <c r="S475" s="9">
        <v>3</v>
      </c>
      <c r="T475" s="9">
        <v>2</v>
      </c>
      <c r="U475" s="9">
        <v>2.5</v>
      </c>
      <c r="V475" s="9">
        <v>2</v>
      </c>
    </row>
    <row r="476" spans="2:22">
      <c r="B476" s="9" t="str">
        <f t="shared" si="7"/>
        <v>М24x120</v>
      </c>
      <c r="C476" s="10">
        <v>24</v>
      </c>
      <c r="D476" s="9">
        <v>120</v>
      </c>
      <c r="E476" s="12">
        <v>574.95063235088674</v>
      </c>
      <c r="F476" s="12">
        <v>595.60728642012418</v>
      </c>
      <c r="G476" s="12">
        <v>584.74133711647301</v>
      </c>
      <c r="H476" s="12">
        <v>585.81658165453814</v>
      </c>
      <c r="I476" s="12">
        <v>538.43761996330409</v>
      </c>
      <c r="J476" s="12">
        <v>570.92196395125814</v>
      </c>
      <c r="K476" s="12">
        <v>560.05601464760673</v>
      </c>
      <c r="L476" s="12">
        <v>549.30356926695561</v>
      </c>
      <c r="M476" s="9">
        <v>54</v>
      </c>
      <c r="N476" s="9">
        <v>54</v>
      </c>
      <c r="O476" s="9">
        <v>60</v>
      </c>
      <c r="P476" s="9">
        <v>24</v>
      </c>
      <c r="Q476" s="9">
        <v>22.051500000000001</v>
      </c>
      <c r="R476" s="9">
        <v>22.701000000000001</v>
      </c>
      <c r="S476" s="9">
        <v>3</v>
      </c>
      <c r="T476" s="9">
        <v>2</v>
      </c>
      <c r="U476" s="9">
        <v>2.5</v>
      </c>
      <c r="V476" s="9">
        <v>2</v>
      </c>
    </row>
    <row r="477" spans="2:22">
      <c r="B477" s="9" t="str">
        <f t="shared" si="7"/>
        <v>М24x130</v>
      </c>
      <c r="C477" s="10">
        <v>24</v>
      </c>
      <c r="D477" s="9">
        <v>130</v>
      </c>
      <c r="E477" s="12">
        <v>607.14383094455809</v>
      </c>
      <c r="F477" s="12">
        <v>628.87572955186079</v>
      </c>
      <c r="G477" s="12">
        <v>618.00978024820961</v>
      </c>
      <c r="H477" s="12">
        <v>618.00978024820961</v>
      </c>
      <c r="I477" s="12">
        <v>568.41790871530395</v>
      </c>
      <c r="J477" s="12">
        <v>602.69432693336648</v>
      </c>
      <c r="K477" s="12">
        <v>591.82837762971508</v>
      </c>
      <c r="L477" s="12">
        <v>579.28385801895547</v>
      </c>
      <c r="M477" s="9">
        <v>60</v>
      </c>
      <c r="N477" s="9">
        <v>60</v>
      </c>
      <c r="O477" s="9">
        <v>60</v>
      </c>
      <c r="P477" s="9">
        <v>24</v>
      </c>
      <c r="Q477" s="9">
        <v>22.051500000000001</v>
      </c>
      <c r="R477" s="9">
        <v>22.701000000000001</v>
      </c>
      <c r="S477" s="9">
        <v>3</v>
      </c>
      <c r="T477" s="9">
        <v>2</v>
      </c>
      <c r="U477" s="9">
        <v>2.5</v>
      </c>
      <c r="V477" s="9">
        <v>2</v>
      </c>
    </row>
    <row r="478" spans="2:22">
      <c r="B478" s="9" t="str">
        <f t="shared" si="7"/>
        <v>М24x140</v>
      </c>
      <c r="C478" s="10">
        <v>24</v>
      </c>
      <c r="D478" s="9">
        <v>140</v>
      </c>
      <c r="E478" s="12">
        <v>642.65639430073725</v>
      </c>
      <c r="F478" s="12">
        <v>664.38829290803994</v>
      </c>
      <c r="G478" s="12">
        <v>653.52234360438865</v>
      </c>
      <c r="H478" s="12">
        <v>653.52234360438865</v>
      </c>
      <c r="I478" s="12">
        <v>598.39819746730382</v>
      </c>
      <c r="J478" s="12">
        <v>634.46668991547483</v>
      </c>
      <c r="K478" s="12">
        <v>623.60074061182354</v>
      </c>
      <c r="L478" s="12">
        <v>609.26414677095522</v>
      </c>
      <c r="M478" s="9">
        <v>60</v>
      </c>
      <c r="N478" s="9">
        <v>60</v>
      </c>
      <c r="O478" s="9">
        <v>60</v>
      </c>
      <c r="P478" s="9">
        <v>24</v>
      </c>
      <c r="Q478" s="9">
        <v>22.051500000000001</v>
      </c>
      <c r="R478" s="9">
        <v>22.701000000000001</v>
      </c>
      <c r="S478" s="9">
        <v>3</v>
      </c>
      <c r="T478" s="9">
        <v>2</v>
      </c>
      <c r="U478" s="9">
        <v>2.5</v>
      </c>
      <c r="V478" s="9">
        <v>2</v>
      </c>
    </row>
    <row r="479" spans="2:22">
      <c r="B479" s="9" t="str">
        <f t="shared" si="7"/>
        <v>М24x150</v>
      </c>
      <c r="C479" s="10">
        <v>24</v>
      </c>
      <c r="D479" s="9">
        <v>150</v>
      </c>
      <c r="E479" s="12">
        <v>678.16895765691618</v>
      </c>
      <c r="F479" s="12">
        <v>699.90085626421899</v>
      </c>
      <c r="G479" s="12">
        <v>689.0349069605677</v>
      </c>
      <c r="H479" s="12">
        <v>689.0349069605677</v>
      </c>
      <c r="I479" s="12">
        <v>628.3784862193038</v>
      </c>
      <c r="J479" s="12">
        <v>666.23905289758318</v>
      </c>
      <c r="K479" s="12">
        <v>655.37310359393189</v>
      </c>
      <c r="L479" s="12">
        <v>639.2444355229552</v>
      </c>
      <c r="M479" s="9">
        <v>60</v>
      </c>
      <c r="N479" s="9">
        <v>60</v>
      </c>
      <c r="O479" s="9">
        <v>60</v>
      </c>
      <c r="P479" s="9">
        <v>24</v>
      </c>
      <c r="Q479" s="9">
        <v>22.051500000000001</v>
      </c>
      <c r="R479" s="9">
        <v>22.701000000000001</v>
      </c>
      <c r="S479" s="9">
        <v>3</v>
      </c>
      <c r="T479" s="9">
        <v>2</v>
      </c>
      <c r="U479" s="9">
        <v>2.5</v>
      </c>
      <c r="V479" s="9">
        <v>2</v>
      </c>
    </row>
    <row r="480" spans="2:22">
      <c r="B480" s="9" t="str">
        <f t="shared" si="7"/>
        <v>М24x160</v>
      </c>
      <c r="C480" s="10">
        <v>24</v>
      </c>
      <c r="D480" s="9">
        <v>160</v>
      </c>
      <c r="E480" s="12">
        <v>713.68152101309522</v>
      </c>
      <c r="F480" s="12">
        <v>735.41341962039792</v>
      </c>
      <c r="G480" s="12">
        <v>724.54747031674663</v>
      </c>
      <c r="H480" s="12">
        <v>724.54747031674663</v>
      </c>
      <c r="I480" s="12">
        <v>658.35877497130355</v>
      </c>
      <c r="J480" s="12">
        <v>698.01141587969164</v>
      </c>
      <c r="K480" s="12">
        <v>687.14546657604023</v>
      </c>
      <c r="L480" s="12">
        <v>669.22472427495495</v>
      </c>
      <c r="M480" s="9">
        <v>60</v>
      </c>
      <c r="N480" s="9">
        <v>60</v>
      </c>
      <c r="O480" s="9">
        <v>60</v>
      </c>
      <c r="P480" s="9">
        <v>24</v>
      </c>
      <c r="Q480" s="9">
        <v>22.051500000000001</v>
      </c>
      <c r="R480" s="9">
        <v>22.701000000000001</v>
      </c>
      <c r="S480" s="9">
        <v>3</v>
      </c>
      <c r="T480" s="9">
        <v>2</v>
      </c>
      <c r="U480" s="9">
        <v>2.5</v>
      </c>
      <c r="V480" s="9">
        <v>2</v>
      </c>
    </row>
    <row r="481" spans="2:22">
      <c r="B481" s="9" t="str">
        <f t="shared" si="7"/>
        <v>М24x170</v>
      </c>
      <c r="C481" s="10">
        <v>24</v>
      </c>
      <c r="D481" s="9">
        <v>170</v>
      </c>
      <c r="E481" s="12">
        <v>749.19408436927438</v>
      </c>
      <c r="F481" s="12">
        <v>770.92598297657696</v>
      </c>
      <c r="G481" s="12">
        <v>760.06003367292578</v>
      </c>
      <c r="H481" s="12">
        <v>760.06003367292578</v>
      </c>
      <c r="I481" s="12">
        <v>688.33906372330341</v>
      </c>
      <c r="J481" s="12">
        <v>729.78377886179999</v>
      </c>
      <c r="K481" s="12">
        <v>718.91782955814858</v>
      </c>
      <c r="L481" s="12">
        <v>699.2050130269547</v>
      </c>
      <c r="M481" s="9">
        <v>60</v>
      </c>
      <c r="N481" s="9">
        <v>60</v>
      </c>
      <c r="O481" s="9">
        <v>60</v>
      </c>
      <c r="P481" s="9">
        <v>24</v>
      </c>
      <c r="Q481" s="9">
        <v>22.051500000000001</v>
      </c>
      <c r="R481" s="9">
        <v>22.701000000000001</v>
      </c>
      <c r="S481" s="9">
        <v>3</v>
      </c>
      <c r="T481" s="9">
        <v>2</v>
      </c>
      <c r="U481" s="9">
        <v>2.5</v>
      </c>
      <c r="V481" s="9">
        <v>2</v>
      </c>
    </row>
    <row r="482" spans="2:22">
      <c r="B482" s="9" t="str">
        <f t="shared" si="7"/>
        <v>М24x180</v>
      </c>
      <c r="C482" s="10">
        <v>24</v>
      </c>
      <c r="D482" s="9">
        <v>180</v>
      </c>
      <c r="E482" s="12">
        <v>784.70664772545319</v>
      </c>
      <c r="F482" s="12">
        <v>806.438546332756</v>
      </c>
      <c r="G482" s="12">
        <v>795.5725970291046</v>
      </c>
      <c r="H482" s="12">
        <v>795.5725970291046</v>
      </c>
      <c r="I482" s="12">
        <v>718.31935247530328</v>
      </c>
      <c r="J482" s="12">
        <v>761.55614184390822</v>
      </c>
      <c r="K482" s="12">
        <v>750.69019254025716</v>
      </c>
      <c r="L482" s="12">
        <v>729.18530177895468</v>
      </c>
      <c r="M482" s="9">
        <v>60</v>
      </c>
      <c r="N482" s="9">
        <v>60</v>
      </c>
      <c r="O482" s="9">
        <v>60</v>
      </c>
      <c r="P482" s="9">
        <v>24</v>
      </c>
      <c r="Q482" s="9">
        <v>22.051500000000001</v>
      </c>
      <c r="R482" s="9">
        <v>22.701000000000001</v>
      </c>
      <c r="S482" s="9">
        <v>3</v>
      </c>
      <c r="T482" s="9">
        <v>2</v>
      </c>
      <c r="U482" s="9">
        <v>2.5</v>
      </c>
      <c r="V482" s="9">
        <v>2</v>
      </c>
    </row>
    <row r="483" spans="2:22">
      <c r="B483" s="9" t="str">
        <f t="shared" si="7"/>
        <v>М24x190</v>
      </c>
      <c r="C483" s="10">
        <v>24</v>
      </c>
      <c r="D483" s="9">
        <v>190</v>
      </c>
      <c r="E483" s="12">
        <v>820.21921108163235</v>
      </c>
      <c r="F483" s="12">
        <v>841.95110968893493</v>
      </c>
      <c r="G483" s="12">
        <v>831.08516038528376</v>
      </c>
      <c r="H483" s="12">
        <v>831.08516038528376</v>
      </c>
      <c r="I483" s="12">
        <v>748.29964122730291</v>
      </c>
      <c r="J483" s="12">
        <v>793.32850482601657</v>
      </c>
      <c r="K483" s="12">
        <v>782.46255552236539</v>
      </c>
      <c r="L483" s="12">
        <v>759.16559053095455</v>
      </c>
      <c r="M483" s="9">
        <v>60</v>
      </c>
      <c r="N483" s="9">
        <v>60</v>
      </c>
      <c r="O483" s="9">
        <v>60</v>
      </c>
      <c r="P483" s="9">
        <v>24</v>
      </c>
      <c r="Q483" s="9">
        <v>22.051500000000001</v>
      </c>
      <c r="R483" s="9">
        <v>22.701000000000001</v>
      </c>
      <c r="S483" s="9">
        <v>3</v>
      </c>
      <c r="T483" s="9">
        <v>2</v>
      </c>
      <c r="U483" s="9">
        <v>2.5</v>
      </c>
      <c r="V483" s="9">
        <v>2</v>
      </c>
    </row>
    <row r="484" spans="2:22">
      <c r="B484" s="9" t="str">
        <f t="shared" si="7"/>
        <v>М24x200</v>
      </c>
      <c r="C484" s="10">
        <v>24</v>
      </c>
      <c r="D484" s="9">
        <v>200</v>
      </c>
      <c r="E484" s="12">
        <v>855.7317744378114</v>
      </c>
      <c r="F484" s="12">
        <v>877.46367304511409</v>
      </c>
      <c r="G484" s="12">
        <v>866.59772374146269</v>
      </c>
      <c r="H484" s="12">
        <v>866.59772374146269</v>
      </c>
      <c r="I484" s="12">
        <v>778.27992997930278</v>
      </c>
      <c r="J484" s="12">
        <v>825.10086780812503</v>
      </c>
      <c r="K484" s="12">
        <v>814.23491850447385</v>
      </c>
      <c r="L484" s="12">
        <v>789.14587928295441</v>
      </c>
      <c r="M484" s="9">
        <v>60</v>
      </c>
      <c r="N484" s="9">
        <v>60</v>
      </c>
      <c r="O484" s="9">
        <v>60</v>
      </c>
      <c r="P484" s="9">
        <v>24</v>
      </c>
      <c r="Q484" s="9">
        <v>22.051500000000001</v>
      </c>
      <c r="R484" s="9">
        <v>22.701000000000001</v>
      </c>
      <c r="S484" s="9">
        <v>3</v>
      </c>
      <c r="T484" s="9">
        <v>2</v>
      </c>
      <c r="U484" s="9">
        <v>2.5</v>
      </c>
      <c r="V484" s="9">
        <v>2</v>
      </c>
    </row>
    <row r="485" spans="2:22">
      <c r="B485" s="9" t="str">
        <f t="shared" si="7"/>
        <v>М24x220</v>
      </c>
      <c r="C485" s="10">
        <v>24</v>
      </c>
      <c r="D485" s="9">
        <v>220</v>
      </c>
      <c r="E485" s="12">
        <v>919.56494416473652</v>
      </c>
      <c r="F485" s="12">
        <v>943.62653927118026</v>
      </c>
      <c r="G485" s="12">
        <v>932.76058996752909</v>
      </c>
      <c r="H485" s="12">
        <v>930.43089346838804</v>
      </c>
      <c r="I485" s="12">
        <v>838.24050748330262</v>
      </c>
      <c r="J485" s="12">
        <v>888.64559377234173</v>
      </c>
      <c r="K485" s="12">
        <v>877.77964446869066</v>
      </c>
      <c r="L485" s="12">
        <v>849.10645678695403</v>
      </c>
      <c r="M485" s="9">
        <v>73</v>
      </c>
      <c r="N485" s="9">
        <v>73</v>
      </c>
      <c r="O485" s="9">
        <v>60</v>
      </c>
      <c r="P485" s="9">
        <v>24</v>
      </c>
      <c r="Q485" s="9">
        <v>22.051500000000001</v>
      </c>
      <c r="R485" s="9">
        <v>22.701000000000001</v>
      </c>
      <c r="S485" s="9">
        <v>3</v>
      </c>
      <c r="T485" s="9">
        <v>2</v>
      </c>
      <c r="U485" s="9">
        <v>2.5</v>
      </c>
      <c r="V485" s="9">
        <v>2</v>
      </c>
    </row>
    <row r="486" spans="2:22">
      <c r="B486" s="9" t="str">
        <f t="shared" si="7"/>
        <v>М24x240</v>
      </c>
      <c r="C486" s="10">
        <v>24</v>
      </c>
      <c r="D486" s="9">
        <v>240</v>
      </c>
      <c r="E486" s="12">
        <v>990.59007087709449</v>
      </c>
      <c r="F486" s="12">
        <v>1014.6516659835382</v>
      </c>
      <c r="G486" s="12">
        <v>1003.7857166798871</v>
      </c>
      <c r="H486" s="12">
        <v>1001.456020180746</v>
      </c>
      <c r="I486" s="12">
        <v>898.20108498730235</v>
      </c>
      <c r="J486" s="12">
        <v>952.19031973655842</v>
      </c>
      <c r="K486" s="12">
        <v>941.32437043290713</v>
      </c>
      <c r="L486" s="12">
        <v>909.06703429095364</v>
      </c>
      <c r="M486" s="9">
        <v>73</v>
      </c>
      <c r="N486" s="9">
        <v>73</v>
      </c>
      <c r="O486" s="9">
        <v>60</v>
      </c>
      <c r="P486" s="9">
        <v>24</v>
      </c>
      <c r="Q486" s="9">
        <v>22.051500000000001</v>
      </c>
      <c r="R486" s="9">
        <v>22.701000000000001</v>
      </c>
      <c r="S486" s="9">
        <v>3</v>
      </c>
      <c r="T486" s="9">
        <v>2</v>
      </c>
      <c r="U486" s="9">
        <v>2.5</v>
      </c>
      <c r="V486" s="9">
        <v>2</v>
      </c>
    </row>
    <row r="487" spans="2:22">
      <c r="B487" s="9" t="str">
        <f t="shared" si="7"/>
        <v>М27x55</v>
      </c>
      <c r="C487" s="10">
        <v>27</v>
      </c>
      <c r="D487" s="9">
        <v>55</v>
      </c>
      <c r="E487" s="12">
        <v>486.73166463059215</v>
      </c>
      <c r="F487" s="12">
        <v>507.18652715232128</v>
      </c>
      <c r="G487" s="12">
        <v>493.23447217733997</v>
      </c>
      <c r="H487" s="12">
        <v>500.68371960557357</v>
      </c>
      <c r="I487" s="12">
        <v>474.53818073667145</v>
      </c>
      <c r="J487" s="12">
        <v>499.80025009509933</v>
      </c>
      <c r="K487" s="12">
        <v>485.84819512011808</v>
      </c>
      <c r="L487" s="12">
        <v>488.49023571165276</v>
      </c>
      <c r="M487" s="11">
        <v>35.5</v>
      </c>
      <c r="N487" s="9">
        <v>37.5</v>
      </c>
      <c r="O487" s="9">
        <v>68</v>
      </c>
      <c r="P487" s="9">
        <v>27</v>
      </c>
      <c r="Q487" s="9">
        <v>25.051500000000001</v>
      </c>
      <c r="R487" s="9">
        <v>25.701000000000001</v>
      </c>
      <c r="S487" s="9">
        <v>3</v>
      </c>
      <c r="T487" s="9">
        <v>2</v>
      </c>
      <c r="U487" s="9">
        <v>2.5</v>
      </c>
      <c r="V487" s="9">
        <v>2</v>
      </c>
    </row>
    <row r="488" spans="2:22">
      <c r="B488" s="9" t="str">
        <f t="shared" si="7"/>
        <v>М27x60</v>
      </c>
      <c r="C488" s="10">
        <v>27</v>
      </c>
      <c r="D488" s="9">
        <v>60</v>
      </c>
      <c r="E488" s="12">
        <v>506.0779242976497</v>
      </c>
      <c r="F488" s="12">
        <v>527.54895627766132</v>
      </c>
      <c r="G488" s="12">
        <v>513.59690130268007</v>
      </c>
      <c r="H488" s="12">
        <v>520.02997927263107</v>
      </c>
      <c r="I488" s="12">
        <v>493.88444040372895</v>
      </c>
      <c r="J488" s="12">
        <v>520.16267922043949</v>
      </c>
      <c r="K488" s="12">
        <v>506.21062424545806</v>
      </c>
      <c r="L488" s="12">
        <v>507.8364953787102</v>
      </c>
      <c r="M488" s="11">
        <v>40.5</v>
      </c>
      <c r="N488" s="9">
        <v>42.5</v>
      </c>
      <c r="O488" s="9">
        <v>68</v>
      </c>
      <c r="P488" s="9">
        <v>27</v>
      </c>
      <c r="Q488" s="9">
        <v>25.051500000000001</v>
      </c>
      <c r="R488" s="9">
        <v>25.701000000000001</v>
      </c>
      <c r="S488" s="9">
        <v>3</v>
      </c>
      <c r="T488" s="9">
        <v>2</v>
      </c>
      <c r="U488" s="9">
        <v>2.5</v>
      </c>
      <c r="V488" s="9">
        <v>2</v>
      </c>
    </row>
    <row r="489" spans="2:22">
      <c r="B489" s="9" t="str">
        <f t="shared" si="7"/>
        <v>М27x65</v>
      </c>
      <c r="C489" s="10">
        <v>27</v>
      </c>
      <c r="D489" s="9">
        <v>65</v>
      </c>
      <c r="E489" s="12">
        <v>525.42418396470714</v>
      </c>
      <c r="F489" s="12">
        <v>547.91138540300142</v>
      </c>
      <c r="G489" s="12">
        <v>533.95933042802005</v>
      </c>
      <c r="H489" s="12">
        <v>539.37623893968851</v>
      </c>
      <c r="I489" s="12">
        <v>513.23070007078638</v>
      </c>
      <c r="J489" s="12">
        <v>540.52510834577959</v>
      </c>
      <c r="K489" s="12">
        <v>526.57305337079811</v>
      </c>
      <c r="L489" s="12">
        <v>527.18275504576764</v>
      </c>
      <c r="M489" s="11">
        <v>45.5</v>
      </c>
      <c r="N489" s="9">
        <v>47.5</v>
      </c>
      <c r="O489" s="9">
        <v>68</v>
      </c>
      <c r="P489" s="9">
        <v>27</v>
      </c>
      <c r="Q489" s="9">
        <v>25.051500000000001</v>
      </c>
      <c r="R489" s="9">
        <v>25.701000000000001</v>
      </c>
      <c r="S489" s="9">
        <v>3</v>
      </c>
      <c r="T489" s="9">
        <v>2</v>
      </c>
      <c r="U489" s="9">
        <v>2.5</v>
      </c>
      <c r="V489" s="9">
        <v>2</v>
      </c>
    </row>
    <row r="490" spans="2:22">
      <c r="B490" s="9" t="str">
        <f t="shared" si="7"/>
        <v>М27x70</v>
      </c>
      <c r="C490" s="10">
        <v>27</v>
      </c>
      <c r="D490" s="9">
        <v>70</v>
      </c>
      <c r="E490" s="12">
        <v>544.77044363176446</v>
      </c>
      <c r="F490" s="12">
        <v>568.27381452834152</v>
      </c>
      <c r="G490" s="12">
        <v>554.32175955336015</v>
      </c>
      <c r="H490" s="12">
        <v>558.72249860674606</v>
      </c>
      <c r="I490" s="12">
        <v>532.57695973784382</v>
      </c>
      <c r="J490" s="12">
        <v>560.88753747111957</v>
      </c>
      <c r="K490" s="12">
        <v>546.93548249613821</v>
      </c>
      <c r="L490" s="12">
        <v>546.5290147128253</v>
      </c>
      <c r="M490" s="11">
        <v>50.5</v>
      </c>
      <c r="N490" s="9">
        <v>52.5</v>
      </c>
      <c r="O490" s="9">
        <v>68</v>
      </c>
      <c r="P490" s="9">
        <v>27</v>
      </c>
      <c r="Q490" s="9">
        <v>25.051500000000001</v>
      </c>
      <c r="R490" s="9">
        <v>25.701000000000001</v>
      </c>
      <c r="S490" s="9">
        <v>3</v>
      </c>
      <c r="T490" s="9">
        <v>2</v>
      </c>
      <c r="U490" s="9">
        <v>2.5</v>
      </c>
      <c r="V490" s="9">
        <v>2</v>
      </c>
    </row>
    <row r="491" spans="2:22">
      <c r="B491" s="9" t="str">
        <f t="shared" si="7"/>
        <v>М27x75</v>
      </c>
      <c r="C491" s="10">
        <v>27</v>
      </c>
      <c r="D491" s="9">
        <v>75</v>
      </c>
      <c r="E491" s="12">
        <v>561.30282240022495</v>
      </c>
      <c r="F491" s="12">
        <v>587.5810612169355</v>
      </c>
      <c r="G491" s="12">
        <v>573.62900624195424</v>
      </c>
      <c r="H491" s="12">
        <v>575.25487737520632</v>
      </c>
      <c r="I491" s="12">
        <v>551.92321940490126</v>
      </c>
      <c r="J491" s="12">
        <v>581.24996659645967</v>
      </c>
      <c r="K491" s="12">
        <v>567.29791162147831</v>
      </c>
      <c r="L491" s="12">
        <v>565.87527437988274</v>
      </c>
      <c r="M491" s="9">
        <v>60</v>
      </c>
      <c r="N491" s="9">
        <v>60</v>
      </c>
      <c r="O491" s="9">
        <v>68</v>
      </c>
      <c r="P491" s="9">
        <v>27</v>
      </c>
      <c r="Q491" s="9">
        <v>25.051500000000001</v>
      </c>
      <c r="R491" s="9">
        <v>25.701000000000001</v>
      </c>
      <c r="S491" s="9">
        <v>3</v>
      </c>
      <c r="T491" s="9">
        <v>2</v>
      </c>
      <c r="U491" s="9">
        <v>2.5</v>
      </c>
      <c r="V491" s="9">
        <v>2</v>
      </c>
    </row>
    <row r="492" spans="2:22">
      <c r="B492" s="9" t="str">
        <f t="shared" si="7"/>
        <v>М27x80</v>
      </c>
      <c r="C492" s="10">
        <v>27</v>
      </c>
      <c r="D492" s="9">
        <v>80</v>
      </c>
      <c r="E492" s="12">
        <v>583.77561639905696</v>
      </c>
      <c r="F492" s="12">
        <v>610.05385521576761</v>
      </c>
      <c r="G492" s="12">
        <v>596.10180024078625</v>
      </c>
      <c r="H492" s="12">
        <v>597.72767137403832</v>
      </c>
      <c r="I492" s="12">
        <v>571.26947907195881</v>
      </c>
      <c r="J492" s="12">
        <v>601.61239572179966</v>
      </c>
      <c r="K492" s="12">
        <v>587.66034074681818</v>
      </c>
      <c r="L492" s="12">
        <v>585.22153404694018</v>
      </c>
      <c r="M492" s="9">
        <v>60</v>
      </c>
      <c r="N492" s="9">
        <v>60</v>
      </c>
      <c r="O492" s="9">
        <v>68</v>
      </c>
      <c r="P492" s="9">
        <v>27</v>
      </c>
      <c r="Q492" s="9">
        <v>25.051500000000001</v>
      </c>
      <c r="R492" s="9">
        <v>25.701000000000001</v>
      </c>
      <c r="S492" s="9">
        <v>3</v>
      </c>
      <c r="T492" s="9">
        <v>2</v>
      </c>
      <c r="U492" s="9">
        <v>2.5</v>
      </c>
      <c r="V492" s="9">
        <v>2</v>
      </c>
    </row>
    <row r="493" spans="2:22">
      <c r="B493" s="9" t="str">
        <f t="shared" si="7"/>
        <v>М27x85</v>
      </c>
      <c r="C493" s="10">
        <v>27</v>
      </c>
      <c r="D493" s="9">
        <v>85</v>
      </c>
      <c r="E493" s="12">
        <v>606.24841039788907</v>
      </c>
      <c r="F493" s="12">
        <v>632.52664921459962</v>
      </c>
      <c r="G493" s="12">
        <v>618.57459423961825</v>
      </c>
      <c r="H493" s="12">
        <v>620.20046537287033</v>
      </c>
      <c r="I493" s="12">
        <v>590.61573873901625</v>
      </c>
      <c r="J493" s="12">
        <v>621.97482484713976</v>
      </c>
      <c r="K493" s="12">
        <v>608.02276987215828</v>
      </c>
      <c r="L493" s="12">
        <v>604.56779371399762</v>
      </c>
      <c r="M493" s="9">
        <v>60</v>
      </c>
      <c r="N493" s="9">
        <v>60</v>
      </c>
      <c r="O493" s="9">
        <v>68</v>
      </c>
      <c r="P493" s="9">
        <v>27</v>
      </c>
      <c r="Q493" s="9">
        <v>25.051500000000001</v>
      </c>
      <c r="R493" s="9">
        <v>25.701000000000001</v>
      </c>
      <c r="S493" s="9">
        <v>3</v>
      </c>
      <c r="T493" s="9">
        <v>2</v>
      </c>
      <c r="U493" s="9">
        <v>2.5</v>
      </c>
      <c r="V493" s="9">
        <v>2</v>
      </c>
    </row>
    <row r="494" spans="2:22">
      <c r="B494" s="9" t="str">
        <f t="shared" si="7"/>
        <v>М27x90</v>
      </c>
      <c r="C494" s="10">
        <v>27</v>
      </c>
      <c r="D494" s="9">
        <v>90</v>
      </c>
      <c r="E494" s="12">
        <v>628.72120439672108</v>
      </c>
      <c r="F494" s="12">
        <v>654.99944321343162</v>
      </c>
      <c r="G494" s="12">
        <v>641.04738823845014</v>
      </c>
      <c r="H494" s="12">
        <v>642.67325937170244</v>
      </c>
      <c r="I494" s="12">
        <v>609.9619984060738</v>
      </c>
      <c r="J494" s="12">
        <v>642.33725397247986</v>
      </c>
      <c r="K494" s="12">
        <v>628.38519899749838</v>
      </c>
      <c r="L494" s="12">
        <v>623.91405338105517</v>
      </c>
      <c r="M494" s="9">
        <v>60</v>
      </c>
      <c r="N494" s="9">
        <v>60</v>
      </c>
      <c r="O494" s="9">
        <v>68</v>
      </c>
      <c r="P494" s="9">
        <v>27</v>
      </c>
      <c r="Q494" s="9">
        <v>25.051500000000001</v>
      </c>
      <c r="R494" s="9">
        <v>25.701000000000001</v>
      </c>
      <c r="S494" s="9">
        <v>3</v>
      </c>
      <c r="T494" s="9">
        <v>2</v>
      </c>
      <c r="U494" s="9">
        <v>2.5</v>
      </c>
      <c r="V494" s="9">
        <v>2</v>
      </c>
    </row>
    <row r="495" spans="2:22">
      <c r="B495" s="9" t="str">
        <f t="shared" si="7"/>
        <v>М27x95</v>
      </c>
      <c r="C495" s="10">
        <v>27</v>
      </c>
      <c r="D495" s="9">
        <v>95</v>
      </c>
      <c r="E495" s="12">
        <v>651.19399839555308</v>
      </c>
      <c r="F495" s="12">
        <v>677.47223721226374</v>
      </c>
      <c r="G495" s="12">
        <v>663.52018223728237</v>
      </c>
      <c r="H495" s="12">
        <v>665.14605337053445</v>
      </c>
      <c r="I495" s="12">
        <v>629.30825807313124</v>
      </c>
      <c r="J495" s="12">
        <v>662.69968309781996</v>
      </c>
      <c r="K495" s="12">
        <v>648.74762812283848</v>
      </c>
      <c r="L495" s="12">
        <v>643.26031304811272</v>
      </c>
      <c r="M495" s="9">
        <v>60</v>
      </c>
      <c r="N495" s="9">
        <v>60</v>
      </c>
      <c r="O495" s="9">
        <v>68</v>
      </c>
      <c r="P495" s="9">
        <v>27</v>
      </c>
      <c r="Q495" s="9">
        <v>25.051500000000001</v>
      </c>
      <c r="R495" s="9">
        <v>25.701000000000001</v>
      </c>
      <c r="S495" s="9">
        <v>3</v>
      </c>
      <c r="T495" s="9">
        <v>2</v>
      </c>
      <c r="U495" s="9">
        <v>2.5</v>
      </c>
      <c r="V495" s="9">
        <v>2</v>
      </c>
    </row>
    <row r="496" spans="2:22">
      <c r="B496" s="9" t="str">
        <f t="shared" si="7"/>
        <v>М27x100</v>
      </c>
      <c r="C496" s="10">
        <v>27</v>
      </c>
      <c r="D496" s="9">
        <v>100</v>
      </c>
      <c r="E496" s="12">
        <v>673.66679239438508</v>
      </c>
      <c r="F496" s="12">
        <v>699.94503121109574</v>
      </c>
      <c r="G496" s="12">
        <v>685.99297623611437</v>
      </c>
      <c r="H496" s="12">
        <v>687.61884736936645</v>
      </c>
      <c r="I496" s="12">
        <v>648.65451774018868</v>
      </c>
      <c r="J496" s="12">
        <v>683.06211222315994</v>
      </c>
      <c r="K496" s="12">
        <v>669.11005724817846</v>
      </c>
      <c r="L496" s="12">
        <v>662.60657271517005</v>
      </c>
      <c r="M496" s="9">
        <v>60</v>
      </c>
      <c r="N496" s="9">
        <v>60</v>
      </c>
      <c r="O496" s="9">
        <v>68</v>
      </c>
      <c r="P496" s="9">
        <v>27</v>
      </c>
      <c r="Q496" s="9">
        <v>25.051500000000001</v>
      </c>
      <c r="R496" s="9">
        <v>25.701000000000001</v>
      </c>
      <c r="S496" s="9">
        <v>3</v>
      </c>
      <c r="T496" s="9">
        <v>2</v>
      </c>
      <c r="U496" s="9">
        <v>2.5</v>
      </c>
      <c r="V496" s="9">
        <v>2</v>
      </c>
    </row>
    <row r="497" spans="2:22">
      <c r="B497" s="9" t="str">
        <f t="shared" si="7"/>
        <v>М27x105</v>
      </c>
      <c r="C497" s="10">
        <v>27</v>
      </c>
      <c r="D497" s="9">
        <v>105</v>
      </c>
      <c r="E497" s="12">
        <v>696.1395863932172</v>
      </c>
      <c r="F497" s="12">
        <v>722.41782520992774</v>
      </c>
      <c r="G497" s="12">
        <v>708.46577023494638</v>
      </c>
      <c r="H497" s="12">
        <v>710.09164136819857</v>
      </c>
      <c r="I497" s="12">
        <v>668.00077740724601</v>
      </c>
      <c r="J497" s="12">
        <v>703.42454134850004</v>
      </c>
      <c r="K497" s="12">
        <v>689.47248637351868</v>
      </c>
      <c r="L497" s="12">
        <v>681.95283238222748</v>
      </c>
      <c r="M497" s="9">
        <v>60</v>
      </c>
      <c r="N497" s="9">
        <v>60</v>
      </c>
      <c r="O497" s="9">
        <v>68</v>
      </c>
      <c r="P497" s="9">
        <v>27</v>
      </c>
      <c r="Q497" s="9">
        <v>25.051500000000001</v>
      </c>
      <c r="R497" s="9">
        <v>25.701000000000001</v>
      </c>
      <c r="S497" s="9">
        <v>3</v>
      </c>
      <c r="T497" s="9">
        <v>2</v>
      </c>
      <c r="U497" s="9">
        <v>2.5</v>
      </c>
      <c r="V497" s="9">
        <v>2</v>
      </c>
    </row>
    <row r="498" spans="2:22">
      <c r="B498" s="9" t="str">
        <f t="shared" si="7"/>
        <v>М27x110</v>
      </c>
      <c r="C498" s="10">
        <v>27</v>
      </c>
      <c r="D498" s="9">
        <v>110</v>
      </c>
      <c r="E498" s="12">
        <v>718.61238039204932</v>
      </c>
      <c r="F498" s="12">
        <v>744.89061920875986</v>
      </c>
      <c r="G498" s="12">
        <v>730.93856423377849</v>
      </c>
      <c r="H498" s="12">
        <v>732.56443536703068</v>
      </c>
      <c r="I498" s="12">
        <v>687.34703707430367</v>
      </c>
      <c r="J498" s="12">
        <v>723.78697047384014</v>
      </c>
      <c r="K498" s="12">
        <v>709.83491549885878</v>
      </c>
      <c r="L498" s="12">
        <v>701.29909204928492</v>
      </c>
      <c r="M498" s="9">
        <v>60</v>
      </c>
      <c r="N498" s="9">
        <v>60</v>
      </c>
      <c r="O498" s="9">
        <v>68</v>
      </c>
      <c r="P498" s="9">
        <v>27</v>
      </c>
      <c r="Q498" s="9">
        <v>25.051500000000001</v>
      </c>
      <c r="R498" s="9">
        <v>25.701000000000001</v>
      </c>
      <c r="S498" s="9">
        <v>3</v>
      </c>
      <c r="T498" s="9">
        <v>2</v>
      </c>
      <c r="U498" s="9">
        <v>2.5</v>
      </c>
      <c r="V498" s="9">
        <v>2</v>
      </c>
    </row>
    <row r="499" spans="2:22">
      <c r="B499" s="9" t="str">
        <f t="shared" si="7"/>
        <v>М27x115</v>
      </c>
      <c r="C499" s="10">
        <v>27</v>
      </c>
      <c r="D499" s="9">
        <v>115</v>
      </c>
      <c r="E499" s="12">
        <v>741.08517439088121</v>
      </c>
      <c r="F499" s="12">
        <v>767.36341320759186</v>
      </c>
      <c r="G499" s="12">
        <v>753.4113582326105</v>
      </c>
      <c r="H499" s="12">
        <v>755.03722936586257</v>
      </c>
      <c r="I499" s="12">
        <v>706.693296741361</v>
      </c>
      <c r="J499" s="12">
        <v>744.14939959918024</v>
      </c>
      <c r="K499" s="12">
        <v>730.19734462419888</v>
      </c>
      <c r="L499" s="12">
        <v>720.64535171634247</v>
      </c>
      <c r="M499" s="9">
        <v>60</v>
      </c>
      <c r="N499" s="9">
        <v>60</v>
      </c>
      <c r="O499" s="9">
        <v>68</v>
      </c>
      <c r="P499" s="9">
        <v>27</v>
      </c>
      <c r="Q499" s="9">
        <v>25.051500000000001</v>
      </c>
      <c r="R499" s="9">
        <v>25.701000000000001</v>
      </c>
      <c r="S499" s="9">
        <v>3</v>
      </c>
      <c r="T499" s="9">
        <v>2</v>
      </c>
      <c r="U499" s="9">
        <v>2.5</v>
      </c>
      <c r="V499" s="9">
        <v>2</v>
      </c>
    </row>
    <row r="500" spans="2:22">
      <c r="B500" s="9" t="str">
        <f t="shared" si="7"/>
        <v>М27x120</v>
      </c>
      <c r="C500" s="10">
        <v>27</v>
      </c>
      <c r="D500" s="9">
        <v>120</v>
      </c>
      <c r="E500" s="12">
        <v>763.55796838971332</v>
      </c>
      <c r="F500" s="12">
        <v>789.83620720642386</v>
      </c>
      <c r="G500" s="12">
        <v>775.88415223144239</v>
      </c>
      <c r="H500" s="12">
        <v>777.51002336469458</v>
      </c>
      <c r="I500" s="12">
        <v>726.03955640841855</v>
      </c>
      <c r="J500" s="12">
        <v>764.51182872452023</v>
      </c>
      <c r="K500" s="12">
        <v>750.55977374953886</v>
      </c>
      <c r="L500" s="12">
        <v>739.99161138339991</v>
      </c>
      <c r="M500" s="9">
        <v>60</v>
      </c>
      <c r="N500" s="9">
        <v>60</v>
      </c>
      <c r="O500" s="9">
        <v>68</v>
      </c>
      <c r="P500" s="9">
        <v>27</v>
      </c>
      <c r="Q500" s="9">
        <v>25.051500000000001</v>
      </c>
      <c r="R500" s="9">
        <v>25.701000000000001</v>
      </c>
      <c r="S500" s="9">
        <v>3</v>
      </c>
      <c r="T500" s="9">
        <v>2</v>
      </c>
      <c r="U500" s="9">
        <v>2.5</v>
      </c>
      <c r="V500" s="9">
        <v>2</v>
      </c>
    </row>
    <row r="501" spans="2:22">
      <c r="B501" s="9" t="str">
        <f t="shared" si="7"/>
        <v>М27x130</v>
      </c>
      <c r="C501" s="10">
        <v>27</v>
      </c>
      <c r="D501" s="9">
        <v>130</v>
      </c>
      <c r="E501" s="12">
        <v>804.75171518924788</v>
      </c>
      <c r="F501" s="12">
        <v>832.24935735589759</v>
      </c>
      <c r="G501" s="12">
        <v>818.29730238091622</v>
      </c>
      <c r="H501" s="12">
        <v>818.70377016422924</v>
      </c>
      <c r="I501" s="12">
        <v>764.73207574253365</v>
      </c>
      <c r="J501" s="12">
        <v>805.23668697520043</v>
      </c>
      <c r="K501" s="12">
        <v>791.28463200021895</v>
      </c>
      <c r="L501" s="12">
        <v>778.6841307175149</v>
      </c>
      <c r="M501" s="9">
        <v>66</v>
      </c>
      <c r="N501" s="9">
        <v>66</v>
      </c>
      <c r="O501" s="9">
        <v>68</v>
      </c>
      <c r="P501" s="9">
        <v>27</v>
      </c>
      <c r="Q501" s="9">
        <v>25.051500000000001</v>
      </c>
      <c r="R501" s="9">
        <v>25.701000000000001</v>
      </c>
      <c r="S501" s="9">
        <v>3</v>
      </c>
      <c r="T501" s="9">
        <v>2</v>
      </c>
      <c r="U501" s="9">
        <v>2.5</v>
      </c>
      <c r="V501" s="9">
        <v>2</v>
      </c>
    </row>
    <row r="502" spans="2:22">
      <c r="B502" s="9" t="str">
        <f t="shared" si="7"/>
        <v>М27x140</v>
      </c>
      <c r="C502" s="10">
        <v>27</v>
      </c>
      <c r="D502" s="9">
        <v>140</v>
      </c>
      <c r="E502" s="12">
        <v>849.69730318691199</v>
      </c>
      <c r="F502" s="12">
        <v>877.19494535356182</v>
      </c>
      <c r="G502" s="12">
        <v>863.24289037858046</v>
      </c>
      <c r="H502" s="12">
        <v>863.64935816189336</v>
      </c>
      <c r="I502" s="12">
        <v>803.42459507664853</v>
      </c>
      <c r="J502" s="12">
        <v>845.96154522588063</v>
      </c>
      <c r="K502" s="12">
        <v>832.00949025089915</v>
      </c>
      <c r="L502" s="12">
        <v>817.37665005162989</v>
      </c>
      <c r="M502" s="9">
        <v>66</v>
      </c>
      <c r="N502" s="9">
        <v>66</v>
      </c>
      <c r="O502" s="9">
        <v>68</v>
      </c>
      <c r="P502" s="9">
        <v>27</v>
      </c>
      <c r="Q502" s="9">
        <v>25.051500000000001</v>
      </c>
      <c r="R502" s="9">
        <v>25.701000000000001</v>
      </c>
      <c r="S502" s="9">
        <v>3</v>
      </c>
      <c r="T502" s="9">
        <v>2</v>
      </c>
      <c r="U502" s="9">
        <v>2.5</v>
      </c>
      <c r="V502" s="9">
        <v>2</v>
      </c>
    </row>
    <row r="503" spans="2:22">
      <c r="B503" s="9" t="str">
        <f t="shared" si="7"/>
        <v>М27x150</v>
      </c>
      <c r="C503" s="10">
        <v>27</v>
      </c>
      <c r="D503" s="9">
        <v>150</v>
      </c>
      <c r="E503" s="12">
        <v>894.64289118457611</v>
      </c>
      <c r="F503" s="12">
        <v>922.14053335122583</v>
      </c>
      <c r="G503" s="12">
        <v>908.18847837624446</v>
      </c>
      <c r="H503" s="12">
        <v>908.59494615955748</v>
      </c>
      <c r="I503" s="12">
        <v>842.11711441076341</v>
      </c>
      <c r="J503" s="12">
        <v>886.6864034765606</v>
      </c>
      <c r="K503" s="12">
        <v>872.73434850157923</v>
      </c>
      <c r="L503" s="12">
        <v>856.06916938574477</v>
      </c>
      <c r="M503" s="9">
        <v>66</v>
      </c>
      <c r="N503" s="9">
        <v>66</v>
      </c>
      <c r="O503" s="9">
        <v>68</v>
      </c>
      <c r="P503" s="9">
        <v>27</v>
      </c>
      <c r="Q503" s="9">
        <v>25.051500000000001</v>
      </c>
      <c r="R503" s="9">
        <v>25.701000000000001</v>
      </c>
      <c r="S503" s="9">
        <v>3</v>
      </c>
      <c r="T503" s="9">
        <v>2</v>
      </c>
      <c r="U503" s="9">
        <v>2.5</v>
      </c>
      <c r="V503" s="9">
        <v>2</v>
      </c>
    </row>
    <row r="504" spans="2:22">
      <c r="B504" s="9" t="str">
        <f t="shared" si="7"/>
        <v>М27x160</v>
      </c>
      <c r="C504" s="10">
        <v>27</v>
      </c>
      <c r="D504" s="9">
        <v>160</v>
      </c>
      <c r="E504" s="12">
        <v>939.58847918224012</v>
      </c>
      <c r="F504" s="12">
        <v>967.08612134888995</v>
      </c>
      <c r="G504" s="12">
        <v>953.13406637390858</v>
      </c>
      <c r="H504" s="12">
        <v>953.54053415722149</v>
      </c>
      <c r="I504" s="12">
        <v>880.8096337448784</v>
      </c>
      <c r="J504" s="12">
        <v>927.41126172724069</v>
      </c>
      <c r="K504" s="12">
        <v>913.45920675225943</v>
      </c>
      <c r="L504" s="12">
        <v>894.76168871985965</v>
      </c>
      <c r="M504" s="9">
        <v>66</v>
      </c>
      <c r="N504" s="9">
        <v>66</v>
      </c>
      <c r="O504" s="9">
        <v>68</v>
      </c>
      <c r="P504" s="9">
        <v>27</v>
      </c>
      <c r="Q504" s="9">
        <v>25.051500000000001</v>
      </c>
      <c r="R504" s="9">
        <v>25.701000000000001</v>
      </c>
      <c r="S504" s="9">
        <v>3</v>
      </c>
      <c r="T504" s="9">
        <v>2</v>
      </c>
      <c r="U504" s="9">
        <v>2.5</v>
      </c>
      <c r="V504" s="9">
        <v>2</v>
      </c>
    </row>
    <row r="505" spans="2:22">
      <c r="B505" s="9" t="str">
        <f t="shared" si="7"/>
        <v>М27x170</v>
      </c>
      <c r="C505" s="10">
        <v>27</v>
      </c>
      <c r="D505" s="9">
        <v>170</v>
      </c>
      <c r="E505" s="12">
        <v>984.53406717990435</v>
      </c>
      <c r="F505" s="12">
        <v>1012.0317093465538</v>
      </c>
      <c r="G505" s="12">
        <v>998.0796543715727</v>
      </c>
      <c r="H505" s="12">
        <v>998.48612215488572</v>
      </c>
      <c r="I505" s="12">
        <v>919.50215307899327</v>
      </c>
      <c r="J505" s="12">
        <v>968.13611997792077</v>
      </c>
      <c r="K505" s="12">
        <v>954.18406500293941</v>
      </c>
      <c r="L505" s="12">
        <v>933.45420805397453</v>
      </c>
      <c r="M505" s="9">
        <v>66</v>
      </c>
      <c r="N505" s="9">
        <v>66</v>
      </c>
      <c r="O505" s="9">
        <v>68</v>
      </c>
      <c r="P505" s="9">
        <v>27</v>
      </c>
      <c r="Q505" s="9">
        <v>25.051500000000001</v>
      </c>
      <c r="R505" s="9">
        <v>25.701000000000001</v>
      </c>
      <c r="S505" s="9">
        <v>3</v>
      </c>
      <c r="T505" s="9">
        <v>2</v>
      </c>
      <c r="U505" s="9">
        <v>2.5</v>
      </c>
      <c r="V505" s="9">
        <v>2</v>
      </c>
    </row>
    <row r="506" spans="2:22">
      <c r="B506" s="9" t="str">
        <f t="shared" si="7"/>
        <v>М27x180</v>
      </c>
      <c r="C506" s="10">
        <v>27</v>
      </c>
      <c r="D506" s="9">
        <v>180</v>
      </c>
      <c r="E506" s="12">
        <v>1029.4796551775682</v>
      </c>
      <c r="F506" s="12">
        <v>1056.977297344218</v>
      </c>
      <c r="G506" s="12">
        <v>1043.0252423692364</v>
      </c>
      <c r="H506" s="12">
        <v>1043.4317101525496</v>
      </c>
      <c r="I506" s="12">
        <v>958.19467241310815</v>
      </c>
      <c r="J506" s="12">
        <v>1008.860978228601</v>
      </c>
      <c r="K506" s="12">
        <v>994.90892325361961</v>
      </c>
      <c r="L506" s="12">
        <v>972.14672738808974</v>
      </c>
      <c r="M506" s="9">
        <v>66</v>
      </c>
      <c r="N506" s="9">
        <v>66</v>
      </c>
      <c r="O506" s="9">
        <v>68</v>
      </c>
      <c r="P506" s="9">
        <v>27</v>
      </c>
      <c r="Q506" s="9">
        <v>25.051500000000001</v>
      </c>
      <c r="R506" s="9">
        <v>25.701000000000001</v>
      </c>
      <c r="S506" s="9">
        <v>3</v>
      </c>
      <c r="T506" s="9">
        <v>2</v>
      </c>
      <c r="U506" s="9">
        <v>2.5</v>
      </c>
      <c r="V506" s="9">
        <v>2</v>
      </c>
    </row>
    <row r="507" spans="2:22">
      <c r="B507" s="9" t="str">
        <f t="shared" si="7"/>
        <v>М27x190</v>
      </c>
      <c r="C507" s="10">
        <v>27</v>
      </c>
      <c r="D507" s="9">
        <v>190</v>
      </c>
      <c r="E507" s="12">
        <v>1074.4252431752323</v>
      </c>
      <c r="F507" s="12">
        <v>1101.9228853418817</v>
      </c>
      <c r="G507" s="12">
        <v>1087.9708303669006</v>
      </c>
      <c r="H507" s="12">
        <v>1088.3772981502136</v>
      </c>
      <c r="I507" s="12">
        <v>996.88719174722326</v>
      </c>
      <c r="J507" s="12">
        <v>1049.5858364792812</v>
      </c>
      <c r="K507" s="12">
        <v>1035.6337815042998</v>
      </c>
      <c r="L507" s="12">
        <v>1010.8392467222046</v>
      </c>
      <c r="M507" s="9">
        <v>66</v>
      </c>
      <c r="N507" s="9">
        <v>66</v>
      </c>
      <c r="O507" s="9">
        <v>68</v>
      </c>
      <c r="P507" s="9">
        <v>27</v>
      </c>
      <c r="Q507" s="9">
        <v>25.051500000000001</v>
      </c>
      <c r="R507" s="9">
        <v>25.701000000000001</v>
      </c>
      <c r="S507" s="9">
        <v>3</v>
      </c>
      <c r="T507" s="9">
        <v>2</v>
      </c>
      <c r="U507" s="9">
        <v>2.5</v>
      </c>
      <c r="V507" s="9">
        <v>2</v>
      </c>
    </row>
    <row r="508" spans="2:22">
      <c r="B508" s="9" t="str">
        <f t="shared" si="7"/>
        <v>М27x200</v>
      </c>
      <c r="C508" s="10">
        <v>27</v>
      </c>
      <c r="D508" s="9">
        <v>200</v>
      </c>
      <c r="E508" s="12">
        <v>1119.3708311728965</v>
      </c>
      <c r="F508" s="12">
        <v>1146.868473339546</v>
      </c>
      <c r="G508" s="12">
        <v>1132.9164183645646</v>
      </c>
      <c r="H508" s="12">
        <v>1133.3228861478776</v>
      </c>
      <c r="I508" s="12">
        <v>1035.5797110813382</v>
      </c>
      <c r="J508" s="12">
        <v>1090.3106947299611</v>
      </c>
      <c r="K508" s="12">
        <v>1076.3586397549798</v>
      </c>
      <c r="L508" s="12">
        <v>1049.5317660563194</v>
      </c>
      <c r="M508" s="9">
        <v>66</v>
      </c>
      <c r="N508" s="9">
        <v>66</v>
      </c>
      <c r="O508" s="9">
        <v>68</v>
      </c>
      <c r="P508" s="9">
        <v>27</v>
      </c>
      <c r="Q508" s="9">
        <v>25.051500000000001</v>
      </c>
      <c r="R508" s="9">
        <v>25.701000000000001</v>
      </c>
      <c r="S508" s="9">
        <v>3</v>
      </c>
      <c r="T508" s="9">
        <v>2</v>
      </c>
      <c r="U508" s="9">
        <v>2.5</v>
      </c>
      <c r="V508" s="9">
        <v>2</v>
      </c>
    </row>
    <row r="509" spans="2:22">
      <c r="B509" s="9" t="str">
        <f t="shared" si="7"/>
        <v>М27x220</v>
      </c>
      <c r="C509" s="10">
        <v>27</v>
      </c>
      <c r="D509" s="9">
        <v>220</v>
      </c>
      <c r="E509" s="12">
        <v>1201.1330179056108</v>
      </c>
      <c r="F509" s="12">
        <v>1231.2727006637949</v>
      </c>
      <c r="G509" s="12">
        <v>1217.3206456888138</v>
      </c>
      <c r="H509" s="12">
        <v>1215.085072880592</v>
      </c>
      <c r="I509" s="12">
        <v>1112.964749749568</v>
      </c>
      <c r="J509" s="12">
        <v>1171.7604112313213</v>
      </c>
      <c r="K509" s="12">
        <v>1157.8083562563404</v>
      </c>
      <c r="L509" s="12">
        <v>1126.9168047245494</v>
      </c>
      <c r="M509" s="9">
        <v>79</v>
      </c>
      <c r="N509" s="9">
        <v>79</v>
      </c>
      <c r="O509" s="9">
        <v>68</v>
      </c>
      <c r="P509" s="9">
        <v>27</v>
      </c>
      <c r="Q509" s="9">
        <v>25.051500000000001</v>
      </c>
      <c r="R509" s="9">
        <v>25.701000000000001</v>
      </c>
      <c r="S509" s="9">
        <v>3</v>
      </c>
      <c r="T509" s="9">
        <v>2</v>
      </c>
      <c r="U509" s="9">
        <v>2.5</v>
      </c>
      <c r="V509" s="9">
        <v>2</v>
      </c>
    </row>
    <row r="510" spans="2:22">
      <c r="B510" s="9" t="str">
        <f t="shared" si="7"/>
        <v>М27x240</v>
      </c>
      <c r="C510" s="10">
        <v>27</v>
      </c>
      <c r="D510" s="9">
        <v>240</v>
      </c>
      <c r="E510" s="12">
        <v>1291.0241939009388</v>
      </c>
      <c r="F510" s="12">
        <v>1321.1638766591229</v>
      </c>
      <c r="G510" s="12">
        <v>1307.211821684142</v>
      </c>
      <c r="H510" s="12">
        <v>1304.9762488759202</v>
      </c>
      <c r="I510" s="12">
        <v>1190.349788417798</v>
      </c>
      <c r="J510" s="12">
        <v>1253.2101277326815</v>
      </c>
      <c r="K510" s="12">
        <v>1239.2580727577001</v>
      </c>
      <c r="L510" s="12">
        <v>1204.3018433927791</v>
      </c>
      <c r="M510" s="9">
        <v>79</v>
      </c>
      <c r="N510" s="9">
        <v>79</v>
      </c>
      <c r="O510" s="9">
        <v>68</v>
      </c>
      <c r="P510" s="9">
        <v>27</v>
      </c>
      <c r="Q510" s="9">
        <v>25.051500000000001</v>
      </c>
      <c r="R510" s="9">
        <v>25.701000000000001</v>
      </c>
      <c r="S510" s="9">
        <v>3</v>
      </c>
      <c r="T510" s="9">
        <v>2</v>
      </c>
      <c r="U510" s="9">
        <v>2.5</v>
      </c>
      <c r="V510" s="9">
        <v>2</v>
      </c>
    </row>
    <row r="511" spans="2:22">
      <c r="B511" s="9" t="str">
        <f t="shared" si="7"/>
        <v>М27x260</v>
      </c>
      <c r="C511" s="10">
        <v>27</v>
      </c>
      <c r="D511" s="9">
        <v>260</v>
      </c>
      <c r="E511" s="12">
        <v>1380.9153698962671</v>
      </c>
      <c r="F511" s="12">
        <v>1411.0550526544512</v>
      </c>
      <c r="G511" s="12">
        <v>1397.10299767947</v>
      </c>
      <c r="H511" s="12">
        <v>1394.8674248712482</v>
      </c>
      <c r="I511" s="12">
        <v>1267.7348270860277</v>
      </c>
      <c r="J511" s="12">
        <v>1334.6598442340419</v>
      </c>
      <c r="K511" s="12">
        <v>1320.7077892590605</v>
      </c>
      <c r="L511" s="12">
        <v>1281.6868820610093</v>
      </c>
      <c r="M511" s="9">
        <v>79</v>
      </c>
      <c r="N511" s="9">
        <v>79</v>
      </c>
      <c r="O511" s="9">
        <v>68</v>
      </c>
      <c r="P511" s="9">
        <v>27</v>
      </c>
      <c r="Q511" s="9">
        <v>25.051500000000001</v>
      </c>
      <c r="R511" s="9">
        <v>25.701000000000001</v>
      </c>
      <c r="S511" s="9">
        <v>3</v>
      </c>
      <c r="T511" s="9">
        <v>2</v>
      </c>
      <c r="U511" s="9">
        <v>2.5</v>
      </c>
      <c r="V511" s="9">
        <v>2</v>
      </c>
    </row>
    <row r="512" spans="2:22">
      <c r="B512" s="9" t="str">
        <f t="shared" si="7"/>
        <v>М30x60</v>
      </c>
      <c r="C512" s="10">
        <v>30</v>
      </c>
      <c r="D512" s="9">
        <v>60</v>
      </c>
      <c r="E512" s="12">
        <v>655.40086049599824</v>
      </c>
      <c r="F512" s="12">
        <v>693.30808445375339</v>
      </c>
      <c r="G512" s="12">
        <v>667.37889561358429</v>
      </c>
      <c r="H512" s="12">
        <v>681.33004933616746</v>
      </c>
      <c r="I512" s="12">
        <v>637.60141281856204</v>
      </c>
      <c r="J512" s="12">
        <v>684.3756921259486</v>
      </c>
      <c r="K512" s="12">
        <v>658.4465032857795</v>
      </c>
      <c r="L512" s="12">
        <v>663.53060165873126</v>
      </c>
      <c r="M512" s="11">
        <v>38</v>
      </c>
      <c r="N512" s="9">
        <v>41</v>
      </c>
      <c r="O512" s="9">
        <v>75</v>
      </c>
      <c r="P512" s="9">
        <v>30</v>
      </c>
      <c r="Q512" s="9">
        <v>27.726749999999999</v>
      </c>
      <c r="R512" s="9">
        <v>28.701000000000001</v>
      </c>
      <c r="S512" s="9">
        <v>3.5</v>
      </c>
      <c r="T512" s="9">
        <v>2</v>
      </c>
      <c r="U512" s="9">
        <v>3</v>
      </c>
      <c r="V512" s="9">
        <v>2</v>
      </c>
    </row>
    <row r="513" spans="2:22">
      <c r="B513" s="9" t="str">
        <f t="shared" si="7"/>
        <v>М30x65</v>
      </c>
      <c r="C513" s="10">
        <v>30</v>
      </c>
      <c r="D513" s="9">
        <v>65</v>
      </c>
      <c r="E513" s="12">
        <v>679.099721600414</v>
      </c>
      <c r="F513" s="12">
        <v>718.70164501581974</v>
      </c>
      <c r="G513" s="12">
        <v>692.77245617565075</v>
      </c>
      <c r="H513" s="12">
        <v>705.02891044058322</v>
      </c>
      <c r="I513" s="12">
        <v>661.30027392297768</v>
      </c>
      <c r="J513" s="12">
        <v>709.76925268801483</v>
      </c>
      <c r="K513" s="12">
        <v>683.84006384784584</v>
      </c>
      <c r="L513" s="12">
        <v>687.22946276314701</v>
      </c>
      <c r="M513" s="11">
        <v>43</v>
      </c>
      <c r="N513" s="9">
        <v>46</v>
      </c>
      <c r="O513" s="9">
        <v>75</v>
      </c>
      <c r="P513" s="9">
        <v>30</v>
      </c>
      <c r="Q513" s="9">
        <v>27.726749999999999</v>
      </c>
      <c r="R513" s="9">
        <v>28.701000000000001</v>
      </c>
      <c r="S513" s="9">
        <v>3.5</v>
      </c>
      <c r="T513" s="9">
        <v>2</v>
      </c>
      <c r="U513" s="9">
        <v>3</v>
      </c>
      <c r="V513" s="9">
        <v>2</v>
      </c>
    </row>
    <row r="514" spans="2:22">
      <c r="B514" s="9" t="str">
        <f t="shared" si="7"/>
        <v>М30x70</v>
      </c>
      <c r="C514" s="10">
        <v>30</v>
      </c>
      <c r="D514" s="9">
        <v>70</v>
      </c>
      <c r="E514" s="12">
        <v>702.79858270482964</v>
      </c>
      <c r="F514" s="12">
        <v>744.09520557788585</v>
      </c>
      <c r="G514" s="12">
        <v>718.16601673771686</v>
      </c>
      <c r="H514" s="12">
        <v>728.72777154499897</v>
      </c>
      <c r="I514" s="12">
        <v>684.99913502739344</v>
      </c>
      <c r="J514" s="12">
        <v>735.16281325008106</v>
      </c>
      <c r="K514" s="12">
        <v>709.23362440991218</v>
      </c>
      <c r="L514" s="12">
        <v>710.92832386756265</v>
      </c>
      <c r="M514" s="11">
        <v>48</v>
      </c>
      <c r="N514" s="9">
        <v>51</v>
      </c>
      <c r="O514" s="9">
        <v>75</v>
      </c>
      <c r="P514" s="9">
        <v>30</v>
      </c>
      <c r="Q514" s="9">
        <v>27.726749999999999</v>
      </c>
      <c r="R514" s="9">
        <v>28.701000000000001</v>
      </c>
      <c r="S514" s="9">
        <v>3.5</v>
      </c>
      <c r="T514" s="9">
        <v>2</v>
      </c>
      <c r="U514" s="9">
        <v>3</v>
      </c>
      <c r="V514" s="9">
        <v>2</v>
      </c>
    </row>
    <row r="515" spans="2:22">
      <c r="B515" s="9" t="str">
        <f t="shared" si="7"/>
        <v>М30x75</v>
      </c>
      <c r="C515" s="10">
        <v>30</v>
      </c>
      <c r="D515" s="9">
        <v>75</v>
      </c>
      <c r="E515" s="12">
        <v>726.4974438092454</v>
      </c>
      <c r="F515" s="12">
        <v>769.48876613995219</v>
      </c>
      <c r="G515" s="12">
        <v>743.55957729978297</v>
      </c>
      <c r="H515" s="12">
        <v>752.42663264941461</v>
      </c>
      <c r="I515" s="12">
        <v>708.69799613180908</v>
      </c>
      <c r="J515" s="12">
        <v>760.5563738121474</v>
      </c>
      <c r="K515" s="12">
        <v>734.62718497197841</v>
      </c>
      <c r="L515" s="12">
        <v>734.62718497197841</v>
      </c>
      <c r="M515" s="11">
        <v>53</v>
      </c>
      <c r="N515" s="9">
        <v>56</v>
      </c>
      <c r="O515" s="9">
        <v>75</v>
      </c>
      <c r="P515" s="9">
        <v>30</v>
      </c>
      <c r="Q515" s="9">
        <v>27.726749999999999</v>
      </c>
      <c r="R515" s="9">
        <v>28.701000000000001</v>
      </c>
      <c r="S515" s="9">
        <v>3.5</v>
      </c>
      <c r="T515" s="9">
        <v>2</v>
      </c>
      <c r="U515" s="9">
        <v>3</v>
      </c>
      <c r="V515" s="9">
        <v>2</v>
      </c>
    </row>
    <row r="516" spans="2:22">
      <c r="B516" s="9" t="str">
        <f t="shared" si="7"/>
        <v>М30x80</v>
      </c>
      <c r="C516" s="10">
        <v>30</v>
      </c>
      <c r="D516" s="9">
        <v>80</v>
      </c>
      <c r="E516" s="12">
        <v>750.19630491366104</v>
      </c>
      <c r="F516" s="12">
        <v>794.88232670201842</v>
      </c>
      <c r="G516" s="12">
        <v>768.95313786184943</v>
      </c>
      <c r="H516" s="12">
        <v>776.12549375383037</v>
      </c>
      <c r="I516" s="12">
        <v>732.39685723622495</v>
      </c>
      <c r="J516" s="12">
        <v>785.94993437421351</v>
      </c>
      <c r="K516" s="12">
        <v>760.02074553404452</v>
      </c>
      <c r="L516" s="12">
        <v>758.32604607639405</v>
      </c>
      <c r="M516" s="11">
        <v>58</v>
      </c>
      <c r="N516" s="9">
        <v>61</v>
      </c>
      <c r="O516" s="9">
        <v>75</v>
      </c>
      <c r="P516" s="9">
        <v>30</v>
      </c>
      <c r="Q516" s="9">
        <v>27.726749999999999</v>
      </c>
      <c r="R516" s="9">
        <v>28.701000000000001</v>
      </c>
      <c r="S516" s="9">
        <v>3.5</v>
      </c>
      <c r="T516" s="9">
        <v>2</v>
      </c>
      <c r="U516" s="9">
        <v>3</v>
      </c>
      <c r="V516" s="9">
        <v>2</v>
      </c>
    </row>
    <row r="517" spans="2:22">
      <c r="B517" s="9" t="str">
        <f t="shared" si="7"/>
        <v>М30x85</v>
      </c>
      <c r="C517" s="10">
        <v>30</v>
      </c>
      <c r="D517" s="9">
        <v>85</v>
      </c>
      <c r="E517" s="12">
        <v>771.46796860751726</v>
      </c>
      <c r="F517" s="12">
        <v>820.27588726408453</v>
      </c>
      <c r="G517" s="12">
        <v>794.34669842391565</v>
      </c>
      <c r="H517" s="12">
        <v>797.39715744768648</v>
      </c>
      <c r="I517" s="12">
        <v>756.0957183406407</v>
      </c>
      <c r="J517" s="12">
        <v>811.34349493627997</v>
      </c>
      <c r="K517" s="12">
        <v>785.41430609611086</v>
      </c>
      <c r="L517" s="12">
        <v>782.02490718080981</v>
      </c>
      <c r="M517" s="9">
        <v>66</v>
      </c>
      <c r="N517" s="9">
        <v>66</v>
      </c>
      <c r="O517" s="9">
        <v>75</v>
      </c>
      <c r="P517" s="9">
        <v>30</v>
      </c>
      <c r="Q517" s="9">
        <v>27.726749999999999</v>
      </c>
      <c r="R517" s="9">
        <v>28.701000000000001</v>
      </c>
      <c r="S517" s="9">
        <v>3.5</v>
      </c>
      <c r="T517" s="9">
        <v>2</v>
      </c>
      <c r="U517" s="9">
        <v>3</v>
      </c>
      <c r="V517" s="9">
        <v>2</v>
      </c>
    </row>
    <row r="518" spans="2:22">
      <c r="B518" s="9" t="str">
        <f t="shared" si="7"/>
        <v>М30x90</v>
      </c>
      <c r="C518" s="10">
        <v>30</v>
      </c>
      <c r="D518" s="9">
        <v>90</v>
      </c>
      <c r="E518" s="12">
        <v>799.21215872953223</v>
      </c>
      <c r="F518" s="12">
        <v>848.0200773860995</v>
      </c>
      <c r="G518" s="12">
        <v>822.09088854593051</v>
      </c>
      <c r="H518" s="12">
        <v>825.14134756970145</v>
      </c>
      <c r="I518" s="12">
        <v>779.79457944505612</v>
      </c>
      <c r="J518" s="12">
        <v>836.73705549834597</v>
      </c>
      <c r="K518" s="12">
        <v>810.80786665817709</v>
      </c>
      <c r="L518" s="12">
        <v>805.72376828522545</v>
      </c>
      <c r="M518" s="9">
        <v>66</v>
      </c>
      <c r="N518" s="9">
        <v>66</v>
      </c>
      <c r="O518" s="9">
        <v>75</v>
      </c>
      <c r="P518" s="9">
        <v>30</v>
      </c>
      <c r="Q518" s="9">
        <v>27.726749999999999</v>
      </c>
      <c r="R518" s="9">
        <v>28.701000000000001</v>
      </c>
      <c r="S518" s="9">
        <v>3.5</v>
      </c>
      <c r="T518" s="9">
        <v>2</v>
      </c>
      <c r="U518" s="9">
        <v>3</v>
      </c>
      <c r="V518" s="9">
        <v>2</v>
      </c>
    </row>
    <row r="519" spans="2:22">
      <c r="B519" s="9" t="str">
        <f t="shared" si="7"/>
        <v>М30x95</v>
      </c>
      <c r="C519" s="10">
        <v>30</v>
      </c>
      <c r="D519" s="9">
        <v>95</v>
      </c>
      <c r="E519" s="12">
        <v>826.95634885154709</v>
      </c>
      <c r="F519" s="12">
        <v>875.76426750811436</v>
      </c>
      <c r="G519" s="12">
        <v>849.83507866794548</v>
      </c>
      <c r="H519" s="12">
        <v>852.88553769171631</v>
      </c>
      <c r="I519" s="12">
        <v>803.49344054947198</v>
      </c>
      <c r="J519" s="12">
        <v>862.13061606041242</v>
      </c>
      <c r="K519" s="12">
        <v>836.20142722024343</v>
      </c>
      <c r="L519" s="12">
        <v>829.4226293896412</v>
      </c>
      <c r="M519" s="9">
        <v>66</v>
      </c>
      <c r="N519" s="9">
        <v>66</v>
      </c>
      <c r="O519" s="9">
        <v>75</v>
      </c>
      <c r="P519" s="9">
        <v>30</v>
      </c>
      <c r="Q519" s="9">
        <v>27.726749999999999</v>
      </c>
      <c r="R519" s="9">
        <v>28.701000000000001</v>
      </c>
      <c r="S519" s="9">
        <v>3.5</v>
      </c>
      <c r="T519" s="9">
        <v>2</v>
      </c>
      <c r="U519" s="9">
        <v>3</v>
      </c>
      <c r="V519" s="9">
        <v>2</v>
      </c>
    </row>
    <row r="520" spans="2:22">
      <c r="B520" s="9" t="str">
        <f t="shared" ref="B520:B583" si="8">"М"&amp;C520&amp;"x"&amp;D520</f>
        <v>М30x100</v>
      </c>
      <c r="C520" s="10">
        <v>30</v>
      </c>
      <c r="D520" s="9">
        <v>100</v>
      </c>
      <c r="E520" s="12">
        <v>854.70053897356195</v>
      </c>
      <c r="F520" s="12">
        <v>903.50845763012921</v>
      </c>
      <c r="G520" s="12">
        <v>877.57926878996034</v>
      </c>
      <c r="H520" s="12">
        <v>880.62972781373117</v>
      </c>
      <c r="I520" s="12">
        <v>827.19230165388774</v>
      </c>
      <c r="J520" s="12">
        <v>887.52417662247854</v>
      </c>
      <c r="K520" s="12">
        <v>861.59498778230954</v>
      </c>
      <c r="L520" s="12">
        <v>853.12149049405696</v>
      </c>
      <c r="M520" s="9">
        <v>66</v>
      </c>
      <c r="N520" s="9">
        <v>66</v>
      </c>
      <c r="O520" s="9">
        <v>75</v>
      </c>
      <c r="P520" s="9">
        <v>30</v>
      </c>
      <c r="Q520" s="9">
        <v>27.726749999999999</v>
      </c>
      <c r="R520" s="9">
        <v>28.701000000000001</v>
      </c>
      <c r="S520" s="9">
        <v>3.5</v>
      </c>
      <c r="T520" s="9">
        <v>2</v>
      </c>
      <c r="U520" s="9">
        <v>3</v>
      </c>
      <c r="V520" s="9">
        <v>2</v>
      </c>
    </row>
    <row r="521" spans="2:22">
      <c r="B521" s="9" t="str">
        <f t="shared" si="8"/>
        <v>М30x105</v>
      </c>
      <c r="C521" s="10">
        <v>30</v>
      </c>
      <c r="D521" s="9">
        <v>105</v>
      </c>
      <c r="E521" s="12">
        <v>882.44472909557669</v>
      </c>
      <c r="F521" s="12">
        <v>931.25264775214407</v>
      </c>
      <c r="G521" s="12">
        <v>905.32345891197508</v>
      </c>
      <c r="H521" s="12">
        <v>908.37391793574602</v>
      </c>
      <c r="I521" s="12">
        <v>850.89116275830349</v>
      </c>
      <c r="J521" s="12">
        <v>912.91773718454476</v>
      </c>
      <c r="K521" s="12">
        <v>886.98854834437589</v>
      </c>
      <c r="L521" s="12">
        <v>876.82035159847283</v>
      </c>
      <c r="M521" s="9">
        <v>66</v>
      </c>
      <c r="N521" s="9">
        <v>66</v>
      </c>
      <c r="O521" s="9">
        <v>75</v>
      </c>
      <c r="P521" s="9">
        <v>30</v>
      </c>
      <c r="Q521" s="9">
        <v>27.726749999999999</v>
      </c>
      <c r="R521" s="9">
        <v>28.701000000000001</v>
      </c>
      <c r="S521" s="9">
        <v>3.5</v>
      </c>
      <c r="T521" s="9">
        <v>2</v>
      </c>
      <c r="U521" s="9">
        <v>3</v>
      </c>
      <c r="V521" s="9">
        <v>2</v>
      </c>
    </row>
    <row r="522" spans="2:22">
      <c r="B522" s="9" t="str">
        <f t="shared" si="8"/>
        <v>М30x110</v>
      </c>
      <c r="C522" s="10">
        <v>30</v>
      </c>
      <c r="D522" s="9">
        <v>110</v>
      </c>
      <c r="E522" s="12">
        <v>910.18891921759155</v>
      </c>
      <c r="F522" s="12">
        <v>958.9968378741587</v>
      </c>
      <c r="G522" s="12">
        <v>933.06764903398994</v>
      </c>
      <c r="H522" s="12">
        <v>936.11810805776088</v>
      </c>
      <c r="I522" s="12">
        <v>874.59002386271902</v>
      </c>
      <c r="J522" s="12">
        <v>938.31129774661099</v>
      </c>
      <c r="K522" s="12">
        <v>912.38210890644211</v>
      </c>
      <c r="L522" s="12">
        <v>900.51921270288858</v>
      </c>
      <c r="M522" s="9">
        <v>66</v>
      </c>
      <c r="N522" s="9">
        <v>66</v>
      </c>
      <c r="O522" s="9">
        <v>75</v>
      </c>
      <c r="P522" s="9">
        <v>30</v>
      </c>
      <c r="Q522" s="9">
        <v>27.726749999999999</v>
      </c>
      <c r="R522" s="9">
        <v>28.701000000000001</v>
      </c>
      <c r="S522" s="9">
        <v>3.5</v>
      </c>
      <c r="T522" s="9">
        <v>2</v>
      </c>
      <c r="U522" s="9">
        <v>3</v>
      </c>
      <c r="V522" s="9">
        <v>2</v>
      </c>
    </row>
    <row r="523" spans="2:22">
      <c r="B523" s="9" t="str">
        <f t="shared" si="8"/>
        <v>М30x115</v>
      </c>
      <c r="C523" s="10">
        <v>30</v>
      </c>
      <c r="D523" s="9">
        <v>115</v>
      </c>
      <c r="E523" s="12">
        <v>937.93310933960652</v>
      </c>
      <c r="F523" s="12">
        <v>986.74102799617367</v>
      </c>
      <c r="G523" s="12">
        <v>960.81183915600479</v>
      </c>
      <c r="H523" s="12">
        <v>963.86229817977573</v>
      </c>
      <c r="I523" s="12">
        <v>898.28888496713489</v>
      </c>
      <c r="J523" s="12">
        <v>963.70485830867733</v>
      </c>
      <c r="K523" s="12">
        <v>937.77566946850823</v>
      </c>
      <c r="L523" s="12">
        <v>924.21807380730411</v>
      </c>
      <c r="M523" s="9">
        <v>66</v>
      </c>
      <c r="N523" s="9">
        <v>66</v>
      </c>
      <c r="O523" s="9">
        <v>75</v>
      </c>
      <c r="P523" s="9">
        <v>30</v>
      </c>
      <c r="Q523" s="9">
        <v>27.726749999999999</v>
      </c>
      <c r="R523" s="9">
        <v>28.701000000000001</v>
      </c>
      <c r="S523" s="9">
        <v>3.5</v>
      </c>
      <c r="T523" s="9">
        <v>2</v>
      </c>
      <c r="U523" s="9">
        <v>3</v>
      </c>
      <c r="V523" s="9">
        <v>2</v>
      </c>
    </row>
    <row r="524" spans="2:22">
      <c r="B524" s="9" t="str">
        <f t="shared" si="8"/>
        <v>М30x120</v>
      </c>
      <c r="C524" s="10">
        <v>30</v>
      </c>
      <c r="D524" s="9">
        <v>120</v>
      </c>
      <c r="E524" s="12">
        <v>965.67729946162149</v>
      </c>
      <c r="F524" s="12">
        <v>1014.4852181181886</v>
      </c>
      <c r="G524" s="12">
        <v>988.55602927801965</v>
      </c>
      <c r="H524" s="12">
        <v>991.60648830179071</v>
      </c>
      <c r="I524" s="12">
        <v>921.98774607155053</v>
      </c>
      <c r="J524" s="12">
        <v>989.09841887074344</v>
      </c>
      <c r="K524" s="12">
        <v>963.16923003057445</v>
      </c>
      <c r="L524" s="12">
        <v>947.91693491171975</v>
      </c>
      <c r="M524" s="9">
        <v>66</v>
      </c>
      <c r="N524" s="9">
        <v>66</v>
      </c>
      <c r="O524" s="9">
        <v>75</v>
      </c>
      <c r="P524" s="9">
        <v>30</v>
      </c>
      <c r="Q524" s="9">
        <v>27.726749999999999</v>
      </c>
      <c r="R524" s="9">
        <v>28.701000000000001</v>
      </c>
      <c r="S524" s="9">
        <v>3.5</v>
      </c>
      <c r="T524" s="9">
        <v>2</v>
      </c>
      <c r="U524" s="9">
        <v>3</v>
      </c>
      <c r="V524" s="9">
        <v>2</v>
      </c>
    </row>
    <row r="525" spans="2:22">
      <c r="B525" s="9" t="str">
        <f t="shared" si="8"/>
        <v>М30x130</v>
      </c>
      <c r="C525" s="10">
        <v>30</v>
      </c>
      <c r="D525" s="9">
        <v>130</v>
      </c>
      <c r="E525" s="12">
        <v>1016.3112848845323</v>
      </c>
      <c r="F525" s="12">
        <v>1067.1528428902802</v>
      </c>
      <c r="G525" s="12">
        <v>1041.2236540501108</v>
      </c>
      <c r="H525" s="12">
        <v>1042.2404737247011</v>
      </c>
      <c r="I525" s="12">
        <v>969.38546828038204</v>
      </c>
      <c r="J525" s="12">
        <v>1039.8855399948761</v>
      </c>
      <c r="K525" s="12">
        <v>1013.9563511547069</v>
      </c>
      <c r="L525" s="12">
        <v>995.31465712055126</v>
      </c>
      <c r="M525" s="9">
        <v>72</v>
      </c>
      <c r="N525" s="9">
        <v>72</v>
      </c>
      <c r="O525" s="9">
        <v>75</v>
      </c>
      <c r="P525" s="9">
        <v>30</v>
      </c>
      <c r="Q525" s="9">
        <v>27.726749999999999</v>
      </c>
      <c r="R525" s="9">
        <v>28.701000000000001</v>
      </c>
      <c r="S525" s="9">
        <v>3.5</v>
      </c>
      <c r="T525" s="9">
        <v>2</v>
      </c>
      <c r="U525" s="9">
        <v>3</v>
      </c>
      <c r="V525" s="9">
        <v>2</v>
      </c>
    </row>
    <row r="526" spans="2:22">
      <c r="B526" s="9" t="str">
        <f t="shared" si="8"/>
        <v>М30x140</v>
      </c>
      <c r="C526" s="10">
        <v>30</v>
      </c>
      <c r="D526" s="9">
        <v>140</v>
      </c>
      <c r="E526" s="12">
        <v>1071.7996651285619</v>
      </c>
      <c r="F526" s="12">
        <v>1122.6412231343097</v>
      </c>
      <c r="G526" s="12">
        <v>1096.7120342941405</v>
      </c>
      <c r="H526" s="12">
        <v>1097.7288539687308</v>
      </c>
      <c r="I526" s="12">
        <v>1016.7831904892134</v>
      </c>
      <c r="J526" s="12">
        <v>1090.6726611190084</v>
      </c>
      <c r="K526" s="12">
        <v>1064.7434722788394</v>
      </c>
      <c r="L526" s="12">
        <v>1042.7123793293824</v>
      </c>
      <c r="M526" s="9">
        <v>72</v>
      </c>
      <c r="N526" s="9">
        <v>72</v>
      </c>
      <c r="O526" s="9">
        <v>75</v>
      </c>
      <c r="P526" s="9">
        <v>30</v>
      </c>
      <c r="Q526" s="9">
        <v>27.726749999999999</v>
      </c>
      <c r="R526" s="9">
        <v>28.701000000000001</v>
      </c>
      <c r="S526" s="9">
        <v>3.5</v>
      </c>
      <c r="T526" s="9">
        <v>2</v>
      </c>
      <c r="U526" s="9">
        <v>3</v>
      </c>
      <c r="V526" s="9">
        <v>2</v>
      </c>
    </row>
    <row r="527" spans="2:22">
      <c r="B527" s="9" t="str">
        <f t="shared" si="8"/>
        <v>М30x150</v>
      </c>
      <c r="C527" s="10">
        <v>30</v>
      </c>
      <c r="D527" s="9">
        <v>150</v>
      </c>
      <c r="E527" s="12">
        <v>1127.2880453725916</v>
      </c>
      <c r="F527" s="12">
        <v>1178.1296033783394</v>
      </c>
      <c r="G527" s="12">
        <v>1152.2004145381702</v>
      </c>
      <c r="H527" s="12">
        <v>1153.2172342127606</v>
      </c>
      <c r="I527" s="12">
        <v>1064.1809126980449</v>
      </c>
      <c r="J527" s="12">
        <v>1141.4597822431413</v>
      </c>
      <c r="K527" s="12">
        <v>1115.5305934029718</v>
      </c>
      <c r="L527" s="12">
        <v>1090.1101015382139</v>
      </c>
      <c r="M527" s="9">
        <v>72</v>
      </c>
      <c r="N527" s="9">
        <v>72</v>
      </c>
      <c r="O527" s="9">
        <v>75</v>
      </c>
      <c r="P527" s="9">
        <v>30</v>
      </c>
      <c r="Q527" s="9">
        <v>27.726749999999999</v>
      </c>
      <c r="R527" s="9">
        <v>28.701000000000001</v>
      </c>
      <c r="S527" s="9">
        <v>3.5</v>
      </c>
      <c r="T527" s="9">
        <v>2</v>
      </c>
      <c r="U527" s="9">
        <v>3</v>
      </c>
      <c r="V527" s="9">
        <v>2</v>
      </c>
    </row>
    <row r="528" spans="2:22">
      <c r="B528" s="9" t="str">
        <f t="shared" si="8"/>
        <v>М30x160</v>
      </c>
      <c r="C528" s="10">
        <v>30</v>
      </c>
      <c r="D528" s="9">
        <v>160</v>
      </c>
      <c r="E528" s="12">
        <v>1182.7764256166215</v>
      </c>
      <c r="F528" s="12">
        <v>1233.6179836223694</v>
      </c>
      <c r="G528" s="12">
        <v>1207.6887947821997</v>
      </c>
      <c r="H528" s="12">
        <v>1208.70561445679</v>
      </c>
      <c r="I528" s="12">
        <v>1111.5786349068765</v>
      </c>
      <c r="J528" s="12">
        <v>1192.2469033672735</v>
      </c>
      <c r="K528" s="12">
        <v>1166.317714527104</v>
      </c>
      <c r="L528" s="12">
        <v>1137.5078237470454</v>
      </c>
      <c r="M528" s="9">
        <v>72</v>
      </c>
      <c r="N528" s="9">
        <v>72</v>
      </c>
      <c r="O528" s="9">
        <v>75</v>
      </c>
      <c r="P528" s="9">
        <v>30</v>
      </c>
      <c r="Q528" s="9">
        <v>27.726749999999999</v>
      </c>
      <c r="R528" s="9">
        <v>28.701000000000001</v>
      </c>
      <c r="S528" s="9">
        <v>3.5</v>
      </c>
      <c r="T528" s="9">
        <v>2</v>
      </c>
      <c r="U528" s="9">
        <v>3</v>
      </c>
      <c r="V528" s="9">
        <v>2</v>
      </c>
    </row>
    <row r="529" spans="2:22">
      <c r="B529" s="9" t="str">
        <f t="shared" si="8"/>
        <v>М30x170</v>
      </c>
      <c r="C529" s="10">
        <v>30</v>
      </c>
      <c r="D529" s="9">
        <v>170</v>
      </c>
      <c r="E529" s="12">
        <v>1238.2648058606512</v>
      </c>
      <c r="F529" s="12">
        <v>1289.1063638663991</v>
      </c>
      <c r="G529" s="12">
        <v>1263.1771750262296</v>
      </c>
      <c r="H529" s="12">
        <v>1264.19399470082</v>
      </c>
      <c r="I529" s="12">
        <v>1158.9763571157077</v>
      </c>
      <c r="J529" s="12">
        <v>1243.0340244914059</v>
      </c>
      <c r="K529" s="12">
        <v>1217.1048356512367</v>
      </c>
      <c r="L529" s="12">
        <v>1184.9055459558767</v>
      </c>
      <c r="M529" s="9">
        <v>72</v>
      </c>
      <c r="N529" s="9">
        <v>72</v>
      </c>
      <c r="O529" s="9">
        <v>75</v>
      </c>
      <c r="P529" s="9">
        <v>30</v>
      </c>
      <c r="Q529" s="9">
        <v>27.726749999999999</v>
      </c>
      <c r="R529" s="9">
        <v>28.701000000000001</v>
      </c>
      <c r="S529" s="9">
        <v>3.5</v>
      </c>
      <c r="T529" s="9">
        <v>2</v>
      </c>
      <c r="U529" s="9">
        <v>3</v>
      </c>
      <c r="V529" s="9">
        <v>2</v>
      </c>
    </row>
    <row r="530" spans="2:22">
      <c r="B530" s="9" t="str">
        <f t="shared" si="8"/>
        <v>М30x180</v>
      </c>
      <c r="C530" s="10">
        <v>30</v>
      </c>
      <c r="D530" s="9">
        <v>180</v>
      </c>
      <c r="E530" s="12">
        <v>1293.7531861046807</v>
      </c>
      <c r="F530" s="12">
        <v>1344.5947441104288</v>
      </c>
      <c r="G530" s="12">
        <v>1318.6655552702596</v>
      </c>
      <c r="H530" s="12">
        <v>1319.6823749448499</v>
      </c>
      <c r="I530" s="12">
        <v>1206.3740793245393</v>
      </c>
      <c r="J530" s="12">
        <v>1293.8211456155386</v>
      </c>
      <c r="K530" s="12">
        <v>1267.8919567753692</v>
      </c>
      <c r="L530" s="12">
        <v>1232.3032681647082</v>
      </c>
      <c r="M530" s="9">
        <v>72</v>
      </c>
      <c r="N530" s="9">
        <v>72</v>
      </c>
      <c r="O530" s="9">
        <v>75</v>
      </c>
      <c r="P530" s="9">
        <v>30</v>
      </c>
      <c r="Q530" s="9">
        <v>27.726749999999999</v>
      </c>
      <c r="R530" s="9">
        <v>28.701000000000001</v>
      </c>
      <c r="S530" s="9">
        <v>3.5</v>
      </c>
      <c r="T530" s="9">
        <v>2</v>
      </c>
      <c r="U530" s="9">
        <v>3</v>
      </c>
      <c r="V530" s="9">
        <v>2</v>
      </c>
    </row>
    <row r="531" spans="2:22">
      <c r="B531" s="9" t="str">
        <f t="shared" si="8"/>
        <v>М30x190</v>
      </c>
      <c r="C531" s="10">
        <v>30</v>
      </c>
      <c r="D531" s="9">
        <v>190</v>
      </c>
      <c r="E531" s="12">
        <v>1349.2415663487104</v>
      </c>
      <c r="F531" s="12">
        <v>1400.0831243544585</v>
      </c>
      <c r="G531" s="12">
        <v>1374.1539355142893</v>
      </c>
      <c r="H531" s="12">
        <v>1375.1707551888796</v>
      </c>
      <c r="I531" s="12">
        <v>1253.7718015333708</v>
      </c>
      <c r="J531" s="12">
        <v>1344.6082667396711</v>
      </c>
      <c r="K531" s="12">
        <v>1318.6790778995016</v>
      </c>
      <c r="L531" s="12">
        <v>1279.7009903735398</v>
      </c>
      <c r="M531" s="9">
        <v>72</v>
      </c>
      <c r="N531" s="9">
        <v>72</v>
      </c>
      <c r="O531" s="9">
        <v>75</v>
      </c>
      <c r="P531" s="9">
        <v>30</v>
      </c>
      <c r="Q531" s="9">
        <v>27.726749999999999</v>
      </c>
      <c r="R531" s="9">
        <v>28.701000000000001</v>
      </c>
      <c r="S531" s="9">
        <v>3.5</v>
      </c>
      <c r="T531" s="9">
        <v>2</v>
      </c>
      <c r="U531" s="9">
        <v>3</v>
      </c>
      <c r="V531" s="9">
        <v>2</v>
      </c>
    </row>
    <row r="532" spans="2:22">
      <c r="B532" s="9" t="str">
        <f t="shared" si="8"/>
        <v>М30x200</v>
      </c>
      <c r="C532" s="10">
        <v>30</v>
      </c>
      <c r="D532" s="9">
        <v>200</v>
      </c>
      <c r="E532" s="12">
        <v>1404.7299465927404</v>
      </c>
      <c r="F532" s="12">
        <v>1455.571504598488</v>
      </c>
      <c r="G532" s="12">
        <v>1429.6423157583188</v>
      </c>
      <c r="H532" s="12">
        <v>1430.6591354329094</v>
      </c>
      <c r="I532" s="12">
        <v>1301.1695237422023</v>
      </c>
      <c r="J532" s="12">
        <v>1395.3953878638035</v>
      </c>
      <c r="K532" s="12">
        <v>1369.4661990236341</v>
      </c>
      <c r="L532" s="12">
        <v>1327.098712582371</v>
      </c>
      <c r="M532" s="9">
        <v>72</v>
      </c>
      <c r="N532" s="9">
        <v>72</v>
      </c>
      <c r="O532" s="9">
        <v>75</v>
      </c>
      <c r="P532" s="9">
        <v>30</v>
      </c>
      <c r="Q532" s="9">
        <v>27.726749999999999</v>
      </c>
      <c r="R532" s="9">
        <v>28.701000000000001</v>
      </c>
      <c r="S532" s="9">
        <v>3.5</v>
      </c>
      <c r="T532" s="9">
        <v>2</v>
      </c>
      <c r="U532" s="9">
        <v>3</v>
      </c>
      <c r="V532" s="9">
        <v>2</v>
      </c>
    </row>
    <row r="533" spans="2:22">
      <c r="B533" s="9" t="str">
        <f t="shared" si="8"/>
        <v>М30x220</v>
      </c>
      <c r="C533" s="10">
        <v>30</v>
      </c>
      <c r="D533" s="9">
        <v>220</v>
      </c>
      <c r="E533" s="12">
        <v>1505.1888516350418</v>
      </c>
      <c r="F533" s="12">
        <v>1560.4366282306812</v>
      </c>
      <c r="G533" s="12">
        <v>1534.507439390512</v>
      </c>
      <c r="H533" s="12">
        <v>1531.1180404752108</v>
      </c>
      <c r="I533" s="12">
        <v>1395.9649681598651</v>
      </c>
      <c r="J533" s="12">
        <v>1496.9696301120684</v>
      </c>
      <c r="K533" s="12">
        <v>1471.040441271899</v>
      </c>
      <c r="L533" s="12">
        <v>1421.8941570000341</v>
      </c>
      <c r="M533" s="9">
        <v>85</v>
      </c>
      <c r="N533" s="9">
        <v>85</v>
      </c>
      <c r="O533" s="9">
        <v>75</v>
      </c>
      <c r="P533" s="9">
        <v>30</v>
      </c>
      <c r="Q533" s="9">
        <v>27.726749999999999</v>
      </c>
      <c r="R533" s="9">
        <v>28.701000000000001</v>
      </c>
      <c r="S533" s="9">
        <v>3.5</v>
      </c>
      <c r="T533" s="9">
        <v>2</v>
      </c>
      <c r="U533" s="9">
        <v>3</v>
      </c>
      <c r="V533" s="9">
        <v>2</v>
      </c>
    </row>
    <row r="534" spans="2:22">
      <c r="B534" s="9" t="str">
        <f t="shared" si="8"/>
        <v>М30x240</v>
      </c>
      <c r="C534" s="10">
        <v>30</v>
      </c>
      <c r="D534" s="9">
        <v>240</v>
      </c>
      <c r="E534" s="12">
        <v>1616.1656121231015</v>
      </c>
      <c r="F534" s="12">
        <v>1671.4133887187409</v>
      </c>
      <c r="G534" s="12">
        <v>1645.4841998785712</v>
      </c>
      <c r="H534" s="12">
        <v>1642.0948009632702</v>
      </c>
      <c r="I534" s="12">
        <v>1490.7604125775281</v>
      </c>
      <c r="J534" s="12">
        <v>1598.5438723603336</v>
      </c>
      <c r="K534" s="12">
        <v>1572.6146835201639</v>
      </c>
      <c r="L534" s="12">
        <v>1516.6896014176966</v>
      </c>
      <c r="M534" s="9">
        <v>85</v>
      </c>
      <c r="N534" s="9">
        <v>85</v>
      </c>
      <c r="O534" s="9">
        <v>75</v>
      </c>
      <c r="P534" s="9">
        <v>30</v>
      </c>
      <c r="Q534" s="9">
        <v>27.726749999999999</v>
      </c>
      <c r="R534" s="9">
        <v>28.701000000000001</v>
      </c>
      <c r="S534" s="9">
        <v>3.5</v>
      </c>
      <c r="T534" s="9">
        <v>2</v>
      </c>
      <c r="U534" s="9">
        <v>3</v>
      </c>
      <c r="V534" s="9">
        <v>2</v>
      </c>
    </row>
    <row r="535" spans="2:22">
      <c r="B535" s="9" t="str">
        <f t="shared" si="8"/>
        <v>М30x260</v>
      </c>
      <c r="C535" s="10">
        <v>30</v>
      </c>
      <c r="D535" s="9">
        <v>260</v>
      </c>
      <c r="E535" s="12">
        <v>1727.1423726111607</v>
      </c>
      <c r="F535" s="12">
        <v>1782.3901492067998</v>
      </c>
      <c r="G535" s="12">
        <v>1756.4609603666306</v>
      </c>
      <c r="H535" s="12">
        <v>1753.0715614513294</v>
      </c>
      <c r="I535" s="12">
        <v>1585.5558569951907</v>
      </c>
      <c r="J535" s="12">
        <v>1700.1181146085985</v>
      </c>
      <c r="K535" s="12">
        <v>1674.188925768429</v>
      </c>
      <c r="L535" s="12">
        <v>1611.4850458353596</v>
      </c>
      <c r="M535" s="9">
        <v>85</v>
      </c>
      <c r="N535" s="9">
        <v>85</v>
      </c>
      <c r="O535" s="9">
        <v>75</v>
      </c>
      <c r="P535" s="9">
        <v>30</v>
      </c>
      <c r="Q535" s="9">
        <v>27.726749999999999</v>
      </c>
      <c r="R535" s="9">
        <v>28.701000000000001</v>
      </c>
      <c r="S535" s="9">
        <v>3.5</v>
      </c>
      <c r="T535" s="9">
        <v>2</v>
      </c>
      <c r="U535" s="9">
        <v>3</v>
      </c>
      <c r="V535" s="9">
        <v>2</v>
      </c>
    </row>
    <row r="536" spans="2:22">
      <c r="B536" s="9" t="str">
        <f t="shared" si="8"/>
        <v>М36x70</v>
      </c>
      <c r="C536" s="10">
        <v>36</v>
      </c>
      <c r="D536" s="9">
        <v>70</v>
      </c>
      <c r="E536" s="12">
        <v>1113.43044633976</v>
      </c>
      <c r="F536" s="12">
        <v>1147.8080904602432</v>
      </c>
      <c r="G536" s="12">
        <v>1123.8352688389377</v>
      </c>
      <c r="H536" s="12">
        <v>1137.4032679610652</v>
      </c>
      <c r="I536" s="12">
        <v>1084.5273734060218</v>
      </c>
      <c r="J536" s="12">
        <v>1127.6110084402615</v>
      </c>
      <c r="K536" s="12">
        <v>1103.638186818956</v>
      </c>
      <c r="L536" s="12">
        <v>1108.5001950273268</v>
      </c>
      <c r="M536" s="11">
        <v>44</v>
      </c>
      <c r="N536" s="9">
        <v>46</v>
      </c>
      <c r="O536" s="9">
        <v>88</v>
      </c>
      <c r="P536" s="9">
        <v>36</v>
      </c>
      <c r="Q536" s="9">
        <v>33.402000000000001</v>
      </c>
      <c r="R536" s="9">
        <v>34.051499999999997</v>
      </c>
      <c r="S536" s="9">
        <v>4</v>
      </c>
      <c r="T536" s="9">
        <v>3</v>
      </c>
      <c r="U536" s="9">
        <v>3</v>
      </c>
      <c r="V536" s="9">
        <v>2.5</v>
      </c>
    </row>
    <row r="537" spans="2:22">
      <c r="B537" s="9" t="str">
        <f t="shared" si="8"/>
        <v>М36x75</v>
      </c>
      <c r="C537" s="10">
        <v>36</v>
      </c>
      <c r="D537" s="9">
        <v>75</v>
      </c>
      <c r="E537" s="12">
        <v>1147.8237968589731</v>
      </c>
      <c r="F537" s="12">
        <v>1183.551998815115</v>
      </c>
      <c r="G537" s="12">
        <v>1159.5791771938093</v>
      </c>
      <c r="H537" s="12">
        <v>1171.7966184802783</v>
      </c>
      <c r="I537" s="12">
        <v>1118.9207239252351</v>
      </c>
      <c r="J537" s="12">
        <v>1163.3549167951335</v>
      </c>
      <c r="K537" s="12">
        <v>1139.3820951738278</v>
      </c>
      <c r="L537" s="12">
        <v>1142.8935455465401</v>
      </c>
      <c r="M537" s="11">
        <v>49</v>
      </c>
      <c r="N537" s="9">
        <v>51</v>
      </c>
      <c r="O537" s="9">
        <v>88</v>
      </c>
      <c r="P537" s="9">
        <v>36</v>
      </c>
      <c r="Q537" s="9">
        <v>33.402000000000001</v>
      </c>
      <c r="R537" s="9">
        <v>34.051499999999997</v>
      </c>
      <c r="S537" s="9">
        <v>4</v>
      </c>
      <c r="T537" s="9">
        <v>3</v>
      </c>
      <c r="U537" s="9">
        <v>3</v>
      </c>
      <c r="V537" s="9">
        <v>2.5</v>
      </c>
    </row>
    <row r="538" spans="2:22">
      <c r="B538" s="9" t="str">
        <f t="shared" si="8"/>
        <v>М36x80</v>
      </c>
      <c r="C538" s="10">
        <v>36</v>
      </c>
      <c r="D538" s="9">
        <v>80</v>
      </c>
      <c r="E538" s="12">
        <v>1182.2171473781864</v>
      </c>
      <c r="F538" s="12">
        <v>1219.295907169987</v>
      </c>
      <c r="G538" s="12">
        <v>1195.3230855486815</v>
      </c>
      <c r="H538" s="12">
        <v>1206.1899689994918</v>
      </c>
      <c r="I538" s="12">
        <v>1153.3140744444484</v>
      </c>
      <c r="J538" s="12">
        <v>1199.0988251500055</v>
      </c>
      <c r="K538" s="12">
        <v>1175.1260035286998</v>
      </c>
      <c r="L538" s="12">
        <v>1177.2868960657536</v>
      </c>
      <c r="M538" s="11">
        <v>54</v>
      </c>
      <c r="N538" s="9">
        <v>56</v>
      </c>
      <c r="O538" s="9">
        <v>88</v>
      </c>
      <c r="P538" s="9">
        <v>36</v>
      </c>
      <c r="Q538" s="9">
        <v>33.402000000000001</v>
      </c>
      <c r="R538" s="9">
        <v>34.051499999999997</v>
      </c>
      <c r="S538" s="9">
        <v>4</v>
      </c>
      <c r="T538" s="9">
        <v>3</v>
      </c>
      <c r="U538" s="9">
        <v>3</v>
      </c>
      <c r="V538" s="9">
        <v>2.5</v>
      </c>
    </row>
    <row r="539" spans="2:22">
      <c r="B539" s="9" t="str">
        <f t="shared" si="8"/>
        <v>М36x85</v>
      </c>
      <c r="C539" s="10">
        <v>36</v>
      </c>
      <c r="D539" s="9">
        <v>85</v>
      </c>
      <c r="E539" s="12">
        <v>1216.6104978973999</v>
      </c>
      <c r="F539" s="12">
        <v>1255.0398155248588</v>
      </c>
      <c r="G539" s="12">
        <v>1231.0669939035531</v>
      </c>
      <c r="H539" s="12">
        <v>1240.5833195187049</v>
      </c>
      <c r="I539" s="12">
        <v>1187.7074249636614</v>
      </c>
      <c r="J539" s="12">
        <v>1234.8427335048773</v>
      </c>
      <c r="K539" s="12">
        <v>1210.8699118835718</v>
      </c>
      <c r="L539" s="12">
        <v>1211.6802465849669</v>
      </c>
      <c r="M539" s="11">
        <v>59</v>
      </c>
      <c r="N539" s="9">
        <v>61</v>
      </c>
      <c r="O539" s="9">
        <v>88</v>
      </c>
      <c r="P539" s="9">
        <v>36</v>
      </c>
      <c r="Q539" s="9">
        <v>33.402000000000001</v>
      </c>
      <c r="R539" s="9">
        <v>34.051499999999997</v>
      </c>
      <c r="S539" s="9">
        <v>4</v>
      </c>
      <c r="T539" s="9">
        <v>3</v>
      </c>
      <c r="U539" s="9">
        <v>3</v>
      </c>
      <c r="V539" s="9">
        <v>2.5</v>
      </c>
    </row>
    <row r="540" spans="2:22">
      <c r="B540" s="9" t="str">
        <f t="shared" si="8"/>
        <v>М36x90</v>
      </c>
      <c r="C540" s="10">
        <v>36</v>
      </c>
      <c r="D540" s="9">
        <v>90</v>
      </c>
      <c r="E540" s="12">
        <v>1251.003848416613</v>
      </c>
      <c r="F540" s="12">
        <v>1290.783723879731</v>
      </c>
      <c r="G540" s="12">
        <v>1266.8109022584254</v>
      </c>
      <c r="H540" s="12">
        <v>1274.9766700379182</v>
      </c>
      <c r="I540" s="12">
        <v>1222.1007754828747</v>
      </c>
      <c r="J540" s="12">
        <v>1270.5866418597493</v>
      </c>
      <c r="K540" s="12">
        <v>1246.6138202384436</v>
      </c>
      <c r="L540" s="12">
        <v>1246.0735971041802</v>
      </c>
      <c r="M540" s="11">
        <v>64</v>
      </c>
      <c r="N540" s="9">
        <v>66</v>
      </c>
      <c r="O540" s="9">
        <v>88</v>
      </c>
      <c r="P540" s="9">
        <v>36</v>
      </c>
      <c r="Q540" s="9">
        <v>33.402000000000001</v>
      </c>
      <c r="R540" s="9">
        <v>34.051499999999997</v>
      </c>
      <c r="S540" s="9">
        <v>4</v>
      </c>
      <c r="T540" s="9">
        <v>3</v>
      </c>
      <c r="U540" s="9">
        <v>3</v>
      </c>
      <c r="V540" s="9">
        <v>2.5</v>
      </c>
    </row>
    <row r="541" spans="2:22">
      <c r="B541" s="9" t="str">
        <f t="shared" si="8"/>
        <v>М36x95</v>
      </c>
      <c r="C541" s="10">
        <v>36</v>
      </c>
      <c r="D541" s="9">
        <v>95</v>
      </c>
      <c r="E541" s="12">
        <v>1275.3922890741478</v>
      </c>
      <c r="F541" s="12">
        <v>1320.6368166454415</v>
      </c>
      <c r="G541" s="12">
        <v>1296.6639950241356</v>
      </c>
      <c r="H541" s="12">
        <v>1299.3651106954528</v>
      </c>
      <c r="I541" s="12">
        <v>1256.494126002088</v>
      </c>
      <c r="J541" s="12">
        <v>1306.3305502146213</v>
      </c>
      <c r="K541" s="12">
        <v>1282.3577285933154</v>
      </c>
      <c r="L541" s="12">
        <v>1280.4669476233935</v>
      </c>
      <c r="M541" s="9">
        <v>78</v>
      </c>
      <c r="N541" s="9">
        <v>78</v>
      </c>
      <c r="O541" s="9">
        <v>88</v>
      </c>
      <c r="P541" s="9">
        <v>36</v>
      </c>
      <c r="Q541" s="9">
        <v>33.402000000000001</v>
      </c>
      <c r="R541" s="9">
        <v>34.051499999999997</v>
      </c>
      <c r="S541" s="9">
        <v>4</v>
      </c>
      <c r="T541" s="9">
        <v>3</v>
      </c>
      <c r="U541" s="9">
        <v>3</v>
      </c>
      <c r="V541" s="9">
        <v>2.5</v>
      </c>
    </row>
    <row r="542" spans="2:22">
      <c r="B542" s="9" t="str">
        <f t="shared" si="8"/>
        <v>М36x100</v>
      </c>
      <c r="C542" s="10">
        <v>36</v>
      </c>
      <c r="D542" s="9">
        <v>100</v>
      </c>
      <c r="E542" s="12">
        <v>1315.3439228498494</v>
      </c>
      <c r="F542" s="12">
        <v>1360.5884504211431</v>
      </c>
      <c r="G542" s="12">
        <v>1336.6156287998372</v>
      </c>
      <c r="H542" s="12">
        <v>1339.3167444711546</v>
      </c>
      <c r="I542" s="12">
        <v>1290.8874765213013</v>
      </c>
      <c r="J542" s="12">
        <v>1342.0744585694931</v>
      </c>
      <c r="K542" s="12">
        <v>1318.1016369481877</v>
      </c>
      <c r="L542" s="12">
        <v>1314.8602981426066</v>
      </c>
      <c r="M542" s="9">
        <v>78</v>
      </c>
      <c r="N542" s="9">
        <v>78</v>
      </c>
      <c r="O542" s="9">
        <v>88</v>
      </c>
      <c r="P542" s="9">
        <v>36</v>
      </c>
      <c r="Q542" s="9">
        <v>33.402000000000001</v>
      </c>
      <c r="R542" s="9">
        <v>34.051499999999997</v>
      </c>
      <c r="S542" s="9">
        <v>4</v>
      </c>
      <c r="T542" s="9">
        <v>3</v>
      </c>
      <c r="U542" s="9">
        <v>3</v>
      </c>
      <c r="V542" s="9">
        <v>2.5</v>
      </c>
    </row>
    <row r="543" spans="2:22">
      <c r="B543" s="9" t="str">
        <f t="shared" si="8"/>
        <v>М36x105</v>
      </c>
      <c r="C543" s="10">
        <v>36</v>
      </c>
      <c r="D543" s="9">
        <v>105</v>
      </c>
      <c r="E543" s="12">
        <v>1355.2955566255507</v>
      </c>
      <c r="F543" s="12">
        <v>1400.5400841968444</v>
      </c>
      <c r="G543" s="12">
        <v>1376.5672625755385</v>
      </c>
      <c r="H543" s="12">
        <v>1379.2683782468559</v>
      </c>
      <c r="I543" s="12">
        <v>1325.2808270405144</v>
      </c>
      <c r="J543" s="12">
        <v>1377.8183669243651</v>
      </c>
      <c r="K543" s="12">
        <v>1353.8455453030592</v>
      </c>
      <c r="L543" s="12">
        <v>1349.2536486618201</v>
      </c>
      <c r="M543" s="9">
        <v>78</v>
      </c>
      <c r="N543" s="9">
        <v>78</v>
      </c>
      <c r="O543" s="9">
        <v>88</v>
      </c>
      <c r="P543" s="9">
        <v>36</v>
      </c>
      <c r="Q543" s="9">
        <v>33.402000000000001</v>
      </c>
      <c r="R543" s="9">
        <v>34.051499999999997</v>
      </c>
      <c r="S543" s="9">
        <v>4</v>
      </c>
      <c r="T543" s="9">
        <v>3</v>
      </c>
      <c r="U543" s="9">
        <v>3</v>
      </c>
      <c r="V543" s="9">
        <v>2.5</v>
      </c>
    </row>
    <row r="544" spans="2:22">
      <c r="B544" s="9" t="str">
        <f t="shared" si="8"/>
        <v>М36x110</v>
      </c>
      <c r="C544" s="10">
        <v>36</v>
      </c>
      <c r="D544" s="9">
        <v>110</v>
      </c>
      <c r="E544" s="12">
        <v>1395.2471904012518</v>
      </c>
      <c r="F544" s="12">
        <v>1440.4917179725458</v>
      </c>
      <c r="G544" s="12">
        <v>1416.5188963512398</v>
      </c>
      <c r="H544" s="12">
        <v>1419.2200120225573</v>
      </c>
      <c r="I544" s="12">
        <v>1359.6741775597284</v>
      </c>
      <c r="J544" s="12">
        <v>1413.5622752792372</v>
      </c>
      <c r="K544" s="12">
        <v>1389.5894536579312</v>
      </c>
      <c r="L544" s="12">
        <v>1383.6469991810334</v>
      </c>
      <c r="M544" s="9">
        <v>78</v>
      </c>
      <c r="N544" s="9">
        <v>78</v>
      </c>
      <c r="O544" s="9">
        <v>88</v>
      </c>
      <c r="P544" s="9">
        <v>36</v>
      </c>
      <c r="Q544" s="9">
        <v>33.402000000000001</v>
      </c>
      <c r="R544" s="9">
        <v>34.051499999999997</v>
      </c>
      <c r="S544" s="9">
        <v>4</v>
      </c>
      <c r="T544" s="9">
        <v>3</v>
      </c>
      <c r="U544" s="9">
        <v>3</v>
      </c>
      <c r="V544" s="9">
        <v>2.5</v>
      </c>
    </row>
    <row r="545" spans="2:22">
      <c r="B545" s="9" t="str">
        <f t="shared" si="8"/>
        <v>М36x115</v>
      </c>
      <c r="C545" s="10">
        <v>36</v>
      </c>
      <c r="D545" s="9">
        <v>115</v>
      </c>
      <c r="E545" s="12">
        <v>1435.1988241769534</v>
      </c>
      <c r="F545" s="12">
        <v>1480.4433517482473</v>
      </c>
      <c r="G545" s="12">
        <v>1456.4705301269414</v>
      </c>
      <c r="H545" s="12">
        <v>1459.1716457982586</v>
      </c>
      <c r="I545" s="12">
        <v>1394.0675280789415</v>
      </c>
      <c r="J545" s="12">
        <v>1449.3061836341089</v>
      </c>
      <c r="K545" s="12">
        <v>1425.3333620128033</v>
      </c>
      <c r="L545" s="12">
        <v>1418.0403497002465</v>
      </c>
      <c r="M545" s="9">
        <v>78</v>
      </c>
      <c r="N545" s="9">
        <v>78</v>
      </c>
      <c r="O545" s="9">
        <v>88</v>
      </c>
      <c r="P545" s="9">
        <v>36</v>
      </c>
      <c r="Q545" s="9">
        <v>33.402000000000001</v>
      </c>
      <c r="R545" s="9">
        <v>34.051499999999997</v>
      </c>
      <c r="S545" s="9">
        <v>4</v>
      </c>
      <c r="T545" s="9">
        <v>3</v>
      </c>
      <c r="U545" s="9">
        <v>3</v>
      </c>
      <c r="V545" s="9">
        <v>2.5</v>
      </c>
    </row>
    <row r="546" spans="2:22">
      <c r="B546" s="9" t="str">
        <f t="shared" si="8"/>
        <v>М36x120</v>
      </c>
      <c r="C546" s="10">
        <v>36</v>
      </c>
      <c r="D546" s="9">
        <v>120</v>
      </c>
      <c r="E546" s="12">
        <v>1475.1504579526547</v>
      </c>
      <c r="F546" s="12">
        <v>1520.3949855239487</v>
      </c>
      <c r="G546" s="12">
        <v>1496.4221639026428</v>
      </c>
      <c r="H546" s="12">
        <v>1499.12327957396</v>
      </c>
      <c r="I546" s="12">
        <v>1428.4608785981547</v>
      </c>
      <c r="J546" s="12">
        <v>1485.0500919889807</v>
      </c>
      <c r="K546" s="12">
        <v>1461.0772703676748</v>
      </c>
      <c r="L546" s="12">
        <v>1452.4337002194595</v>
      </c>
      <c r="M546" s="9">
        <v>78</v>
      </c>
      <c r="N546" s="9">
        <v>78</v>
      </c>
      <c r="O546" s="9">
        <v>88</v>
      </c>
      <c r="P546" s="9">
        <v>36</v>
      </c>
      <c r="Q546" s="9">
        <v>33.402000000000001</v>
      </c>
      <c r="R546" s="9">
        <v>34.051499999999997</v>
      </c>
      <c r="S546" s="9">
        <v>4</v>
      </c>
      <c r="T546" s="9">
        <v>3</v>
      </c>
      <c r="U546" s="9">
        <v>3</v>
      </c>
      <c r="V546" s="9">
        <v>2.5</v>
      </c>
    </row>
    <row r="547" spans="2:22">
      <c r="B547" s="9" t="str">
        <f t="shared" si="8"/>
        <v>М36x130</v>
      </c>
      <c r="C547" s="10">
        <v>36</v>
      </c>
      <c r="D547" s="9">
        <v>130</v>
      </c>
      <c r="E547" s="12">
        <v>1548.3837855962715</v>
      </c>
      <c r="F547" s="12">
        <v>1595.2489825703558</v>
      </c>
      <c r="G547" s="12">
        <v>1571.2761609490501</v>
      </c>
      <c r="H547" s="12">
        <v>1572.3566072175768</v>
      </c>
      <c r="I547" s="12">
        <v>1497.2475796365811</v>
      </c>
      <c r="J547" s="12">
        <v>1556.5379086987243</v>
      </c>
      <c r="K547" s="12">
        <v>1532.5650870774189</v>
      </c>
      <c r="L547" s="12">
        <v>1521.2204012578866</v>
      </c>
      <c r="M547" s="9">
        <v>84</v>
      </c>
      <c r="N547" s="9">
        <v>84</v>
      </c>
      <c r="O547" s="9">
        <v>88</v>
      </c>
      <c r="P547" s="9">
        <v>36</v>
      </c>
      <c r="Q547" s="9">
        <v>33.402000000000001</v>
      </c>
      <c r="R547" s="9">
        <v>34.051499999999997</v>
      </c>
      <c r="S547" s="9">
        <v>4</v>
      </c>
      <c r="T547" s="9">
        <v>3</v>
      </c>
      <c r="U547" s="9">
        <v>3</v>
      </c>
      <c r="V547" s="9">
        <v>2.5</v>
      </c>
    </row>
    <row r="548" spans="2:22">
      <c r="B548" s="9" t="str">
        <f t="shared" si="8"/>
        <v>М36x140</v>
      </c>
      <c r="C548" s="10">
        <v>36</v>
      </c>
      <c r="D548" s="9">
        <v>140</v>
      </c>
      <c r="E548" s="12">
        <v>1628.2870531476744</v>
      </c>
      <c r="F548" s="12">
        <v>1675.1522501217585</v>
      </c>
      <c r="G548" s="12">
        <v>1651.179428500453</v>
      </c>
      <c r="H548" s="12">
        <v>1652.2598747689797</v>
      </c>
      <c r="I548" s="12">
        <v>1566.0342806750075</v>
      </c>
      <c r="J548" s="12">
        <v>1628.0257254084681</v>
      </c>
      <c r="K548" s="12">
        <v>1604.0529037871627</v>
      </c>
      <c r="L548" s="12">
        <v>1590.0071022963127</v>
      </c>
      <c r="M548" s="9">
        <v>84</v>
      </c>
      <c r="N548" s="9">
        <v>84</v>
      </c>
      <c r="O548" s="9">
        <v>88</v>
      </c>
      <c r="P548" s="9">
        <v>36</v>
      </c>
      <c r="Q548" s="9">
        <v>33.402000000000001</v>
      </c>
      <c r="R548" s="9">
        <v>34.051499999999997</v>
      </c>
      <c r="S548" s="9">
        <v>4</v>
      </c>
      <c r="T548" s="9">
        <v>3</v>
      </c>
      <c r="U548" s="9">
        <v>3</v>
      </c>
      <c r="V548" s="9">
        <v>2.5</v>
      </c>
    </row>
    <row r="549" spans="2:22">
      <c r="B549" s="9" t="str">
        <f t="shared" si="8"/>
        <v>М36x150</v>
      </c>
      <c r="C549" s="10">
        <v>36</v>
      </c>
      <c r="D549" s="9">
        <v>150</v>
      </c>
      <c r="E549" s="12">
        <v>1708.1903206990773</v>
      </c>
      <c r="F549" s="12">
        <v>1755.0555176731614</v>
      </c>
      <c r="G549" s="12">
        <v>1731.0826960518557</v>
      </c>
      <c r="H549" s="12">
        <v>1732.1631423203826</v>
      </c>
      <c r="I549" s="12">
        <v>1634.8209817134343</v>
      </c>
      <c r="J549" s="12">
        <v>1699.5135421182122</v>
      </c>
      <c r="K549" s="12">
        <v>1675.5407204969065</v>
      </c>
      <c r="L549" s="12">
        <v>1658.7938033347396</v>
      </c>
      <c r="M549" s="9">
        <v>84</v>
      </c>
      <c r="N549" s="9">
        <v>84</v>
      </c>
      <c r="O549" s="9">
        <v>88</v>
      </c>
      <c r="P549" s="9">
        <v>36</v>
      </c>
      <c r="Q549" s="9">
        <v>33.402000000000001</v>
      </c>
      <c r="R549" s="9">
        <v>34.051499999999997</v>
      </c>
      <c r="S549" s="9">
        <v>4</v>
      </c>
      <c r="T549" s="9">
        <v>3</v>
      </c>
      <c r="U549" s="9">
        <v>3</v>
      </c>
      <c r="V549" s="9">
        <v>2.5</v>
      </c>
    </row>
    <row r="550" spans="2:22">
      <c r="B550" s="9" t="str">
        <f t="shared" si="8"/>
        <v>М36x160</v>
      </c>
      <c r="C550" s="10">
        <v>36</v>
      </c>
      <c r="D550" s="9">
        <v>160</v>
      </c>
      <c r="E550" s="12">
        <v>1788.09358825048</v>
      </c>
      <c r="F550" s="12">
        <v>1834.9587852245641</v>
      </c>
      <c r="G550" s="12">
        <v>1810.9859636032588</v>
      </c>
      <c r="H550" s="12">
        <v>1812.0664098717855</v>
      </c>
      <c r="I550" s="12">
        <v>1703.6076827518609</v>
      </c>
      <c r="J550" s="12">
        <v>1771.001358827956</v>
      </c>
      <c r="K550" s="12">
        <v>1747.0285372066503</v>
      </c>
      <c r="L550" s="12">
        <v>1727.5805043731661</v>
      </c>
      <c r="M550" s="9">
        <v>84</v>
      </c>
      <c r="N550" s="9">
        <v>84</v>
      </c>
      <c r="O550" s="9">
        <v>88</v>
      </c>
      <c r="P550" s="9">
        <v>36</v>
      </c>
      <c r="Q550" s="9">
        <v>33.402000000000001</v>
      </c>
      <c r="R550" s="9">
        <v>34.051499999999997</v>
      </c>
      <c r="S550" s="9">
        <v>4</v>
      </c>
      <c r="T550" s="9">
        <v>3</v>
      </c>
      <c r="U550" s="9">
        <v>3</v>
      </c>
      <c r="V550" s="9">
        <v>2.5</v>
      </c>
    </row>
    <row r="551" spans="2:22">
      <c r="B551" s="9" t="str">
        <f t="shared" si="8"/>
        <v>М36x170</v>
      </c>
      <c r="C551" s="10">
        <v>36</v>
      </c>
      <c r="D551" s="9">
        <v>170</v>
      </c>
      <c r="E551" s="12">
        <v>1867.9968558018829</v>
      </c>
      <c r="F551" s="12">
        <v>1914.862052775967</v>
      </c>
      <c r="G551" s="12">
        <v>1890.8892311546615</v>
      </c>
      <c r="H551" s="12">
        <v>1891.9696774231879</v>
      </c>
      <c r="I551" s="12">
        <v>1772.3943837902875</v>
      </c>
      <c r="J551" s="12">
        <v>1842.4891755376996</v>
      </c>
      <c r="K551" s="12">
        <v>1818.5163539163941</v>
      </c>
      <c r="L551" s="12">
        <v>1796.3672054115927</v>
      </c>
      <c r="M551" s="9">
        <v>84</v>
      </c>
      <c r="N551" s="9">
        <v>84</v>
      </c>
      <c r="O551" s="9">
        <v>88</v>
      </c>
      <c r="P551" s="9">
        <v>36</v>
      </c>
      <c r="Q551" s="9">
        <v>33.402000000000001</v>
      </c>
      <c r="R551" s="9">
        <v>34.051499999999997</v>
      </c>
      <c r="S551" s="9">
        <v>4</v>
      </c>
      <c r="T551" s="9">
        <v>3</v>
      </c>
      <c r="U551" s="9">
        <v>3</v>
      </c>
      <c r="V551" s="9">
        <v>2.5</v>
      </c>
    </row>
    <row r="552" spans="2:22">
      <c r="B552" s="9" t="str">
        <f t="shared" si="8"/>
        <v>М36x180</v>
      </c>
      <c r="C552" s="10">
        <v>36</v>
      </c>
      <c r="D552" s="9">
        <v>180</v>
      </c>
      <c r="E552" s="12">
        <v>1947.9001233532856</v>
      </c>
      <c r="F552" s="12">
        <v>1994.7653203273696</v>
      </c>
      <c r="G552" s="12">
        <v>1970.7924987060642</v>
      </c>
      <c r="H552" s="12">
        <v>1971.8729449745911</v>
      </c>
      <c r="I552" s="12">
        <v>1841.1810848287139</v>
      </c>
      <c r="J552" s="12">
        <v>1913.9769922474434</v>
      </c>
      <c r="K552" s="12">
        <v>1890.0041706261381</v>
      </c>
      <c r="L552" s="12">
        <v>1865.1539064500193</v>
      </c>
      <c r="M552" s="9">
        <v>84</v>
      </c>
      <c r="N552" s="9">
        <v>84</v>
      </c>
      <c r="O552" s="9">
        <v>88</v>
      </c>
      <c r="P552" s="9">
        <v>36</v>
      </c>
      <c r="Q552" s="9">
        <v>33.402000000000001</v>
      </c>
      <c r="R552" s="9">
        <v>34.051499999999997</v>
      </c>
      <c r="S552" s="9">
        <v>4</v>
      </c>
      <c r="T552" s="9">
        <v>3</v>
      </c>
      <c r="U552" s="9">
        <v>3</v>
      </c>
      <c r="V552" s="9">
        <v>2.5</v>
      </c>
    </row>
    <row r="553" spans="2:22">
      <c r="B553" s="9" t="str">
        <f t="shared" si="8"/>
        <v>М36x190</v>
      </c>
      <c r="C553" s="10">
        <v>36</v>
      </c>
      <c r="D553" s="9">
        <v>190</v>
      </c>
      <c r="E553" s="12">
        <v>2027.8033909046885</v>
      </c>
      <c r="F553" s="12">
        <v>2074.6685878787725</v>
      </c>
      <c r="G553" s="12">
        <v>2050.6957662574673</v>
      </c>
      <c r="H553" s="12">
        <v>2051.7762125259937</v>
      </c>
      <c r="I553" s="12">
        <v>1909.9677858671405</v>
      </c>
      <c r="J553" s="12">
        <v>1985.4648089571874</v>
      </c>
      <c r="K553" s="12">
        <v>1961.4919873358817</v>
      </c>
      <c r="L553" s="12">
        <v>1933.9406074884457</v>
      </c>
      <c r="M553" s="9">
        <v>84</v>
      </c>
      <c r="N553" s="9">
        <v>84</v>
      </c>
      <c r="O553" s="9">
        <v>88</v>
      </c>
      <c r="P553" s="9">
        <v>36</v>
      </c>
      <c r="Q553" s="9">
        <v>33.402000000000001</v>
      </c>
      <c r="R553" s="9">
        <v>34.051499999999997</v>
      </c>
      <c r="S553" s="9">
        <v>4</v>
      </c>
      <c r="T553" s="9">
        <v>3</v>
      </c>
      <c r="U553" s="9">
        <v>3</v>
      </c>
      <c r="V553" s="9">
        <v>2.5</v>
      </c>
    </row>
    <row r="554" spans="2:22">
      <c r="B554" s="9" t="str">
        <f t="shared" si="8"/>
        <v>М36x200</v>
      </c>
      <c r="C554" s="10">
        <v>36</v>
      </c>
      <c r="D554" s="9">
        <v>200</v>
      </c>
      <c r="E554" s="12">
        <v>2107.7066584560907</v>
      </c>
      <c r="F554" s="12">
        <v>2154.5718554301752</v>
      </c>
      <c r="G554" s="12">
        <v>2130.5990338088704</v>
      </c>
      <c r="H554" s="12">
        <v>2131.6794800773969</v>
      </c>
      <c r="I554" s="12">
        <v>1978.7544869055671</v>
      </c>
      <c r="J554" s="12">
        <v>2056.9526256669315</v>
      </c>
      <c r="K554" s="12">
        <v>2032.9798040456255</v>
      </c>
      <c r="L554" s="12">
        <v>2002.7273085268723</v>
      </c>
      <c r="M554" s="9">
        <v>84</v>
      </c>
      <c r="N554" s="9">
        <v>84</v>
      </c>
      <c r="O554" s="9">
        <v>88</v>
      </c>
      <c r="P554" s="9">
        <v>36</v>
      </c>
      <c r="Q554" s="9">
        <v>33.402000000000001</v>
      </c>
      <c r="R554" s="9">
        <v>34.051499999999997</v>
      </c>
      <c r="S554" s="9">
        <v>4</v>
      </c>
      <c r="T554" s="9">
        <v>3</v>
      </c>
      <c r="U554" s="9">
        <v>3</v>
      </c>
      <c r="V554" s="9">
        <v>2.5</v>
      </c>
    </row>
    <row r="555" spans="2:22">
      <c r="B555" s="9" t="str">
        <f t="shared" si="8"/>
        <v>М36x220</v>
      </c>
      <c r="C555" s="10">
        <v>36</v>
      </c>
      <c r="D555" s="9">
        <v>220</v>
      </c>
      <c r="E555" s="12">
        <v>2253.0616570920274</v>
      </c>
      <c r="F555" s="12">
        <v>2303.4383044388242</v>
      </c>
      <c r="G555" s="12">
        <v>2279.4654828175189</v>
      </c>
      <c r="H555" s="12">
        <v>2277.0344787133336</v>
      </c>
      <c r="I555" s="12">
        <v>2116.3278889824201</v>
      </c>
      <c r="J555" s="12">
        <v>2199.9282590864191</v>
      </c>
      <c r="K555" s="12">
        <v>2175.9554374651138</v>
      </c>
      <c r="L555" s="12">
        <v>2140.3007106037262</v>
      </c>
      <c r="M555" s="9">
        <v>97</v>
      </c>
      <c r="N555" s="9">
        <v>97</v>
      </c>
      <c r="O555" s="9">
        <v>88</v>
      </c>
      <c r="P555" s="9">
        <v>36</v>
      </c>
      <c r="Q555" s="9">
        <v>33.402000000000001</v>
      </c>
      <c r="R555" s="9">
        <v>34.051499999999997</v>
      </c>
      <c r="S555" s="9">
        <v>4</v>
      </c>
      <c r="T555" s="9">
        <v>3</v>
      </c>
      <c r="U555" s="9">
        <v>3</v>
      </c>
      <c r="V555" s="9">
        <v>2.5</v>
      </c>
    </row>
    <row r="556" spans="2:22">
      <c r="B556" s="9" t="str">
        <f t="shared" si="8"/>
        <v>М36x240</v>
      </c>
      <c r="C556" s="10">
        <v>36</v>
      </c>
      <c r="D556" s="9">
        <v>240</v>
      </c>
      <c r="E556" s="12">
        <v>2412.8681921948328</v>
      </c>
      <c r="F556" s="12">
        <v>2463.2448395416295</v>
      </c>
      <c r="G556" s="12">
        <v>2439.2720179203252</v>
      </c>
      <c r="H556" s="12">
        <v>2436.8410138161389</v>
      </c>
      <c r="I556" s="12">
        <v>2253.9012910592733</v>
      </c>
      <c r="J556" s="12">
        <v>2342.9038925059062</v>
      </c>
      <c r="K556" s="12">
        <v>2318.931070884601</v>
      </c>
      <c r="L556" s="12">
        <v>2277.8741126805789</v>
      </c>
      <c r="M556" s="9">
        <v>97</v>
      </c>
      <c r="N556" s="9">
        <v>97</v>
      </c>
      <c r="O556" s="9">
        <v>88</v>
      </c>
      <c r="P556" s="9">
        <v>36</v>
      </c>
      <c r="Q556" s="9">
        <v>33.402000000000001</v>
      </c>
      <c r="R556" s="9">
        <v>34.051499999999997</v>
      </c>
      <c r="S556" s="9">
        <v>4</v>
      </c>
      <c r="T556" s="9">
        <v>3</v>
      </c>
      <c r="U556" s="9">
        <v>3</v>
      </c>
      <c r="V556" s="9">
        <v>2.5</v>
      </c>
    </row>
    <row r="557" spans="2:22">
      <c r="B557" s="9" t="str">
        <f t="shared" si="8"/>
        <v>М36x260</v>
      </c>
      <c r="C557" s="10">
        <v>36</v>
      </c>
      <c r="D557" s="9">
        <v>260</v>
      </c>
      <c r="E557" s="12">
        <v>2572.6747272976386</v>
      </c>
      <c r="F557" s="12">
        <v>2623.0513746444349</v>
      </c>
      <c r="G557" s="12">
        <v>2599.0785530231301</v>
      </c>
      <c r="H557" s="12">
        <v>2596.6475489189447</v>
      </c>
      <c r="I557" s="12">
        <v>2391.4746931361265</v>
      </c>
      <c r="J557" s="12">
        <v>2485.8795259253943</v>
      </c>
      <c r="K557" s="12">
        <v>2461.9067043040882</v>
      </c>
      <c r="L557" s="12">
        <v>2415.4475147574321</v>
      </c>
      <c r="M557" s="9">
        <v>97</v>
      </c>
      <c r="N557" s="9">
        <v>97</v>
      </c>
      <c r="O557" s="9">
        <v>88</v>
      </c>
      <c r="P557" s="9">
        <v>36</v>
      </c>
      <c r="Q557" s="9">
        <v>33.402000000000001</v>
      </c>
      <c r="R557" s="9">
        <v>34.051499999999997</v>
      </c>
      <c r="S557" s="9">
        <v>4</v>
      </c>
      <c r="T557" s="9">
        <v>3</v>
      </c>
      <c r="U557" s="9">
        <v>3</v>
      </c>
      <c r="V557" s="9">
        <v>2.5</v>
      </c>
    </row>
    <row r="558" spans="2:22">
      <c r="B558" s="9" t="str">
        <f t="shared" si="8"/>
        <v>М36x280</v>
      </c>
      <c r="C558" s="10">
        <v>36</v>
      </c>
      <c r="D558" s="9">
        <v>280</v>
      </c>
      <c r="E558" s="12">
        <v>2732.4812624004439</v>
      </c>
      <c r="F558" s="12">
        <v>2782.8579097472411</v>
      </c>
      <c r="G558" s="12">
        <v>2758.8850881259359</v>
      </c>
      <c r="H558" s="12">
        <v>2756.4540840217505</v>
      </c>
      <c r="I558" s="12">
        <v>2529.0480952129792</v>
      </c>
      <c r="J558" s="12">
        <v>2628.8551593448819</v>
      </c>
      <c r="K558" s="12">
        <v>2604.8823377235767</v>
      </c>
      <c r="L558" s="12">
        <v>2553.0209168342849</v>
      </c>
      <c r="M558" s="9">
        <v>97</v>
      </c>
      <c r="N558" s="9">
        <v>97</v>
      </c>
      <c r="O558" s="9">
        <v>88</v>
      </c>
      <c r="P558" s="9">
        <v>36</v>
      </c>
      <c r="Q558" s="9">
        <v>33.402000000000001</v>
      </c>
      <c r="R558" s="9">
        <v>34.051499999999997</v>
      </c>
      <c r="S558" s="9">
        <v>4</v>
      </c>
      <c r="T558" s="9">
        <v>3</v>
      </c>
      <c r="U558" s="9">
        <v>3</v>
      </c>
      <c r="V558" s="9">
        <v>2.5</v>
      </c>
    </row>
    <row r="559" spans="2:22">
      <c r="B559" s="9" t="str">
        <f t="shared" si="8"/>
        <v>М36x300</v>
      </c>
      <c r="C559" s="10">
        <v>36</v>
      </c>
      <c r="D559" s="9">
        <v>300</v>
      </c>
      <c r="E559" s="12">
        <v>2892.2877975032502</v>
      </c>
      <c r="F559" s="12">
        <v>2942.6644448500465</v>
      </c>
      <c r="G559" s="12">
        <v>2918.6916232287413</v>
      </c>
      <c r="H559" s="12">
        <v>2916.2606191245559</v>
      </c>
      <c r="I559" s="12">
        <v>2666.6214972898329</v>
      </c>
      <c r="J559" s="12">
        <v>2771.8307927643691</v>
      </c>
      <c r="K559" s="12">
        <v>2747.8579711430639</v>
      </c>
      <c r="L559" s="12">
        <v>2690.5943189111385</v>
      </c>
      <c r="M559" s="9">
        <v>97</v>
      </c>
      <c r="N559" s="9">
        <v>97</v>
      </c>
      <c r="O559" s="9">
        <v>88</v>
      </c>
      <c r="P559" s="9">
        <v>36</v>
      </c>
      <c r="Q559" s="9">
        <v>33.402000000000001</v>
      </c>
      <c r="R559" s="9">
        <v>34.051499999999997</v>
      </c>
      <c r="S559" s="9">
        <v>4</v>
      </c>
      <c r="T559" s="9">
        <v>3</v>
      </c>
      <c r="U559" s="9">
        <v>3</v>
      </c>
      <c r="V559" s="9">
        <v>2.5</v>
      </c>
    </row>
    <row r="560" spans="2:22">
      <c r="B560" s="9" t="str">
        <f t="shared" si="8"/>
        <v>М42x80</v>
      </c>
      <c r="C560" s="10">
        <v>42</v>
      </c>
      <c r="D560" s="9">
        <v>80</v>
      </c>
      <c r="E560" s="12">
        <v>1779.6119484159506</v>
      </c>
      <c r="F560" s="12">
        <v>1854.0264975000262</v>
      </c>
      <c r="G560" s="12">
        <v>1802.2700241518646</v>
      </c>
      <c r="H560" s="12">
        <v>1831.3684217641121</v>
      </c>
      <c r="I560" s="12">
        <v>1735.7819483034118</v>
      </c>
      <c r="J560" s="12">
        <v>1827.4124923069489</v>
      </c>
      <c r="K560" s="12">
        <v>1775.6560189587876</v>
      </c>
      <c r="L560" s="12">
        <v>1787.5384216515731</v>
      </c>
      <c r="M560" s="11">
        <v>50</v>
      </c>
      <c r="N560" s="9">
        <v>53</v>
      </c>
      <c r="O560" s="9">
        <v>105</v>
      </c>
      <c r="P560" s="9">
        <v>42</v>
      </c>
      <c r="Q560" s="9">
        <v>39.077249999999999</v>
      </c>
      <c r="R560" s="9">
        <v>40.051499999999997</v>
      </c>
      <c r="S560" s="9">
        <v>4.5</v>
      </c>
      <c r="T560" s="9">
        <v>3</v>
      </c>
      <c r="U560" s="9">
        <v>4</v>
      </c>
      <c r="V560" s="9">
        <v>2.5</v>
      </c>
    </row>
    <row r="561" spans="2:22">
      <c r="B561" s="9" t="str">
        <f t="shared" si="8"/>
        <v>М42x85</v>
      </c>
      <c r="C561" s="10">
        <v>42</v>
      </c>
      <c r="D561" s="9">
        <v>85</v>
      </c>
      <c r="E561" s="12">
        <v>1826.6855610363434</v>
      </c>
      <c r="F561" s="12">
        <v>1903.4765906589757</v>
      </c>
      <c r="G561" s="12">
        <v>1851.7201173108147</v>
      </c>
      <c r="H561" s="12">
        <v>1878.442034384505</v>
      </c>
      <c r="I561" s="12">
        <v>1782.8555609238047</v>
      </c>
      <c r="J561" s="12">
        <v>1876.862585465899</v>
      </c>
      <c r="K561" s="12">
        <v>1825.1061121177377</v>
      </c>
      <c r="L561" s="12">
        <v>1834.612034271966</v>
      </c>
      <c r="M561" s="11">
        <v>55</v>
      </c>
      <c r="N561" s="9">
        <v>58</v>
      </c>
      <c r="O561" s="9">
        <v>105</v>
      </c>
      <c r="P561" s="9">
        <v>42</v>
      </c>
      <c r="Q561" s="9">
        <v>39.077249999999999</v>
      </c>
      <c r="R561" s="9">
        <v>40.051499999999997</v>
      </c>
      <c r="S561" s="9">
        <v>4.5</v>
      </c>
      <c r="T561" s="9">
        <v>3</v>
      </c>
      <c r="U561" s="9">
        <v>4</v>
      </c>
      <c r="V561" s="9">
        <v>2.5</v>
      </c>
    </row>
    <row r="562" spans="2:22">
      <c r="B562" s="9" t="str">
        <f t="shared" si="8"/>
        <v>М42x90</v>
      </c>
      <c r="C562" s="10">
        <v>42</v>
      </c>
      <c r="D562" s="9">
        <v>90</v>
      </c>
      <c r="E562" s="12">
        <v>1873.759173656736</v>
      </c>
      <c r="F562" s="12">
        <v>1952.9266838179253</v>
      </c>
      <c r="G562" s="12">
        <v>1901.1702104697642</v>
      </c>
      <c r="H562" s="12">
        <v>1925.5156470048976</v>
      </c>
      <c r="I562" s="12">
        <v>1829.9291735441971</v>
      </c>
      <c r="J562" s="12">
        <v>1926.3126786248486</v>
      </c>
      <c r="K562" s="12">
        <v>1874.5562052766875</v>
      </c>
      <c r="L562" s="12">
        <v>1881.6856468923586</v>
      </c>
      <c r="M562" s="11">
        <v>60</v>
      </c>
      <c r="N562" s="9">
        <v>63</v>
      </c>
      <c r="O562" s="9">
        <v>105</v>
      </c>
      <c r="P562" s="9">
        <v>42</v>
      </c>
      <c r="Q562" s="9">
        <v>39.077249999999999</v>
      </c>
      <c r="R562" s="9">
        <v>40.051499999999997</v>
      </c>
      <c r="S562" s="9">
        <v>4.5</v>
      </c>
      <c r="T562" s="9">
        <v>3</v>
      </c>
      <c r="U562" s="9">
        <v>4</v>
      </c>
      <c r="V562" s="9">
        <v>2.5</v>
      </c>
    </row>
    <row r="563" spans="2:22">
      <c r="B563" s="9" t="str">
        <f t="shared" si="8"/>
        <v>М42x95</v>
      </c>
      <c r="C563" s="10">
        <v>42</v>
      </c>
      <c r="D563" s="9">
        <v>95</v>
      </c>
      <c r="E563" s="12">
        <v>1920.8327862771287</v>
      </c>
      <c r="F563" s="12">
        <v>2002.3767769768751</v>
      </c>
      <c r="G563" s="12">
        <v>1950.6203036287138</v>
      </c>
      <c r="H563" s="12">
        <v>1972.58925962529</v>
      </c>
      <c r="I563" s="12">
        <v>1877.0027861645899</v>
      </c>
      <c r="J563" s="12">
        <v>1975.7627717837984</v>
      </c>
      <c r="K563" s="12">
        <v>1924.0062984356371</v>
      </c>
      <c r="L563" s="12">
        <v>1928.7592595127512</v>
      </c>
      <c r="M563" s="11">
        <v>65</v>
      </c>
      <c r="N563" s="9">
        <v>68</v>
      </c>
      <c r="O563" s="9">
        <v>105</v>
      </c>
      <c r="P563" s="9">
        <v>42</v>
      </c>
      <c r="Q563" s="9">
        <v>39.077249999999999</v>
      </c>
      <c r="R563" s="9">
        <v>40.051499999999997</v>
      </c>
      <c r="S563" s="9">
        <v>4.5</v>
      </c>
      <c r="T563" s="9">
        <v>3</v>
      </c>
      <c r="U563" s="9">
        <v>4</v>
      </c>
      <c r="V563" s="9">
        <v>2.5</v>
      </c>
    </row>
    <row r="564" spans="2:22">
      <c r="B564" s="9" t="str">
        <f t="shared" si="8"/>
        <v>М42x100</v>
      </c>
      <c r="C564" s="10">
        <v>42</v>
      </c>
      <c r="D564" s="9">
        <v>100</v>
      </c>
      <c r="E564" s="12">
        <v>1967.9063988975213</v>
      </c>
      <c r="F564" s="12">
        <v>2051.8268701358247</v>
      </c>
      <c r="G564" s="12">
        <v>2000.0703967876634</v>
      </c>
      <c r="H564" s="12">
        <v>2019.6628722456826</v>
      </c>
      <c r="I564" s="12">
        <v>1924.0763987849823</v>
      </c>
      <c r="J564" s="12">
        <v>2025.212864942748</v>
      </c>
      <c r="K564" s="12">
        <v>1973.4563915945869</v>
      </c>
      <c r="L564" s="12">
        <v>1975.8328721331436</v>
      </c>
      <c r="M564" s="11">
        <v>70</v>
      </c>
      <c r="N564" s="9">
        <v>73</v>
      </c>
      <c r="O564" s="9">
        <v>105</v>
      </c>
      <c r="P564" s="9">
        <v>42</v>
      </c>
      <c r="Q564" s="9">
        <v>39.077249999999999</v>
      </c>
      <c r="R564" s="9">
        <v>40.051499999999997</v>
      </c>
      <c r="S564" s="9">
        <v>4.5</v>
      </c>
      <c r="T564" s="9">
        <v>3</v>
      </c>
      <c r="U564" s="9">
        <v>4</v>
      </c>
      <c r="V564" s="9">
        <v>2.5</v>
      </c>
    </row>
    <row r="565" spans="2:22">
      <c r="B565" s="9" t="str">
        <f t="shared" si="8"/>
        <v>М42x105</v>
      </c>
      <c r="C565" s="10">
        <v>42</v>
      </c>
      <c r="D565" s="9">
        <v>105</v>
      </c>
      <c r="E565" s="12">
        <v>2014.9800115179139</v>
      </c>
      <c r="F565" s="12">
        <v>2101.2769632947748</v>
      </c>
      <c r="G565" s="12">
        <v>2049.520489946613</v>
      </c>
      <c r="H565" s="12">
        <v>2066.7364848660759</v>
      </c>
      <c r="I565" s="12">
        <v>1971.1500114053752</v>
      </c>
      <c r="J565" s="12">
        <v>2074.6629581016973</v>
      </c>
      <c r="K565" s="12">
        <v>2022.9064847535362</v>
      </c>
      <c r="L565" s="12">
        <v>2022.9064847535362</v>
      </c>
      <c r="M565" s="11">
        <v>75</v>
      </c>
      <c r="N565" s="9">
        <v>78</v>
      </c>
      <c r="O565" s="9">
        <v>105</v>
      </c>
      <c r="P565" s="9">
        <v>42</v>
      </c>
      <c r="Q565" s="9">
        <v>39.077249999999999</v>
      </c>
      <c r="R565" s="9">
        <v>40.051499999999997</v>
      </c>
      <c r="S565" s="9">
        <v>4.5</v>
      </c>
      <c r="T565" s="9">
        <v>3</v>
      </c>
      <c r="U565" s="9">
        <v>4</v>
      </c>
      <c r="V565" s="9">
        <v>2.5</v>
      </c>
    </row>
    <row r="566" spans="2:22">
      <c r="B566" s="9" t="str">
        <f t="shared" si="8"/>
        <v>М42x110</v>
      </c>
      <c r="C566" s="10">
        <v>42</v>
      </c>
      <c r="D566" s="9">
        <v>110</v>
      </c>
      <c r="E566" s="12">
        <v>2047.4436241007936</v>
      </c>
      <c r="F566" s="12">
        <v>2143.8271291814449</v>
      </c>
      <c r="G566" s="12">
        <v>2092.070655833284</v>
      </c>
      <c r="H566" s="12">
        <v>2099.2000974489556</v>
      </c>
      <c r="I566" s="12">
        <v>2018.2236240257675</v>
      </c>
      <c r="J566" s="12">
        <v>2124.1130512606474</v>
      </c>
      <c r="K566" s="12">
        <v>2072.3565779124865</v>
      </c>
      <c r="L566" s="12">
        <v>2069.9800973739293</v>
      </c>
      <c r="M566" s="9">
        <v>90</v>
      </c>
      <c r="N566" s="9">
        <v>90</v>
      </c>
      <c r="O566" s="9">
        <v>105</v>
      </c>
      <c r="P566" s="9">
        <v>42</v>
      </c>
      <c r="Q566" s="9">
        <v>39.077249999999999</v>
      </c>
      <c r="R566" s="9">
        <v>40.051499999999997</v>
      </c>
      <c r="S566" s="9">
        <v>4.5</v>
      </c>
      <c r="T566" s="9">
        <v>3</v>
      </c>
      <c r="U566" s="9">
        <v>4</v>
      </c>
      <c r="V566" s="9">
        <v>2.5</v>
      </c>
    </row>
    <row r="567" spans="2:22">
      <c r="B567" s="9" t="str">
        <f t="shared" si="8"/>
        <v>М42x115</v>
      </c>
      <c r="C567" s="10">
        <v>42</v>
      </c>
      <c r="D567" s="9">
        <v>115</v>
      </c>
      <c r="E567" s="12">
        <v>2101.8222367399426</v>
      </c>
      <c r="F567" s="12">
        <v>2198.2057418205941</v>
      </c>
      <c r="G567" s="12">
        <v>2146.4492684724337</v>
      </c>
      <c r="H567" s="12">
        <v>2153.5787100881043</v>
      </c>
      <c r="I567" s="12">
        <v>2065.2972366461604</v>
      </c>
      <c r="J567" s="12">
        <v>2173.5631444195974</v>
      </c>
      <c r="K567" s="12">
        <v>2121.8066710714361</v>
      </c>
      <c r="L567" s="12">
        <v>2117.0537099943222</v>
      </c>
      <c r="M567" s="9">
        <v>90</v>
      </c>
      <c r="N567" s="9">
        <v>90</v>
      </c>
      <c r="O567" s="9">
        <v>105</v>
      </c>
      <c r="P567" s="9">
        <v>42</v>
      </c>
      <c r="Q567" s="9">
        <v>39.077249999999999</v>
      </c>
      <c r="R567" s="9">
        <v>40.051499999999997</v>
      </c>
      <c r="S567" s="9">
        <v>4.5</v>
      </c>
      <c r="T567" s="9">
        <v>3</v>
      </c>
      <c r="U567" s="9">
        <v>4</v>
      </c>
      <c r="V567" s="9">
        <v>2.5</v>
      </c>
    </row>
    <row r="568" spans="2:22">
      <c r="B568" s="9" t="str">
        <f t="shared" si="8"/>
        <v>М42x120</v>
      </c>
      <c r="C568" s="10">
        <v>42</v>
      </c>
      <c r="D568" s="9">
        <v>120</v>
      </c>
      <c r="E568" s="12">
        <v>2156.2008493790918</v>
      </c>
      <c r="F568" s="12">
        <v>2252.5843544597433</v>
      </c>
      <c r="G568" s="12">
        <v>2200.8278811115829</v>
      </c>
      <c r="H568" s="12">
        <v>2207.9573227272535</v>
      </c>
      <c r="I568" s="12">
        <v>2112.3708492665528</v>
      </c>
      <c r="J568" s="12">
        <v>2223.0132375785465</v>
      </c>
      <c r="K568" s="12">
        <v>2171.2567642303857</v>
      </c>
      <c r="L568" s="12">
        <v>2164.1273226147146</v>
      </c>
      <c r="M568" s="9">
        <v>90</v>
      </c>
      <c r="N568" s="9">
        <v>90</v>
      </c>
      <c r="O568" s="9">
        <v>105</v>
      </c>
      <c r="P568" s="9">
        <v>42</v>
      </c>
      <c r="Q568" s="9">
        <v>39.077249999999999</v>
      </c>
      <c r="R568" s="9">
        <v>40.051499999999997</v>
      </c>
      <c r="S568" s="9">
        <v>4.5</v>
      </c>
      <c r="T568" s="9">
        <v>3</v>
      </c>
      <c r="U568" s="9">
        <v>4</v>
      </c>
      <c r="V568" s="9">
        <v>2.5</v>
      </c>
    </row>
    <row r="569" spans="2:22">
      <c r="B569" s="9" t="str">
        <f t="shared" si="8"/>
        <v>М42x130</v>
      </c>
      <c r="C569" s="10">
        <v>42</v>
      </c>
      <c r="D569" s="9">
        <v>130</v>
      </c>
      <c r="E569" s="12">
        <v>2256.1920746348828</v>
      </c>
      <c r="F569" s="12">
        <v>2355.4273563618021</v>
      </c>
      <c r="G569" s="12">
        <v>2303.6708830136413</v>
      </c>
      <c r="H569" s="12">
        <v>2307.9485479830441</v>
      </c>
      <c r="I569" s="12">
        <v>2206.5180745073385</v>
      </c>
      <c r="J569" s="12">
        <v>2321.9134238964461</v>
      </c>
      <c r="K569" s="12">
        <v>2270.1569505482853</v>
      </c>
      <c r="L569" s="12">
        <v>2258.2745478555003</v>
      </c>
      <c r="M569" s="9">
        <v>96</v>
      </c>
      <c r="N569" s="9">
        <v>96</v>
      </c>
      <c r="O569" s="9">
        <v>105</v>
      </c>
      <c r="P569" s="9">
        <v>42</v>
      </c>
      <c r="Q569" s="9">
        <v>39.077249999999999</v>
      </c>
      <c r="R569" s="9">
        <v>40.051499999999997</v>
      </c>
      <c r="S569" s="9">
        <v>4.5</v>
      </c>
      <c r="T569" s="9">
        <v>3</v>
      </c>
      <c r="U569" s="9">
        <v>4</v>
      </c>
      <c r="V569" s="9">
        <v>2.5</v>
      </c>
    </row>
    <row r="570" spans="2:22">
      <c r="B570" s="9" t="str">
        <f t="shared" si="8"/>
        <v>М42x140</v>
      </c>
      <c r="C570" s="10">
        <v>42</v>
      </c>
      <c r="D570" s="9">
        <v>140</v>
      </c>
      <c r="E570" s="12">
        <v>2364.9492999131803</v>
      </c>
      <c r="F570" s="12">
        <v>2464.1845816401005</v>
      </c>
      <c r="G570" s="12">
        <v>2412.4281082919397</v>
      </c>
      <c r="H570" s="12">
        <v>2416.7057732613421</v>
      </c>
      <c r="I570" s="12">
        <v>2300.6652997481237</v>
      </c>
      <c r="J570" s="12">
        <v>2420.8136102143458</v>
      </c>
      <c r="K570" s="12">
        <v>2369.0571368661849</v>
      </c>
      <c r="L570" s="12">
        <v>2352.4217730962855</v>
      </c>
      <c r="M570" s="9">
        <v>96</v>
      </c>
      <c r="N570" s="9">
        <v>96</v>
      </c>
      <c r="O570" s="9">
        <v>105</v>
      </c>
      <c r="P570" s="9">
        <v>42</v>
      </c>
      <c r="Q570" s="9">
        <v>39.077249999999999</v>
      </c>
      <c r="R570" s="9">
        <v>40.051499999999997</v>
      </c>
      <c r="S570" s="9">
        <v>4.5</v>
      </c>
      <c r="T570" s="9">
        <v>3</v>
      </c>
      <c r="U570" s="9">
        <v>4</v>
      </c>
      <c r="V570" s="9">
        <v>2.5</v>
      </c>
    </row>
    <row r="571" spans="2:22">
      <c r="B571" s="9" t="str">
        <f t="shared" si="8"/>
        <v>М42x150</v>
      </c>
      <c r="C571" s="10">
        <v>42</v>
      </c>
      <c r="D571" s="9">
        <v>150</v>
      </c>
      <c r="E571" s="12">
        <v>2473.7065251914787</v>
      </c>
      <c r="F571" s="12">
        <v>2572.9418069183989</v>
      </c>
      <c r="G571" s="12">
        <v>2521.1853335702376</v>
      </c>
      <c r="H571" s="12">
        <v>2525.46299853964</v>
      </c>
      <c r="I571" s="12">
        <v>2394.812524988909</v>
      </c>
      <c r="J571" s="12">
        <v>2519.7137965322449</v>
      </c>
      <c r="K571" s="12">
        <v>2467.9573231840841</v>
      </c>
      <c r="L571" s="12">
        <v>2446.5689983370703</v>
      </c>
      <c r="M571" s="9">
        <v>96</v>
      </c>
      <c r="N571" s="9">
        <v>96</v>
      </c>
      <c r="O571" s="9">
        <v>105</v>
      </c>
      <c r="P571" s="9">
        <v>42</v>
      </c>
      <c r="Q571" s="9">
        <v>39.077249999999999</v>
      </c>
      <c r="R571" s="9">
        <v>40.051499999999997</v>
      </c>
      <c r="S571" s="9">
        <v>4.5</v>
      </c>
      <c r="T571" s="9">
        <v>3</v>
      </c>
      <c r="U571" s="9">
        <v>4</v>
      </c>
      <c r="V571" s="9">
        <v>2.5</v>
      </c>
    </row>
    <row r="572" spans="2:22">
      <c r="B572" s="9" t="str">
        <f t="shared" si="8"/>
        <v>М42x160</v>
      </c>
      <c r="C572" s="10">
        <v>42</v>
      </c>
      <c r="D572" s="9">
        <v>160</v>
      </c>
      <c r="E572" s="12">
        <v>2582.4637504697771</v>
      </c>
      <c r="F572" s="12">
        <v>2681.6990321966969</v>
      </c>
      <c r="G572" s="12">
        <v>2629.942558848536</v>
      </c>
      <c r="H572" s="12">
        <v>2634.2202238179389</v>
      </c>
      <c r="I572" s="12">
        <v>2488.9597502296938</v>
      </c>
      <c r="J572" s="12">
        <v>2618.6139828501441</v>
      </c>
      <c r="K572" s="12">
        <v>2566.8575095019833</v>
      </c>
      <c r="L572" s="12">
        <v>2540.7162235778555</v>
      </c>
      <c r="M572" s="9">
        <v>96</v>
      </c>
      <c r="N572" s="9">
        <v>96</v>
      </c>
      <c r="O572" s="9">
        <v>105</v>
      </c>
      <c r="P572" s="9">
        <v>42</v>
      </c>
      <c r="Q572" s="9">
        <v>39.077249999999999</v>
      </c>
      <c r="R572" s="9">
        <v>40.051499999999997</v>
      </c>
      <c r="S572" s="9">
        <v>4.5</v>
      </c>
      <c r="T572" s="9">
        <v>3</v>
      </c>
      <c r="U572" s="9">
        <v>4</v>
      </c>
      <c r="V572" s="9">
        <v>2.5</v>
      </c>
    </row>
    <row r="573" spans="2:22">
      <c r="B573" s="9" t="str">
        <f t="shared" si="8"/>
        <v>М42x170</v>
      </c>
      <c r="C573" s="10">
        <v>42</v>
      </c>
      <c r="D573" s="9">
        <v>170</v>
      </c>
      <c r="E573" s="12">
        <v>2691.2209757480755</v>
      </c>
      <c r="F573" s="12">
        <v>2790.4562574749957</v>
      </c>
      <c r="G573" s="12">
        <v>2738.6997841268344</v>
      </c>
      <c r="H573" s="12">
        <v>2742.9774490962368</v>
      </c>
      <c r="I573" s="12">
        <v>2583.106975470479</v>
      </c>
      <c r="J573" s="12">
        <v>2717.5141691680437</v>
      </c>
      <c r="K573" s="12">
        <v>2665.7576958198833</v>
      </c>
      <c r="L573" s="12">
        <v>2634.8634488186408</v>
      </c>
      <c r="M573" s="9">
        <v>96</v>
      </c>
      <c r="N573" s="9">
        <v>96</v>
      </c>
      <c r="O573" s="9">
        <v>105</v>
      </c>
      <c r="P573" s="9">
        <v>42</v>
      </c>
      <c r="Q573" s="9">
        <v>39.077249999999999</v>
      </c>
      <c r="R573" s="9">
        <v>40.051499999999997</v>
      </c>
      <c r="S573" s="9">
        <v>4.5</v>
      </c>
      <c r="T573" s="9">
        <v>3</v>
      </c>
      <c r="U573" s="9">
        <v>4</v>
      </c>
      <c r="V573" s="9">
        <v>2.5</v>
      </c>
    </row>
    <row r="574" spans="2:22">
      <c r="B574" s="9" t="str">
        <f t="shared" si="8"/>
        <v>М42x180</v>
      </c>
      <c r="C574" s="10">
        <v>42</v>
      </c>
      <c r="D574" s="9">
        <v>180</v>
      </c>
      <c r="E574" s="12">
        <v>2799.9782010263734</v>
      </c>
      <c r="F574" s="12">
        <v>2899.2134827532936</v>
      </c>
      <c r="G574" s="12">
        <v>2847.4570094051328</v>
      </c>
      <c r="H574" s="12">
        <v>2851.7346743745352</v>
      </c>
      <c r="I574" s="12">
        <v>2677.2542007112643</v>
      </c>
      <c r="J574" s="12">
        <v>2816.4143554859434</v>
      </c>
      <c r="K574" s="12">
        <v>2764.6578821377821</v>
      </c>
      <c r="L574" s="12">
        <v>2729.0106740594265</v>
      </c>
      <c r="M574" s="9">
        <v>96</v>
      </c>
      <c r="N574" s="9">
        <v>96</v>
      </c>
      <c r="O574" s="9">
        <v>105</v>
      </c>
      <c r="P574" s="9">
        <v>42</v>
      </c>
      <c r="Q574" s="9">
        <v>39.077249999999999</v>
      </c>
      <c r="R574" s="9">
        <v>40.051499999999997</v>
      </c>
      <c r="S574" s="9">
        <v>4.5</v>
      </c>
      <c r="T574" s="9">
        <v>3</v>
      </c>
      <c r="U574" s="9">
        <v>4</v>
      </c>
      <c r="V574" s="9">
        <v>2.5</v>
      </c>
    </row>
    <row r="575" spans="2:22">
      <c r="B575" s="9" t="str">
        <f t="shared" si="8"/>
        <v>М42x190</v>
      </c>
      <c r="C575" s="10">
        <v>42</v>
      </c>
      <c r="D575" s="9">
        <v>190</v>
      </c>
      <c r="E575" s="12">
        <v>2908.7354263046723</v>
      </c>
      <c r="F575" s="12">
        <v>3007.970708031592</v>
      </c>
      <c r="G575" s="12">
        <v>2956.2142346834307</v>
      </c>
      <c r="H575" s="12">
        <v>2960.4918996528336</v>
      </c>
      <c r="I575" s="12">
        <v>2771.40142595205</v>
      </c>
      <c r="J575" s="12">
        <v>2915.3145418038425</v>
      </c>
      <c r="K575" s="12">
        <v>2863.5580684556817</v>
      </c>
      <c r="L575" s="12">
        <v>2823.1578993002117</v>
      </c>
      <c r="M575" s="9">
        <v>96</v>
      </c>
      <c r="N575" s="9">
        <v>96</v>
      </c>
      <c r="O575" s="9">
        <v>105</v>
      </c>
      <c r="P575" s="9">
        <v>42</v>
      </c>
      <c r="Q575" s="9">
        <v>39.077249999999999</v>
      </c>
      <c r="R575" s="9">
        <v>40.051499999999997</v>
      </c>
      <c r="S575" s="9">
        <v>4.5</v>
      </c>
      <c r="T575" s="9">
        <v>3</v>
      </c>
      <c r="U575" s="9">
        <v>4</v>
      </c>
      <c r="V575" s="9">
        <v>2.5</v>
      </c>
    </row>
    <row r="576" spans="2:22">
      <c r="B576" s="9" t="str">
        <f t="shared" si="8"/>
        <v>М42x200</v>
      </c>
      <c r="C576" s="10">
        <v>42</v>
      </c>
      <c r="D576" s="9">
        <v>200</v>
      </c>
      <c r="E576" s="12">
        <v>3017.4926515829702</v>
      </c>
      <c r="F576" s="12">
        <v>3116.7279333098904</v>
      </c>
      <c r="G576" s="12">
        <v>3064.9714599617291</v>
      </c>
      <c r="H576" s="12">
        <v>3069.2491249311315</v>
      </c>
      <c r="I576" s="12">
        <v>2865.5486511928352</v>
      </c>
      <c r="J576" s="12">
        <v>3014.2147281217422</v>
      </c>
      <c r="K576" s="12">
        <v>2962.4582547735813</v>
      </c>
      <c r="L576" s="12">
        <v>2917.305124540997</v>
      </c>
      <c r="M576" s="9">
        <v>96</v>
      </c>
      <c r="N576" s="9">
        <v>96</v>
      </c>
      <c r="O576" s="9">
        <v>105</v>
      </c>
      <c r="P576" s="9">
        <v>42</v>
      </c>
      <c r="Q576" s="9">
        <v>39.077249999999999</v>
      </c>
      <c r="R576" s="9">
        <v>40.051499999999997</v>
      </c>
      <c r="S576" s="9">
        <v>4.5</v>
      </c>
      <c r="T576" s="9">
        <v>3</v>
      </c>
      <c r="U576" s="9">
        <v>4</v>
      </c>
      <c r="V576" s="9">
        <v>2.5</v>
      </c>
    </row>
    <row r="577" spans="2:22">
      <c r="B577" s="9" t="str">
        <f t="shared" si="8"/>
        <v>М42x220</v>
      </c>
      <c r="C577" s="10">
        <v>42</v>
      </c>
      <c r="D577" s="9">
        <v>220</v>
      </c>
      <c r="E577" s="12">
        <v>3216.0141020907995</v>
      </c>
      <c r="F577" s="12">
        <v>3321.4282332179687</v>
      </c>
      <c r="G577" s="12">
        <v>3269.6717598698078</v>
      </c>
      <c r="H577" s="12">
        <v>3267.7705754389613</v>
      </c>
      <c r="I577" s="12">
        <v>3053.8431016744053</v>
      </c>
      <c r="J577" s="12">
        <v>3212.01510075754</v>
      </c>
      <c r="K577" s="12">
        <v>3160.2586274093806</v>
      </c>
      <c r="L577" s="12">
        <v>3105.5995750225675</v>
      </c>
      <c r="M577" s="9">
        <v>109</v>
      </c>
      <c r="N577" s="9">
        <v>109</v>
      </c>
      <c r="O577" s="9">
        <v>105</v>
      </c>
      <c r="P577" s="9">
        <v>42</v>
      </c>
      <c r="Q577" s="9">
        <v>39.077249999999999</v>
      </c>
      <c r="R577" s="9">
        <v>40.051499999999997</v>
      </c>
      <c r="S577" s="9">
        <v>4.5</v>
      </c>
      <c r="T577" s="9">
        <v>3</v>
      </c>
      <c r="U577" s="9">
        <v>4</v>
      </c>
      <c r="V577" s="9">
        <v>2.5</v>
      </c>
    </row>
    <row r="578" spans="2:22">
      <c r="B578" s="9" t="str">
        <f t="shared" si="8"/>
        <v>М42x240</v>
      </c>
      <c r="C578" s="10">
        <v>42</v>
      </c>
      <c r="D578" s="9">
        <v>240</v>
      </c>
      <c r="E578" s="12">
        <v>3433.5285526473963</v>
      </c>
      <c r="F578" s="12">
        <v>3538.9426837745646</v>
      </c>
      <c r="G578" s="12">
        <v>3487.1862104264037</v>
      </c>
      <c r="H578" s="12">
        <v>3485.2850259955576</v>
      </c>
      <c r="I578" s="12">
        <v>3242.1375521559762</v>
      </c>
      <c r="J578" s="12">
        <v>3409.8154733933397</v>
      </c>
      <c r="K578" s="12">
        <v>3358.059000045178</v>
      </c>
      <c r="L578" s="12">
        <v>3293.894025504138</v>
      </c>
      <c r="M578" s="9">
        <v>109</v>
      </c>
      <c r="N578" s="9">
        <v>109</v>
      </c>
      <c r="O578" s="9">
        <v>105</v>
      </c>
      <c r="P578" s="9">
        <v>42</v>
      </c>
      <c r="Q578" s="9">
        <v>39.077249999999999</v>
      </c>
      <c r="R578" s="9">
        <v>40.051499999999997</v>
      </c>
      <c r="S578" s="9">
        <v>4.5</v>
      </c>
      <c r="T578" s="9">
        <v>3</v>
      </c>
      <c r="U578" s="9">
        <v>4</v>
      </c>
      <c r="V578" s="9">
        <v>2.5</v>
      </c>
    </row>
    <row r="579" spans="2:22">
      <c r="B579" s="9" t="str">
        <f t="shared" si="8"/>
        <v>М42x260</v>
      </c>
      <c r="C579" s="10">
        <v>42</v>
      </c>
      <c r="D579" s="9">
        <v>260</v>
      </c>
      <c r="E579" s="12">
        <v>3651.0430032039931</v>
      </c>
      <c r="F579" s="12">
        <v>3756.4571343311613</v>
      </c>
      <c r="G579" s="12">
        <v>3704.7006609830005</v>
      </c>
      <c r="H579" s="12">
        <v>3702.7994765521544</v>
      </c>
      <c r="I579" s="12">
        <v>3430.4320026375472</v>
      </c>
      <c r="J579" s="12">
        <v>3607.6158460291385</v>
      </c>
      <c r="K579" s="12">
        <v>3555.8593726809768</v>
      </c>
      <c r="L579" s="12">
        <v>3482.1884759857085</v>
      </c>
      <c r="M579" s="9">
        <v>109</v>
      </c>
      <c r="N579" s="9">
        <v>109</v>
      </c>
      <c r="O579" s="9">
        <v>105</v>
      </c>
      <c r="P579" s="9">
        <v>42</v>
      </c>
      <c r="Q579" s="9">
        <v>39.077249999999999</v>
      </c>
      <c r="R579" s="9">
        <v>40.051499999999997</v>
      </c>
      <c r="S579" s="9">
        <v>4.5</v>
      </c>
      <c r="T579" s="9">
        <v>3</v>
      </c>
      <c r="U579" s="9">
        <v>4</v>
      </c>
      <c r="V579" s="9">
        <v>2.5</v>
      </c>
    </row>
    <row r="580" spans="2:22">
      <c r="B580" s="9" t="str">
        <f t="shared" si="8"/>
        <v>М42x280</v>
      </c>
      <c r="C580" s="10">
        <v>42</v>
      </c>
      <c r="D580" s="9">
        <v>280</v>
      </c>
      <c r="E580" s="12">
        <v>3868.5574537605889</v>
      </c>
      <c r="F580" s="12">
        <v>3973.9715848877577</v>
      </c>
      <c r="G580" s="12">
        <v>3922.2151115395973</v>
      </c>
      <c r="H580" s="12">
        <v>3920.3139271087507</v>
      </c>
      <c r="I580" s="12">
        <v>3618.7264531191172</v>
      </c>
      <c r="J580" s="12">
        <v>3805.4162186649373</v>
      </c>
      <c r="K580" s="12">
        <v>3753.6597453167765</v>
      </c>
      <c r="L580" s="12">
        <v>3670.482926467279</v>
      </c>
      <c r="M580" s="9">
        <v>109</v>
      </c>
      <c r="N580" s="9">
        <v>109</v>
      </c>
      <c r="O580" s="9">
        <v>105</v>
      </c>
      <c r="P580" s="9">
        <v>42</v>
      </c>
      <c r="Q580" s="9">
        <v>39.077249999999999</v>
      </c>
      <c r="R580" s="9">
        <v>40.051499999999997</v>
      </c>
      <c r="S580" s="9">
        <v>4.5</v>
      </c>
      <c r="T580" s="9">
        <v>3</v>
      </c>
      <c r="U580" s="9">
        <v>4</v>
      </c>
      <c r="V580" s="9">
        <v>2.5</v>
      </c>
    </row>
    <row r="581" spans="2:22">
      <c r="B581" s="9" t="str">
        <f t="shared" si="8"/>
        <v>М42x300</v>
      </c>
      <c r="C581" s="10">
        <v>42</v>
      </c>
      <c r="D581" s="9">
        <v>300</v>
      </c>
      <c r="E581" s="12">
        <v>4086.0719043171862</v>
      </c>
      <c r="F581" s="12">
        <v>4191.4860354443554</v>
      </c>
      <c r="G581" s="12">
        <v>4139.7295620961941</v>
      </c>
      <c r="H581" s="12">
        <v>4137.8283776653479</v>
      </c>
      <c r="I581" s="12">
        <v>3807.0209036006872</v>
      </c>
      <c r="J581" s="12">
        <v>4003.2165913007352</v>
      </c>
      <c r="K581" s="12">
        <v>3951.4601179525748</v>
      </c>
      <c r="L581" s="12">
        <v>3858.7773769488495</v>
      </c>
      <c r="M581" s="9">
        <v>109</v>
      </c>
      <c r="N581" s="9">
        <v>109</v>
      </c>
      <c r="O581" s="9">
        <v>105</v>
      </c>
      <c r="P581" s="9">
        <v>42</v>
      </c>
      <c r="Q581" s="9">
        <v>39.077249999999999</v>
      </c>
      <c r="R581" s="9">
        <v>40.051499999999997</v>
      </c>
      <c r="S581" s="9">
        <v>4.5</v>
      </c>
      <c r="T581" s="9">
        <v>3</v>
      </c>
      <c r="U581" s="9">
        <v>4</v>
      </c>
      <c r="V581" s="9">
        <v>2.5</v>
      </c>
    </row>
    <row r="582" spans="2:22">
      <c r="B582" s="9" t="str">
        <f t="shared" si="8"/>
        <v>М48x80</v>
      </c>
      <c r="C582" s="10">
        <v>48</v>
      </c>
      <c r="D582" s="9">
        <v>80</v>
      </c>
      <c r="E582" s="12">
        <v>2526.7158463381766</v>
      </c>
      <c r="F582" s="12">
        <v>2646.3429945742746</v>
      </c>
      <c r="G582" s="12">
        <v>2557.3620683806193</v>
      </c>
      <c r="H582" s="12">
        <v>2615.6967725318314</v>
      </c>
      <c r="I582" s="12">
        <v>2463.5745870682272</v>
      </c>
      <c r="J582" s="12">
        <v>2612.4471133368579</v>
      </c>
      <c r="K582" s="12">
        <v>2523.4661871432027</v>
      </c>
      <c r="L582" s="12">
        <v>2552.5555132618815</v>
      </c>
      <c r="M582" s="11">
        <v>46</v>
      </c>
      <c r="N582" s="9">
        <v>50</v>
      </c>
      <c r="O582" s="9">
        <v>120</v>
      </c>
      <c r="P582" s="9">
        <v>48</v>
      </c>
      <c r="Q582" s="9">
        <v>44.752499999999998</v>
      </c>
      <c r="R582" s="9">
        <v>46.051499999999997</v>
      </c>
      <c r="S582" s="9">
        <v>5</v>
      </c>
      <c r="T582" s="9">
        <v>3</v>
      </c>
      <c r="U582" s="9">
        <v>4</v>
      </c>
      <c r="V582" s="9">
        <v>2.5</v>
      </c>
    </row>
    <row r="583" spans="2:22">
      <c r="B583" s="9" t="str">
        <f t="shared" si="8"/>
        <v>М48x85</v>
      </c>
      <c r="C583" s="10">
        <v>48</v>
      </c>
      <c r="D583" s="9">
        <v>85</v>
      </c>
      <c r="E583" s="12">
        <v>2588.4554937461298</v>
      </c>
      <c r="F583" s="12">
        <v>2711.7188077470628</v>
      </c>
      <c r="G583" s="12">
        <v>2622.7378815534084</v>
      </c>
      <c r="H583" s="12">
        <v>2677.4364199397851</v>
      </c>
      <c r="I583" s="12">
        <v>2525.3142344761809</v>
      </c>
      <c r="J583" s="12">
        <v>2677.8229265096465</v>
      </c>
      <c r="K583" s="12">
        <v>2588.8420003159918</v>
      </c>
      <c r="L583" s="12">
        <v>2614.2951606698357</v>
      </c>
      <c r="M583" s="11">
        <v>51</v>
      </c>
      <c r="N583" s="9">
        <v>55</v>
      </c>
      <c r="O583" s="9">
        <v>120</v>
      </c>
      <c r="P583" s="9">
        <v>48</v>
      </c>
      <c r="Q583" s="9">
        <v>44.752499999999998</v>
      </c>
      <c r="R583" s="9">
        <v>46.051499999999997</v>
      </c>
      <c r="S583" s="9">
        <v>5</v>
      </c>
      <c r="T583" s="9">
        <v>3</v>
      </c>
      <c r="U583" s="9">
        <v>4</v>
      </c>
      <c r="V583" s="9">
        <v>2.5</v>
      </c>
    </row>
    <row r="584" spans="2:22">
      <c r="B584" s="9" t="str">
        <f t="shared" ref="B584:B603" si="9">"М"&amp;C584&amp;"x"&amp;D584</f>
        <v>М48x90</v>
      </c>
      <c r="C584" s="10">
        <v>48</v>
      </c>
      <c r="D584" s="9">
        <v>90</v>
      </c>
      <c r="E584" s="12">
        <v>2650.1951411540836</v>
      </c>
      <c r="F584" s="12">
        <v>2777.0946209198514</v>
      </c>
      <c r="G584" s="12">
        <v>2688.1136947261962</v>
      </c>
      <c r="H584" s="12">
        <v>2739.1760673477384</v>
      </c>
      <c r="I584" s="12">
        <v>2587.0538818841342</v>
      </c>
      <c r="J584" s="12">
        <v>2743.1987396824352</v>
      </c>
      <c r="K584" s="12">
        <v>2654.2178134887799</v>
      </c>
      <c r="L584" s="12">
        <v>2676.0348080777894</v>
      </c>
      <c r="M584" s="11">
        <v>56</v>
      </c>
      <c r="N584" s="9">
        <v>60</v>
      </c>
      <c r="O584" s="9">
        <v>120</v>
      </c>
      <c r="P584" s="9">
        <v>48</v>
      </c>
      <c r="Q584" s="9">
        <v>44.752499999999998</v>
      </c>
      <c r="R584" s="9">
        <v>46.051499999999997</v>
      </c>
      <c r="S584" s="9">
        <v>5</v>
      </c>
      <c r="T584" s="9">
        <v>3</v>
      </c>
      <c r="U584" s="9">
        <v>4</v>
      </c>
      <c r="V584" s="9">
        <v>2.5</v>
      </c>
    </row>
    <row r="585" spans="2:22">
      <c r="B585" s="9" t="str">
        <f t="shared" si="9"/>
        <v>М48x95</v>
      </c>
      <c r="C585" s="10">
        <v>48</v>
      </c>
      <c r="D585" s="9">
        <v>95</v>
      </c>
      <c r="E585" s="12">
        <v>2711.9347885620377</v>
      </c>
      <c r="F585" s="12">
        <v>2842.4704340926401</v>
      </c>
      <c r="G585" s="12">
        <v>2753.4895078989848</v>
      </c>
      <c r="H585" s="12">
        <v>2800.9157147556925</v>
      </c>
      <c r="I585" s="12">
        <v>2648.7935292920884</v>
      </c>
      <c r="J585" s="12">
        <v>2808.5745528552234</v>
      </c>
      <c r="K585" s="12">
        <v>2719.593626661569</v>
      </c>
      <c r="L585" s="12">
        <v>2737.7744554857431</v>
      </c>
      <c r="M585" s="11">
        <v>61</v>
      </c>
      <c r="N585" s="9">
        <v>65</v>
      </c>
      <c r="O585" s="9">
        <v>120</v>
      </c>
      <c r="P585" s="9">
        <v>48</v>
      </c>
      <c r="Q585" s="9">
        <v>44.752499999999998</v>
      </c>
      <c r="R585" s="9">
        <v>46.051499999999997</v>
      </c>
      <c r="S585" s="9">
        <v>5</v>
      </c>
      <c r="T585" s="9">
        <v>3</v>
      </c>
      <c r="U585" s="9">
        <v>4</v>
      </c>
      <c r="V585" s="9">
        <v>2.5</v>
      </c>
    </row>
    <row r="586" spans="2:22">
      <c r="B586" s="9" t="str">
        <f t="shared" si="9"/>
        <v>М48x100</v>
      </c>
      <c r="C586" s="10">
        <v>48</v>
      </c>
      <c r="D586" s="9">
        <v>100</v>
      </c>
      <c r="E586" s="12">
        <v>2773.674435969991</v>
      </c>
      <c r="F586" s="12">
        <v>2907.8462472654287</v>
      </c>
      <c r="G586" s="12">
        <v>2818.8653210717739</v>
      </c>
      <c r="H586" s="12">
        <v>2862.6553621636463</v>
      </c>
      <c r="I586" s="12">
        <v>2710.5331767000421</v>
      </c>
      <c r="J586" s="12">
        <v>2873.9503660280129</v>
      </c>
      <c r="K586" s="12">
        <v>2784.9694398343577</v>
      </c>
      <c r="L586" s="12">
        <v>2799.5141028936969</v>
      </c>
      <c r="M586" s="11">
        <v>66</v>
      </c>
      <c r="N586" s="9">
        <v>70</v>
      </c>
      <c r="O586" s="9">
        <v>120</v>
      </c>
      <c r="P586" s="9">
        <v>48</v>
      </c>
      <c r="Q586" s="9">
        <v>44.752499999999998</v>
      </c>
      <c r="R586" s="9">
        <v>46.051499999999997</v>
      </c>
      <c r="S586" s="9">
        <v>5</v>
      </c>
      <c r="T586" s="9">
        <v>3</v>
      </c>
      <c r="U586" s="9">
        <v>4</v>
      </c>
      <c r="V586" s="9">
        <v>2.5</v>
      </c>
    </row>
    <row r="587" spans="2:22">
      <c r="B587" s="9" t="str">
        <f t="shared" si="9"/>
        <v>М48x105</v>
      </c>
      <c r="C587" s="10">
        <v>48</v>
      </c>
      <c r="D587" s="9">
        <v>105</v>
      </c>
      <c r="E587" s="12">
        <v>2835.4140833779447</v>
      </c>
      <c r="F587" s="12">
        <v>2973.2220604382178</v>
      </c>
      <c r="G587" s="12">
        <v>2884.2411342445625</v>
      </c>
      <c r="H587" s="12">
        <v>2924.3950095716004</v>
      </c>
      <c r="I587" s="12">
        <v>2772.2728241079958</v>
      </c>
      <c r="J587" s="12">
        <v>2939.3261792008011</v>
      </c>
      <c r="K587" s="12">
        <v>2850.3452530071459</v>
      </c>
      <c r="L587" s="12">
        <v>2861.2537503016506</v>
      </c>
      <c r="M587" s="11">
        <v>71</v>
      </c>
      <c r="N587" s="9">
        <v>75</v>
      </c>
      <c r="O587" s="9">
        <v>120</v>
      </c>
      <c r="P587" s="9">
        <v>48</v>
      </c>
      <c r="Q587" s="9">
        <v>44.752499999999998</v>
      </c>
      <c r="R587" s="9">
        <v>46.051499999999997</v>
      </c>
      <c r="S587" s="9">
        <v>5</v>
      </c>
      <c r="T587" s="9">
        <v>3</v>
      </c>
      <c r="U587" s="9">
        <v>4</v>
      </c>
      <c r="V587" s="9">
        <v>2.5</v>
      </c>
    </row>
    <row r="588" spans="2:22">
      <c r="B588" s="9" t="str">
        <f t="shared" si="9"/>
        <v>М48x110</v>
      </c>
      <c r="C588" s="10">
        <v>48</v>
      </c>
      <c r="D588" s="9">
        <v>110</v>
      </c>
      <c r="E588" s="12">
        <v>2897.1537307858985</v>
      </c>
      <c r="F588" s="12">
        <v>3038.5978736110064</v>
      </c>
      <c r="G588" s="12">
        <v>2949.6169474173507</v>
      </c>
      <c r="H588" s="12">
        <v>2986.1346569795533</v>
      </c>
      <c r="I588" s="12">
        <v>2834.0124715159495</v>
      </c>
      <c r="J588" s="12">
        <v>3004.7019923735897</v>
      </c>
      <c r="K588" s="12">
        <v>2915.721066179935</v>
      </c>
      <c r="L588" s="12">
        <v>2922.9933977096048</v>
      </c>
      <c r="M588" s="11">
        <v>76</v>
      </c>
      <c r="N588" s="9">
        <v>80</v>
      </c>
      <c r="O588" s="9">
        <v>120</v>
      </c>
      <c r="P588" s="9">
        <v>48</v>
      </c>
      <c r="Q588" s="9">
        <v>44.752499999999998</v>
      </c>
      <c r="R588" s="9">
        <v>46.051499999999997</v>
      </c>
      <c r="S588" s="9">
        <v>5</v>
      </c>
      <c r="T588" s="9">
        <v>3</v>
      </c>
      <c r="U588" s="9">
        <v>4</v>
      </c>
      <c r="V588" s="9">
        <v>2.5</v>
      </c>
    </row>
    <row r="589" spans="2:22">
      <c r="B589" s="9" t="str">
        <f t="shared" si="9"/>
        <v>М48x115</v>
      </c>
      <c r="C589" s="10">
        <v>48</v>
      </c>
      <c r="D589" s="9">
        <v>115</v>
      </c>
      <c r="E589" s="12">
        <v>2958.8933781938526</v>
      </c>
      <c r="F589" s="12">
        <v>3103.9736867837946</v>
      </c>
      <c r="G589" s="12">
        <v>3014.9927605901403</v>
      </c>
      <c r="H589" s="12">
        <v>3047.8743043875074</v>
      </c>
      <c r="I589" s="12">
        <v>2895.7521189239033</v>
      </c>
      <c r="J589" s="12">
        <v>3070.0778055463788</v>
      </c>
      <c r="K589" s="12">
        <v>2981.0968793527236</v>
      </c>
      <c r="L589" s="12">
        <v>2984.7330451175585</v>
      </c>
      <c r="M589" s="11">
        <v>81</v>
      </c>
      <c r="N589" s="9">
        <v>85</v>
      </c>
      <c r="O589" s="9">
        <v>120</v>
      </c>
      <c r="P589" s="9">
        <v>48</v>
      </c>
      <c r="Q589" s="9">
        <v>44.752499999999998</v>
      </c>
      <c r="R589" s="9">
        <v>46.051499999999997</v>
      </c>
      <c r="S589" s="9">
        <v>5</v>
      </c>
      <c r="T589" s="9">
        <v>3</v>
      </c>
      <c r="U589" s="9">
        <v>4</v>
      </c>
      <c r="V589" s="9">
        <v>2.5</v>
      </c>
    </row>
    <row r="590" spans="2:22">
      <c r="B590" s="9" t="str">
        <f t="shared" si="9"/>
        <v>М48x120</v>
      </c>
      <c r="C590" s="10">
        <v>48</v>
      </c>
      <c r="D590" s="9">
        <v>120</v>
      </c>
      <c r="E590" s="12">
        <v>3020.6330256018059</v>
      </c>
      <c r="F590" s="12">
        <v>3169.3494999565833</v>
      </c>
      <c r="G590" s="12">
        <v>3080.368573762928</v>
      </c>
      <c r="H590" s="12">
        <v>3109.6139517954612</v>
      </c>
      <c r="I590" s="12">
        <v>2957.4917663318565</v>
      </c>
      <c r="J590" s="12">
        <v>3135.4536187191666</v>
      </c>
      <c r="K590" s="12">
        <v>3046.4726925255122</v>
      </c>
      <c r="L590" s="12">
        <v>3046.4726925255122</v>
      </c>
      <c r="M590" s="11">
        <v>86</v>
      </c>
      <c r="N590" s="9">
        <v>90</v>
      </c>
      <c r="O590" s="9">
        <v>120</v>
      </c>
      <c r="P590" s="9">
        <v>48</v>
      </c>
      <c r="Q590" s="9">
        <v>44.752499999999998</v>
      </c>
      <c r="R590" s="9">
        <v>46.051499999999997</v>
      </c>
      <c r="S590" s="9">
        <v>5</v>
      </c>
      <c r="T590" s="9">
        <v>3</v>
      </c>
      <c r="U590" s="9">
        <v>4</v>
      </c>
      <c r="V590" s="9">
        <v>2.5</v>
      </c>
    </row>
    <row r="591" spans="2:22">
      <c r="B591" s="9" t="str">
        <f t="shared" si="9"/>
        <v>М48x130</v>
      </c>
      <c r="C591" s="10">
        <v>48</v>
      </c>
      <c r="D591" s="9">
        <v>130</v>
      </c>
      <c r="E591" s="12">
        <v>3121.8271700871428</v>
      </c>
      <c r="F591" s="12">
        <v>3291.0622246388493</v>
      </c>
      <c r="G591" s="12">
        <v>3202.0812984451945</v>
      </c>
      <c r="H591" s="12">
        <v>3210.8080962807985</v>
      </c>
      <c r="I591" s="12">
        <v>3080.971061147764</v>
      </c>
      <c r="J591" s="12">
        <v>3266.2052450647443</v>
      </c>
      <c r="K591" s="12">
        <v>3177.2243188710891</v>
      </c>
      <c r="L591" s="12">
        <v>3169.9519873414197</v>
      </c>
      <c r="M591" s="9">
        <v>108</v>
      </c>
      <c r="N591" s="9">
        <v>108</v>
      </c>
      <c r="O591" s="9">
        <v>120</v>
      </c>
      <c r="P591" s="9">
        <v>48</v>
      </c>
      <c r="Q591" s="9">
        <v>44.752499999999998</v>
      </c>
      <c r="R591" s="9">
        <v>46.051499999999997</v>
      </c>
      <c r="S591" s="9">
        <v>5</v>
      </c>
      <c r="T591" s="9">
        <v>3</v>
      </c>
      <c r="U591" s="9">
        <v>4</v>
      </c>
      <c r="V591" s="9">
        <v>2.5</v>
      </c>
    </row>
    <row r="592" spans="2:22">
      <c r="B592" s="9" t="str">
        <f t="shared" si="9"/>
        <v>М48x140</v>
      </c>
      <c r="C592" s="10">
        <v>48</v>
      </c>
      <c r="D592" s="9">
        <v>140</v>
      </c>
      <c r="E592" s="12">
        <v>3263.877423511859</v>
      </c>
      <c r="F592" s="12">
        <v>3433.112478063565</v>
      </c>
      <c r="G592" s="12">
        <v>3344.1315518699107</v>
      </c>
      <c r="H592" s="12">
        <v>3352.8583497055142</v>
      </c>
      <c r="I592" s="12">
        <v>3204.4503559636714</v>
      </c>
      <c r="J592" s="12">
        <v>3396.9568714103216</v>
      </c>
      <c r="K592" s="12">
        <v>3307.9759452166668</v>
      </c>
      <c r="L592" s="12">
        <v>3293.4312821573271</v>
      </c>
      <c r="M592" s="9">
        <v>108</v>
      </c>
      <c r="N592" s="9">
        <v>108</v>
      </c>
      <c r="O592" s="9">
        <v>120</v>
      </c>
      <c r="P592" s="9">
        <v>48</v>
      </c>
      <c r="Q592" s="9">
        <v>44.752499999999998</v>
      </c>
      <c r="R592" s="9">
        <v>46.051499999999997</v>
      </c>
      <c r="S592" s="9">
        <v>5</v>
      </c>
      <c r="T592" s="9">
        <v>3</v>
      </c>
      <c r="U592" s="9">
        <v>4</v>
      </c>
      <c r="V592" s="9">
        <v>2.5</v>
      </c>
    </row>
    <row r="593" spans="2:22">
      <c r="B593" s="9" t="str">
        <f t="shared" si="9"/>
        <v>М48x150</v>
      </c>
      <c r="C593" s="10">
        <v>48</v>
      </c>
      <c r="D593" s="9">
        <v>150</v>
      </c>
      <c r="E593" s="12">
        <v>3405.9276769365752</v>
      </c>
      <c r="F593" s="12">
        <v>3575.1627314882817</v>
      </c>
      <c r="G593" s="12">
        <v>3486.1818052946269</v>
      </c>
      <c r="H593" s="12">
        <v>3494.9086031302309</v>
      </c>
      <c r="I593" s="12">
        <v>3327.9296507795789</v>
      </c>
      <c r="J593" s="12">
        <v>3527.7084977558993</v>
      </c>
      <c r="K593" s="12">
        <v>3438.7275715622436</v>
      </c>
      <c r="L593" s="12">
        <v>3416.9105769732341</v>
      </c>
      <c r="M593" s="9">
        <v>108</v>
      </c>
      <c r="N593" s="9">
        <v>108</v>
      </c>
      <c r="O593" s="9">
        <v>120</v>
      </c>
      <c r="P593" s="9">
        <v>48</v>
      </c>
      <c r="Q593" s="9">
        <v>44.752499999999998</v>
      </c>
      <c r="R593" s="9">
        <v>46.051499999999997</v>
      </c>
      <c r="S593" s="9">
        <v>5</v>
      </c>
      <c r="T593" s="9">
        <v>3</v>
      </c>
      <c r="U593" s="9">
        <v>4</v>
      </c>
      <c r="V593" s="9">
        <v>2.5</v>
      </c>
    </row>
    <row r="594" spans="2:22">
      <c r="B594" s="9" t="str">
        <f t="shared" si="9"/>
        <v>М48x160</v>
      </c>
      <c r="C594" s="10">
        <v>48</v>
      </c>
      <c r="D594" s="9">
        <v>160</v>
      </c>
      <c r="E594" s="12">
        <v>3547.9779303612913</v>
      </c>
      <c r="F594" s="12">
        <v>3717.2129849129974</v>
      </c>
      <c r="G594" s="12">
        <v>3628.2320587193431</v>
      </c>
      <c r="H594" s="12">
        <v>3636.9588565549466</v>
      </c>
      <c r="I594" s="12">
        <v>3451.4089455954863</v>
      </c>
      <c r="J594" s="12">
        <v>3658.4601241014761</v>
      </c>
      <c r="K594" s="12">
        <v>3569.4791979078213</v>
      </c>
      <c r="L594" s="12">
        <v>3540.389871789142</v>
      </c>
      <c r="M594" s="9">
        <v>108</v>
      </c>
      <c r="N594" s="9">
        <v>108</v>
      </c>
      <c r="O594" s="9">
        <v>120</v>
      </c>
      <c r="P594" s="9">
        <v>48</v>
      </c>
      <c r="Q594" s="9">
        <v>44.752499999999998</v>
      </c>
      <c r="R594" s="9">
        <v>46.051499999999997</v>
      </c>
      <c r="S594" s="9">
        <v>5</v>
      </c>
      <c r="T594" s="9">
        <v>3</v>
      </c>
      <c r="U594" s="9">
        <v>4</v>
      </c>
      <c r="V594" s="9">
        <v>2.5</v>
      </c>
    </row>
    <row r="595" spans="2:22">
      <c r="B595" s="9" t="str">
        <f t="shared" si="9"/>
        <v>М48x170</v>
      </c>
      <c r="C595" s="10">
        <v>48</v>
      </c>
      <c r="D595" s="9">
        <v>170</v>
      </c>
      <c r="E595" s="12">
        <v>3690.028183786007</v>
      </c>
      <c r="F595" s="12">
        <v>3859.2632383377136</v>
      </c>
      <c r="G595" s="12">
        <v>3770.2823121440588</v>
      </c>
      <c r="H595" s="12">
        <v>3779.0091099796628</v>
      </c>
      <c r="I595" s="12">
        <v>3574.8882404113938</v>
      </c>
      <c r="J595" s="12">
        <v>3789.2117504470534</v>
      </c>
      <c r="K595" s="12">
        <v>3700.2308242533991</v>
      </c>
      <c r="L595" s="12">
        <v>3663.8691666050495</v>
      </c>
      <c r="M595" s="9">
        <v>108</v>
      </c>
      <c r="N595" s="9">
        <v>108</v>
      </c>
      <c r="O595" s="9">
        <v>120</v>
      </c>
      <c r="P595" s="9">
        <v>48</v>
      </c>
      <c r="Q595" s="9">
        <v>44.752499999999998</v>
      </c>
      <c r="R595" s="9">
        <v>46.051499999999997</v>
      </c>
      <c r="S595" s="9">
        <v>5</v>
      </c>
      <c r="T595" s="9">
        <v>3</v>
      </c>
      <c r="U595" s="9">
        <v>4</v>
      </c>
      <c r="V595" s="9">
        <v>2.5</v>
      </c>
    </row>
    <row r="596" spans="2:22">
      <c r="B596" s="9" t="str">
        <f t="shared" si="9"/>
        <v>М48x180</v>
      </c>
      <c r="C596" s="10">
        <v>48</v>
      </c>
      <c r="D596" s="9">
        <v>180</v>
      </c>
      <c r="E596" s="12">
        <v>3832.0784372107237</v>
      </c>
      <c r="F596" s="12">
        <v>4001.3134917624293</v>
      </c>
      <c r="G596" s="12">
        <v>3912.332565568775</v>
      </c>
      <c r="H596" s="12">
        <v>3921.0593634043789</v>
      </c>
      <c r="I596" s="12">
        <v>3698.3675352273017</v>
      </c>
      <c r="J596" s="12">
        <v>3919.9633767926312</v>
      </c>
      <c r="K596" s="12">
        <v>3830.9824505989754</v>
      </c>
      <c r="L596" s="12">
        <v>3787.3484614209569</v>
      </c>
      <c r="M596" s="9">
        <v>108</v>
      </c>
      <c r="N596" s="9">
        <v>108</v>
      </c>
      <c r="O596" s="9">
        <v>120</v>
      </c>
      <c r="P596" s="9">
        <v>48</v>
      </c>
      <c r="Q596" s="9">
        <v>44.752499999999998</v>
      </c>
      <c r="R596" s="9">
        <v>46.051499999999997</v>
      </c>
      <c r="S596" s="9">
        <v>5</v>
      </c>
      <c r="T596" s="9">
        <v>3</v>
      </c>
      <c r="U596" s="9">
        <v>4</v>
      </c>
      <c r="V596" s="9">
        <v>2.5</v>
      </c>
    </row>
    <row r="597" spans="2:22">
      <c r="B597" s="9" t="str">
        <f t="shared" si="9"/>
        <v>М48x190</v>
      </c>
      <c r="C597" s="10">
        <v>48</v>
      </c>
      <c r="D597" s="9">
        <v>190</v>
      </c>
      <c r="E597" s="12">
        <v>3974.1286906354389</v>
      </c>
      <c r="F597" s="12">
        <v>4143.3637451871464</v>
      </c>
      <c r="G597" s="12">
        <v>4054.3828189934911</v>
      </c>
      <c r="H597" s="12">
        <v>4063.1096168290946</v>
      </c>
      <c r="I597" s="12">
        <v>3821.8468300432087</v>
      </c>
      <c r="J597" s="12">
        <v>4050.715003138208</v>
      </c>
      <c r="K597" s="12">
        <v>3961.7340769445532</v>
      </c>
      <c r="L597" s="12">
        <v>3910.8277562368644</v>
      </c>
      <c r="M597" s="9">
        <v>108</v>
      </c>
      <c r="N597" s="9">
        <v>108</v>
      </c>
      <c r="O597" s="9">
        <v>120</v>
      </c>
      <c r="P597" s="9">
        <v>48</v>
      </c>
      <c r="Q597" s="9">
        <v>44.752499999999998</v>
      </c>
      <c r="R597" s="9">
        <v>46.051499999999997</v>
      </c>
      <c r="S597" s="9">
        <v>5</v>
      </c>
      <c r="T597" s="9">
        <v>3</v>
      </c>
      <c r="U597" s="9">
        <v>4</v>
      </c>
      <c r="V597" s="9">
        <v>2.5</v>
      </c>
    </row>
    <row r="598" spans="2:22">
      <c r="B598" s="9" t="str">
        <f t="shared" si="9"/>
        <v>М48x200</v>
      </c>
      <c r="C598" s="10">
        <v>48</v>
      </c>
      <c r="D598" s="9">
        <v>200</v>
      </c>
      <c r="E598" s="12">
        <v>4116.178944060156</v>
      </c>
      <c r="F598" s="12">
        <v>4285.4139986118626</v>
      </c>
      <c r="G598" s="12">
        <v>4196.4330724182064</v>
      </c>
      <c r="H598" s="12">
        <v>4205.1598702538104</v>
      </c>
      <c r="I598" s="12">
        <v>3945.3261248591166</v>
      </c>
      <c r="J598" s="12">
        <v>4181.4666294837862</v>
      </c>
      <c r="K598" s="12">
        <v>4092.4857032901309</v>
      </c>
      <c r="L598" s="12">
        <v>4034.3070510527718</v>
      </c>
      <c r="M598" s="9">
        <v>108</v>
      </c>
      <c r="N598" s="9">
        <v>108</v>
      </c>
      <c r="O598" s="9">
        <v>120</v>
      </c>
      <c r="P598" s="9">
        <v>48</v>
      </c>
      <c r="Q598" s="9">
        <v>44.752499999999998</v>
      </c>
      <c r="R598" s="9">
        <v>46.051499999999997</v>
      </c>
      <c r="S598" s="9">
        <v>5</v>
      </c>
      <c r="T598" s="9">
        <v>3</v>
      </c>
      <c r="U598" s="9">
        <v>4</v>
      </c>
      <c r="V598" s="9">
        <v>2.5</v>
      </c>
    </row>
    <row r="599" spans="2:22">
      <c r="B599" s="9" t="str">
        <f t="shared" si="9"/>
        <v>М48x220</v>
      </c>
      <c r="C599" s="10">
        <v>48</v>
      </c>
      <c r="D599" s="9">
        <v>220</v>
      </c>
      <c r="E599" s="12">
        <v>4376.1372047181376</v>
      </c>
      <c r="F599" s="12">
        <v>4554.8262902584147</v>
      </c>
      <c r="G599" s="12">
        <v>4465.8453640647585</v>
      </c>
      <c r="H599" s="12">
        <v>4465.1181309117919</v>
      </c>
      <c r="I599" s="12">
        <v>4192.284714490931</v>
      </c>
      <c r="J599" s="12">
        <v>4442.9698821749407</v>
      </c>
      <c r="K599" s="12">
        <v>4353.9889559812855</v>
      </c>
      <c r="L599" s="12">
        <v>4281.2656406845872</v>
      </c>
      <c r="M599" s="9">
        <v>121</v>
      </c>
      <c r="N599" s="9">
        <v>121</v>
      </c>
      <c r="O599" s="9">
        <v>120</v>
      </c>
      <c r="P599" s="9">
        <v>48</v>
      </c>
      <c r="Q599" s="9">
        <v>44.752499999999998</v>
      </c>
      <c r="R599" s="9">
        <v>46.051499999999997</v>
      </c>
      <c r="S599" s="9">
        <v>5</v>
      </c>
      <c r="T599" s="9">
        <v>3</v>
      </c>
      <c r="U599" s="9">
        <v>4</v>
      </c>
      <c r="V599" s="9">
        <v>2.5</v>
      </c>
    </row>
    <row r="600" spans="2:22">
      <c r="B600" s="9" t="str">
        <f t="shared" si="9"/>
        <v>М48x240</v>
      </c>
      <c r="C600" s="10">
        <v>48</v>
      </c>
      <c r="D600" s="9">
        <v>240</v>
      </c>
      <c r="E600" s="12">
        <v>4660.2377115675699</v>
      </c>
      <c r="F600" s="12">
        <v>4838.9267971078461</v>
      </c>
      <c r="G600" s="12">
        <v>4749.9458709141918</v>
      </c>
      <c r="H600" s="12">
        <v>4749.2186377612243</v>
      </c>
      <c r="I600" s="12">
        <v>4439.2433041227468</v>
      </c>
      <c r="J600" s="12">
        <v>4704.4731348660953</v>
      </c>
      <c r="K600" s="12">
        <v>4615.49220867244</v>
      </c>
      <c r="L600" s="12">
        <v>4528.2242303164012</v>
      </c>
      <c r="M600" s="9">
        <v>121</v>
      </c>
      <c r="N600" s="9">
        <v>121</v>
      </c>
      <c r="O600" s="9">
        <v>120</v>
      </c>
      <c r="P600" s="9">
        <v>48</v>
      </c>
      <c r="Q600" s="9">
        <v>44.752499999999998</v>
      </c>
      <c r="R600" s="9">
        <v>46.051499999999997</v>
      </c>
      <c r="S600" s="9">
        <v>5</v>
      </c>
      <c r="T600" s="9">
        <v>3</v>
      </c>
      <c r="U600" s="9">
        <v>4</v>
      </c>
      <c r="V600" s="9">
        <v>2.5</v>
      </c>
    </row>
    <row r="601" spans="2:22">
      <c r="B601" s="9" t="str">
        <f t="shared" si="9"/>
        <v>М48x260</v>
      </c>
      <c r="C601" s="10">
        <v>48</v>
      </c>
      <c r="D601" s="9">
        <v>260</v>
      </c>
      <c r="E601" s="12">
        <v>4944.3382184170014</v>
      </c>
      <c r="F601" s="12">
        <v>5123.0273039572785</v>
      </c>
      <c r="G601" s="12">
        <v>5034.0463777636232</v>
      </c>
      <c r="H601" s="12">
        <v>5033.3191446106566</v>
      </c>
      <c r="I601" s="12">
        <v>4686.2018937545618</v>
      </c>
      <c r="J601" s="12">
        <v>4965.9763875572498</v>
      </c>
      <c r="K601" s="12">
        <v>4876.9954613635937</v>
      </c>
      <c r="L601" s="12">
        <v>4775.182819948217</v>
      </c>
      <c r="M601" s="9">
        <v>121</v>
      </c>
      <c r="N601" s="9">
        <v>121</v>
      </c>
      <c r="O601" s="9">
        <v>120</v>
      </c>
      <c r="P601" s="9">
        <v>48</v>
      </c>
      <c r="Q601" s="9">
        <v>44.752499999999998</v>
      </c>
      <c r="R601" s="9">
        <v>46.051499999999997</v>
      </c>
      <c r="S601" s="9">
        <v>5</v>
      </c>
      <c r="T601" s="9">
        <v>3</v>
      </c>
      <c r="U601" s="9">
        <v>4</v>
      </c>
      <c r="V601" s="9">
        <v>2.5</v>
      </c>
    </row>
    <row r="602" spans="2:22">
      <c r="B602" s="9" t="str">
        <f t="shared" si="9"/>
        <v>М48x280</v>
      </c>
      <c r="C602" s="10">
        <v>48</v>
      </c>
      <c r="D602" s="9">
        <v>280</v>
      </c>
      <c r="E602" s="12">
        <v>5228.4387252664337</v>
      </c>
      <c r="F602" s="12">
        <v>5407.1278108067108</v>
      </c>
      <c r="G602" s="12">
        <v>5318.1468846130547</v>
      </c>
      <c r="H602" s="12">
        <v>5317.4196514600881</v>
      </c>
      <c r="I602" s="12">
        <v>4933.1604833863767</v>
      </c>
      <c r="J602" s="12">
        <v>5227.4796402484044</v>
      </c>
      <c r="K602" s="12">
        <v>5138.4987140547482</v>
      </c>
      <c r="L602" s="12">
        <v>5022.1414095800319</v>
      </c>
      <c r="M602" s="9">
        <v>121</v>
      </c>
      <c r="N602" s="9">
        <v>121</v>
      </c>
      <c r="O602" s="9">
        <v>120</v>
      </c>
      <c r="P602" s="9">
        <v>48</v>
      </c>
      <c r="Q602" s="9">
        <v>44.752499999999998</v>
      </c>
      <c r="R602" s="9">
        <v>46.051499999999997</v>
      </c>
      <c r="S602" s="9">
        <v>5</v>
      </c>
      <c r="T602" s="9">
        <v>3</v>
      </c>
      <c r="U602" s="9">
        <v>4</v>
      </c>
      <c r="V602" s="9">
        <v>2.5</v>
      </c>
    </row>
    <row r="603" spans="2:22">
      <c r="B603" s="9" t="str">
        <f t="shared" si="9"/>
        <v>М48x300</v>
      </c>
      <c r="C603" s="10">
        <v>48</v>
      </c>
      <c r="D603" s="9">
        <v>300</v>
      </c>
      <c r="E603" s="12">
        <v>5512.5392321158661</v>
      </c>
      <c r="F603" s="12">
        <v>5691.2283176561432</v>
      </c>
      <c r="G603" s="12">
        <v>5602.2473914624879</v>
      </c>
      <c r="H603" s="12">
        <v>5601.5201583095204</v>
      </c>
      <c r="I603" s="12">
        <v>5180.1190730181916</v>
      </c>
      <c r="J603" s="12">
        <v>5488.982892939559</v>
      </c>
      <c r="K603" s="12">
        <v>5400.0019667459037</v>
      </c>
      <c r="L603" s="12">
        <v>5269.0999992118468</v>
      </c>
      <c r="M603" s="9">
        <v>121</v>
      </c>
      <c r="N603" s="9">
        <v>121</v>
      </c>
      <c r="O603" s="9">
        <v>120</v>
      </c>
      <c r="P603" s="9">
        <v>48</v>
      </c>
      <c r="Q603" s="9">
        <v>44.752499999999998</v>
      </c>
      <c r="R603" s="9">
        <v>46.051499999999997</v>
      </c>
      <c r="S603" s="9">
        <v>5</v>
      </c>
      <c r="T603" s="9">
        <v>3</v>
      </c>
      <c r="U603" s="9">
        <v>4</v>
      </c>
      <c r="V603" s="9">
        <v>2.5</v>
      </c>
    </row>
  </sheetData>
  <mergeCells count="5">
    <mergeCell ref="A1:O2"/>
    <mergeCell ref="A3:D3"/>
    <mergeCell ref="W3:AB3"/>
    <mergeCell ref="E3:H3"/>
    <mergeCell ref="I3:L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AB605"/>
  <sheetViews>
    <sheetView workbookViewId="0">
      <pane ySplit="4" topLeftCell="A5" activePane="bottomLeft" state="frozen"/>
      <selection activeCell="AA25" sqref="AA25"/>
      <selection pane="bottomLeft" activeCell="AA25" sqref="AA25"/>
    </sheetView>
  </sheetViews>
  <sheetFormatPr defaultRowHeight="18.75"/>
  <cols>
    <col min="5" max="8" width="0" hidden="1" customWidth="1"/>
    <col min="9" max="12" width="0" style="60" hidden="1" customWidth="1"/>
    <col min="13" max="22" width="0" hidden="1" customWidth="1"/>
  </cols>
  <sheetData>
    <row r="1" spans="1:28">
      <c r="A1" s="203" t="s">
        <v>37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1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>
      <c r="A2" s="203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1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1"/>
      <c r="B3" s="1"/>
      <c r="C3" s="1"/>
      <c r="D3" s="1"/>
      <c r="E3" s="209" t="s">
        <v>12</v>
      </c>
      <c r="F3" s="209"/>
      <c r="G3" s="209" t="s">
        <v>13</v>
      </c>
      <c r="H3" s="209"/>
      <c r="I3" s="141"/>
      <c r="J3" s="141"/>
      <c r="K3" s="141"/>
      <c r="L3" s="141"/>
      <c r="M3" s="22"/>
      <c r="N3" s="7"/>
      <c r="O3" s="7"/>
      <c r="P3" s="7"/>
      <c r="Q3" s="7"/>
      <c r="R3" s="7"/>
      <c r="S3" s="7"/>
      <c r="T3" s="7"/>
      <c r="U3" s="7"/>
      <c r="V3" s="7"/>
      <c r="W3" s="205" t="s">
        <v>14</v>
      </c>
      <c r="X3" s="205"/>
      <c r="Y3" s="205"/>
      <c r="Z3" s="205"/>
      <c r="AA3" s="205"/>
      <c r="AB3" s="205"/>
    </row>
    <row r="4" spans="1:28" ht="45">
      <c r="A4" s="2" t="s">
        <v>0</v>
      </c>
      <c r="B4" s="2" t="s">
        <v>1</v>
      </c>
      <c r="C4" s="6" t="s">
        <v>9</v>
      </c>
      <c r="D4" s="6" t="s">
        <v>8</v>
      </c>
      <c r="E4" s="6" t="s">
        <v>27</v>
      </c>
      <c r="F4" s="6" t="s">
        <v>28</v>
      </c>
      <c r="G4" s="6" t="s">
        <v>27</v>
      </c>
      <c r="H4" s="6" t="s">
        <v>28</v>
      </c>
      <c r="I4" s="6"/>
      <c r="J4" s="6"/>
      <c r="K4" s="6"/>
      <c r="L4" s="6"/>
      <c r="M4" s="6" t="s">
        <v>23</v>
      </c>
      <c r="N4" s="6" t="s">
        <v>24</v>
      </c>
      <c r="O4" s="6" t="s">
        <v>11</v>
      </c>
      <c r="P4" s="6" t="s">
        <v>10</v>
      </c>
      <c r="Q4" s="6" t="s">
        <v>26</v>
      </c>
      <c r="R4" s="6" t="s">
        <v>25</v>
      </c>
      <c r="S4" s="6" t="s">
        <v>19</v>
      </c>
      <c r="T4" s="6" t="s">
        <v>20</v>
      </c>
      <c r="U4" s="6" t="s">
        <v>21</v>
      </c>
      <c r="V4" s="6" t="s">
        <v>22</v>
      </c>
      <c r="W4" s="4" t="s">
        <v>2</v>
      </c>
      <c r="X4" s="4" t="s">
        <v>3</v>
      </c>
      <c r="Y4" s="4" t="s">
        <v>4</v>
      </c>
      <c r="Z4" s="4" t="s">
        <v>5</v>
      </c>
      <c r="AA4" s="4" t="s">
        <v>6</v>
      </c>
      <c r="AB4" s="4" t="s">
        <v>7</v>
      </c>
    </row>
    <row r="5" spans="1:28">
      <c r="A5" s="3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  <c r="AA5" s="4"/>
      <c r="AB5" s="4"/>
    </row>
    <row r="6" spans="1:28">
      <c r="A6">
        <v>1</v>
      </c>
      <c r="B6" s="9" t="str">
        <f>"М"&amp;C6&amp;"x"&amp;D6</f>
        <v>М2x10</v>
      </c>
      <c r="C6" s="9">
        <v>2</v>
      </c>
      <c r="D6" s="9">
        <v>10</v>
      </c>
      <c r="E6" s="12">
        <v>0.18554501146808478</v>
      </c>
      <c r="F6" s="55">
        <v>0</v>
      </c>
      <c r="G6" s="12">
        <v>0.18554501146808478</v>
      </c>
      <c r="H6" s="23">
        <v>0</v>
      </c>
      <c r="I6" s="23"/>
      <c r="J6" s="23"/>
      <c r="K6" s="23"/>
      <c r="L6" s="23"/>
      <c r="M6" s="55">
        <v>5</v>
      </c>
      <c r="N6" s="9">
        <v>5</v>
      </c>
      <c r="O6" s="9">
        <v>0</v>
      </c>
      <c r="P6" s="9">
        <v>2</v>
      </c>
      <c r="Q6" s="9">
        <v>1.7402</v>
      </c>
      <c r="R6" s="9">
        <v>2</v>
      </c>
      <c r="S6" s="9">
        <v>0.4</v>
      </c>
      <c r="T6" s="9">
        <v>0</v>
      </c>
      <c r="U6" s="9">
        <v>0.3</v>
      </c>
      <c r="V6" s="9">
        <v>0</v>
      </c>
    </row>
    <row r="7" spans="1:28">
      <c r="A7">
        <v>2</v>
      </c>
      <c r="B7" s="9" t="str">
        <f>"М"&amp;C7&amp;"x"&amp;D7</f>
        <v>М2x12</v>
      </c>
      <c r="C7" s="9">
        <v>2</v>
      </c>
      <c r="D7" s="9">
        <v>12</v>
      </c>
      <c r="E7" s="12">
        <v>0.22288617639230909</v>
      </c>
      <c r="F7" s="55">
        <v>0</v>
      </c>
      <c r="G7" s="12">
        <v>0.22288617639230909</v>
      </c>
      <c r="H7" s="23">
        <v>0</v>
      </c>
      <c r="I7" s="23"/>
      <c r="J7" s="23"/>
      <c r="K7" s="23"/>
      <c r="L7" s="23"/>
      <c r="M7" s="55">
        <v>6</v>
      </c>
      <c r="N7" s="55">
        <v>6</v>
      </c>
      <c r="O7" s="9">
        <v>0</v>
      </c>
      <c r="P7" s="9">
        <v>2</v>
      </c>
      <c r="Q7" s="9">
        <v>1.7402</v>
      </c>
      <c r="R7" s="9">
        <v>2</v>
      </c>
      <c r="S7" s="9">
        <v>0.4</v>
      </c>
      <c r="T7" s="9">
        <v>0</v>
      </c>
      <c r="U7" s="9">
        <v>0.3</v>
      </c>
      <c r="V7" s="9">
        <v>0</v>
      </c>
    </row>
    <row r="8" spans="1:28">
      <c r="A8" s="9">
        <v>3</v>
      </c>
      <c r="B8" s="9" t="str">
        <f t="shared" ref="B8:B71" si="0">"М"&amp;C8&amp;"x"&amp;D8</f>
        <v>М2x14</v>
      </c>
      <c r="C8" s="9">
        <v>2</v>
      </c>
      <c r="D8" s="9">
        <v>14</v>
      </c>
      <c r="E8" s="12">
        <v>0.26022734131653336</v>
      </c>
      <c r="F8" s="55">
        <v>0</v>
      </c>
      <c r="G8" s="12">
        <v>0.26022734131653336</v>
      </c>
      <c r="H8" s="23">
        <v>0</v>
      </c>
      <c r="I8" s="23"/>
      <c r="J8" s="23"/>
      <c r="K8" s="23"/>
      <c r="L8" s="23"/>
      <c r="M8" s="55">
        <v>7</v>
      </c>
      <c r="N8" s="55">
        <v>7</v>
      </c>
      <c r="O8" s="9">
        <v>0</v>
      </c>
      <c r="P8" s="9">
        <v>2</v>
      </c>
      <c r="Q8" s="9">
        <v>1.7402</v>
      </c>
      <c r="R8" s="9">
        <v>2</v>
      </c>
      <c r="S8" s="9">
        <v>0.4</v>
      </c>
      <c r="T8" s="9">
        <v>0</v>
      </c>
      <c r="U8" s="9">
        <v>0.3</v>
      </c>
      <c r="V8" s="9">
        <v>0</v>
      </c>
    </row>
    <row r="9" spans="1:28">
      <c r="A9" s="9">
        <v>4</v>
      </c>
      <c r="B9" s="9" t="str">
        <f t="shared" si="0"/>
        <v>М2x16</v>
      </c>
      <c r="C9" s="9">
        <v>2</v>
      </c>
      <c r="D9" s="9">
        <v>16</v>
      </c>
      <c r="E9" s="12">
        <v>0.29756850624075765</v>
      </c>
      <c r="F9" s="55">
        <v>0</v>
      </c>
      <c r="G9" s="12">
        <v>0.29756850624075765</v>
      </c>
      <c r="H9" s="23">
        <v>0</v>
      </c>
      <c r="I9" s="23"/>
      <c r="J9" s="23"/>
      <c r="K9" s="23"/>
      <c r="L9" s="23"/>
      <c r="M9" s="55">
        <v>8</v>
      </c>
      <c r="N9" s="55">
        <v>8</v>
      </c>
      <c r="O9" s="9">
        <v>0</v>
      </c>
      <c r="P9" s="9">
        <v>2</v>
      </c>
      <c r="Q9" s="9">
        <v>1.7402</v>
      </c>
      <c r="R9" s="9">
        <v>2</v>
      </c>
      <c r="S9" s="9">
        <v>0.4</v>
      </c>
      <c r="T9" s="9">
        <v>0</v>
      </c>
      <c r="U9" s="9">
        <v>0.3</v>
      </c>
      <c r="V9" s="9">
        <v>0</v>
      </c>
    </row>
    <row r="10" spans="1:28">
      <c r="A10" s="9">
        <v>5</v>
      </c>
      <c r="B10" s="9" t="str">
        <f t="shared" si="0"/>
        <v>М2x18</v>
      </c>
      <c r="C10" s="9">
        <v>2</v>
      </c>
      <c r="D10" s="9">
        <v>18</v>
      </c>
      <c r="E10" s="12">
        <v>0.33490967116498199</v>
      </c>
      <c r="F10" s="55">
        <v>0</v>
      </c>
      <c r="G10" s="12">
        <v>0.33490967116498199</v>
      </c>
      <c r="H10" s="23">
        <v>0</v>
      </c>
      <c r="I10" s="23"/>
      <c r="J10" s="23"/>
      <c r="K10" s="23"/>
      <c r="L10" s="23"/>
      <c r="M10" s="55">
        <v>9</v>
      </c>
      <c r="N10" s="55">
        <v>9</v>
      </c>
      <c r="O10" s="9">
        <v>0</v>
      </c>
      <c r="P10" s="9">
        <v>2</v>
      </c>
      <c r="Q10" s="9">
        <v>1.7402</v>
      </c>
      <c r="R10" s="9">
        <v>2</v>
      </c>
      <c r="S10" s="9">
        <v>0.4</v>
      </c>
      <c r="T10" s="9">
        <v>0</v>
      </c>
      <c r="U10" s="9">
        <v>0.3</v>
      </c>
      <c r="V10" s="9">
        <v>0</v>
      </c>
    </row>
    <row r="11" spans="1:28">
      <c r="A11" s="9">
        <v>6</v>
      </c>
      <c r="B11" s="9" t="str">
        <f t="shared" si="0"/>
        <v>М2x20</v>
      </c>
      <c r="C11" s="9">
        <v>2</v>
      </c>
      <c r="D11" s="9">
        <v>20</v>
      </c>
      <c r="E11" s="12">
        <v>0.37225083608920634</v>
      </c>
      <c r="F11" s="55">
        <v>0</v>
      </c>
      <c r="G11" s="12">
        <v>0.37225083608920634</v>
      </c>
      <c r="H11" s="23">
        <v>0</v>
      </c>
      <c r="I11" s="23"/>
      <c r="J11" s="23"/>
      <c r="K11" s="23"/>
      <c r="L11" s="23"/>
      <c r="M11" s="55">
        <v>10</v>
      </c>
      <c r="N11" s="55">
        <v>10</v>
      </c>
      <c r="O11" s="9">
        <v>0</v>
      </c>
      <c r="P11" s="9">
        <v>2</v>
      </c>
      <c r="Q11" s="9">
        <v>1.7402</v>
      </c>
      <c r="R11" s="9">
        <v>2</v>
      </c>
      <c r="S11" s="9">
        <v>0.4</v>
      </c>
      <c r="T11" s="9">
        <v>0</v>
      </c>
      <c r="U11" s="9">
        <v>0.3</v>
      </c>
      <c r="V11" s="9">
        <v>0</v>
      </c>
    </row>
    <row r="12" spans="1:28">
      <c r="A12" s="9">
        <v>7</v>
      </c>
      <c r="B12" s="9" t="str">
        <f t="shared" si="0"/>
        <v>М2x22</v>
      </c>
      <c r="C12" s="9">
        <v>2</v>
      </c>
      <c r="D12" s="9">
        <v>22</v>
      </c>
      <c r="E12" s="12">
        <v>0.40959200101343057</v>
      </c>
      <c r="F12" s="55">
        <v>0</v>
      </c>
      <c r="G12" s="12">
        <v>0.40959200101343057</v>
      </c>
      <c r="H12" s="23">
        <v>0</v>
      </c>
      <c r="I12" s="23"/>
      <c r="J12" s="23"/>
      <c r="K12" s="23"/>
      <c r="L12" s="23"/>
      <c r="M12" s="55">
        <v>11</v>
      </c>
      <c r="N12" s="55">
        <v>11</v>
      </c>
      <c r="O12" s="9">
        <v>0</v>
      </c>
      <c r="P12" s="9">
        <v>2</v>
      </c>
      <c r="Q12" s="9">
        <v>1.7402</v>
      </c>
      <c r="R12" s="9">
        <v>2</v>
      </c>
      <c r="S12" s="9">
        <v>0.4</v>
      </c>
      <c r="T12" s="9">
        <v>0</v>
      </c>
      <c r="U12" s="9">
        <v>0.3</v>
      </c>
      <c r="V12" s="9">
        <v>0</v>
      </c>
    </row>
    <row r="13" spans="1:28">
      <c r="A13" s="9">
        <v>8</v>
      </c>
      <c r="B13" s="9" t="str">
        <f t="shared" si="0"/>
        <v>М2x25</v>
      </c>
      <c r="C13" s="9">
        <v>2</v>
      </c>
      <c r="D13" s="9">
        <v>25</v>
      </c>
      <c r="E13" s="12">
        <v>0.49555834774260576</v>
      </c>
      <c r="F13" s="55">
        <v>0</v>
      </c>
      <c r="G13" s="12">
        <v>0.46560374839976709</v>
      </c>
      <c r="H13" s="23">
        <v>0</v>
      </c>
      <c r="I13" s="23"/>
      <c r="J13" s="23"/>
      <c r="K13" s="23"/>
      <c r="L13" s="23"/>
      <c r="M13" s="9">
        <v>10</v>
      </c>
      <c r="N13" s="9">
        <v>10</v>
      </c>
      <c r="O13" s="9">
        <v>0</v>
      </c>
      <c r="P13" s="9">
        <v>2</v>
      </c>
      <c r="Q13" s="9">
        <v>1.7402</v>
      </c>
      <c r="R13" s="9">
        <v>2</v>
      </c>
      <c r="S13" s="9">
        <v>0.4</v>
      </c>
      <c r="T13" s="9">
        <v>0</v>
      </c>
      <c r="U13" s="9">
        <v>0.3</v>
      </c>
      <c r="V13" s="9">
        <v>0</v>
      </c>
    </row>
    <row r="14" spans="1:28">
      <c r="A14" s="9">
        <v>9</v>
      </c>
      <c r="B14" s="9" t="str">
        <f t="shared" si="0"/>
        <v>М2x28</v>
      </c>
      <c r="C14" s="9">
        <v>2</v>
      </c>
      <c r="D14" s="9">
        <v>28</v>
      </c>
      <c r="E14" s="12">
        <v>0.56954285473464528</v>
      </c>
      <c r="F14" s="55">
        <v>0</v>
      </c>
      <c r="G14" s="12">
        <v>0.52161549578610356</v>
      </c>
      <c r="H14" s="23">
        <v>0</v>
      </c>
      <c r="I14" s="23"/>
      <c r="J14" s="23"/>
      <c r="K14" s="23"/>
      <c r="L14" s="23"/>
      <c r="M14" s="9">
        <v>10</v>
      </c>
      <c r="N14" s="9">
        <v>10</v>
      </c>
      <c r="O14" s="9">
        <v>0</v>
      </c>
      <c r="P14" s="9">
        <v>2</v>
      </c>
      <c r="Q14" s="9">
        <v>1.7402</v>
      </c>
      <c r="R14" s="9">
        <v>2</v>
      </c>
      <c r="S14" s="9">
        <v>0.4</v>
      </c>
      <c r="T14" s="9">
        <v>0</v>
      </c>
      <c r="U14" s="9">
        <v>0.3</v>
      </c>
      <c r="V14" s="9">
        <v>0</v>
      </c>
    </row>
    <row r="15" spans="1:28">
      <c r="A15" s="9">
        <v>10</v>
      </c>
      <c r="B15" s="9" t="str">
        <f t="shared" si="0"/>
        <v>М2x30</v>
      </c>
      <c r="C15" s="9">
        <v>2</v>
      </c>
      <c r="D15" s="9">
        <v>30</v>
      </c>
      <c r="E15" s="12">
        <v>0.61886585939600502</v>
      </c>
      <c r="F15" s="55">
        <v>0</v>
      </c>
      <c r="G15" s="12">
        <v>0.5589566607103279</v>
      </c>
      <c r="H15" s="23">
        <v>0</v>
      </c>
      <c r="I15" s="23"/>
      <c r="J15" s="23"/>
      <c r="K15" s="23"/>
      <c r="L15" s="23"/>
      <c r="M15" s="9">
        <v>10</v>
      </c>
      <c r="N15" s="9">
        <v>10</v>
      </c>
      <c r="O15" s="9">
        <v>0</v>
      </c>
      <c r="P15" s="9">
        <v>2</v>
      </c>
      <c r="Q15" s="9">
        <v>1.7402</v>
      </c>
      <c r="R15" s="9">
        <v>2</v>
      </c>
      <c r="S15" s="9">
        <v>0.4</v>
      </c>
      <c r="T15" s="9">
        <v>0</v>
      </c>
      <c r="U15" s="9">
        <v>0.3</v>
      </c>
      <c r="V15" s="9">
        <v>0</v>
      </c>
    </row>
    <row r="16" spans="1:28">
      <c r="A16" s="9">
        <v>11</v>
      </c>
      <c r="B16" s="9" t="str">
        <f t="shared" si="0"/>
        <v>М2x32</v>
      </c>
      <c r="C16" s="9">
        <v>2</v>
      </c>
      <c r="D16" s="9">
        <v>32</v>
      </c>
      <c r="E16" s="12">
        <v>0.66818886405736488</v>
      </c>
      <c r="F16" s="55">
        <v>0</v>
      </c>
      <c r="G16" s="12">
        <v>0.59629782563455214</v>
      </c>
      <c r="H16" s="23">
        <v>0</v>
      </c>
      <c r="I16" s="23"/>
      <c r="J16" s="23"/>
      <c r="K16" s="23"/>
      <c r="L16" s="23"/>
      <c r="M16" s="9">
        <v>10</v>
      </c>
      <c r="N16" s="9">
        <v>10</v>
      </c>
      <c r="O16" s="9">
        <v>0</v>
      </c>
      <c r="P16" s="9">
        <v>2</v>
      </c>
      <c r="Q16" s="9">
        <v>1.7402</v>
      </c>
      <c r="R16" s="9">
        <v>2</v>
      </c>
      <c r="S16" s="9">
        <v>0.4</v>
      </c>
      <c r="T16" s="9">
        <v>0</v>
      </c>
      <c r="U16" s="9">
        <v>0.3</v>
      </c>
      <c r="V16" s="9">
        <v>0</v>
      </c>
    </row>
    <row r="17" spans="1:22">
      <c r="A17" s="9">
        <v>12</v>
      </c>
      <c r="B17" s="9" t="str">
        <f t="shared" si="0"/>
        <v>М2x35</v>
      </c>
      <c r="C17" s="9">
        <v>2</v>
      </c>
      <c r="D17" s="9">
        <v>35</v>
      </c>
      <c r="E17" s="12">
        <v>0.7421733710494044</v>
      </c>
      <c r="F17" s="55">
        <v>0</v>
      </c>
      <c r="G17" s="12">
        <v>0.65230957302088854</v>
      </c>
      <c r="H17" s="23">
        <v>0</v>
      </c>
      <c r="I17" s="23"/>
      <c r="J17" s="23"/>
      <c r="K17" s="23"/>
      <c r="L17" s="23"/>
      <c r="M17" s="9">
        <v>10</v>
      </c>
      <c r="N17" s="9">
        <v>10</v>
      </c>
      <c r="O17" s="9">
        <v>0</v>
      </c>
      <c r="P17" s="9">
        <v>2</v>
      </c>
      <c r="Q17" s="9">
        <v>1.7402</v>
      </c>
      <c r="R17" s="9">
        <v>2</v>
      </c>
      <c r="S17" s="9">
        <v>0.4</v>
      </c>
      <c r="T17" s="9">
        <v>0</v>
      </c>
      <c r="U17" s="9">
        <v>0.3</v>
      </c>
      <c r="V17" s="9">
        <v>0</v>
      </c>
    </row>
    <row r="18" spans="1:22">
      <c r="A18" s="9">
        <v>13</v>
      </c>
      <c r="B18" s="9" t="str">
        <f t="shared" si="0"/>
        <v>М2x38</v>
      </c>
      <c r="C18" s="9">
        <v>2</v>
      </c>
      <c r="D18" s="9">
        <v>38</v>
      </c>
      <c r="E18" s="12">
        <v>0.81615787804144402</v>
      </c>
      <c r="F18" s="55">
        <v>0</v>
      </c>
      <c r="G18" s="12">
        <v>0.70832132040722517</v>
      </c>
      <c r="H18" s="23">
        <v>0</v>
      </c>
      <c r="I18" s="23"/>
      <c r="J18" s="23"/>
      <c r="K18" s="23"/>
      <c r="L18" s="23"/>
      <c r="M18" s="9">
        <v>10</v>
      </c>
      <c r="N18" s="9">
        <v>10</v>
      </c>
      <c r="O18" s="9">
        <v>0</v>
      </c>
      <c r="P18" s="9">
        <v>2</v>
      </c>
      <c r="Q18" s="9">
        <v>1.7402</v>
      </c>
      <c r="R18" s="9">
        <v>2</v>
      </c>
      <c r="S18" s="9">
        <v>0.4</v>
      </c>
      <c r="T18" s="9">
        <v>0</v>
      </c>
      <c r="U18" s="9">
        <v>0.3</v>
      </c>
      <c r="V18" s="9">
        <v>0</v>
      </c>
    </row>
    <row r="19" spans="1:22">
      <c r="A19" s="9">
        <v>14</v>
      </c>
      <c r="B19" s="9" t="str">
        <f t="shared" si="0"/>
        <v>М2x40</v>
      </c>
      <c r="C19" s="9">
        <v>2</v>
      </c>
      <c r="D19" s="9">
        <v>40</v>
      </c>
      <c r="E19" s="12">
        <v>0.86548088270280377</v>
      </c>
      <c r="F19" s="55">
        <v>0</v>
      </c>
      <c r="G19" s="12">
        <v>0.74566248533144952</v>
      </c>
      <c r="H19" s="23">
        <v>0</v>
      </c>
      <c r="I19" s="23"/>
      <c r="J19" s="23"/>
      <c r="K19" s="23"/>
      <c r="L19" s="23"/>
      <c r="M19" s="9">
        <v>10</v>
      </c>
      <c r="N19" s="9">
        <v>10</v>
      </c>
      <c r="O19" s="9">
        <v>0</v>
      </c>
      <c r="P19" s="9">
        <v>2</v>
      </c>
      <c r="Q19" s="9">
        <v>1.7402</v>
      </c>
      <c r="R19" s="9">
        <v>2</v>
      </c>
      <c r="S19" s="9">
        <v>0.4</v>
      </c>
      <c r="T19" s="9">
        <v>0</v>
      </c>
      <c r="U19" s="9">
        <v>0.3</v>
      </c>
      <c r="V19" s="9">
        <v>0</v>
      </c>
    </row>
    <row r="20" spans="1:22">
      <c r="A20" s="9">
        <v>15</v>
      </c>
      <c r="B20" s="9" t="str">
        <f t="shared" si="0"/>
        <v>М2x42</v>
      </c>
      <c r="C20" s="9">
        <v>2</v>
      </c>
      <c r="D20" s="9">
        <v>42</v>
      </c>
      <c r="E20" s="12">
        <v>0.91480388736416351</v>
      </c>
      <c r="F20" s="55">
        <v>0</v>
      </c>
      <c r="G20" s="12">
        <v>0.78300365025567387</v>
      </c>
      <c r="H20" s="23">
        <v>0</v>
      </c>
      <c r="I20" s="23"/>
      <c r="J20" s="23"/>
      <c r="K20" s="23"/>
      <c r="L20" s="23"/>
      <c r="M20" s="9">
        <v>10</v>
      </c>
      <c r="N20" s="9">
        <v>10</v>
      </c>
      <c r="O20" s="9">
        <v>0</v>
      </c>
      <c r="P20" s="9">
        <v>2</v>
      </c>
      <c r="Q20" s="9">
        <v>1.7402</v>
      </c>
      <c r="R20" s="9">
        <v>2</v>
      </c>
      <c r="S20" s="9">
        <v>0.4</v>
      </c>
      <c r="T20" s="9">
        <v>0</v>
      </c>
      <c r="U20" s="9">
        <v>0.3</v>
      </c>
      <c r="V20" s="9">
        <v>0</v>
      </c>
    </row>
    <row r="21" spans="1:22">
      <c r="A21" s="9">
        <v>16</v>
      </c>
      <c r="B21" s="9" t="str">
        <f t="shared" si="0"/>
        <v>М2x45</v>
      </c>
      <c r="C21" s="9">
        <v>2</v>
      </c>
      <c r="D21" s="9">
        <v>45</v>
      </c>
      <c r="E21" s="12">
        <v>0.98878839435620314</v>
      </c>
      <c r="F21" s="55">
        <v>0</v>
      </c>
      <c r="G21" s="12">
        <v>0.83901539764201027</v>
      </c>
      <c r="H21" s="23">
        <v>0</v>
      </c>
      <c r="I21" s="23"/>
      <c r="J21" s="23"/>
      <c r="K21" s="23"/>
      <c r="L21" s="23"/>
      <c r="M21" s="9">
        <v>10</v>
      </c>
      <c r="N21" s="9">
        <v>10</v>
      </c>
      <c r="O21" s="9">
        <v>0</v>
      </c>
      <c r="P21" s="9">
        <v>2</v>
      </c>
      <c r="Q21" s="9">
        <v>1.7402</v>
      </c>
      <c r="R21" s="9">
        <v>2</v>
      </c>
      <c r="S21" s="9">
        <v>0.4</v>
      </c>
      <c r="T21" s="9">
        <v>0</v>
      </c>
      <c r="U21" s="9">
        <v>0.3</v>
      </c>
      <c r="V21" s="9">
        <v>0</v>
      </c>
    </row>
    <row r="22" spans="1:22">
      <c r="A22" s="9">
        <v>17</v>
      </c>
      <c r="B22" s="9" t="str">
        <f t="shared" si="0"/>
        <v>М2x48</v>
      </c>
      <c r="C22" s="9">
        <v>2</v>
      </c>
      <c r="D22" s="9">
        <v>48</v>
      </c>
      <c r="E22" s="12">
        <v>1.0627729013482428</v>
      </c>
      <c r="F22" s="55">
        <v>0</v>
      </c>
      <c r="G22" s="12">
        <v>0.89502714502834679</v>
      </c>
      <c r="H22" s="23">
        <v>0</v>
      </c>
      <c r="I22" s="23"/>
      <c r="J22" s="23"/>
      <c r="K22" s="23"/>
      <c r="L22" s="23"/>
      <c r="M22" s="9">
        <v>10</v>
      </c>
      <c r="N22" s="9">
        <v>10</v>
      </c>
      <c r="O22" s="9">
        <v>0</v>
      </c>
      <c r="P22" s="9">
        <v>2</v>
      </c>
      <c r="Q22" s="9">
        <v>1.7402</v>
      </c>
      <c r="R22" s="9">
        <v>2</v>
      </c>
      <c r="S22" s="9">
        <v>0.4</v>
      </c>
      <c r="T22" s="9">
        <v>0</v>
      </c>
      <c r="U22" s="9">
        <v>0.3</v>
      </c>
      <c r="V22" s="9">
        <v>0</v>
      </c>
    </row>
    <row r="23" spans="1:22">
      <c r="A23" s="9">
        <v>18</v>
      </c>
      <c r="B23" s="9" t="str">
        <f t="shared" si="0"/>
        <v>М2x50</v>
      </c>
      <c r="C23" s="9">
        <v>2</v>
      </c>
      <c r="D23" s="9">
        <v>50</v>
      </c>
      <c r="E23" s="12">
        <v>1.1120959060096027</v>
      </c>
      <c r="F23" s="55">
        <v>0</v>
      </c>
      <c r="G23" s="12">
        <v>0.93236830995257103</v>
      </c>
      <c r="H23" s="23">
        <v>0</v>
      </c>
      <c r="I23" s="23"/>
      <c r="J23" s="23"/>
      <c r="K23" s="23"/>
      <c r="L23" s="23"/>
      <c r="M23" s="9">
        <v>10</v>
      </c>
      <c r="N23" s="9">
        <v>10</v>
      </c>
      <c r="O23" s="9">
        <v>0</v>
      </c>
      <c r="P23" s="9">
        <v>2</v>
      </c>
      <c r="Q23" s="9">
        <v>1.7402</v>
      </c>
      <c r="R23" s="9">
        <v>2</v>
      </c>
      <c r="S23" s="9">
        <v>0.4</v>
      </c>
      <c r="T23" s="9">
        <v>0</v>
      </c>
      <c r="U23" s="9">
        <v>0.3</v>
      </c>
      <c r="V23" s="9">
        <v>0</v>
      </c>
    </row>
    <row r="24" spans="1:22">
      <c r="A24" s="9">
        <v>19</v>
      </c>
      <c r="B24" s="9" t="str">
        <f t="shared" si="0"/>
        <v>М2x55</v>
      </c>
      <c r="C24" s="9">
        <v>2</v>
      </c>
      <c r="D24" s="9">
        <v>55</v>
      </c>
      <c r="E24" s="12">
        <v>1.235403417663002</v>
      </c>
      <c r="F24" s="55">
        <v>0</v>
      </c>
      <c r="G24" s="12">
        <v>1.0257212222631318</v>
      </c>
      <c r="H24" s="23">
        <v>0</v>
      </c>
      <c r="I24" s="23"/>
      <c r="J24" s="23"/>
      <c r="K24" s="23"/>
      <c r="L24" s="23"/>
      <c r="M24" s="9">
        <v>10</v>
      </c>
      <c r="N24" s="9">
        <v>10</v>
      </c>
      <c r="O24" s="9">
        <v>0</v>
      </c>
      <c r="P24" s="9">
        <v>2</v>
      </c>
      <c r="Q24" s="9">
        <v>1.7402</v>
      </c>
      <c r="R24" s="9">
        <v>2</v>
      </c>
      <c r="S24" s="9">
        <v>0.4</v>
      </c>
      <c r="T24" s="9">
        <v>0</v>
      </c>
      <c r="U24" s="9">
        <v>0.3</v>
      </c>
      <c r="V24" s="9">
        <v>0</v>
      </c>
    </row>
    <row r="25" spans="1:22">
      <c r="A25" s="9">
        <v>20</v>
      </c>
      <c r="B25" s="9" t="str">
        <f t="shared" si="0"/>
        <v>М2x60</v>
      </c>
      <c r="C25" s="9">
        <v>2</v>
      </c>
      <c r="D25" s="9">
        <v>60</v>
      </c>
      <c r="E25" s="12">
        <v>1.3587109293164015</v>
      </c>
      <c r="F25" s="55">
        <v>0</v>
      </c>
      <c r="G25" s="12">
        <v>1.1190741345736925</v>
      </c>
      <c r="H25" s="23">
        <v>0</v>
      </c>
      <c r="I25" s="23"/>
      <c r="J25" s="23"/>
      <c r="K25" s="23"/>
      <c r="L25" s="23"/>
      <c r="M25" s="9">
        <v>10</v>
      </c>
      <c r="N25" s="9">
        <v>10</v>
      </c>
      <c r="O25" s="9">
        <v>0</v>
      </c>
      <c r="P25" s="9">
        <v>2</v>
      </c>
      <c r="Q25" s="9">
        <v>1.7402</v>
      </c>
      <c r="R25" s="9">
        <v>2</v>
      </c>
      <c r="S25" s="9">
        <v>0.4</v>
      </c>
      <c r="T25" s="9">
        <v>0</v>
      </c>
      <c r="U25" s="9">
        <v>0.3</v>
      </c>
      <c r="V25" s="9">
        <v>0</v>
      </c>
    </row>
    <row r="26" spans="1:22">
      <c r="A26" s="9">
        <v>21</v>
      </c>
      <c r="B26" s="9" t="str">
        <f t="shared" si="0"/>
        <v>М2x65</v>
      </c>
      <c r="C26" s="9">
        <v>2</v>
      </c>
      <c r="D26" s="9">
        <v>65</v>
      </c>
      <c r="E26" s="12">
        <v>1.482018440969801</v>
      </c>
      <c r="F26" s="55">
        <v>0</v>
      </c>
      <c r="G26" s="12">
        <v>1.2124270468842533</v>
      </c>
      <c r="H26" s="23">
        <v>0</v>
      </c>
      <c r="I26" s="23"/>
      <c r="J26" s="23"/>
      <c r="K26" s="23"/>
      <c r="L26" s="23"/>
      <c r="M26" s="9">
        <v>10</v>
      </c>
      <c r="N26" s="9">
        <v>10</v>
      </c>
      <c r="O26" s="9">
        <v>0</v>
      </c>
      <c r="P26" s="9">
        <v>2</v>
      </c>
      <c r="Q26" s="9">
        <v>1.7402</v>
      </c>
      <c r="R26" s="9">
        <v>2</v>
      </c>
      <c r="S26" s="9">
        <v>0.4</v>
      </c>
      <c r="T26" s="9">
        <v>0</v>
      </c>
      <c r="U26" s="9">
        <v>0.3</v>
      </c>
      <c r="V26" s="9">
        <v>0</v>
      </c>
    </row>
    <row r="27" spans="1:22">
      <c r="A27" s="9">
        <v>22</v>
      </c>
      <c r="B27" s="9" t="str">
        <f t="shared" si="0"/>
        <v>М2x70</v>
      </c>
      <c r="C27" s="9">
        <v>2</v>
      </c>
      <c r="D27" s="9">
        <v>70</v>
      </c>
      <c r="E27" s="12">
        <v>1.6053259526232002</v>
      </c>
      <c r="F27" s="55">
        <v>0</v>
      </c>
      <c r="G27" s="12">
        <v>1.3057799591948143</v>
      </c>
      <c r="H27" s="23">
        <v>0</v>
      </c>
      <c r="I27" s="23"/>
      <c r="J27" s="23"/>
      <c r="K27" s="23"/>
      <c r="L27" s="23"/>
      <c r="M27" s="9">
        <v>10</v>
      </c>
      <c r="N27" s="9">
        <v>10</v>
      </c>
      <c r="O27" s="9">
        <v>0</v>
      </c>
      <c r="P27" s="9">
        <v>2</v>
      </c>
      <c r="Q27" s="9">
        <v>1.7402</v>
      </c>
      <c r="R27" s="9">
        <v>2</v>
      </c>
      <c r="S27" s="9">
        <v>0.4</v>
      </c>
      <c r="T27" s="9">
        <v>0</v>
      </c>
      <c r="U27" s="9">
        <v>0.3</v>
      </c>
      <c r="V27" s="9">
        <v>0</v>
      </c>
    </row>
    <row r="28" spans="1:22">
      <c r="A28" s="9">
        <v>23</v>
      </c>
      <c r="B28" s="9" t="str">
        <f t="shared" si="0"/>
        <v>М2x75</v>
      </c>
      <c r="C28" s="9">
        <v>2</v>
      </c>
      <c r="D28" s="9">
        <v>75</v>
      </c>
      <c r="E28" s="12">
        <v>1.7286334642765997</v>
      </c>
      <c r="F28" s="55">
        <v>0</v>
      </c>
      <c r="G28" s="12">
        <v>1.3991328715053748</v>
      </c>
      <c r="H28" s="23">
        <v>0</v>
      </c>
      <c r="I28" s="23"/>
      <c r="J28" s="23"/>
      <c r="K28" s="23"/>
      <c r="L28" s="23"/>
      <c r="M28" s="9">
        <v>10</v>
      </c>
      <c r="N28" s="9">
        <v>10</v>
      </c>
      <c r="O28" s="9">
        <v>0</v>
      </c>
      <c r="P28" s="9">
        <v>2</v>
      </c>
      <c r="Q28" s="9">
        <v>1.7402</v>
      </c>
      <c r="R28" s="9">
        <v>2</v>
      </c>
      <c r="S28" s="9">
        <v>0.4</v>
      </c>
      <c r="T28" s="9">
        <v>0</v>
      </c>
      <c r="U28" s="9">
        <v>0.3</v>
      </c>
      <c r="V28" s="9">
        <v>0</v>
      </c>
    </row>
    <row r="29" spans="1:22">
      <c r="A29" s="9">
        <v>24</v>
      </c>
      <c r="B29" s="9" t="str">
        <f t="shared" si="0"/>
        <v>М2x80</v>
      </c>
      <c r="C29" s="9">
        <v>2</v>
      </c>
      <c r="D29" s="9">
        <v>80</v>
      </c>
      <c r="E29" s="12">
        <v>1.8519409759299985</v>
      </c>
      <c r="F29" s="55">
        <v>0</v>
      </c>
      <c r="G29" s="12">
        <v>1.492485783815936</v>
      </c>
      <c r="H29" s="23">
        <v>0</v>
      </c>
      <c r="I29" s="23"/>
      <c r="J29" s="23"/>
      <c r="K29" s="23"/>
      <c r="L29" s="23"/>
      <c r="M29" s="9">
        <v>10</v>
      </c>
      <c r="N29" s="9">
        <v>10</v>
      </c>
      <c r="O29" s="9">
        <v>0</v>
      </c>
      <c r="P29" s="9">
        <v>2</v>
      </c>
      <c r="Q29" s="9">
        <v>1.7402</v>
      </c>
      <c r="R29" s="9">
        <v>2</v>
      </c>
      <c r="S29" s="9">
        <v>0.4</v>
      </c>
      <c r="T29" s="9">
        <v>0</v>
      </c>
      <c r="U29" s="9">
        <v>0.3</v>
      </c>
      <c r="V29" s="9">
        <v>0</v>
      </c>
    </row>
    <row r="30" spans="1:22">
      <c r="A30" s="9">
        <v>25</v>
      </c>
      <c r="B30" s="9" t="str">
        <f t="shared" si="0"/>
        <v>М2,5x10</v>
      </c>
      <c r="C30" s="10">
        <v>2.5</v>
      </c>
      <c r="D30" s="9">
        <v>10</v>
      </c>
      <c r="E30" s="12">
        <v>0.29927442256684272</v>
      </c>
      <c r="F30" s="55">
        <v>0</v>
      </c>
      <c r="G30" s="12">
        <v>0.29927442256684272</v>
      </c>
      <c r="H30" s="23">
        <v>0</v>
      </c>
      <c r="I30" s="23"/>
      <c r="J30" s="23"/>
      <c r="K30" s="23"/>
      <c r="L30" s="23"/>
      <c r="M30" s="55">
        <v>5</v>
      </c>
      <c r="N30" s="55">
        <v>5</v>
      </c>
      <c r="O30" s="9">
        <v>0</v>
      </c>
      <c r="P30" s="9">
        <v>2.5</v>
      </c>
      <c r="Q30" s="9">
        <v>2.2077249999999999</v>
      </c>
      <c r="R30" s="9">
        <v>2.5</v>
      </c>
      <c r="S30" s="11">
        <v>0.45</v>
      </c>
      <c r="T30" s="9">
        <v>0</v>
      </c>
      <c r="U30" s="9">
        <v>0.3</v>
      </c>
      <c r="V30" s="9">
        <v>0</v>
      </c>
    </row>
    <row r="31" spans="1:22">
      <c r="A31" s="9">
        <v>26</v>
      </c>
      <c r="B31" s="9" t="str">
        <f t="shared" si="0"/>
        <v>М2,5x12</v>
      </c>
      <c r="C31" s="10">
        <v>2.5</v>
      </c>
      <c r="D31" s="9">
        <v>12</v>
      </c>
      <c r="E31" s="12">
        <v>0.35937511628448043</v>
      </c>
      <c r="F31" s="55">
        <v>0</v>
      </c>
      <c r="G31" s="12">
        <v>0.35937511628448043</v>
      </c>
      <c r="H31" s="23">
        <v>0</v>
      </c>
      <c r="I31" s="23"/>
      <c r="J31" s="23"/>
      <c r="K31" s="23"/>
      <c r="L31" s="23"/>
      <c r="M31" s="55">
        <v>6</v>
      </c>
      <c r="N31" s="55">
        <v>6</v>
      </c>
      <c r="O31" s="9">
        <v>0</v>
      </c>
      <c r="P31" s="9">
        <v>2.5</v>
      </c>
      <c r="Q31" s="9">
        <v>2.2077249999999999</v>
      </c>
      <c r="R31" s="9">
        <v>2.5</v>
      </c>
      <c r="S31" s="9">
        <v>0.45</v>
      </c>
      <c r="T31" s="9">
        <v>0</v>
      </c>
      <c r="U31" s="9">
        <v>0.3</v>
      </c>
      <c r="V31" s="9">
        <v>0</v>
      </c>
    </row>
    <row r="32" spans="1:22">
      <c r="A32" s="9">
        <v>27</v>
      </c>
      <c r="B32" s="9" t="str">
        <f t="shared" si="0"/>
        <v>М2,5x14</v>
      </c>
      <c r="C32" s="10">
        <v>2.5</v>
      </c>
      <c r="D32" s="9">
        <v>14</v>
      </c>
      <c r="E32" s="12">
        <v>0.41947581000211814</v>
      </c>
      <c r="F32" s="55">
        <v>0</v>
      </c>
      <c r="G32" s="12">
        <v>0.41947581000211814</v>
      </c>
      <c r="H32" s="23">
        <v>0</v>
      </c>
      <c r="I32" s="23"/>
      <c r="J32" s="23"/>
      <c r="K32" s="23"/>
      <c r="L32" s="23"/>
      <c r="M32" s="55">
        <v>7</v>
      </c>
      <c r="N32" s="55">
        <v>7</v>
      </c>
      <c r="O32" s="9">
        <v>0</v>
      </c>
      <c r="P32" s="9">
        <v>2.5</v>
      </c>
      <c r="Q32" s="9">
        <v>2.2077249999999999</v>
      </c>
      <c r="R32" s="9">
        <v>2.5</v>
      </c>
      <c r="S32" s="9">
        <v>0.45</v>
      </c>
      <c r="T32" s="9">
        <v>0</v>
      </c>
      <c r="U32" s="9">
        <v>0.3</v>
      </c>
      <c r="V32" s="9">
        <v>0</v>
      </c>
    </row>
    <row r="33" spans="1:22">
      <c r="A33" s="9">
        <v>28</v>
      </c>
      <c r="B33" s="9" t="str">
        <f t="shared" si="0"/>
        <v>М2,5x16</v>
      </c>
      <c r="C33" s="10">
        <v>2.5</v>
      </c>
      <c r="D33" s="9">
        <v>16</v>
      </c>
      <c r="E33" s="12">
        <v>0.4795765037197558</v>
      </c>
      <c r="F33" s="55">
        <v>0</v>
      </c>
      <c r="G33" s="12">
        <v>0.4795765037197558</v>
      </c>
      <c r="H33" s="23">
        <v>0</v>
      </c>
      <c r="I33" s="23"/>
      <c r="J33" s="23"/>
      <c r="K33" s="23"/>
      <c r="L33" s="23"/>
      <c r="M33" s="55">
        <v>8</v>
      </c>
      <c r="N33" s="55">
        <v>8</v>
      </c>
      <c r="O33" s="9">
        <v>0</v>
      </c>
      <c r="P33" s="9">
        <v>2.5</v>
      </c>
      <c r="Q33" s="9">
        <v>2.2077249999999999</v>
      </c>
      <c r="R33" s="9">
        <v>2.5</v>
      </c>
      <c r="S33" s="9">
        <v>0.45</v>
      </c>
      <c r="T33" s="9">
        <v>0</v>
      </c>
      <c r="U33" s="9">
        <v>0.3</v>
      </c>
      <c r="V33" s="9">
        <v>0</v>
      </c>
    </row>
    <row r="34" spans="1:22">
      <c r="A34" s="9">
        <v>29</v>
      </c>
      <c r="B34" s="9" t="str">
        <f t="shared" si="0"/>
        <v>М2,5x18</v>
      </c>
      <c r="C34" s="10">
        <v>2.5</v>
      </c>
      <c r="D34" s="9">
        <v>18</v>
      </c>
      <c r="E34" s="12">
        <v>0.53967719743739351</v>
      </c>
      <c r="F34" s="55">
        <v>0</v>
      </c>
      <c r="G34" s="12">
        <v>0.53967719743739351</v>
      </c>
      <c r="H34" s="23">
        <v>0</v>
      </c>
      <c r="I34" s="23"/>
      <c r="J34" s="23"/>
      <c r="K34" s="23"/>
      <c r="L34" s="23"/>
      <c r="M34" s="55">
        <v>9</v>
      </c>
      <c r="N34" s="55">
        <v>9</v>
      </c>
      <c r="O34" s="9">
        <v>0</v>
      </c>
      <c r="P34" s="9">
        <v>2.5</v>
      </c>
      <c r="Q34" s="9">
        <v>2.2077249999999999</v>
      </c>
      <c r="R34" s="9">
        <v>2.5</v>
      </c>
      <c r="S34" s="9">
        <v>0.45</v>
      </c>
      <c r="T34" s="9">
        <v>0</v>
      </c>
      <c r="U34" s="9">
        <v>0.3</v>
      </c>
      <c r="V34" s="9">
        <v>0</v>
      </c>
    </row>
    <row r="35" spans="1:22">
      <c r="A35" s="9">
        <v>30</v>
      </c>
      <c r="B35" s="9" t="str">
        <f t="shared" si="0"/>
        <v>М2,5x20</v>
      </c>
      <c r="C35" s="10">
        <v>2.5</v>
      </c>
      <c r="D35" s="9">
        <v>20</v>
      </c>
      <c r="E35" s="12">
        <v>0.59977789115503122</v>
      </c>
      <c r="F35" s="55">
        <v>0</v>
      </c>
      <c r="G35" s="12">
        <v>0.59977789115503122</v>
      </c>
      <c r="H35" s="23">
        <v>0</v>
      </c>
      <c r="I35" s="23"/>
      <c r="J35" s="23"/>
      <c r="K35" s="23"/>
      <c r="L35" s="23"/>
      <c r="M35" s="55">
        <v>10</v>
      </c>
      <c r="N35" s="55">
        <v>10</v>
      </c>
      <c r="O35" s="9">
        <v>0</v>
      </c>
      <c r="P35" s="9">
        <v>2.5</v>
      </c>
      <c r="Q35" s="9">
        <v>2.2077249999999999</v>
      </c>
      <c r="R35" s="9">
        <v>2.5</v>
      </c>
      <c r="S35" s="9">
        <v>0.45</v>
      </c>
      <c r="T35" s="9">
        <v>0</v>
      </c>
      <c r="U35" s="9">
        <v>0.3</v>
      </c>
      <c r="V35" s="9">
        <v>0</v>
      </c>
    </row>
    <row r="36" spans="1:22">
      <c r="A36" s="9">
        <v>31</v>
      </c>
      <c r="B36" s="9" t="str">
        <f t="shared" si="0"/>
        <v>М2,5x22</v>
      </c>
      <c r="C36" s="10">
        <v>2.5</v>
      </c>
      <c r="D36" s="9">
        <v>22</v>
      </c>
      <c r="E36" s="12">
        <v>0.65987858487266882</v>
      </c>
      <c r="F36" s="55">
        <v>0</v>
      </c>
      <c r="G36" s="12">
        <v>0.65987858487266882</v>
      </c>
      <c r="H36" s="23">
        <v>0</v>
      </c>
      <c r="I36" s="23"/>
      <c r="J36" s="23"/>
      <c r="K36" s="23"/>
      <c r="L36" s="23"/>
      <c r="M36" s="55">
        <v>11</v>
      </c>
      <c r="N36" s="55">
        <v>11</v>
      </c>
      <c r="O36" s="9">
        <v>0</v>
      </c>
      <c r="P36" s="9">
        <v>2.5</v>
      </c>
      <c r="Q36" s="9">
        <v>2.2077249999999999</v>
      </c>
      <c r="R36" s="9">
        <v>2.5</v>
      </c>
      <c r="S36" s="9">
        <v>0.45</v>
      </c>
      <c r="T36" s="9">
        <v>0</v>
      </c>
      <c r="U36" s="9">
        <v>0.3</v>
      </c>
      <c r="V36" s="9">
        <v>0</v>
      </c>
    </row>
    <row r="37" spans="1:22">
      <c r="A37" s="9">
        <v>32</v>
      </c>
      <c r="B37" s="9" t="str">
        <f t="shared" si="0"/>
        <v>М2,5x25</v>
      </c>
      <c r="C37" s="10">
        <v>2.5</v>
      </c>
      <c r="D37" s="9">
        <v>25</v>
      </c>
      <c r="E37" s="12">
        <v>0.75002962544912544</v>
      </c>
      <c r="F37" s="55">
        <v>0</v>
      </c>
      <c r="G37" s="12">
        <v>0.75002962544912544</v>
      </c>
      <c r="H37" s="23">
        <v>0</v>
      </c>
      <c r="I37" s="23"/>
      <c r="J37" s="23"/>
      <c r="K37" s="23"/>
      <c r="L37" s="23"/>
      <c r="M37" s="55">
        <v>12.5</v>
      </c>
      <c r="N37" s="55">
        <v>12.5</v>
      </c>
      <c r="O37" s="9">
        <v>0</v>
      </c>
      <c r="P37" s="9">
        <v>2.5</v>
      </c>
      <c r="Q37" s="9">
        <v>2.2077249999999999</v>
      </c>
      <c r="R37" s="9">
        <v>2.5</v>
      </c>
      <c r="S37" s="9">
        <v>0.45</v>
      </c>
      <c r="T37" s="9">
        <v>0</v>
      </c>
      <c r="U37" s="9">
        <v>0.3</v>
      </c>
      <c r="V37" s="9">
        <v>0</v>
      </c>
    </row>
    <row r="38" spans="1:22">
      <c r="A38" s="9">
        <v>33</v>
      </c>
      <c r="B38" s="9" t="str">
        <f t="shared" si="0"/>
        <v>М2,5x28</v>
      </c>
      <c r="C38" s="10">
        <v>2.5</v>
      </c>
      <c r="D38" s="9">
        <v>28</v>
      </c>
      <c r="E38" s="12">
        <v>0.89108016922279276</v>
      </c>
      <c r="F38" s="55">
        <v>0</v>
      </c>
      <c r="G38" s="12">
        <v>0.84018066602558217</v>
      </c>
      <c r="H38" s="23">
        <v>0</v>
      </c>
      <c r="I38" s="23"/>
      <c r="J38" s="23"/>
      <c r="K38" s="23"/>
      <c r="L38" s="23"/>
      <c r="M38" s="9">
        <v>11</v>
      </c>
      <c r="N38" s="9">
        <v>11</v>
      </c>
      <c r="O38" s="9">
        <v>0</v>
      </c>
      <c r="P38" s="9">
        <v>2.5</v>
      </c>
      <c r="Q38" s="9">
        <v>2.2077249999999999</v>
      </c>
      <c r="R38" s="9">
        <v>2.5</v>
      </c>
      <c r="S38" s="9">
        <v>0.45</v>
      </c>
      <c r="T38" s="9">
        <v>0</v>
      </c>
      <c r="U38" s="9">
        <v>0.3</v>
      </c>
      <c r="V38" s="9">
        <v>0</v>
      </c>
    </row>
    <row r="39" spans="1:22">
      <c r="A39" s="9">
        <v>34</v>
      </c>
      <c r="B39" s="9" t="str">
        <f t="shared" si="0"/>
        <v>М2,5x30</v>
      </c>
      <c r="C39" s="10">
        <v>2.5</v>
      </c>
      <c r="D39" s="9">
        <v>30</v>
      </c>
      <c r="E39" s="12">
        <v>0.9681473640061673</v>
      </c>
      <c r="F39" s="55">
        <v>0</v>
      </c>
      <c r="G39" s="12">
        <v>0.90028135974321966</v>
      </c>
      <c r="H39" s="23">
        <v>0</v>
      </c>
      <c r="I39" s="23"/>
      <c r="J39" s="23"/>
      <c r="K39" s="23"/>
      <c r="L39" s="23"/>
      <c r="M39" s="9">
        <v>11</v>
      </c>
      <c r="N39" s="9">
        <v>11</v>
      </c>
      <c r="O39" s="9">
        <v>0</v>
      </c>
      <c r="P39" s="9">
        <v>2.5</v>
      </c>
      <c r="Q39" s="9">
        <v>2.2077249999999999</v>
      </c>
      <c r="R39" s="9">
        <v>2.5</v>
      </c>
      <c r="S39" s="9">
        <v>0.45</v>
      </c>
      <c r="T39" s="9">
        <v>0</v>
      </c>
      <c r="U39" s="9">
        <v>0.3</v>
      </c>
      <c r="V39" s="9">
        <v>0</v>
      </c>
    </row>
    <row r="40" spans="1:22">
      <c r="A40" s="9">
        <v>35</v>
      </c>
      <c r="B40" s="9" t="str">
        <f t="shared" si="0"/>
        <v>М2,5x32</v>
      </c>
      <c r="C40" s="10">
        <v>2.5</v>
      </c>
      <c r="D40" s="9">
        <v>32</v>
      </c>
      <c r="E40" s="12">
        <v>1.0452145587895421</v>
      </c>
      <c r="F40" s="55">
        <v>0</v>
      </c>
      <c r="G40" s="12">
        <v>0.96038205346085737</v>
      </c>
      <c r="H40" s="23">
        <v>0</v>
      </c>
      <c r="I40" s="23"/>
      <c r="J40" s="23"/>
      <c r="K40" s="23"/>
      <c r="L40" s="23"/>
      <c r="M40" s="9">
        <v>11</v>
      </c>
      <c r="N40" s="9">
        <v>11</v>
      </c>
      <c r="O40" s="9">
        <v>0</v>
      </c>
      <c r="P40" s="9">
        <v>2.5</v>
      </c>
      <c r="Q40" s="9">
        <v>2.2077249999999999</v>
      </c>
      <c r="R40" s="9">
        <v>2.5</v>
      </c>
      <c r="S40" s="9">
        <v>0.45</v>
      </c>
      <c r="T40" s="9">
        <v>0</v>
      </c>
      <c r="U40" s="9">
        <v>0.3</v>
      </c>
      <c r="V40" s="9">
        <v>0</v>
      </c>
    </row>
    <row r="41" spans="1:22">
      <c r="A41" s="9">
        <v>36</v>
      </c>
      <c r="B41" s="9" t="str">
        <f t="shared" si="0"/>
        <v>М2,5x35</v>
      </c>
      <c r="C41" s="10">
        <v>2.5</v>
      </c>
      <c r="D41" s="9">
        <v>35</v>
      </c>
      <c r="E41" s="12">
        <v>1.160815350964604</v>
      </c>
      <c r="F41" s="55">
        <v>0</v>
      </c>
      <c r="G41" s="12">
        <v>1.0505330940373139</v>
      </c>
      <c r="H41" s="23">
        <v>0</v>
      </c>
      <c r="I41" s="23"/>
      <c r="J41" s="23"/>
      <c r="K41" s="23"/>
      <c r="L41" s="23"/>
      <c r="M41" s="9">
        <v>11</v>
      </c>
      <c r="N41" s="9">
        <v>11</v>
      </c>
      <c r="O41" s="9">
        <v>0</v>
      </c>
      <c r="P41" s="9">
        <v>2.5</v>
      </c>
      <c r="Q41" s="9">
        <v>2.2077249999999999</v>
      </c>
      <c r="R41" s="9">
        <v>2.5</v>
      </c>
      <c r="S41" s="9">
        <v>0.45</v>
      </c>
      <c r="T41" s="9">
        <v>0</v>
      </c>
      <c r="U41" s="9">
        <v>0.3</v>
      </c>
      <c r="V41" s="9">
        <v>0</v>
      </c>
    </row>
    <row r="42" spans="1:22">
      <c r="A42" s="9">
        <v>37</v>
      </c>
      <c r="B42" s="9" t="str">
        <f t="shared" si="0"/>
        <v>М2,5x38</v>
      </c>
      <c r="C42" s="10">
        <v>2.5</v>
      </c>
      <c r="D42" s="9">
        <v>38</v>
      </c>
      <c r="E42" s="12">
        <v>1.2764161431396661</v>
      </c>
      <c r="F42" s="55">
        <v>0</v>
      </c>
      <c r="G42" s="12">
        <v>1.1406841346137708</v>
      </c>
      <c r="H42" s="23">
        <v>0</v>
      </c>
      <c r="I42" s="23"/>
      <c r="J42" s="23"/>
      <c r="K42" s="23"/>
      <c r="L42" s="23"/>
      <c r="M42" s="9">
        <v>11</v>
      </c>
      <c r="N42" s="9">
        <v>11</v>
      </c>
      <c r="O42" s="9">
        <v>0</v>
      </c>
      <c r="P42" s="9">
        <v>2.5</v>
      </c>
      <c r="Q42" s="9">
        <v>2.2077249999999999</v>
      </c>
      <c r="R42" s="9">
        <v>2.5</v>
      </c>
      <c r="S42" s="9">
        <v>0.45</v>
      </c>
      <c r="T42" s="9">
        <v>0</v>
      </c>
      <c r="U42" s="9">
        <v>0.3</v>
      </c>
      <c r="V42" s="9">
        <v>0</v>
      </c>
    </row>
    <row r="43" spans="1:22">
      <c r="A43" s="9">
        <v>38</v>
      </c>
      <c r="B43" s="9" t="str">
        <f t="shared" si="0"/>
        <v>М2,5x40</v>
      </c>
      <c r="C43" s="10">
        <v>2.5</v>
      </c>
      <c r="D43" s="9">
        <v>40</v>
      </c>
      <c r="E43" s="12">
        <v>1.3534833379230404</v>
      </c>
      <c r="F43" s="55">
        <v>0</v>
      </c>
      <c r="G43" s="12">
        <v>1.2007848283314084</v>
      </c>
      <c r="H43" s="23">
        <v>0</v>
      </c>
      <c r="I43" s="23"/>
      <c r="J43" s="23"/>
      <c r="K43" s="23"/>
      <c r="L43" s="23"/>
      <c r="M43" s="9">
        <v>11</v>
      </c>
      <c r="N43" s="9">
        <v>11</v>
      </c>
      <c r="O43" s="9">
        <v>0</v>
      </c>
      <c r="P43" s="9">
        <v>2.5</v>
      </c>
      <c r="Q43" s="9">
        <v>2.2077249999999999</v>
      </c>
      <c r="R43" s="9">
        <v>2.5</v>
      </c>
      <c r="S43" s="9">
        <v>0.45</v>
      </c>
      <c r="T43" s="9">
        <v>0</v>
      </c>
      <c r="U43" s="9">
        <v>0.3</v>
      </c>
      <c r="V43" s="9">
        <v>0</v>
      </c>
    </row>
    <row r="44" spans="1:22">
      <c r="A44" s="9">
        <v>39</v>
      </c>
      <c r="B44" s="9" t="str">
        <f t="shared" si="0"/>
        <v>М2,5x42</v>
      </c>
      <c r="C44" s="10">
        <v>2.5</v>
      </c>
      <c r="D44" s="9">
        <v>42</v>
      </c>
      <c r="E44" s="12">
        <v>1.430550532706415</v>
      </c>
      <c r="F44" s="55">
        <v>0</v>
      </c>
      <c r="G44" s="12">
        <v>1.2608855220490462</v>
      </c>
      <c r="H44" s="23">
        <v>0</v>
      </c>
      <c r="I44" s="23"/>
      <c r="J44" s="23"/>
      <c r="K44" s="23"/>
      <c r="L44" s="23"/>
      <c r="M44" s="9">
        <v>11</v>
      </c>
      <c r="N44" s="9">
        <v>11</v>
      </c>
      <c r="O44" s="9">
        <v>0</v>
      </c>
      <c r="P44" s="9">
        <v>2.5</v>
      </c>
      <c r="Q44" s="9">
        <v>2.2077249999999999</v>
      </c>
      <c r="R44" s="9">
        <v>2.5</v>
      </c>
      <c r="S44" s="9">
        <v>0.45</v>
      </c>
      <c r="T44" s="9">
        <v>0</v>
      </c>
      <c r="U44" s="9">
        <v>0.3</v>
      </c>
      <c r="V44" s="9">
        <v>0</v>
      </c>
    </row>
    <row r="45" spans="1:22">
      <c r="A45" s="9">
        <v>40</v>
      </c>
      <c r="B45" s="9" t="str">
        <f t="shared" si="0"/>
        <v>М2,5x45</v>
      </c>
      <c r="C45" s="10">
        <v>2.5</v>
      </c>
      <c r="D45" s="9">
        <v>45</v>
      </c>
      <c r="E45" s="12">
        <v>1.5461513248814769</v>
      </c>
      <c r="F45" s="55">
        <v>0</v>
      </c>
      <c r="G45" s="12">
        <v>1.3510365626255028</v>
      </c>
      <c r="H45" s="23">
        <v>0</v>
      </c>
      <c r="I45" s="23"/>
      <c r="J45" s="23"/>
      <c r="K45" s="23"/>
      <c r="L45" s="23"/>
      <c r="M45" s="9">
        <v>11</v>
      </c>
      <c r="N45" s="9">
        <v>11</v>
      </c>
      <c r="O45" s="9">
        <v>0</v>
      </c>
      <c r="P45" s="9">
        <v>2.5</v>
      </c>
      <c r="Q45" s="9">
        <v>2.2077249999999999</v>
      </c>
      <c r="R45" s="9">
        <v>2.5</v>
      </c>
      <c r="S45" s="9">
        <v>0.45</v>
      </c>
      <c r="T45" s="9">
        <v>0</v>
      </c>
      <c r="U45" s="9">
        <v>0.3</v>
      </c>
      <c r="V45" s="9">
        <v>0</v>
      </c>
    </row>
    <row r="46" spans="1:22">
      <c r="A46" s="9">
        <v>41</v>
      </c>
      <c r="B46" s="9" t="str">
        <f t="shared" si="0"/>
        <v>М2,5x48</v>
      </c>
      <c r="C46" s="10">
        <v>2.5</v>
      </c>
      <c r="D46" s="9">
        <v>48</v>
      </c>
      <c r="E46" s="12">
        <v>1.661752117056539</v>
      </c>
      <c r="F46" s="55">
        <v>0</v>
      </c>
      <c r="G46" s="12">
        <v>1.4411876032019593</v>
      </c>
      <c r="H46" s="23">
        <v>0</v>
      </c>
      <c r="I46" s="23"/>
      <c r="J46" s="23"/>
      <c r="K46" s="23"/>
      <c r="L46" s="23"/>
      <c r="M46" s="9">
        <v>11</v>
      </c>
      <c r="N46" s="9">
        <v>11</v>
      </c>
      <c r="O46" s="9">
        <v>0</v>
      </c>
      <c r="P46" s="9">
        <v>2.5</v>
      </c>
      <c r="Q46" s="9">
        <v>2.2077249999999999</v>
      </c>
      <c r="R46" s="9">
        <v>2.5</v>
      </c>
      <c r="S46" s="9">
        <v>0.45</v>
      </c>
      <c r="T46" s="9">
        <v>0</v>
      </c>
      <c r="U46" s="9">
        <v>0.3</v>
      </c>
      <c r="V46" s="9">
        <v>0</v>
      </c>
    </row>
    <row r="47" spans="1:22">
      <c r="A47" s="9">
        <v>42</v>
      </c>
      <c r="B47" s="9" t="str">
        <f t="shared" si="0"/>
        <v>М2,5x50</v>
      </c>
      <c r="C47" s="10">
        <v>2.5</v>
      </c>
      <c r="D47" s="9">
        <v>50</v>
      </c>
      <c r="E47" s="12">
        <v>1.7388193118399133</v>
      </c>
      <c r="F47" s="55">
        <v>0</v>
      </c>
      <c r="G47" s="12">
        <v>1.5012882969195969</v>
      </c>
      <c r="H47" s="23">
        <v>0</v>
      </c>
      <c r="I47" s="23"/>
      <c r="J47" s="23"/>
      <c r="K47" s="23"/>
      <c r="L47" s="23"/>
      <c r="M47" s="9">
        <v>11</v>
      </c>
      <c r="N47" s="9">
        <v>11</v>
      </c>
      <c r="O47" s="9">
        <v>0</v>
      </c>
      <c r="P47" s="9">
        <v>2.5</v>
      </c>
      <c r="Q47" s="9">
        <v>2.2077249999999999</v>
      </c>
      <c r="R47" s="9">
        <v>2.5</v>
      </c>
      <c r="S47" s="9">
        <v>0.45</v>
      </c>
      <c r="T47" s="9">
        <v>0</v>
      </c>
      <c r="U47" s="9">
        <v>0.3</v>
      </c>
      <c r="V47" s="9">
        <v>0</v>
      </c>
    </row>
    <row r="48" spans="1:22">
      <c r="A48" s="9">
        <v>43</v>
      </c>
      <c r="B48" s="9" t="str">
        <f t="shared" si="0"/>
        <v>М2,5x55</v>
      </c>
      <c r="C48" s="10">
        <v>2.5</v>
      </c>
      <c r="D48" s="9">
        <v>55</v>
      </c>
      <c r="E48" s="12">
        <v>1.9314872987983502</v>
      </c>
      <c r="F48" s="55">
        <v>0</v>
      </c>
      <c r="G48" s="12">
        <v>1.6515400312136914</v>
      </c>
      <c r="H48" s="23">
        <v>0</v>
      </c>
      <c r="I48" s="23"/>
      <c r="J48" s="23"/>
      <c r="K48" s="23"/>
      <c r="L48" s="23"/>
      <c r="M48" s="9">
        <v>11</v>
      </c>
      <c r="N48" s="9">
        <v>11</v>
      </c>
      <c r="O48" s="9">
        <v>0</v>
      </c>
      <c r="P48" s="9">
        <v>2.5</v>
      </c>
      <c r="Q48" s="9">
        <v>2.2077249999999999</v>
      </c>
      <c r="R48" s="9">
        <v>2.5</v>
      </c>
      <c r="S48" s="9">
        <v>0.45</v>
      </c>
      <c r="T48" s="9">
        <v>0</v>
      </c>
      <c r="U48" s="9">
        <v>0.3</v>
      </c>
      <c r="V48" s="9">
        <v>0</v>
      </c>
    </row>
    <row r="49" spans="1:22">
      <c r="A49" s="9">
        <v>44</v>
      </c>
      <c r="B49" s="9" t="str">
        <f t="shared" si="0"/>
        <v>М2,5x60</v>
      </c>
      <c r="C49" s="10">
        <v>2.5</v>
      </c>
      <c r="D49" s="9">
        <v>60</v>
      </c>
      <c r="E49" s="12">
        <v>2.1241552857567862</v>
      </c>
      <c r="F49" s="55">
        <v>0</v>
      </c>
      <c r="G49" s="12">
        <v>1.8017917655077853</v>
      </c>
      <c r="H49" s="23">
        <v>0</v>
      </c>
      <c r="I49" s="23"/>
      <c r="J49" s="23"/>
      <c r="K49" s="23"/>
      <c r="L49" s="23"/>
      <c r="M49" s="9">
        <v>11</v>
      </c>
      <c r="N49" s="9">
        <v>11</v>
      </c>
      <c r="O49" s="9">
        <v>0</v>
      </c>
      <c r="P49" s="9">
        <v>2.5</v>
      </c>
      <c r="Q49" s="9">
        <v>2.2077249999999999</v>
      </c>
      <c r="R49" s="9">
        <v>2.5</v>
      </c>
      <c r="S49" s="9">
        <v>0.45</v>
      </c>
      <c r="T49" s="9">
        <v>0</v>
      </c>
      <c r="U49" s="9">
        <v>0.3</v>
      </c>
      <c r="V49" s="9">
        <v>0</v>
      </c>
    </row>
    <row r="50" spans="1:22">
      <c r="A50" s="9">
        <v>45</v>
      </c>
      <c r="B50" s="9" t="str">
        <f t="shared" si="0"/>
        <v>М2,5x65</v>
      </c>
      <c r="C50" s="10">
        <v>2.5</v>
      </c>
      <c r="D50" s="9">
        <v>65</v>
      </c>
      <c r="E50" s="12">
        <v>2.3168232727152231</v>
      </c>
      <c r="F50" s="55">
        <v>0</v>
      </c>
      <c r="G50" s="12">
        <v>1.9520434998018799</v>
      </c>
      <c r="H50" s="23">
        <v>0</v>
      </c>
      <c r="I50" s="23"/>
      <c r="J50" s="23"/>
      <c r="K50" s="23"/>
      <c r="L50" s="23"/>
      <c r="M50" s="9">
        <v>11</v>
      </c>
      <c r="N50" s="9">
        <v>11</v>
      </c>
      <c r="O50" s="9">
        <v>0</v>
      </c>
      <c r="P50" s="9">
        <v>2.5</v>
      </c>
      <c r="Q50" s="9">
        <v>2.2077249999999999</v>
      </c>
      <c r="R50" s="9">
        <v>2.5</v>
      </c>
      <c r="S50" s="9">
        <v>0.45</v>
      </c>
      <c r="T50" s="9">
        <v>0</v>
      </c>
      <c r="U50" s="9">
        <v>0.3</v>
      </c>
      <c r="V50" s="9">
        <v>0</v>
      </c>
    </row>
    <row r="51" spans="1:22">
      <c r="A51" s="9">
        <v>46</v>
      </c>
      <c r="B51" s="9" t="str">
        <f t="shared" si="0"/>
        <v>М2,5x70</v>
      </c>
      <c r="C51" s="10">
        <v>2.5</v>
      </c>
      <c r="D51" s="9">
        <v>70</v>
      </c>
      <c r="E51" s="12">
        <v>2.5094912596736596</v>
      </c>
      <c r="F51" s="55">
        <v>0</v>
      </c>
      <c r="G51" s="12">
        <v>2.1022952340959735</v>
      </c>
      <c r="H51" s="23">
        <v>0</v>
      </c>
      <c r="I51" s="23"/>
      <c r="J51" s="23"/>
      <c r="K51" s="23"/>
      <c r="L51" s="23"/>
      <c r="M51" s="9">
        <v>11</v>
      </c>
      <c r="N51" s="9">
        <v>11</v>
      </c>
      <c r="O51" s="9">
        <v>0</v>
      </c>
      <c r="P51" s="9">
        <v>2.5</v>
      </c>
      <c r="Q51" s="9">
        <v>2.2077249999999999</v>
      </c>
      <c r="R51" s="9">
        <v>2.5</v>
      </c>
      <c r="S51" s="9">
        <v>0.45</v>
      </c>
      <c r="T51" s="9">
        <v>0</v>
      </c>
      <c r="U51" s="9">
        <v>0.3</v>
      </c>
      <c r="V51" s="9">
        <v>0</v>
      </c>
    </row>
    <row r="52" spans="1:22">
      <c r="A52" s="9">
        <v>47</v>
      </c>
      <c r="B52" s="9" t="str">
        <f t="shared" si="0"/>
        <v>М2,5x75</v>
      </c>
      <c r="C52" s="10">
        <v>2.5</v>
      </c>
      <c r="D52" s="9">
        <v>75</v>
      </c>
      <c r="E52" s="12">
        <v>2.7021592466320961</v>
      </c>
      <c r="F52" s="55">
        <v>0</v>
      </c>
      <c r="G52" s="12">
        <v>2.2525469683900683</v>
      </c>
      <c r="H52" s="23">
        <v>0</v>
      </c>
      <c r="I52" s="23"/>
      <c r="J52" s="23"/>
      <c r="K52" s="23"/>
      <c r="L52" s="23"/>
      <c r="M52" s="9">
        <v>11</v>
      </c>
      <c r="N52" s="9">
        <v>11</v>
      </c>
      <c r="O52" s="9">
        <v>0</v>
      </c>
      <c r="P52" s="9">
        <v>2.5</v>
      </c>
      <c r="Q52" s="9">
        <v>2.2077249999999999</v>
      </c>
      <c r="R52" s="9">
        <v>2.5</v>
      </c>
      <c r="S52" s="9">
        <v>0.45</v>
      </c>
      <c r="T52" s="9">
        <v>0</v>
      </c>
      <c r="U52" s="9">
        <v>0.3</v>
      </c>
      <c r="V52" s="9">
        <v>0</v>
      </c>
    </row>
    <row r="53" spans="1:22">
      <c r="A53" s="9">
        <v>48</v>
      </c>
      <c r="B53" s="9" t="str">
        <f t="shared" si="0"/>
        <v>М2,5x80</v>
      </c>
      <c r="C53" s="10">
        <v>2.5</v>
      </c>
      <c r="D53" s="9">
        <v>80</v>
      </c>
      <c r="E53" s="12">
        <v>2.8948272335905325</v>
      </c>
      <c r="F53" s="55">
        <v>0</v>
      </c>
      <c r="G53" s="12">
        <v>2.4027987026841626</v>
      </c>
      <c r="H53" s="23">
        <v>0</v>
      </c>
      <c r="I53" s="23"/>
      <c r="J53" s="23"/>
      <c r="K53" s="23"/>
      <c r="L53" s="23"/>
      <c r="M53" s="9">
        <v>11</v>
      </c>
      <c r="N53" s="9">
        <v>11</v>
      </c>
      <c r="O53" s="9">
        <v>0</v>
      </c>
      <c r="P53" s="9">
        <v>2.5</v>
      </c>
      <c r="Q53" s="9">
        <v>2.2077249999999999</v>
      </c>
      <c r="R53" s="9">
        <v>2.5</v>
      </c>
      <c r="S53" s="9">
        <v>0.45</v>
      </c>
      <c r="T53" s="9">
        <v>0</v>
      </c>
      <c r="U53" s="9">
        <v>0.3</v>
      </c>
      <c r="V53" s="9">
        <v>0</v>
      </c>
    </row>
    <row r="54" spans="1:22">
      <c r="A54" s="9">
        <v>49</v>
      </c>
      <c r="B54" s="9" t="str">
        <f t="shared" si="0"/>
        <v>М2,5x85</v>
      </c>
      <c r="C54" s="10">
        <v>2.5</v>
      </c>
      <c r="D54" s="9">
        <v>85</v>
      </c>
      <c r="E54" s="12">
        <v>3.0874952205489694</v>
      </c>
      <c r="F54" s="55">
        <v>0</v>
      </c>
      <c r="G54" s="12">
        <v>2.553050436978257</v>
      </c>
      <c r="H54" s="23">
        <v>0</v>
      </c>
      <c r="I54" s="23"/>
      <c r="J54" s="23"/>
      <c r="K54" s="23"/>
      <c r="L54" s="23"/>
      <c r="M54" s="9">
        <v>11</v>
      </c>
      <c r="N54" s="9">
        <v>11</v>
      </c>
      <c r="O54" s="9">
        <v>0</v>
      </c>
      <c r="P54" s="9">
        <v>2.5</v>
      </c>
      <c r="Q54" s="9">
        <v>2.2077249999999999</v>
      </c>
      <c r="R54" s="9">
        <v>2.5</v>
      </c>
      <c r="S54" s="9">
        <v>0.45</v>
      </c>
      <c r="T54" s="9">
        <v>0</v>
      </c>
      <c r="U54" s="9">
        <v>0.3</v>
      </c>
      <c r="V54" s="9">
        <v>0</v>
      </c>
    </row>
    <row r="55" spans="1:22">
      <c r="A55" s="9">
        <v>50</v>
      </c>
      <c r="B55" s="9" t="str">
        <f t="shared" si="0"/>
        <v>М2,5x90</v>
      </c>
      <c r="C55" s="10">
        <v>2.5</v>
      </c>
      <c r="D55" s="9">
        <v>90</v>
      </c>
      <c r="E55" s="12">
        <v>3.2801632075074059</v>
      </c>
      <c r="F55" s="55">
        <v>0</v>
      </c>
      <c r="G55" s="12">
        <v>2.7033021712723513</v>
      </c>
      <c r="H55" s="23">
        <v>0</v>
      </c>
      <c r="I55" s="23"/>
      <c r="J55" s="23"/>
      <c r="K55" s="23"/>
      <c r="L55" s="23"/>
      <c r="M55" s="9">
        <v>11</v>
      </c>
      <c r="N55" s="9">
        <v>11</v>
      </c>
      <c r="O55" s="9">
        <v>0</v>
      </c>
      <c r="P55" s="9">
        <v>2.5</v>
      </c>
      <c r="Q55" s="9">
        <v>2.2077249999999999</v>
      </c>
      <c r="R55" s="9">
        <v>2.5</v>
      </c>
      <c r="S55" s="9">
        <v>0.45</v>
      </c>
      <c r="T55" s="9">
        <v>0</v>
      </c>
      <c r="U55" s="9">
        <v>0.3</v>
      </c>
      <c r="V55" s="9">
        <v>0</v>
      </c>
    </row>
    <row r="56" spans="1:22">
      <c r="A56" s="9">
        <v>51</v>
      </c>
      <c r="B56" s="9" t="str">
        <f t="shared" si="0"/>
        <v>М2,5x95</v>
      </c>
      <c r="C56" s="10">
        <v>2.5</v>
      </c>
      <c r="D56" s="9">
        <v>95</v>
      </c>
      <c r="E56" s="12">
        <v>3.4728311944658423</v>
      </c>
      <c r="F56" s="55">
        <v>0</v>
      </c>
      <c r="G56" s="12">
        <v>2.8535539055664456</v>
      </c>
      <c r="H56" s="23">
        <v>0</v>
      </c>
      <c r="I56" s="23"/>
      <c r="J56" s="23"/>
      <c r="K56" s="23"/>
      <c r="L56" s="23"/>
      <c r="M56" s="9">
        <v>11</v>
      </c>
      <c r="N56" s="9">
        <v>11</v>
      </c>
      <c r="O56" s="9">
        <v>0</v>
      </c>
      <c r="P56" s="9">
        <v>2.5</v>
      </c>
      <c r="Q56" s="9">
        <v>2.2077249999999999</v>
      </c>
      <c r="R56" s="9">
        <v>2.5</v>
      </c>
      <c r="S56" s="9">
        <v>0.45</v>
      </c>
      <c r="T56" s="9">
        <v>0</v>
      </c>
      <c r="U56" s="9">
        <v>0.3</v>
      </c>
      <c r="V56" s="9">
        <v>0</v>
      </c>
    </row>
    <row r="57" spans="1:22">
      <c r="A57" s="9">
        <v>52</v>
      </c>
      <c r="B57" s="9" t="str">
        <f t="shared" si="0"/>
        <v>М2,5x100</v>
      </c>
      <c r="C57" s="10">
        <v>2.5</v>
      </c>
      <c r="D57" s="9">
        <v>100</v>
      </c>
      <c r="E57" s="12">
        <v>3.6654991814242783</v>
      </c>
      <c r="F57" s="55">
        <v>0</v>
      </c>
      <c r="G57" s="12">
        <v>3.0038056398605399</v>
      </c>
      <c r="H57" s="23">
        <v>0</v>
      </c>
      <c r="I57" s="23"/>
      <c r="J57" s="23"/>
      <c r="K57" s="23"/>
      <c r="L57" s="23"/>
      <c r="M57" s="9">
        <v>11</v>
      </c>
      <c r="N57" s="9">
        <v>11</v>
      </c>
      <c r="O57" s="9">
        <v>0</v>
      </c>
      <c r="P57" s="9">
        <v>2.5</v>
      </c>
      <c r="Q57" s="9">
        <v>2.2077249999999999</v>
      </c>
      <c r="R57" s="9">
        <v>2.5</v>
      </c>
      <c r="S57" s="9">
        <v>0.45</v>
      </c>
      <c r="T57" s="9">
        <v>0</v>
      </c>
      <c r="U57" s="9">
        <v>0.3</v>
      </c>
      <c r="V57" s="9">
        <v>0</v>
      </c>
    </row>
    <row r="58" spans="1:22">
      <c r="A58" s="9">
        <v>53</v>
      </c>
      <c r="B58" s="9" t="str">
        <f t="shared" si="0"/>
        <v>М2,5x105</v>
      </c>
      <c r="C58" s="10">
        <v>2.5</v>
      </c>
      <c r="D58" s="9">
        <v>105</v>
      </c>
      <c r="E58" s="12">
        <v>3.8581671683827157</v>
      </c>
      <c r="F58" s="55">
        <v>0</v>
      </c>
      <c r="G58" s="12">
        <v>3.1540573741546343</v>
      </c>
      <c r="H58" s="23">
        <v>0</v>
      </c>
      <c r="I58" s="23"/>
      <c r="J58" s="23"/>
      <c r="K58" s="23"/>
      <c r="L58" s="23"/>
      <c r="M58" s="9">
        <v>11</v>
      </c>
      <c r="N58" s="9">
        <v>11</v>
      </c>
      <c r="O58" s="9">
        <v>0</v>
      </c>
      <c r="P58" s="9">
        <v>2.5</v>
      </c>
      <c r="Q58" s="9">
        <v>2.2077249999999999</v>
      </c>
      <c r="R58" s="9">
        <v>2.5</v>
      </c>
      <c r="S58" s="9">
        <v>0.45</v>
      </c>
      <c r="T58" s="9">
        <v>0</v>
      </c>
      <c r="U58" s="9">
        <v>0.3</v>
      </c>
      <c r="V58" s="9">
        <v>0</v>
      </c>
    </row>
    <row r="59" spans="1:22">
      <c r="A59" s="9">
        <v>54</v>
      </c>
      <c r="B59" s="9" t="str">
        <f t="shared" si="0"/>
        <v>М2,5x110</v>
      </c>
      <c r="C59" s="10">
        <v>2.5</v>
      </c>
      <c r="D59" s="9">
        <v>110</v>
      </c>
      <c r="E59" s="12">
        <v>4.0508351553411508</v>
      </c>
      <c r="F59" s="55">
        <v>0</v>
      </c>
      <c r="G59" s="12">
        <v>3.3043091084487286</v>
      </c>
      <c r="H59" s="23">
        <v>0</v>
      </c>
      <c r="I59" s="23"/>
      <c r="J59" s="23"/>
      <c r="K59" s="23"/>
      <c r="L59" s="23"/>
      <c r="M59" s="9">
        <v>11</v>
      </c>
      <c r="N59" s="9">
        <v>11</v>
      </c>
      <c r="O59" s="9">
        <v>0</v>
      </c>
      <c r="P59" s="9">
        <v>2.5</v>
      </c>
      <c r="Q59" s="9">
        <v>2.2077249999999999</v>
      </c>
      <c r="R59" s="9">
        <v>2.5</v>
      </c>
      <c r="S59" s="9">
        <v>0.45</v>
      </c>
      <c r="T59" s="9">
        <v>0</v>
      </c>
      <c r="U59" s="9">
        <v>0.3</v>
      </c>
      <c r="V59" s="9">
        <v>0</v>
      </c>
    </row>
    <row r="60" spans="1:22">
      <c r="A60" s="9">
        <v>55</v>
      </c>
      <c r="B60" s="9" t="str">
        <f t="shared" si="0"/>
        <v>М2,5x115</v>
      </c>
      <c r="C60" s="10">
        <v>2.5</v>
      </c>
      <c r="D60" s="9">
        <v>115</v>
      </c>
      <c r="E60" s="12">
        <v>4.2435031422995877</v>
      </c>
      <c r="F60" s="55">
        <v>0</v>
      </c>
      <c r="G60" s="12">
        <v>3.4545608427428229</v>
      </c>
      <c r="H60" s="23">
        <v>0</v>
      </c>
      <c r="I60" s="23"/>
      <c r="J60" s="23"/>
      <c r="K60" s="23"/>
      <c r="L60" s="23"/>
      <c r="M60" s="9">
        <v>11</v>
      </c>
      <c r="N60" s="9">
        <v>11</v>
      </c>
      <c r="O60" s="9">
        <v>0</v>
      </c>
      <c r="P60" s="9">
        <v>2.5</v>
      </c>
      <c r="Q60" s="9">
        <v>2.2077249999999999</v>
      </c>
      <c r="R60" s="9">
        <v>2.5</v>
      </c>
      <c r="S60" s="9">
        <v>0.45</v>
      </c>
      <c r="T60" s="9">
        <v>0</v>
      </c>
      <c r="U60" s="9">
        <v>0.3</v>
      </c>
      <c r="V60" s="9">
        <v>0</v>
      </c>
    </row>
    <row r="61" spans="1:22">
      <c r="A61" s="9">
        <v>56</v>
      </c>
      <c r="B61" s="9" t="str">
        <f t="shared" si="0"/>
        <v>М2,5x120</v>
      </c>
      <c r="C61" s="10">
        <v>2.5</v>
      </c>
      <c r="D61" s="9">
        <v>120</v>
      </c>
      <c r="E61" s="12">
        <v>4.4361711292580237</v>
      </c>
      <c r="F61" s="55">
        <v>0</v>
      </c>
      <c r="G61" s="12">
        <v>3.6048125770369164</v>
      </c>
      <c r="H61" s="23">
        <v>0</v>
      </c>
      <c r="I61" s="23"/>
      <c r="J61" s="23"/>
      <c r="K61" s="23"/>
      <c r="L61" s="23"/>
      <c r="M61" s="9">
        <v>11</v>
      </c>
      <c r="N61" s="9">
        <v>11</v>
      </c>
      <c r="O61" s="9">
        <v>0</v>
      </c>
      <c r="P61" s="9">
        <v>2.5</v>
      </c>
      <c r="Q61" s="9">
        <v>2.2077249999999999</v>
      </c>
      <c r="R61" s="9">
        <v>2.5</v>
      </c>
      <c r="S61" s="9">
        <v>0.45</v>
      </c>
      <c r="T61" s="9">
        <v>0</v>
      </c>
      <c r="U61" s="9">
        <v>0.3</v>
      </c>
      <c r="V61" s="9">
        <v>0</v>
      </c>
    </row>
    <row r="62" spans="1:22">
      <c r="A62" s="9">
        <v>57</v>
      </c>
      <c r="B62" s="9" t="str">
        <f t="shared" si="0"/>
        <v>М2,5x130</v>
      </c>
      <c r="C62" s="10">
        <v>2.5</v>
      </c>
      <c r="D62" s="9">
        <v>130</v>
      </c>
      <c r="E62" s="12">
        <v>4.8215071031748966</v>
      </c>
      <c r="F62" s="55">
        <v>0</v>
      </c>
      <c r="G62" s="12">
        <v>3.9053160456251055</v>
      </c>
      <c r="H62" s="23">
        <v>0</v>
      </c>
      <c r="I62" s="23"/>
      <c r="J62" s="23"/>
      <c r="K62" s="23"/>
      <c r="L62" s="23"/>
      <c r="M62" s="9">
        <v>11</v>
      </c>
      <c r="N62" s="9">
        <v>11</v>
      </c>
      <c r="O62" s="9">
        <v>0</v>
      </c>
      <c r="P62" s="9">
        <v>2.5</v>
      </c>
      <c r="Q62" s="9">
        <v>2.2077249999999999</v>
      </c>
      <c r="R62" s="9">
        <v>2.5</v>
      </c>
      <c r="S62" s="9">
        <v>0.45</v>
      </c>
      <c r="T62" s="9">
        <v>0</v>
      </c>
      <c r="U62" s="9">
        <v>0.3</v>
      </c>
      <c r="V62" s="9">
        <v>0</v>
      </c>
    </row>
    <row r="63" spans="1:22">
      <c r="A63" s="9">
        <v>58</v>
      </c>
      <c r="B63" s="9" t="str">
        <f t="shared" si="0"/>
        <v>М2,5x140</v>
      </c>
      <c r="C63" s="10">
        <v>2.5</v>
      </c>
      <c r="D63" s="9">
        <v>140</v>
      </c>
      <c r="E63" s="12">
        <v>5.2068430770917704</v>
      </c>
      <c r="F63" s="55">
        <v>0</v>
      </c>
      <c r="G63" s="12">
        <v>4.2058195142132924</v>
      </c>
      <c r="H63" s="23">
        <v>0</v>
      </c>
      <c r="I63" s="23"/>
      <c r="J63" s="23"/>
      <c r="K63" s="23"/>
      <c r="L63" s="23"/>
      <c r="M63" s="9">
        <v>11</v>
      </c>
      <c r="N63" s="9">
        <v>11</v>
      </c>
      <c r="O63" s="9">
        <v>0</v>
      </c>
      <c r="P63" s="9">
        <v>2.5</v>
      </c>
      <c r="Q63" s="9">
        <v>2.2077249999999999</v>
      </c>
      <c r="R63" s="9">
        <v>2.5</v>
      </c>
      <c r="S63" s="9">
        <v>0.45</v>
      </c>
      <c r="T63" s="9">
        <v>0</v>
      </c>
      <c r="U63" s="9">
        <v>0.3</v>
      </c>
      <c r="V63" s="9">
        <v>0</v>
      </c>
    </row>
    <row r="64" spans="1:22">
      <c r="A64" s="9">
        <v>59</v>
      </c>
      <c r="B64" s="9" t="str">
        <f t="shared" si="0"/>
        <v>М2,5x150</v>
      </c>
      <c r="C64" s="10">
        <v>2.5</v>
      </c>
      <c r="D64" s="9">
        <v>150</v>
      </c>
      <c r="E64" s="12">
        <v>5.5921790510086442</v>
      </c>
      <c r="F64" s="55">
        <v>0</v>
      </c>
      <c r="G64" s="12">
        <v>4.5063229828014819</v>
      </c>
      <c r="H64" s="23">
        <v>0</v>
      </c>
      <c r="I64" s="23"/>
      <c r="J64" s="23"/>
      <c r="K64" s="23"/>
      <c r="L64" s="23"/>
      <c r="M64" s="9">
        <v>11</v>
      </c>
      <c r="N64" s="9">
        <v>11</v>
      </c>
      <c r="O64" s="9">
        <v>0</v>
      </c>
      <c r="P64" s="9">
        <v>2.5</v>
      </c>
      <c r="Q64" s="9">
        <v>2.2077249999999999</v>
      </c>
      <c r="R64" s="9">
        <v>2.5</v>
      </c>
      <c r="S64" s="9">
        <v>0.45</v>
      </c>
      <c r="T64" s="9">
        <v>0</v>
      </c>
      <c r="U64" s="9">
        <v>0.3</v>
      </c>
      <c r="V64" s="9">
        <v>0</v>
      </c>
    </row>
    <row r="65" spans="1:22">
      <c r="A65" s="9">
        <v>60</v>
      </c>
      <c r="B65" s="9" t="str">
        <f t="shared" si="0"/>
        <v>М2,5x160</v>
      </c>
      <c r="C65" s="10">
        <v>2.5</v>
      </c>
      <c r="D65" s="9">
        <v>160</v>
      </c>
      <c r="E65" s="12">
        <v>5.9775150249255162</v>
      </c>
      <c r="F65" s="55">
        <v>0</v>
      </c>
      <c r="G65" s="12">
        <v>4.8068264513896706</v>
      </c>
      <c r="H65" s="23">
        <v>0</v>
      </c>
      <c r="I65" s="23"/>
      <c r="J65" s="23"/>
      <c r="K65" s="23"/>
      <c r="L65" s="23"/>
      <c r="M65" s="9">
        <v>11</v>
      </c>
      <c r="N65" s="9">
        <v>11</v>
      </c>
      <c r="O65" s="9">
        <v>0</v>
      </c>
      <c r="P65" s="9">
        <v>2.5</v>
      </c>
      <c r="Q65" s="9">
        <v>2.2077249999999999</v>
      </c>
      <c r="R65" s="9">
        <v>2.5</v>
      </c>
      <c r="S65" s="9">
        <v>0.45</v>
      </c>
      <c r="T65" s="9">
        <v>0</v>
      </c>
      <c r="U65" s="9">
        <v>0.3</v>
      </c>
      <c r="V65" s="9">
        <v>0</v>
      </c>
    </row>
    <row r="66" spans="1:22">
      <c r="A66" s="9">
        <v>61</v>
      </c>
      <c r="B66" s="9" t="str">
        <f t="shared" si="0"/>
        <v>М3x10</v>
      </c>
      <c r="C66" s="10">
        <v>3</v>
      </c>
      <c r="D66" s="9">
        <v>10</v>
      </c>
      <c r="E66" s="12">
        <v>0.43436576165798069</v>
      </c>
      <c r="F66" s="55">
        <v>0</v>
      </c>
      <c r="G66" s="12">
        <v>0.43436576165798069</v>
      </c>
      <c r="H66" s="23">
        <v>0</v>
      </c>
      <c r="I66" s="23"/>
      <c r="J66" s="23"/>
      <c r="K66" s="23"/>
      <c r="L66" s="23"/>
      <c r="M66" s="55">
        <v>5</v>
      </c>
      <c r="N66" s="55">
        <v>5</v>
      </c>
      <c r="O66" s="9">
        <v>0</v>
      </c>
      <c r="P66" s="9">
        <v>3</v>
      </c>
      <c r="Q66" s="9">
        <v>2.6752500000000001</v>
      </c>
      <c r="R66" s="9">
        <v>3</v>
      </c>
      <c r="S66" s="9">
        <v>0.5</v>
      </c>
      <c r="T66" s="9">
        <v>0</v>
      </c>
      <c r="U66" s="9">
        <v>0.5</v>
      </c>
      <c r="V66" s="9">
        <v>0</v>
      </c>
    </row>
    <row r="67" spans="1:22">
      <c r="A67" s="9">
        <v>62</v>
      </c>
      <c r="B67" s="9" t="str">
        <f t="shared" si="0"/>
        <v>М3x12</v>
      </c>
      <c r="C67" s="10">
        <v>3</v>
      </c>
      <c r="D67" s="9">
        <v>12</v>
      </c>
      <c r="E67" s="12">
        <v>0.52261648611582179</v>
      </c>
      <c r="F67" s="55">
        <v>0</v>
      </c>
      <c r="G67" s="12">
        <v>0.52261648611582179</v>
      </c>
      <c r="H67" s="23">
        <v>0</v>
      </c>
      <c r="I67" s="23"/>
      <c r="J67" s="23"/>
      <c r="K67" s="23"/>
      <c r="L67" s="23"/>
      <c r="M67" s="55">
        <v>6</v>
      </c>
      <c r="N67" s="55">
        <v>6</v>
      </c>
      <c r="O67" s="9">
        <v>0</v>
      </c>
      <c r="P67" s="9">
        <v>3</v>
      </c>
      <c r="Q67" s="9">
        <v>2.6752500000000001</v>
      </c>
      <c r="R67" s="9">
        <v>3</v>
      </c>
      <c r="S67" s="9">
        <v>0.5</v>
      </c>
      <c r="T67" s="9">
        <v>0</v>
      </c>
      <c r="U67" s="9">
        <v>0.5</v>
      </c>
      <c r="V67" s="9">
        <v>0</v>
      </c>
    </row>
    <row r="68" spans="1:22">
      <c r="A68" s="9">
        <v>63</v>
      </c>
      <c r="B68" s="9" t="str">
        <f t="shared" si="0"/>
        <v>М3x14</v>
      </c>
      <c r="C68" s="10">
        <v>3</v>
      </c>
      <c r="D68" s="9">
        <v>14</v>
      </c>
      <c r="E68" s="12">
        <v>0.610867210573663</v>
      </c>
      <c r="F68" s="55">
        <v>0</v>
      </c>
      <c r="G68" s="12">
        <v>0.610867210573663</v>
      </c>
      <c r="H68" s="23">
        <v>0</v>
      </c>
      <c r="I68" s="23"/>
      <c r="J68" s="23"/>
      <c r="K68" s="23"/>
      <c r="L68" s="23"/>
      <c r="M68" s="55">
        <v>7</v>
      </c>
      <c r="N68" s="55">
        <v>7</v>
      </c>
      <c r="O68" s="9">
        <v>0</v>
      </c>
      <c r="P68" s="9">
        <v>3</v>
      </c>
      <c r="Q68" s="9">
        <v>2.6752500000000001</v>
      </c>
      <c r="R68" s="9">
        <v>3</v>
      </c>
      <c r="S68" s="9">
        <v>0.5</v>
      </c>
      <c r="T68" s="9">
        <v>0</v>
      </c>
      <c r="U68" s="9">
        <v>0.5</v>
      </c>
      <c r="V68" s="9">
        <v>0</v>
      </c>
    </row>
    <row r="69" spans="1:22">
      <c r="A69" s="9">
        <v>64</v>
      </c>
      <c r="B69" s="9" t="str">
        <f t="shared" si="0"/>
        <v>М3x16</v>
      </c>
      <c r="C69" s="10">
        <v>3</v>
      </c>
      <c r="D69" s="9">
        <v>16</v>
      </c>
      <c r="E69" s="12">
        <v>0.6991179350315041</v>
      </c>
      <c r="F69" s="55">
        <v>0</v>
      </c>
      <c r="G69" s="12">
        <v>0.6991179350315041</v>
      </c>
      <c r="H69" s="23">
        <v>0</v>
      </c>
      <c r="I69" s="23"/>
      <c r="J69" s="23"/>
      <c r="K69" s="23"/>
      <c r="L69" s="23"/>
      <c r="M69" s="55">
        <v>8</v>
      </c>
      <c r="N69" s="55">
        <v>8</v>
      </c>
      <c r="O69" s="9">
        <v>0</v>
      </c>
      <c r="P69" s="9">
        <v>3</v>
      </c>
      <c r="Q69" s="9">
        <v>2.6752500000000001</v>
      </c>
      <c r="R69" s="9">
        <v>3</v>
      </c>
      <c r="S69" s="9">
        <v>0.5</v>
      </c>
      <c r="T69" s="9">
        <v>0</v>
      </c>
      <c r="U69" s="9">
        <v>0.5</v>
      </c>
      <c r="V69" s="9">
        <v>0</v>
      </c>
    </row>
    <row r="70" spans="1:22">
      <c r="A70" s="9">
        <v>65</v>
      </c>
      <c r="B70" s="9" t="str">
        <f t="shared" si="0"/>
        <v>М3x18</v>
      </c>
      <c r="C70" s="10">
        <v>3</v>
      </c>
      <c r="D70" s="9">
        <v>18</v>
      </c>
      <c r="E70" s="12">
        <v>0.78736865948934531</v>
      </c>
      <c r="F70" s="55">
        <v>0</v>
      </c>
      <c r="G70" s="12">
        <v>0.78736865948934531</v>
      </c>
      <c r="H70" s="23">
        <v>0</v>
      </c>
      <c r="I70" s="23"/>
      <c r="J70" s="23"/>
      <c r="K70" s="23"/>
      <c r="L70" s="23"/>
      <c r="M70" s="55">
        <v>9</v>
      </c>
      <c r="N70" s="55">
        <v>9</v>
      </c>
      <c r="O70" s="9">
        <v>0</v>
      </c>
      <c r="P70" s="9">
        <v>3</v>
      </c>
      <c r="Q70" s="9">
        <v>2.6752500000000001</v>
      </c>
      <c r="R70" s="9">
        <v>3</v>
      </c>
      <c r="S70" s="9">
        <v>0.5</v>
      </c>
      <c r="T70" s="9">
        <v>0</v>
      </c>
      <c r="U70" s="9">
        <v>0.5</v>
      </c>
      <c r="V70" s="9">
        <v>0</v>
      </c>
    </row>
    <row r="71" spans="1:22">
      <c r="A71" s="9">
        <v>66</v>
      </c>
      <c r="B71" s="9" t="str">
        <f t="shared" si="0"/>
        <v>М3x20</v>
      </c>
      <c r="C71" s="10">
        <v>3</v>
      </c>
      <c r="D71" s="9">
        <v>20</v>
      </c>
      <c r="E71" s="12">
        <v>0.87561938394718652</v>
      </c>
      <c r="F71" s="55">
        <v>0</v>
      </c>
      <c r="G71" s="12">
        <v>0.87561938394718652</v>
      </c>
      <c r="H71" s="23">
        <v>0</v>
      </c>
      <c r="I71" s="23"/>
      <c r="J71" s="23"/>
      <c r="K71" s="23"/>
      <c r="L71" s="23"/>
      <c r="M71" s="55">
        <v>10</v>
      </c>
      <c r="N71" s="55">
        <v>10</v>
      </c>
      <c r="O71" s="9">
        <v>0</v>
      </c>
      <c r="P71" s="9">
        <v>3</v>
      </c>
      <c r="Q71" s="9">
        <v>2.6752500000000001</v>
      </c>
      <c r="R71" s="9">
        <v>3</v>
      </c>
      <c r="S71" s="9">
        <v>0.5</v>
      </c>
      <c r="T71" s="9">
        <v>0</v>
      </c>
      <c r="U71" s="9">
        <v>0.5</v>
      </c>
      <c r="V71" s="9">
        <v>0</v>
      </c>
    </row>
    <row r="72" spans="1:22">
      <c r="A72" s="9">
        <v>67</v>
      </c>
      <c r="B72" s="9" t="str">
        <f t="shared" ref="B72:B146" si="1">"М"&amp;C72&amp;"x"&amp;D72</f>
        <v>М3x22</v>
      </c>
      <c r="C72" s="10">
        <v>3</v>
      </c>
      <c r="D72" s="9">
        <v>22</v>
      </c>
      <c r="E72" s="12">
        <v>0.96387010840502763</v>
      </c>
      <c r="F72" s="55">
        <v>0</v>
      </c>
      <c r="G72" s="12">
        <v>0.96387010840502763</v>
      </c>
      <c r="H72" s="23">
        <v>0</v>
      </c>
      <c r="I72" s="23"/>
      <c r="J72" s="23"/>
      <c r="K72" s="23"/>
      <c r="L72" s="23"/>
      <c r="M72" s="55">
        <v>11</v>
      </c>
      <c r="N72" s="55">
        <v>11</v>
      </c>
      <c r="O72" s="9">
        <v>0</v>
      </c>
      <c r="P72" s="9">
        <v>3</v>
      </c>
      <c r="Q72" s="9">
        <v>2.6752500000000001</v>
      </c>
      <c r="R72" s="9">
        <v>3</v>
      </c>
      <c r="S72" s="9">
        <v>0.5</v>
      </c>
      <c r="T72" s="9">
        <v>0</v>
      </c>
      <c r="U72" s="9">
        <v>0.5</v>
      </c>
      <c r="V72" s="9">
        <v>0</v>
      </c>
    </row>
    <row r="73" spans="1:22">
      <c r="A73" s="9">
        <v>68</v>
      </c>
      <c r="B73" s="9" t="str">
        <f t="shared" si="1"/>
        <v>М3x25</v>
      </c>
      <c r="C73" s="10">
        <v>3</v>
      </c>
      <c r="D73" s="9">
        <v>25</v>
      </c>
      <c r="E73" s="12">
        <v>1.0962461950917899</v>
      </c>
      <c r="F73" s="55">
        <v>0</v>
      </c>
      <c r="G73" s="12">
        <v>1.0962461950917899</v>
      </c>
      <c r="H73" s="23">
        <v>0</v>
      </c>
      <c r="I73" s="23"/>
      <c r="J73" s="23"/>
      <c r="K73" s="23"/>
      <c r="L73" s="23"/>
      <c r="M73" s="55">
        <v>12.5</v>
      </c>
      <c r="N73" s="55">
        <v>12.5</v>
      </c>
      <c r="O73" s="9">
        <v>0</v>
      </c>
      <c r="P73" s="9">
        <v>3</v>
      </c>
      <c r="Q73" s="9">
        <v>2.6752500000000001</v>
      </c>
      <c r="R73" s="9">
        <v>3</v>
      </c>
      <c r="S73" s="9">
        <v>0.5</v>
      </c>
      <c r="T73" s="9">
        <v>0</v>
      </c>
      <c r="U73" s="9">
        <v>0.5</v>
      </c>
      <c r="V73" s="9">
        <v>0</v>
      </c>
    </row>
    <row r="74" spans="1:22">
      <c r="A74" s="9">
        <v>69</v>
      </c>
      <c r="B74" s="9" t="str">
        <f t="shared" si="1"/>
        <v>М3x28</v>
      </c>
      <c r="C74" s="10">
        <v>3</v>
      </c>
      <c r="D74" s="9">
        <v>28</v>
      </c>
      <c r="E74" s="12">
        <v>1.2286222817785513</v>
      </c>
      <c r="F74" s="55">
        <v>0</v>
      </c>
      <c r="G74" s="12">
        <v>1.2286222817785513</v>
      </c>
      <c r="H74" s="23">
        <v>0</v>
      </c>
      <c r="I74" s="23"/>
      <c r="J74" s="23"/>
      <c r="K74" s="23"/>
      <c r="L74" s="23"/>
      <c r="M74" s="55">
        <v>14</v>
      </c>
      <c r="N74" s="55">
        <v>14</v>
      </c>
      <c r="O74" s="9">
        <v>0</v>
      </c>
      <c r="P74" s="9">
        <v>3</v>
      </c>
      <c r="Q74" s="9">
        <v>2.6752500000000001</v>
      </c>
      <c r="R74" s="9">
        <v>3</v>
      </c>
      <c r="S74" s="9">
        <v>0.5</v>
      </c>
      <c r="T74" s="9">
        <v>0</v>
      </c>
      <c r="U74" s="9">
        <v>0.5</v>
      </c>
      <c r="V74" s="9">
        <v>0</v>
      </c>
    </row>
    <row r="75" spans="1:22">
      <c r="A75" s="9">
        <v>70</v>
      </c>
      <c r="B75" s="9" t="str">
        <f t="shared" si="1"/>
        <v>М3x30</v>
      </c>
      <c r="C75" s="10">
        <v>3</v>
      </c>
      <c r="D75" s="9">
        <v>30</v>
      </c>
      <c r="E75" s="12">
        <v>1.3850511143270472</v>
      </c>
      <c r="F75" s="55">
        <v>0</v>
      </c>
      <c r="G75" s="12">
        <v>1.3168730062363925</v>
      </c>
      <c r="H75" s="23">
        <v>0</v>
      </c>
      <c r="I75" s="23"/>
      <c r="J75" s="23"/>
      <c r="K75" s="23"/>
      <c r="L75" s="23"/>
      <c r="M75" s="9">
        <v>12</v>
      </c>
      <c r="N75" s="9">
        <v>12</v>
      </c>
      <c r="O75" s="9">
        <v>0</v>
      </c>
      <c r="P75" s="9">
        <v>3</v>
      </c>
      <c r="Q75" s="9">
        <v>2.6752500000000001</v>
      </c>
      <c r="R75" s="9">
        <v>3</v>
      </c>
      <c r="S75" s="9">
        <v>0.5</v>
      </c>
      <c r="T75" s="9">
        <v>0</v>
      </c>
      <c r="U75" s="9">
        <v>0.5</v>
      </c>
      <c r="V75" s="9">
        <v>0</v>
      </c>
    </row>
    <row r="76" spans="1:22">
      <c r="A76" s="9">
        <v>71</v>
      </c>
      <c r="B76" s="9" t="str">
        <f t="shared" si="1"/>
        <v>М3x32</v>
      </c>
      <c r="C76" s="10">
        <v>3</v>
      </c>
      <c r="D76" s="9">
        <v>32</v>
      </c>
      <c r="E76" s="12">
        <v>1.4960278748151068</v>
      </c>
      <c r="F76" s="55">
        <v>0</v>
      </c>
      <c r="G76" s="12">
        <v>1.4051237306942337</v>
      </c>
      <c r="H76" s="23">
        <v>0</v>
      </c>
      <c r="I76" s="23"/>
      <c r="J76" s="23"/>
      <c r="K76" s="23"/>
      <c r="L76" s="23"/>
      <c r="M76" s="9">
        <v>12</v>
      </c>
      <c r="N76" s="9">
        <v>12</v>
      </c>
      <c r="O76" s="9">
        <v>0</v>
      </c>
      <c r="P76" s="9">
        <v>3</v>
      </c>
      <c r="Q76" s="9">
        <v>2.6752500000000001</v>
      </c>
      <c r="R76" s="9">
        <v>3</v>
      </c>
      <c r="S76" s="9">
        <v>0.5</v>
      </c>
      <c r="T76" s="9">
        <v>0</v>
      </c>
      <c r="U76" s="9">
        <v>0.5</v>
      </c>
      <c r="V76" s="9">
        <v>0</v>
      </c>
    </row>
    <row r="77" spans="1:22">
      <c r="A77" s="9">
        <v>72</v>
      </c>
      <c r="B77" s="9" t="str">
        <f t="shared" si="1"/>
        <v>М3x35</v>
      </c>
      <c r="C77" s="10">
        <v>3</v>
      </c>
      <c r="D77" s="9">
        <v>35</v>
      </c>
      <c r="E77" s="12">
        <v>1.6624930155471958</v>
      </c>
      <c r="F77" s="55">
        <v>0</v>
      </c>
      <c r="G77" s="12">
        <v>1.5374998173809955</v>
      </c>
      <c r="H77" s="23">
        <v>0</v>
      </c>
      <c r="I77" s="23"/>
      <c r="J77" s="23"/>
      <c r="K77" s="23"/>
      <c r="L77" s="23"/>
      <c r="M77" s="9">
        <v>12</v>
      </c>
      <c r="N77" s="9">
        <v>12</v>
      </c>
      <c r="O77" s="9">
        <v>0</v>
      </c>
      <c r="P77" s="9">
        <v>3</v>
      </c>
      <c r="Q77" s="9">
        <v>2.6752500000000001</v>
      </c>
      <c r="R77" s="9">
        <v>3</v>
      </c>
      <c r="S77" s="9">
        <v>0.5</v>
      </c>
      <c r="T77" s="9">
        <v>0</v>
      </c>
      <c r="U77" s="9">
        <v>0.5</v>
      </c>
      <c r="V77" s="9">
        <v>0</v>
      </c>
    </row>
    <row r="78" spans="1:22">
      <c r="A78" s="9">
        <v>73</v>
      </c>
      <c r="B78" s="9" t="str">
        <f t="shared" si="1"/>
        <v>М3x38</v>
      </c>
      <c r="C78" s="10">
        <v>3</v>
      </c>
      <c r="D78" s="9">
        <v>38</v>
      </c>
      <c r="E78" s="12">
        <v>1.8289581562792852</v>
      </c>
      <c r="F78" s="55">
        <v>0</v>
      </c>
      <c r="G78" s="12">
        <v>1.6698759040677573</v>
      </c>
      <c r="H78" s="23">
        <v>0</v>
      </c>
      <c r="I78" s="23"/>
      <c r="J78" s="23"/>
      <c r="K78" s="23"/>
      <c r="L78" s="23"/>
      <c r="M78" s="9">
        <v>12</v>
      </c>
      <c r="N78" s="9">
        <v>12</v>
      </c>
      <c r="O78" s="9">
        <v>0</v>
      </c>
      <c r="P78" s="9">
        <v>3</v>
      </c>
      <c r="Q78" s="9">
        <v>2.6752500000000001</v>
      </c>
      <c r="R78" s="9">
        <v>3</v>
      </c>
      <c r="S78" s="9">
        <v>0.5</v>
      </c>
      <c r="T78" s="9">
        <v>0</v>
      </c>
      <c r="U78" s="9">
        <v>0.5</v>
      </c>
      <c r="V78" s="9">
        <v>0</v>
      </c>
    </row>
    <row r="79" spans="1:22">
      <c r="A79" s="9">
        <v>74</v>
      </c>
      <c r="B79" s="9" t="str">
        <f t="shared" si="1"/>
        <v>М3x40</v>
      </c>
      <c r="C79" s="10">
        <v>3</v>
      </c>
      <c r="D79" s="9">
        <v>40</v>
      </c>
      <c r="E79" s="12">
        <v>1.9399349167673443</v>
      </c>
      <c r="F79" s="55">
        <v>0</v>
      </c>
      <c r="G79" s="12">
        <v>1.7581266285255985</v>
      </c>
      <c r="H79" s="23">
        <v>0</v>
      </c>
      <c r="I79" s="23"/>
      <c r="J79" s="23"/>
      <c r="K79" s="23"/>
      <c r="L79" s="23"/>
      <c r="M79" s="9">
        <v>12</v>
      </c>
      <c r="N79" s="9">
        <v>12</v>
      </c>
      <c r="O79" s="9">
        <v>0</v>
      </c>
      <c r="P79" s="9">
        <v>3</v>
      </c>
      <c r="Q79" s="9">
        <v>2.6752500000000001</v>
      </c>
      <c r="R79" s="9">
        <v>3</v>
      </c>
      <c r="S79" s="9">
        <v>0.5</v>
      </c>
      <c r="T79" s="9">
        <v>0</v>
      </c>
      <c r="U79" s="9">
        <v>0.5</v>
      </c>
      <c r="V79" s="9">
        <v>0</v>
      </c>
    </row>
    <row r="80" spans="1:22">
      <c r="A80" s="9">
        <v>75</v>
      </c>
      <c r="B80" s="9" t="str">
        <f t="shared" si="1"/>
        <v>М3x42</v>
      </c>
      <c r="C80" s="10">
        <v>3</v>
      </c>
      <c r="D80" s="9">
        <v>42</v>
      </c>
      <c r="E80" s="12">
        <v>2.0509116772554035</v>
      </c>
      <c r="F80" s="55">
        <v>0</v>
      </c>
      <c r="G80" s="12">
        <v>1.8463773529834397</v>
      </c>
      <c r="H80" s="23">
        <v>0</v>
      </c>
      <c r="I80" s="23"/>
      <c r="J80" s="23"/>
      <c r="K80" s="23"/>
      <c r="L80" s="23"/>
      <c r="M80" s="9">
        <v>12</v>
      </c>
      <c r="N80" s="9">
        <v>12</v>
      </c>
      <c r="O80" s="9">
        <v>0</v>
      </c>
      <c r="P80" s="9">
        <v>3</v>
      </c>
      <c r="Q80" s="9">
        <v>2.6752500000000001</v>
      </c>
      <c r="R80" s="9">
        <v>3</v>
      </c>
      <c r="S80" s="9">
        <v>0.5</v>
      </c>
      <c r="T80" s="9">
        <v>0</v>
      </c>
      <c r="U80" s="9">
        <v>0.5</v>
      </c>
      <c r="V80" s="9">
        <v>0</v>
      </c>
    </row>
    <row r="81" spans="1:22">
      <c r="A81" s="9">
        <v>76</v>
      </c>
      <c r="B81" s="9" t="str">
        <f t="shared" si="1"/>
        <v>М3x45</v>
      </c>
      <c r="C81" s="10">
        <v>3</v>
      </c>
      <c r="D81" s="9">
        <v>45</v>
      </c>
      <c r="E81" s="12">
        <v>2.2173768179874926</v>
      </c>
      <c r="F81" s="55">
        <v>0</v>
      </c>
      <c r="G81" s="12">
        <v>1.9787534396702016</v>
      </c>
      <c r="H81" s="23">
        <v>0</v>
      </c>
      <c r="I81" s="23"/>
      <c r="J81" s="23"/>
      <c r="K81" s="23"/>
      <c r="L81" s="23"/>
      <c r="M81" s="9">
        <v>12</v>
      </c>
      <c r="N81" s="9">
        <v>12</v>
      </c>
      <c r="O81" s="9">
        <v>0</v>
      </c>
      <c r="P81" s="9">
        <v>3</v>
      </c>
      <c r="Q81" s="9">
        <v>2.6752500000000001</v>
      </c>
      <c r="R81" s="9">
        <v>3</v>
      </c>
      <c r="S81" s="9">
        <v>0.5</v>
      </c>
      <c r="T81" s="9">
        <v>0</v>
      </c>
      <c r="U81" s="9">
        <v>0.5</v>
      </c>
      <c r="V81" s="9">
        <v>0</v>
      </c>
    </row>
    <row r="82" spans="1:22">
      <c r="A82" s="9">
        <v>77</v>
      </c>
      <c r="B82" s="9" t="str">
        <f t="shared" si="1"/>
        <v>М3x48</v>
      </c>
      <c r="C82" s="10">
        <v>3</v>
      </c>
      <c r="D82" s="9">
        <v>48</v>
      </c>
      <c r="E82" s="12">
        <v>2.3838419587195823</v>
      </c>
      <c r="F82" s="55">
        <v>0</v>
      </c>
      <c r="G82" s="12">
        <v>2.1111295263569629</v>
      </c>
      <c r="H82" s="23">
        <v>0</v>
      </c>
      <c r="I82" s="23"/>
      <c r="J82" s="23"/>
      <c r="K82" s="23"/>
      <c r="L82" s="23"/>
      <c r="M82" s="9">
        <v>12</v>
      </c>
      <c r="N82" s="9">
        <v>12</v>
      </c>
      <c r="O82" s="9">
        <v>0</v>
      </c>
      <c r="P82" s="9">
        <v>3</v>
      </c>
      <c r="Q82" s="9">
        <v>2.6752500000000001</v>
      </c>
      <c r="R82" s="9">
        <v>3</v>
      </c>
      <c r="S82" s="9">
        <v>0.5</v>
      </c>
      <c r="T82" s="9">
        <v>0</v>
      </c>
      <c r="U82" s="9">
        <v>0.5</v>
      </c>
      <c r="V82" s="9">
        <v>0</v>
      </c>
    </row>
    <row r="83" spans="1:22">
      <c r="A83" s="9">
        <v>78</v>
      </c>
      <c r="B83" s="9" t="str">
        <f t="shared" si="1"/>
        <v>М3x50</v>
      </c>
      <c r="C83" s="10">
        <v>3</v>
      </c>
      <c r="D83" s="9">
        <v>50</v>
      </c>
      <c r="E83" s="12">
        <v>2.4948187192076414</v>
      </c>
      <c r="F83" s="55">
        <v>0</v>
      </c>
      <c r="G83" s="12">
        <v>2.1993802508148046</v>
      </c>
      <c r="H83" s="23">
        <v>0</v>
      </c>
      <c r="I83" s="23"/>
      <c r="J83" s="23"/>
      <c r="K83" s="23"/>
      <c r="L83" s="23"/>
      <c r="M83" s="9">
        <v>12</v>
      </c>
      <c r="N83" s="9">
        <v>12</v>
      </c>
      <c r="O83" s="9">
        <v>0</v>
      </c>
      <c r="P83" s="9">
        <v>3</v>
      </c>
      <c r="Q83" s="9">
        <v>2.6752500000000001</v>
      </c>
      <c r="R83" s="9">
        <v>3</v>
      </c>
      <c r="S83" s="9">
        <v>0.5</v>
      </c>
      <c r="T83" s="9">
        <v>0</v>
      </c>
      <c r="U83" s="9">
        <v>0.5</v>
      </c>
      <c r="V83" s="9">
        <v>0</v>
      </c>
    </row>
    <row r="84" spans="1:22">
      <c r="A84" s="9">
        <v>79</v>
      </c>
      <c r="B84" s="9" t="str">
        <f t="shared" si="1"/>
        <v>М3x55</v>
      </c>
      <c r="C84" s="10">
        <v>3</v>
      </c>
      <c r="D84" s="9">
        <v>55</v>
      </c>
      <c r="E84" s="12">
        <v>2.7722606204277898</v>
      </c>
      <c r="F84" s="55">
        <v>0</v>
      </c>
      <c r="G84" s="12">
        <v>2.4200070619594074</v>
      </c>
      <c r="H84" s="23">
        <v>0</v>
      </c>
      <c r="I84" s="23"/>
      <c r="J84" s="23"/>
      <c r="K84" s="23"/>
      <c r="L84" s="23"/>
      <c r="M84" s="9">
        <v>12</v>
      </c>
      <c r="N84" s="9">
        <v>12</v>
      </c>
      <c r="O84" s="9">
        <v>0</v>
      </c>
      <c r="P84" s="9">
        <v>3</v>
      </c>
      <c r="Q84" s="9">
        <v>2.6752500000000001</v>
      </c>
      <c r="R84" s="9">
        <v>3</v>
      </c>
      <c r="S84" s="9">
        <v>0.5</v>
      </c>
      <c r="T84" s="9">
        <v>0</v>
      </c>
      <c r="U84" s="9">
        <v>0.5</v>
      </c>
      <c r="V84" s="9">
        <v>0</v>
      </c>
    </row>
    <row r="85" spans="1:22">
      <c r="A85" s="9">
        <v>80</v>
      </c>
      <c r="B85" s="9" t="str">
        <f t="shared" si="1"/>
        <v>М3x60</v>
      </c>
      <c r="C85" s="10">
        <v>3</v>
      </c>
      <c r="D85" s="9">
        <v>60</v>
      </c>
      <c r="E85" s="12">
        <v>3.0497025216479381</v>
      </c>
      <c r="F85" s="55">
        <v>0</v>
      </c>
      <c r="G85" s="12">
        <v>2.6406338731040102</v>
      </c>
      <c r="H85" s="23">
        <v>0</v>
      </c>
      <c r="I85" s="23"/>
      <c r="J85" s="23"/>
      <c r="K85" s="23"/>
      <c r="L85" s="23"/>
      <c r="M85" s="9">
        <v>12</v>
      </c>
      <c r="N85" s="9">
        <v>12</v>
      </c>
      <c r="O85" s="9">
        <v>0</v>
      </c>
      <c r="P85" s="9">
        <v>3</v>
      </c>
      <c r="Q85" s="9">
        <v>2.6752500000000001</v>
      </c>
      <c r="R85" s="9">
        <v>3</v>
      </c>
      <c r="S85" s="9">
        <v>0.5</v>
      </c>
      <c r="T85" s="9">
        <v>0</v>
      </c>
      <c r="U85" s="9">
        <v>0.5</v>
      </c>
      <c r="V85" s="9">
        <v>0</v>
      </c>
    </row>
    <row r="86" spans="1:22">
      <c r="A86" s="9">
        <v>81</v>
      </c>
      <c r="B86" s="9" t="str">
        <f t="shared" si="1"/>
        <v>М3x65</v>
      </c>
      <c r="C86" s="10">
        <v>3</v>
      </c>
      <c r="D86" s="9">
        <v>65</v>
      </c>
      <c r="E86" s="12">
        <v>3.3271444228680864</v>
      </c>
      <c r="F86" s="55">
        <v>0</v>
      </c>
      <c r="G86" s="12">
        <v>2.861260684248613</v>
      </c>
      <c r="H86" s="23">
        <v>0</v>
      </c>
      <c r="I86" s="23"/>
      <c r="J86" s="23"/>
      <c r="K86" s="23"/>
      <c r="L86" s="23"/>
      <c r="M86" s="9">
        <v>12</v>
      </c>
      <c r="N86" s="9">
        <v>12</v>
      </c>
      <c r="O86" s="9">
        <v>0</v>
      </c>
      <c r="P86" s="9">
        <v>3</v>
      </c>
      <c r="Q86" s="9">
        <v>2.6752500000000001</v>
      </c>
      <c r="R86" s="9">
        <v>3</v>
      </c>
      <c r="S86" s="9">
        <v>0.5</v>
      </c>
      <c r="T86" s="9">
        <v>0</v>
      </c>
      <c r="U86" s="9">
        <v>0.5</v>
      </c>
      <c r="V86" s="9">
        <v>0</v>
      </c>
    </row>
    <row r="87" spans="1:22">
      <c r="A87" s="9">
        <v>82</v>
      </c>
      <c r="B87" s="9" t="str">
        <f t="shared" si="1"/>
        <v>М3x70</v>
      </c>
      <c r="C87" s="10">
        <v>3</v>
      </c>
      <c r="D87" s="9">
        <v>70</v>
      </c>
      <c r="E87" s="12">
        <v>3.6045863240882356</v>
      </c>
      <c r="F87" s="55">
        <v>0</v>
      </c>
      <c r="G87" s="12">
        <v>3.0818874953932158</v>
      </c>
      <c r="H87" s="23">
        <v>0</v>
      </c>
      <c r="I87" s="23"/>
      <c r="J87" s="23"/>
      <c r="K87" s="23"/>
      <c r="L87" s="23"/>
      <c r="M87" s="9">
        <v>12</v>
      </c>
      <c r="N87" s="9">
        <v>12</v>
      </c>
      <c r="O87" s="9">
        <v>0</v>
      </c>
      <c r="P87" s="9">
        <v>3</v>
      </c>
      <c r="Q87" s="9">
        <v>2.6752500000000001</v>
      </c>
      <c r="R87" s="9">
        <v>3</v>
      </c>
      <c r="S87" s="9">
        <v>0.5</v>
      </c>
      <c r="T87" s="9">
        <v>0</v>
      </c>
      <c r="U87" s="9">
        <v>0.5</v>
      </c>
      <c r="V87" s="9">
        <v>0</v>
      </c>
    </row>
    <row r="88" spans="1:22">
      <c r="A88" s="9">
        <v>83</v>
      </c>
      <c r="B88" s="9" t="str">
        <f t="shared" si="1"/>
        <v>М3x75</v>
      </c>
      <c r="C88" s="10">
        <v>3</v>
      </c>
      <c r="D88" s="9">
        <v>75</v>
      </c>
      <c r="E88" s="12">
        <v>3.8820282253083844</v>
      </c>
      <c r="F88" s="55">
        <v>0</v>
      </c>
      <c r="G88" s="12">
        <v>3.3025143065378186</v>
      </c>
      <c r="H88" s="23">
        <v>0</v>
      </c>
      <c r="I88" s="23"/>
      <c r="J88" s="23"/>
      <c r="K88" s="23"/>
      <c r="L88" s="23"/>
      <c r="M88" s="9">
        <v>12</v>
      </c>
      <c r="N88" s="9">
        <v>12</v>
      </c>
      <c r="O88" s="9">
        <v>0</v>
      </c>
      <c r="P88" s="9">
        <v>3</v>
      </c>
      <c r="Q88" s="9">
        <v>2.6752500000000001</v>
      </c>
      <c r="R88" s="9">
        <v>3</v>
      </c>
      <c r="S88" s="9">
        <v>0.5</v>
      </c>
      <c r="T88" s="9">
        <v>0</v>
      </c>
      <c r="U88" s="9">
        <v>0.5</v>
      </c>
      <c r="V88" s="9">
        <v>0</v>
      </c>
    </row>
    <row r="89" spans="1:22">
      <c r="A89" s="9">
        <v>84</v>
      </c>
      <c r="B89" s="9" t="str">
        <f t="shared" si="1"/>
        <v>М3x80</v>
      </c>
      <c r="C89" s="10">
        <v>3</v>
      </c>
      <c r="D89" s="9">
        <v>80</v>
      </c>
      <c r="E89" s="12">
        <v>4.1594701265285332</v>
      </c>
      <c r="F89" s="55">
        <v>0</v>
      </c>
      <c r="G89" s="12">
        <v>3.5231411176824219</v>
      </c>
      <c r="H89" s="23">
        <v>0</v>
      </c>
      <c r="I89" s="23"/>
      <c r="J89" s="23"/>
      <c r="K89" s="23"/>
      <c r="L89" s="23"/>
      <c r="M89" s="9">
        <v>12</v>
      </c>
      <c r="N89" s="9">
        <v>12</v>
      </c>
      <c r="O89" s="9">
        <v>0</v>
      </c>
      <c r="P89" s="9">
        <v>3</v>
      </c>
      <c r="Q89" s="9">
        <v>2.6752500000000001</v>
      </c>
      <c r="R89" s="9">
        <v>3</v>
      </c>
      <c r="S89" s="9">
        <v>0.5</v>
      </c>
      <c r="T89" s="9">
        <v>0</v>
      </c>
      <c r="U89" s="9">
        <v>0.5</v>
      </c>
      <c r="V89" s="9">
        <v>0</v>
      </c>
    </row>
    <row r="90" spans="1:22">
      <c r="A90" s="9">
        <v>85</v>
      </c>
      <c r="B90" s="9" t="str">
        <f t="shared" si="1"/>
        <v>М3x85</v>
      </c>
      <c r="C90" s="10">
        <v>3</v>
      </c>
      <c r="D90" s="9">
        <v>85</v>
      </c>
      <c r="E90" s="12">
        <v>4.436912027748682</v>
      </c>
      <c r="F90" s="55">
        <v>0</v>
      </c>
      <c r="G90" s="12">
        <v>3.7437679288270251</v>
      </c>
      <c r="H90" s="23">
        <v>0</v>
      </c>
      <c r="I90" s="23"/>
      <c r="J90" s="23"/>
      <c r="K90" s="23"/>
      <c r="L90" s="23"/>
      <c r="M90" s="9">
        <v>12</v>
      </c>
      <c r="N90" s="9">
        <v>12</v>
      </c>
      <c r="O90" s="9">
        <v>0</v>
      </c>
      <c r="P90" s="9">
        <v>3</v>
      </c>
      <c r="Q90" s="9">
        <v>2.6752500000000001</v>
      </c>
      <c r="R90" s="9">
        <v>3</v>
      </c>
      <c r="S90" s="9">
        <v>0.5</v>
      </c>
      <c r="T90" s="9">
        <v>0</v>
      </c>
      <c r="U90" s="9">
        <v>0.5</v>
      </c>
      <c r="V90" s="9">
        <v>0</v>
      </c>
    </row>
    <row r="91" spans="1:22">
      <c r="A91" s="9">
        <v>86</v>
      </c>
      <c r="B91" s="9" t="str">
        <f t="shared" si="1"/>
        <v>М3x90</v>
      </c>
      <c r="C91" s="10">
        <v>3</v>
      </c>
      <c r="D91" s="9">
        <v>90</v>
      </c>
      <c r="E91" s="12">
        <v>4.7143539289688299</v>
      </c>
      <c r="F91" s="55">
        <v>0</v>
      </c>
      <c r="G91" s="12">
        <v>3.9643947399716279</v>
      </c>
      <c r="H91" s="23">
        <v>0</v>
      </c>
      <c r="I91" s="23"/>
      <c r="J91" s="23"/>
      <c r="K91" s="23"/>
      <c r="L91" s="23"/>
      <c r="M91" s="9">
        <v>12</v>
      </c>
      <c r="N91" s="9">
        <v>12</v>
      </c>
      <c r="O91" s="9">
        <v>0</v>
      </c>
      <c r="P91" s="9">
        <v>3</v>
      </c>
      <c r="Q91" s="9">
        <v>2.6752500000000001</v>
      </c>
      <c r="R91" s="9">
        <v>3</v>
      </c>
      <c r="S91" s="9">
        <v>0.5</v>
      </c>
      <c r="T91" s="9">
        <v>0</v>
      </c>
      <c r="U91" s="9">
        <v>0.5</v>
      </c>
      <c r="V91" s="9">
        <v>0</v>
      </c>
    </row>
    <row r="92" spans="1:22">
      <c r="A92" s="9">
        <v>87</v>
      </c>
      <c r="B92" s="9" t="str">
        <f t="shared" si="1"/>
        <v>М3x95</v>
      </c>
      <c r="C92" s="10">
        <v>3</v>
      </c>
      <c r="D92" s="9">
        <v>95</v>
      </c>
      <c r="E92" s="12">
        <v>4.9917958301889795</v>
      </c>
      <c r="F92" s="55">
        <v>0</v>
      </c>
      <c r="G92" s="12">
        <v>4.1850215511162308</v>
      </c>
      <c r="H92" s="23">
        <v>0</v>
      </c>
      <c r="I92" s="23"/>
      <c r="J92" s="23"/>
      <c r="K92" s="23"/>
      <c r="L92" s="23"/>
      <c r="M92" s="9">
        <v>12</v>
      </c>
      <c r="N92" s="9">
        <v>12</v>
      </c>
      <c r="O92" s="9">
        <v>0</v>
      </c>
      <c r="P92" s="9">
        <v>3</v>
      </c>
      <c r="Q92" s="9">
        <v>2.6752500000000001</v>
      </c>
      <c r="R92" s="9">
        <v>3</v>
      </c>
      <c r="S92" s="9">
        <v>0.5</v>
      </c>
      <c r="T92" s="9">
        <v>0</v>
      </c>
      <c r="U92" s="9">
        <v>0.5</v>
      </c>
      <c r="V92" s="9">
        <v>0</v>
      </c>
    </row>
    <row r="93" spans="1:22">
      <c r="A93" s="9">
        <v>88</v>
      </c>
      <c r="B93" s="9" t="str">
        <f t="shared" si="1"/>
        <v>М3x100</v>
      </c>
      <c r="C93" s="10">
        <v>3</v>
      </c>
      <c r="D93" s="9">
        <v>100</v>
      </c>
      <c r="E93" s="12">
        <v>5.2692377314091274</v>
      </c>
      <c r="F93" s="55">
        <v>0</v>
      </c>
      <c r="G93" s="12">
        <v>4.405648362260834</v>
      </c>
      <c r="H93" s="23">
        <v>0</v>
      </c>
      <c r="I93" s="23"/>
      <c r="J93" s="23"/>
      <c r="K93" s="23"/>
      <c r="L93" s="23"/>
      <c r="M93" s="9">
        <v>12</v>
      </c>
      <c r="N93" s="9">
        <v>12</v>
      </c>
      <c r="O93" s="9">
        <v>0</v>
      </c>
      <c r="P93" s="9">
        <v>3</v>
      </c>
      <c r="Q93" s="9">
        <v>2.6752500000000001</v>
      </c>
      <c r="R93" s="9">
        <v>3</v>
      </c>
      <c r="S93" s="9">
        <v>0.5</v>
      </c>
      <c r="T93" s="9">
        <v>0</v>
      </c>
      <c r="U93" s="9">
        <v>0.5</v>
      </c>
      <c r="V93" s="9">
        <v>0</v>
      </c>
    </row>
    <row r="94" spans="1:22">
      <c r="A94" s="9">
        <v>89</v>
      </c>
      <c r="B94" s="9" t="str">
        <f t="shared" si="1"/>
        <v>М3x105</v>
      </c>
      <c r="C94" s="10">
        <v>3</v>
      </c>
      <c r="D94" s="9">
        <v>105</v>
      </c>
      <c r="E94" s="12">
        <v>5.5466796326292762</v>
      </c>
      <c r="F94" s="55">
        <v>0</v>
      </c>
      <c r="G94" s="12">
        <v>4.6262751734054373</v>
      </c>
      <c r="H94" s="23">
        <v>0</v>
      </c>
      <c r="I94" s="23"/>
      <c r="J94" s="23"/>
      <c r="K94" s="23"/>
      <c r="L94" s="23"/>
      <c r="M94" s="9">
        <v>12</v>
      </c>
      <c r="N94" s="9">
        <v>12</v>
      </c>
      <c r="O94" s="9">
        <v>0</v>
      </c>
      <c r="P94" s="9">
        <v>3</v>
      </c>
      <c r="Q94" s="9">
        <v>2.6752500000000001</v>
      </c>
      <c r="R94" s="9">
        <v>3</v>
      </c>
      <c r="S94" s="9">
        <v>0.5</v>
      </c>
      <c r="T94" s="9">
        <v>0</v>
      </c>
      <c r="U94" s="9">
        <v>0.5</v>
      </c>
      <c r="V94" s="9">
        <v>0</v>
      </c>
    </row>
    <row r="95" spans="1:22">
      <c r="A95" s="9">
        <v>90</v>
      </c>
      <c r="B95" s="9" t="str">
        <f t="shared" si="1"/>
        <v>М3x110</v>
      </c>
      <c r="C95" s="10">
        <v>3</v>
      </c>
      <c r="D95" s="9">
        <v>110</v>
      </c>
      <c r="E95" s="12">
        <v>5.824121533849425</v>
      </c>
      <c r="F95" s="55">
        <v>0</v>
      </c>
      <c r="G95" s="12">
        <v>4.8469019845500405</v>
      </c>
      <c r="H95" s="23">
        <v>0</v>
      </c>
      <c r="I95" s="23"/>
      <c r="J95" s="23"/>
      <c r="K95" s="23"/>
      <c r="L95" s="23"/>
      <c r="M95" s="9">
        <v>12</v>
      </c>
      <c r="N95" s="9">
        <v>12</v>
      </c>
      <c r="O95" s="9">
        <v>0</v>
      </c>
      <c r="P95" s="9">
        <v>3</v>
      </c>
      <c r="Q95" s="9">
        <v>2.6752500000000001</v>
      </c>
      <c r="R95" s="9">
        <v>3</v>
      </c>
      <c r="S95" s="9">
        <v>0.5</v>
      </c>
      <c r="T95" s="9">
        <v>0</v>
      </c>
      <c r="U95" s="9">
        <v>0.5</v>
      </c>
      <c r="V95" s="9">
        <v>0</v>
      </c>
    </row>
    <row r="96" spans="1:22">
      <c r="A96" s="9">
        <v>91</v>
      </c>
      <c r="B96" s="9" t="str">
        <f t="shared" si="1"/>
        <v>М3x115</v>
      </c>
      <c r="C96" s="10">
        <v>3</v>
      </c>
      <c r="D96" s="9">
        <v>115</v>
      </c>
      <c r="E96" s="12">
        <v>6.1015634350695738</v>
      </c>
      <c r="F96" s="55">
        <v>0</v>
      </c>
      <c r="G96" s="12">
        <v>5.0675287956946429</v>
      </c>
      <c r="H96" s="23">
        <v>0</v>
      </c>
      <c r="I96" s="23"/>
      <c r="J96" s="23"/>
      <c r="K96" s="23"/>
      <c r="L96" s="23"/>
      <c r="M96" s="9">
        <v>12</v>
      </c>
      <c r="N96" s="9">
        <v>12</v>
      </c>
      <c r="O96" s="9">
        <v>0</v>
      </c>
      <c r="P96" s="9">
        <v>3</v>
      </c>
      <c r="Q96" s="9">
        <v>2.6752500000000001</v>
      </c>
      <c r="R96" s="9">
        <v>3</v>
      </c>
      <c r="S96" s="9">
        <v>0.5</v>
      </c>
      <c r="T96" s="9">
        <v>0</v>
      </c>
      <c r="U96" s="9">
        <v>0.5</v>
      </c>
      <c r="V96" s="9">
        <v>0</v>
      </c>
    </row>
    <row r="97" spans="1:22">
      <c r="A97" s="9">
        <v>92</v>
      </c>
      <c r="B97" s="9" t="str">
        <f t="shared" si="1"/>
        <v>М3x120</v>
      </c>
      <c r="C97" s="10">
        <v>3</v>
      </c>
      <c r="D97" s="9">
        <v>120</v>
      </c>
      <c r="E97" s="12">
        <v>6.3790053362897217</v>
      </c>
      <c r="F97" s="55">
        <v>0</v>
      </c>
      <c r="G97" s="12">
        <v>5.2881556068392452</v>
      </c>
      <c r="H97" s="23">
        <v>0</v>
      </c>
      <c r="I97" s="23"/>
      <c r="J97" s="23"/>
      <c r="K97" s="23"/>
      <c r="L97" s="23"/>
      <c r="M97" s="9">
        <v>12</v>
      </c>
      <c r="N97" s="9">
        <v>12</v>
      </c>
      <c r="O97" s="9">
        <v>0</v>
      </c>
      <c r="P97" s="9">
        <v>3</v>
      </c>
      <c r="Q97" s="9">
        <v>2.6752500000000001</v>
      </c>
      <c r="R97" s="9">
        <v>3</v>
      </c>
      <c r="S97" s="9">
        <v>0.5</v>
      </c>
      <c r="T97" s="9">
        <v>0</v>
      </c>
      <c r="U97" s="9">
        <v>0.5</v>
      </c>
      <c r="V97" s="9">
        <v>0</v>
      </c>
    </row>
    <row r="98" spans="1:22">
      <c r="A98" s="9">
        <v>93</v>
      </c>
      <c r="B98" s="9" t="str">
        <f t="shared" si="1"/>
        <v>М3x130</v>
      </c>
      <c r="C98" s="10">
        <v>3</v>
      </c>
      <c r="D98" s="9">
        <v>130</v>
      </c>
      <c r="E98" s="12">
        <v>6.7975329225487107</v>
      </c>
      <c r="F98" s="55">
        <v>0</v>
      </c>
      <c r="G98" s="12">
        <v>5.7294092291284517</v>
      </c>
      <c r="H98" s="23">
        <v>0</v>
      </c>
      <c r="I98" s="23"/>
      <c r="J98" s="23"/>
      <c r="K98" s="23"/>
      <c r="L98" s="23"/>
      <c r="M98" s="9">
        <v>18</v>
      </c>
      <c r="N98" s="9">
        <v>18</v>
      </c>
      <c r="O98" s="9">
        <v>0</v>
      </c>
      <c r="P98" s="9">
        <v>3</v>
      </c>
      <c r="Q98" s="9">
        <v>2.6752500000000001</v>
      </c>
      <c r="R98" s="9">
        <v>3</v>
      </c>
      <c r="S98" s="9">
        <v>0.5</v>
      </c>
      <c r="T98" s="9">
        <v>0</v>
      </c>
      <c r="U98" s="9">
        <v>0.5</v>
      </c>
      <c r="V98" s="9">
        <v>0</v>
      </c>
    </row>
    <row r="99" spans="1:22">
      <c r="A99" s="9">
        <v>94</v>
      </c>
      <c r="B99" s="9" t="str">
        <f t="shared" si="1"/>
        <v>М3x140</v>
      </c>
      <c r="C99" s="10">
        <v>3</v>
      </c>
      <c r="D99" s="9">
        <v>140</v>
      </c>
      <c r="E99" s="12">
        <v>7.3524167249890073</v>
      </c>
      <c r="F99" s="55">
        <v>0</v>
      </c>
      <c r="G99" s="12">
        <v>6.1706628514176574</v>
      </c>
      <c r="H99" s="23">
        <v>0</v>
      </c>
      <c r="I99" s="23"/>
      <c r="J99" s="23"/>
      <c r="K99" s="23"/>
      <c r="L99" s="23"/>
      <c r="M99" s="9">
        <v>18</v>
      </c>
      <c r="N99" s="9">
        <v>18</v>
      </c>
      <c r="O99" s="9">
        <v>0</v>
      </c>
      <c r="P99" s="9">
        <v>3</v>
      </c>
      <c r="Q99" s="9">
        <v>2.6752500000000001</v>
      </c>
      <c r="R99" s="9">
        <v>3</v>
      </c>
      <c r="S99" s="9">
        <v>0.5</v>
      </c>
      <c r="T99" s="9">
        <v>0</v>
      </c>
      <c r="U99" s="9">
        <v>0.5</v>
      </c>
      <c r="V99" s="9">
        <v>0</v>
      </c>
    </row>
    <row r="100" spans="1:22">
      <c r="A100" s="9">
        <v>95</v>
      </c>
      <c r="B100" s="9" t="str">
        <f t="shared" si="1"/>
        <v>М3x150</v>
      </c>
      <c r="C100" s="10">
        <v>3</v>
      </c>
      <c r="D100" s="9">
        <v>150</v>
      </c>
      <c r="E100" s="12">
        <v>7.907300527429304</v>
      </c>
      <c r="F100" s="55">
        <v>0</v>
      </c>
      <c r="G100" s="12">
        <v>6.611916473706863</v>
      </c>
      <c r="H100" s="23">
        <v>0</v>
      </c>
      <c r="I100" s="23"/>
      <c r="J100" s="23"/>
      <c r="K100" s="23"/>
      <c r="L100" s="23"/>
      <c r="M100" s="9">
        <v>18</v>
      </c>
      <c r="N100" s="9">
        <v>18</v>
      </c>
      <c r="O100" s="9">
        <v>0</v>
      </c>
      <c r="P100" s="9">
        <v>3</v>
      </c>
      <c r="Q100" s="9">
        <v>2.6752500000000001</v>
      </c>
      <c r="R100" s="9">
        <v>3</v>
      </c>
      <c r="S100" s="9">
        <v>0.5</v>
      </c>
      <c r="T100" s="9">
        <v>0</v>
      </c>
      <c r="U100" s="9">
        <v>0.5</v>
      </c>
      <c r="V100" s="9">
        <v>0</v>
      </c>
    </row>
    <row r="101" spans="1:22">
      <c r="A101" s="9">
        <v>96</v>
      </c>
      <c r="B101" s="9" t="str">
        <f t="shared" si="1"/>
        <v>М3x160</v>
      </c>
      <c r="C101" s="10">
        <v>3</v>
      </c>
      <c r="D101" s="9">
        <v>160</v>
      </c>
      <c r="E101" s="12">
        <v>8.4621843298696007</v>
      </c>
      <c r="F101" s="55">
        <v>0</v>
      </c>
      <c r="G101" s="12">
        <v>7.0531700959960686</v>
      </c>
      <c r="H101" s="23">
        <v>0</v>
      </c>
      <c r="I101" s="23"/>
      <c r="J101" s="23"/>
      <c r="K101" s="23"/>
      <c r="L101" s="23"/>
      <c r="M101" s="9">
        <v>18</v>
      </c>
      <c r="N101" s="9">
        <v>18</v>
      </c>
      <c r="O101" s="9">
        <v>0</v>
      </c>
      <c r="P101" s="9">
        <v>3</v>
      </c>
      <c r="Q101" s="9">
        <v>2.6752500000000001</v>
      </c>
      <c r="R101" s="9">
        <v>3</v>
      </c>
      <c r="S101" s="9">
        <v>0.5</v>
      </c>
      <c r="T101" s="9">
        <v>0</v>
      </c>
      <c r="U101" s="9">
        <v>0.5</v>
      </c>
      <c r="V101" s="9">
        <v>0</v>
      </c>
    </row>
    <row r="102" spans="1:22" s="9" customFormat="1">
      <c r="A102" s="9">
        <v>97</v>
      </c>
      <c r="B102" s="9" t="str">
        <f t="shared" si="1"/>
        <v>М3x170</v>
      </c>
      <c r="C102" s="10">
        <v>3</v>
      </c>
      <c r="D102" s="9">
        <v>170</v>
      </c>
      <c r="E102" s="12">
        <v>8.3462571720849681</v>
      </c>
      <c r="F102" s="55">
        <v>0</v>
      </c>
      <c r="G102" s="12">
        <v>4.3010978414206367</v>
      </c>
      <c r="H102" s="23">
        <v>0</v>
      </c>
      <c r="I102" s="23"/>
      <c r="J102" s="23"/>
      <c r="K102" s="23"/>
      <c r="L102" s="23"/>
      <c r="M102" s="9">
        <v>18</v>
      </c>
      <c r="N102" s="9">
        <v>18</v>
      </c>
      <c r="O102" s="9">
        <v>0</v>
      </c>
      <c r="P102" s="9">
        <v>3</v>
      </c>
      <c r="Q102" s="9">
        <v>2.0257499999999999</v>
      </c>
      <c r="R102" s="9">
        <v>3</v>
      </c>
      <c r="S102" s="9">
        <v>1.5</v>
      </c>
      <c r="T102" s="9">
        <v>0</v>
      </c>
      <c r="U102" s="9">
        <v>0.5</v>
      </c>
      <c r="V102" s="9">
        <v>0</v>
      </c>
    </row>
    <row r="103" spans="1:22" s="9" customFormat="1">
      <c r="A103" s="9">
        <v>98</v>
      </c>
      <c r="B103" s="9" t="str">
        <f t="shared" si="1"/>
        <v>М3x180</v>
      </c>
      <c r="C103" s="10">
        <v>3</v>
      </c>
      <c r="D103" s="9">
        <v>180</v>
      </c>
      <c r="E103" s="12">
        <v>8.4069209608822923</v>
      </c>
      <c r="F103" s="55">
        <v>0</v>
      </c>
      <c r="G103" s="12">
        <v>2.0981709562468409</v>
      </c>
      <c r="H103" s="23">
        <v>0</v>
      </c>
      <c r="I103" s="23"/>
      <c r="J103" s="23"/>
      <c r="K103" s="23"/>
      <c r="L103" s="23"/>
      <c r="M103" s="9">
        <v>18</v>
      </c>
      <c r="N103" s="9">
        <v>18</v>
      </c>
      <c r="O103" s="9">
        <v>0</v>
      </c>
      <c r="P103" s="9">
        <v>3</v>
      </c>
      <c r="Q103" s="9">
        <v>1.3762500000000002</v>
      </c>
      <c r="R103" s="9">
        <v>3</v>
      </c>
      <c r="S103" s="9">
        <v>2.5</v>
      </c>
      <c r="T103" s="9">
        <v>0</v>
      </c>
      <c r="U103" s="9">
        <v>0.5</v>
      </c>
      <c r="V103" s="9">
        <v>0</v>
      </c>
    </row>
    <row r="104" spans="1:22" s="9" customFormat="1">
      <c r="A104" s="9">
        <v>99</v>
      </c>
      <c r="B104" s="9" t="str">
        <f t="shared" si="1"/>
        <v>М3x190</v>
      </c>
      <c r="C104" s="10">
        <v>3</v>
      </c>
      <c r="D104" s="9">
        <v>190</v>
      </c>
      <c r="E104" s="12">
        <v>8.6509327441314365</v>
      </c>
      <c r="F104" s="55">
        <v>0</v>
      </c>
      <c r="G104" s="12">
        <v>0.6071984021981347</v>
      </c>
      <c r="H104" s="23">
        <v>0</v>
      </c>
      <c r="I104" s="23"/>
      <c r="J104" s="23"/>
      <c r="K104" s="23"/>
      <c r="L104" s="23"/>
      <c r="M104" s="9">
        <v>18</v>
      </c>
      <c r="N104" s="9">
        <v>18</v>
      </c>
      <c r="O104" s="9">
        <v>0</v>
      </c>
      <c r="P104" s="9">
        <v>3</v>
      </c>
      <c r="Q104" s="9">
        <v>0.72675000000000001</v>
      </c>
      <c r="R104" s="9">
        <v>3</v>
      </c>
      <c r="S104" s="9">
        <v>3.5</v>
      </c>
      <c r="T104" s="9">
        <v>0</v>
      </c>
      <c r="U104" s="9">
        <v>0.5</v>
      </c>
      <c r="V104" s="9">
        <v>0</v>
      </c>
    </row>
    <row r="105" spans="1:22" s="9" customFormat="1">
      <c r="A105" s="9">
        <v>100</v>
      </c>
      <c r="B105" s="9" t="str">
        <f t="shared" si="1"/>
        <v>М3x200</v>
      </c>
      <c r="C105" s="10">
        <v>3</v>
      </c>
      <c r="D105" s="9">
        <v>200</v>
      </c>
      <c r="E105" s="12">
        <v>9.0850495697022549</v>
      </c>
      <c r="F105" s="55">
        <v>0</v>
      </c>
      <c r="G105" s="12">
        <v>-9.0108590020264948E-3</v>
      </c>
      <c r="H105" s="23">
        <v>0</v>
      </c>
      <c r="I105" s="23"/>
      <c r="J105" s="23"/>
      <c r="K105" s="23"/>
      <c r="L105" s="23"/>
      <c r="M105" s="9">
        <v>18</v>
      </c>
      <c r="N105" s="9">
        <v>18</v>
      </c>
      <c r="O105" s="9">
        <v>0</v>
      </c>
      <c r="P105" s="9">
        <v>3</v>
      </c>
      <c r="Q105" s="9">
        <v>7.7250000000000263E-2</v>
      </c>
      <c r="R105" s="9">
        <v>3</v>
      </c>
      <c r="S105" s="9">
        <v>4.5</v>
      </c>
      <c r="T105" s="9">
        <v>0</v>
      </c>
      <c r="U105" s="9">
        <v>0.5</v>
      </c>
      <c r="V105" s="9">
        <v>0</v>
      </c>
    </row>
    <row r="106" spans="1:22" s="9" customFormat="1">
      <c r="A106" s="9">
        <v>101</v>
      </c>
      <c r="B106" s="9" t="str">
        <f t="shared" si="1"/>
        <v>М3x220</v>
      </c>
      <c r="C106" s="10">
        <v>3</v>
      </c>
      <c r="D106" s="9">
        <v>220</v>
      </c>
      <c r="E106" s="12">
        <v>8.8807077756723576</v>
      </c>
      <c r="F106" s="55">
        <v>0</v>
      </c>
      <c r="G106" s="12">
        <v>0.43254189364373946</v>
      </c>
      <c r="H106" s="23">
        <v>0</v>
      </c>
      <c r="I106" s="23"/>
      <c r="J106" s="23"/>
      <c r="K106" s="23"/>
      <c r="L106" s="23"/>
      <c r="M106" s="23">
        <v>31</v>
      </c>
      <c r="N106" s="23">
        <v>31</v>
      </c>
      <c r="O106" s="9">
        <v>0</v>
      </c>
      <c r="P106" s="9">
        <v>3</v>
      </c>
      <c r="Q106" s="9">
        <v>-0.57224999999999993</v>
      </c>
      <c r="R106" s="9">
        <v>3</v>
      </c>
      <c r="S106" s="9">
        <v>5.5</v>
      </c>
      <c r="T106" s="9">
        <v>0</v>
      </c>
      <c r="U106" s="9">
        <v>0.5</v>
      </c>
      <c r="V106" s="9">
        <v>0</v>
      </c>
    </row>
    <row r="107" spans="1:22" s="9" customFormat="1">
      <c r="A107" s="9">
        <v>102</v>
      </c>
      <c r="B107" s="9" t="str">
        <f t="shared" si="1"/>
        <v>М3x240</v>
      </c>
      <c r="C107" s="10">
        <v>3</v>
      </c>
      <c r="D107" s="9">
        <v>240</v>
      </c>
      <c r="E107" s="12">
        <v>10.456971399187811</v>
      </c>
      <c r="F107" s="55">
        <v>0</v>
      </c>
      <c r="G107" s="12">
        <v>2.218154145086034</v>
      </c>
      <c r="H107" s="23">
        <v>0</v>
      </c>
      <c r="I107" s="23"/>
      <c r="J107" s="23"/>
      <c r="K107" s="23"/>
      <c r="L107" s="23"/>
      <c r="M107" s="23">
        <v>31</v>
      </c>
      <c r="N107" s="23">
        <v>31</v>
      </c>
      <c r="O107" s="9">
        <v>0</v>
      </c>
      <c r="P107" s="9">
        <v>3</v>
      </c>
      <c r="Q107" s="9">
        <v>-1.2217500000000001</v>
      </c>
      <c r="R107" s="9">
        <v>3</v>
      </c>
      <c r="S107" s="9">
        <v>6.5</v>
      </c>
      <c r="T107" s="9">
        <v>0</v>
      </c>
      <c r="U107" s="9">
        <v>0.5</v>
      </c>
      <c r="V107" s="9">
        <v>0</v>
      </c>
    </row>
    <row r="108" spans="1:22" s="9" customFormat="1">
      <c r="A108" s="9">
        <v>103</v>
      </c>
      <c r="B108" s="9" t="str">
        <f t="shared" si="1"/>
        <v>М3x260</v>
      </c>
      <c r="C108" s="10">
        <v>3</v>
      </c>
      <c r="D108" s="9">
        <v>260</v>
      </c>
      <c r="E108" s="12">
        <v>12.378856200640971</v>
      </c>
      <c r="F108" s="55">
        <v>0</v>
      </c>
      <c r="G108" s="12">
        <v>5.6666867709019026</v>
      </c>
      <c r="H108" s="23">
        <v>0</v>
      </c>
      <c r="I108" s="23"/>
      <c r="J108" s="23"/>
      <c r="K108" s="23"/>
      <c r="L108" s="23"/>
      <c r="M108" s="23">
        <v>31</v>
      </c>
      <c r="N108" s="23">
        <v>31</v>
      </c>
      <c r="O108" s="9">
        <v>0</v>
      </c>
      <c r="P108" s="9">
        <v>3</v>
      </c>
      <c r="Q108" s="9">
        <v>-1.8712499999999999</v>
      </c>
      <c r="R108" s="9">
        <v>3</v>
      </c>
      <c r="S108" s="9">
        <v>7.5</v>
      </c>
      <c r="T108" s="9">
        <v>0</v>
      </c>
      <c r="U108" s="9">
        <v>0.5</v>
      </c>
      <c r="V108" s="9">
        <v>0</v>
      </c>
    </row>
    <row r="109" spans="1:22" s="9" customFormat="1">
      <c r="A109" s="9">
        <v>104</v>
      </c>
      <c r="B109" s="9" t="str">
        <f t="shared" si="1"/>
        <v>М3x280</v>
      </c>
      <c r="C109" s="10">
        <v>3</v>
      </c>
      <c r="D109" s="9">
        <v>280</v>
      </c>
      <c r="E109" s="12">
        <v>14.653119227901701</v>
      </c>
      <c r="F109" s="55">
        <v>0</v>
      </c>
      <c r="G109" s="12">
        <v>11.097000646668391</v>
      </c>
      <c r="H109" s="23">
        <v>0</v>
      </c>
      <c r="I109" s="23"/>
      <c r="J109" s="23"/>
      <c r="K109" s="23"/>
      <c r="L109" s="23"/>
      <c r="M109" s="23">
        <v>31</v>
      </c>
      <c r="N109" s="23">
        <v>31</v>
      </c>
      <c r="O109" s="9">
        <v>0</v>
      </c>
      <c r="P109" s="9">
        <v>3</v>
      </c>
      <c r="Q109" s="9">
        <v>-2.5207499999999996</v>
      </c>
      <c r="R109" s="9">
        <v>3</v>
      </c>
      <c r="S109" s="9">
        <v>8.5</v>
      </c>
      <c r="T109" s="9">
        <v>0</v>
      </c>
      <c r="U109" s="9">
        <v>0.5</v>
      </c>
      <c r="V109" s="9">
        <v>0</v>
      </c>
    </row>
    <row r="110" spans="1:22" s="9" customFormat="1">
      <c r="A110" s="9">
        <v>105</v>
      </c>
      <c r="B110" s="9" t="str">
        <f t="shared" si="1"/>
        <v>М3x300</v>
      </c>
      <c r="C110" s="10">
        <v>3</v>
      </c>
      <c r="D110" s="9">
        <v>300</v>
      </c>
      <c r="E110" s="12">
        <v>17.286517528839859</v>
      </c>
      <c r="F110" s="55">
        <v>0</v>
      </c>
      <c r="G110" s="12">
        <v>18.827956647962552</v>
      </c>
      <c r="H110" s="23">
        <v>0</v>
      </c>
      <c r="I110" s="23"/>
      <c r="J110" s="23"/>
      <c r="K110" s="23"/>
      <c r="L110" s="23"/>
      <c r="M110" s="23">
        <v>31</v>
      </c>
      <c r="N110" s="23">
        <v>31</v>
      </c>
      <c r="O110" s="9">
        <v>0</v>
      </c>
      <c r="P110" s="9">
        <v>3</v>
      </c>
      <c r="Q110" s="9">
        <v>-3.1702499999999993</v>
      </c>
      <c r="R110" s="9">
        <v>3</v>
      </c>
      <c r="S110" s="9">
        <v>9.5</v>
      </c>
      <c r="T110" s="9">
        <v>0</v>
      </c>
      <c r="U110" s="9">
        <v>0.5</v>
      </c>
      <c r="V110" s="9">
        <v>0</v>
      </c>
    </row>
    <row r="111" spans="1:22" s="9" customFormat="1">
      <c r="A111" s="9">
        <v>106</v>
      </c>
      <c r="B111" s="9" t="str">
        <f t="shared" si="1"/>
        <v>М4x12</v>
      </c>
      <c r="C111" s="10">
        <v>4</v>
      </c>
      <c r="D111" s="9">
        <v>12</v>
      </c>
      <c r="E111" s="12">
        <v>0.92378123561920888</v>
      </c>
      <c r="F111" s="55">
        <v>0</v>
      </c>
      <c r="G111" s="12">
        <v>0.92378123561920888</v>
      </c>
      <c r="H111" s="23">
        <v>0</v>
      </c>
      <c r="I111" s="23"/>
      <c r="J111" s="23"/>
      <c r="K111" s="23"/>
      <c r="L111" s="23"/>
      <c r="M111" s="55">
        <v>6</v>
      </c>
      <c r="N111" s="55">
        <v>6</v>
      </c>
      <c r="O111" s="9">
        <v>0</v>
      </c>
      <c r="P111" s="9">
        <v>4</v>
      </c>
      <c r="Q111" s="9">
        <v>3.54535</v>
      </c>
      <c r="R111" s="9">
        <v>4</v>
      </c>
      <c r="S111" s="9">
        <v>0.7</v>
      </c>
      <c r="T111" s="9">
        <v>0</v>
      </c>
      <c r="U111" s="9">
        <v>0.5</v>
      </c>
      <c r="V111" s="9">
        <v>0</v>
      </c>
    </row>
    <row r="112" spans="1:22">
      <c r="A112" s="9">
        <v>107</v>
      </c>
      <c r="B112" s="9" t="str">
        <f t="shared" si="1"/>
        <v>М4x14</v>
      </c>
      <c r="C112" s="10">
        <v>4</v>
      </c>
      <c r="D112" s="9">
        <v>14</v>
      </c>
      <c r="E112" s="12">
        <v>1.078772694052349</v>
      </c>
      <c r="F112" s="55">
        <v>0</v>
      </c>
      <c r="G112" s="12">
        <v>1.078772694052349</v>
      </c>
      <c r="H112" s="23">
        <v>0</v>
      </c>
      <c r="I112" s="23"/>
      <c r="J112" s="23"/>
      <c r="K112" s="23"/>
      <c r="L112" s="23"/>
      <c r="M112" s="55">
        <v>7</v>
      </c>
      <c r="N112" s="55">
        <v>7</v>
      </c>
      <c r="O112" s="9">
        <v>0</v>
      </c>
      <c r="P112" s="9">
        <v>4</v>
      </c>
      <c r="Q112" s="9">
        <v>3.54535</v>
      </c>
      <c r="R112" s="9">
        <v>4</v>
      </c>
      <c r="S112" s="9">
        <v>0.7</v>
      </c>
      <c r="T112" s="9">
        <v>0</v>
      </c>
      <c r="U112" s="9">
        <v>0.5</v>
      </c>
      <c r="V112" s="9">
        <v>0</v>
      </c>
    </row>
    <row r="113" spans="1:22">
      <c r="A113" s="9">
        <v>108</v>
      </c>
      <c r="B113" s="9" t="str">
        <f t="shared" si="1"/>
        <v>М4x16</v>
      </c>
      <c r="C113" s="10">
        <v>4</v>
      </c>
      <c r="D113" s="9">
        <v>16</v>
      </c>
      <c r="E113" s="12">
        <v>1.2337641524854888</v>
      </c>
      <c r="F113" s="55">
        <v>0</v>
      </c>
      <c r="G113" s="12">
        <v>1.2337641524854888</v>
      </c>
      <c r="H113" s="23">
        <v>0</v>
      </c>
      <c r="I113" s="23"/>
      <c r="J113" s="23"/>
      <c r="K113" s="23"/>
      <c r="L113" s="23"/>
      <c r="M113" s="55">
        <v>8</v>
      </c>
      <c r="N113" s="55">
        <v>8</v>
      </c>
      <c r="O113" s="9">
        <v>0</v>
      </c>
      <c r="P113" s="9">
        <v>4</v>
      </c>
      <c r="Q113" s="9">
        <v>3.54535</v>
      </c>
      <c r="R113" s="9">
        <v>4</v>
      </c>
      <c r="S113" s="9">
        <v>0.7</v>
      </c>
      <c r="T113" s="9">
        <v>0</v>
      </c>
      <c r="U113" s="9">
        <v>0.5</v>
      </c>
      <c r="V113" s="9">
        <v>0</v>
      </c>
    </row>
    <row r="114" spans="1:22">
      <c r="A114" s="9">
        <v>109</v>
      </c>
      <c r="B114" s="9" t="str">
        <f t="shared" si="1"/>
        <v>М4x18</v>
      </c>
      <c r="C114" s="10">
        <v>4</v>
      </c>
      <c r="D114" s="9">
        <v>18</v>
      </c>
      <c r="E114" s="12">
        <v>1.3887556109186288</v>
      </c>
      <c r="F114" s="55">
        <v>0</v>
      </c>
      <c r="G114" s="12">
        <v>1.3887556109186288</v>
      </c>
      <c r="H114" s="23">
        <v>0</v>
      </c>
      <c r="I114" s="23"/>
      <c r="J114" s="23"/>
      <c r="K114" s="23"/>
      <c r="L114" s="23"/>
      <c r="M114" s="55">
        <v>9</v>
      </c>
      <c r="N114" s="55">
        <v>9</v>
      </c>
      <c r="O114" s="9">
        <v>0</v>
      </c>
      <c r="P114" s="9">
        <v>4</v>
      </c>
      <c r="Q114" s="9">
        <v>3.54535</v>
      </c>
      <c r="R114" s="9">
        <v>4</v>
      </c>
      <c r="S114" s="9">
        <v>0.7</v>
      </c>
      <c r="T114" s="9">
        <v>0</v>
      </c>
      <c r="U114" s="9">
        <v>0.5</v>
      </c>
      <c r="V114" s="9">
        <v>0</v>
      </c>
    </row>
    <row r="115" spans="1:22">
      <c r="A115" s="9">
        <v>110</v>
      </c>
      <c r="B115" s="9" t="str">
        <f t="shared" si="1"/>
        <v>М4x20</v>
      </c>
      <c r="C115" s="10">
        <v>4</v>
      </c>
      <c r="D115" s="9">
        <v>20</v>
      </c>
      <c r="E115" s="12">
        <v>1.5437470693517688</v>
      </c>
      <c r="F115" s="55">
        <v>0</v>
      </c>
      <c r="G115" s="12">
        <v>1.5437470693517688</v>
      </c>
      <c r="H115" s="23">
        <v>0</v>
      </c>
      <c r="I115" s="23"/>
      <c r="J115" s="23"/>
      <c r="K115" s="23"/>
      <c r="L115" s="23"/>
      <c r="M115" s="55">
        <v>10</v>
      </c>
      <c r="N115" s="55">
        <v>10</v>
      </c>
      <c r="O115" s="9">
        <v>0</v>
      </c>
      <c r="P115" s="9">
        <v>4</v>
      </c>
      <c r="Q115" s="9">
        <v>3.54535</v>
      </c>
      <c r="R115" s="9">
        <v>4</v>
      </c>
      <c r="S115" s="9">
        <v>0.7</v>
      </c>
      <c r="T115" s="9">
        <v>0</v>
      </c>
      <c r="U115" s="9">
        <v>0.5</v>
      </c>
      <c r="V115" s="9">
        <v>0</v>
      </c>
    </row>
    <row r="116" spans="1:22">
      <c r="A116" s="9">
        <v>111</v>
      </c>
      <c r="B116" s="9" t="str">
        <f t="shared" si="1"/>
        <v>М4x22</v>
      </c>
      <c r="C116" s="10">
        <v>4</v>
      </c>
      <c r="D116" s="9">
        <v>22</v>
      </c>
      <c r="E116" s="12">
        <v>1.6987385277849085</v>
      </c>
      <c r="F116" s="55">
        <v>0</v>
      </c>
      <c r="G116" s="12">
        <v>1.6987385277849085</v>
      </c>
      <c r="H116" s="23">
        <v>0</v>
      </c>
      <c r="I116" s="23"/>
      <c r="J116" s="23"/>
      <c r="K116" s="23"/>
      <c r="L116" s="23"/>
      <c r="M116" s="55">
        <v>11</v>
      </c>
      <c r="N116" s="55">
        <v>11</v>
      </c>
      <c r="O116" s="9">
        <v>0</v>
      </c>
      <c r="P116" s="9">
        <v>4</v>
      </c>
      <c r="Q116" s="9">
        <v>3.54535</v>
      </c>
      <c r="R116" s="9">
        <v>4</v>
      </c>
      <c r="S116" s="9">
        <v>0.7</v>
      </c>
      <c r="T116" s="9">
        <v>0</v>
      </c>
      <c r="U116" s="9">
        <v>0.5</v>
      </c>
      <c r="V116" s="9">
        <v>0</v>
      </c>
    </row>
    <row r="117" spans="1:22">
      <c r="A117" s="9">
        <v>112</v>
      </c>
      <c r="B117" s="9" t="str">
        <f t="shared" si="1"/>
        <v>М4x25</v>
      </c>
      <c r="C117" s="10">
        <v>4</v>
      </c>
      <c r="D117" s="9">
        <v>25</v>
      </c>
      <c r="E117" s="12">
        <v>1.9312257154346184</v>
      </c>
      <c r="F117" s="55">
        <v>0</v>
      </c>
      <c r="G117" s="12">
        <v>1.9312257154346184</v>
      </c>
      <c r="H117" s="23">
        <v>0</v>
      </c>
      <c r="I117" s="23"/>
      <c r="J117" s="23"/>
      <c r="K117" s="23"/>
      <c r="L117" s="23"/>
      <c r="M117" s="55">
        <v>12.5</v>
      </c>
      <c r="N117" s="55">
        <v>12.5</v>
      </c>
      <c r="O117" s="9">
        <v>0</v>
      </c>
      <c r="P117" s="9">
        <v>4</v>
      </c>
      <c r="Q117" s="9">
        <v>3.54535</v>
      </c>
      <c r="R117" s="9">
        <v>4</v>
      </c>
      <c r="S117" s="9">
        <v>0.7</v>
      </c>
      <c r="T117" s="9">
        <v>0</v>
      </c>
      <c r="U117" s="9">
        <v>0.5</v>
      </c>
      <c r="V117" s="9">
        <v>0</v>
      </c>
    </row>
    <row r="118" spans="1:22">
      <c r="A118" s="9">
        <v>113</v>
      </c>
      <c r="B118" s="9" t="str">
        <f t="shared" si="1"/>
        <v>М4x28</v>
      </c>
      <c r="C118" s="10">
        <v>4</v>
      </c>
      <c r="D118" s="9">
        <v>28</v>
      </c>
      <c r="E118" s="12">
        <v>2.163712903084329</v>
      </c>
      <c r="F118" s="55">
        <v>0</v>
      </c>
      <c r="G118" s="12">
        <v>2.163712903084329</v>
      </c>
      <c r="H118" s="23">
        <v>0</v>
      </c>
      <c r="I118" s="23"/>
      <c r="J118" s="23"/>
      <c r="K118" s="23"/>
      <c r="L118" s="23"/>
      <c r="M118" s="55">
        <v>14</v>
      </c>
      <c r="N118" s="55">
        <v>14</v>
      </c>
      <c r="O118" s="9">
        <v>0</v>
      </c>
      <c r="P118" s="9">
        <v>4</v>
      </c>
      <c r="Q118" s="9">
        <v>3.54535</v>
      </c>
      <c r="R118" s="9">
        <v>4</v>
      </c>
      <c r="S118" s="9">
        <v>0.7</v>
      </c>
      <c r="T118" s="9">
        <v>0</v>
      </c>
      <c r="U118" s="9">
        <v>0.5</v>
      </c>
      <c r="V118" s="9">
        <v>0</v>
      </c>
    </row>
    <row r="119" spans="1:22">
      <c r="A119" s="9">
        <v>114</v>
      </c>
      <c r="B119" s="9" t="str">
        <f t="shared" si="1"/>
        <v>М4x30</v>
      </c>
      <c r="C119" s="10">
        <v>4</v>
      </c>
      <c r="D119" s="9">
        <v>30</v>
      </c>
      <c r="E119" s="12">
        <v>2.3187043615174683</v>
      </c>
      <c r="F119" s="55">
        <v>0</v>
      </c>
      <c r="G119" s="12">
        <v>2.3187043615174683</v>
      </c>
      <c r="H119" s="23">
        <v>0</v>
      </c>
      <c r="I119" s="23"/>
      <c r="J119" s="23"/>
      <c r="K119" s="23"/>
      <c r="L119" s="23"/>
      <c r="M119" s="55">
        <v>15</v>
      </c>
      <c r="N119" s="55">
        <v>15</v>
      </c>
      <c r="O119" s="9">
        <v>0</v>
      </c>
      <c r="P119" s="9">
        <v>4</v>
      </c>
      <c r="Q119" s="9">
        <v>3.54535</v>
      </c>
      <c r="R119" s="9">
        <v>4</v>
      </c>
      <c r="S119" s="9">
        <v>0.7</v>
      </c>
      <c r="T119" s="9">
        <v>0</v>
      </c>
      <c r="U119" s="9">
        <v>0.5</v>
      </c>
      <c r="V119" s="9">
        <v>0</v>
      </c>
    </row>
    <row r="120" spans="1:22">
      <c r="A120" s="9">
        <v>115</v>
      </c>
      <c r="B120" s="9" t="str">
        <f t="shared" si="1"/>
        <v>М4x32</v>
      </c>
      <c r="C120" s="10">
        <v>4</v>
      </c>
      <c r="D120" s="9">
        <v>32</v>
      </c>
      <c r="E120" s="12">
        <v>2.4736958199506085</v>
      </c>
      <c r="F120" s="55">
        <v>0</v>
      </c>
      <c r="G120" s="12">
        <v>2.4736958199506085</v>
      </c>
      <c r="H120" s="23">
        <v>0</v>
      </c>
      <c r="I120" s="23"/>
      <c r="J120" s="23"/>
      <c r="K120" s="23"/>
      <c r="L120" s="23"/>
      <c r="M120" s="55">
        <v>16</v>
      </c>
      <c r="N120" s="55">
        <v>16</v>
      </c>
      <c r="O120" s="9">
        <v>0</v>
      </c>
      <c r="P120" s="9">
        <v>4</v>
      </c>
      <c r="Q120" s="9">
        <v>3.54535</v>
      </c>
      <c r="R120" s="9">
        <v>4</v>
      </c>
      <c r="S120" s="9">
        <v>0.7</v>
      </c>
      <c r="T120" s="9">
        <v>0</v>
      </c>
      <c r="U120" s="9">
        <v>0.5</v>
      </c>
      <c r="V120" s="9">
        <v>0</v>
      </c>
    </row>
    <row r="121" spans="1:22">
      <c r="A121" s="9">
        <v>116</v>
      </c>
      <c r="B121" s="9" t="str">
        <f t="shared" si="1"/>
        <v>М4x35</v>
      </c>
      <c r="C121" s="10">
        <v>4</v>
      </c>
      <c r="D121" s="9">
        <v>35</v>
      </c>
      <c r="E121" s="12">
        <v>2.8542349683433654</v>
      </c>
      <c r="F121" s="55">
        <v>0</v>
      </c>
      <c r="G121" s="12">
        <v>2.7061830076003179</v>
      </c>
      <c r="H121" s="23">
        <v>0</v>
      </c>
      <c r="I121" s="23"/>
      <c r="J121" s="23"/>
      <c r="K121" s="23"/>
      <c r="L121" s="23"/>
      <c r="M121" s="9">
        <v>14</v>
      </c>
      <c r="N121" s="9">
        <v>14</v>
      </c>
      <c r="O121" s="9">
        <v>0</v>
      </c>
      <c r="P121" s="9">
        <v>4</v>
      </c>
      <c r="Q121" s="9">
        <v>3.54535</v>
      </c>
      <c r="R121" s="9">
        <v>4</v>
      </c>
      <c r="S121" s="9">
        <v>0.7</v>
      </c>
      <c r="T121" s="9">
        <v>0</v>
      </c>
      <c r="U121" s="9">
        <v>0.5</v>
      </c>
      <c r="V121" s="9">
        <v>0</v>
      </c>
    </row>
    <row r="122" spans="1:22">
      <c r="A122" s="9">
        <v>117</v>
      </c>
      <c r="B122" s="9" t="str">
        <f t="shared" si="1"/>
        <v>М4x38</v>
      </c>
      <c r="C122" s="10">
        <v>4</v>
      </c>
      <c r="D122" s="9">
        <v>38</v>
      </c>
      <c r="E122" s="12">
        <v>3.1501729963115235</v>
      </c>
      <c r="F122" s="55">
        <v>0</v>
      </c>
      <c r="G122" s="12">
        <v>2.9386701952500278</v>
      </c>
      <c r="H122" s="23">
        <v>0</v>
      </c>
      <c r="I122" s="23"/>
      <c r="J122" s="23"/>
      <c r="K122" s="23"/>
      <c r="L122" s="23"/>
      <c r="M122" s="9">
        <v>14</v>
      </c>
      <c r="N122" s="9">
        <v>14</v>
      </c>
      <c r="O122" s="9">
        <v>0</v>
      </c>
      <c r="P122" s="9">
        <v>4</v>
      </c>
      <c r="Q122" s="9">
        <v>3.54535</v>
      </c>
      <c r="R122" s="9">
        <v>4</v>
      </c>
      <c r="S122" s="9">
        <v>0.7</v>
      </c>
      <c r="T122" s="9">
        <v>0</v>
      </c>
      <c r="U122" s="9">
        <v>0.5</v>
      </c>
      <c r="V122" s="9">
        <v>0</v>
      </c>
    </row>
    <row r="123" spans="1:22">
      <c r="A123" s="9">
        <v>118</v>
      </c>
      <c r="B123" s="9" t="str">
        <f t="shared" si="1"/>
        <v>М4x40</v>
      </c>
      <c r="C123" s="10">
        <v>4</v>
      </c>
      <c r="D123" s="9">
        <v>40</v>
      </c>
      <c r="E123" s="12">
        <v>3.3474650149569629</v>
      </c>
      <c r="F123" s="55">
        <v>0</v>
      </c>
      <c r="G123" s="12">
        <v>3.0936616536831685</v>
      </c>
      <c r="H123" s="23">
        <v>0</v>
      </c>
      <c r="I123" s="23"/>
      <c r="J123" s="23"/>
      <c r="K123" s="23"/>
      <c r="L123" s="23"/>
      <c r="M123" s="9">
        <v>14</v>
      </c>
      <c r="N123" s="9">
        <v>14</v>
      </c>
      <c r="O123" s="9">
        <v>0</v>
      </c>
      <c r="P123" s="9">
        <v>4</v>
      </c>
      <c r="Q123" s="9">
        <v>3.54535</v>
      </c>
      <c r="R123" s="9">
        <v>4</v>
      </c>
      <c r="S123" s="9">
        <v>0.7</v>
      </c>
      <c r="T123" s="9">
        <v>0</v>
      </c>
      <c r="U123" s="9">
        <v>0.5</v>
      </c>
      <c r="V123" s="9">
        <v>0</v>
      </c>
    </row>
    <row r="124" spans="1:22">
      <c r="A124" s="9">
        <v>119</v>
      </c>
      <c r="B124" s="9" t="str">
        <f t="shared" si="1"/>
        <v>М4x42</v>
      </c>
      <c r="C124" s="10">
        <v>4</v>
      </c>
      <c r="D124" s="9">
        <v>42</v>
      </c>
      <c r="E124" s="12">
        <v>3.5447570336024019</v>
      </c>
      <c r="F124" s="55">
        <v>0</v>
      </c>
      <c r="G124" s="12">
        <v>3.2486531121163083</v>
      </c>
      <c r="H124" s="23">
        <v>0</v>
      </c>
      <c r="I124" s="23"/>
      <c r="J124" s="23"/>
      <c r="K124" s="23"/>
      <c r="L124" s="23"/>
      <c r="M124" s="9">
        <v>14</v>
      </c>
      <c r="N124" s="9">
        <v>14</v>
      </c>
      <c r="O124" s="9">
        <v>0</v>
      </c>
      <c r="P124" s="9">
        <v>4</v>
      </c>
      <c r="Q124" s="9">
        <v>3.54535</v>
      </c>
      <c r="R124" s="9">
        <v>4</v>
      </c>
      <c r="S124" s="9">
        <v>0.7</v>
      </c>
      <c r="T124" s="9">
        <v>0</v>
      </c>
      <c r="U124" s="9">
        <v>0.5</v>
      </c>
      <c r="V124" s="9">
        <v>0</v>
      </c>
    </row>
    <row r="125" spans="1:22">
      <c r="A125" s="9">
        <v>120</v>
      </c>
      <c r="B125" s="9" t="str">
        <f t="shared" si="1"/>
        <v>М4x45</v>
      </c>
      <c r="C125" s="10">
        <v>4</v>
      </c>
      <c r="D125" s="9">
        <v>45</v>
      </c>
      <c r="E125" s="12">
        <v>3.8406950615705604</v>
      </c>
      <c r="F125" s="55">
        <v>0</v>
      </c>
      <c r="G125" s="12">
        <v>3.4811402997660186</v>
      </c>
      <c r="H125" s="23">
        <v>0</v>
      </c>
      <c r="I125" s="23"/>
      <c r="J125" s="23"/>
      <c r="K125" s="23"/>
      <c r="L125" s="23"/>
      <c r="M125" s="9">
        <v>14</v>
      </c>
      <c r="N125" s="9">
        <v>14</v>
      </c>
      <c r="O125" s="9">
        <v>0</v>
      </c>
      <c r="P125" s="9">
        <v>4</v>
      </c>
      <c r="Q125" s="9">
        <v>3.54535</v>
      </c>
      <c r="R125" s="9">
        <v>4</v>
      </c>
      <c r="S125" s="9">
        <v>0.7</v>
      </c>
      <c r="T125" s="9">
        <v>0</v>
      </c>
      <c r="U125" s="9">
        <v>0.5</v>
      </c>
      <c r="V125" s="9">
        <v>0</v>
      </c>
    </row>
    <row r="126" spans="1:22">
      <c r="A126" s="9">
        <v>121</v>
      </c>
      <c r="B126" s="9" t="str">
        <f t="shared" si="1"/>
        <v>М4x48</v>
      </c>
      <c r="C126" s="10">
        <v>4</v>
      </c>
      <c r="D126" s="9">
        <v>48</v>
      </c>
      <c r="E126" s="12">
        <v>4.1366330895387184</v>
      </c>
      <c r="F126" s="55">
        <v>0</v>
      </c>
      <c r="G126" s="12">
        <v>3.713627487415728</v>
      </c>
      <c r="H126" s="23">
        <v>0</v>
      </c>
      <c r="I126" s="23"/>
      <c r="J126" s="23"/>
      <c r="K126" s="23"/>
      <c r="L126" s="23"/>
      <c r="M126" s="9">
        <v>14</v>
      </c>
      <c r="N126" s="9">
        <v>14</v>
      </c>
      <c r="O126" s="9">
        <v>0</v>
      </c>
      <c r="P126" s="9">
        <v>4</v>
      </c>
      <c r="Q126" s="9">
        <v>3.54535</v>
      </c>
      <c r="R126" s="9">
        <v>4</v>
      </c>
      <c r="S126" s="9">
        <v>0.7</v>
      </c>
      <c r="T126" s="9">
        <v>0</v>
      </c>
      <c r="U126" s="9">
        <v>0.5</v>
      </c>
      <c r="V126" s="9">
        <v>0</v>
      </c>
    </row>
    <row r="127" spans="1:22">
      <c r="A127" s="9">
        <v>122</v>
      </c>
      <c r="B127" s="9" t="str">
        <f t="shared" si="1"/>
        <v>М4x50</v>
      </c>
      <c r="C127" s="10">
        <v>4</v>
      </c>
      <c r="D127" s="9">
        <v>50</v>
      </c>
      <c r="E127" s="12">
        <v>4.3339251081841565</v>
      </c>
      <c r="F127" s="55">
        <v>0</v>
      </c>
      <c r="G127" s="12">
        <v>3.8686189458488678</v>
      </c>
      <c r="H127" s="23">
        <v>0</v>
      </c>
      <c r="I127" s="23"/>
      <c r="J127" s="23"/>
      <c r="K127" s="23"/>
      <c r="L127" s="23"/>
      <c r="M127" s="9">
        <v>14</v>
      </c>
      <c r="N127" s="9">
        <v>14</v>
      </c>
      <c r="O127" s="9">
        <v>0</v>
      </c>
      <c r="P127" s="9">
        <v>4</v>
      </c>
      <c r="Q127" s="9">
        <v>3.54535</v>
      </c>
      <c r="R127" s="9">
        <v>4</v>
      </c>
      <c r="S127" s="9">
        <v>0.7</v>
      </c>
      <c r="T127" s="9">
        <v>0</v>
      </c>
      <c r="U127" s="9">
        <v>0.5</v>
      </c>
      <c r="V127" s="9">
        <v>0</v>
      </c>
    </row>
    <row r="128" spans="1:22">
      <c r="A128" s="9">
        <v>123</v>
      </c>
      <c r="B128" s="9" t="str">
        <f t="shared" si="1"/>
        <v>М4x55</v>
      </c>
      <c r="C128" s="10">
        <v>4</v>
      </c>
      <c r="D128" s="9">
        <v>55</v>
      </c>
      <c r="E128" s="12">
        <v>4.8271551547977545</v>
      </c>
      <c r="F128" s="55">
        <v>0</v>
      </c>
      <c r="G128" s="12">
        <v>4.2560975919317174</v>
      </c>
      <c r="H128" s="23">
        <v>0</v>
      </c>
      <c r="I128" s="23"/>
      <c r="J128" s="23"/>
      <c r="K128" s="23"/>
      <c r="L128" s="23"/>
      <c r="M128" s="9">
        <v>14</v>
      </c>
      <c r="N128" s="9">
        <v>14</v>
      </c>
      <c r="O128" s="9">
        <v>0</v>
      </c>
      <c r="P128" s="9">
        <v>4</v>
      </c>
      <c r="Q128" s="9">
        <v>3.54535</v>
      </c>
      <c r="R128" s="9">
        <v>4</v>
      </c>
      <c r="S128" s="9">
        <v>0.7</v>
      </c>
      <c r="T128" s="9">
        <v>0</v>
      </c>
      <c r="U128" s="9">
        <v>0.5</v>
      </c>
      <c r="V128" s="9">
        <v>0</v>
      </c>
    </row>
    <row r="129" spans="1:22">
      <c r="A129" s="9">
        <v>124</v>
      </c>
      <c r="B129" s="9" t="str">
        <f t="shared" si="1"/>
        <v>М4x60</v>
      </c>
      <c r="C129" s="10">
        <v>4</v>
      </c>
      <c r="D129" s="9">
        <v>60</v>
      </c>
      <c r="E129" s="12">
        <v>5.3203852014113515</v>
      </c>
      <c r="F129" s="55">
        <v>0</v>
      </c>
      <c r="G129" s="12">
        <v>4.6435762380145666</v>
      </c>
      <c r="H129" s="23">
        <v>0</v>
      </c>
      <c r="I129" s="23"/>
      <c r="J129" s="23"/>
      <c r="K129" s="23"/>
      <c r="L129" s="23"/>
      <c r="M129" s="9">
        <v>14</v>
      </c>
      <c r="N129" s="9">
        <v>14</v>
      </c>
      <c r="O129" s="9">
        <v>0</v>
      </c>
      <c r="P129" s="9">
        <v>4</v>
      </c>
      <c r="Q129" s="9">
        <v>3.54535</v>
      </c>
      <c r="R129" s="9">
        <v>4</v>
      </c>
      <c r="S129" s="9">
        <v>0.7</v>
      </c>
      <c r="T129" s="9">
        <v>0</v>
      </c>
      <c r="U129" s="9">
        <v>0.5</v>
      </c>
      <c r="V129" s="9">
        <v>0</v>
      </c>
    </row>
    <row r="130" spans="1:22">
      <c r="A130" s="9">
        <v>125</v>
      </c>
      <c r="B130" s="9" t="str">
        <f t="shared" si="1"/>
        <v>М4x65</v>
      </c>
      <c r="C130" s="10">
        <v>4</v>
      </c>
      <c r="D130" s="9">
        <v>65</v>
      </c>
      <c r="E130" s="12">
        <v>5.8136152480249494</v>
      </c>
      <c r="F130" s="55">
        <v>0</v>
      </c>
      <c r="G130" s="12">
        <v>5.0310548840974167</v>
      </c>
      <c r="H130" s="23">
        <v>0</v>
      </c>
      <c r="I130" s="23"/>
      <c r="J130" s="23"/>
      <c r="K130" s="23"/>
      <c r="L130" s="23"/>
      <c r="M130" s="9">
        <v>14</v>
      </c>
      <c r="N130" s="9">
        <v>14</v>
      </c>
      <c r="O130" s="9">
        <v>0</v>
      </c>
      <c r="P130" s="9">
        <v>4</v>
      </c>
      <c r="Q130" s="9">
        <v>3.54535</v>
      </c>
      <c r="R130" s="9">
        <v>4</v>
      </c>
      <c r="S130" s="9">
        <v>0.7</v>
      </c>
      <c r="T130" s="9">
        <v>0</v>
      </c>
      <c r="U130" s="9">
        <v>0.5</v>
      </c>
      <c r="V130" s="9">
        <v>0</v>
      </c>
    </row>
    <row r="131" spans="1:22">
      <c r="A131" s="9">
        <v>126</v>
      </c>
      <c r="B131" s="9" t="str">
        <f t="shared" si="1"/>
        <v>М4x70</v>
      </c>
      <c r="C131" s="10">
        <v>4</v>
      </c>
      <c r="D131" s="9">
        <v>70</v>
      </c>
      <c r="E131" s="12">
        <v>6.3068452946385465</v>
      </c>
      <c r="F131" s="55">
        <v>0</v>
      </c>
      <c r="G131" s="12">
        <v>5.418533530180266</v>
      </c>
      <c r="H131" s="23">
        <v>0</v>
      </c>
      <c r="I131" s="23"/>
      <c r="J131" s="23"/>
      <c r="K131" s="23"/>
      <c r="L131" s="23"/>
      <c r="M131" s="9">
        <v>14</v>
      </c>
      <c r="N131" s="9">
        <v>14</v>
      </c>
      <c r="O131" s="9">
        <v>0</v>
      </c>
      <c r="P131" s="9">
        <v>4</v>
      </c>
      <c r="Q131" s="9">
        <v>3.54535</v>
      </c>
      <c r="R131" s="9">
        <v>4</v>
      </c>
      <c r="S131" s="9">
        <v>0.7</v>
      </c>
      <c r="T131" s="9">
        <v>0</v>
      </c>
      <c r="U131" s="9">
        <v>0.5</v>
      </c>
      <c r="V131" s="9">
        <v>0</v>
      </c>
    </row>
    <row r="132" spans="1:22">
      <c r="A132" s="9">
        <v>127</v>
      </c>
      <c r="B132" s="9" t="str">
        <f t="shared" si="1"/>
        <v>М4x75</v>
      </c>
      <c r="C132" s="10">
        <v>4</v>
      </c>
      <c r="D132" s="9">
        <v>75</v>
      </c>
      <c r="E132" s="12">
        <v>6.8000753412521444</v>
      </c>
      <c r="F132" s="55">
        <v>0</v>
      </c>
      <c r="G132" s="12">
        <v>5.8060121762631169</v>
      </c>
      <c r="H132" s="23">
        <v>0</v>
      </c>
      <c r="I132" s="23"/>
      <c r="J132" s="23"/>
      <c r="K132" s="23"/>
      <c r="L132" s="23"/>
      <c r="M132" s="9">
        <v>14</v>
      </c>
      <c r="N132" s="9">
        <v>14</v>
      </c>
      <c r="O132" s="9">
        <v>0</v>
      </c>
      <c r="P132" s="9">
        <v>4</v>
      </c>
      <c r="Q132" s="9">
        <v>3.54535</v>
      </c>
      <c r="R132" s="9">
        <v>4</v>
      </c>
      <c r="S132" s="9">
        <v>0.7</v>
      </c>
      <c r="T132" s="9">
        <v>0</v>
      </c>
      <c r="U132" s="9">
        <v>0.5</v>
      </c>
      <c r="V132" s="9">
        <v>0</v>
      </c>
    </row>
    <row r="133" spans="1:22">
      <c r="A133" s="9">
        <v>128</v>
      </c>
      <c r="B133" s="9" t="str">
        <f t="shared" si="1"/>
        <v>М4x80</v>
      </c>
      <c r="C133" s="10">
        <v>4</v>
      </c>
      <c r="D133" s="9">
        <v>80</v>
      </c>
      <c r="E133" s="12">
        <v>7.2933053878657423</v>
      </c>
      <c r="F133" s="55">
        <v>0</v>
      </c>
      <c r="G133" s="12">
        <v>6.193490822345967</v>
      </c>
      <c r="H133" s="23">
        <v>0</v>
      </c>
      <c r="I133" s="23"/>
      <c r="J133" s="23"/>
      <c r="K133" s="23"/>
      <c r="L133" s="23"/>
      <c r="M133" s="9">
        <v>14</v>
      </c>
      <c r="N133" s="9">
        <v>14</v>
      </c>
      <c r="O133" s="9">
        <v>0</v>
      </c>
      <c r="P133" s="9">
        <v>4</v>
      </c>
      <c r="Q133" s="9">
        <v>3.54535</v>
      </c>
      <c r="R133" s="9">
        <v>4</v>
      </c>
      <c r="S133" s="9">
        <v>0.7</v>
      </c>
      <c r="T133" s="9">
        <v>0</v>
      </c>
      <c r="U133" s="9">
        <v>0.5</v>
      </c>
      <c r="V133" s="9">
        <v>0</v>
      </c>
    </row>
    <row r="134" spans="1:22">
      <c r="A134" s="9">
        <v>129</v>
      </c>
      <c r="B134" s="9" t="str">
        <f t="shared" si="1"/>
        <v>М4x85</v>
      </c>
      <c r="C134" s="10">
        <v>4</v>
      </c>
      <c r="D134" s="9">
        <v>85</v>
      </c>
      <c r="E134" s="12">
        <v>7.7865354344793394</v>
      </c>
      <c r="F134" s="55">
        <v>0</v>
      </c>
      <c r="G134" s="12">
        <v>6.5809694684288162</v>
      </c>
      <c r="H134" s="23">
        <v>0</v>
      </c>
      <c r="I134" s="23"/>
      <c r="J134" s="23"/>
      <c r="K134" s="23"/>
      <c r="L134" s="23"/>
      <c r="M134" s="9">
        <v>14</v>
      </c>
      <c r="N134" s="9">
        <v>14</v>
      </c>
      <c r="O134" s="9">
        <v>0</v>
      </c>
      <c r="P134" s="9">
        <v>4</v>
      </c>
      <c r="Q134" s="9">
        <v>3.54535</v>
      </c>
      <c r="R134" s="9">
        <v>4</v>
      </c>
      <c r="S134" s="9">
        <v>0.7</v>
      </c>
      <c r="T134" s="9">
        <v>0</v>
      </c>
      <c r="U134" s="9">
        <v>0.5</v>
      </c>
      <c r="V134" s="9">
        <v>0</v>
      </c>
    </row>
    <row r="135" spans="1:22">
      <c r="A135" s="9">
        <v>130</v>
      </c>
      <c r="B135" s="9" t="str">
        <f t="shared" si="1"/>
        <v>М4x90</v>
      </c>
      <c r="C135" s="10">
        <v>4</v>
      </c>
      <c r="D135" s="9">
        <v>90</v>
      </c>
      <c r="E135" s="12">
        <v>8.2797654810929373</v>
      </c>
      <c r="F135" s="55">
        <v>0</v>
      </c>
      <c r="G135" s="12">
        <v>6.9684481145116672</v>
      </c>
      <c r="H135" s="23">
        <v>0</v>
      </c>
      <c r="I135" s="23"/>
      <c r="J135" s="23"/>
      <c r="K135" s="23"/>
      <c r="L135" s="23"/>
      <c r="M135" s="9">
        <v>14</v>
      </c>
      <c r="N135" s="9">
        <v>14</v>
      </c>
      <c r="O135" s="9">
        <v>0</v>
      </c>
      <c r="P135" s="9">
        <v>4</v>
      </c>
      <c r="Q135" s="9">
        <v>3.54535</v>
      </c>
      <c r="R135" s="9">
        <v>4</v>
      </c>
      <c r="S135" s="9">
        <v>0.7</v>
      </c>
      <c r="T135" s="9">
        <v>0</v>
      </c>
      <c r="U135" s="9">
        <v>0.5</v>
      </c>
      <c r="V135" s="9">
        <v>0</v>
      </c>
    </row>
    <row r="136" spans="1:22">
      <c r="A136" s="9">
        <v>131</v>
      </c>
      <c r="B136" s="9" t="str">
        <f t="shared" si="1"/>
        <v>М4x95</v>
      </c>
      <c r="C136" s="10">
        <v>4</v>
      </c>
      <c r="D136" s="9">
        <v>95</v>
      </c>
      <c r="E136" s="12">
        <v>8.7729955277065343</v>
      </c>
      <c r="F136" s="55">
        <v>0</v>
      </c>
      <c r="G136" s="12">
        <v>7.3559267605945173</v>
      </c>
      <c r="H136" s="23">
        <v>0</v>
      </c>
      <c r="I136" s="23"/>
      <c r="J136" s="23"/>
      <c r="K136" s="23"/>
      <c r="L136" s="23"/>
      <c r="M136" s="9">
        <v>14</v>
      </c>
      <c r="N136" s="9">
        <v>14</v>
      </c>
      <c r="O136" s="9">
        <v>0</v>
      </c>
      <c r="P136" s="9">
        <v>4</v>
      </c>
      <c r="Q136" s="9">
        <v>3.54535</v>
      </c>
      <c r="R136" s="9">
        <v>4</v>
      </c>
      <c r="S136" s="9">
        <v>0.7</v>
      </c>
      <c r="T136" s="9">
        <v>0</v>
      </c>
      <c r="U136" s="9">
        <v>0.5</v>
      </c>
      <c r="V136" s="9">
        <v>0</v>
      </c>
    </row>
    <row r="137" spans="1:22">
      <c r="A137" s="9">
        <v>132</v>
      </c>
      <c r="B137" s="9" t="str">
        <f t="shared" si="1"/>
        <v>М4x100</v>
      </c>
      <c r="C137" s="10">
        <v>4</v>
      </c>
      <c r="D137" s="9">
        <v>100</v>
      </c>
      <c r="E137" s="12">
        <v>9.2662255743201332</v>
      </c>
      <c r="F137" s="55">
        <v>0</v>
      </c>
      <c r="G137" s="12">
        <v>7.7434054066773657</v>
      </c>
      <c r="H137" s="23">
        <v>0</v>
      </c>
      <c r="I137" s="23"/>
      <c r="J137" s="23"/>
      <c r="K137" s="23"/>
      <c r="L137" s="23"/>
      <c r="M137" s="9">
        <v>14</v>
      </c>
      <c r="N137" s="9">
        <v>14</v>
      </c>
      <c r="O137" s="9">
        <v>0</v>
      </c>
      <c r="P137" s="9">
        <v>4</v>
      </c>
      <c r="Q137" s="9">
        <v>3.54535</v>
      </c>
      <c r="R137" s="9">
        <v>4</v>
      </c>
      <c r="S137" s="9">
        <v>0.7</v>
      </c>
      <c r="T137" s="9">
        <v>0</v>
      </c>
      <c r="U137" s="9">
        <v>0.5</v>
      </c>
      <c r="V137" s="9">
        <v>0</v>
      </c>
    </row>
    <row r="138" spans="1:22">
      <c r="A138" s="9">
        <v>133</v>
      </c>
      <c r="B138" s="9" t="str">
        <f t="shared" si="1"/>
        <v>М4x105</v>
      </c>
      <c r="C138" s="10">
        <v>4</v>
      </c>
      <c r="D138" s="9">
        <v>105</v>
      </c>
      <c r="E138" s="12">
        <v>9.7594556209337302</v>
      </c>
      <c r="F138" s="55">
        <v>0</v>
      </c>
      <c r="G138" s="12">
        <v>8.1308840527602175</v>
      </c>
      <c r="H138" s="23">
        <v>0</v>
      </c>
      <c r="I138" s="23"/>
      <c r="J138" s="23"/>
      <c r="K138" s="23"/>
      <c r="L138" s="23"/>
      <c r="M138" s="9">
        <v>14</v>
      </c>
      <c r="N138" s="9">
        <v>14</v>
      </c>
      <c r="O138" s="9">
        <v>0</v>
      </c>
      <c r="P138" s="9">
        <v>4</v>
      </c>
      <c r="Q138" s="9">
        <v>3.54535</v>
      </c>
      <c r="R138" s="9">
        <v>4</v>
      </c>
      <c r="S138" s="9">
        <v>0.7</v>
      </c>
      <c r="T138" s="9">
        <v>0</v>
      </c>
      <c r="U138" s="9">
        <v>0.5</v>
      </c>
      <c r="V138" s="9">
        <v>0</v>
      </c>
    </row>
    <row r="139" spans="1:22">
      <c r="A139" s="9">
        <v>134</v>
      </c>
      <c r="B139" s="9" t="str">
        <f t="shared" si="1"/>
        <v>М4x110</v>
      </c>
      <c r="C139" s="10">
        <v>4</v>
      </c>
      <c r="D139" s="9">
        <v>110</v>
      </c>
      <c r="E139" s="12">
        <v>10.252685667547327</v>
      </c>
      <c r="F139" s="55">
        <v>0</v>
      </c>
      <c r="G139" s="12">
        <v>8.5183626988430667</v>
      </c>
      <c r="H139" s="23">
        <v>0</v>
      </c>
      <c r="I139" s="23"/>
      <c r="J139" s="23"/>
      <c r="K139" s="23"/>
      <c r="L139" s="23"/>
      <c r="M139" s="9">
        <v>14</v>
      </c>
      <c r="N139" s="9">
        <v>14</v>
      </c>
      <c r="O139" s="9">
        <v>0</v>
      </c>
      <c r="P139" s="9">
        <v>4</v>
      </c>
      <c r="Q139" s="9">
        <v>3.54535</v>
      </c>
      <c r="R139" s="9">
        <v>4</v>
      </c>
      <c r="S139" s="9">
        <v>0.7</v>
      </c>
      <c r="T139" s="9">
        <v>0</v>
      </c>
      <c r="U139" s="9">
        <v>0.5</v>
      </c>
      <c r="V139" s="9">
        <v>0</v>
      </c>
    </row>
    <row r="140" spans="1:22">
      <c r="A140" s="9">
        <v>135</v>
      </c>
      <c r="B140" s="9" t="str">
        <f t="shared" si="1"/>
        <v>М4x115</v>
      </c>
      <c r="C140" s="10">
        <v>4</v>
      </c>
      <c r="D140" s="9">
        <v>115</v>
      </c>
      <c r="E140" s="12">
        <v>10.745915714160923</v>
      </c>
      <c r="F140" s="55">
        <v>0</v>
      </c>
      <c r="G140" s="12">
        <v>8.9058413449259177</v>
      </c>
      <c r="H140" s="23">
        <v>0</v>
      </c>
      <c r="I140" s="23"/>
      <c r="J140" s="23"/>
      <c r="K140" s="23"/>
      <c r="L140" s="23"/>
      <c r="M140" s="9">
        <v>14</v>
      </c>
      <c r="N140" s="9">
        <v>14</v>
      </c>
      <c r="O140" s="9">
        <v>0</v>
      </c>
      <c r="P140" s="9">
        <v>4</v>
      </c>
      <c r="Q140" s="9">
        <v>3.54535</v>
      </c>
      <c r="R140" s="9">
        <v>4</v>
      </c>
      <c r="S140" s="9">
        <v>0.7</v>
      </c>
      <c r="T140" s="9">
        <v>0</v>
      </c>
      <c r="U140" s="9">
        <v>0.5</v>
      </c>
      <c r="V140" s="9">
        <v>0</v>
      </c>
    </row>
    <row r="141" spans="1:22">
      <c r="A141" s="9">
        <v>136</v>
      </c>
      <c r="B141" s="9" t="str">
        <f t="shared" si="1"/>
        <v>М4x120</v>
      </c>
      <c r="C141" s="10">
        <v>4</v>
      </c>
      <c r="D141" s="9">
        <v>120</v>
      </c>
      <c r="E141" s="12">
        <v>11.239145760774521</v>
      </c>
      <c r="F141" s="55">
        <v>0</v>
      </c>
      <c r="G141" s="12">
        <v>9.2933199910087634</v>
      </c>
      <c r="H141" s="23">
        <v>0</v>
      </c>
      <c r="I141" s="23"/>
      <c r="J141" s="23"/>
      <c r="K141" s="23"/>
      <c r="L141" s="23"/>
      <c r="M141" s="9">
        <v>14</v>
      </c>
      <c r="N141" s="9">
        <v>14</v>
      </c>
      <c r="O141" s="9">
        <v>0</v>
      </c>
      <c r="P141" s="9">
        <v>4</v>
      </c>
      <c r="Q141" s="9">
        <v>3.54535</v>
      </c>
      <c r="R141" s="9">
        <v>4</v>
      </c>
      <c r="S141" s="9">
        <v>0.7</v>
      </c>
      <c r="T141" s="9">
        <v>0</v>
      </c>
      <c r="U141" s="9">
        <v>0.5</v>
      </c>
      <c r="V141" s="9">
        <v>0</v>
      </c>
    </row>
    <row r="142" spans="1:22">
      <c r="A142" s="9">
        <v>137</v>
      </c>
      <c r="B142" s="9" t="str">
        <f t="shared" si="1"/>
        <v>М4x130</v>
      </c>
      <c r="C142" s="10">
        <v>4</v>
      </c>
      <c r="D142" s="9">
        <v>130</v>
      </c>
      <c r="E142" s="12">
        <v>11.971802492727925</v>
      </c>
      <c r="F142" s="55">
        <v>0</v>
      </c>
      <c r="G142" s="12">
        <v>10.068277283174464</v>
      </c>
      <c r="H142" s="23">
        <v>0</v>
      </c>
      <c r="I142" s="23"/>
      <c r="J142" s="23"/>
      <c r="K142" s="23"/>
      <c r="L142" s="23"/>
      <c r="M142" s="9">
        <v>20</v>
      </c>
      <c r="N142" s="9">
        <v>20</v>
      </c>
      <c r="O142" s="9">
        <v>0</v>
      </c>
      <c r="P142" s="9">
        <v>4</v>
      </c>
      <c r="Q142" s="9">
        <v>3.54535</v>
      </c>
      <c r="R142" s="9">
        <v>4</v>
      </c>
      <c r="S142" s="9">
        <v>0.7</v>
      </c>
      <c r="T142" s="9">
        <v>0</v>
      </c>
      <c r="U142" s="9">
        <v>0.5</v>
      </c>
      <c r="V142" s="9">
        <v>0</v>
      </c>
    </row>
    <row r="143" spans="1:22">
      <c r="A143" s="9">
        <v>138</v>
      </c>
      <c r="B143" s="9" t="str">
        <f t="shared" si="1"/>
        <v>М4x140</v>
      </c>
      <c r="C143" s="10">
        <v>4</v>
      </c>
      <c r="D143" s="9">
        <v>140</v>
      </c>
      <c r="E143" s="12">
        <v>12.958262585955119</v>
      </c>
      <c r="F143" s="55">
        <v>0</v>
      </c>
      <c r="G143" s="12">
        <v>10.843234575340164</v>
      </c>
      <c r="H143" s="23">
        <v>0</v>
      </c>
      <c r="I143" s="23"/>
      <c r="J143" s="23"/>
      <c r="K143" s="23"/>
      <c r="L143" s="23"/>
      <c r="M143" s="9">
        <v>20</v>
      </c>
      <c r="N143" s="9">
        <v>20</v>
      </c>
      <c r="O143" s="9">
        <v>0</v>
      </c>
      <c r="P143" s="9">
        <v>4</v>
      </c>
      <c r="Q143" s="9">
        <v>3.54535</v>
      </c>
      <c r="R143" s="9">
        <v>4</v>
      </c>
      <c r="S143" s="9">
        <v>0.7</v>
      </c>
      <c r="T143" s="9">
        <v>0</v>
      </c>
      <c r="U143" s="9">
        <v>0.5</v>
      </c>
      <c r="V143" s="9">
        <v>0</v>
      </c>
    </row>
    <row r="144" spans="1:22">
      <c r="A144" s="9">
        <v>139</v>
      </c>
      <c r="B144" s="9" t="str">
        <f t="shared" si="1"/>
        <v>М4x150</v>
      </c>
      <c r="C144" s="10">
        <v>4</v>
      </c>
      <c r="D144" s="9">
        <v>150</v>
      </c>
      <c r="E144" s="12">
        <v>13.944722679182314</v>
      </c>
      <c r="F144" s="55">
        <v>0</v>
      </c>
      <c r="G144" s="12">
        <v>11.618191867505864</v>
      </c>
      <c r="H144" s="23">
        <v>0</v>
      </c>
      <c r="I144" s="23"/>
      <c r="J144" s="23"/>
      <c r="K144" s="23"/>
      <c r="L144" s="23"/>
      <c r="M144" s="9">
        <v>20</v>
      </c>
      <c r="N144" s="9">
        <v>20</v>
      </c>
      <c r="O144" s="9">
        <v>0</v>
      </c>
      <c r="P144" s="9">
        <v>4</v>
      </c>
      <c r="Q144" s="9">
        <v>3.54535</v>
      </c>
      <c r="R144" s="9">
        <v>4</v>
      </c>
      <c r="S144" s="9">
        <v>0.7</v>
      </c>
      <c r="T144" s="9">
        <v>0</v>
      </c>
      <c r="U144" s="9">
        <v>0.5</v>
      </c>
      <c r="V144" s="9">
        <v>0</v>
      </c>
    </row>
    <row r="145" spans="1:22">
      <c r="A145" s="9">
        <v>140</v>
      </c>
      <c r="B145" s="9" t="str">
        <f t="shared" si="1"/>
        <v>М4x160</v>
      </c>
      <c r="C145" s="10">
        <v>4</v>
      </c>
      <c r="D145" s="9">
        <v>160</v>
      </c>
      <c r="E145" s="12">
        <v>14.931182772409507</v>
      </c>
      <c r="F145" s="55">
        <v>0</v>
      </c>
      <c r="G145" s="12">
        <v>12.393149159671564</v>
      </c>
      <c r="H145" s="23">
        <v>0</v>
      </c>
      <c r="I145" s="23"/>
      <c r="J145" s="23"/>
      <c r="K145" s="23"/>
      <c r="L145" s="23"/>
      <c r="M145" s="9">
        <v>20</v>
      </c>
      <c r="N145" s="9">
        <v>20</v>
      </c>
      <c r="O145" s="9">
        <v>0</v>
      </c>
      <c r="P145" s="9">
        <v>4</v>
      </c>
      <c r="Q145" s="9">
        <v>3.54535</v>
      </c>
      <c r="R145" s="9">
        <v>4</v>
      </c>
      <c r="S145" s="9">
        <v>0.7</v>
      </c>
      <c r="T145" s="9">
        <v>0</v>
      </c>
      <c r="U145" s="9">
        <v>0.5</v>
      </c>
      <c r="V145" s="9">
        <v>0</v>
      </c>
    </row>
    <row r="146" spans="1:22" s="9" customFormat="1">
      <c r="A146" s="9">
        <v>141</v>
      </c>
      <c r="B146" s="9" t="str">
        <f t="shared" si="1"/>
        <v>М4x170</v>
      </c>
      <c r="C146" s="10">
        <v>4</v>
      </c>
      <c r="D146" s="9">
        <v>170</v>
      </c>
      <c r="E146" s="12">
        <v>15.917642865636703</v>
      </c>
      <c r="F146" s="55">
        <v>0</v>
      </c>
      <c r="G146" s="12">
        <v>13.168106451837264</v>
      </c>
      <c r="H146" s="23">
        <v>0</v>
      </c>
      <c r="I146" s="23"/>
      <c r="J146" s="23"/>
      <c r="K146" s="23"/>
      <c r="L146" s="23"/>
      <c r="M146" s="9">
        <v>20</v>
      </c>
      <c r="N146" s="9">
        <v>20</v>
      </c>
      <c r="O146" s="9">
        <v>0</v>
      </c>
      <c r="P146" s="9">
        <v>4</v>
      </c>
      <c r="Q146" s="9">
        <v>3.54535</v>
      </c>
      <c r="R146" s="9">
        <v>4</v>
      </c>
      <c r="S146" s="9">
        <v>0.7</v>
      </c>
      <c r="T146" s="9">
        <v>0</v>
      </c>
      <c r="U146" s="9">
        <v>0.5</v>
      </c>
      <c r="V146" s="9">
        <v>0</v>
      </c>
    </row>
    <row r="147" spans="1:22" s="9" customFormat="1">
      <c r="A147" s="9">
        <v>142</v>
      </c>
      <c r="B147" s="9" t="str">
        <f t="shared" ref="B147:B154" si="2">"М"&amp;C147&amp;"x"&amp;D147</f>
        <v>М4x180</v>
      </c>
      <c r="C147" s="10">
        <v>4</v>
      </c>
      <c r="D147" s="9">
        <v>180</v>
      </c>
      <c r="E147" s="12">
        <v>16.904102958863898</v>
      </c>
      <c r="F147" s="55">
        <v>0</v>
      </c>
      <c r="G147" s="12">
        <v>13.943063744002965</v>
      </c>
      <c r="H147" s="23">
        <v>0</v>
      </c>
      <c r="I147" s="23"/>
      <c r="J147" s="23"/>
      <c r="K147" s="23"/>
      <c r="L147" s="23"/>
      <c r="M147" s="9">
        <v>20</v>
      </c>
      <c r="N147" s="9">
        <v>20</v>
      </c>
      <c r="O147" s="9">
        <v>0</v>
      </c>
      <c r="P147" s="9">
        <v>4</v>
      </c>
      <c r="Q147" s="9">
        <v>3.54535</v>
      </c>
      <c r="R147" s="9">
        <v>4</v>
      </c>
      <c r="S147" s="9">
        <v>0.7</v>
      </c>
      <c r="T147" s="9">
        <v>0</v>
      </c>
      <c r="U147" s="9">
        <v>0.5</v>
      </c>
      <c r="V147" s="9">
        <v>0</v>
      </c>
    </row>
    <row r="148" spans="1:22" s="9" customFormat="1">
      <c r="A148" s="9">
        <v>143</v>
      </c>
      <c r="B148" s="9" t="str">
        <f t="shared" si="2"/>
        <v>М4x190</v>
      </c>
      <c r="C148" s="10">
        <v>4</v>
      </c>
      <c r="D148" s="9">
        <v>190</v>
      </c>
      <c r="E148" s="12">
        <v>17.890563052091093</v>
      </c>
      <c r="F148" s="55">
        <v>0</v>
      </c>
      <c r="G148" s="12">
        <v>14.718021036168665</v>
      </c>
      <c r="H148" s="23">
        <v>0</v>
      </c>
      <c r="I148" s="23"/>
      <c r="J148" s="23"/>
      <c r="K148" s="23"/>
      <c r="L148" s="23"/>
      <c r="M148" s="9">
        <v>20</v>
      </c>
      <c r="N148" s="9">
        <v>20</v>
      </c>
      <c r="O148" s="9">
        <v>0</v>
      </c>
      <c r="P148" s="9">
        <v>4</v>
      </c>
      <c r="Q148" s="9">
        <v>3.54535</v>
      </c>
      <c r="R148" s="9">
        <v>4</v>
      </c>
      <c r="S148" s="9">
        <v>0.7</v>
      </c>
      <c r="T148" s="9">
        <v>0</v>
      </c>
      <c r="U148" s="9">
        <v>0.5</v>
      </c>
      <c r="V148" s="9">
        <v>0</v>
      </c>
    </row>
    <row r="149" spans="1:22" s="9" customFormat="1">
      <c r="A149" s="9">
        <v>144</v>
      </c>
      <c r="B149" s="9" t="str">
        <f t="shared" si="2"/>
        <v>М4x200</v>
      </c>
      <c r="C149" s="10">
        <v>4</v>
      </c>
      <c r="D149" s="9">
        <v>200</v>
      </c>
      <c r="E149" s="12">
        <v>18.87702314531829</v>
      </c>
      <c r="F149" s="55">
        <v>0</v>
      </c>
      <c r="G149" s="12">
        <v>15.492978328334363</v>
      </c>
      <c r="H149" s="23">
        <v>0</v>
      </c>
      <c r="I149" s="23"/>
      <c r="J149" s="23"/>
      <c r="K149" s="23"/>
      <c r="L149" s="23"/>
      <c r="M149" s="9">
        <v>20</v>
      </c>
      <c r="N149" s="9">
        <v>20</v>
      </c>
      <c r="O149" s="9">
        <v>0</v>
      </c>
      <c r="P149" s="9">
        <v>4</v>
      </c>
      <c r="Q149" s="9">
        <v>3.54535</v>
      </c>
      <c r="R149" s="9">
        <v>4</v>
      </c>
      <c r="S149" s="9">
        <v>0.7</v>
      </c>
      <c r="T149" s="9">
        <v>0</v>
      </c>
      <c r="U149" s="9">
        <v>0.5</v>
      </c>
      <c r="V149" s="9">
        <v>0</v>
      </c>
    </row>
    <row r="150" spans="1:22" s="9" customFormat="1">
      <c r="A150" s="9">
        <v>145</v>
      </c>
      <c r="B150" s="9" t="str">
        <f t="shared" si="2"/>
        <v>М4x220</v>
      </c>
      <c r="C150" s="10">
        <v>4</v>
      </c>
      <c r="D150" s="9">
        <v>220</v>
      </c>
      <c r="E150" s="12">
        <v>20.300036049012789</v>
      </c>
      <c r="F150" s="55">
        <v>0</v>
      </c>
      <c r="G150" s="12">
        <v>17.042892912665764</v>
      </c>
      <c r="H150" s="23">
        <v>0</v>
      </c>
      <c r="I150" s="23"/>
      <c r="J150" s="23"/>
      <c r="K150" s="23"/>
      <c r="L150" s="23"/>
      <c r="M150" s="23">
        <v>33</v>
      </c>
      <c r="N150" s="23">
        <v>33</v>
      </c>
      <c r="O150" s="9">
        <v>0</v>
      </c>
      <c r="P150" s="9">
        <v>4</v>
      </c>
      <c r="Q150" s="9">
        <v>3.54535</v>
      </c>
      <c r="R150" s="9">
        <v>4</v>
      </c>
      <c r="S150" s="9">
        <v>0.7</v>
      </c>
      <c r="T150" s="9">
        <v>0</v>
      </c>
      <c r="U150" s="9">
        <v>0.5</v>
      </c>
      <c r="V150" s="9">
        <v>0</v>
      </c>
    </row>
    <row r="151" spans="1:22" s="9" customFormat="1">
      <c r="A151" s="9">
        <v>146</v>
      </c>
      <c r="B151" s="9" t="str">
        <f t="shared" si="2"/>
        <v>М4x240</v>
      </c>
      <c r="C151" s="10">
        <v>4</v>
      </c>
      <c r="D151" s="9">
        <v>240</v>
      </c>
      <c r="E151" s="12">
        <v>22.272956235467181</v>
      </c>
      <c r="F151" s="55">
        <v>0</v>
      </c>
      <c r="G151" s="12">
        <v>18.592807496997164</v>
      </c>
      <c r="H151" s="23">
        <v>0</v>
      </c>
      <c r="I151" s="23"/>
      <c r="J151" s="23"/>
      <c r="K151" s="23"/>
      <c r="L151" s="23"/>
      <c r="M151" s="23">
        <v>33</v>
      </c>
      <c r="N151" s="23">
        <v>33</v>
      </c>
      <c r="O151" s="9">
        <v>0</v>
      </c>
      <c r="P151" s="9">
        <v>4</v>
      </c>
      <c r="Q151" s="9">
        <v>3.54535</v>
      </c>
      <c r="R151" s="9">
        <v>4</v>
      </c>
      <c r="S151" s="9">
        <v>0.7</v>
      </c>
      <c r="T151" s="9">
        <v>0</v>
      </c>
      <c r="U151" s="9">
        <v>0.5</v>
      </c>
      <c r="V151" s="9">
        <v>0</v>
      </c>
    </row>
    <row r="152" spans="1:22" s="9" customFormat="1">
      <c r="A152" s="9">
        <v>147</v>
      </c>
      <c r="B152" s="9" t="str">
        <f t="shared" si="2"/>
        <v>М4x260</v>
      </c>
      <c r="C152" s="10">
        <v>4</v>
      </c>
      <c r="D152" s="9">
        <v>260</v>
      </c>
      <c r="E152" s="12">
        <v>24.245876421921572</v>
      </c>
      <c r="F152" s="55">
        <v>0</v>
      </c>
      <c r="G152" s="12">
        <v>20.142722081328561</v>
      </c>
      <c r="H152" s="23">
        <v>0</v>
      </c>
      <c r="I152" s="23"/>
      <c r="J152" s="23"/>
      <c r="K152" s="23"/>
      <c r="L152" s="23"/>
      <c r="M152" s="23">
        <v>33</v>
      </c>
      <c r="N152" s="23">
        <v>33</v>
      </c>
      <c r="O152" s="9">
        <v>0</v>
      </c>
      <c r="P152" s="9">
        <v>4</v>
      </c>
      <c r="Q152" s="9">
        <v>3.54535</v>
      </c>
      <c r="R152" s="9">
        <v>4</v>
      </c>
      <c r="S152" s="9">
        <v>0.7</v>
      </c>
      <c r="T152" s="9">
        <v>0</v>
      </c>
      <c r="U152" s="9">
        <v>0.5</v>
      </c>
      <c r="V152" s="9">
        <v>0</v>
      </c>
    </row>
    <row r="153" spans="1:22" s="9" customFormat="1">
      <c r="A153" s="9">
        <v>148</v>
      </c>
      <c r="B153" s="9" t="str">
        <f t="shared" si="2"/>
        <v>М4x280</v>
      </c>
      <c r="C153" s="10">
        <v>4</v>
      </c>
      <c r="D153" s="9">
        <v>280</v>
      </c>
      <c r="E153" s="12">
        <v>26.218796608375964</v>
      </c>
      <c r="F153" s="55">
        <v>0</v>
      </c>
      <c r="G153" s="12">
        <v>21.692636665659961</v>
      </c>
      <c r="H153" s="23">
        <v>0</v>
      </c>
      <c r="I153" s="23"/>
      <c r="J153" s="23"/>
      <c r="K153" s="23"/>
      <c r="L153" s="23"/>
      <c r="M153" s="23">
        <v>33</v>
      </c>
      <c r="N153" s="23">
        <v>33</v>
      </c>
      <c r="O153" s="9">
        <v>0</v>
      </c>
      <c r="P153" s="9">
        <v>4</v>
      </c>
      <c r="Q153" s="9">
        <v>3.54535</v>
      </c>
      <c r="R153" s="9">
        <v>4</v>
      </c>
      <c r="S153" s="9">
        <v>0.7</v>
      </c>
      <c r="T153" s="9">
        <v>0</v>
      </c>
      <c r="U153" s="9">
        <v>0.5</v>
      </c>
      <c r="V153" s="9">
        <v>0</v>
      </c>
    </row>
    <row r="154" spans="1:22" s="9" customFormat="1">
      <c r="A154" s="9">
        <v>149</v>
      </c>
      <c r="B154" s="9" t="str">
        <f t="shared" si="2"/>
        <v>М4x300</v>
      </c>
      <c r="C154" s="10">
        <v>4</v>
      </c>
      <c r="D154" s="9">
        <v>300</v>
      </c>
      <c r="E154" s="12">
        <v>28.191716794830356</v>
      </c>
      <c r="F154" s="55">
        <v>0</v>
      </c>
      <c r="G154" s="12">
        <v>23.242551249991365</v>
      </c>
      <c r="H154" s="23">
        <v>0</v>
      </c>
      <c r="I154" s="23"/>
      <c r="J154" s="23"/>
      <c r="K154" s="23"/>
      <c r="L154" s="23"/>
      <c r="M154" s="23">
        <v>33</v>
      </c>
      <c r="N154" s="23">
        <v>33</v>
      </c>
      <c r="O154" s="9">
        <v>0</v>
      </c>
      <c r="P154" s="9">
        <v>4</v>
      </c>
      <c r="Q154" s="9">
        <v>3.54535</v>
      </c>
      <c r="R154" s="9">
        <v>4</v>
      </c>
      <c r="S154" s="9">
        <v>0.7</v>
      </c>
      <c r="T154" s="9">
        <v>0</v>
      </c>
      <c r="U154" s="9">
        <v>0.5</v>
      </c>
      <c r="V154" s="9">
        <v>0</v>
      </c>
    </row>
    <row r="155" spans="1:22" s="9" customFormat="1">
      <c r="A155" s="9">
        <v>150</v>
      </c>
      <c r="B155" s="9" t="str">
        <f t="shared" ref="B155:B229" si="3">"М"&amp;C155&amp;"x"&amp;D155</f>
        <v>М5x14</v>
      </c>
      <c r="C155" s="10">
        <v>5</v>
      </c>
      <c r="D155" s="9">
        <v>14</v>
      </c>
      <c r="E155" s="12">
        <v>1.6788199231568683</v>
      </c>
      <c r="F155" s="55">
        <v>0</v>
      </c>
      <c r="G155" s="12">
        <v>1.6788199231568683</v>
      </c>
      <c r="H155" s="23">
        <v>0</v>
      </c>
      <c r="I155" s="23"/>
      <c r="J155" s="23"/>
      <c r="K155" s="23"/>
      <c r="L155" s="23"/>
      <c r="M155" s="55">
        <v>7</v>
      </c>
      <c r="N155" s="55">
        <v>7</v>
      </c>
      <c r="O155" s="9">
        <v>0</v>
      </c>
      <c r="P155" s="9">
        <v>5</v>
      </c>
      <c r="Q155" s="9">
        <v>4.4804000000000004</v>
      </c>
      <c r="R155" s="9">
        <v>5</v>
      </c>
      <c r="S155" s="9">
        <v>0.8</v>
      </c>
      <c r="T155" s="9">
        <v>0</v>
      </c>
      <c r="U155" s="9">
        <v>1</v>
      </c>
      <c r="V155" s="9">
        <v>0</v>
      </c>
    </row>
    <row r="156" spans="1:22">
      <c r="A156" s="9">
        <v>151</v>
      </c>
      <c r="B156" s="9" t="str">
        <f t="shared" si="3"/>
        <v>М5x16</v>
      </c>
      <c r="C156" s="10">
        <v>5</v>
      </c>
      <c r="D156" s="9">
        <v>16</v>
      </c>
      <c r="E156" s="12">
        <v>1.9263472267308039</v>
      </c>
      <c r="F156" s="55">
        <v>0</v>
      </c>
      <c r="G156" s="12">
        <v>1.9263472267308039</v>
      </c>
      <c r="H156" s="23">
        <v>0</v>
      </c>
      <c r="I156" s="23"/>
      <c r="J156" s="23"/>
      <c r="K156" s="23"/>
      <c r="L156" s="23"/>
      <c r="M156" s="55">
        <v>8</v>
      </c>
      <c r="N156" s="55">
        <v>8</v>
      </c>
      <c r="O156" s="9">
        <v>0</v>
      </c>
      <c r="P156" s="9">
        <v>5</v>
      </c>
      <c r="Q156" s="9">
        <v>4.4804000000000004</v>
      </c>
      <c r="R156" s="9">
        <v>5</v>
      </c>
      <c r="S156" s="9">
        <v>0.8</v>
      </c>
      <c r="T156" s="9">
        <v>0</v>
      </c>
      <c r="U156" s="9">
        <v>1</v>
      </c>
      <c r="V156" s="9">
        <v>0</v>
      </c>
    </row>
    <row r="157" spans="1:22">
      <c r="A157" s="9">
        <v>152</v>
      </c>
      <c r="B157" s="9" t="str">
        <f t="shared" si="3"/>
        <v>М5x18</v>
      </c>
      <c r="C157" s="10">
        <v>5</v>
      </c>
      <c r="D157" s="9">
        <v>18</v>
      </c>
      <c r="E157" s="12">
        <v>2.1738745303047393</v>
      </c>
      <c r="F157" s="55">
        <v>0</v>
      </c>
      <c r="G157" s="12">
        <v>2.1738745303047393</v>
      </c>
      <c r="H157" s="23">
        <v>0</v>
      </c>
      <c r="I157" s="23"/>
      <c r="J157" s="23"/>
      <c r="K157" s="23"/>
      <c r="L157" s="23"/>
      <c r="M157" s="55">
        <v>9</v>
      </c>
      <c r="N157" s="55">
        <v>9</v>
      </c>
      <c r="O157" s="9">
        <v>0</v>
      </c>
      <c r="P157" s="9">
        <v>5</v>
      </c>
      <c r="Q157" s="9">
        <v>4.4804000000000004</v>
      </c>
      <c r="R157" s="9">
        <v>5</v>
      </c>
      <c r="S157" s="9">
        <v>0.8</v>
      </c>
      <c r="T157" s="9">
        <v>0</v>
      </c>
      <c r="U157" s="9">
        <v>1</v>
      </c>
      <c r="V157" s="9">
        <v>0</v>
      </c>
    </row>
    <row r="158" spans="1:22">
      <c r="A158" s="9">
        <v>153</v>
      </c>
      <c r="B158" s="9" t="str">
        <f t="shared" si="3"/>
        <v>М5x20</v>
      </c>
      <c r="C158" s="10">
        <v>5</v>
      </c>
      <c r="D158" s="9">
        <v>20</v>
      </c>
      <c r="E158" s="12">
        <v>2.4214018338786745</v>
      </c>
      <c r="F158" s="55">
        <v>0</v>
      </c>
      <c r="G158" s="12">
        <v>2.4214018338786745</v>
      </c>
      <c r="H158" s="23">
        <v>0</v>
      </c>
      <c r="I158" s="23"/>
      <c r="J158" s="23"/>
      <c r="K158" s="23"/>
      <c r="L158" s="23"/>
      <c r="M158" s="55">
        <v>10</v>
      </c>
      <c r="N158" s="55">
        <v>10</v>
      </c>
      <c r="O158" s="9">
        <v>0</v>
      </c>
      <c r="P158" s="9">
        <v>5</v>
      </c>
      <c r="Q158" s="9">
        <v>4.4804000000000004</v>
      </c>
      <c r="R158" s="9">
        <v>5</v>
      </c>
      <c r="S158" s="9">
        <v>0.8</v>
      </c>
      <c r="T158" s="9">
        <v>0</v>
      </c>
      <c r="U158" s="9">
        <v>1</v>
      </c>
      <c r="V158" s="9">
        <v>0</v>
      </c>
    </row>
    <row r="159" spans="1:22">
      <c r="A159" s="9">
        <v>154</v>
      </c>
      <c r="B159" s="9" t="str">
        <f t="shared" si="3"/>
        <v>М5x22</v>
      </c>
      <c r="C159" s="10">
        <v>5</v>
      </c>
      <c r="D159" s="9">
        <v>22</v>
      </c>
      <c r="E159" s="12">
        <v>2.6689291374526101</v>
      </c>
      <c r="F159" s="55">
        <v>0</v>
      </c>
      <c r="G159" s="12">
        <v>2.6689291374526101</v>
      </c>
      <c r="H159" s="23">
        <v>0</v>
      </c>
      <c r="I159" s="23"/>
      <c r="J159" s="23"/>
      <c r="K159" s="23"/>
      <c r="L159" s="23"/>
      <c r="M159" s="55">
        <v>11</v>
      </c>
      <c r="N159" s="55">
        <v>11</v>
      </c>
      <c r="O159" s="9">
        <v>0</v>
      </c>
      <c r="P159" s="9">
        <v>5</v>
      </c>
      <c r="Q159" s="9">
        <v>4.4804000000000004</v>
      </c>
      <c r="R159" s="9">
        <v>5</v>
      </c>
      <c r="S159" s="9">
        <v>0.8</v>
      </c>
      <c r="T159" s="9">
        <v>0</v>
      </c>
      <c r="U159" s="9">
        <v>1</v>
      </c>
      <c r="V159" s="9">
        <v>0</v>
      </c>
    </row>
    <row r="160" spans="1:22">
      <c r="A160" s="9">
        <v>155</v>
      </c>
      <c r="B160" s="9" t="str">
        <f t="shared" si="3"/>
        <v>М5x25</v>
      </c>
      <c r="C160" s="10">
        <v>5</v>
      </c>
      <c r="D160" s="9">
        <v>25</v>
      </c>
      <c r="E160" s="12">
        <v>3.0402200928135139</v>
      </c>
      <c r="F160" s="55">
        <v>0</v>
      </c>
      <c r="G160" s="12">
        <v>3.0402200928135139</v>
      </c>
      <c r="H160" s="23">
        <v>0</v>
      </c>
      <c r="I160" s="23"/>
      <c r="J160" s="23"/>
      <c r="K160" s="23"/>
      <c r="L160" s="23"/>
      <c r="M160" s="55">
        <v>12.5</v>
      </c>
      <c r="N160" s="55">
        <v>12.5</v>
      </c>
      <c r="O160" s="9">
        <v>0</v>
      </c>
      <c r="P160" s="9">
        <v>5</v>
      </c>
      <c r="Q160" s="9">
        <v>4.4804000000000004</v>
      </c>
      <c r="R160" s="9">
        <v>5</v>
      </c>
      <c r="S160" s="9">
        <v>0.8</v>
      </c>
      <c r="T160" s="9">
        <v>0</v>
      </c>
      <c r="U160" s="9">
        <v>1</v>
      </c>
      <c r="V160" s="9">
        <v>0</v>
      </c>
    </row>
    <row r="161" spans="1:22">
      <c r="A161" s="9">
        <v>156</v>
      </c>
      <c r="B161" s="9" t="str">
        <f t="shared" si="3"/>
        <v>М5x28</v>
      </c>
      <c r="C161" s="10">
        <v>5</v>
      </c>
      <c r="D161" s="9">
        <v>28</v>
      </c>
      <c r="E161" s="12">
        <v>3.4115110481744164</v>
      </c>
      <c r="F161" s="55">
        <v>0</v>
      </c>
      <c r="G161" s="12">
        <v>3.4115110481744164</v>
      </c>
      <c r="H161" s="23">
        <v>0</v>
      </c>
      <c r="I161" s="23"/>
      <c r="J161" s="23"/>
      <c r="K161" s="23"/>
      <c r="L161" s="23"/>
      <c r="M161" s="55">
        <v>14</v>
      </c>
      <c r="N161" s="55">
        <v>14</v>
      </c>
      <c r="O161" s="9">
        <v>0</v>
      </c>
      <c r="P161" s="9">
        <v>5</v>
      </c>
      <c r="Q161" s="9">
        <v>4.4804000000000004</v>
      </c>
      <c r="R161" s="9">
        <v>5</v>
      </c>
      <c r="S161" s="9">
        <v>0.8</v>
      </c>
      <c r="T161" s="9">
        <v>0</v>
      </c>
      <c r="U161" s="9">
        <v>1</v>
      </c>
      <c r="V161" s="9">
        <v>0</v>
      </c>
    </row>
    <row r="162" spans="1:22">
      <c r="A162" s="9">
        <v>157</v>
      </c>
      <c r="B162" s="9" t="str">
        <f t="shared" si="3"/>
        <v>М5x30</v>
      </c>
      <c r="C162" s="10">
        <v>5</v>
      </c>
      <c r="D162" s="9">
        <v>30</v>
      </c>
      <c r="E162" s="12">
        <v>3.659038351748352</v>
      </c>
      <c r="F162" s="55">
        <v>0</v>
      </c>
      <c r="G162" s="12">
        <v>3.659038351748352</v>
      </c>
      <c r="H162" s="23">
        <v>0</v>
      </c>
      <c r="I162" s="23"/>
      <c r="J162" s="23"/>
      <c r="K162" s="23"/>
      <c r="L162" s="23"/>
      <c r="M162" s="55">
        <v>15</v>
      </c>
      <c r="N162" s="55">
        <v>15</v>
      </c>
      <c r="O162" s="9">
        <v>0</v>
      </c>
      <c r="P162" s="9">
        <v>5</v>
      </c>
      <c r="Q162" s="9">
        <v>4.4804000000000004</v>
      </c>
      <c r="R162" s="9">
        <v>5</v>
      </c>
      <c r="S162" s="9">
        <v>0.8</v>
      </c>
      <c r="T162" s="9">
        <v>0</v>
      </c>
      <c r="U162" s="9">
        <v>1</v>
      </c>
      <c r="V162" s="9">
        <v>0</v>
      </c>
    </row>
    <row r="163" spans="1:22">
      <c r="A163" s="9">
        <v>158</v>
      </c>
      <c r="B163" s="9" t="str">
        <f t="shared" si="3"/>
        <v>М5x32</v>
      </c>
      <c r="C163" s="10">
        <v>5</v>
      </c>
      <c r="D163" s="9">
        <v>32</v>
      </c>
      <c r="E163" s="12">
        <v>3.9065656553222876</v>
      </c>
      <c r="F163" s="55">
        <v>0</v>
      </c>
      <c r="G163" s="12">
        <v>3.9065656553222876</v>
      </c>
      <c r="H163" s="23">
        <v>0</v>
      </c>
      <c r="I163" s="23"/>
      <c r="J163" s="23"/>
      <c r="K163" s="23"/>
      <c r="L163" s="23"/>
      <c r="M163" s="55">
        <v>16</v>
      </c>
      <c r="N163" s="55">
        <v>16</v>
      </c>
      <c r="O163" s="9">
        <v>0</v>
      </c>
      <c r="P163" s="9">
        <v>5</v>
      </c>
      <c r="Q163" s="9">
        <v>4.4804000000000004</v>
      </c>
      <c r="R163" s="9">
        <v>5</v>
      </c>
      <c r="S163" s="9">
        <v>0.8</v>
      </c>
      <c r="T163" s="9">
        <v>0</v>
      </c>
      <c r="U163" s="9">
        <v>1</v>
      </c>
      <c r="V163" s="9">
        <v>0</v>
      </c>
    </row>
    <row r="164" spans="1:22">
      <c r="A164" s="9">
        <v>159</v>
      </c>
      <c r="B164" s="9" t="str">
        <f t="shared" si="3"/>
        <v>М5x35</v>
      </c>
      <c r="C164" s="10">
        <v>5</v>
      </c>
      <c r="D164" s="9">
        <v>35</v>
      </c>
      <c r="E164" s="12">
        <v>4.2778566106831892</v>
      </c>
      <c r="F164" s="55">
        <v>0</v>
      </c>
      <c r="G164" s="12">
        <v>4.2778566106831892</v>
      </c>
      <c r="H164" s="23">
        <v>0</v>
      </c>
      <c r="I164" s="23"/>
      <c r="J164" s="23"/>
      <c r="K164" s="23"/>
      <c r="L164" s="23"/>
      <c r="M164" s="55">
        <v>17.5</v>
      </c>
      <c r="N164" s="55">
        <v>17.5</v>
      </c>
      <c r="O164" s="9">
        <v>0</v>
      </c>
      <c r="P164" s="9">
        <v>5</v>
      </c>
      <c r="Q164" s="9">
        <v>4.4804000000000004</v>
      </c>
      <c r="R164" s="9">
        <v>5</v>
      </c>
      <c r="S164" s="9">
        <v>0.8</v>
      </c>
      <c r="T164" s="9">
        <v>0</v>
      </c>
      <c r="U164" s="9">
        <v>1</v>
      </c>
      <c r="V164" s="9">
        <v>0</v>
      </c>
    </row>
    <row r="165" spans="1:22">
      <c r="A165" s="9">
        <v>160</v>
      </c>
      <c r="B165" s="9" t="str">
        <f t="shared" si="3"/>
        <v>М5x38</v>
      </c>
      <c r="C165" s="10">
        <v>5</v>
      </c>
      <c r="D165" s="9">
        <v>38</v>
      </c>
      <c r="E165" s="12">
        <v>4.6491475660440935</v>
      </c>
      <c r="F165" s="55">
        <v>0</v>
      </c>
      <c r="G165" s="12">
        <v>4.6491475660440935</v>
      </c>
      <c r="H165" s="23">
        <v>0</v>
      </c>
      <c r="I165" s="23"/>
      <c r="J165" s="23"/>
      <c r="K165" s="23"/>
      <c r="L165" s="23"/>
      <c r="M165" s="55">
        <v>19</v>
      </c>
      <c r="N165" s="55">
        <v>19</v>
      </c>
      <c r="O165" s="9">
        <v>0</v>
      </c>
      <c r="P165" s="9">
        <v>5</v>
      </c>
      <c r="Q165" s="9">
        <v>4.4804000000000004</v>
      </c>
      <c r="R165" s="9">
        <v>5</v>
      </c>
      <c r="S165" s="9">
        <v>0.8</v>
      </c>
      <c r="T165" s="9">
        <v>0</v>
      </c>
      <c r="U165" s="9">
        <v>1</v>
      </c>
      <c r="V165" s="9">
        <v>0</v>
      </c>
    </row>
    <row r="166" spans="1:22">
      <c r="A166" s="9">
        <v>161</v>
      </c>
      <c r="B166" s="9" t="str">
        <f t="shared" si="3"/>
        <v>М5x40</v>
      </c>
      <c r="C166" s="10">
        <v>5</v>
      </c>
      <c r="D166" s="9">
        <v>40</v>
      </c>
      <c r="E166" s="12">
        <v>5.1396407718562811</v>
      </c>
      <c r="F166" s="55">
        <v>0</v>
      </c>
      <c r="G166" s="12">
        <v>4.8966748696180282</v>
      </c>
      <c r="H166" s="23">
        <v>0</v>
      </c>
      <c r="I166" s="23"/>
      <c r="J166" s="23"/>
      <c r="K166" s="23"/>
      <c r="L166" s="23"/>
      <c r="M166" s="9">
        <v>16</v>
      </c>
      <c r="N166" s="9">
        <v>16</v>
      </c>
      <c r="O166" s="9">
        <v>0</v>
      </c>
      <c r="P166" s="9">
        <v>5</v>
      </c>
      <c r="Q166" s="9">
        <v>4.4804000000000004</v>
      </c>
      <c r="R166" s="9">
        <v>5</v>
      </c>
      <c r="S166" s="9">
        <v>0.8</v>
      </c>
      <c r="T166" s="9">
        <v>0</v>
      </c>
      <c r="U166" s="9">
        <v>1</v>
      </c>
      <c r="V166" s="9">
        <v>0</v>
      </c>
    </row>
    <row r="167" spans="1:22">
      <c r="A167" s="9">
        <v>162</v>
      </c>
      <c r="B167" s="9" t="str">
        <f t="shared" si="3"/>
        <v>М5x42</v>
      </c>
      <c r="C167" s="10">
        <v>5</v>
      </c>
      <c r="D167" s="9">
        <v>42</v>
      </c>
      <c r="E167" s="12">
        <v>5.4479095509897792</v>
      </c>
      <c r="F167" s="55">
        <v>0</v>
      </c>
      <c r="G167" s="12">
        <v>5.1442021731919647</v>
      </c>
      <c r="H167" s="23">
        <v>0</v>
      </c>
      <c r="I167" s="23"/>
      <c r="J167" s="23"/>
      <c r="K167" s="23"/>
      <c r="L167" s="23"/>
      <c r="M167" s="9">
        <v>16</v>
      </c>
      <c r="N167" s="9">
        <v>16</v>
      </c>
      <c r="O167" s="9">
        <v>0</v>
      </c>
      <c r="P167" s="9">
        <v>5</v>
      </c>
      <c r="Q167" s="9">
        <v>4.4804000000000004</v>
      </c>
      <c r="R167" s="9">
        <v>5</v>
      </c>
      <c r="S167" s="9">
        <v>0.8</v>
      </c>
      <c r="T167" s="9">
        <v>0</v>
      </c>
      <c r="U167" s="9">
        <v>1</v>
      </c>
      <c r="V167" s="9">
        <v>0</v>
      </c>
    </row>
    <row r="168" spans="1:22">
      <c r="A168" s="9">
        <v>163</v>
      </c>
      <c r="B168" s="9" t="str">
        <f t="shared" si="3"/>
        <v>М5x45</v>
      </c>
      <c r="C168" s="10">
        <v>5</v>
      </c>
      <c r="D168" s="9">
        <v>45</v>
      </c>
      <c r="E168" s="12">
        <v>5.9103127196900269</v>
      </c>
      <c r="F168" s="55">
        <v>0</v>
      </c>
      <c r="G168" s="12">
        <v>5.5154931285528681</v>
      </c>
      <c r="H168" s="23">
        <v>0</v>
      </c>
      <c r="I168" s="23"/>
      <c r="J168" s="23"/>
      <c r="K168" s="23"/>
      <c r="L168" s="23"/>
      <c r="M168" s="9">
        <v>16</v>
      </c>
      <c r="N168" s="9">
        <v>16</v>
      </c>
      <c r="O168" s="9">
        <v>0</v>
      </c>
      <c r="P168" s="9">
        <v>5</v>
      </c>
      <c r="Q168" s="9">
        <v>4.4804000000000004</v>
      </c>
      <c r="R168" s="9">
        <v>5</v>
      </c>
      <c r="S168" s="9">
        <v>0.8</v>
      </c>
      <c r="T168" s="9">
        <v>0</v>
      </c>
      <c r="U168" s="9">
        <v>1</v>
      </c>
      <c r="V168" s="9">
        <v>0</v>
      </c>
    </row>
    <row r="169" spans="1:22">
      <c r="A169" s="9">
        <v>164</v>
      </c>
      <c r="B169" s="9" t="str">
        <f t="shared" si="3"/>
        <v>М5x48</v>
      </c>
      <c r="C169" s="10">
        <v>5</v>
      </c>
      <c r="D169" s="9">
        <v>48</v>
      </c>
      <c r="E169" s="12">
        <v>6.3727158883902746</v>
      </c>
      <c r="F169" s="55">
        <v>0</v>
      </c>
      <c r="G169" s="12">
        <v>5.8867840839137706</v>
      </c>
      <c r="H169" s="23">
        <v>0</v>
      </c>
      <c r="I169" s="23"/>
      <c r="J169" s="23"/>
      <c r="K169" s="23"/>
      <c r="L169" s="23"/>
      <c r="M169" s="9">
        <v>16</v>
      </c>
      <c r="N169" s="9">
        <v>16</v>
      </c>
      <c r="O169" s="9">
        <v>0</v>
      </c>
      <c r="P169" s="9">
        <v>5</v>
      </c>
      <c r="Q169" s="9">
        <v>4.4804000000000004</v>
      </c>
      <c r="R169" s="9">
        <v>5</v>
      </c>
      <c r="S169" s="9">
        <v>0.8</v>
      </c>
      <c r="T169" s="9">
        <v>0</v>
      </c>
      <c r="U169" s="9">
        <v>1</v>
      </c>
      <c r="V169" s="9">
        <v>0</v>
      </c>
    </row>
    <row r="170" spans="1:22">
      <c r="A170" s="9">
        <v>165</v>
      </c>
      <c r="B170" s="9" t="str">
        <f t="shared" si="3"/>
        <v>М5x50</v>
      </c>
      <c r="C170" s="10">
        <v>5</v>
      </c>
      <c r="D170" s="9">
        <v>50</v>
      </c>
      <c r="E170" s="12">
        <v>6.6809846675237727</v>
      </c>
      <c r="F170" s="55">
        <v>0</v>
      </c>
      <c r="G170" s="12">
        <v>6.1343113874877071</v>
      </c>
      <c r="H170" s="23">
        <v>0</v>
      </c>
      <c r="I170" s="23"/>
      <c r="J170" s="23"/>
      <c r="K170" s="23"/>
      <c r="L170" s="23"/>
      <c r="M170" s="9">
        <v>16</v>
      </c>
      <c r="N170" s="9">
        <v>16</v>
      </c>
      <c r="O170" s="9">
        <v>0</v>
      </c>
      <c r="P170" s="9">
        <v>5</v>
      </c>
      <c r="Q170" s="9">
        <v>4.4804000000000004</v>
      </c>
      <c r="R170" s="9">
        <v>5</v>
      </c>
      <c r="S170" s="9">
        <v>0.8</v>
      </c>
      <c r="T170" s="9">
        <v>0</v>
      </c>
      <c r="U170" s="9">
        <v>1</v>
      </c>
      <c r="V170" s="9">
        <v>0</v>
      </c>
    </row>
    <row r="171" spans="1:22">
      <c r="A171" s="9">
        <v>166</v>
      </c>
      <c r="B171" s="9" t="str">
        <f t="shared" si="3"/>
        <v>М5x55</v>
      </c>
      <c r="C171" s="10">
        <v>5</v>
      </c>
      <c r="D171" s="9">
        <v>55</v>
      </c>
      <c r="E171" s="12">
        <v>7.4516566153575186</v>
      </c>
      <c r="F171" s="55">
        <v>0</v>
      </c>
      <c r="G171" s="12">
        <v>6.7531296464225461</v>
      </c>
      <c r="H171" s="23">
        <v>0</v>
      </c>
      <c r="I171" s="23"/>
      <c r="J171" s="23"/>
      <c r="K171" s="23"/>
      <c r="L171" s="23"/>
      <c r="M171" s="9">
        <v>16</v>
      </c>
      <c r="N171" s="9">
        <v>16</v>
      </c>
      <c r="O171" s="9">
        <v>0</v>
      </c>
      <c r="P171" s="9">
        <v>5</v>
      </c>
      <c r="Q171" s="9">
        <v>4.4804000000000004</v>
      </c>
      <c r="R171" s="9">
        <v>5</v>
      </c>
      <c r="S171" s="9">
        <v>0.8</v>
      </c>
      <c r="T171" s="9">
        <v>0</v>
      </c>
      <c r="U171" s="9">
        <v>1</v>
      </c>
      <c r="V171" s="9">
        <v>0</v>
      </c>
    </row>
    <row r="172" spans="1:22">
      <c r="A172" s="9">
        <v>167</v>
      </c>
      <c r="B172" s="9" t="str">
        <f t="shared" si="3"/>
        <v>М5x60</v>
      </c>
      <c r="C172" s="10">
        <v>5</v>
      </c>
      <c r="D172" s="9">
        <v>60</v>
      </c>
      <c r="E172" s="12">
        <v>8.2223285631912635</v>
      </c>
      <c r="F172" s="55">
        <v>0</v>
      </c>
      <c r="G172" s="12">
        <v>7.3719479053573833</v>
      </c>
      <c r="H172" s="23">
        <v>0</v>
      </c>
      <c r="I172" s="23"/>
      <c r="J172" s="23"/>
      <c r="K172" s="23"/>
      <c r="L172" s="23"/>
      <c r="M172" s="9">
        <v>16</v>
      </c>
      <c r="N172" s="9">
        <v>16</v>
      </c>
      <c r="O172" s="9">
        <v>0</v>
      </c>
      <c r="P172" s="9">
        <v>5</v>
      </c>
      <c r="Q172" s="9">
        <v>4.4804000000000004</v>
      </c>
      <c r="R172" s="9">
        <v>5</v>
      </c>
      <c r="S172" s="9">
        <v>0.8</v>
      </c>
      <c r="T172" s="9">
        <v>0</v>
      </c>
      <c r="U172" s="9">
        <v>1</v>
      </c>
      <c r="V172" s="9">
        <v>0</v>
      </c>
    </row>
    <row r="173" spans="1:22">
      <c r="A173" s="9">
        <v>168</v>
      </c>
      <c r="B173" s="9" t="str">
        <f t="shared" si="3"/>
        <v>М5x65</v>
      </c>
      <c r="C173" s="10">
        <v>5</v>
      </c>
      <c r="D173" s="9">
        <v>65</v>
      </c>
      <c r="E173" s="12">
        <v>8.9930005110250129</v>
      </c>
      <c r="F173" s="55">
        <v>0</v>
      </c>
      <c r="G173" s="12">
        <v>7.9907661642922214</v>
      </c>
      <c r="H173" s="23">
        <v>0</v>
      </c>
      <c r="I173" s="23"/>
      <c r="J173" s="23"/>
      <c r="K173" s="23"/>
      <c r="L173" s="23"/>
      <c r="M173" s="9">
        <v>16</v>
      </c>
      <c r="N173" s="9">
        <v>16</v>
      </c>
      <c r="O173" s="9">
        <v>0</v>
      </c>
      <c r="P173" s="9">
        <v>5</v>
      </c>
      <c r="Q173" s="9">
        <v>4.4804000000000004</v>
      </c>
      <c r="R173" s="9">
        <v>5</v>
      </c>
      <c r="S173" s="9">
        <v>0.8</v>
      </c>
      <c r="T173" s="9">
        <v>0</v>
      </c>
      <c r="U173" s="9">
        <v>1</v>
      </c>
      <c r="V173" s="9">
        <v>0</v>
      </c>
    </row>
    <row r="174" spans="1:22">
      <c r="A174" s="9">
        <v>169</v>
      </c>
      <c r="B174" s="9" t="str">
        <f t="shared" si="3"/>
        <v>М5x70</v>
      </c>
      <c r="C174" s="10">
        <v>5</v>
      </c>
      <c r="D174" s="9">
        <v>70</v>
      </c>
      <c r="E174" s="12">
        <v>9.7636724588587569</v>
      </c>
      <c r="F174" s="55">
        <v>0</v>
      </c>
      <c r="G174" s="12">
        <v>8.6095844232270586</v>
      </c>
      <c r="H174" s="23">
        <v>0</v>
      </c>
      <c r="I174" s="23"/>
      <c r="J174" s="23"/>
      <c r="K174" s="23"/>
      <c r="L174" s="23"/>
      <c r="M174" s="9">
        <v>16</v>
      </c>
      <c r="N174" s="9">
        <v>16</v>
      </c>
      <c r="O174" s="9">
        <v>0</v>
      </c>
      <c r="P174" s="9">
        <v>5</v>
      </c>
      <c r="Q174" s="9">
        <v>4.4804000000000004</v>
      </c>
      <c r="R174" s="9">
        <v>5</v>
      </c>
      <c r="S174" s="9">
        <v>0.8</v>
      </c>
      <c r="T174" s="9">
        <v>0</v>
      </c>
      <c r="U174" s="9">
        <v>1</v>
      </c>
      <c r="V174" s="9">
        <v>0</v>
      </c>
    </row>
    <row r="175" spans="1:22">
      <c r="A175" s="9">
        <v>170</v>
      </c>
      <c r="B175" s="9" t="str">
        <f t="shared" si="3"/>
        <v>М5x75</v>
      </c>
      <c r="C175" s="10">
        <v>5</v>
      </c>
      <c r="D175" s="9">
        <v>75</v>
      </c>
      <c r="E175" s="12">
        <v>10.534344406692503</v>
      </c>
      <c r="F175" s="55">
        <v>0</v>
      </c>
      <c r="G175" s="12">
        <v>9.2284026821618994</v>
      </c>
      <c r="H175" s="23">
        <v>0</v>
      </c>
      <c r="I175" s="23"/>
      <c r="J175" s="23"/>
      <c r="K175" s="23"/>
      <c r="L175" s="23"/>
      <c r="M175" s="9">
        <v>16</v>
      </c>
      <c r="N175" s="9">
        <v>16</v>
      </c>
      <c r="O175" s="9">
        <v>0</v>
      </c>
      <c r="P175" s="9">
        <v>5</v>
      </c>
      <c r="Q175" s="9">
        <v>4.4804000000000004</v>
      </c>
      <c r="R175" s="9">
        <v>5</v>
      </c>
      <c r="S175" s="9">
        <v>0.8</v>
      </c>
      <c r="T175" s="9">
        <v>0</v>
      </c>
      <c r="U175" s="9">
        <v>1</v>
      </c>
      <c r="V175" s="9">
        <v>0</v>
      </c>
    </row>
    <row r="176" spans="1:22">
      <c r="A176" s="9">
        <v>171</v>
      </c>
      <c r="B176" s="9" t="str">
        <f t="shared" si="3"/>
        <v>М5x80</v>
      </c>
      <c r="C176" s="10">
        <v>5</v>
      </c>
      <c r="D176" s="9">
        <v>80</v>
      </c>
      <c r="E176" s="12">
        <v>11.305016354526249</v>
      </c>
      <c r="F176" s="55">
        <v>0</v>
      </c>
      <c r="G176" s="12">
        <v>9.8472209410967366</v>
      </c>
      <c r="H176" s="23">
        <v>0</v>
      </c>
      <c r="I176" s="23"/>
      <c r="J176" s="23"/>
      <c r="K176" s="23"/>
      <c r="L176" s="23"/>
      <c r="M176" s="9">
        <v>16</v>
      </c>
      <c r="N176" s="9">
        <v>16</v>
      </c>
      <c r="O176" s="9">
        <v>0</v>
      </c>
      <c r="P176" s="9">
        <v>5</v>
      </c>
      <c r="Q176" s="9">
        <v>4.4804000000000004</v>
      </c>
      <c r="R176" s="9">
        <v>5</v>
      </c>
      <c r="S176" s="9">
        <v>0.8</v>
      </c>
      <c r="T176" s="9">
        <v>0</v>
      </c>
      <c r="U176" s="9">
        <v>1</v>
      </c>
      <c r="V176" s="9">
        <v>0</v>
      </c>
    </row>
    <row r="177" spans="1:22">
      <c r="A177" s="9">
        <v>172</v>
      </c>
      <c r="B177" s="9" t="str">
        <f t="shared" si="3"/>
        <v>М5x85</v>
      </c>
      <c r="C177" s="10">
        <v>5</v>
      </c>
      <c r="D177" s="9">
        <v>85</v>
      </c>
      <c r="E177" s="12">
        <v>12.075688302359996</v>
      </c>
      <c r="F177" s="55">
        <v>0</v>
      </c>
      <c r="G177" s="12">
        <v>10.466039200031577</v>
      </c>
      <c r="H177" s="23">
        <v>0</v>
      </c>
      <c r="I177" s="23"/>
      <c r="J177" s="23"/>
      <c r="K177" s="23"/>
      <c r="L177" s="23"/>
      <c r="M177" s="9">
        <v>16</v>
      </c>
      <c r="N177" s="9">
        <v>16</v>
      </c>
      <c r="O177" s="9">
        <v>0</v>
      </c>
      <c r="P177" s="9">
        <v>5</v>
      </c>
      <c r="Q177" s="9">
        <v>4.4804000000000004</v>
      </c>
      <c r="R177" s="9">
        <v>5</v>
      </c>
      <c r="S177" s="9">
        <v>0.8</v>
      </c>
      <c r="T177" s="9">
        <v>0</v>
      </c>
      <c r="U177" s="9">
        <v>1</v>
      </c>
      <c r="V177" s="9">
        <v>0</v>
      </c>
    </row>
    <row r="178" spans="1:22">
      <c r="A178" s="9">
        <v>173</v>
      </c>
      <c r="B178" s="9" t="str">
        <f t="shared" si="3"/>
        <v>М5x90</v>
      </c>
      <c r="C178" s="10">
        <v>5</v>
      </c>
      <c r="D178" s="9">
        <v>90</v>
      </c>
      <c r="E178" s="12">
        <v>12.846360250193742</v>
      </c>
      <c r="F178" s="55">
        <v>0</v>
      </c>
      <c r="G178" s="12">
        <v>11.084857458966416</v>
      </c>
      <c r="H178" s="23">
        <v>0</v>
      </c>
      <c r="I178" s="23"/>
      <c r="J178" s="23"/>
      <c r="K178" s="23"/>
      <c r="L178" s="23"/>
      <c r="M178" s="9">
        <v>16</v>
      </c>
      <c r="N178" s="9">
        <v>16</v>
      </c>
      <c r="O178" s="9">
        <v>0</v>
      </c>
      <c r="P178" s="9">
        <v>5</v>
      </c>
      <c r="Q178" s="9">
        <v>4.4804000000000004</v>
      </c>
      <c r="R178" s="9">
        <v>5</v>
      </c>
      <c r="S178" s="9">
        <v>0.8</v>
      </c>
      <c r="T178" s="9">
        <v>0</v>
      </c>
      <c r="U178" s="9">
        <v>1</v>
      </c>
      <c r="V178" s="9">
        <v>0</v>
      </c>
    </row>
    <row r="179" spans="1:22">
      <c r="A179" s="9">
        <v>174</v>
      </c>
      <c r="B179" s="9" t="str">
        <f t="shared" si="3"/>
        <v>М5x95</v>
      </c>
      <c r="C179" s="10">
        <v>5</v>
      </c>
      <c r="D179" s="9">
        <v>95</v>
      </c>
      <c r="E179" s="12">
        <v>13.617032198027488</v>
      </c>
      <c r="F179" s="55">
        <v>0</v>
      </c>
      <c r="G179" s="12">
        <v>11.703675717901255</v>
      </c>
      <c r="H179" s="23">
        <v>0</v>
      </c>
      <c r="I179" s="23"/>
      <c r="J179" s="23"/>
      <c r="K179" s="23"/>
      <c r="L179" s="23"/>
      <c r="M179" s="9">
        <v>16</v>
      </c>
      <c r="N179" s="9">
        <v>16</v>
      </c>
      <c r="O179" s="9">
        <v>0</v>
      </c>
      <c r="P179" s="9">
        <v>5</v>
      </c>
      <c r="Q179" s="9">
        <v>4.4804000000000004</v>
      </c>
      <c r="R179" s="9">
        <v>5</v>
      </c>
      <c r="S179" s="9">
        <v>0.8</v>
      </c>
      <c r="T179" s="9">
        <v>0</v>
      </c>
      <c r="U179" s="9">
        <v>1</v>
      </c>
      <c r="V179" s="9">
        <v>0</v>
      </c>
    </row>
    <row r="180" spans="1:22">
      <c r="A180" s="9">
        <v>175</v>
      </c>
      <c r="B180" s="9" t="str">
        <f t="shared" si="3"/>
        <v>М5x100</v>
      </c>
      <c r="C180" s="10">
        <v>5</v>
      </c>
      <c r="D180" s="9">
        <v>100</v>
      </c>
      <c r="E180" s="12">
        <v>14.387704145861235</v>
      </c>
      <c r="F180" s="55">
        <v>0</v>
      </c>
      <c r="G180" s="12">
        <v>12.322493976836094</v>
      </c>
      <c r="H180" s="23">
        <v>0</v>
      </c>
      <c r="I180" s="23"/>
      <c r="J180" s="23"/>
      <c r="K180" s="23"/>
      <c r="L180" s="23"/>
      <c r="M180" s="9">
        <v>16</v>
      </c>
      <c r="N180" s="9">
        <v>16</v>
      </c>
      <c r="O180" s="9">
        <v>0</v>
      </c>
      <c r="P180" s="9">
        <v>5</v>
      </c>
      <c r="Q180" s="9">
        <v>4.4804000000000004</v>
      </c>
      <c r="R180" s="9">
        <v>5</v>
      </c>
      <c r="S180" s="9">
        <v>0.8</v>
      </c>
      <c r="T180" s="9">
        <v>0</v>
      </c>
      <c r="U180" s="9">
        <v>1</v>
      </c>
      <c r="V180" s="9">
        <v>0</v>
      </c>
    </row>
    <row r="181" spans="1:22">
      <c r="A181" s="9">
        <v>176</v>
      </c>
      <c r="B181" s="9" t="str">
        <f t="shared" si="3"/>
        <v>М5x105</v>
      </c>
      <c r="C181" s="10">
        <v>5</v>
      </c>
      <c r="D181" s="9">
        <v>105</v>
      </c>
      <c r="E181" s="12">
        <v>15.158376093694979</v>
      </c>
      <c r="F181" s="55">
        <v>0</v>
      </c>
      <c r="G181" s="12">
        <v>12.941312235770933</v>
      </c>
      <c r="H181" s="23">
        <v>0</v>
      </c>
      <c r="I181" s="23"/>
      <c r="J181" s="23"/>
      <c r="K181" s="23"/>
      <c r="L181" s="23"/>
      <c r="M181" s="9">
        <v>16</v>
      </c>
      <c r="N181" s="9">
        <v>16</v>
      </c>
      <c r="O181" s="9">
        <v>0</v>
      </c>
      <c r="P181" s="9">
        <v>5</v>
      </c>
      <c r="Q181" s="9">
        <v>4.4804000000000004</v>
      </c>
      <c r="R181" s="9">
        <v>5</v>
      </c>
      <c r="S181" s="9">
        <v>0.8</v>
      </c>
      <c r="T181" s="9">
        <v>0</v>
      </c>
      <c r="U181" s="9">
        <v>1</v>
      </c>
      <c r="V181" s="9">
        <v>0</v>
      </c>
    </row>
    <row r="182" spans="1:22">
      <c r="A182" s="9">
        <v>177</v>
      </c>
      <c r="B182" s="9" t="str">
        <f t="shared" si="3"/>
        <v>М5x110</v>
      </c>
      <c r="C182" s="10">
        <v>5</v>
      </c>
      <c r="D182" s="9">
        <v>110</v>
      </c>
      <c r="E182" s="12">
        <v>15.929048041528725</v>
      </c>
      <c r="F182" s="55">
        <v>0</v>
      </c>
      <c r="G182" s="12">
        <v>13.560130494705772</v>
      </c>
      <c r="H182" s="23">
        <v>0</v>
      </c>
      <c r="I182" s="23"/>
      <c r="J182" s="23"/>
      <c r="K182" s="23"/>
      <c r="L182" s="23"/>
      <c r="M182" s="9">
        <v>16</v>
      </c>
      <c r="N182" s="9">
        <v>16</v>
      </c>
      <c r="O182" s="9">
        <v>0</v>
      </c>
      <c r="P182" s="9">
        <v>5</v>
      </c>
      <c r="Q182" s="9">
        <v>4.4804000000000004</v>
      </c>
      <c r="R182" s="9">
        <v>5</v>
      </c>
      <c r="S182" s="9">
        <v>0.8</v>
      </c>
      <c r="T182" s="9">
        <v>0</v>
      </c>
      <c r="U182" s="9">
        <v>1</v>
      </c>
      <c r="V182" s="9">
        <v>0</v>
      </c>
    </row>
    <row r="183" spans="1:22">
      <c r="A183" s="9">
        <v>178</v>
      </c>
      <c r="B183" s="9" t="str">
        <f t="shared" si="3"/>
        <v>М5x115</v>
      </c>
      <c r="C183" s="10">
        <v>5</v>
      </c>
      <c r="D183" s="9">
        <v>115</v>
      </c>
      <c r="E183" s="12">
        <v>16.699719989362475</v>
      </c>
      <c r="F183" s="55">
        <v>0</v>
      </c>
      <c r="G183" s="12">
        <v>14.17894875364061</v>
      </c>
      <c r="H183" s="23">
        <v>0</v>
      </c>
      <c r="I183" s="23"/>
      <c r="J183" s="23"/>
      <c r="K183" s="23"/>
      <c r="L183" s="23"/>
      <c r="M183" s="9">
        <v>16</v>
      </c>
      <c r="N183" s="9">
        <v>16</v>
      </c>
      <c r="O183" s="9">
        <v>0</v>
      </c>
      <c r="P183" s="9">
        <v>5</v>
      </c>
      <c r="Q183" s="9">
        <v>4.4804000000000004</v>
      </c>
      <c r="R183" s="9">
        <v>5</v>
      </c>
      <c r="S183" s="9">
        <v>0.8</v>
      </c>
      <c r="T183" s="9">
        <v>0</v>
      </c>
      <c r="U183" s="9">
        <v>1</v>
      </c>
      <c r="V183" s="9">
        <v>0</v>
      </c>
    </row>
    <row r="184" spans="1:22">
      <c r="A184" s="9">
        <v>179</v>
      </c>
      <c r="B184" s="9" t="str">
        <f t="shared" si="3"/>
        <v>М5x120</v>
      </c>
      <c r="C184" s="10">
        <v>5</v>
      </c>
      <c r="D184" s="9">
        <v>120</v>
      </c>
      <c r="E184" s="12">
        <v>17.470391937196222</v>
      </c>
      <c r="F184" s="55">
        <v>0</v>
      </c>
      <c r="G184" s="12">
        <v>14.797767012575447</v>
      </c>
      <c r="H184" s="23">
        <v>0</v>
      </c>
      <c r="I184" s="23"/>
      <c r="J184" s="23"/>
      <c r="K184" s="23"/>
      <c r="L184" s="23"/>
      <c r="M184" s="9">
        <v>16</v>
      </c>
      <c r="N184" s="9">
        <v>16</v>
      </c>
      <c r="O184" s="9">
        <v>0</v>
      </c>
      <c r="P184" s="9">
        <v>5</v>
      </c>
      <c r="Q184" s="9">
        <v>4.4804000000000004</v>
      </c>
      <c r="R184" s="9">
        <v>5</v>
      </c>
      <c r="S184" s="9">
        <v>0.8</v>
      </c>
      <c r="T184" s="9">
        <v>0</v>
      </c>
      <c r="U184" s="9">
        <v>1</v>
      </c>
      <c r="V184" s="9">
        <v>0</v>
      </c>
    </row>
    <row r="185" spans="1:22">
      <c r="A185" s="9">
        <v>180</v>
      </c>
      <c r="B185" s="9" t="str">
        <f t="shared" si="3"/>
        <v>М5x130</v>
      </c>
      <c r="C185" s="10">
        <v>5</v>
      </c>
      <c r="D185" s="9">
        <v>130</v>
      </c>
      <c r="E185" s="12">
        <v>18.647286979506333</v>
      </c>
      <c r="F185" s="55">
        <v>0</v>
      </c>
      <c r="G185" s="12">
        <v>16.035403530445123</v>
      </c>
      <c r="H185" s="23">
        <v>0</v>
      </c>
      <c r="I185" s="23"/>
      <c r="J185" s="23"/>
      <c r="K185" s="23"/>
      <c r="L185" s="23"/>
      <c r="M185" s="9">
        <v>22</v>
      </c>
      <c r="N185" s="9">
        <v>22</v>
      </c>
      <c r="O185" s="9">
        <v>0</v>
      </c>
      <c r="P185" s="9">
        <v>5</v>
      </c>
      <c r="Q185" s="9">
        <v>4.4804000000000004</v>
      </c>
      <c r="R185" s="9">
        <v>5</v>
      </c>
      <c r="S185" s="9">
        <v>0.8</v>
      </c>
      <c r="T185" s="9">
        <v>0</v>
      </c>
      <c r="U185" s="9">
        <v>1</v>
      </c>
      <c r="V185" s="9">
        <v>0</v>
      </c>
    </row>
    <row r="186" spans="1:22">
      <c r="A186" s="9">
        <v>181</v>
      </c>
      <c r="B186" s="9" t="str">
        <f t="shared" si="3"/>
        <v>М5x140</v>
      </c>
      <c r="C186" s="10">
        <v>5</v>
      </c>
      <c r="D186" s="9">
        <v>140</v>
      </c>
      <c r="E186" s="12">
        <v>20.188630875173825</v>
      </c>
      <c r="F186" s="55">
        <v>0</v>
      </c>
      <c r="G186" s="12">
        <v>17.273040048314805</v>
      </c>
      <c r="H186" s="23">
        <v>0</v>
      </c>
      <c r="I186" s="23"/>
      <c r="J186" s="23"/>
      <c r="K186" s="23"/>
      <c r="L186" s="23"/>
      <c r="M186" s="9">
        <v>22</v>
      </c>
      <c r="N186" s="9">
        <v>22</v>
      </c>
      <c r="O186" s="9">
        <v>0</v>
      </c>
      <c r="P186" s="9">
        <v>5</v>
      </c>
      <c r="Q186" s="9">
        <v>4.4804000000000004</v>
      </c>
      <c r="R186" s="9">
        <v>5</v>
      </c>
      <c r="S186" s="9">
        <v>0.8</v>
      </c>
      <c r="T186" s="9">
        <v>0</v>
      </c>
      <c r="U186" s="9">
        <v>1</v>
      </c>
      <c r="V186" s="9">
        <v>0</v>
      </c>
    </row>
    <row r="187" spans="1:22">
      <c r="A187" s="9">
        <v>182</v>
      </c>
      <c r="B187" s="9" t="str">
        <f t="shared" si="3"/>
        <v>М5x150</v>
      </c>
      <c r="C187" s="10">
        <v>5</v>
      </c>
      <c r="D187" s="9">
        <v>150</v>
      </c>
      <c r="E187" s="12">
        <v>21.72997477084132</v>
      </c>
      <c r="F187" s="55">
        <v>0</v>
      </c>
      <c r="G187" s="12">
        <v>18.510676566184479</v>
      </c>
      <c r="H187" s="23">
        <v>0</v>
      </c>
      <c r="I187" s="23"/>
      <c r="J187" s="23"/>
      <c r="K187" s="23"/>
      <c r="L187" s="23"/>
      <c r="M187" s="9">
        <v>22</v>
      </c>
      <c r="N187" s="9">
        <v>22</v>
      </c>
      <c r="O187" s="9">
        <v>0</v>
      </c>
      <c r="P187" s="9">
        <v>5</v>
      </c>
      <c r="Q187" s="9">
        <v>4.4804000000000004</v>
      </c>
      <c r="R187" s="9">
        <v>5</v>
      </c>
      <c r="S187" s="9">
        <v>0.8</v>
      </c>
      <c r="T187" s="9">
        <v>0</v>
      </c>
      <c r="U187" s="9">
        <v>1</v>
      </c>
      <c r="V187" s="9">
        <v>0</v>
      </c>
    </row>
    <row r="188" spans="1:22">
      <c r="A188" s="9">
        <v>183</v>
      </c>
      <c r="B188" s="9" t="str">
        <f t="shared" si="3"/>
        <v>М5x160</v>
      </c>
      <c r="C188" s="10">
        <v>5</v>
      </c>
      <c r="D188" s="9">
        <v>160</v>
      </c>
      <c r="E188" s="12">
        <v>23.271318666508812</v>
      </c>
      <c r="F188" s="55">
        <v>0</v>
      </c>
      <c r="G188" s="12">
        <v>19.748313084054157</v>
      </c>
      <c r="H188" s="23">
        <v>0</v>
      </c>
      <c r="I188" s="23"/>
      <c r="J188" s="23"/>
      <c r="K188" s="23"/>
      <c r="L188" s="23"/>
      <c r="M188" s="9">
        <v>22</v>
      </c>
      <c r="N188" s="9">
        <v>22</v>
      </c>
      <c r="O188" s="9">
        <v>0</v>
      </c>
      <c r="P188" s="9">
        <v>5</v>
      </c>
      <c r="Q188" s="9">
        <v>4.4804000000000004</v>
      </c>
      <c r="R188" s="9">
        <v>5</v>
      </c>
      <c r="S188" s="9">
        <v>0.8</v>
      </c>
      <c r="T188" s="9">
        <v>0</v>
      </c>
      <c r="U188" s="9">
        <v>1</v>
      </c>
      <c r="V188" s="9">
        <v>0</v>
      </c>
    </row>
    <row r="189" spans="1:22" s="9" customFormat="1">
      <c r="A189" s="9">
        <v>184</v>
      </c>
      <c r="B189" s="9" t="str">
        <f t="shared" si="3"/>
        <v>М5x170</v>
      </c>
      <c r="C189" s="10">
        <v>5</v>
      </c>
      <c r="D189" s="9">
        <v>170</v>
      </c>
      <c r="E189" s="12">
        <v>24.812662562176307</v>
      </c>
      <c r="F189" s="55">
        <v>0</v>
      </c>
      <c r="G189" s="12">
        <v>20.985949601923835</v>
      </c>
      <c r="H189" s="23">
        <v>0</v>
      </c>
      <c r="I189" s="23"/>
      <c r="J189" s="23"/>
      <c r="K189" s="23"/>
      <c r="L189" s="23"/>
      <c r="M189" s="9">
        <v>22</v>
      </c>
      <c r="N189" s="9">
        <v>22</v>
      </c>
      <c r="O189" s="9">
        <v>0</v>
      </c>
      <c r="P189" s="9">
        <v>5</v>
      </c>
      <c r="Q189" s="9">
        <v>4.4804000000000004</v>
      </c>
      <c r="R189" s="9">
        <v>5</v>
      </c>
      <c r="S189" s="9">
        <v>0.8</v>
      </c>
      <c r="T189" s="9">
        <v>0</v>
      </c>
      <c r="U189" s="9">
        <v>1</v>
      </c>
      <c r="V189" s="9">
        <v>0</v>
      </c>
    </row>
    <row r="190" spans="1:22" s="9" customFormat="1">
      <c r="A190" s="9">
        <v>185</v>
      </c>
      <c r="B190" s="9" t="str">
        <f t="shared" si="3"/>
        <v>М5x180</v>
      </c>
      <c r="C190" s="10">
        <v>5</v>
      </c>
      <c r="D190" s="9">
        <v>180</v>
      </c>
      <c r="E190" s="12">
        <v>26.354006457843795</v>
      </c>
      <c r="F190" s="55">
        <v>0</v>
      </c>
      <c r="G190" s="12">
        <v>22.223586119793517</v>
      </c>
      <c r="H190" s="23">
        <v>0</v>
      </c>
      <c r="I190" s="23"/>
      <c r="J190" s="23"/>
      <c r="K190" s="23"/>
      <c r="L190" s="23"/>
      <c r="M190" s="9">
        <v>22</v>
      </c>
      <c r="N190" s="9">
        <v>22</v>
      </c>
      <c r="O190" s="9">
        <v>0</v>
      </c>
      <c r="P190" s="9">
        <v>5</v>
      </c>
      <c r="Q190" s="9">
        <v>4.4804000000000004</v>
      </c>
      <c r="R190" s="9">
        <v>5</v>
      </c>
      <c r="S190" s="9">
        <v>0.8</v>
      </c>
      <c r="T190" s="9">
        <v>0</v>
      </c>
      <c r="U190" s="9">
        <v>1</v>
      </c>
      <c r="V190" s="9">
        <v>0</v>
      </c>
    </row>
    <row r="191" spans="1:22" s="9" customFormat="1">
      <c r="A191" s="9">
        <v>186</v>
      </c>
      <c r="B191" s="9" t="str">
        <f t="shared" si="3"/>
        <v>М5x190</v>
      </c>
      <c r="C191" s="10">
        <v>5</v>
      </c>
      <c r="D191" s="9">
        <v>190</v>
      </c>
      <c r="E191" s="12">
        <v>27.895350353511287</v>
      </c>
      <c r="F191" s="55">
        <v>0</v>
      </c>
      <c r="G191" s="12">
        <v>23.461222637663191</v>
      </c>
      <c r="H191" s="23">
        <v>0</v>
      </c>
      <c r="I191" s="23"/>
      <c r="J191" s="23"/>
      <c r="K191" s="23"/>
      <c r="L191" s="23"/>
      <c r="M191" s="9">
        <v>22</v>
      </c>
      <c r="N191" s="9">
        <v>22</v>
      </c>
      <c r="O191" s="9">
        <v>0</v>
      </c>
      <c r="P191" s="9">
        <v>5</v>
      </c>
      <c r="Q191" s="9">
        <v>4.4804000000000004</v>
      </c>
      <c r="R191" s="9">
        <v>5</v>
      </c>
      <c r="S191" s="9">
        <v>0.8</v>
      </c>
      <c r="T191" s="9">
        <v>0</v>
      </c>
      <c r="U191" s="9">
        <v>1</v>
      </c>
      <c r="V191" s="9">
        <v>0</v>
      </c>
    </row>
    <row r="192" spans="1:22" s="9" customFormat="1">
      <c r="A192" s="9">
        <v>187</v>
      </c>
      <c r="B192" s="9" t="str">
        <f t="shared" si="3"/>
        <v>М5x200</v>
      </c>
      <c r="C192" s="10">
        <v>5</v>
      </c>
      <c r="D192" s="9">
        <v>200</v>
      </c>
      <c r="E192" s="12">
        <v>29.436694249178778</v>
      </c>
      <c r="F192" s="55">
        <v>0</v>
      </c>
      <c r="G192" s="12">
        <v>24.698859155532872</v>
      </c>
      <c r="H192" s="23">
        <v>0</v>
      </c>
      <c r="I192" s="23"/>
      <c r="J192" s="23"/>
      <c r="K192" s="23"/>
      <c r="L192" s="23"/>
      <c r="M192" s="9">
        <v>22</v>
      </c>
      <c r="N192" s="9">
        <v>22</v>
      </c>
      <c r="O192" s="9">
        <v>0</v>
      </c>
      <c r="P192" s="9">
        <v>5</v>
      </c>
      <c r="Q192" s="9">
        <v>4.4804000000000004</v>
      </c>
      <c r="R192" s="9">
        <v>5</v>
      </c>
      <c r="S192" s="9">
        <v>0.8</v>
      </c>
      <c r="T192" s="9">
        <v>0</v>
      </c>
      <c r="U192" s="9">
        <v>1</v>
      </c>
      <c r="V192" s="9">
        <v>0</v>
      </c>
    </row>
    <row r="193" spans="1:22" s="9" customFormat="1">
      <c r="A193" s="9">
        <v>188</v>
      </c>
      <c r="B193" s="9" t="str">
        <f t="shared" si="3"/>
        <v>М5x220</v>
      </c>
      <c r="C193" s="10">
        <v>5</v>
      </c>
      <c r="D193" s="9">
        <v>220</v>
      </c>
      <c r="E193" s="12">
        <v>31.729742858239444</v>
      </c>
      <c r="F193" s="55">
        <v>0</v>
      </c>
      <c r="G193" s="12">
        <v>27.174132191272228</v>
      </c>
      <c r="H193" s="23">
        <v>0</v>
      </c>
      <c r="I193" s="23"/>
      <c r="J193" s="23"/>
      <c r="K193" s="23"/>
      <c r="L193" s="23"/>
      <c r="M193" s="23">
        <v>35</v>
      </c>
      <c r="N193" s="23">
        <v>35</v>
      </c>
      <c r="O193" s="9">
        <v>0</v>
      </c>
      <c r="P193" s="9">
        <v>5</v>
      </c>
      <c r="Q193" s="9">
        <v>4.4804000000000004</v>
      </c>
      <c r="R193" s="9">
        <v>5</v>
      </c>
      <c r="S193" s="9">
        <v>0.8</v>
      </c>
      <c r="T193" s="9">
        <v>0</v>
      </c>
      <c r="U193" s="9">
        <v>1</v>
      </c>
      <c r="V193" s="9">
        <v>0</v>
      </c>
    </row>
    <row r="194" spans="1:22" s="9" customFormat="1">
      <c r="A194" s="9">
        <v>189</v>
      </c>
      <c r="B194" s="9" t="str">
        <f t="shared" si="3"/>
        <v>М5x240</v>
      </c>
      <c r="C194" s="10">
        <v>5</v>
      </c>
      <c r="D194" s="9">
        <v>240</v>
      </c>
      <c r="E194" s="12">
        <v>34.812430649574431</v>
      </c>
      <c r="F194" s="55">
        <v>0</v>
      </c>
      <c r="G194" s="12">
        <v>29.649405227011574</v>
      </c>
      <c r="H194" s="23">
        <v>0</v>
      </c>
      <c r="I194" s="23"/>
      <c r="J194" s="23"/>
      <c r="K194" s="23"/>
      <c r="L194" s="23"/>
      <c r="M194" s="23">
        <v>35</v>
      </c>
      <c r="N194" s="23">
        <v>35</v>
      </c>
      <c r="O194" s="9">
        <v>0</v>
      </c>
      <c r="P194" s="9">
        <v>5</v>
      </c>
      <c r="Q194" s="9">
        <v>4.4804000000000004</v>
      </c>
      <c r="R194" s="9">
        <v>5</v>
      </c>
      <c r="S194" s="9">
        <v>0.8</v>
      </c>
      <c r="T194" s="9">
        <v>0</v>
      </c>
      <c r="U194" s="9">
        <v>1</v>
      </c>
      <c r="V194" s="9">
        <v>0</v>
      </c>
    </row>
    <row r="195" spans="1:22" s="9" customFormat="1">
      <c r="A195" s="9">
        <v>190</v>
      </c>
      <c r="B195" s="9" t="str">
        <f t="shared" si="3"/>
        <v>М5x260</v>
      </c>
      <c r="C195" s="10">
        <v>5</v>
      </c>
      <c r="D195" s="9">
        <v>260</v>
      </c>
      <c r="E195" s="12">
        <v>37.895118440909421</v>
      </c>
      <c r="F195" s="55">
        <v>0</v>
      </c>
      <c r="G195" s="12">
        <v>32.124678262750926</v>
      </c>
      <c r="H195" s="23">
        <v>0</v>
      </c>
      <c r="I195" s="23"/>
      <c r="J195" s="23"/>
      <c r="K195" s="23"/>
      <c r="L195" s="23"/>
      <c r="M195" s="23">
        <v>35</v>
      </c>
      <c r="N195" s="23">
        <v>35</v>
      </c>
      <c r="O195" s="9">
        <v>0</v>
      </c>
      <c r="P195" s="9">
        <v>5</v>
      </c>
      <c r="Q195" s="9">
        <v>4.4804000000000004</v>
      </c>
      <c r="R195" s="9">
        <v>5</v>
      </c>
      <c r="S195" s="9">
        <v>0.8</v>
      </c>
      <c r="T195" s="9">
        <v>0</v>
      </c>
      <c r="U195" s="9">
        <v>1</v>
      </c>
      <c r="V195" s="9">
        <v>0</v>
      </c>
    </row>
    <row r="196" spans="1:22" s="9" customFormat="1">
      <c r="A196" s="9">
        <v>191</v>
      </c>
      <c r="B196" s="9" t="str">
        <f t="shared" si="3"/>
        <v>М5x280</v>
      </c>
      <c r="C196" s="10">
        <v>5</v>
      </c>
      <c r="D196" s="9">
        <v>280</v>
      </c>
      <c r="E196" s="12">
        <v>40.977806232244397</v>
      </c>
      <c r="F196" s="55">
        <v>0</v>
      </c>
      <c r="G196" s="12">
        <v>34.599951298490282</v>
      </c>
      <c r="H196" s="23">
        <v>0</v>
      </c>
      <c r="I196" s="23"/>
      <c r="J196" s="23"/>
      <c r="K196" s="23"/>
      <c r="L196" s="23"/>
      <c r="M196" s="23">
        <v>35</v>
      </c>
      <c r="N196" s="23">
        <v>35</v>
      </c>
      <c r="O196" s="9">
        <v>0</v>
      </c>
      <c r="P196" s="9">
        <v>5</v>
      </c>
      <c r="Q196" s="9">
        <v>4.4804000000000004</v>
      </c>
      <c r="R196" s="9">
        <v>5</v>
      </c>
      <c r="S196" s="9">
        <v>0.8</v>
      </c>
      <c r="T196" s="9">
        <v>0</v>
      </c>
      <c r="U196" s="9">
        <v>1</v>
      </c>
      <c r="V196" s="9">
        <v>0</v>
      </c>
    </row>
    <row r="197" spans="1:22" s="9" customFormat="1">
      <c r="A197" s="9">
        <v>192</v>
      </c>
      <c r="B197" s="9" t="str">
        <f t="shared" si="3"/>
        <v>М5x300</v>
      </c>
      <c r="C197" s="10">
        <v>5</v>
      </c>
      <c r="D197" s="9">
        <v>300</v>
      </c>
      <c r="E197" s="12">
        <v>44.06049402357938</v>
      </c>
      <c r="F197" s="55">
        <v>0</v>
      </c>
      <c r="G197" s="12">
        <v>37.075224334229638</v>
      </c>
      <c r="H197" s="23">
        <v>0</v>
      </c>
      <c r="I197" s="23"/>
      <c r="J197" s="23"/>
      <c r="K197" s="23"/>
      <c r="L197" s="23"/>
      <c r="M197" s="23">
        <v>35</v>
      </c>
      <c r="N197" s="23">
        <v>35</v>
      </c>
      <c r="O197" s="9">
        <v>0</v>
      </c>
      <c r="P197" s="9">
        <v>5</v>
      </c>
      <c r="Q197" s="9">
        <v>4.4804000000000004</v>
      </c>
      <c r="R197" s="9">
        <v>5</v>
      </c>
      <c r="S197" s="9">
        <v>0.8</v>
      </c>
      <c r="T197" s="9">
        <v>0</v>
      </c>
      <c r="U197" s="9">
        <v>1</v>
      </c>
      <c r="V197" s="9">
        <v>0</v>
      </c>
    </row>
    <row r="198" spans="1:22" s="9" customFormat="1">
      <c r="A198" s="9">
        <v>193</v>
      </c>
      <c r="B198" s="9" t="str">
        <f t="shared" si="3"/>
        <v>М6x14</v>
      </c>
      <c r="C198" s="10">
        <v>6</v>
      </c>
      <c r="D198" s="9">
        <v>14</v>
      </c>
      <c r="E198" s="12">
        <v>2.415917399769751</v>
      </c>
      <c r="F198" s="55">
        <v>0</v>
      </c>
      <c r="G198" s="12">
        <v>2.415917399769751</v>
      </c>
      <c r="H198" s="23">
        <v>0</v>
      </c>
      <c r="I198" s="23"/>
      <c r="J198" s="23"/>
      <c r="K198" s="23"/>
      <c r="L198" s="23"/>
      <c r="M198" s="55">
        <v>7</v>
      </c>
      <c r="N198" s="55">
        <v>7</v>
      </c>
      <c r="O198" s="9">
        <v>0</v>
      </c>
      <c r="P198" s="9">
        <v>6</v>
      </c>
      <c r="Q198" s="9">
        <v>5.3505000000000003</v>
      </c>
      <c r="R198" s="9">
        <v>6</v>
      </c>
      <c r="S198" s="9">
        <v>1</v>
      </c>
      <c r="T198" s="9">
        <v>0</v>
      </c>
      <c r="U198" s="9">
        <v>1</v>
      </c>
      <c r="V198" s="9">
        <v>0</v>
      </c>
    </row>
    <row r="199" spans="1:22">
      <c r="A199" s="9">
        <v>194</v>
      </c>
      <c r="B199" s="9" t="str">
        <f t="shared" si="3"/>
        <v>М6x16</v>
      </c>
      <c r="C199" s="10">
        <v>6</v>
      </c>
      <c r="D199" s="9">
        <v>16</v>
      </c>
      <c r="E199" s="12">
        <v>2.7689202976011158</v>
      </c>
      <c r="F199" s="55">
        <v>0</v>
      </c>
      <c r="G199" s="12">
        <v>2.7689202976011158</v>
      </c>
      <c r="H199" s="23">
        <v>0</v>
      </c>
      <c r="I199" s="23"/>
      <c r="J199" s="23"/>
      <c r="K199" s="23"/>
      <c r="L199" s="23"/>
      <c r="M199" s="55">
        <v>8</v>
      </c>
      <c r="N199" s="55">
        <v>8</v>
      </c>
      <c r="O199" s="9">
        <v>0</v>
      </c>
      <c r="P199" s="9">
        <v>6</v>
      </c>
      <c r="Q199" s="9">
        <v>5.3505000000000003</v>
      </c>
      <c r="R199" s="9">
        <v>6</v>
      </c>
      <c r="S199" s="9">
        <v>1</v>
      </c>
      <c r="T199" s="9">
        <v>0</v>
      </c>
      <c r="U199" s="9">
        <v>1</v>
      </c>
      <c r="V199" s="9">
        <v>0</v>
      </c>
    </row>
    <row r="200" spans="1:22">
      <c r="A200" s="9">
        <v>195</v>
      </c>
      <c r="B200" s="9" t="str">
        <f t="shared" si="3"/>
        <v>М6x18</v>
      </c>
      <c r="C200" s="10">
        <v>6</v>
      </c>
      <c r="D200" s="9">
        <v>18</v>
      </c>
      <c r="E200" s="12">
        <v>3.1219231954324806</v>
      </c>
      <c r="F200" s="55">
        <v>0</v>
      </c>
      <c r="G200" s="12">
        <v>3.1219231954324806</v>
      </c>
      <c r="H200" s="23">
        <v>0</v>
      </c>
      <c r="I200" s="23"/>
      <c r="J200" s="23"/>
      <c r="K200" s="23"/>
      <c r="L200" s="23"/>
      <c r="M200" s="55">
        <v>9</v>
      </c>
      <c r="N200" s="55">
        <v>9</v>
      </c>
      <c r="O200" s="9">
        <v>0</v>
      </c>
      <c r="P200" s="9">
        <v>6</v>
      </c>
      <c r="Q200" s="9">
        <v>5.3505000000000003</v>
      </c>
      <c r="R200" s="9">
        <v>6</v>
      </c>
      <c r="S200" s="9">
        <v>1</v>
      </c>
      <c r="T200" s="9">
        <v>0</v>
      </c>
      <c r="U200" s="9">
        <v>1</v>
      </c>
      <c r="V200" s="9">
        <v>0</v>
      </c>
    </row>
    <row r="201" spans="1:22">
      <c r="A201" s="9">
        <v>196</v>
      </c>
      <c r="B201" s="9" t="str">
        <f t="shared" si="3"/>
        <v>М6x20</v>
      </c>
      <c r="C201" s="10">
        <v>6</v>
      </c>
      <c r="D201" s="9">
        <v>20</v>
      </c>
      <c r="E201" s="12">
        <v>3.4749260932638455</v>
      </c>
      <c r="F201" s="55">
        <v>0</v>
      </c>
      <c r="G201" s="12">
        <v>3.4749260932638455</v>
      </c>
      <c r="H201" s="23">
        <v>0</v>
      </c>
      <c r="I201" s="23"/>
      <c r="J201" s="23"/>
      <c r="K201" s="23"/>
      <c r="L201" s="23"/>
      <c r="M201" s="55">
        <v>10</v>
      </c>
      <c r="N201" s="55">
        <v>10</v>
      </c>
      <c r="O201" s="9">
        <v>0</v>
      </c>
      <c r="P201" s="9">
        <v>6</v>
      </c>
      <c r="Q201" s="9">
        <v>5.3505000000000003</v>
      </c>
      <c r="R201" s="9">
        <v>6</v>
      </c>
      <c r="S201" s="9">
        <v>1</v>
      </c>
      <c r="T201" s="9">
        <v>0</v>
      </c>
      <c r="U201" s="9">
        <v>1</v>
      </c>
      <c r="V201" s="9">
        <v>0</v>
      </c>
    </row>
    <row r="202" spans="1:22">
      <c r="A202" s="9">
        <v>197</v>
      </c>
      <c r="B202" s="9" t="str">
        <f t="shared" si="3"/>
        <v>М6x22</v>
      </c>
      <c r="C202" s="10">
        <v>6</v>
      </c>
      <c r="D202" s="9">
        <v>22</v>
      </c>
      <c r="E202" s="12">
        <v>3.8279289910952099</v>
      </c>
      <c r="F202" s="55">
        <v>0</v>
      </c>
      <c r="G202" s="12">
        <v>3.8279289910952099</v>
      </c>
      <c r="H202" s="23">
        <v>0</v>
      </c>
      <c r="I202" s="23"/>
      <c r="J202" s="23"/>
      <c r="K202" s="23"/>
      <c r="L202" s="23"/>
      <c r="M202" s="55">
        <v>11</v>
      </c>
      <c r="N202" s="55">
        <v>11</v>
      </c>
      <c r="O202" s="9">
        <v>0</v>
      </c>
      <c r="P202" s="9">
        <v>6</v>
      </c>
      <c r="Q202" s="9">
        <v>5.3505000000000003</v>
      </c>
      <c r="R202" s="9">
        <v>6</v>
      </c>
      <c r="S202" s="9">
        <v>1</v>
      </c>
      <c r="T202" s="9">
        <v>0</v>
      </c>
      <c r="U202" s="9">
        <v>1</v>
      </c>
      <c r="V202" s="9">
        <v>0</v>
      </c>
    </row>
    <row r="203" spans="1:22">
      <c r="A203" s="9">
        <v>198</v>
      </c>
      <c r="B203" s="9" t="str">
        <f t="shared" si="3"/>
        <v>М6x25</v>
      </c>
      <c r="C203" s="10">
        <v>6</v>
      </c>
      <c r="D203" s="9">
        <v>25</v>
      </c>
      <c r="E203" s="12">
        <v>4.3574333378422567</v>
      </c>
      <c r="F203" s="55">
        <v>0</v>
      </c>
      <c r="G203" s="12">
        <v>4.3574333378422567</v>
      </c>
      <c r="H203" s="23">
        <v>0</v>
      </c>
      <c r="I203" s="23"/>
      <c r="J203" s="23"/>
      <c r="K203" s="23"/>
      <c r="L203" s="23"/>
      <c r="M203" s="55">
        <v>12.5</v>
      </c>
      <c r="N203" s="55">
        <v>12.5</v>
      </c>
      <c r="O203" s="9">
        <v>0</v>
      </c>
      <c r="P203" s="9">
        <v>6</v>
      </c>
      <c r="Q203" s="9">
        <v>5.3505000000000003</v>
      </c>
      <c r="R203" s="9">
        <v>6</v>
      </c>
      <c r="S203" s="9">
        <v>1</v>
      </c>
      <c r="T203" s="9">
        <v>0</v>
      </c>
      <c r="U203" s="9">
        <v>1</v>
      </c>
      <c r="V203" s="9">
        <v>0</v>
      </c>
    </row>
    <row r="204" spans="1:22">
      <c r="A204" s="9">
        <v>199</v>
      </c>
      <c r="B204" s="9" t="str">
        <f t="shared" si="3"/>
        <v>М6x28</v>
      </c>
      <c r="C204" s="10">
        <v>6</v>
      </c>
      <c r="D204" s="9">
        <v>28</v>
      </c>
      <c r="E204" s="12">
        <v>4.886937684589304</v>
      </c>
      <c r="F204" s="55">
        <v>0</v>
      </c>
      <c r="G204" s="12">
        <v>4.886937684589304</v>
      </c>
      <c r="H204" s="23">
        <v>0</v>
      </c>
      <c r="I204" s="23"/>
      <c r="J204" s="23"/>
      <c r="K204" s="23"/>
      <c r="L204" s="23"/>
      <c r="M204" s="55">
        <v>14</v>
      </c>
      <c r="N204" s="55">
        <v>14</v>
      </c>
      <c r="O204" s="9">
        <v>0</v>
      </c>
      <c r="P204" s="9">
        <v>6</v>
      </c>
      <c r="Q204" s="9">
        <v>5.3505000000000003</v>
      </c>
      <c r="R204" s="9">
        <v>6</v>
      </c>
      <c r="S204" s="9">
        <v>1</v>
      </c>
      <c r="T204" s="9">
        <v>0</v>
      </c>
      <c r="U204" s="9">
        <v>1</v>
      </c>
      <c r="V204" s="9">
        <v>0</v>
      </c>
    </row>
    <row r="205" spans="1:22">
      <c r="A205" s="9">
        <v>200</v>
      </c>
      <c r="B205" s="9" t="str">
        <f t="shared" si="3"/>
        <v>М6x30</v>
      </c>
      <c r="C205" s="10">
        <v>6</v>
      </c>
      <c r="D205" s="9">
        <v>30</v>
      </c>
      <c r="E205" s="12">
        <v>5.2399405824206688</v>
      </c>
      <c r="F205" s="55">
        <v>0</v>
      </c>
      <c r="G205" s="12">
        <v>5.2399405824206688</v>
      </c>
      <c r="H205" s="23">
        <v>0</v>
      </c>
      <c r="I205" s="23"/>
      <c r="J205" s="23"/>
      <c r="K205" s="23"/>
      <c r="L205" s="23"/>
      <c r="M205" s="55">
        <v>15</v>
      </c>
      <c r="N205" s="55">
        <v>15</v>
      </c>
      <c r="O205" s="9">
        <v>0</v>
      </c>
      <c r="P205" s="9">
        <v>6</v>
      </c>
      <c r="Q205" s="9">
        <v>5.3505000000000003</v>
      </c>
      <c r="R205" s="9">
        <v>6</v>
      </c>
      <c r="S205" s="9">
        <v>1</v>
      </c>
      <c r="T205" s="9">
        <v>0</v>
      </c>
      <c r="U205" s="9">
        <v>1</v>
      </c>
      <c r="V205" s="9">
        <v>0</v>
      </c>
    </row>
    <row r="206" spans="1:22">
      <c r="A206" s="9">
        <v>201</v>
      </c>
      <c r="B206" s="9" t="str">
        <f t="shared" si="3"/>
        <v>М6x32</v>
      </c>
      <c r="C206" s="10">
        <v>6</v>
      </c>
      <c r="D206" s="9">
        <v>32</v>
      </c>
      <c r="E206" s="12">
        <v>5.5929434802520328</v>
      </c>
      <c r="F206" s="55">
        <v>0</v>
      </c>
      <c r="G206" s="12">
        <v>5.5929434802520328</v>
      </c>
      <c r="H206" s="23">
        <v>0</v>
      </c>
      <c r="I206" s="23"/>
      <c r="J206" s="23"/>
      <c r="K206" s="23"/>
      <c r="L206" s="23"/>
      <c r="M206" s="55">
        <v>16</v>
      </c>
      <c r="N206" s="55">
        <v>16</v>
      </c>
      <c r="O206" s="9">
        <v>0</v>
      </c>
      <c r="P206" s="9">
        <v>6</v>
      </c>
      <c r="Q206" s="9">
        <v>5.3505000000000003</v>
      </c>
      <c r="R206" s="9">
        <v>6</v>
      </c>
      <c r="S206" s="9">
        <v>1</v>
      </c>
      <c r="T206" s="9">
        <v>0</v>
      </c>
      <c r="U206" s="9">
        <v>1</v>
      </c>
      <c r="V206" s="9">
        <v>0</v>
      </c>
    </row>
    <row r="207" spans="1:22">
      <c r="A207" s="9">
        <v>202</v>
      </c>
      <c r="B207" s="9" t="str">
        <f t="shared" si="3"/>
        <v>М6x35</v>
      </c>
      <c r="C207" s="10">
        <v>6</v>
      </c>
      <c r="D207" s="9">
        <v>35</v>
      </c>
      <c r="E207" s="12">
        <v>6.1224478269990801</v>
      </c>
      <c r="F207" s="55">
        <v>0</v>
      </c>
      <c r="G207" s="12">
        <v>6.1224478269990801</v>
      </c>
      <c r="H207" s="23">
        <v>0</v>
      </c>
      <c r="I207" s="23"/>
      <c r="J207" s="23"/>
      <c r="K207" s="23"/>
      <c r="L207" s="23"/>
      <c r="M207" s="55">
        <v>17.5</v>
      </c>
      <c r="N207" s="55">
        <v>17.5</v>
      </c>
      <c r="O207" s="9">
        <v>0</v>
      </c>
      <c r="P207" s="9">
        <v>6</v>
      </c>
      <c r="Q207" s="9">
        <v>5.3505000000000003</v>
      </c>
      <c r="R207" s="9">
        <v>6</v>
      </c>
      <c r="S207" s="9">
        <v>1</v>
      </c>
      <c r="T207" s="9">
        <v>0</v>
      </c>
      <c r="U207" s="9">
        <v>1</v>
      </c>
      <c r="V207" s="9">
        <v>0</v>
      </c>
    </row>
    <row r="208" spans="1:22">
      <c r="A208" s="9">
        <v>203</v>
      </c>
      <c r="B208" s="9" t="str">
        <f t="shared" si="3"/>
        <v>М6x38</v>
      </c>
      <c r="C208" s="10">
        <v>6</v>
      </c>
      <c r="D208" s="9">
        <v>38</v>
      </c>
      <c r="E208" s="12">
        <v>6.6519521737461274</v>
      </c>
      <c r="F208" s="55">
        <v>0</v>
      </c>
      <c r="G208" s="12">
        <v>6.6519521737461274</v>
      </c>
      <c r="H208" s="23">
        <v>0</v>
      </c>
      <c r="I208" s="23"/>
      <c r="J208" s="23"/>
      <c r="K208" s="23"/>
      <c r="L208" s="23"/>
      <c r="M208" s="55">
        <v>19</v>
      </c>
      <c r="N208" s="55">
        <v>19</v>
      </c>
      <c r="O208" s="9">
        <v>0</v>
      </c>
      <c r="P208" s="9">
        <v>6</v>
      </c>
      <c r="Q208" s="9">
        <v>5.3505000000000003</v>
      </c>
      <c r="R208" s="9">
        <v>6</v>
      </c>
      <c r="S208" s="9">
        <v>1</v>
      </c>
      <c r="T208" s="9">
        <v>0</v>
      </c>
      <c r="U208" s="9">
        <v>1</v>
      </c>
      <c r="V208" s="9">
        <v>0</v>
      </c>
    </row>
    <row r="209" spans="1:22">
      <c r="A209" s="9">
        <v>204</v>
      </c>
      <c r="B209" s="9" t="str">
        <f t="shared" si="3"/>
        <v>М6x40</v>
      </c>
      <c r="C209" s="10">
        <v>6</v>
      </c>
      <c r="D209" s="9">
        <v>40</v>
      </c>
      <c r="E209" s="12">
        <v>7.0049550715774922</v>
      </c>
      <c r="F209" s="55">
        <v>0</v>
      </c>
      <c r="G209" s="12">
        <v>7.0049550715774922</v>
      </c>
      <c r="H209" s="23">
        <v>0</v>
      </c>
      <c r="I209" s="23"/>
      <c r="J209" s="23"/>
      <c r="K209" s="23"/>
      <c r="L209" s="23"/>
      <c r="M209" s="55">
        <v>20</v>
      </c>
      <c r="N209" s="55">
        <v>20</v>
      </c>
      <c r="O209" s="9">
        <v>0</v>
      </c>
      <c r="P209" s="9">
        <v>6</v>
      </c>
      <c r="Q209" s="9">
        <v>5.3505000000000003</v>
      </c>
      <c r="R209" s="9">
        <v>6</v>
      </c>
      <c r="S209" s="9">
        <v>1</v>
      </c>
      <c r="T209" s="9">
        <v>0</v>
      </c>
      <c r="U209" s="9">
        <v>1</v>
      </c>
      <c r="V209" s="9">
        <v>0</v>
      </c>
    </row>
    <row r="210" spans="1:22">
      <c r="A210" s="9">
        <v>205</v>
      </c>
      <c r="B210" s="9" t="str">
        <f t="shared" si="3"/>
        <v>М6x42</v>
      </c>
      <c r="C210" s="10">
        <v>6</v>
      </c>
      <c r="D210" s="9">
        <v>42</v>
      </c>
      <c r="E210" s="12">
        <v>7.3579579694088579</v>
      </c>
      <c r="F210" s="55">
        <v>0</v>
      </c>
      <c r="G210" s="12">
        <v>7.3579579694088579</v>
      </c>
      <c r="H210" s="23">
        <v>0</v>
      </c>
      <c r="I210" s="23"/>
      <c r="J210" s="23"/>
      <c r="K210" s="23"/>
      <c r="L210" s="23"/>
      <c r="M210" s="55">
        <v>21</v>
      </c>
      <c r="N210" s="55">
        <v>21</v>
      </c>
      <c r="O210" s="9">
        <v>0</v>
      </c>
      <c r="P210" s="9">
        <v>6</v>
      </c>
      <c r="Q210" s="9">
        <v>5.3505000000000003</v>
      </c>
      <c r="R210" s="9">
        <v>6</v>
      </c>
      <c r="S210" s="9">
        <v>1</v>
      </c>
      <c r="T210" s="9">
        <v>0</v>
      </c>
      <c r="U210" s="9">
        <v>1</v>
      </c>
      <c r="V210" s="9">
        <v>0</v>
      </c>
    </row>
    <row r="211" spans="1:22">
      <c r="A211" s="9">
        <v>206</v>
      </c>
      <c r="B211" s="9" t="str">
        <f t="shared" si="3"/>
        <v>М6x45</v>
      </c>
      <c r="C211" s="10">
        <v>6</v>
      </c>
      <c r="D211" s="9">
        <v>45</v>
      </c>
      <c r="E211" s="12">
        <v>8.2965309646998335</v>
      </c>
      <c r="F211" s="55">
        <v>0</v>
      </c>
      <c r="G211" s="12">
        <v>7.8874623161559034</v>
      </c>
      <c r="H211" s="23">
        <v>0</v>
      </c>
      <c r="I211" s="23"/>
      <c r="J211" s="23"/>
      <c r="K211" s="23"/>
      <c r="L211" s="23"/>
      <c r="M211" s="9">
        <v>18</v>
      </c>
      <c r="N211" s="9">
        <v>18</v>
      </c>
      <c r="O211" s="9">
        <v>0</v>
      </c>
      <c r="P211" s="9">
        <v>6</v>
      </c>
      <c r="Q211" s="9">
        <v>5.3505000000000003</v>
      </c>
      <c r="R211" s="9">
        <v>6</v>
      </c>
      <c r="S211" s="9">
        <v>1</v>
      </c>
      <c r="T211" s="9">
        <v>0</v>
      </c>
      <c r="U211" s="9">
        <v>1</v>
      </c>
      <c r="V211" s="9">
        <v>0</v>
      </c>
    </row>
    <row r="212" spans="1:22">
      <c r="A212" s="9">
        <v>207</v>
      </c>
      <c r="B212" s="9" t="str">
        <f t="shared" si="3"/>
        <v>М6x48</v>
      </c>
      <c r="C212" s="10">
        <v>6</v>
      </c>
      <c r="D212" s="9">
        <v>48</v>
      </c>
      <c r="E212" s="12">
        <v>8.9623915276281902</v>
      </c>
      <c r="F212" s="55">
        <v>0</v>
      </c>
      <c r="G212" s="12">
        <v>8.4169666629029507</v>
      </c>
      <c r="H212" s="23">
        <v>0</v>
      </c>
      <c r="I212" s="23"/>
      <c r="J212" s="23"/>
      <c r="K212" s="23"/>
      <c r="L212" s="23"/>
      <c r="M212" s="9">
        <v>18</v>
      </c>
      <c r="N212" s="9">
        <v>18</v>
      </c>
      <c r="O212" s="9">
        <v>0</v>
      </c>
      <c r="P212" s="9">
        <v>6</v>
      </c>
      <c r="Q212" s="9">
        <v>5.3505000000000003</v>
      </c>
      <c r="R212" s="9">
        <v>6</v>
      </c>
      <c r="S212" s="9">
        <v>1</v>
      </c>
      <c r="T212" s="9">
        <v>0</v>
      </c>
      <c r="U212" s="9">
        <v>1</v>
      </c>
      <c r="V212" s="9">
        <v>0</v>
      </c>
    </row>
    <row r="213" spans="1:22">
      <c r="A213" s="9">
        <v>208</v>
      </c>
      <c r="B213" s="9" t="str">
        <f t="shared" si="3"/>
        <v>М6x50</v>
      </c>
      <c r="C213" s="10">
        <v>6</v>
      </c>
      <c r="D213" s="9">
        <v>50</v>
      </c>
      <c r="E213" s="12">
        <v>9.4062985695804269</v>
      </c>
      <c r="F213" s="55">
        <v>0</v>
      </c>
      <c r="G213" s="12">
        <v>8.7699695607343191</v>
      </c>
      <c r="H213" s="23">
        <v>0</v>
      </c>
      <c r="I213" s="23"/>
      <c r="J213" s="23"/>
      <c r="K213" s="23"/>
      <c r="L213" s="23"/>
      <c r="M213" s="9">
        <v>18</v>
      </c>
      <c r="N213" s="9">
        <v>18</v>
      </c>
      <c r="O213" s="9">
        <v>0</v>
      </c>
      <c r="P213" s="9">
        <v>6</v>
      </c>
      <c r="Q213" s="9">
        <v>5.3505000000000003</v>
      </c>
      <c r="R213" s="9">
        <v>6</v>
      </c>
      <c r="S213" s="9">
        <v>1</v>
      </c>
      <c r="T213" s="9">
        <v>0</v>
      </c>
      <c r="U213" s="9">
        <v>1</v>
      </c>
      <c r="V213" s="9">
        <v>0</v>
      </c>
    </row>
    <row r="214" spans="1:22">
      <c r="A214" s="9">
        <v>209</v>
      </c>
      <c r="B214" s="9" t="str">
        <f t="shared" si="3"/>
        <v>М6x55</v>
      </c>
      <c r="C214" s="10">
        <v>6</v>
      </c>
      <c r="D214" s="9">
        <v>55</v>
      </c>
      <c r="E214" s="12">
        <v>10.516066174461022</v>
      </c>
      <c r="F214" s="55">
        <v>0</v>
      </c>
      <c r="G214" s="12">
        <v>9.6524768053127303</v>
      </c>
      <c r="H214" s="23">
        <v>0</v>
      </c>
      <c r="I214" s="23"/>
      <c r="J214" s="23"/>
      <c r="K214" s="23"/>
      <c r="L214" s="23"/>
      <c r="M214" s="9">
        <v>18</v>
      </c>
      <c r="N214" s="9">
        <v>18</v>
      </c>
      <c r="O214" s="9">
        <v>0</v>
      </c>
      <c r="P214" s="9">
        <v>6</v>
      </c>
      <c r="Q214" s="9">
        <v>5.3505000000000003</v>
      </c>
      <c r="R214" s="9">
        <v>6</v>
      </c>
      <c r="S214" s="9">
        <v>1</v>
      </c>
      <c r="T214" s="9">
        <v>0</v>
      </c>
      <c r="U214" s="9">
        <v>1</v>
      </c>
      <c r="V214" s="9">
        <v>0</v>
      </c>
    </row>
    <row r="215" spans="1:22">
      <c r="A215" s="9">
        <v>210</v>
      </c>
      <c r="B215" s="9" t="str">
        <f t="shared" si="3"/>
        <v>М6x60</v>
      </c>
      <c r="C215" s="10">
        <v>6</v>
      </c>
      <c r="D215" s="9">
        <v>60</v>
      </c>
      <c r="E215" s="12">
        <v>11.625833779341617</v>
      </c>
      <c r="F215" s="55">
        <v>0</v>
      </c>
      <c r="G215" s="12">
        <v>10.53498404989114</v>
      </c>
      <c r="H215" s="23">
        <v>0</v>
      </c>
      <c r="I215" s="23"/>
      <c r="J215" s="23"/>
      <c r="K215" s="23"/>
      <c r="L215" s="23"/>
      <c r="M215" s="9">
        <v>18</v>
      </c>
      <c r="N215" s="9">
        <v>18</v>
      </c>
      <c r="O215" s="9">
        <v>0</v>
      </c>
      <c r="P215" s="9">
        <v>6</v>
      </c>
      <c r="Q215" s="9">
        <v>5.3505000000000003</v>
      </c>
      <c r="R215" s="9">
        <v>6</v>
      </c>
      <c r="S215" s="9">
        <v>1</v>
      </c>
      <c r="T215" s="9">
        <v>0</v>
      </c>
      <c r="U215" s="9">
        <v>1</v>
      </c>
      <c r="V215" s="9">
        <v>0</v>
      </c>
    </row>
    <row r="216" spans="1:22">
      <c r="A216" s="9">
        <v>211</v>
      </c>
      <c r="B216" s="9" t="str">
        <f t="shared" si="3"/>
        <v>М6x65</v>
      </c>
      <c r="C216" s="10">
        <v>6</v>
      </c>
      <c r="D216" s="9">
        <v>65</v>
      </c>
      <c r="E216" s="12">
        <v>12.73560138422221</v>
      </c>
      <c r="F216" s="55">
        <v>0</v>
      </c>
      <c r="G216" s="12">
        <v>11.417491294469551</v>
      </c>
      <c r="H216" s="23">
        <v>0</v>
      </c>
      <c r="I216" s="23"/>
      <c r="J216" s="23"/>
      <c r="K216" s="23"/>
      <c r="L216" s="23"/>
      <c r="M216" s="9">
        <v>18</v>
      </c>
      <c r="N216" s="9">
        <v>18</v>
      </c>
      <c r="O216" s="9">
        <v>0</v>
      </c>
      <c r="P216" s="9">
        <v>6</v>
      </c>
      <c r="Q216" s="9">
        <v>5.3505000000000003</v>
      </c>
      <c r="R216" s="9">
        <v>6</v>
      </c>
      <c r="S216" s="9">
        <v>1</v>
      </c>
      <c r="T216" s="9">
        <v>0</v>
      </c>
      <c r="U216" s="9">
        <v>1</v>
      </c>
      <c r="V216" s="9">
        <v>0</v>
      </c>
    </row>
    <row r="217" spans="1:22">
      <c r="A217" s="9">
        <v>212</v>
      </c>
      <c r="B217" s="9" t="str">
        <f t="shared" si="3"/>
        <v>М6x70</v>
      </c>
      <c r="C217" s="10">
        <v>6</v>
      </c>
      <c r="D217" s="9">
        <v>70</v>
      </c>
      <c r="E217" s="12">
        <v>13.845368989102806</v>
      </c>
      <c r="F217" s="55">
        <v>0</v>
      </c>
      <c r="G217" s="12">
        <v>12.299998539047964</v>
      </c>
      <c r="H217" s="23">
        <v>0</v>
      </c>
      <c r="I217" s="23"/>
      <c r="J217" s="23"/>
      <c r="K217" s="23"/>
      <c r="L217" s="23"/>
      <c r="M217" s="9">
        <v>18</v>
      </c>
      <c r="N217" s="9">
        <v>18</v>
      </c>
      <c r="O217" s="9">
        <v>0</v>
      </c>
      <c r="P217" s="9">
        <v>6</v>
      </c>
      <c r="Q217" s="9">
        <v>5.3505000000000003</v>
      </c>
      <c r="R217" s="9">
        <v>6</v>
      </c>
      <c r="S217" s="9">
        <v>1</v>
      </c>
      <c r="T217" s="9">
        <v>0</v>
      </c>
      <c r="U217" s="9">
        <v>1</v>
      </c>
      <c r="V217" s="9">
        <v>0</v>
      </c>
    </row>
    <row r="218" spans="1:22">
      <c r="A218" s="9">
        <v>213</v>
      </c>
      <c r="B218" s="9" t="str">
        <f t="shared" si="3"/>
        <v>М6x75</v>
      </c>
      <c r="C218" s="10">
        <v>6</v>
      </c>
      <c r="D218" s="9">
        <v>75</v>
      </c>
      <c r="E218" s="12">
        <v>14.955136593983401</v>
      </c>
      <c r="F218" s="55">
        <v>0</v>
      </c>
      <c r="G218" s="12">
        <v>13.182505783626375</v>
      </c>
      <c r="H218" s="23">
        <v>0</v>
      </c>
      <c r="I218" s="23"/>
      <c r="J218" s="23"/>
      <c r="K218" s="23"/>
      <c r="L218" s="23"/>
      <c r="M218" s="9">
        <v>18</v>
      </c>
      <c r="N218" s="9">
        <v>18</v>
      </c>
      <c r="O218" s="9">
        <v>0</v>
      </c>
      <c r="P218" s="9">
        <v>6</v>
      </c>
      <c r="Q218" s="9">
        <v>5.3505000000000003</v>
      </c>
      <c r="R218" s="9">
        <v>6</v>
      </c>
      <c r="S218" s="9">
        <v>1</v>
      </c>
      <c r="T218" s="9">
        <v>0</v>
      </c>
      <c r="U218" s="9">
        <v>1</v>
      </c>
      <c r="V218" s="9">
        <v>0</v>
      </c>
    </row>
    <row r="219" spans="1:22">
      <c r="A219" s="9">
        <v>214</v>
      </c>
      <c r="B219" s="9" t="str">
        <f t="shared" si="3"/>
        <v>М6x80</v>
      </c>
      <c r="C219" s="10">
        <v>6</v>
      </c>
      <c r="D219" s="9">
        <v>80</v>
      </c>
      <c r="E219" s="12">
        <v>16.064904198863996</v>
      </c>
      <c r="F219" s="55">
        <v>0</v>
      </c>
      <c r="G219" s="12">
        <v>14.065013028204788</v>
      </c>
      <c r="H219" s="23">
        <v>0</v>
      </c>
      <c r="I219" s="23"/>
      <c r="J219" s="23"/>
      <c r="K219" s="23"/>
      <c r="L219" s="23"/>
      <c r="M219" s="9">
        <v>18</v>
      </c>
      <c r="N219" s="9">
        <v>18</v>
      </c>
      <c r="O219" s="9">
        <v>0</v>
      </c>
      <c r="P219" s="9">
        <v>6</v>
      </c>
      <c r="Q219" s="9">
        <v>5.3505000000000003</v>
      </c>
      <c r="R219" s="9">
        <v>6</v>
      </c>
      <c r="S219" s="9">
        <v>1</v>
      </c>
      <c r="T219" s="9">
        <v>0</v>
      </c>
      <c r="U219" s="9">
        <v>1</v>
      </c>
      <c r="V219" s="9">
        <v>0</v>
      </c>
    </row>
    <row r="220" spans="1:22">
      <c r="A220" s="9">
        <v>215</v>
      </c>
      <c r="B220" s="9" t="str">
        <f t="shared" si="3"/>
        <v>М6x85</v>
      </c>
      <c r="C220" s="10">
        <v>6</v>
      </c>
      <c r="D220" s="9">
        <v>85</v>
      </c>
      <c r="E220" s="12">
        <v>17.174671803744587</v>
      </c>
      <c r="F220" s="55">
        <v>0</v>
      </c>
      <c r="G220" s="12">
        <v>14.9475202727832</v>
      </c>
      <c r="H220" s="23">
        <v>0</v>
      </c>
      <c r="I220" s="23"/>
      <c r="J220" s="23"/>
      <c r="K220" s="23"/>
      <c r="L220" s="23"/>
      <c r="M220" s="9">
        <v>18</v>
      </c>
      <c r="N220" s="9">
        <v>18</v>
      </c>
      <c r="O220" s="9">
        <v>0</v>
      </c>
      <c r="P220" s="9">
        <v>6</v>
      </c>
      <c r="Q220" s="9">
        <v>5.3505000000000003</v>
      </c>
      <c r="R220" s="9">
        <v>6</v>
      </c>
      <c r="S220" s="9">
        <v>1</v>
      </c>
      <c r="T220" s="9">
        <v>0</v>
      </c>
      <c r="U220" s="9">
        <v>1</v>
      </c>
      <c r="V220" s="9">
        <v>0</v>
      </c>
    </row>
    <row r="221" spans="1:22">
      <c r="A221" s="9">
        <v>216</v>
      </c>
      <c r="B221" s="9" t="str">
        <f t="shared" si="3"/>
        <v>М6x90</v>
      </c>
      <c r="C221" s="10">
        <v>6</v>
      </c>
      <c r="D221" s="9">
        <v>90</v>
      </c>
      <c r="E221" s="12">
        <v>18.284439408625182</v>
      </c>
      <c r="F221" s="55">
        <v>0</v>
      </c>
      <c r="G221" s="12">
        <v>15.830027517361613</v>
      </c>
      <c r="H221" s="23">
        <v>0</v>
      </c>
      <c r="I221" s="23"/>
      <c r="J221" s="23"/>
      <c r="K221" s="23"/>
      <c r="L221" s="23"/>
      <c r="M221" s="9">
        <v>18</v>
      </c>
      <c r="N221" s="9">
        <v>18</v>
      </c>
      <c r="O221" s="9">
        <v>0</v>
      </c>
      <c r="P221" s="9">
        <v>6</v>
      </c>
      <c r="Q221" s="9">
        <v>5.3505000000000003</v>
      </c>
      <c r="R221" s="9">
        <v>6</v>
      </c>
      <c r="S221" s="9">
        <v>1</v>
      </c>
      <c r="T221" s="9">
        <v>0</v>
      </c>
      <c r="U221" s="9">
        <v>1</v>
      </c>
      <c r="V221" s="9">
        <v>0</v>
      </c>
    </row>
    <row r="222" spans="1:22">
      <c r="A222" s="9">
        <v>217</v>
      </c>
      <c r="B222" s="9" t="str">
        <f t="shared" si="3"/>
        <v>М6x95</v>
      </c>
      <c r="C222" s="10">
        <v>6</v>
      </c>
      <c r="D222" s="9">
        <v>95</v>
      </c>
      <c r="E222" s="12">
        <v>19.394207013505778</v>
      </c>
      <c r="F222" s="55">
        <v>0</v>
      </c>
      <c r="G222" s="12">
        <v>16.712534761940024</v>
      </c>
      <c r="H222" s="23">
        <v>0</v>
      </c>
      <c r="I222" s="23"/>
      <c r="J222" s="23"/>
      <c r="K222" s="23"/>
      <c r="L222" s="23"/>
      <c r="M222" s="9">
        <v>18</v>
      </c>
      <c r="N222" s="9">
        <v>18</v>
      </c>
      <c r="O222" s="9">
        <v>0</v>
      </c>
      <c r="P222" s="9">
        <v>6</v>
      </c>
      <c r="Q222" s="9">
        <v>5.3505000000000003</v>
      </c>
      <c r="R222" s="9">
        <v>6</v>
      </c>
      <c r="S222" s="9">
        <v>1</v>
      </c>
      <c r="T222" s="9">
        <v>0</v>
      </c>
      <c r="U222" s="9">
        <v>1</v>
      </c>
      <c r="V222" s="9">
        <v>0</v>
      </c>
    </row>
    <row r="223" spans="1:22">
      <c r="A223" s="9">
        <v>218</v>
      </c>
      <c r="B223" s="9" t="str">
        <f t="shared" si="3"/>
        <v>М6x100</v>
      </c>
      <c r="C223" s="10">
        <v>6</v>
      </c>
      <c r="D223" s="9">
        <v>100</v>
      </c>
      <c r="E223" s="12">
        <v>20.503974618386369</v>
      </c>
      <c r="F223" s="55">
        <v>0</v>
      </c>
      <c r="G223" s="12">
        <v>17.595042006518437</v>
      </c>
      <c r="H223" s="23">
        <v>0</v>
      </c>
      <c r="I223" s="23"/>
      <c r="J223" s="23"/>
      <c r="K223" s="23"/>
      <c r="L223" s="23"/>
      <c r="M223" s="9">
        <v>18</v>
      </c>
      <c r="N223" s="9">
        <v>18</v>
      </c>
      <c r="O223" s="9">
        <v>0</v>
      </c>
      <c r="P223" s="9">
        <v>6</v>
      </c>
      <c r="Q223" s="9">
        <v>5.3505000000000003</v>
      </c>
      <c r="R223" s="9">
        <v>6</v>
      </c>
      <c r="S223" s="9">
        <v>1</v>
      </c>
      <c r="T223" s="9">
        <v>0</v>
      </c>
      <c r="U223" s="9">
        <v>1</v>
      </c>
      <c r="V223" s="9">
        <v>0</v>
      </c>
    </row>
    <row r="224" spans="1:22">
      <c r="A224" s="9">
        <v>219</v>
      </c>
      <c r="B224" s="9" t="str">
        <f t="shared" si="3"/>
        <v>М6x105</v>
      </c>
      <c r="C224" s="10">
        <v>6</v>
      </c>
      <c r="D224" s="9">
        <v>105</v>
      </c>
      <c r="E224" s="12">
        <v>21.613742223266968</v>
      </c>
      <c r="F224" s="55">
        <v>0</v>
      </c>
      <c r="G224" s="12">
        <v>18.477549251096846</v>
      </c>
      <c r="H224" s="23">
        <v>0</v>
      </c>
      <c r="I224" s="23"/>
      <c r="J224" s="23"/>
      <c r="K224" s="23"/>
      <c r="L224" s="23"/>
      <c r="M224" s="9">
        <v>18</v>
      </c>
      <c r="N224" s="9">
        <v>18</v>
      </c>
      <c r="O224" s="9">
        <v>0</v>
      </c>
      <c r="P224" s="9">
        <v>6</v>
      </c>
      <c r="Q224" s="9">
        <v>5.3505000000000003</v>
      </c>
      <c r="R224" s="9">
        <v>6</v>
      </c>
      <c r="S224" s="9">
        <v>1</v>
      </c>
      <c r="T224" s="9">
        <v>0</v>
      </c>
      <c r="U224" s="9">
        <v>1</v>
      </c>
      <c r="V224" s="9">
        <v>0</v>
      </c>
    </row>
    <row r="225" spans="1:22">
      <c r="A225" s="9">
        <v>220</v>
      </c>
      <c r="B225" s="9" t="str">
        <f t="shared" si="3"/>
        <v>М6x110</v>
      </c>
      <c r="C225" s="10">
        <v>6</v>
      </c>
      <c r="D225" s="9">
        <v>110</v>
      </c>
      <c r="E225" s="12">
        <v>22.723509828147559</v>
      </c>
      <c r="F225" s="55">
        <v>0</v>
      </c>
      <c r="G225" s="12">
        <v>19.360056495675259</v>
      </c>
      <c r="H225" s="23">
        <v>0</v>
      </c>
      <c r="I225" s="23"/>
      <c r="J225" s="23"/>
      <c r="K225" s="23"/>
      <c r="L225" s="23"/>
      <c r="M225" s="9">
        <v>18</v>
      </c>
      <c r="N225" s="9">
        <v>18</v>
      </c>
      <c r="O225" s="9">
        <v>0</v>
      </c>
      <c r="P225" s="9">
        <v>6</v>
      </c>
      <c r="Q225" s="9">
        <v>5.3505000000000003</v>
      </c>
      <c r="R225" s="9">
        <v>6</v>
      </c>
      <c r="S225" s="9">
        <v>1</v>
      </c>
      <c r="T225" s="9">
        <v>0</v>
      </c>
      <c r="U225" s="9">
        <v>1</v>
      </c>
      <c r="V225" s="9">
        <v>0</v>
      </c>
    </row>
    <row r="226" spans="1:22">
      <c r="A226" s="9">
        <v>221</v>
      </c>
      <c r="B226" s="9" t="str">
        <f t="shared" si="3"/>
        <v>М6x115</v>
      </c>
      <c r="C226" s="10">
        <v>6</v>
      </c>
      <c r="D226" s="9">
        <v>115</v>
      </c>
      <c r="E226" s="12">
        <v>23.833277433028158</v>
      </c>
      <c r="F226" s="55">
        <v>0</v>
      </c>
      <c r="G226" s="12">
        <v>20.242563740253669</v>
      </c>
      <c r="H226" s="23">
        <v>0</v>
      </c>
      <c r="I226" s="23"/>
      <c r="J226" s="23"/>
      <c r="K226" s="23"/>
      <c r="L226" s="23"/>
      <c r="M226" s="9">
        <v>18</v>
      </c>
      <c r="N226" s="9">
        <v>18</v>
      </c>
      <c r="O226" s="9">
        <v>0</v>
      </c>
      <c r="P226" s="9">
        <v>6</v>
      </c>
      <c r="Q226" s="9">
        <v>5.3505000000000003</v>
      </c>
      <c r="R226" s="9">
        <v>6</v>
      </c>
      <c r="S226" s="9">
        <v>1</v>
      </c>
      <c r="T226" s="9">
        <v>0</v>
      </c>
      <c r="U226" s="9">
        <v>1</v>
      </c>
      <c r="V226" s="9">
        <v>0</v>
      </c>
    </row>
    <row r="227" spans="1:22">
      <c r="A227" s="9">
        <v>222</v>
      </c>
      <c r="B227" s="9" t="str">
        <f t="shared" si="3"/>
        <v>М6x120</v>
      </c>
      <c r="C227" s="10">
        <v>6</v>
      </c>
      <c r="D227" s="9">
        <v>120</v>
      </c>
      <c r="E227" s="12">
        <v>24.94304503790875</v>
      </c>
      <c r="F227" s="55">
        <v>0</v>
      </c>
      <c r="G227" s="12">
        <v>21.125070984832082</v>
      </c>
      <c r="H227" s="23">
        <v>0</v>
      </c>
      <c r="I227" s="23"/>
      <c r="J227" s="23"/>
      <c r="K227" s="23"/>
      <c r="L227" s="23"/>
      <c r="M227" s="9">
        <v>18</v>
      </c>
      <c r="N227" s="9">
        <v>18</v>
      </c>
      <c r="O227" s="9">
        <v>0</v>
      </c>
      <c r="P227" s="9">
        <v>6</v>
      </c>
      <c r="Q227" s="9">
        <v>5.3505000000000003</v>
      </c>
      <c r="R227" s="9">
        <v>6</v>
      </c>
      <c r="S227" s="9">
        <v>1</v>
      </c>
      <c r="T227" s="9">
        <v>0</v>
      </c>
      <c r="U227" s="9">
        <v>1</v>
      </c>
      <c r="V227" s="9">
        <v>0</v>
      </c>
    </row>
    <row r="228" spans="1:22">
      <c r="A228" s="9">
        <v>223</v>
      </c>
      <c r="B228" s="9" t="str">
        <f t="shared" si="3"/>
        <v>М6x130</v>
      </c>
      <c r="C228" s="10">
        <v>6</v>
      </c>
      <c r="D228" s="9">
        <v>130</v>
      </c>
      <c r="E228" s="12">
        <v>26.617155382944691</v>
      </c>
      <c r="F228" s="55">
        <v>0</v>
      </c>
      <c r="G228" s="12">
        <v>22.890085473988904</v>
      </c>
      <c r="H228" s="23">
        <v>0</v>
      </c>
      <c r="I228" s="23"/>
      <c r="J228" s="23"/>
      <c r="K228" s="23"/>
      <c r="L228" s="23"/>
      <c r="M228" s="9">
        <v>24</v>
      </c>
      <c r="N228" s="9">
        <v>24</v>
      </c>
      <c r="O228" s="9">
        <v>0</v>
      </c>
      <c r="P228" s="9">
        <v>6</v>
      </c>
      <c r="Q228" s="9">
        <v>5.3505000000000003</v>
      </c>
      <c r="R228" s="9">
        <v>6</v>
      </c>
      <c r="S228" s="9">
        <v>1</v>
      </c>
      <c r="T228" s="9">
        <v>0</v>
      </c>
      <c r="U228" s="9">
        <v>1</v>
      </c>
      <c r="V228" s="9">
        <v>0</v>
      </c>
    </row>
    <row r="229" spans="1:22">
      <c r="A229" s="9">
        <v>224</v>
      </c>
      <c r="B229" s="9" t="str">
        <f t="shared" si="3"/>
        <v>М6x140</v>
      </c>
      <c r="C229" s="10">
        <v>6</v>
      </c>
      <c r="D229" s="9">
        <v>140</v>
      </c>
      <c r="E229" s="12">
        <v>28.836690592705885</v>
      </c>
      <c r="F229" s="55">
        <v>0</v>
      </c>
      <c r="G229" s="12">
        <v>24.655099963145727</v>
      </c>
      <c r="H229" s="23">
        <v>0</v>
      </c>
      <c r="I229" s="23"/>
      <c r="J229" s="23"/>
      <c r="K229" s="23"/>
      <c r="L229" s="23"/>
      <c r="M229" s="9">
        <v>24</v>
      </c>
      <c r="N229" s="9">
        <v>24</v>
      </c>
      <c r="O229" s="9">
        <v>0</v>
      </c>
      <c r="P229" s="9">
        <v>6</v>
      </c>
      <c r="Q229" s="9">
        <v>5.3505000000000003</v>
      </c>
      <c r="R229" s="9">
        <v>6</v>
      </c>
      <c r="S229" s="9">
        <v>1</v>
      </c>
      <c r="T229" s="9">
        <v>0</v>
      </c>
      <c r="U229" s="9">
        <v>1</v>
      </c>
      <c r="V229" s="9">
        <v>0</v>
      </c>
    </row>
    <row r="230" spans="1:22">
      <c r="A230" s="9">
        <v>225</v>
      </c>
      <c r="B230" s="9" t="str">
        <f t="shared" ref="B230:B299" si="4">"М"&amp;C230&amp;"x"&amp;D230</f>
        <v>М6x150</v>
      </c>
      <c r="C230" s="10">
        <v>6</v>
      </c>
      <c r="D230" s="9">
        <v>150</v>
      </c>
      <c r="E230" s="12">
        <v>31.056225802467075</v>
      </c>
      <c r="F230" s="55">
        <v>0</v>
      </c>
      <c r="G230" s="12">
        <v>26.420114452302549</v>
      </c>
      <c r="H230" s="23">
        <v>0</v>
      </c>
      <c r="I230" s="23"/>
      <c r="J230" s="23"/>
      <c r="K230" s="23"/>
      <c r="L230" s="23"/>
      <c r="M230" s="9">
        <v>24</v>
      </c>
      <c r="N230" s="9">
        <v>24</v>
      </c>
      <c r="O230" s="9">
        <v>0</v>
      </c>
      <c r="P230" s="9">
        <v>6</v>
      </c>
      <c r="Q230" s="9">
        <v>5.3505000000000003</v>
      </c>
      <c r="R230" s="9">
        <v>6</v>
      </c>
      <c r="S230" s="9">
        <v>1</v>
      </c>
      <c r="T230" s="9">
        <v>0</v>
      </c>
      <c r="U230" s="9">
        <v>1</v>
      </c>
      <c r="V230" s="9">
        <v>0</v>
      </c>
    </row>
    <row r="231" spans="1:22">
      <c r="A231" s="9">
        <v>226</v>
      </c>
      <c r="B231" s="9" t="str">
        <f t="shared" si="4"/>
        <v>М6x160</v>
      </c>
      <c r="C231" s="10">
        <v>6</v>
      </c>
      <c r="D231" s="9">
        <v>160</v>
      </c>
      <c r="E231" s="12">
        <v>33.275761012228266</v>
      </c>
      <c r="F231" s="55">
        <v>0</v>
      </c>
      <c r="G231" s="12">
        <v>28.185128941459375</v>
      </c>
      <c r="H231" s="23">
        <v>0</v>
      </c>
      <c r="I231" s="23"/>
      <c r="J231" s="23"/>
      <c r="K231" s="23"/>
      <c r="L231" s="23"/>
      <c r="M231" s="9">
        <v>24</v>
      </c>
      <c r="N231" s="9">
        <v>24</v>
      </c>
      <c r="O231" s="9">
        <v>0</v>
      </c>
      <c r="P231" s="9">
        <v>6</v>
      </c>
      <c r="Q231" s="9">
        <v>5.3505000000000003</v>
      </c>
      <c r="R231" s="9">
        <v>6</v>
      </c>
      <c r="S231" s="9">
        <v>1</v>
      </c>
      <c r="T231" s="9">
        <v>0</v>
      </c>
      <c r="U231" s="9">
        <v>1</v>
      </c>
      <c r="V231" s="9">
        <v>0</v>
      </c>
    </row>
    <row r="232" spans="1:22" s="9" customFormat="1">
      <c r="A232" s="9">
        <v>227</v>
      </c>
      <c r="B232" s="9" t="str">
        <f t="shared" si="4"/>
        <v>М6x170</v>
      </c>
      <c r="C232" s="10">
        <v>6</v>
      </c>
      <c r="D232" s="9">
        <v>170</v>
      </c>
      <c r="E232" s="12">
        <v>35.495296221989456</v>
      </c>
      <c r="F232" s="55">
        <v>0</v>
      </c>
      <c r="G232" s="12">
        <v>29.950143430616201</v>
      </c>
      <c r="H232" s="23">
        <v>0</v>
      </c>
      <c r="I232" s="23"/>
      <c r="J232" s="23"/>
      <c r="K232" s="23"/>
      <c r="L232" s="23"/>
      <c r="M232" s="9">
        <v>24</v>
      </c>
      <c r="N232" s="9">
        <v>24</v>
      </c>
      <c r="O232" s="9">
        <v>0</v>
      </c>
      <c r="P232" s="9">
        <v>6</v>
      </c>
      <c r="Q232" s="9">
        <v>5.3505000000000003</v>
      </c>
      <c r="R232" s="9">
        <v>6</v>
      </c>
      <c r="S232" s="9">
        <v>1</v>
      </c>
      <c r="T232" s="9">
        <v>0</v>
      </c>
      <c r="U232" s="9">
        <v>1</v>
      </c>
      <c r="V232" s="9">
        <v>0</v>
      </c>
    </row>
    <row r="233" spans="1:22" s="9" customFormat="1">
      <c r="A233" s="9">
        <v>228</v>
      </c>
      <c r="B233" s="9" t="str">
        <f t="shared" si="4"/>
        <v>М6x180</v>
      </c>
      <c r="C233" s="10">
        <v>6</v>
      </c>
      <c r="D233" s="9">
        <v>180</v>
      </c>
      <c r="E233" s="12">
        <v>37.714831431750639</v>
      </c>
      <c r="F233" s="55">
        <v>0</v>
      </c>
      <c r="G233" s="12">
        <v>31.715157919773024</v>
      </c>
      <c r="H233" s="23">
        <v>0</v>
      </c>
      <c r="I233" s="23"/>
      <c r="J233" s="23"/>
      <c r="K233" s="23"/>
      <c r="L233" s="23"/>
      <c r="M233" s="9">
        <v>24</v>
      </c>
      <c r="N233" s="9">
        <v>24</v>
      </c>
      <c r="O233" s="9">
        <v>0</v>
      </c>
      <c r="P233" s="9">
        <v>6</v>
      </c>
      <c r="Q233" s="9">
        <v>5.3505000000000003</v>
      </c>
      <c r="R233" s="9">
        <v>6</v>
      </c>
      <c r="S233" s="9">
        <v>1</v>
      </c>
      <c r="T233" s="9">
        <v>0</v>
      </c>
      <c r="U233" s="9">
        <v>1</v>
      </c>
      <c r="V233" s="9">
        <v>0</v>
      </c>
    </row>
    <row r="234" spans="1:22" s="9" customFormat="1">
      <c r="A234" s="9">
        <v>229</v>
      </c>
      <c r="B234" s="9" t="str">
        <f t="shared" si="4"/>
        <v>М6x190</v>
      </c>
      <c r="C234" s="10">
        <v>6</v>
      </c>
      <c r="D234" s="9">
        <v>190</v>
      </c>
      <c r="E234" s="12">
        <v>39.934366641511836</v>
      </c>
      <c r="F234" s="55">
        <v>0</v>
      </c>
      <c r="G234" s="12">
        <v>33.480172408929846</v>
      </c>
      <c r="H234" s="23">
        <v>0</v>
      </c>
      <c r="I234" s="23"/>
      <c r="J234" s="23"/>
      <c r="K234" s="23"/>
      <c r="L234" s="23"/>
      <c r="M234" s="9">
        <v>24</v>
      </c>
      <c r="N234" s="9">
        <v>24</v>
      </c>
      <c r="O234" s="9">
        <v>0</v>
      </c>
      <c r="P234" s="9">
        <v>6</v>
      </c>
      <c r="Q234" s="9">
        <v>5.3505000000000003</v>
      </c>
      <c r="R234" s="9">
        <v>6</v>
      </c>
      <c r="S234" s="9">
        <v>1</v>
      </c>
      <c r="T234" s="9">
        <v>0</v>
      </c>
      <c r="U234" s="9">
        <v>1</v>
      </c>
      <c r="V234" s="9">
        <v>0</v>
      </c>
    </row>
    <row r="235" spans="1:22" s="9" customFormat="1">
      <c r="A235" s="9">
        <v>230</v>
      </c>
      <c r="B235" s="9" t="str">
        <f t="shared" si="4"/>
        <v>М6x200</v>
      </c>
      <c r="C235" s="10">
        <v>6</v>
      </c>
      <c r="D235" s="9">
        <v>200</v>
      </c>
      <c r="E235" s="12">
        <v>42.153901851273019</v>
      </c>
      <c r="F235" s="55">
        <v>0</v>
      </c>
      <c r="G235" s="12">
        <v>35.245186898086672</v>
      </c>
      <c r="H235" s="23">
        <v>0</v>
      </c>
      <c r="I235" s="23"/>
      <c r="J235" s="23"/>
      <c r="K235" s="23"/>
      <c r="L235" s="23"/>
      <c r="M235" s="9">
        <v>24</v>
      </c>
      <c r="N235" s="9">
        <v>24</v>
      </c>
      <c r="O235" s="9">
        <v>0</v>
      </c>
      <c r="P235" s="9">
        <v>6</v>
      </c>
      <c r="Q235" s="9">
        <v>5.3505000000000003</v>
      </c>
      <c r="R235" s="9">
        <v>6</v>
      </c>
      <c r="S235" s="9">
        <v>1</v>
      </c>
      <c r="T235" s="9">
        <v>0</v>
      </c>
      <c r="U235" s="9">
        <v>1</v>
      </c>
      <c r="V235" s="9">
        <v>0</v>
      </c>
    </row>
    <row r="236" spans="1:22" s="9" customFormat="1">
      <c r="A236" s="9">
        <v>231</v>
      </c>
      <c r="B236" s="9" t="str">
        <f t="shared" si="4"/>
        <v>М6x220</v>
      </c>
      <c r="C236" s="10">
        <v>6</v>
      </c>
      <c r="D236" s="9">
        <v>220</v>
      </c>
      <c r="E236" s="12">
        <v>45.41121839722404</v>
      </c>
      <c r="F236" s="55">
        <v>0</v>
      </c>
      <c r="G236" s="12">
        <v>38.775215876400324</v>
      </c>
      <c r="H236" s="23">
        <v>0</v>
      </c>
      <c r="I236" s="23"/>
      <c r="J236" s="23"/>
      <c r="K236" s="23"/>
      <c r="L236" s="23"/>
      <c r="M236" s="9">
        <v>37</v>
      </c>
      <c r="N236" s="9">
        <v>37</v>
      </c>
      <c r="O236" s="9">
        <v>0</v>
      </c>
      <c r="P236" s="9">
        <v>6</v>
      </c>
      <c r="Q236" s="9">
        <v>5.3505000000000003</v>
      </c>
      <c r="R236" s="9">
        <v>6</v>
      </c>
      <c r="S236" s="9">
        <v>1</v>
      </c>
      <c r="T236" s="9">
        <v>0</v>
      </c>
      <c r="U236" s="9">
        <v>1</v>
      </c>
      <c r="V236" s="9">
        <v>0</v>
      </c>
    </row>
    <row r="237" spans="1:22" s="9" customFormat="1">
      <c r="A237" s="9">
        <v>232</v>
      </c>
      <c r="B237" s="9" t="str">
        <f t="shared" si="4"/>
        <v>М6x240</v>
      </c>
      <c r="C237" s="10">
        <v>6</v>
      </c>
      <c r="D237" s="9">
        <v>240</v>
      </c>
      <c r="E237" s="12">
        <v>49.850288816746428</v>
      </c>
      <c r="F237" s="55">
        <v>0</v>
      </c>
      <c r="G237" s="12">
        <v>42.305244854713962</v>
      </c>
      <c r="H237" s="23">
        <v>0</v>
      </c>
      <c r="I237" s="23"/>
      <c r="J237" s="23"/>
      <c r="K237" s="23"/>
      <c r="L237" s="23"/>
      <c r="M237" s="9">
        <v>37</v>
      </c>
      <c r="N237" s="9">
        <v>37</v>
      </c>
      <c r="O237" s="9">
        <v>0</v>
      </c>
      <c r="P237" s="9">
        <v>6</v>
      </c>
      <c r="Q237" s="9">
        <v>5.3505000000000003</v>
      </c>
      <c r="R237" s="9">
        <v>6</v>
      </c>
      <c r="S237" s="9">
        <v>1</v>
      </c>
      <c r="T237" s="9">
        <v>0</v>
      </c>
      <c r="U237" s="9">
        <v>1</v>
      </c>
      <c r="V237" s="9">
        <v>0</v>
      </c>
    </row>
    <row r="238" spans="1:22" s="9" customFormat="1">
      <c r="A238" s="9">
        <v>233</v>
      </c>
      <c r="B238" s="9" t="str">
        <f t="shared" si="4"/>
        <v>М6x260</v>
      </c>
      <c r="C238" s="10">
        <v>6</v>
      </c>
      <c r="D238" s="9">
        <v>260</v>
      </c>
      <c r="E238" s="12">
        <v>54.289359236268794</v>
      </c>
      <c r="F238" s="55">
        <v>0</v>
      </c>
      <c r="G238" s="12">
        <v>45.835273833027614</v>
      </c>
      <c r="H238" s="23">
        <v>0</v>
      </c>
      <c r="I238" s="23"/>
      <c r="J238" s="23"/>
      <c r="K238" s="23"/>
      <c r="L238" s="23"/>
      <c r="M238" s="9">
        <v>37</v>
      </c>
      <c r="N238" s="9">
        <v>37</v>
      </c>
      <c r="O238" s="9">
        <v>0</v>
      </c>
      <c r="P238" s="9">
        <v>6</v>
      </c>
      <c r="Q238" s="9">
        <v>5.3505000000000003</v>
      </c>
      <c r="R238" s="9">
        <v>6</v>
      </c>
      <c r="S238" s="9">
        <v>1</v>
      </c>
      <c r="T238" s="9">
        <v>0</v>
      </c>
      <c r="U238" s="9">
        <v>1</v>
      </c>
      <c r="V238" s="9">
        <v>0</v>
      </c>
    </row>
    <row r="239" spans="1:22" s="9" customFormat="1">
      <c r="A239" s="9">
        <v>234</v>
      </c>
      <c r="B239" s="9" t="str">
        <f t="shared" si="4"/>
        <v>М6x280</v>
      </c>
      <c r="C239" s="10">
        <v>6</v>
      </c>
      <c r="D239" s="9">
        <v>280</v>
      </c>
      <c r="E239" s="12">
        <v>58.728429655791174</v>
      </c>
      <c r="F239" s="55">
        <v>0</v>
      </c>
      <c r="G239" s="12">
        <v>49.365302811341259</v>
      </c>
      <c r="H239" s="23">
        <v>0</v>
      </c>
      <c r="I239" s="23"/>
      <c r="J239" s="23"/>
      <c r="K239" s="23"/>
      <c r="L239" s="23"/>
      <c r="M239" s="9">
        <v>37</v>
      </c>
      <c r="N239" s="9">
        <v>37</v>
      </c>
      <c r="O239" s="9">
        <v>0</v>
      </c>
      <c r="P239" s="9">
        <v>6</v>
      </c>
      <c r="Q239" s="9">
        <v>5.3505000000000003</v>
      </c>
      <c r="R239" s="9">
        <v>6</v>
      </c>
      <c r="S239" s="9">
        <v>1</v>
      </c>
      <c r="T239" s="9">
        <v>0</v>
      </c>
      <c r="U239" s="9">
        <v>1</v>
      </c>
      <c r="V239" s="9">
        <v>0</v>
      </c>
    </row>
    <row r="240" spans="1:22" s="9" customFormat="1">
      <c r="A240" s="9">
        <v>235</v>
      </c>
      <c r="B240" s="9" t="str">
        <f t="shared" si="4"/>
        <v>М6x300</v>
      </c>
      <c r="C240" s="10">
        <v>6</v>
      </c>
      <c r="D240" s="9">
        <v>300</v>
      </c>
      <c r="E240" s="12">
        <v>63.167500075313555</v>
      </c>
      <c r="F240" s="9">
        <v>0</v>
      </c>
      <c r="G240" s="12">
        <v>52.895331789654904</v>
      </c>
      <c r="H240" s="23">
        <v>0</v>
      </c>
      <c r="I240" s="23"/>
      <c r="J240" s="23"/>
      <c r="K240" s="23"/>
      <c r="L240" s="23"/>
      <c r="M240" s="9">
        <v>37</v>
      </c>
      <c r="N240" s="9">
        <v>37</v>
      </c>
      <c r="O240" s="9">
        <v>0</v>
      </c>
      <c r="P240" s="9">
        <v>6</v>
      </c>
      <c r="Q240" s="9">
        <v>5.3505000000000003</v>
      </c>
      <c r="R240" s="9">
        <v>6</v>
      </c>
      <c r="S240" s="9">
        <v>1</v>
      </c>
      <c r="T240" s="9">
        <v>0</v>
      </c>
      <c r="U240" s="9">
        <v>1</v>
      </c>
      <c r="V240" s="9">
        <v>0</v>
      </c>
    </row>
    <row r="241" spans="1:22">
      <c r="A241" s="9">
        <v>236</v>
      </c>
      <c r="B241" s="9" t="str">
        <f t="shared" si="4"/>
        <v>М8x20</v>
      </c>
      <c r="C241" s="10">
        <v>8</v>
      </c>
      <c r="D241" s="9">
        <v>20</v>
      </c>
      <c r="E241" s="12">
        <v>6.1464347330705662</v>
      </c>
      <c r="F241" s="12">
        <v>6.5846940606879034</v>
      </c>
      <c r="G241" s="12">
        <v>6.1464347330705662</v>
      </c>
      <c r="H241" s="12">
        <v>6.5846940606879034</v>
      </c>
      <c r="I241" s="12"/>
      <c r="J241" s="12"/>
      <c r="K241" s="12"/>
      <c r="L241" s="12"/>
      <c r="M241" s="55">
        <v>10</v>
      </c>
      <c r="N241" s="55">
        <v>10</v>
      </c>
      <c r="O241" s="9">
        <v>0</v>
      </c>
      <c r="P241" s="9">
        <v>8</v>
      </c>
      <c r="Q241" s="9">
        <v>7.1881250000000003</v>
      </c>
      <c r="R241" s="9">
        <v>7.3505000000000003</v>
      </c>
      <c r="S241" s="9">
        <v>1.25</v>
      </c>
      <c r="T241" s="9">
        <v>1</v>
      </c>
      <c r="U241" s="9">
        <v>1.6</v>
      </c>
      <c r="V241" s="9">
        <v>1</v>
      </c>
    </row>
    <row r="242" spans="1:22">
      <c r="A242" s="9">
        <v>237</v>
      </c>
      <c r="B242" s="9" t="str">
        <f t="shared" si="4"/>
        <v>М8x22</v>
      </c>
      <c r="C242" s="10">
        <v>8</v>
      </c>
      <c r="D242" s="9">
        <v>22</v>
      </c>
      <c r="E242" s="12">
        <v>6.7835540538610957</v>
      </c>
      <c r="F242" s="12">
        <v>7.250922699621233</v>
      </c>
      <c r="G242" s="12">
        <v>6.7835540538610957</v>
      </c>
      <c r="H242" s="12">
        <v>7.250922699621233</v>
      </c>
      <c r="I242" s="12"/>
      <c r="J242" s="12"/>
      <c r="K242" s="12"/>
      <c r="L242" s="12"/>
      <c r="M242" s="55">
        <v>11</v>
      </c>
      <c r="N242" s="55">
        <v>11</v>
      </c>
      <c r="O242" s="9">
        <v>0</v>
      </c>
      <c r="P242" s="9">
        <v>8</v>
      </c>
      <c r="Q242" s="9">
        <v>7.1881250000000003</v>
      </c>
      <c r="R242" s="9">
        <v>7.3505000000000003</v>
      </c>
      <c r="S242" s="9">
        <v>1.25</v>
      </c>
      <c r="T242" s="9">
        <v>1</v>
      </c>
      <c r="U242" s="9">
        <v>1.6</v>
      </c>
      <c r="V242" s="9">
        <v>1</v>
      </c>
    </row>
    <row r="243" spans="1:22">
      <c r="A243" s="9">
        <v>238</v>
      </c>
      <c r="B243" s="9" t="str">
        <f t="shared" si="4"/>
        <v>М8x25</v>
      </c>
      <c r="C243" s="10">
        <v>8</v>
      </c>
      <c r="D243" s="9">
        <v>25</v>
      </c>
      <c r="E243" s="12">
        <v>7.7392330350468947</v>
      </c>
      <c r="F243" s="12">
        <v>8.2502656580212275</v>
      </c>
      <c r="G243" s="12">
        <v>7.7392330350468947</v>
      </c>
      <c r="H243" s="12">
        <v>8.2502656580212275</v>
      </c>
      <c r="I243" s="12"/>
      <c r="J243" s="12"/>
      <c r="K243" s="12"/>
      <c r="L243" s="12"/>
      <c r="M243" s="55">
        <v>12.5</v>
      </c>
      <c r="N243" s="55">
        <v>12.5</v>
      </c>
      <c r="O243" s="9">
        <v>0</v>
      </c>
      <c r="P243" s="9">
        <v>8</v>
      </c>
      <c r="Q243" s="9">
        <v>7.1881250000000003</v>
      </c>
      <c r="R243" s="9">
        <v>7.3505000000000003</v>
      </c>
      <c r="S243" s="9">
        <v>1.25</v>
      </c>
      <c r="T243" s="9">
        <v>1</v>
      </c>
      <c r="U243" s="9">
        <v>1.6</v>
      </c>
      <c r="V243" s="9">
        <v>1</v>
      </c>
    </row>
    <row r="244" spans="1:22">
      <c r="A244" s="9">
        <v>239</v>
      </c>
      <c r="B244" s="9" t="str">
        <f t="shared" si="4"/>
        <v>М8x28</v>
      </c>
      <c r="C244" s="10">
        <v>8</v>
      </c>
      <c r="D244" s="9">
        <v>28</v>
      </c>
      <c r="E244" s="12">
        <v>8.6949120162326903</v>
      </c>
      <c r="F244" s="12">
        <v>9.2496086164212237</v>
      </c>
      <c r="G244" s="12">
        <v>8.6949120162326903</v>
      </c>
      <c r="H244" s="12">
        <v>9.2496086164212237</v>
      </c>
      <c r="I244" s="12"/>
      <c r="J244" s="12"/>
      <c r="K244" s="12"/>
      <c r="L244" s="12"/>
      <c r="M244" s="55">
        <v>14</v>
      </c>
      <c r="N244" s="55">
        <v>14</v>
      </c>
      <c r="O244" s="9">
        <v>0</v>
      </c>
      <c r="P244" s="9">
        <v>8</v>
      </c>
      <c r="Q244" s="9">
        <v>7.1881250000000003</v>
      </c>
      <c r="R244" s="9">
        <v>7.3505000000000003</v>
      </c>
      <c r="S244" s="9">
        <v>1.25</v>
      </c>
      <c r="T244" s="9">
        <v>1</v>
      </c>
      <c r="U244" s="9">
        <v>1.6</v>
      </c>
      <c r="V244" s="9">
        <v>1</v>
      </c>
    </row>
    <row r="245" spans="1:22">
      <c r="A245" s="9">
        <v>240</v>
      </c>
      <c r="B245" s="9" t="str">
        <f t="shared" si="4"/>
        <v>М8x30</v>
      </c>
      <c r="C245" s="10">
        <v>8</v>
      </c>
      <c r="D245" s="9">
        <v>30</v>
      </c>
      <c r="E245" s="12">
        <v>9.3320313370232224</v>
      </c>
      <c r="F245" s="12">
        <v>9.9158372553545515</v>
      </c>
      <c r="G245" s="12">
        <v>9.3320313370232224</v>
      </c>
      <c r="H245" s="12">
        <v>9.9158372553545515</v>
      </c>
      <c r="I245" s="12"/>
      <c r="J245" s="12"/>
      <c r="K245" s="12"/>
      <c r="L245" s="12"/>
      <c r="M245" s="55">
        <v>15</v>
      </c>
      <c r="N245" s="55">
        <v>15</v>
      </c>
      <c r="O245" s="9">
        <v>0</v>
      </c>
      <c r="P245" s="9">
        <v>8</v>
      </c>
      <c r="Q245" s="9">
        <v>7.1881250000000003</v>
      </c>
      <c r="R245" s="9">
        <v>7.3505000000000003</v>
      </c>
      <c r="S245" s="9">
        <v>1.25</v>
      </c>
      <c r="T245" s="9">
        <v>1</v>
      </c>
      <c r="U245" s="9">
        <v>1.6</v>
      </c>
      <c r="V245" s="9">
        <v>1</v>
      </c>
    </row>
    <row r="246" spans="1:22">
      <c r="A246" s="9">
        <v>241</v>
      </c>
      <c r="B246" s="9" t="str">
        <f t="shared" si="4"/>
        <v>М8x32</v>
      </c>
      <c r="C246" s="10">
        <v>8</v>
      </c>
      <c r="D246" s="9">
        <v>32</v>
      </c>
      <c r="E246" s="12">
        <v>9.9691506578137545</v>
      </c>
      <c r="F246" s="12">
        <v>10.582065894287883</v>
      </c>
      <c r="G246" s="12">
        <v>9.9691506578137545</v>
      </c>
      <c r="H246" s="12">
        <v>10.582065894287883</v>
      </c>
      <c r="I246" s="12"/>
      <c r="J246" s="12"/>
      <c r="K246" s="12"/>
      <c r="L246" s="12"/>
      <c r="M246" s="55">
        <v>16</v>
      </c>
      <c r="N246" s="55">
        <v>16</v>
      </c>
      <c r="O246" s="9">
        <v>0</v>
      </c>
      <c r="P246" s="9">
        <v>8</v>
      </c>
      <c r="Q246" s="9">
        <v>7.1881250000000003</v>
      </c>
      <c r="R246" s="9">
        <v>7.3505000000000003</v>
      </c>
      <c r="S246" s="9">
        <v>1.25</v>
      </c>
      <c r="T246" s="9">
        <v>1</v>
      </c>
      <c r="U246" s="9">
        <v>1.6</v>
      </c>
      <c r="V246" s="9">
        <v>1</v>
      </c>
    </row>
    <row r="247" spans="1:22">
      <c r="A247" s="9">
        <v>242</v>
      </c>
      <c r="B247" s="9" t="str">
        <f t="shared" si="4"/>
        <v>М8x35</v>
      </c>
      <c r="C247" s="10">
        <v>8</v>
      </c>
      <c r="D247" s="9">
        <v>35</v>
      </c>
      <c r="E247" s="12">
        <v>10.924829638999551</v>
      </c>
      <c r="F247" s="12">
        <v>11.581408852687877</v>
      </c>
      <c r="G247" s="12">
        <v>10.924829638999551</v>
      </c>
      <c r="H247" s="12">
        <v>11.581408852687877</v>
      </c>
      <c r="I247" s="12"/>
      <c r="J247" s="12"/>
      <c r="K247" s="12"/>
      <c r="L247" s="12"/>
      <c r="M247" s="55">
        <v>17.5</v>
      </c>
      <c r="N247" s="55">
        <v>17.5</v>
      </c>
      <c r="O247" s="9">
        <v>0</v>
      </c>
      <c r="P247" s="9">
        <v>8</v>
      </c>
      <c r="Q247" s="9">
        <v>7.1881250000000003</v>
      </c>
      <c r="R247" s="9">
        <v>7.3505000000000003</v>
      </c>
      <c r="S247" s="9">
        <v>1.25</v>
      </c>
      <c r="T247" s="9">
        <v>1</v>
      </c>
      <c r="U247" s="9">
        <v>1.6</v>
      </c>
      <c r="V247" s="9">
        <v>1</v>
      </c>
    </row>
    <row r="248" spans="1:22">
      <c r="A248" s="9">
        <v>243</v>
      </c>
      <c r="B248" s="9" t="str">
        <f t="shared" si="4"/>
        <v>М8x38</v>
      </c>
      <c r="C248" s="10">
        <v>8</v>
      </c>
      <c r="D248" s="9">
        <v>38</v>
      </c>
      <c r="E248" s="12">
        <v>11.880508620185349</v>
      </c>
      <c r="F248" s="12">
        <v>12.58075181108787</v>
      </c>
      <c r="G248" s="12">
        <v>11.880508620185349</v>
      </c>
      <c r="H248" s="12">
        <v>12.58075181108787</v>
      </c>
      <c r="I248" s="12"/>
      <c r="J248" s="12"/>
      <c r="K248" s="12"/>
      <c r="L248" s="12"/>
      <c r="M248" s="55">
        <v>19</v>
      </c>
      <c r="N248" s="55">
        <v>19</v>
      </c>
      <c r="O248" s="9">
        <v>0</v>
      </c>
      <c r="P248" s="9">
        <v>8</v>
      </c>
      <c r="Q248" s="9">
        <v>7.1881250000000003</v>
      </c>
      <c r="R248" s="9">
        <v>7.3505000000000003</v>
      </c>
      <c r="S248" s="9">
        <v>1.25</v>
      </c>
      <c r="T248" s="9">
        <v>1</v>
      </c>
      <c r="U248" s="9">
        <v>1.6</v>
      </c>
      <c r="V248" s="9">
        <v>1</v>
      </c>
    </row>
    <row r="249" spans="1:22">
      <c r="A249" s="9">
        <v>244</v>
      </c>
      <c r="B249" s="9" t="str">
        <f t="shared" si="4"/>
        <v>М8x40</v>
      </c>
      <c r="C249" s="10">
        <v>8</v>
      </c>
      <c r="D249" s="9">
        <v>40</v>
      </c>
      <c r="E249" s="12">
        <v>12.517627940975881</v>
      </c>
      <c r="F249" s="12">
        <v>13.246980450021201</v>
      </c>
      <c r="G249" s="12">
        <v>12.517627940975881</v>
      </c>
      <c r="H249" s="12">
        <v>13.246980450021201</v>
      </c>
      <c r="I249" s="12"/>
      <c r="J249" s="12"/>
      <c r="K249" s="12"/>
      <c r="L249" s="12"/>
      <c r="M249" s="55">
        <v>20</v>
      </c>
      <c r="N249" s="55">
        <v>20</v>
      </c>
      <c r="O249" s="9">
        <v>0</v>
      </c>
      <c r="P249" s="9">
        <v>8</v>
      </c>
      <c r="Q249" s="9">
        <v>7.1881250000000003</v>
      </c>
      <c r="R249" s="9">
        <v>7.3505000000000003</v>
      </c>
      <c r="S249" s="9">
        <v>1.25</v>
      </c>
      <c r="T249" s="9">
        <v>1</v>
      </c>
      <c r="U249" s="9">
        <v>1.6</v>
      </c>
      <c r="V249" s="9">
        <v>1</v>
      </c>
    </row>
    <row r="250" spans="1:22">
      <c r="A250" s="9">
        <v>245</v>
      </c>
      <c r="B250" s="9" t="str">
        <f t="shared" si="4"/>
        <v>М8x42</v>
      </c>
      <c r="C250" s="10">
        <v>8</v>
      </c>
      <c r="D250" s="9">
        <v>42</v>
      </c>
      <c r="E250" s="12">
        <v>13.154747261766412</v>
      </c>
      <c r="F250" s="12">
        <v>13.913209088954533</v>
      </c>
      <c r="G250" s="12">
        <v>13.154747261766412</v>
      </c>
      <c r="H250" s="12">
        <v>13.913209088954533</v>
      </c>
      <c r="I250" s="12"/>
      <c r="J250" s="12"/>
      <c r="K250" s="12"/>
      <c r="L250" s="12"/>
      <c r="M250" s="55">
        <v>21</v>
      </c>
      <c r="N250" s="55">
        <v>21</v>
      </c>
      <c r="O250" s="9">
        <v>0</v>
      </c>
      <c r="P250" s="9">
        <v>8</v>
      </c>
      <c r="Q250" s="9">
        <v>7.1881250000000003</v>
      </c>
      <c r="R250" s="9">
        <v>7.3505000000000003</v>
      </c>
      <c r="S250" s="9">
        <v>1.25</v>
      </c>
      <c r="T250" s="9">
        <v>1</v>
      </c>
      <c r="U250" s="9">
        <v>1.6</v>
      </c>
      <c r="V250" s="9">
        <v>1</v>
      </c>
    </row>
    <row r="251" spans="1:22">
      <c r="A251" s="9">
        <v>246</v>
      </c>
      <c r="B251" s="9" t="str">
        <f t="shared" si="4"/>
        <v>М8x45</v>
      </c>
      <c r="C251" s="10">
        <v>8</v>
      </c>
      <c r="D251" s="9">
        <v>45</v>
      </c>
      <c r="E251" s="12">
        <v>14.11042624295221</v>
      </c>
      <c r="F251" s="12">
        <v>14.912552047354527</v>
      </c>
      <c r="G251" s="12">
        <v>14.11042624295221</v>
      </c>
      <c r="H251" s="12">
        <v>14.912552047354527</v>
      </c>
      <c r="I251" s="12"/>
      <c r="J251" s="12"/>
      <c r="K251" s="12"/>
      <c r="L251" s="12"/>
      <c r="M251" s="55">
        <v>22.5</v>
      </c>
      <c r="N251" s="55">
        <v>22.5</v>
      </c>
      <c r="O251" s="9">
        <v>0</v>
      </c>
      <c r="P251" s="9">
        <v>8</v>
      </c>
      <c r="Q251" s="9">
        <v>7.1881250000000003</v>
      </c>
      <c r="R251" s="9">
        <v>7.3505000000000003</v>
      </c>
      <c r="S251" s="9">
        <v>1.25</v>
      </c>
      <c r="T251" s="9">
        <v>1</v>
      </c>
      <c r="U251" s="9">
        <v>1.6</v>
      </c>
      <c r="V251" s="9">
        <v>1</v>
      </c>
    </row>
    <row r="252" spans="1:22">
      <c r="A252" s="9">
        <v>247</v>
      </c>
      <c r="B252" s="9" t="str">
        <f t="shared" si="4"/>
        <v>М8x48</v>
      </c>
      <c r="C252" s="10">
        <v>8</v>
      </c>
      <c r="D252" s="9">
        <v>48</v>
      </c>
      <c r="E252" s="12">
        <v>15.066105224138008</v>
      </c>
      <c r="F252" s="12">
        <v>15.911895005754523</v>
      </c>
      <c r="G252" s="12">
        <v>15.066105224138008</v>
      </c>
      <c r="H252" s="12">
        <v>15.911895005754523</v>
      </c>
      <c r="I252" s="12"/>
      <c r="J252" s="12"/>
      <c r="K252" s="12"/>
      <c r="L252" s="12"/>
      <c r="M252" s="55">
        <v>24</v>
      </c>
      <c r="N252" s="55">
        <v>24</v>
      </c>
      <c r="O252" s="9">
        <v>0</v>
      </c>
      <c r="P252" s="9">
        <v>8</v>
      </c>
      <c r="Q252" s="9">
        <v>7.1881250000000003</v>
      </c>
      <c r="R252" s="9">
        <v>7.3505000000000003</v>
      </c>
      <c r="S252" s="9">
        <v>1.25</v>
      </c>
      <c r="T252" s="9">
        <v>1</v>
      </c>
      <c r="U252" s="9">
        <v>1.6</v>
      </c>
      <c r="V252" s="9">
        <v>1</v>
      </c>
    </row>
    <row r="253" spans="1:22">
      <c r="A253" s="9">
        <v>248</v>
      </c>
      <c r="B253" s="9" t="str">
        <f t="shared" si="4"/>
        <v>М8x50</v>
      </c>
      <c r="C253" s="10">
        <v>8</v>
      </c>
      <c r="D253" s="9">
        <v>50</v>
      </c>
      <c r="E253" s="12">
        <v>15.703224544928538</v>
      </c>
      <c r="F253" s="12">
        <v>16.578123644687849</v>
      </c>
      <c r="G253" s="12">
        <v>15.703224544928538</v>
      </c>
      <c r="H253" s="12">
        <v>16.578123644687849</v>
      </c>
      <c r="I253" s="12"/>
      <c r="J253" s="12"/>
      <c r="K253" s="12"/>
      <c r="L253" s="12"/>
      <c r="M253" s="55">
        <v>25</v>
      </c>
      <c r="N253" s="55">
        <v>25</v>
      </c>
      <c r="O253" s="9">
        <v>0</v>
      </c>
      <c r="P253" s="9">
        <v>8</v>
      </c>
      <c r="Q253" s="9">
        <v>7.1881250000000003</v>
      </c>
      <c r="R253" s="9">
        <v>7.3505000000000003</v>
      </c>
      <c r="S253" s="9">
        <v>1.25</v>
      </c>
      <c r="T253" s="9">
        <v>1</v>
      </c>
      <c r="U253" s="9">
        <v>1.6</v>
      </c>
      <c r="V253" s="9">
        <v>1</v>
      </c>
    </row>
    <row r="254" spans="1:22">
      <c r="A254" s="9">
        <v>249</v>
      </c>
      <c r="B254" s="9" t="str">
        <f t="shared" si="4"/>
        <v>М8x55</v>
      </c>
      <c r="C254" s="10">
        <v>8</v>
      </c>
      <c r="D254" s="9">
        <v>55</v>
      </c>
      <c r="E254" s="12">
        <v>18.132290992756595</v>
      </c>
      <c r="F254" s="12">
        <v>18.919862138087513</v>
      </c>
      <c r="G254" s="12">
        <v>17.296022846904869</v>
      </c>
      <c r="H254" s="12">
        <v>18.243695242021179</v>
      </c>
      <c r="I254" s="12"/>
      <c r="J254" s="12"/>
      <c r="K254" s="12"/>
      <c r="L254" s="12"/>
      <c r="M254" s="9">
        <v>22</v>
      </c>
      <c r="N254" s="9">
        <v>22</v>
      </c>
      <c r="O254" s="9">
        <v>0</v>
      </c>
      <c r="P254" s="9">
        <v>8</v>
      </c>
      <c r="Q254" s="9">
        <v>7.1881250000000003</v>
      </c>
      <c r="R254" s="9">
        <v>7.3505000000000003</v>
      </c>
      <c r="S254" s="9">
        <v>1.25</v>
      </c>
      <c r="T254" s="9">
        <v>1</v>
      </c>
      <c r="U254" s="9">
        <v>1.6</v>
      </c>
      <c r="V254" s="9">
        <v>1</v>
      </c>
    </row>
    <row r="255" spans="1:22">
      <c r="A255" s="9">
        <v>250</v>
      </c>
      <c r="B255" s="9" t="str">
        <f t="shared" si="4"/>
        <v>М8x60</v>
      </c>
      <c r="C255" s="10">
        <v>8</v>
      </c>
      <c r="D255" s="9">
        <v>60</v>
      </c>
      <c r="E255" s="12">
        <v>20.105211179210986</v>
      </c>
      <c r="F255" s="12">
        <v>20.892782324541905</v>
      </c>
      <c r="G255" s="12">
        <v>18.888821148881195</v>
      </c>
      <c r="H255" s="12">
        <v>19.909266839354494</v>
      </c>
      <c r="I255" s="12"/>
      <c r="J255" s="12"/>
      <c r="K255" s="12"/>
      <c r="L255" s="12"/>
      <c r="M255" s="9">
        <v>22</v>
      </c>
      <c r="N255" s="9">
        <v>22</v>
      </c>
      <c r="O255" s="9">
        <v>0</v>
      </c>
      <c r="P255" s="9">
        <v>8</v>
      </c>
      <c r="Q255" s="9">
        <v>7.1881250000000003</v>
      </c>
      <c r="R255" s="9">
        <v>7.3505000000000003</v>
      </c>
      <c r="S255" s="9">
        <v>1.25</v>
      </c>
      <c r="T255" s="9">
        <v>1</v>
      </c>
      <c r="U255" s="9">
        <v>1.6</v>
      </c>
      <c r="V255" s="9">
        <v>1</v>
      </c>
    </row>
    <row r="256" spans="1:22">
      <c r="A256" s="9">
        <v>251</v>
      </c>
      <c r="B256" s="9" t="str">
        <f t="shared" si="4"/>
        <v>М8x65</v>
      </c>
      <c r="C256" s="10">
        <v>8</v>
      </c>
      <c r="D256" s="9">
        <v>65</v>
      </c>
      <c r="E256" s="12">
        <v>22.078131365665378</v>
      </c>
      <c r="F256" s="12">
        <v>22.865702510996297</v>
      </c>
      <c r="G256" s="12">
        <v>20.481619450857522</v>
      </c>
      <c r="H256" s="12">
        <v>21.57483843668782</v>
      </c>
      <c r="I256" s="12"/>
      <c r="J256" s="12"/>
      <c r="K256" s="12"/>
      <c r="L256" s="12"/>
      <c r="M256" s="9">
        <v>22</v>
      </c>
      <c r="N256" s="9">
        <v>22</v>
      </c>
      <c r="O256" s="9">
        <v>0</v>
      </c>
      <c r="P256" s="9">
        <v>8</v>
      </c>
      <c r="Q256" s="9">
        <v>7.1881250000000003</v>
      </c>
      <c r="R256" s="9">
        <v>7.3505000000000003</v>
      </c>
      <c r="S256" s="9">
        <v>1.25</v>
      </c>
      <c r="T256" s="9">
        <v>1</v>
      </c>
      <c r="U256" s="9">
        <v>1.6</v>
      </c>
      <c r="V256" s="9">
        <v>1</v>
      </c>
    </row>
    <row r="257" spans="1:22">
      <c r="A257" s="9">
        <v>252</v>
      </c>
      <c r="B257" s="9" t="str">
        <f t="shared" si="4"/>
        <v>М8x70</v>
      </c>
      <c r="C257" s="10">
        <v>8</v>
      </c>
      <c r="D257" s="9">
        <v>70</v>
      </c>
      <c r="E257" s="12">
        <v>24.051051552119766</v>
      </c>
      <c r="F257" s="12">
        <v>24.838622697450685</v>
      </c>
      <c r="G257" s="12">
        <v>22.074417752833853</v>
      </c>
      <c r="H257" s="12">
        <v>23.240410034021149</v>
      </c>
      <c r="I257" s="12"/>
      <c r="J257" s="12"/>
      <c r="K257" s="12"/>
      <c r="L257" s="12"/>
      <c r="M257" s="9">
        <v>22</v>
      </c>
      <c r="N257" s="9">
        <v>22</v>
      </c>
      <c r="O257" s="9">
        <v>0</v>
      </c>
      <c r="P257" s="9">
        <v>8</v>
      </c>
      <c r="Q257" s="9">
        <v>7.1881250000000003</v>
      </c>
      <c r="R257" s="9">
        <v>7.3505000000000003</v>
      </c>
      <c r="S257" s="9">
        <v>1.25</v>
      </c>
      <c r="T257" s="9">
        <v>1</v>
      </c>
      <c r="U257" s="9">
        <v>1.6</v>
      </c>
      <c r="V257" s="9">
        <v>1</v>
      </c>
    </row>
    <row r="258" spans="1:22">
      <c r="A258" s="9">
        <v>253</v>
      </c>
      <c r="B258" s="9" t="str">
        <f t="shared" si="4"/>
        <v>М8x75</v>
      </c>
      <c r="C258" s="10">
        <v>8</v>
      </c>
      <c r="D258" s="9">
        <v>75</v>
      </c>
      <c r="E258" s="12">
        <v>26.023971738574158</v>
      </c>
      <c r="F258" s="12">
        <v>26.811542883905076</v>
      </c>
      <c r="G258" s="12">
        <v>23.667216054810183</v>
      </c>
      <c r="H258" s="12">
        <v>24.905981631354472</v>
      </c>
      <c r="I258" s="12"/>
      <c r="J258" s="12"/>
      <c r="K258" s="12"/>
      <c r="L258" s="12"/>
      <c r="M258" s="9">
        <v>22</v>
      </c>
      <c r="N258" s="9">
        <v>22</v>
      </c>
      <c r="O258" s="9">
        <v>0</v>
      </c>
      <c r="P258" s="9">
        <v>8</v>
      </c>
      <c r="Q258" s="9">
        <v>7.1881250000000003</v>
      </c>
      <c r="R258" s="9">
        <v>7.3505000000000003</v>
      </c>
      <c r="S258" s="9">
        <v>1.25</v>
      </c>
      <c r="T258" s="9">
        <v>1</v>
      </c>
      <c r="U258" s="9">
        <v>1.6</v>
      </c>
      <c r="V258" s="9">
        <v>1</v>
      </c>
    </row>
    <row r="259" spans="1:22">
      <c r="A259" s="9">
        <v>254</v>
      </c>
      <c r="B259" s="9" t="str">
        <f t="shared" si="4"/>
        <v>М8x80</v>
      </c>
      <c r="C259" s="10">
        <v>8</v>
      </c>
      <c r="D259" s="9">
        <v>80</v>
      </c>
      <c r="E259" s="12">
        <v>27.996891925028546</v>
      </c>
      <c r="F259" s="12">
        <v>28.784463070359468</v>
      </c>
      <c r="G259" s="12">
        <v>25.260014356786513</v>
      </c>
      <c r="H259" s="12">
        <v>26.571553228687797</v>
      </c>
      <c r="I259" s="12"/>
      <c r="J259" s="12"/>
      <c r="K259" s="12"/>
      <c r="L259" s="12"/>
      <c r="M259" s="9">
        <v>22</v>
      </c>
      <c r="N259" s="9">
        <v>22</v>
      </c>
      <c r="O259" s="9">
        <v>0</v>
      </c>
      <c r="P259" s="9">
        <v>8</v>
      </c>
      <c r="Q259" s="9">
        <v>7.1881250000000003</v>
      </c>
      <c r="R259" s="9">
        <v>7.3505000000000003</v>
      </c>
      <c r="S259" s="9">
        <v>1.25</v>
      </c>
      <c r="T259" s="9">
        <v>1</v>
      </c>
      <c r="U259" s="9">
        <v>1.6</v>
      </c>
      <c r="V259" s="9">
        <v>1</v>
      </c>
    </row>
    <row r="260" spans="1:22">
      <c r="A260" s="9">
        <v>255</v>
      </c>
      <c r="B260" s="9" t="str">
        <f t="shared" si="4"/>
        <v>М8x85</v>
      </c>
      <c r="C260" s="10">
        <v>8</v>
      </c>
      <c r="D260" s="9">
        <v>85</v>
      </c>
      <c r="E260" s="12">
        <v>29.969812111482941</v>
      </c>
      <c r="F260" s="12">
        <v>30.757383256813856</v>
      </c>
      <c r="G260" s="12">
        <v>26.852812658762844</v>
      </c>
      <c r="H260" s="12">
        <v>28.237124826021127</v>
      </c>
      <c r="I260" s="12"/>
      <c r="J260" s="12"/>
      <c r="K260" s="12"/>
      <c r="L260" s="12"/>
      <c r="M260" s="9">
        <v>22</v>
      </c>
      <c r="N260" s="9">
        <v>22</v>
      </c>
      <c r="O260" s="9">
        <v>0</v>
      </c>
      <c r="P260" s="9">
        <v>8</v>
      </c>
      <c r="Q260" s="9">
        <v>7.1881250000000003</v>
      </c>
      <c r="R260" s="9">
        <v>7.3505000000000003</v>
      </c>
      <c r="S260" s="9">
        <v>1.25</v>
      </c>
      <c r="T260" s="9">
        <v>1</v>
      </c>
      <c r="U260" s="9">
        <v>1.6</v>
      </c>
      <c r="V260" s="9">
        <v>1</v>
      </c>
    </row>
    <row r="261" spans="1:22">
      <c r="A261" s="9">
        <v>256</v>
      </c>
      <c r="B261" s="9" t="str">
        <f t="shared" si="4"/>
        <v>М8x90</v>
      </c>
      <c r="C261" s="10">
        <v>8</v>
      </c>
      <c r="D261" s="9">
        <v>90</v>
      </c>
      <c r="E261" s="12">
        <v>31.942732297937333</v>
      </c>
      <c r="F261" s="12">
        <v>32.730303443268248</v>
      </c>
      <c r="G261" s="12">
        <v>28.44561096073917</v>
      </c>
      <c r="H261" s="12">
        <v>29.902696423354445</v>
      </c>
      <c r="I261" s="12"/>
      <c r="J261" s="12"/>
      <c r="K261" s="12"/>
      <c r="L261" s="12"/>
      <c r="M261" s="9">
        <v>22</v>
      </c>
      <c r="N261" s="9">
        <v>22</v>
      </c>
      <c r="O261" s="9">
        <v>0</v>
      </c>
      <c r="P261" s="9">
        <v>8</v>
      </c>
      <c r="Q261" s="9">
        <v>7.1881250000000003</v>
      </c>
      <c r="R261" s="9">
        <v>7.3505000000000003</v>
      </c>
      <c r="S261" s="9">
        <v>1.25</v>
      </c>
      <c r="T261" s="9">
        <v>1</v>
      </c>
      <c r="U261" s="9">
        <v>1.6</v>
      </c>
      <c r="V261" s="9">
        <v>1</v>
      </c>
    </row>
    <row r="262" spans="1:22">
      <c r="A262" s="9">
        <v>257</v>
      </c>
      <c r="B262" s="9" t="str">
        <f t="shared" si="4"/>
        <v>М8x95</v>
      </c>
      <c r="C262" s="10">
        <v>8</v>
      </c>
      <c r="D262" s="9">
        <v>95</v>
      </c>
      <c r="E262" s="12">
        <v>33.915652484391721</v>
      </c>
      <c r="F262" s="12">
        <v>34.703223629722643</v>
      </c>
      <c r="G262" s="12">
        <v>30.038409262715497</v>
      </c>
      <c r="H262" s="12">
        <v>31.568268020687771</v>
      </c>
      <c r="I262" s="12"/>
      <c r="J262" s="12"/>
      <c r="K262" s="12"/>
      <c r="L262" s="12"/>
      <c r="M262" s="9">
        <v>22</v>
      </c>
      <c r="N262" s="9">
        <v>22</v>
      </c>
      <c r="O262" s="9">
        <v>0</v>
      </c>
      <c r="P262" s="9">
        <v>8</v>
      </c>
      <c r="Q262" s="9">
        <v>7.1881250000000003</v>
      </c>
      <c r="R262" s="9">
        <v>7.3505000000000003</v>
      </c>
      <c r="S262" s="9">
        <v>1.25</v>
      </c>
      <c r="T262" s="9">
        <v>1</v>
      </c>
      <c r="U262" s="9">
        <v>1.6</v>
      </c>
      <c r="V262" s="9">
        <v>1</v>
      </c>
    </row>
    <row r="263" spans="1:22">
      <c r="A263" s="9">
        <v>258</v>
      </c>
      <c r="B263" s="9" t="str">
        <f t="shared" si="4"/>
        <v>М8x100</v>
      </c>
      <c r="C263" s="10">
        <v>8</v>
      </c>
      <c r="D263" s="9">
        <v>100</v>
      </c>
      <c r="E263" s="12">
        <v>35.888572670846116</v>
      </c>
      <c r="F263" s="12">
        <v>36.676143816177031</v>
      </c>
      <c r="G263" s="12">
        <v>31.631207564691827</v>
      </c>
      <c r="H263" s="12">
        <v>33.233839618021101</v>
      </c>
      <c r="I263" s="12"/>
      <c r="J263" s="12"/>
      <c r="K263" s="12"/>
      <c r="L263" s="12"/>
      <c r="M263" s="9">
        <v>22</v>
      </c>
      <c r="N263" s="9">
        <v>22</v>
      </c>
      <c r="O263" s="9">
        <v>0</v>
      </c>
      <c r="P263" s="9">
        <v>8</v>
      </c>
      <c r="Q263" s="9">
        <v>7.1881250000000003</v>
      </c>
      <c r="R263" s="9">
        <v>7.3505000000000003</v>
      </c>
      <c r="S263" s="9">
        <v>1.25</v>
      </c>
      <c r="T263" s="9">
        <v>1</v>
      </c>
      <c r="U263" s="9">
        <v>1.6</v>
      </c>
      <c r="V263" s="9">
        <v>1</v>
      </c>
    </row>
    <row r="264" spans="1:22">
      <c r="A264" s="9">
        <v>259</v>
      </c>
      <c r="B264" s="9" t="str">
        <f t="shared" si="4"/>
        <v>М8x105</v>
      </c>
      <c r="C264" s="10">
        <v>8</v>
      </c>
      <c r="D264" s="9">
        <v>105</v>
      </c>
      <c r="E264" s="12">
        <v>37.861492857300505</v>
      </c>
      <c r="F264" s="12">
        <v>38.64906400263142</v>
      </c>
      <c r="G264" s="12">
        <v>33.224005866668165</v>
      </c>
      <c r="H264" s="12">
        <v>34.899411215354419</v>
      </c>
      <c r="I264" s="12"/>
      <c r="J264" s="12"/>
      <c r="K264" s="12"/>
      <c r="L264" s="12"/>
      <c r="M264" s="9">
        <v>22</v>
      </c>
      <c r="N264" s="9">
        <v>22</v>
      </c>
      <c r="O264" s="9">
        <v>0</v>
      </c>
      <c r="P264" s="9">
        <v>8</v>
      </c>
      <c r="Q264" s="9">
        <v>7.1881250000000003</v>
      </c>
      <c r="R264" s="9">
        <v>7.3505000000000003</v>
      </c>
      <c r="S264" s="9">
        <v>1.25</v>
      </c>
      <c r="T264" s="9">
        <v>1</v>
      </c>
      <c r="U264" s="9">
        <v>1.6</v>
      </c>
      <c r="V264" s="9">
        <v>1</v>
      </c>
    </row>
    <row r="265" spans="1:22">
      <c r="A265" s="9">
        <v>260</v>
      </c>
      <c r="B265" s="9" t="str">
        <f t="shared" si="4"/>
        <v>М8x110</v>
      </c>
      <c r="C265" s="10">
        <v>8</v>
      </c>
      <c r="D265" s="9">
        <v>110</v>
      </c>
      <c r="E265" s="12">
        <v>39.834413043754893</v>
      </c>
      <c r="F265" s="12">
        <v>40.621984189085815</v>
      </c>
      <c r="G265" s="12">
        <v>34.816804168644495</v>
      </c>
      <c r="H265" s="12">
        <v>36.564982812687752</v>
      </c>
      <c r="I265" s="12"/>
      <c r="J265" s="12"/>
      <c r="K265" s="12"/>
      <c r="L265" s="12"/>
      <c r="M265" s="9">
        <v>22</v>
      </c>
      <c r="N265" s="9">
        <v>22</v>
      </c>
      <c r="O265" s="9">
        <v>0</v>
      </c>
      <c r="P265" s="9">
        <v>8</v>
      </c>
      <c r="Q265" s="9">
        <v>7.1881250000000003</v>
      </c>
      <c r="R265" s="9">
        <v>7.3505000000000003</v>
      </c>
      <c r="S265" s="9">
        <v>1.25</v>
      </c>
      <c r="T265" s="9">
        <v>1</v>
      </c>
      <c r="U265" s="9">
        <v>1.6</v>
      </c>
      <c r="V265" s="9">
        <v>1</v>
      </c>
    </row>
    <row r="266" spans="1:22">
      <c r="A266" s="9">
        <v>261</v>
      </c>
      <c r="B266" s="9" t="str">
        <f t="shared" si="4"/>
        <v>М8x115</v>
      </c>
      <c r="C266" s="10">
        <v>8</v>
      </c>
      <c r="D266" s="9">
        <v>115</v>
      </c>
      <c r="E266" s="12">
        <v>41.807333230209281</v>
      </c>
      <c r="F266" s="12">
        <v>42.594904375540203</v>
      </c>
      <c r="G266" s="12">
        <v>36.409602470620818</v>
      </c>
      <c r="H266" s="12">
        <v>38.230554410021078</v>
      </c>
      <c r="I266" s="12"/>
      <c r="J266" s="12"/>
      <c r="K266" s="12"/>
      <c r="L266" s="12"/>
      <c r="M266" s="9">
        <v>22</v>
      </c>
      <c r="N266" s="9">
        <v>22</v>
      </c>
      <c r="O266" s="9">
        <v>0</v>
      </c>
      <c r="P266" s="9">
        <v>8</v>
      </c>
      <c r="Q266" s="9">
        <v>7.1881250000000003</v>
      </c>
      <c r="R266" s="9">
        <v>7.3505000000000003</v>
      </c>
      <c r="S266" s="9">
        <v>1.25</v>
      </c>
      <c r="T266" s="9">
        <v>1</v>
      </c>
      <c r="U266" s="9">
        <v>1.6</v>
      </c>
      <c r="V266" s="9">
        <v>1</v>
      </c>
    </row>
    <row r="267" spans="1:22">
      <c r="A267" s="9">
        <v>262</v>
      </c>
      <c r="B267" s="9" t="str">
        <f t="shared" si="4"/>
        <v>М8x120</v>
      </c>
      <c r="C267" s="10">
        <v>8</v>
      </c>
      <c r="D267" s="9">
        <v>120</v>
      </c>
      <c r="E267" s="12">
        <v>43.780253416663669</v>
      </c>
      <c r="F267" s="12">
        <v>44.567824561994591</v>
      </c>
      <c r="G267" s="12">
        <v>38.002400772597149</v>
      </c>
      <c r="H267" s="12">
        <v>39.896126007354397</v>
      </c>
      <c r="I267" s="12"/>
      <c r="J267" s="12"/>
      <c r="K267" s="12"/>
      <c r="L267" s="12"/>
      <c r="M267" s="9">
        <v>22</v>
      </c>
      <c r="N267" s="9">
        <v>22</v>
      </c>
      <c r="O267" s="9">
        <v>0</v>
      </c>
      <c r="P267" s="9">
        <v>8</v>
      </c>
      <c r="Q267" s="9">
        <v>7.1881250000000003</v>
      </c>
      <c r="R267" s="9">
        <v>7.3505000000000003</v>
      </c>
      <c r="S267" s="9">
        <v>1.25</v>
      </c>
      <c r="T267" s="9">
        <v>1</v>
      </c>
      <c r="U267" s="9">
        <v>1.6</v>
      </c>
      <c r="V267" s="9">
        <v>1</v>
      </c>
    </row>
    <row r="268" spans="1:22">
      <c r="A268" s="9">
        <v>263</v>
      </c>
      <c r="B268" s="9" t="str">
        <f t="shared" si="4"/>
        <v>М8x130</v>
      </c>
      <c r="C268" s="10">
        <v>8</v>
      </c>
      <c r="D268" s="9">
        <v>130</v>
      </c>
      <c r="E268" s="12">
        <v>46.813801266825109</v>
      </c>
      <c r="F268" s="12">
        <v>47.776028321012816</v>
      </c>
      <c r="G268" s="12">
        <v>41.187997376549802</v>
      </c>
      <c r="H268" s="12">
        <v>43.227269202021048</v>
      </c>
      <c r="I268" s="12"/>
      <c r="J268" s="12"/>
      <c r="K268" s="12"/>
      <c r="L268" s="12"/>
      <c r="M268" s="9">
        <v>28</v>
      </c>
      <c r="N268" s="9">
        <v>28</v>
      </c>
      <c r="O268" s="9">
        <v>0</v>
      </c>
      <c r="P268" s="9">
        <v>8</v>
      </c>
      <c r="Q268" s="9">
        <v>7.1881250000000003</v>
      </c>
      <c r="R268" s="9">
        <v>7.3505000000000003</v>
      </c>
      <c r="S268" s="9">
        <v>1.25</v>
      </c>
      <c r="T268" s="9">
        <v>1</v>
      </c>
      <c r="U268" s="9">
        <v>1.6</v>
      </c>
      <c r="V268" s="9">
        <v>1</v>
      </c>
    </row>
    <row r="269" spans="1:22">
      <c r="A269" s="9">
        <v>264</v>
      </c>
      <c r="B269" s="9" t="str">
        <f t="shared" si="4"/>
        <v>М8x140</v>
      </c>
      <c r="C269" s="10">
        <v>8</v>
      </c>
      <c r="D269" s="9">
        <v>140</v>
      </c>
      <c r="E269" s="12">
        <v>50.759641639733893</v>
      </c>
      <c r="F269" s="12">
        <v>51.7218686939216</v>
      </c>
      <c r="G269" s="12">
        <v>44.373593980502463</v>
      </c>
      <c r="H269" s="12">
        <v>46.558412396687693</v>
      </c>
      <c r="I269" s="12"/>
      <c r="J269" s="12"/>
      <c r="K269" s="12"/>
      <c r="L269" s="12"/>
      <c r="M269" s="9">
        <v>28</v>
      </c>
      <c r="N269" s="9">
        <v>28</v>
      </c>
      <c r="O269" s="9">
        <v>0</v>
      </c>
      <c r="P269" s="9">
        <v>8</v>
      </c>
      <c r="Q269" s="9">
        <v>7.1881250000000003</v>
      </c>
      <c r="R269" s="9">
        <v>7.3505000000000003</v>
      </c>
      <c r="S269" s="9">
        <v>1.25</v>
      </c>
      <c r="T269" s="9">
        <v>1</v>
      </c>
      <c r="U269" s="9">
        <v>1.6</v>
      </c>
      <c r="V269" s="9">
        <v>1</v>
      </c>
    </row>
    <row r="270" spans="1:22">
      <c r="A270" s="9">
        <v>265</v>
      </c>
      <c r="B270" s="9" t="str">
        <f t="shared" si="4"/>
        <v>М8x150</v>
      </c>
      <c r="C270" s="10">
        <v>8</v>
      </c>
      <c r="D270" s="9">
        <v>150</v>
      </c>
      <c r="E270" s="12">
        <v>54.705482012642669</v>
      </c>
      <c r="F270" s="12">
        <v>55.667709066830376</v>
      </c>
      <c r="G270" s="12">
        <v>47.559190584455116</v>
      </c>
      <c r="H270" s="12">
        <v>49.889555591354345</v>
      </c>
      <c r="I270" s="12"/>
      <c r="J270" s="12"/>
      <c r="K270" s="12"/>
      <c r="L270" s="12"/>
      <c r="M270" s="9">
        <v>28</v>
      </c>
      <c r="N270" s="9">
        <v>28</v>
      </c>
      <c r="O270" s="9">
        <v>0</v>
      </c>
      <c r="P270" s="9">
        <v>8</v>
      </c>
      <c r="Q270" s="9">
        <v>7.1881250000000003</v>
      </c>
      <c r="R270" s="9">
        <v>7.3505000000000003</v>
      </c>
      <c r="S270" s="9">
        <v>1.25</v>
      </c>
      <c r="T270" s="9">
        <v>1</v>
      </c>
      <c r="U270" s="9">
        <v>1.6</v>
      </c>
      <c r="V270" s="9">
        <v>1</v>
      </c>
    </row>
    <row r="271" spans="1:22">
      <c r="A271" s="9">
        <v>266</v>
      </c>
      <c r="B271" s="9" t="str">
        <f t="shared" si="4"/>
        <v>М8x160</v>
      </c>
      <c r="C271" s="10">
        <v>8</v>
      </c>
      <c r="D271" s="9">
        <v>160</v>
      </c>
      <c r="E271" s="12">
        <v>58.651322385551452</v>
      </c>
      <c r="F271" s="12">
        <v>59.61354943973916</v>
      </c>
      <c r="G271" s="12">
        <v>50.744787188407777</v>
      </c>
      <c r="H271" s="12">
        <v>53.220698786020989</v>
      </c>
      <c r="I271" s="12"/>
      <c r="J271" s="12"/>
      <c r="K271" s="12"/>
      <c r="L271" s="12"/>
      <c r="M271" s="9">
        <v>28</v>
      </c>
      <c r="N271" s="9">
        <v>28</v>
      </c>
      <c r="O271" s="9">
        <v>0</v>
      </c>
      <c r="P271" s="9">
        <v>8</v>
      </c>
      <c r="Q271" s="9">
        <v>7.1881250000000003</v>
      </c>
      <c r="R271" s="9">
        <v>7.3505000000000003</v>
      </c>
      <c r="S271" s="9">
        <v>1.25</v>
      </c>
      <c r="T271" s="9">
        <v>1</v>
      </c>
      <c r="U271" s="9">
        <v>1.6</v>
      </c>
      <c r="V271" s="9">
        <v>1</v>
      </c>
    </row>
    <row r="272" spans="1:22">
      <c r="A272" s="9">
        <v>267</v>
      </c>
      <c r="B272" s="9" t="str">
        <f t="shared" si="4"/>
        <v>М8x170</v>
      </c>
      <c r="C272" s="10">
        <v>8</v>
      </c>
      <c r="D272" s="9">
        <v>170</v>
      </c>
      <c r="E272" s="12">
        <v>62.597162758460222</v>
      </c>
      <c r="F272" s="12">
        <v>63.559389812647922</v>
      </c>
      <c r="G272" s="12">
        <v>53.930383792360438</v>
      </c>
      <c r="H272" s="12">
        <v>56.551841980687648</v>
      </c>
      <c r="I272" s="12"/>
      <c r="J272" s="12"/>
      <c r="K272" s="12"/>
      <c r="L272" s="12"/>
      <c r="M272" s="9">
        <v>28</v>
      </c>
      <c r="N272" s="9">
        <v>28</v>
      </c>
      <c r="O272" s="9">
        <v>0</v>
      </c>
      <c r="P272" s="9">
        <v>8</v>
      </c>
      <c r="Q272" s="9">
        <v>7.1881250000000003</v>
      </c>
      <c r="R272" s="9">
        <v>7.3505000000000003</v>
      </c>
      <c r="S272" s="9">
        <v>1.25</v>
      </c>
      <c r="T272" s="9">
        <v>1</v>
      </c>
      <c r="U272" s="9">
        <v>1.6</v>
      </c>
      <c r="V272" s="9">
        <v>1</v>
      </c>
    </row>
    <row r="273" spans="1:22">
      <c r="A273" s="9">
        <v>268</v>
      </c>
      <c r="B273" s="9" t="str">
        <f t="shared" si="4"/>
        <v>М8x180</v>
      </c>
      <c r="C273" s="10">
        <v>8</v>
      </c>
      <c r="D273" s="9">
        <v>180</v>
      </c>
      <c r="E273" s="12">
        <v>66.543003131368977</v>
      </c>
      <c r="F273" s="12">
        <v>67.505230185556712</v>
      </c>
      <c r="G273" s="12">
        <v>57.115980396313091</v>
      </c>
      <c r="H273" s="12">
        <v>59.8829851753543</v>
      </c>
      <c r="I273" s="12"/>
      <c r="J273" s="12"/>
      <c r="K273" s="12"/>
      <c r="L273" s="12"/>
      <c r="M273" s="9">
        <v>28</v>
      </c>
      <c r="N273" s="9">
        <v>28</v>
      </c>
      <c r="O273" s="9">
        <v>0</v>
      </c>
      <c r="P273" s="9">
        <v>8</v>
      </c>
      <c r="Q273" s="9">
        <v>7.1881250000000003</v>
      </c>
      <c r="R273" s="9">
        <v>7.3505000000000003</v>
      </c>
      <c r="S273" s="9">
        <v>1.25</v>
      </c>
      <c r="T273" s="9">
        <v>1</v>
      </c>
      <c r="U273" s="9">
        <v>1.6</v>
      </c>
      <c r="V273" s="9">
        <v>1</v>
      </c>
    </row>
    <row r="274" spans="1:22">
      <c r="A274" s="9">
        <v>269</v>
      </c>
      <c r="B274" s="9" t="str">
        <f t="shared" si="4"/>
        <v>М8x190</v>
      </c>
      <c r="C274" s="10">
        <v>8</v>
      </c>
      <c r="D274" s="9">
        <v>190</v>
      </c>
      <c r="E274" s="12">
        <v>70.488843504277781</v>
      </c>
      <c r="F274" s="12">
        <v>71.451070558465474</v>
      </c>
      <c r="G274" s="12">
        <v>60.301577000265752</v>
      </c>
      <c r="H274" s="12">
        <v>63.214128370020944</v>
      </c>
      <c r="I274" s="12"/>
      <c r="J274" s="12"/>
      <c r="K274" s="12"/>
      <c r="L274" s="12"/>
      <c r="M274" s="9">
        <v>28</v>
      </c>
      <c r="N274" s="9">
        <v>28</v>
      </c>
      <c r="O274" s="9">
        <v>0</v>
      </c>
      <c r="P274" s="9">
        <v>8</v>
      </c>
      <c r="Q274" s="9">
        <v>7.1881250000000003</v>
      </c>
      <c r="R274" s="9">
        <v>7.3505000000000003</v>
      </c>
      <c r="S274" s="9">
        <v>1.25</v>
      </c>
      <c r="T274" s="9">
        <v>1</v>
      </c>
      <c r="U274" s="9">
        <v>1.6</v>
      </c>
      <c r="V274" s="9">
        <v>1</v>
      </c>
    </row>
    <row r="275" spans="1:22">
      <c r="A275" s="9">
        <v>270</v>
      </c>
      <c r="B275" s="9" t="str">
        <f t="shared" si="4"/>
        <v>М8x200</v>
      </c>
      <c r="C275" s="10">
        <v>8</v>
      </c>
      <c r="D275" s="9">
        <v>200</v>
      </c>
      <c r="E275" s="12">
        <v>74.434683877186558</v>
      </c>
      <c r="F275" s="12">
        <v>75.396910931374265</v>
      </c>
      <c r="G275" s="12">
        <v>63.487173604218412</v>
      </c>
      <c r="H275" s="12">
        <v>66.545271564687582</v>
      </c>
      <c r="I275" s="12"/>
      <c r="J275" s="12"/>
      <c r="K275" s="12"/>
      <c r="L275" s="12"/>
      <c r="M275" s="9">
        <v>28</v>
      </c>
      <c r="N275" s="9">
        <v>28</v>
      </c>
      <c r="O275" s="9">
        <v>0</v>
      </c>
      <c r="P275" s="9">
        <v>8</v>
      </c>
      <c r="Q275" s="9">
        <v>7.1881250000000003</v>
      </c>
      <c r="R275" s="9">
        <v>7.3505000000000003</v>
      </c>
      <c r="S275" s="9">
        <v>1.25</v>
      </c>
      <c r="T275" s="9">
        <v>1</v>
      </c>
      <c r="U275" s="9">
        <v>1.6</v>
      </c>
      <c r="V275" s="9">
        <v>1</v>
      </c>
    </row>
    <row r="276" spans="1:22" s="9" customFormat="1">
      <c r="A276" s="9">
        <v>271</v>
      </c>
      <c r="B276" s="9" t="str">
        <f t="shared" si="4"/>
        <v>М8x220</v>
      </c>
      <c r="C276" s="10">
        <v>8</v>
      </c>
      <c r="D276" s="9">
        <v>220</v>
      </c>
      <c r="E276" s="12">
        <v>80.349730823718218</v>
      </c>
      <c r="F276" s="12">
        <v>81.690379013762282</v>
      </c>
      <c r="G276" s="12">
        <v>69.858366812123734</v>
      </c>
      <c r="H276" s="12">
        <v>73.207557954020899</v>
      </c>
      <c r="I276" s="12"/>
      <c r="J276" s="12"/>
      <c r="K276" s="12"/>
      <c r="L276" s="12"/>
      <c r="M276" s="9">
        <v>41</v>
      </c>
      <c r="N276" s="9">
        <v>41</v>
      </c>
      <c r="O276" s="9">
        <v>0</v>
      </c>
      <c r="P276" s="9">
        <v>8</v>
      </c>
      <c r="Q276" s="9">
        <v>7.1881250000000003</v>
      </c>
      <c r="R276" s="9">
        <v>7.3505000000000003</v>
      </c>
      <c r="S276" s="9">
        <v>1.25</v>
      </c>
      <c r="T276" s="9">
        <v>1</v>
      </c>
      <c r="U276" s="9">
        <v>1.6</v>
      </c>
      <c r="V276" s="9">
        <v>1</v>
      </c>
    </row>
    <row r="277" spans="1:22" s="9" customFormat="1">
      <c r="A277" s="9">
        <v>272</v>
      </c>
      <c r="B277" s="9" t="str">
        <f t="shared" si="4"/>
        <v>М8x240</v>
      </c>
      <c r="C277" s="10">
        <v>8</v>
      </c>
      <c r="D277" s="9">
        <v>240</v>
      </c>
      <c r="E277" s="12">
        <v>88.241411569535771</v>
      </c>
      <c r="F277" s="12">
        <v>89.582059759579849</v>
      </c>
      <c r="G277" s="12">
        <v>76.229560020029041</v>
      </c>
      <c r="H277" s="12">
        <v>79.869844343354174</v>
      </c>
      <c r="I277" s="12"/>
      <c r="J277" s="12"/>
      <c r="K277" s="12"/>
      <c r="L277" s="12"/>
      <c r="M277" s="9">
        <v>41</v>
      </c>
      <c r="N277" s="9">
        <v>41</v>
      </c>
      <c r="O277" s="9">
        <v>0</v>
      </c>
      <c r="P277" s="9">
        <v>8</v>
      </c>
      <c r="Q277" s="9">
        <v>7.1881250000000003</v>
      </c>
      <c r="R277" s="9">
        <v>7.3505000000000003</v>
      </c>
      <c r="S277" s="9">
        <v>1.25</v>
      </c>
      <c r="T277" s="9">
        <v>1</v>
      </c>
      <c r="U277" s="9">
        <v>1.6</v>
      </c>
      <c r="V277" s="9">
        <v>1</v>
      </c>
    </row>
    <row r="278" spans="1:22" s="9" customFormat="1">
      <c r="A278" s="9">
        <v>273</v>
      </c>
      <c r="B278" s="9" t="str">
        <f t="shared" si="4"/>
        <v>М8x260</v>
      </c>
      <c r="C278" s="10">
        <v>8</v>
      </c>
      <c r="D278" s="9">
        <v>260</v>
      </c>
      <c r="E278" s="12">
        <v>96.133092315353338</v>
      </c>
      <c r="F278" s="12">
        <v>97.473740505397402</v>
      </c>
      <c r="G278" s="12">
        <v>82.600753227934334</v>
      </c>
      <c r="H278" s="12">
        <v>86.532130732687463</v>
      </c>
      <c r="I278" s="12"/>
      <c r="J278" s="12"/>
      <c r="K278" s="12"/>
      <c r="L278" s="12"/>
      <c r="M278" s="9">
        <v>41</v>
      </c>
      <c r="N278" s="9">
        <v>41</v>
      </c>
      <c r="O278" s="9">
        <v>0</v>
      </c>
      <c r="P278" s="9">
        <v>8</v>
      </c>
      <c r="Q278" s="9">
        <v>7.1881250000000003</v>
      </c>
      <c r="R278" s="9">
        <v>7.3505000000000003</v>
      </c>
      <c r="S278" s="9">
        <v>1.25</v>
      </c>
      <c r="T278" s="9">
        <v>1</v>
      </c>
      <c r="U278" s="9">
        <v>1.6</v>
      </c>
      <c r="V278" s="9">
        <v>1</v>
      </c>
    </row>
    <row r="279" spans="1:22" s="9" customFormat="1">
      <c r="A279" s="9">
        <v>274</v>
      </c>
      <c r="B279" s="9" t="str">
        <f t="shared" si="4"/>
        <v>М8x280</v>
      </c>
      <c r="C279" s="10">
        <v>8</v>
      </c>
      <c r="D279" s="9">
        <v>280</v>
      </c>
      <c r="E279" s="12">
        <v>104.0247730611709</v>
      </c>
      <c r="F279" s="12">
        <v>105.36542125121497</v>
      </c>
      <c r="G279" s="12">
        <v>88.971946435839655</v>
      </c>
      <c r="H279" s="12">
        <v>93.194417122020781</v>
      </c>
      <c r="I279" s="12"/>
      <c r="J279" s="12"/>
      <c r="K279" s="12"/>
      <c r="L279" s="12"/>
      <c r="M279" s="9">
        <v>41</v>
      </c>
      <c r="N279" s="9">
        <v>41</v>
      </c>
      <c r="O279" s="9">
        <v>0</v>
      </c>
      <c r="P279" s="9">
        <v>8</v>
      </c>
      <c r="Q279" s="9">
        <v>7.1881250000000003</v>
      </c>
      <c r="R279" s="9">
        <v>7.3505000000000003</v>
      </c>
      <c r="S279" s="9">
        <v>1.25</v>
      </c>
      <c r="T279" s="9">
        <v>1</v>
      </c>
      <c r="U279" s="9">
        <v>1.6</v>
      </c>
      <c r="V279" s="9">
        <v>1</v>
      </c>
    </row>
    <row r="280" spans="1:22" s="9" customFormat="1">
      <c r="A280" s="9">
        <v>275</v>
      </c>
      <c r="B280" s="9" t="str">
        <f t="shared" si="4"/>
        <v>М8x300</v>
      </c>
      <c r="C280" s="10">
        <v>8</v>
      </c>
      <c r="D280" s="9">
        <v>300</v>
      </c>
      <c r="E280" s="12">
        <v>111.91645380698843</v>
      </c>
      <c r="F280" s="12">
        <v>113.25710199703252</v>
      </c>
      <c r="G280" s="12">
        <v>95.343139643744976</v>
      </c>
      <c r="H280" s="12">
        <v>99.856703511354084</v>
      </c>
      <c r="I280" s="12"/>
      <c r="J280" s="12"/>
      <c r="K280" s="12"/>
      <c r="L280" s="12"/>
      <c r="M280" s="9">
        <v>41</v>
      </c>
      <c r="N280" s="9">
        <v>41</v>
      </c>
      <c r="O280" s="9">
        <v>0</v>
      </c>
      <c r="P280" s="9">
        <v>8</v>
      </c>
      <c r="Q280" s="9">
        <v>7.1881250000000003</v>
      </c>
      <c r="R280" s="9">
        <v>7.3505000000000003</v>
      </c>
      <c r="S280" s="9">
        <v>1.25</v>
      </c>
      <c r="T280" s="9">
        <v>1</v>
      </c>
      <c r="U280" s="9">
        <v>1.6</v>
      </c>
      <c r="V280" s="9">
        <v>1</v>
      </c>
    </row>
    <row r="281" spans="1:22">
      <c r="A281" s="9">
        <v>276</v>
      </c>
      <c r="B281" s="9" t="str">
        <f t="shared" si="4"/>
        <v>М10x30</v>
      </c>
      <c r="C281" s="10">
        <v>10</v>
      </c>
      <c r="D281" s="9">
        <v>30</v>
      </c>
      <c r="E281" s="12">
        <v>14.814701377344281</v>
      </c>
      <c r="F281" s="12">
        <v>15.319651237440649</v>
      </c>
      <c r="G281" s="12">
        <v>14.814701377344281</v>
      </c>
      <c r="H281" s="12">
        <v>15.319651237440649</v>
      </c>
      <c r="I281" s="12"/>
      <c r="J281" s="12"/>
      <c r="K281" s="12"/>
      <c r="L281" s="12"/>
      <c r="M281" s="55">
        <v>15</v>
      </c>
      <c r="N281" s="55">
        <v>15</v>
      </c>
      <c r="O281" s="9">
        <v>0</v>
      </c>
      <c r="P281" s="9">
        <v>10</v>
      </c>
      <c r="Q281" s="9">
        <v>9.0257500000000004</v>
      </c>
      <c r="R281" s="9">
        <v>9.1881249999999994</v>
      </c>
      <c r="S281" s="9">
        <v>1.5</v>
      </c>
      <c r="T281" s="9">
        <v>1.25</v>
      </c>
      <c r="U281" s="9">
        <v>1.6</v>
      </c>
      <c r="V281" s="9">
        <v>1.6</v>
      </c>
    </row>
    <row r="282" spans="1:22">
      <c r="A282" s="9">
        <v>277</v>
      </c>
      <c r="B282" s="9" t="str">
        <f t="shared" si="4"/>
        <v>М10x32</v>
      </c>
      <c r="C282" s="10">
        <v>10</v>
      </c>
      <c r="D282" s="9">
        <v>32</v>
      </c>
      <c r="E282" s="12">
        <v>15.819215700960646</v>
      </c>
      <c r="F282" s="12">
        <v>16.360633485773977</v>
      </c>
      <c r="G282" s="12">
        <v>15.819215700960646</v>
      </c>
      <c r="H282" s="12">
        <v>16.360633485773977</v>
      </c>
      <c r="I282" s="12"/>
      <c r="J282" s="12"/>
      <c r="K282" s="12"/>
      <c r="L282" s="12"/>
      <c r="M282" s="55">
        <v>16</v>
      </c>
      <c r="N282" s="55">
        <v>16</v>
      </c>
      <c r="O282" s="9">
        <v>0</v>
      </c>
      <c r="P282" s="9">
        <v>10</v>
      </c>
      <c r="Q282" s="9">
        <v>9.0257500000000004</v>
      </c>
      <c r="R282" s="9">
        <v>9.1881249999999994</v>
      </c>
      <c r="S282" s="9">
        <v>1.5</v>
      </c>
      <c r="T282" s="9">
        <v>1.25</v>
      </c>
      <c r="U282" s="9">
        <v>1.6</v>
      </c>
      <c r="V282" s="9">
        <v>1.6</v>
      </c>
    </row>
    <row r="283" spans="1:22">
      <c r="A283" s="9">
        <v>278</v>
      </c>
      <c r="B283" s="9" t="str">
        <f t="shared" si="4"/>
        <v>М10x35</v>
      </c>
      <c r="C283" s="10">
        <v>10</v>
      </c>
      <c r="D283" s="9">
        <v>35</v>
      </c>
      <c r="E283" s="12">
        <v>17.325987186385191</v>
      </c>
      <c r="F283" s="12">
        <v>17.922106858273967</v>
      </c>
      <c r="G283" s="12">
        <v>17.325987186385191</v>
      </c>
      <c r="H283" s="12">
        <v>17.922106858273967</v>
      </c>
      <c r="I283" s="12"/>
      <c r="J283" s="12"/>
      <c r="K283" s="12"/>
      <c r="L283" s="12"/>
      <c r="M283" s="55">
        <v>17.5</v>
      </c>
      <c r="N283" s="55">
        <v>17.5</v>
      </c>
      <c r="O283" s="9">
        <v>0</v>
      </c>
      <c r="P283" s="9">
        <v>10</v>
      </c>
      <c r="Q283" s="9">
        <v>9.0257500000000004</v>
      </c>
      <c r="R283" s="9">
        <v>9.1881249999999994</v>
      </c>
      <c r="S283" s="9">
        <v>1.5</v>
      </c>
      <c r="T283" s="9">
        <v>1.25</v>
      </c>
      <c r="U283" s="9">
        <v>1.6</v>
      </c>
      <c r="V283" s="9">
        <v>1.6</v>
      </c>
    </row>
    <row r="284" spans="1:22">
      <c r="A284" s="9">
        <v>279</v>
      </c>
      <c r="B284" s="9" t="str">
        <f t="shared" si="4"/>
        <v>М10x38</v>
      </c>
      <c r="C284" s="10">
        <v>10</v>
      </c>
      <c r="D284" s="9">
        <v>38</v>
      </c>
      <c r="E284" s="12">
        <v>18.832758671809742</v>
      </c>
      <c r="F284" s="12">
        <v>19.48358023077396</v>
      </c>
      <c r="G284" s="12">
        <v>18.832758671809742</v>
      </c>
      <c r="H284" s="12">
        <v>19.48358023077396</v>
      </c>
      <c r="I284" s="12"/>
      <c r="J284" s="12"/>
      <c r="K284" s="12"/>
      <c r="L284" s="12"/>
      <c r="M284" s="55">
        <v>19</v>
      </c>
      <c r="N284" s="55">
        <v>19</v>
      </c>
      <c r="O284" s="9">
        <v>0</v>
      </c>
      <c r="P284" s="9">
        <v>10</v>
      </c>
      <c r="Q284" s="9">
        <v>9.0257500000000004</v>
      </c>
      <c r="R284" s="9">
        <v>9.1881249999999994</v>
      </c>
      <c r="S284" s="9">
        <v>1.5</v>
      </c>
      <c r="T284" s="9">
        <v>1.25</v>
      </c>
      <c r="U284" s="9">
        <v>1.6</v>
      </c>
      <c r="V284" s="9">
        <v>1.6</v>
      </c>
    </row>
    <row r="285" spans="1:22">
      <c r="A285" s="9">
        <v>280</v>
      </c>
      <c r="B285" s="9" t="str">
        <f t="shared" si="4"/>
        <v>М10x40</v>
      </c>
      <c r="C285" s="10">
        <v>10</v>
      </c>
      <c r="D285" s="9">
        <v>40</v>
      </c>
      <c r="E285" s="12">
        <v>19.837272995426105</v>
      </c>
      <c r="F285" s="12">
        <v>20.524562479107288</v>
      </c>
      <c r="G285" s="12">
        <v>19.837272995426105</v>
      </c>
      <c r="H285" s="12">
        <v>20.524562479107288</v>
      </c>
      <c r="I285" s="12"/>
      <c r="J285" s="12"/>
      <c r="K285" s="12"/>
      <c r="L285" s="12"/>
      <c r="M285" s="55">
        <v>20</v>
      </c>
      <c r="N285" s="55">
        <v>20</v>
      </c>
      <c r="O285" s="9">
        <v>0</v>
      </c>
      <c r="P285" s="9">
        <v>10</v>
      </c>
      <c r="Q285" s="9">
        <v>9.0257500000000004</v>
      </c>
      <c r="R285" s="9">
        <v>9.1881249999999994</v>
      </c>
      <c r="S285" s="9">
        <v>1.5</v>
      </c>
      <c r="T285" s="9">
        <v>1.25</v>
      </c>
      <c r="U285" s="9">
        <v>1.6</v>
      </c>
      <c r="V285" s="9">
        <v>1.6</v>
      </c>
    </row>
    <row r="286" spans="1:22">
      <c r="A286" s="9">
        <v>281</v>
      </c>
      <c r="B286" s="9" t="str">
        <f t="shared" si="4"/>
        <v>М10x42</v>
      </c>
      <c r="C286" s="10">
        <v>10</v>
      </c>
      <c r="D286" s="9">
        <v>42</v>
      </c>
      <c r="E286" s="12">
        <v>20.841787319042467</v>
      </c>
      <c r="F286" s="12">
        <v>21.565544727440617</v>
      </c>
      <c r="G286" s="12">
        <v>20.841787319042467</v>
      </c>
      <c r="H286" s="12">
        <v>21.565544727440617</v>
      </c>
      <c r="I286" s="12"/>
      <c r="J286" s="12"/>
      <c r="K286" s="12"/>
      <c r="L286" s="12"/>
      <c r="M286" s="55">
        <v>21</v>
      </c>
      <c r="N286" s="55">
        <v>21</v>
      </c>
      <c r="O286" s="9">
        <v>0</v>
      </c>
      <c r="P286" s="9">
        <v>10</v>
      </c>
      <c r="Q286" s="9">
        <v>9.0257500000000004</v>
      </c>
      <c r="R286" s="9">
        <v>9.1881249999999994</v>
      </c>
      <c r="S286" s="9">
        <v>1.5</v>
      </c>
      <c r="T286" s="9">
        <v>1.25</v>
      </c>
      <c r="U286" s="9">
        <v>1.6</v>
      </c>
      <c r="V286" s="9">
        <v>1.6</v>
      </c>
    </row>
    <row r="287" spans="1:22">
      <c r="A287" s="9">
        <v>282</v>
      </c>
      <c r="B287" s="9" t="str">
        <f t="shared" si="4"/>
        <v>М10x45</v>
      </c>
      <c r="C287" s="10">
        <v>10</v>
      </c>
      <c r="D287" s="9">
        <v>45</v>
      </c>
      <c r="E287" s="12">
        <v>22.348558804467018</v>
      </c>
      <c r="F287" s="12">
        <v>23.12701809994061</v>
      </c>
      <c r="G287" s="12">
        <v>22.348558804467018</v>
      </c>
      <c r="H287" s="12">
        <v>23.12701809994061</v>
      </c>
      <c r="I287" s="12"/>
      <c r="J287" s="12"/>
      <c r="K287" s="12"/>
      <c r="L287" s="12"/>
      <c r="M287" s="55">
        <v>22.5</v>
      </c>
      <c r="N287" s="55">
        <v>22.5</v>
      </c>
      <c r="O287" s="9">
        <v>0</v>
      </c>
      <c r="P287" s="9">
        <v>10</v>
      </c>
      <c r="Q287" s="9">
        <v>9.0257500000000004</v>
      </c>
      <c r="R287" s="9">
        <v>9.1881249999999994</v>
      </c>
      <c r="S287" s="9">
        <v>1.5</v>
      </c>
      <c r="T287" s="9">
        <v>1.25</v>
      </c>
      <c r="U287" s="9">
        <v>1.6</v>
      </c>
      <c r="V287" s="9">
        <v>1.6</v>
      </c>
    </row>
    <row r="288" spans="1:22">
      <c r="A288" s="9">
        <v>283</v>
      </c>
      <c r="B288" s="9" t="str">
        <f t="shared" si="4"/>
        <v>М10x48</v>
      </c>
      <c r="C288" s="10">
        <v>10</v>
      </c>
      <c r="D288" s="9">
        <v>48</v>
      </c>
      <c r="E288" s="12">
        <v>23.855330289891562</v>
      </c>
      <c r="F288" s="12">
        <v>24.688491472440596</v>
      </c>
      <c r="G288" s="12">
        <v>23.855330289891562</v>
      </c>
      <c r="H288" s="12">
        <v>24.688491472440596</v>
      </c>
      <c r="I288" s="12"/>
      <c r="J288" s="12"/>
      <c r="K288" s="12"/>
      <c r="L288" s="12"/>
      <c r="M288" s="55">
        <v>24</v>
      </c>
      <c r="N288" s="55">
        <v>24</v>
      </c>
      <c r="O288" s="9">
        <v>0</v>
      </c>
      <c r="P288" s="9">
        <v>10</v>
      </c>
      <c r="Q288" s="9">
        <v>9.0257500000000004</v>
      </c>
      <c r="R288" s="9">
        <v>9.1881249999999994</v>
      </c>
      <c r="S288" s="9">
        <v>1.5</v>
      </c>
      <c r="T288" s="9">
        <v>1.25</v>
      </c>
      <c r="U288" s="9">
        <v>1.6</v>
      </c>
      <c r="V288" s="9">
        <v>1.6</v>
      </c>
    </row>
    <row r="289" spans="1:22">
      <c r="A289" s="9">
        <v>284</v>
      </c>
      <c r="B289" s="9" t="str">
        <f t="shared" si="4"/>
        <v>М10x50</v>
      </c>
      <c r="C289" s="10">
        <v>10</v>
      </c>
      <c r="D289" s="9">
        <v>50</v>
      </c>
      <c r="E289" s="12">
        <v>24.859844613507928</v>
      </c>
      <c r="F289" s="12">
        <v>25.729473720773928</v>
      </c>
      <c r="G289" s="12">
        <v>24.859844613507928</v>
      </c>
      <c r="H289" s="12">
        <v>25.729473720773928</v>
      </c>
      <c r="I289" s="12"/>
      <c r="J289" s="12"/>
      <c r="K289" s="12"/>
      <c r="L289" s="12"/>
      <c r="M289" s="55">
        <v>25</v>
      </c>
      <c r="N289" s="55">
        <v>25</v>
      </c>
      <c r="O289" s="9">
        <v>0</v>
      </c>
      <c r="P289" s="9">
        <v>10</v>
      </c>
      <c r="Q289" s="9">
        <v>9.0257500000000004</v>
      </c>
      <c r="R289" s="9">
        <v>9.1881249999999994</v>
      </c>
      <c r="S289" s="9">
        <v>1.5</v>
      </c>
      <c r="T289" s="9">
        <v>1.25</v>
      </c>
      <c r="U289" s="9">
        <v>1.6</v>
      </c>
      <c r="V289" s="9">
        <v>1.6</v>
      </c>
    </row>
    <row r="290" spans="1:22">
      <c r="A290" s="9">
        <v>285</v>
      </c>
      <c r="B290" s="9" t="str">
        <f t="shared" si="4"/>
        <v>М10x55</v>
      </c>
      <c r="C290" s="10">
        <v>10</v>
      </c>
      <c r="D290" s="9">
        <v>55</v>
      </c>
      <c r="E290" s="12">
        <v>27.371130422548841</v>
      </c>
      <c r="F290" s="12">
        <v>28.33192934160725</v>
      </c>
      <c r="G290" s="12">
        <v>27.371130422548841</v>
      </c>
      <c r="H290" s="12">
        <v>28.33192934160725</v>
      </c>
      <c r="I290" s="12"/>
      <c r="J290" s="12"/>
      <c r="K290" s="12"/>
      <c r="L290" s="12"/>
      <c r="M290" s="55">
        <v>27.5</v>
      </c>
      <c r="N290" s="55">
        <v>27.5</v>
      </c>
      <c r="O290" s="9">
        <v>0</v>
      </c>
      <c r="P290" s="9">
        <v>10</v>
      </c>
      <c r="Q290" s="9">
        <v>9.0257500000000004</v>
      </c>
      <c r="R290" s="9">
        <v>9.1881249999999994</v>
      </c>
      <c r="S290" s="9">
        <v>1.5</v>
      </c>
      <c r="T290" s="9">
        <v>1.25</v>
      </c>
      <c r="U290" s="9">
        <v>1.6</v>
      </c>
      <c r="V290" s="9">
        <v>1.6</v>
      </c>
    </row>
    <row r="291" spans="1:22">
      <c r="A291" s="9">
        <v>286</v>
      </c>
      <c r="B291" s="9" t="str">
        <f t="shared" si="4"/>
        <v>М10x60</v>
      </c>
      <c r="C291" s="10">
        <v>10</v>
      </c>
      <c r="D291" s="9">
        <v>60</v>
      </c>
      <c r="E291" s="12">
        <v>29.882416231589747</v>
      </c>
      <c r="F291" s="12">
        <v>30.934384962440564</v>
      </c>
      <c r="G291" s="12">
        <v>29.882416231589747</v>
      </c>
      <c r="H291" s="12">
        <v>30.934384962440564</v>
      </c>
      <c r="I291" s="12"/>
      <c r="J291" s="12"/>
      <c r="K291" s="12"/>
      <c r="L291" s="12"/>
      <c r="M291" s="55">
        <v>30</v>
      </c>
      <c r="N291" s="55">
        <v>30</v>
      </c>
      <c r="O291" s="9">
        <v>0</v>
      </c>
      <c r="P291" s="9">
        <v>10</v>
      </c>
      <c r="Q291" s="9">
        <v>9.0257500000000004</v>
      </c>
      <c r="R291" s="9">
        <v>9.1881249999999994</v>
      </c>
      <c r="S291" s="9">
        <v>1.5</v>
      </c>
      <c r="T291" s="9">
        <v>1.25</v>
      </c>
      <c r="U291" s="9">
        <v>1.6</v>
      </c>
      <c r="V291" s="9">
        <v>1.6</v>
      </c>
    </row>
    <row r="292" spans="1:22">
      <c r="A292" s="9">
        <v>287</v>
      </c>
      <c r="B292" s="9" t="str">
        <f t="shared" si="4"/>
        <v>М10x65</v>
      </c>
      <c r="C292" s="10">
        <v>10</v>
      </c>
      <c r="D292" s="9">
        <v>65</v>
      </c>
      <c r="E292" s="12">
        <v>33.879347194595248</v>
      </c>
      <c r="F292" s="12">
        <v>34.785444226578221</v>
      </c>
      <c r="G292" s="12">
        <v>32.393702040630664</v>
      </c>
      <c r="H292" s="12">
        <v>33.536840583273879</v>
      </c>
      <c r="I292" s="12"/>
      <c r="J292" s="12"/>
      <c r="K292" s="12"/>
      <c r="L292" s="12"/>
      <c r="M292" s="9">
        <v>26</v>
      </c>
      <c r="N292" s="9">
        <v>26</v>
      </c>
      <c r="O292" s="9">
        <v>0</v>
      </c>
      <c r="P292" s="9">
        <v>10</v>
      </c>
      <c r="Q292" s="9">
        <v>9.0257500000000004</v>
      </c>
      <c r="R292" s="9">
        <v>9.1881249999999994</v>
      </c>
      <c r="S292" s="9">
        <v>1.5</v>
      </c>
      <c r="T292" s="9">
        <v>1.25</v>
      </c>
      <c r="U292" s="9">
        <v>1.6</v>
      </c>
      <c r="V292" s="9">
        <v>1.6</v>
      </c>
    </row>
    <row r="293" spans="1:22">
      <c r="A293" s="9">
        <v>288</v>
      </c>
      <c r="B293" s="9" t="str">
        <f t="shared" si="4"/>
        <v>М10x70</v>
      </c>
      <c r="C293" s="10">
        <v>10</v>
      </c>
      <c r="D293" s="9">
        <v>70</v>
      </c>
      <c r="E293" s="12">
        <v>36.962034985930238</v>
      </c>
      <c r="F293" s="12">
        <v>37.868132017913197</v>
      </c>
      <c r="G293" s="12">
        <v>34.904987849671571</v>
      </c>
      <c r="H293" s="12">
        <v>36.139296204107204</v>
      </c>
      <c r="I293" s="12"/>
      <c r="J293" s="12"/>
      <c r="K293" s="12"/>
      <c r="L293" s="12"/>
      <c r="M293" s="9">
        <v>26</v>
      </c>
      <c r="N293" s="9">
        <v>26</v>
      </c>
      <c r="O293" s="9">
        <v>0</v>
      </c>
      <c r="P293" s="9">
        <v>10</v>
      </c>
      <c r="Q293" s="9">
        <v>9.0257500000000004</v>
      </c>
      <c r="R293" s="9">
        <v>9.1881249999999994</v>
      </c>
      <c r="S293" s="9">
        <v>1.5</v>
      </c>
      <c r="T293" s="9">
        <v>1.25</v>
      </c>
      <c r="U293" s="9">
        <v>1.6</v>
      </c>
      <c r="V293" s="9">
        <v>1.6</v>
      </c>
    </row>
    <row r="294" spans="1:22">
      <c r="A294" s="9">
        <v>289</v>
      </c>
      <c r="B294" s="9" t="str">
        <f t="shared" si="4"/>
        <v>М10x75</v>
      </c>
      <c r="C294" s="10">
        <v>10</v>
      </c>
      <c r="D294" s="9">
        <v>75</v>
      </c>
      <c r="E294" s="12">
        <v>40.044722777265221</v>
      </c>
      <c r="F294" s="12">
        <v>40.950819809248173</v>
      </c>
      <c r="G294" s="12">
        <v>37.416273658712484</v>
      </c>
      <c r="H294" s="12">
        <v>38.741751824940522</v>
      </c>
      <c r="I294" s="12"/>
      <c r="J294" s="12"/>
      <c r="K294" s="12"/>
      <c r="L294" s="12"/>
      <c r="M294" s="9">
        <v>26</v>
      </c>
      <c r="N294" s="9">
        <v>26</v>
      </c>
      <c r="O294" s="9">
        <v>0</v>
      </c>
      <c r="P294" s="9">
        <v>10</v>
      </c>
      <c r="Q294" s="9">
        <v>9.0257500000000004</v>
      </c>
      <c r="R294" s="9">
        <v>9.1881249999999994</v>
      </c>
      <c r="S294" s="9">
        <v>1.5</v>
      </c>
      <c r="T294" s="9">
        <v>1.25</v>
      </c>
      <c r="U294" s="9">
        <v>1.6</v>
      </c>
      <c r="V294" s="9">
        <v>1.6</v>
      </c>
    </row>
    <row r="295" spans="1:22">
      <c r="A295" s="9">
        <v>290</v>
      </c>
      <c r="B295" s="9" t="str">
        <f t="shared" si="4"/>
        <v>М10x80</v>
      </c>
      <c r="C295" s="10">
        <v>10</v>
      </c>
      <c r="D295" s="9">
        <v>80</v>
      </c>
      <c r="E295" s="12">
        <v>43.127410568600197</v>
      </c>
      <c r="F295" s="12">
        <v>44.033507600583164</v>
      </c>
      <c r="G295" s="12">
        <v>39.927559467753397</v>
      </c>
      <c r="H295" s="12">
        <v>41.344207445773833</v>
      </c>
      <c r="I295" s="12"/>
      <c r="J295" s="12"/>
      <c r="K295" s="12"/>
      <c r="L295" s="12"/>
      <c r="M295" s="9">
        <v>26</v>
      </c>
      <c r="N295" s="9">
        <v>26</v>
      </c>
      <c r="O295" s="9">
        <v>0</v>
      </c>
      <c r="P295" s="9">
        <v>10</v>
      </c>
      <c r="Q295" s="9">
        <v>9.0257500000000004</v>
      </c>
      <c r="R295" s="9">
        <v>9.1881249999999994</v>
      </c>
      <c r="S295" s="9">
        <v>1.5</v>
      </c>
      <c r="T295" s="9">
        <v>1.25</v>
      </c>
      <c r="U295" s="9">
        <v>1.6</v>
      </c>
      <c r="V295" s="9">
        <v>1.6</v>
      </c>
    </row>
    <row r="296" spans="1:22">
      <c r="A296" s="9">
        <v>291</v>
      </c>
      <c r="B296" s="9" t="str">
        <f t="shared" si="4"/>
        <v>М10x85</v>
      </c>
      <c r="C296" s="10">
        <v>10</v>
      </c>
      <c r="D296" s="9">
        <v>85</v>
      </c>
      <c r="E296" s="12">
        <v>46.210098359935188</v>
      </c>
      <c r="F296" s="12">
        <v>47.116195391918154</v>
      </c>
      <c r="G296" s="12">
        <v>42.438845276794304</v>
      </c>
      <c r="H296" s="12">
        <v>43.946663066607158</v>
      </c>
      <c r="I296" s="12"/>
      <c r="J296" s="12"/>
      <c r="K296" s="12"/>
      <c r="L296" s="12"/>
      <c r="M296" s="9">
        <v>26</v>
      </c>
      <c r="N296" s="9">
        <v>26</v>
      </c>
      <c r="O296" s="9">
        <v>0</v>
      </c>
      <c r="P296" s="9">
        <v>10</v>
      </c>
      <c r="Q296" s="9">
        <v>9.0257500000000004</v>
      </c>
      <c r="R296" s="9">
        <v>9.1881249999999994</v>
      </c>
      <c r="S296" s="9">
        <v>1.5</v>
      </c>
      <c r="T296" s="9">
        <v>1.25</v>
      </c>
      <c r="U296" s="9">
        <v>1.6</v>
      </c>
      <c r="V296" s="9">
        <v>1.6</v>
      </c>
    </row>
    <row r="297" spans="1:22">
      <c r="A297" s="9">
        <v>292</v>
      </c>
      <c r="B297" s="9" t="str">
        <f t="shared" si="4"/>
        <v>М10x90</v>
      </c>
      <c r="C297" s="10">
        <v>10</v>
      </c>
      <c r="D297" s="9">
        <v>90</v>
      </c>
      <c r="E297" s="12">
        <v>49.292786151270171</v>
      </c>
      <c r="F297" s="12">
        <v>50.198883183253137</v>
      </c>
      <c r="G297" s="12">
        <v>44.950131085835217</v>
      </c>
      <c r="H297" s="12">
        <v>46.549118687440483</v>
      </c>
      <c r="I297" s="12"/>
      <c r="J297" s="12"/>
      <c r="K297" s="12"/>
      <c r="L297" s="12"/>
      <c r="M297" s="9">
        <v>26</v>
      </c>
      <c r="N297" s="9">
        <v>26</v>
      </c>
      <c r="O297" s="9">
        <v>0</v>
      </c>
      <c r="P297" s="9">
        <v>10</v>
      </c>
      <c r="Q297" s="9">
        <v>9.0257500000000004</v>
      </c>
      <c r="R297" s="9">
        <v>9.1881249999999994</v>
      </c>
      <c r="S297" s="9">
        <v>1.5</v>
      </c>
      <c r="T297" s="9">
        <v>1.25</v>
      </c>
      <c r="U297" s="9">
        <v>1.6</v>
      </c>
      <c r="V297" s="9">
        <v>1.6</v>
      </c>
    </row>
    <row r="298" spans="1:22">
      <c r="A298" s="9">
        <v>293</v>
      </c>
      <c r="B298" s="9" t="str">
        <f t="shared" si="4"/>
        <v>М10x95</v>
      </c>
      <c r="C298" s="10">
        <v>10</v>
      </c>
      <c r="D298" s="9">
        <v>95</v>
      </c>
      <c r="E298" s="12">
        <v>52.375473942605154</v>
      </c>
      <c r="F298" s="12">
        <v>53.281570974588121</v>
      </c>
      <c r="G298" s="12">
        <v>47.461416894876137</v>
      </c>
      <c r="H298" s="12">
        <v>49.151574308273794</v>
      </c>
      <c r="I298" s="12"/>
      <c r="J298" s="12"/>
      <c r="K298" s="12"/>
      <c r="L298" s="12"/>
      <c r="M298" s="9">
        <v>26</v>
      </c>
      <c r="N298" s="9">
        <v>26</v>
      </c>
      <c r="O298" s="9">
        <v>0</v>
      </c>
      <c r="P298" s="9">
        <v>10</v>
      </c>
      <c r="Q298" s="9">
        <v>9.0257500000000004</v>
      </c>
      <c r="R298" s="9">
        <v>9.1881249999999994</v>
      </c>
      <c r="S298" s="9">
        <v>1.5</v>
      </c>
      <c r="T298" s="9">
        <v>1.25</v>
      </c>
      <c r="U298" s="9">
        <v>1.6</v>
      </c>
      <c r="V298" s="9">
        <v>1.6</v>
      </c>
    </row>
    <row r="299" spans="1:22">
      <c r="A299" s="9">
        <v>294</v>
      </c>
      <c r="B299" s="9" t="str">
        <f t="shared" si="4"/>
        <v>М10x100</v>
      </c>
      <c r="C299" s="10">
        <v>10</v>
      </c>
      <c r="D299" s="9">
        <v>100</v>
      </c>
      <c r="E299" s="12">
        <v>55.458161733940138</v>
      </c>
      <c r="F299" s="12">
        <v>56.364258765923104</v>
      </c>
      <c r="G299" s="12">
        <v>49.972702703917044</v>
      </c>
      <c r="H299" s="12">
        <v>51.754029929107112</v>
      </c>
      <c r="I299" s="12"/>
      <c r="J299" s="12"/>
      <c r="K299" s="12"/>
      <c r="L299" s="12"/>
      <c r="M299" s="9">
        <v>26</v>
      </c>
      <c r="N299" s="9">
        <v>26</v>
      </c>
      <c r="O299" s="9">
        <v>0</v>
      </c>
      <c r="P299" s="9">
        <v>10</v>
      </c>
      <c r="Q299" s="9">
        <v>9.0257500000000004</v>
      </c>
      <c r="R299" s="9">
        <v>9.1881249999999994</v>
      </c>
      <c r="S299" s="9">
        <v>1.5</v>
      </c>
      <c r="T299" s="9">
        <v>1.25</v>
      </c>
      <c r="U299" s="9">
        <v>1.6</v>
      </c>
      <c r="V299" s="9">
        <v>1.6</v>
      </c>
    </row>
    <row r="300" spans="1:22">
      <c r="A300" s="9">
        <v>295</v>
      </c>
      <c r="B300" s="9" t="str">
        <f t="shared" ref="B300:B358" si="5">"М"&amp;C300&amp;"x"&amp;D300</f>
        <v>М10x105</v>
      </c>
      <c r="C300" s="10">
        <v>10</v>
      </c>
      <c r="D300" s="9">
        <v>105</v>
      </c>
      <c r="E300" s="12">
        <v>58.540849525275128</v>
      </c>
      <c r="F300" s="12">
        <v>59.446946557258087</v>
      </c>
      <c r="G300" s="12">
        <v>52.483988512957957</v>
      </c>
      <c r="H300" s="12">
        <v>54.356485549940437</v>
      </c>
      <c r="I300" s="12"/>
      <c r="J300" s="12"/>
      <c r="K300" s="12"/>
      <c r="L300" s="12"/>
      <c r="M300" s="9">
        <v>26</v>
      </c>
      <c r="N300" s="9">
        <v>26</v>
      </c>
      <c r="O300" s="9">
        <v>0</v>
      </c>
      <c r="P300" s="9">
        <v>10</v>
      </c>
      <c r="Q300" s="9">
        <v>9.0257500000000004</v>
      </c>
      <c r="R300" s="9">
        <v>9.1881249999999994</v>
      </c>
      <c r="S300" s="9">
        <v>1.5</v>
      </c>
      <c r="T300" s="9">
        <v>1.25</v>
      </c>
      <c r="U300" s="9">
        <v>1.6</v>
      </c>
      <c r="V300" s="9">
        <v>1.6</v>
      </c>
    </row>
    <row r="301" spans="1:22">
      <c r="A301" s="9">
        <v>296</v>
      </c>
      <c r="B301" s="9" t="str">
        <f t="shared" si="5"/>
        <v>М10x110</v>
      </c>
      <c r="C301" s="10">
        <v>10</v>
      </c>
      <c r="D301" s="9">
        <v>110</v>
      </c>
      <c r="E301" s="12">
        <v>61.623537316610111</v>
      </c>
      <c r="F301" s="12">
        <v>62.529634348593071</v>
      </c>
      <c r="G301" s="12">
        <v>54.99527432199887</v>
      </c>
      <c r="H301" s="12">
        <v>56.958941170773763</v>
      </c>
      <c r="I301" s="12"/>
      <c r="J301" s="12"/>
      <c r="K301" s="12"/>
      <c r="L301" s="12"/>
      <c r="M301" s="9">
        <v>26</v>
      </c>
      <c r="N301" s="9">
        <v>26</v>
      </c>
      <c r="O301" s="9">
        <v>0</v>
      </c>
      <c r="P301" s="9">
        <v>10</v>
      </c>
      <c r="Q301" s="9">
        <v>9.0257500000000004</v>
      </c>
      <c r="R301" s="9">
        <v>9.1881249999999994</v>
      </c>
      <c r="S301" s="9">
        <v>1.5</v>
      </c>
      <c r="T301" s="9">
        <v>1.25</v>
      </c>
      <c r="U301" s="9">
        <v>1.6</v>
      </c>
      <c r="V301" s="9">
        <v>1.6</v>
      </c>
    </row>
    <row r="302" spans="1:22">
      <c r="A302" s="9">
        <v>297</v>
      </c>
      <c r="B302" s="9" t="str">
        <f t="shared" si="5"/>
        <v>М10x115</v>
      </c>
      <c r="C302" s="10">
        <v>10</v>
      </c>
      <c r="D302" s="9">
        <v>115</v>
      </c>
      <c r="E302" s="12">
        <v>64.706225107945087</v>
      </c>
      <c r="F302" s="12">
        <v>65.612322139928054</v>
      </c>
      <c r="G302" s="12">
        <v>57.506560131039777</v>
      </c>
      <c r="H302" s="12">
        <v>59.561396791607073</v>
      </c>
      <c r="I302" s="12"/>
      <c r="J302" s="12"/>
      <c r="K302" s="12"/>
      <c r="L302" s="12"/>
      <c r="M302" s="9">
        <v>26</v>
      </c>
      <c r="N302" s="9">
        <v>26</v>
      </c>
      <c r="O302" s="9">
        <v>0</v>
      </c>
      <c r="P302" s="9">
        <v>10</v>
      </c>
      <c r="Q302" s="9">
        <v>9.0257500000000004</v>
      </c>
      <c r="R302" s="9">
        <v>9.1881249999999994</v>
      </c>
      <c r="S302" s="9">
        <v>1.5</v>
      </c>
      <c r="T302" s="9">
        <v>1.25</v>
      </c>
      <c r="U302" s="9">
        <v>1.6</v>
      </c>
      <c r="V302" s="9">
        <v>1.6</v>
      </c>
    </row>
    <row r="303" spans="1:22">
      <c r="A303" s="9">
        <v>298</v>
      </c>
      <c r="B303" s="9" t="str">
        <f t="shared" si="5"/>
        <v>М10x120</v>
      </c>
      <c r="C303" s="10">
        <v>10</v>
      </c>
      <c r="D303" s="9">
        <v>120</v>
      </c>
      <c r="E303" s="12">
        <v>67.788912899280078</v>
      </c>
      <c r="F303" s="12">
        <v>68.695009931263044</v>
      </c>
      <c r="G303" s="12">
        <v>60.017845940080683</v>
      </c>
      <c r="H303" s="12">
        <v>62.163852412440392</v>
      </c>
      <c r="I303" s="12"/>
      <c r="J303" s="12"/>
      <c r="K303" s="12"/>
      <c r="L303" s="12"/>
      <c r="M303" s="9">
        <v>26</v>
      </c>
      <c r="N303" s="9">
        <v>26</v>
      </c>
      <c r="O303" s="9">
        <v>0</v>
      </c>
      <c r="P303" s="9">
        <v>10</v>
      </c>
      <c r="Q303" s="9">
        <v>9.0257500000000004</v>
      </c>
      <c r="R303" s="9">
        <v>9.1881249999999994</v>
      </c>
      <c r="S303" s="9">
        <v>1.5</v>
      </c>
      <c r="T303" s="9">
        <v>1.25</v>
      </c>
      <c r="U303" s="9">
        <v>1.6</v>
      </c>
      <c r="V303" s="9">
        <v>1.6</v>
      </c>
    </row>
    <row r="304" spans="1:22">
      <c r="A304" s="9">
        <v>299</v>
      </c>
      <c r="B304" s="9" t="str">
        <f t="shared" si="5"/>
        <v>М10x130</v>
      </c>
      <c r="C304" s="10">
        <v>10</v>
      </c>
      <c r="D304" s="9">
        <v>130</v>
      </c>
      <c r="E304" s="12">
        <v>72.582923724444257</v>
      </c>
      <c r="F304" s="12">
        <v>73.70782830472902</v>
      </c>
      <c r="G304" s="12">
        <v>65.040417558162503</v>
      </c>
      <c r="H304" s="12">
        <v>67.368763654107042</v>
      </c>
      <c r="I304" s="12"/>
      <c r="J304" s="12"/>
      <c r="K304" s="12"/>
      <c r="L304" s="12"/>
      <c r="M304" s="9">
        <v>32</v>
      </c>
      <c r="N304" s="9">
        <v>32</v>
      </c>
      <c r="O304" s="9">
        <v>0</v>
      </c>
      <c r="P304" s="9">
        <v>10</v>
      </c>
      <c r="Q304" s="9">
        <v>9.0257500000000004</v>
      </c>
      <c r="R304" s="9">
        <v>9.1881249999999994</v>
      </c>
      <c r="S304" s="9">
        <v>1.5</v>
      </c>
      <c r="T304" s="9">
        <v>1.25</v>
      </c>
      <c r="U304" s="9">
        <v>1.6</v>
      </c>
      <c r="V304" s="9">
        <v>1.6</v>
      </c>
    </row>
    <row r="305" spans="1:22">
      <c r="A305" s="9">
        <v>300</v>
      </c>
      <c r="B305" s="9" t="str">
        <f t="shared" si="5"/>
        <v>М10x140</v>
      </c>
      <c r="C305" s="10">
        <v>10</v>
      </c>
      <c r="D305" s="9">
        <v>140</v>
      </c>
      <c r="E305" s="12">
        <v>78.748299307114223</v>
      </c>
      <c r="F305" s="12">
        <v>79.873203887398986</v>
      </c>
      <c r="G305" s="12">
        <v>70.062989176244329</v>
      </c>
      <c r="H305" s="12">
        <v>72.573674895773678</v>
      </c>
      <c r="I305" s="12"/>
      <c r="J305" s="12"/>
      <c r="K305" s="12"/>
      <c r="L305" s="12"/>
      <c r="M305" s="9">
        <v>32</v>
      </c>
      <c r="N305" s="9">
        <v>32</v>
      </c>
      <c r="O305" s="9">
        <v>0</v>
      </c>
      <c r="P305" s="9">
        <v>10</v>
      </c>
      <c r="Q305" s="9">
        <v>9.0257500000000004</v>
      </c>
      <c r="R305" s="9">
        <v>9.1881249999999994</v>
      </c>
      <c r="S305" s="9">
        <v>1.5</v>
      </c>
      <c r="T305" s="9">
        <v>1.25</v>
      </c>
      <c r="U305" s="9">
        <v>1.6</v>
      </c>
      <c r="V305" s="9">
        <v>1.6</v>
      </c>
    </row>
    <row r="306" spans="1:22">
      <c r="A306" s="9">
        <v>301</v>
      </c>
      <c r="B306" s="9" t="str">
        <f t="shared" si="5"/>
        <v>М10x150</v>
      </c>
      <c r="C306" s="10">
        <v>10</v>
      </c>
      <c r="D306" s="9">
        <v>150</v>
      </c>
      <c r="E306" s="12">
        <v>84.913674889784204</v>
      </c>
      <c r="F306" s="12">
        <v>86.038579470068939</v>
      </c>
      <c r="G306" s="12">
        <v>75.085560794326156</v>
      </c>
      <c r="H306" s="12">
        <v>77.7785861374403</v>
      </c>
      <c r="I306" s="12"/>
      <c r="J306" s="12"/>
      <c r="K306" s="12"/>
      <c r="L306" s="12"/>
      <c r="M306" s="9">
        <v>32</v>
      </c>
      <c r="N306" s="9">
        <v>32</v>
      </c>
      <c r="O306" s="9">
        <v>0</v>
      </c>
      <c r="P306" s="9">
        <v>10</v>
      </c>
      <c r="Q306" s="9">
        <v>9.0257500000000004</v>
      </c>
      <c r="R306" s="9">
        <v>9.1881249999999994</v>
      </c>
      <c r="S306" s="9">
        <v>1.5</v>
      </c>
      <c r="T306" s="9">
        <v>1.25</v>
      </c>
      <c r="U306" s="9">
        <v>1.6</v>
      </c>
      <c r="V306" s="9">
        <v>1.6</v>
      </c>
    </row>
    <row r="307" spans="1:22">
      <c r="A307" s="9">
        <v>302</v>
      </c>
      <c r="B307" s="9" t="str">
        <f t="shared" si="5"/>
        <v>М10x160</v>
      </c>
      <c r="C307" s="10">
        <v>10</v>
      </c>
      <c r="D307" s="9">
        <v>160</v>
      </c>
      <c r="E307" s="12">
        <v>91.079050472454185</v>
      </c>
      <c r="F307" s="12">
        <v>92.203955052738905</v>
      </c>
      <c r="G307" s="12">
        <v>80.108132412407983</v>
      </c>
      <c r="H307" s="12">
        <v>82.983497379106936</v>
      </c>
      <c r="I307" s="12"/>
      <c r="J307" s="12"/>
      <c r="K307" s="12"/>
      <c r="L307" s="12"/>
      <c r="M307" s="9">
        <v>32</v>
      </c>
      <c r="N307" s="9">
        <v>32</v>
      </c>
      <c r="O307" s="9">
        <v>0</v>
      </c>
      <c r="P307" s="9">
        <v>10</v>
      </c>
      <c r="Q307" s="9">
        <v>9.0257500000000004</v>
      </c>
      <c r="R307" s="9">
        <v>9.1881249999999994</v>
      </c>
      <c r="S307" s="9">
        <v>1.5</v>
      </c>
      <c r="T307" s="9">
        <v>1.25</v>
      </c>
      <c r="U307" s="9">
        <v>1.6</v>
      </c>
      <c r="V307" s="9">
        <v>1.6</v>
      </c>
    </row>
    <row r="308" spans="1:22">
      <c r="A308" s="9">
        <v>303</v>
      </c>
      <c r="B308" s="9" t="str">
        <f t="shared" si="5"/>
        <v>М10x170</v>
      </c>
      <c r="C308" s="10">
        <v>10</v>
      </c>
      <c r="D308" s="9">
        <v>170</v>
      </c>
      <c r="E308" s="12">
        <v>97.244426055124151</v>
      </c>
      <c r="F308" s="12">
        <v>98.3693306354089</v>
      </c>
      <c r="G308" s="12">
        <v>85.130704030489795</v>
      </c>
      <c r="H308" s="12">
        <v>88.188408620773586</v>
      </c>
      <c r="I308" s="12"/>
      <c r="J308" s="12"/>
      <c r="K308" s="12"/>
      <c r="L308" s="12"/>
      <c r="M308" s="9">
        <v>32</v>
      </c>
      <c r="N308" s="9">
        <v>32</v>
      </c>
      <c r="O308" s="9">
        <v>0</v>
      </c>
      <c r="P308" s="9">
        <v>10</v>
      </c>
      <c r="Q308" s="9">
        <v>9.0257500000000004</v>
      </c>
      <c r="R308" s="9">
        <v>9.1881249999999994</v>
      </c>
      <c r="S308" s="9">
        <v>1.5</v>
      </c>
      <c r="T308" s="9">
        <v>1.25</v>
      </c>
      <c r="U308" s="9">
        <v>1.6</v>
      </c>
      <c r="V308" s="9">
        <v>1.6</v>
      </c>
    </row>
    <row r="309" spans="1:22">
      <c r="A309" s="9">
        <v>304</v>
      </c>
      <c r="B309" s="9" t="str">
        <f t="shared" si="5"/>
        <v>М10x180</v>
      </c>
      <c r="C309" s="10">
        <v>10</v>
      </c>
      <c r="D309" s="9">
        <v>180</v>
      </c>
      <c r="E309" s="12">
        <v>103.4098016377941</v>
      </c>
      <c r="F309" s="12">
        <v>104.53470621807887</v>
      </c>
      <c r="G309" s="12">
        <v>90.153275648571622</v>
      </c>
      <c r="H309" s="12">
        <v>93.393319862440222</v>
      </c>
      <c r="I309" s="12"/>
      <c r="J309" s="12"/>
      <c r="K309" s="12"/>
      <c r="L309" s="12"/>
      <c r="M309" s="9">
        <v>32</v>
      </c>
      <c r="N309" s="9">
        <v>32</v>
      </c>
      <c r="O309" s="9">
        <v>0</v>
      </c>
      <c r="P309" s="9">
        <v>10</v>
      </c>
      <c r="Q309" s="9">
        <v>9.0257500000000004</v>
      </c>
      <c r="R309" s="9">
        <v>9.1881249999999994</v>
      </c>
      <c r="S309" s="9">
        <v>1.5</v>
      </c>
      <c r="T309" s="9">
        <v>1.25</v>
      </c>
      <c r="U309" s="9">
        <v>1.6</v>
      </c>
      <c r="V309" s="9">
        <v>1.6</v>
      </c>
    </row>
    <row r="310" spans="1:22">
      <c r="A310" s="9">
        <v>305</v>
      </c>
      <c r="B310" s="9" t="str">
        <f t="shared" si="5"/>
        <v>М10x190</v>
      </c>
      <c r="C310" s="10">
        <v>10</v>
      </c>
      <c r="D310" s="9">
        <v>190</v>
      </c>
      <c r="E310" s="12">
        <v>109.57517722046408</v>
      </c>
      <c r="F310" s="12">
        <v>110.70008180074882</v>
      </c>
      <c r="G310" s="12">
        <v>95.175847266653463</v>
      </c>
      <c r="H310" s="12">
        <v>98.598231104106858</v>
      </c>
      <c r="I310" s="12"/>
      <c r="J310" s="12"/>
      <c r="K310" s="12"/>
      <c r="L310" s="12"/>
      <c r="M310" s="9">
        <v>32</v>
      </c>
      <c r="N310" s="9">
        <v>32</v>
      </c>
      <c r="O310" s="9">
        <v>0</v>
      </c>
      <c r="P310" s="9">
        <v>10</v>
      </c>
      <c r="Q310" s="9">
        <v>9.0257500000000004</v>
      </c>
      <c r="R310" s="9">
        <v>9.1881249999999994</v>
      </c>
      <c r="S310" s="9">
        <v>1.5</v>
      </c>
      <c r="T310" s="9">
        <v>1.25</v>
      </c>
      <c r="U310" s="9">
        <v>1.6</v>
      </c>
      <c r="V310" s="9">
        <v>1.6</v>
      </c>
    </row>
    <row r="311" spans="1:22">
      <c r="A311" s="9">
        <v>306</v>
      </c>
      <c r="B311" s="9" t="str">
        <f t="shared" si="5"/>
        <v>М10x200</v>
      </c>
      <c r="C311" s="10">
        <v>10</v>
      </c>
      <c r="D311" s="9">
        <v>200</v>
      </c>
      <c r="E311" s="12">
        <v>115.74055280313407</v>
      </c>
      <c r="F311" s="12">
        <v>116.8654573834188</v>
      </c>
      <c r="G311" s="12">
        <v>100.19841888473528</v>
      </c>
      <c r="H311" s="12">
        <v>103.80314234577351</v>
      </c>
      <c r="I311" s="12"/>
      <c r="J311" s="12"/>
      <c r="K311" s="12"/>
      <c r="L311" s="12"/>
      <c r="M311" s="9">
        <v>32</v>
      </c>
      <c r="N311" s="9">
        <v>32</v>
      </c>
      <c r="O311" s="9">
        <v>0</v>
      </c>
      <c r="P311" s="9">
        <v>10</v>
      </c>
      <c r="Q311" s="9">
        <v>9.0257500000000004</v>
      </c>
      <c r="R311" s="9">
        <v>9.1881249999999994</v>
      </c>
      <c r="S311" s="9">
        <v>1.5</v>
      </c>
      <c r="T311" s="9">
        <v>1.25</v>
      </c>
      <c r="U311" s="9">
        <v>1.6</v>
      </c>
      <c r="V311" s="9">
        <v>1.6</v>
      </c>
    </row>
    <row r="312" spans="1:22" s="9" customFormat="1">
      <c r="A312" s="9">
        <v>307</v>
      </c>
      <c r="B312" s="9" t="str">
        <f t="shared" si="5"/>
        <v>М10x220</v>
      </c>
      <c r="C312" s="10">
        <v>10</v>
      </c>
      <c r="D312" s="9">
        <v>220</v>
      </c>
      <c r="E312" s="12">
        <v>125.1000136605448</v>
      </c>
      <c r="F312" s="12">
        <v>126.69900126215005</v>
      </c>
      <c r="G312" s="12">
        <v>110.24356212089893</v>
      </c>
      <c r="H312" s="12">
        <v>114.21296482910678</v>
      </c>
      <c r="I312" s="12"/>
      <c r="J312" s="12"/>
      <c r="K312" s="12"/>
      <c r="L312" s="12"/>
      <c r="M312" s="9">
        <v>45</v>
      </c>
      <c r="N312" s="9">
        <v>45</v>
      </c>
      <c r="O312" s="9">
        <v>0</v>
      </c>
      <c r="P312" s="9">
        <v>10</v>
      </c>
      <c r="Q312" s="9">
        <v>9.0257500000000004</v>
      </c>
      <c r="R312" s="9">
        <v>9.1881249999999994</v>
      </c>
      <c r="S312" s="9">
        <v>1.5</v>
      </c>
      <c r="T312" s="9">
        <v>1.25</v>
      </c>
      <c r="U312" s="9">
        <v>1.6</v>
      </c>
      <c r="V312" s="9">
        <v>1.6</v>
      </c>
    </row>
    <row r="313" spans="1:22" s="9" customFormat="1">
      <c r="A313" s="9">
        <v>308</v>
      </c>
      <c r="B313" s="9" t="str">
        <f t="shared" si="5"/>
        <v>М10x240</v>
      </c>
      <c r="C313" s="10">
        <v>10</v>
      </c>
      <c r="D313" s="9">
        <v>240</v>
      </c>
      <c r="E313" s="12">
        <v>137.43076482588478</v>
      </c>
      <c r="F313" s="12">
        <v>139.02975242749002</v>
      </c>
      <c r="G313" s="12">
        <v>120.28870535706255</v>
      </c>
      <c r="H313" s="12">
        <v>124.62278731244005</v>
      </c>
      <c r="I313" s="12"/>
      <c r="J313" s="12"/>
      <c r="K313" s="12"/>
      <c r="L313" s="12"/>
      <c r="M313" s="9">
        <v>45</v>
      </c>
      <c r="N313" s="9">
        <v>45</v>
      </c>
      <c r="O313" s="9">
        <v>0</v>
      </c>
      <c r="P313" s="9">
        <v>10</v>
      </c>
      <c r="Q313" s="9">
        <v>9.0257500000000004</v>
      </c>
      <c r="R313" s="9">
        <v>9.1881249999999994</v>
      </c>
      <c r="S313" s="9">
        <v>1.5</v>
      </c>
      <c r="T313" s="9">
        <v>1.25</v>
      </c>
      <c r="U313" s="9">
        <v>1.6</v>
      </c>
      <c r="V313" s="9">
        <v>1.6</v>
      </c>
    </row>
    <row r="314" spans="1:22" s="9" customFormat="1">
      <c r="A314" s="9">
        <v>309</v>
      </c>
      <c r="B314" s="9" t="str">
        <f t="shared" si="5"/>
        <v>М10x260</v>
      </c>
      <c r="C314" s="10">
        <v>10</v>
      </c>
      <c r="D314" s="9">
        <v>260</v>
      </c>
      <c r="E314" s="12">
        <v>149.76151599122471</v>
      </c>
      <c r="F314" s="12">
        <v>151.36050359282999</v>
      </c>
      <c r="G314" s="12">
        <v>130.33384859322624</v>
      </c>
      <c r="H314" s="12">
        <v>135.03260979577334</v>
      </c>
      <c r="I314" s="12"/>
      <c r="J314" s="12"/>
      <c r="K314" s="12"/>
      <c r="L314" s="12"/>
      <c r="M314" s="9">
        <v>45</v>
      </c>
      <c r="N314" s="9">
        <v>45</v>
      </c>
      <c r="O314" s="9">
        <v>0</v>
      </c>
      <c r="P314" s="9">
        <v>10</v>
      </c>
      <c r="Q314" s="9">
        <v>9.0257500000000004</v>
      </c>
      <c r="R314" s="9">
        <v>9.1881249999999994</v>
      </c>
      <c r="S314" s="9">
        <v>1.5</v>
      </c>
      <c r="T314" s="9">
        <v>1.25</v>
      </c>
      <c r="U314" s="9">
        <v>1.6</v>
      </c>
      <c r="V314" s="9">
        <v>1.6</v>
      </c>
    </row>
    <row r="315" spans="1:22" s="9" customFormat="1">
      <c r="A315" s="9">
        <v>310</v>
      </c>
      <c r="B315" s="9" t="str">
        <f t="shared" si="5"/>
        <v>М10x280</v>
      </c>
      <c r="C315" s="10">
        <v>10</v>
      </c>
      <c r="D315" s="9">
        <v>280</v>
      </c>
      <c r="E315" s="12">
        <v>162.09226715656462</v>
      </c>
      <c r="F315" s="12">
        <v>163.69125475816992</v>
      </c>
      <c r="G315" s="12">
        <v>140.37899182938986</v>
      </c>
      <c r="H315" s="12">
        <v>145.44243227910661</v>
      </c>
      <c r="I315" s="12"/>
      <c r="J315" s="12"/>
      <c r="K315" s="12"/>
      <c r="L315" s="12"/>
      <c r="M315" s="9">
        <v>45</v>
      </c>
      <c r="N315" s="9">
        <v>45</v>
      </c>
      <c r="O315" s="9">
        <v>0</v>
      </c>
      <c r="P315" s="9">
        <v>10</v>
      </c>
      <c r="Q315" s="9">
        <v>9.0257500000000004</v>
      </c>
      <c r="R315" s="9">
        <v>9.1881249999999994</v>
      </c>
      <c r="S315" s="9">
        <v>1.5</v>
      </c>
      <c r="T315" s="9">
        <v>1.25</v>
      </c>
      <c r="U315" s="9">
        <v>1.6</v>
      </c>
      <c r="V315" s="9">
        <v>1.6</v>
      </c>
    </row>
    <row r="316" spans="1:22" s="9" customFormat="1">
      <c r="A316" s="9">
        <v>311</v>
      </c>
      <c r="B316" s="9" t="str">
        <f t="shared" si="5"/>
        <v>М10x300</v>
      </c>
      <c r="C316" s="10">
        <v>10</v>
      </c>
      <c r="D316" s="9">
        <v>300</v>
      </c>
      <c r="E316" s="12">
        <v>174.42301832190455</v>
      </c>
      <c r="F316" s="12">
        <v>176.02200592350982</v>
      </c>
      <c r="G316" s="12">
        <v>150.42413506555351</v>
      </c>
      <c r="H316" s="12">
        <v>155.85225476243991</v>
      </c>
      <c r="I316" s="12"/>
      <c r="J316" s="12"/>
      <c r="K316" s="12"/>
      <c r="L316" s="12"/>
      <c r="M316" s="9">
        <v>45</v>
      </c>
      <c r="N316" s="9">
        <v>45</v>
      </c>
      <c r="O316" s="9">
        <v>0</v>
      </c>
      <c r="P316" s="9">
        <v>10</v>
      </c>
      <c r="Q316" s="9">
        <v>9.0257500000000004</v>
      </c>
      <c r="R316" s="9">
        <v>9.1881249999999994</v>
      </c>
      <c r="S316" s="9">
        <v>1.5</v>
      </c>
      <c r="T316" s="9">
        <v>1.25</v>
      </c>
      <c r="U316" s="9">
        <v>1.6</v>
      </c>
      <c r="V316" s="9">
        <v>1.6</v>
      </c>
    </row>
    <row r="317" spans="1:22">
      <c r="A317" s="9">
        <v>312</v>
      </c>
      <c r="B317" s="9" t="str">
        <f t="shared" si="5"/>
        <v>М12x40</v>
      </c>
      <c r="C317" s="10">
        <v>12</v>
      </c>
      <c r="D317" s="9">
        <v>40</v>
      </c>
      <c r="E317" s="12">
        <v>28.836657330345837</v>
      </c>
      <c r="F317" s="12">
        <v>30.504417203693087</v>
      </c>
      <c r="G317" s="12">
        <v>28.836657330345837</v>
      </c>
      <c r="H317" s="12">
        <v>30.504417203693087</v>
      </c>
      <c r="I317" s="12"/>
      <c r="J317" s="12"/>
      <c r="K317" s="12"/>
      <c r="L317" s="12"/>
      <c r="M317" s="55">
        <v>20</v>
      </c>
      <c r="N317" s="55">
        <v>20</v>
      </c>
      <c r="O317" s="9">
        <v>0</v>
      </c>
      <c r="P317" s="9">
        <v>12</v>
      </c>
      <c r="Q317" s="9">
        <v>10.863375</v>
      </c>
      <c r="R317" s="9">
        <v>11.188124999999999</v>
      </c>
      <c r="S317" s="9">
        <v>1.75</v>
      </c>
      <c r="T317" s="9">
        <v>1.25</v>
      </c>
      <c r="U317" s="9">
        <v>1.6</v>
      </c>
      <c r="V317" s="9">
        <v>1.6</v>
      </c>
    </row>
    <row r="318" spans="1:22">
      <c r="A318" s="9">
        <v>313</v>
      </c>
      <c r="B318" s="9" t="str">
        <f t="shared" si="5"/>
        <v>М12x42</v>
      </c>
      <c r="C318" s="10">
        <v>12</v>
      </c>
      <c r="D318" s="9">
        <v>42</v>
      </c>
      <c r="E318" s="12">
        <v>30.291845236654698</v>
      </c>
      <c r="F318" s="12">
        <v>32.047908388891933</v>
      </c>
      <c r="G318" s="12">
        <v>30.291845236654698</v>
      </c>
      <c r="H318" s="12">
        <v>32.047908388891933</v>
      </c>
      <c r="I318" s="12"/>
      <c r="J318" s="12"/>
      <c r="K318" s="12"/>
      <c r="L318" s="12"/>
      <c r="M318" s="55">
        <v>21</v>
      </c>
      <c r="N318" s="55">
        <v>21</v>
      </c>
      <c r="O318" s="9">
        <v>0</v>
      </c>
      <c r="P318" s="9">
        <v>12</v>
      </c>
      <c r="Q318" s="9">
        <v>10.863375</v>
      </c>
      <c r="R318" s="9">
        <v>11.188124999999999</v>
      </c>
      <c r="S318" s="9">
        <v>1.75</v>
      </c>
      <c r="T318" s="9">
        <v>1.25</v>
      </c>
      <c r="U318" s="9">
        <v>1.6</v>
      </c>
      <c r="V318" s="9">
        <v>1.6</v>
      </c>
    </row>
    <row r="319" spans="1:22">
      <c r="A319" s="9">
        <v>314</v>
      </c>
      <c r="B319" s="9" t="str">
        <f t="shared" si="5"/>
        <v>М12x45</v>
      </c>
      <c r="C319" s="10">
        <v>12</v>
      </c>
      <c r="D319" s="9">
        <v>45</v>
      </c>
      <c r="E319" s="12">
        <v>32.474627096117992</v>
      </c>
      <c r="F319" s="12">
        <v>34.363145166690202</v>
      </c>
      <c r="G319" s="12">
        <v>32.474627096117992</v>
      </c>
      <c r="H319" s="12">
        <v>34.363145166690202</v>
      </c>
      <c r="I319" s="12"/>
      <c r="J319" s="12"/>
      <c r="K319" s="12"/>
      <c r="L319" s="12"/>
      <c r="M319" s="55">
        <v>22.5</v>
      </c>
      <c r="N319" s="55">
        <v>22.5</v>
      </c>
      <c r="O319" s="9">
        <v>0</v>
      </c>
      <c r="P319" s="9">
        <v>12</v>
      </c>
      <c r="Q319" s="9">
        <v>10.863375</v>
      </c>
      <c r="R319" s="9">
        <v>11.188124999999999</v>
      </c>
      <c r="S319" s="9">
        <v>1.75</v>
      </c>
      <c r="T319" s="9">
        <v>1.25</v>
      </c>
      <c r="U319" s="9">
        <v>1.6</v>
      </c>
      <c r="V319" s="9">
        <v>1.6</v>
      </c>
    </row>
    <row r="320" spans="1:22">
      <c r="A320" s="9">
        <v>315</v>
      </c>
      <c r="B320" s="9" t="str">
        <f t="shared" si="5"/>
        <v>М12x48</v>
      </c>
      <c r="C320" s="10">
        <v>12</v>
      </c>
      <c r="D320" s="9">
        <v>48</v>
      </c>
      <c r="E320" s="12">
        <v>34.657408955581289</v>
      </c>
      <c r="F320" s="12">
        <v>36.678381944488464</v>
      </c>
      <c r="G320" s="12">
        <v>34.657408955581289</v>
      </c>
      <c r="H320" s="12">
        <v>36.678381944488464</v>
      </c>
      <c r="I320" s="12"/>
      <c r="J320" s="12"/>
      <c r="K320" s="12"/>
      <c r="L320" s="12"/>
      <c r="M320" s="55">
        <v>24</v>
      </c>
      <c r="N320" s="55">
        <v>24</v>
      </c>
      <c r="O320" s="9">
        <v>0</v>
      </c>
      <c r="P320" s="9">
        <v>12</v>
      </c>
      <c r="Q320" s="9">
        <v>10.863375</v>
      </c>
      <c r="R320" s="9">
        <v>11.188124999999999</v>
      </c>
      <c r="S320" s="9">
        <v>1.75</v>
      </c>
      <c r="T320" s="9">
        <v>1.25</v>
      </c>
      <c r="U320" s="9">
        <v>1.6</v>
      </c>
      <c r="V320" s="9">
        <v>1.6</v>
      </c>
    </row>
    <row r="321" spans="1:22">
      <c r="A321" s="9">
        <v>316</v>
      </c>
      <c r="B321" s="9" t="str">
        <f t="shared" si="5"/>
        <v>М12x50</v>
      </c>
      <c r="C321" s="10">
        <v>12</v>
      </c>
      <c r="D321" s="9">
        <v>50</v>
      </c>
      <c r="E321" s="12">
        <v>36.112596861890154</v>
      </c>
      <c r="F321" s="12">
        <v>38.22187312968731</v>
      </c>
      <c r="G321" s="12">
        <v>36.112596861890154</v>
      </c>
      <c r="H321" s="12">
        <v>38.22187312968731</v>
      </c>
      <c r="I321" s="12"/>
      <c r="J321" s="12"/>
      <c r="K321" s="12"/>
      <c r="L321" s="12"/>
      <c r="M321" s="55">
        <v>25</v>
      </c>
      <c r="N321" s="55">
        <v>25</v>
      </c>
      <c r="O321" s="9">
        <v>0</v>
      </c>
      <c r="P321" s="9">
        <v>12</v>
      </c>
      <c r="Q321" s="9">
        <v>10.863375</v>
      </c>
      <c r="R321" s="9">
        <v>11.188124999999999</v>
      </c>
      <c r="S321" s="9">
        <v>1.75</v>
      </c>
      <c r="T321" s="9">
        <v>1.25</v>
      </c>
      <c r="U321" s="9">
        <v>1.6</v>
      </c>
      <c r="V321" s="9">
        <v>1.6</v>
      </c>
    </row>
    <row r="322" spans="1:22">
      <c r="A322" s="9">
        <v>317</v>
      </c>
      <c r="B322" s="9" t="str">
        <f t="shared" si="5"/>
        <v>М12x55</v>
      </c>
      <c r="C322" s="10">
        <v>12</v>
      </c>
      <c r="D322" s="9">
        <v>55</v>
      </c>
      <c r="E322" s="12">
        <v>39.750566627662316</v>
      </c>
      <c r="F322" s="12">
        <v>42.080601092684418</v>
      </c>
      <c r="G322" s="12">
        <v>39.750566627662316</v>
      </c>
      <c r="H322" s="12">
        <v>42.080601092684418</v>
      </c>
      <c r="I322" s="12"/>
      <c r="J322" s="12"/>
      <c r="K322" s="12"/>
      <c r="L322" s="12"/>
      <c r="M322" s="55">
        <v>27.5</v>
      </c>
      <c r="N322" s="55">
        <v>27.5</v>
      </c>
      <c r="O322" s="9">
        <v>0</v>
      </c>
      <c r="P322" s="9">
        <v>12</v>
      </c>
      <c r="Q322" s="9">
        <v>10.863375</v>
      </c>
      <c r="R322" s="9">
        <v>11.188124999999999</v>
      </c>
      <c r="S322" s="9">
        <v>1.75</v>
      </c>
      <c r="T322" s="9">
        <v>1.25</v>
      </c>
      <c r="U322" s="9">
        <v>1.6</v>
      </c>
      <c r="V322" s="9">
        <v>1.6</v>
      </c>
    </row>
    <row r="323" spans="1:22">
      <c r="A323" s="9">
        <v>318</v>
      </c>
      <c r="B323" s="9" t="str">
        <f t="shared" si="5"/>
        <v>М12x60</v>
      </c>
      <c r="C323" s="10">
        <v>12</v>
      </c>
      <c r="D323" s="9">
        <v>60</v>
      </c>
      <c r="E323" s="12">
        <v>43.388536393434471</v>
      </c>
      <c r="F323" s="12">
        <v>45.939329055681519</v>
      </c>
      <c r="G323" s="12">
        <v>43.388536393434471</v>
      </c>
      <c r="H323" s="12">
        <v>45.939329055681519</v>
      </c>
      <c r="I323" s="12"/>
      <c r="J323" s="12"/>
      <c r="K323" s="12"/>
      <c r="L323" s="12"/>
      <c r="M323" s="55">
        <v>30</v>
      </c>
      <c r="N323" s="55">
        <v>30</v>
      </c>
      <c r="O323" s="9">
        <v>0</v>
      </c>
      <c r="P323" s="9">
        <v>12</v>
      </c>
      <c r="Q323" s="9">
        <v>10.863375</v>
      </c>
      <c r="R323" s="9">
        <v>11.188124999999999</v>
      </c>
      <c r="S323" s="9">
        <v>1.75</v>
      </c>
      <c r="T323" s="9">
        <v>1.25</v>
      </c>
      <c r="U323" s="9">
        <v>1.6</v>
      </c>
      <c r="V323" s="9">
        <v>1.6</v>
      </c>
    </row>
    <row r="324" spans="1:22">
      <c r="A324" s="9">
        <v>319</v>
      </c>
      <c r="B324" s="9" t="str">
        <f t="shared" si="5"/>
        <v>М12x65</v>
      </c>
      <c r="C324" s="10">
        <v>12</v>
      </c>
      <c r="D324" s="9">
        <v>65</v>
      </c>
      <c r="E324" s="12">
        <v>47.026506159206626</v>
      </c>
      <c r="F324" s="12">
        <v>49.798057018678627</v>
      </c>
      <c r="G324" s="12">
        <v>47.026506159206626</v>
      </c>
      <c r="H324" s="12">
        <v>49.798057018678627</v>
      </c>
      <c r="I324" s="12"/>
      <c r="J324" s="12"/>
      <c r="K324" s="12"/>
      <c r="L324" s="12"/>
      <c r="M324" s="55">
        <v>32.5</v>
      </c>
      <c r="N324" s="55">
        <v>32.5</v>
      </c>
      <c r="O324" s="9">
        <v>0</v>
      </c>
      <c r="P324" s="9">
        <v>12</v>
      </c>
      <c r="Q324" s="9">
        <v>10.863375</v>
      </c>
      <c r="R324" s="9">
        <v>11.188124999999999</v>
      </c>
      <c r="S324" s="9">
        <v>1.75</v>
      </c>
      <c r="T324" s="9">
        <v>1.25</v>
      </c>
      <c r="U324" s="9">
        <v>1.6</v>
      </c>
      <c r="V324" s="9">
        <v>1.6</v>
      </c>
    </row>
    <row r="325" spans="1:22">
      <c r="A325" s="9">
        <v>320</v>
      </c>
      <c r="B325" s="9" t="str">
        <f t="shared" si="5"/>
        <v>М12x70</v>
      </c>
      <c r="C325" s="10">
        <v>12</v>
      </c>
      <c r="D325" s="9">
        <v>70</v>
      </c>
      <c r="E325" s="12">
        <v>50.664475924978788</v>
      </c>
      <c r="F325" s="12">
        <v>53.656784981675735</v>
      </c>
      <c r="G325" s="12">
        <v>50.664475924978788</v>
      </c>
      <c r="H325" s="12">
        <v>53.656784981675735</v>
      </c>
      <c r="I325" s="12"/>
      <c r="J325" s="12"/>
      <c r="K325" s="12"/>
      <c r="L325" s="12"/>
      <c r="M325" s="55">
        <v>35</v>
      </c>
      <c r="N325" s="55">
        <v>35</v>
      </c>
      <c r="O325" s="9">
        <v>0</v>
      </c>
      <c r="P325" s="9">
        <v>12</v>
      </c>
      <c r="Q325" s="9">
        <v>10.863375</v>
      </c>
      <c r="R325" s="9">
        <v>11.188124999999999</v>
      </c>
      <c r="S325" s="9">
        <v>1.75</v>
      </c>
      <c r="T325" s="9">
        <v>1.25</v>
      </c>
      <c r="U325" s="9">
        <v>1.6</v>
      </c>
      <c r="V325" s="9">
        <v>1.6</v>
      </c>
    </row>
    <row r="326" spans="1:22">
      <c r="A326" s="9">
        <v>321</v>
      </c>
      <c r="B326" s="9" t="str">
        <f t="shared" si="5"/>
        <v>М12x75</v>
      </c>
      <c r="C326" s="10">
        <v>12</v>
      </c>
      <c r="D326" s="9">
        <v>75</v>
      </c>
      <c r="E326" s="12">
        <v>56.705747652001605</v>
      </c>
      <c r="F326" s="12">
        <v>59.256540314248653</v>
      </c>
      <c r="G326" s="12">
        <v>54.302445690750943</v>
      </c>
      <c r="H326" s="12">
        <v>57.515512944672849</v>
      </c>
      <c r="I326" s="12"/>
      <c r="J326" s="12"/>
      <c r="K326" s="12"/>
      <c r="L326" s="12"/>
      <c r="M326" s="9">
        <v>30</v>
      </c>
      <c r="N326" s="9">
        <v>30</v>
      </c>
      <c r="O326" s="9">
        <v>0</v>
      </c>
      <c r="P326" s="9">
        <v>12</v>
      </c>
      <c r="Q326" s="9">
        <v>10.863375</v>
      </c>
      <c r="R326" s="9">
        <v>11.188124999999999</v>
      </c>
      <c r="S326" s="9">
        <v>1.75</v>
      </c>
      <c r="T326" s="9">
        <v>1.25</v>
      </c>
      <c r="U326" s="9">
        <v>1.6</v>
      </c>
      <c r="V326" s="9">
        <v>1.6</v>
      </c>
    </row>
    <row r="327" spans="1:22">
      <c r="A327" s="9">
        <v>322</v>
      </c>
      <c r="B327" s="9" t="str">
        <f t="shared" si="5"/>
        <v>М12x80</v>
      </c>
      <c r="C327" s="10">
        <v>12</v>
      </c>
      <c r="D327" s="9">
        <v>80</v>
      </c>
      <c r="E327" s="12">
        <v>61.144818071523986</v>
      </c>
      <c r="F327" s="12">
        <v>63.695610733771026</v>
      </c>
      <c r="G327" s="12">
        <v>57.940415456523112</v>
      </c>
      <c r="H327" s="12">
        <v>61.374240907669957</v>
      </c>
      <c r="I327" s="12"/>
      <c r="J327" s="12"/>
      <c r="K327" s="12"/>
      <c r="L327" s="12"/>
      <c r="M327" s="9">
        <v>30</v>
      </c>
      <c r="N327" s="9">
        <v>30</v>
      </c>
      <c r="O327" s="9">
        <v>0</v>
      </c>
      <c r="P327" s="9">
        <v>12</v>
      </c>
      <c r="Q327" s="9">
        <v>10.863375</v>
      </c>
      <c r="R327" s="9">
        <v>11.188124999999999</v>
      </c>
      <c r="S327" s="9">
        <v>1.75</v>
      </c>
      <c r="T327" s="9">
        <v>1.25</v>
      </c>
      <c r="U327" s="9">
        <v>1.6</v>
      </c>
      <c r="V327" s="9">
        <v>1.6</v>
      </c>
    </row>
    <row r="328" spans="1:22">
      <c r="A328" s="9">
        <v>323</v>
      </c>
      <c r="B328" s="9" t="str">
        <f t="shared" si="5"/>
        <v>М12x85</v>
      </c>
      <c r="C328" s="10">
        <v>12</v>
      </c>
      <c r="D328" s="9">
        <v>85</v>
      </c>
      <c r="E328" s="12">
        <v>65.583888491046366</v>
      </c>
      <c r="F328" s="12">
        <v>68.134681153293414</v>
      </c>
      <c r="G328" s="12">
        <v>61.578385222295267</v>
      </c>
      <c r="H328" s="12">
        <v>65.232968870667051</v>
      </c>
      <c r="I328" s="12"/>
      <c r="J328" s="12"/>
      <c r="K328" s="12"/>
      <c r="L328" s="12"/>
      <c r="M328" s="9">
        <v>30</v>
      </c>
      <c r="N328" s="9">
        <v>30</v>
      </c>
      <c r="O328" s="9">
        <v>0</v>
      </c>
      <c r="P328" s="9">
        <v>12</v>
      </c>
      <c r="Q328" s="9">
        <v>10.863375</v>
      </c>
      <c r="R328" s="9">
        <v>11.188124999999999</v>
      </c>
      <c r="S328" s="9">
        <v>1.75</v>
      </c>
      <c r="T328" s="9">
        <v>1.25</v>
      </c>
      <c r="U328" s="9">
        <v>1.6</v>
      </c>
      <c r="V328" s="9">
        <v>1.6</v>
      </c>
    </row>
    <row r="329" spans="1:22">
      <c r="A329" s="9">
        <v>324</v>
      </c>
      <c r="B329" s="9" t="str">
        <f t="shared" si="5"/>
        <v>М12x90</v>
      </c>
      <c r="C329" s="10">
        <v>12</v>
      </c>
      <c r="D329" s="9">
        <v>90</v>
      </c>
      <c r="E329" s="12">
        <v>70.022958910568732</v>
      </c>
      <c r="F329" s="12">
        <v>72.573751572815794</v>
      </c>
      <c r="G329" s="12">
        <v>65.216354988067437</v>
      </c>
      <c r="H329" s="12">
        <v>69.091696833664173</v>
      </c>
      <c r="I329" s="12"/>
      <c r="J329" s="12"/>
      <c r="K329" s="12"/>
      <c r="L329" s="12"/>
      <c r="M329" s="9">
        <v>30</v>
      </c>
      <c r="N329" s="9">
        <v>30</v>
      </c>
      <c r="O329" s="9">
        <v>0</v>
      </c>
      <c r="P329" s="9">
        <v>12</v>
      </c>
      <c r="Q329" s="9">
        <v>10.863375</v>
      </c>
      <c r="R329" s="9">
        <v>11.188124999999999</v>
      </c>
      <c r="S329" s="9">
        <v>1.75</v>
      </c>
      <c r="T329" s="9">
        <v>1.25</v>
      </c>
      <c r="U329" s="9">
        <v>1.6</v>
      </c>
      <c r="V329" s="9">
        <v>1.6</v>
      </c>
    </row>
    <row r="330" spans="1:22">
      <c r="A330" s="9">
        <v>325</v>
      </c>
      <c r="B330" s="9" t="str">
        <f t="shared" si="5"/>
        <v>М12x95</v>
      </c>
      <c r="C330" s="10">
        <v>12</v>
      </c>
      <c r="D330" s="9">
        <v>95</v>
      </c>
      <c r="E330" s="12">
        <v>74.462029330091127</v>
      </c>
      <c r="F330" s="12">
        <v>77.012821992338161</v>
      </c>
      <c r="G330" s="12">
        <v>68.854324753839592</v>
      </c>
      <c r="H330" s="12">
        <v>72.950424796661281</v>
      </c>
      <c r="I330" s="12"/>
      <c r="J330" s="12"/>
      <c r="K330" s="12"/>
      <c r="L330" s="12"/>
      <c r="M330" s="9">
        <v>30</v>
      </c>
      <c r="N330" s="9">
        <v>30</v>
      </c>
      <c r="O330" s="9">
        <v>0</v>
      </c>
      <c r="P330" s="9">
        <v>12</v>
      </c>
      <c r="Q330" s="9">
        <v>10.863375</v>
      </c>
      <c r="R330" s="9">
        <v>11.188124999999999</v>
      </c>
      <c r="S330" s="9">
        <v>1.75</v>
      </c>
      <c r="T330" s="9">
        <v>1.25</v>
      </c>
      <c r="U330" s="9">
        <v>1.6</v>
      </c>
      <c r="V330" s="9">
        <v>1.6</v>
      </c>
    </row>
    <row r="331" spans="1:22">
      <c r="A331" s="9">
        <v>326</v>
      </c>
      <c r="B331" s="9" t="str">
        <f t="shared" si="5"/>
        <v>М12x100</v>
      </c>
      <c r="C331" s="10">
        <v>12</v>
      </c>
      <c r="D331" s="9">
        <v>100</v>
      </c>
      <c r="E331" s="12">
        <v>78.901099749613493</v>
      </c>
      <c r="F331" s="12">
        <v>81.451892411860555</v>
      </c>
      <c r="G331" s="12">
        <v>72.492294519611747</v>
      </c>
      <c r="H331" s="12">
        <v>76.809152759658389</v>
      </c>
      <c r="I331" s="12"/>
      <c r="J331" s="12"/>
      <c r="K331" s="12"/>
      <c r="L331" s="12"/>
      <c r="M331" s="9">
        <v>30</v>
      </c>
      <c r="N331" s="9">
        <v>30</v>
      </c>
      <c r="O331" s="9">
        <v>0</v>
      </c>
      <c r="P331" s="9">
        <v>12</v>
      </c>
      <c r="Q331" s="9">
        <v>10.863375</v>
      </c>
      <c r="R331" s="9">
        <v>11.188124999999999</v>
      </c>
      <c r="S331" s="9">
        <v>1.75</v>
      </c>
      <c r="T331" s="9">
        <v>1.25</v>
      </c>
      <c r="U331" s="9">
        <v>1.6</v>
      </c>
      <c r="V331" s="9">
        <v>1.6</v>
      </c>
    </row>
    <row r="332" spans="1:22">
      <c r="A332" s="9">
        <v>327</v>
      </c>
      <c r="B332" s="9" t="str">
        <f t="shared" si="5"/>
        <v>М12x105</v>
      </c>
      <c r="C332" s="10">
        <v>12</v>
      </c>
      <c r="D332" s="9">
        <v>105</v>
      </c>
      <c r="E332" s="12">
        <v>83.340170169135874</v>
      </c>
      <c r="F332" s="12">
        <v>85.890962831382922</v>
      </c>
      <c r="G332" s="12">
        <v>76.130264285383916</v>
      </c>
      <c r="H332" s="12">
        <v>80.667880722655497</v>
      </c>
      <c r="I332" s="12"/>
      <c r="J332" s="12"/>
      <c r="K332" s="12"/>
      <c r="L332" s="12"/>
      <c r="M332" s="9">
        <v>30</v>
      </c>
      <c r="N332" s="9">
        <v>30</v>
      </c>
      <c r="O332" s="9">
        <v>0</v>
      </c>
      <c r="P332" s="9">
        <v>12</v>
      </c>
      <c r="Q332" s="9">
        <v>10.863375</v>
      </c>
      <c r="R332" s="9">
        <v>11.188124999999999</v>
      </c>
      <c r="S332" s="9">
        <v>1.75</v>
      </c>
      <c r="T332" s="9">
        <v>1.25</v>
      </c>
      <c r="U332" s="9">
        <v>1.6</v>
      </c>
      <c r="V332" s="9">
        <v>1.6</v>
      </c>
    </row>
    <row r="333" spans="1:22">
      <c r="A333" s="9">
        <v>328</v>
      </c>
      <c r="B333" s="9" t="str">
        <f t="shared" si="5"/>
        <v>М12x110</v>
      </c>
      <c r="C333" s="10">
        <v>12</v>
      </c>
      <c r="D333" s="9">
        <v>110</v>
      </c>
      <c r="E333" s="12">
        <v>87.779240588658254</v>
      </c>
      <c r="F333" s="12">
        <v>90.330033250905302</v>
      </c>
      <c r="G333" s="12">
        <v>79.768234051156071</v>
      </c>
      <c r="H333" s="12">
        <v>84.526608685652604</v>
      </c>
      <c r="I333" s="12"/>
      <c r="J333" s="12"/>
      <c r="K333" s="12"/>
      <c r="L333" s="12"/>
      <c r="M333" s="9">
        <v>30</v>
      </c>
      <c r="N333" s="9">
        <v>30</v>
      </c>
      <c r="O333" s="9">
        <v>0</v>
      </c>
      <c r="P333" s="9">
        <v>12</v>
      </c>
      <c r="Q333" s="9">
        <v>10.863375</v>
      </c>
      <c r="R333" s="9">
        <v>11.188124999999999</v>
      </c>
      <c r="S333" s="9">
        <v>1.75</v>
      </c>
      <c r="T333" s="9">
        <v>1.25</v>
      </c>
      <c r="U333" s="9">
        <v>1.6</v>
      </c>
      <c r="V333" s="9">
        <v>1.6</v>
      </c>
    </row>
    <row r="334" spans="1:22">
      <c r="A334" s="9">
        <v>329</v>
      </c>
      <c r="B334" s="9" t="str">
        <f t="shared" si="5"/>
        <v>М12x115</v>
      </c>
      <c r="C334" s="10">
        <v>12</v>
      </c>
      <c r="D334" s="9">
        <v>115</v>
      </c>
      <c r="E334" s="12">
        <v>92.218311008180635</v>
      </c>
      <c r="F334" s="12">
        <v>94.769103670427683</v>
      </c>
      <c r="G334" s="12">
        <v>83.406203816928226</v>
      </c>
      <c r="H334" s="12">
        <v>88.385336648649712</v>
      </c>
      <c r="I334" s="12"/>
      <c r="J334" s="12"/>
      <c r="K334" s="12"/>
      <c r="L334" s="12"/>
      <c r="M334" s="9">
        <v>30</v>
      </c>
      <c r="N334" s="9">
        <v>30</v>
      </c>
      <c r="O334" s="9">
        <v>0</v>
      </c>
      <c r="P334" s="9">
        <v>12</v>
      </c>
      <c r="Q334" s="9">
        <v>10.863375</v>
      </c>
      <c r="R334" s="9">
        <v>11.188124999999999</v>
      </c>
      <c r="S334" s="9">
        <v>1.75</v>
      </c>
      <c r="T334" s="9">
        <v>1.25</v>
      </c>
      <c r="U334" s="9">
        <v>1.6</v>
      </c>
      <c r="V334" s="9">
        <v>1.6</v>
      </c>
    </row>
    <row r="335" spans="1:22">
      <c r="A335" s="9">
        <v>330</v>
      </c>
      <c r="B335" s="9" t="str">
        <f t="shared" si="5"/>
        <v>М12x120</v>
      </c>
      <c r="C335" s="10">
        <v>12</v>
      </c>
      <c r="D335" s="9">
        <v>120</v>
      </c>
      <c r="E335" s="12">
        <v>96.657381427703001</v>
      </c>
      <c r="F335" s="12">
        <v>99.208174089950049</v>
      </c>
      <c r="G335" s="12">
        <v>87.044173582700381</v>
      </c>
      <c r="H335" s="12">
        <v>92.244064611646806</v>
      </c>
      <c r="I335" s="12"/>
      <c r="J335" s="12"/>
      <c r="K335" s="12"/>
      <c r="L335" s="12"/>
      <c r="M335" s="9">
        <v>30</v>
      </c>
      <c r="N335" s="9">
        <v>30</v>
      </c>
      <c r="O335" s="9">
        <v>0</v>
      </c>
      <c r="P335" s="9">
        <v>12</v>
      </c>
      <c r="Q335" s="9">
        <v>10.863375</v>
      </c>
      <c r="R335" s="9">
        <v>11.188124999999999</v>
      </c>
      <c r="S335" s="9">
        <v>1.75</v>
      </c>
      <c r="T335" s="9">
        <v>1.25</v>
      </c>
      <c r="U335" s="9">
        <v>1.6</v>
      </c>
      <c r="V335" s="9">
        <v>1.6</v>
      </c>
    </row>
    <row r="336" spans="1:22">
      <c r="A336" s="9">
        <v>331</v>
      </c>
      <c r="B336" s="9" t="str">
        <f t="shared" si="5"/>
        <v>М12x130</v>
      </c>
      <c r="C336" s="10">
        <v>12</v>
      </c>
      <c r="D336" s="9">
        <v>130</v>
      </c>
      <c r="E336" s="12">
        <v>103.61288069774726</v>
      </c>
      <c r="F336" s="12">
        <v>106.69349303333416</v>
      </c>
      <c r="G336" s="12">
        <v>94.320113114244691</v>
      </c>
      <c r="H336" s="12">
        <v>99.961520537641036</v>
      </c>
      <c r="I336" s="12"/>
      <c r="J336" s="12"/>
      <c r="K336" s="12"/>
      <c r="L336" s="12"/>
      <c r="M336" s="9">
        <v>36</v>
      </c>
      <c r="N336" s="9">
        <v>36</v>
      </c>
      <c r="O336" s="9">
        <v>0</v>
      </c>
      <c r="P336" s="9">
        <v>12</v>
      </c>
      <c r="Q336" s="9">
        <v>10.863375</v>
      </c>
      <c r="R336" s="9">
        <v>11.188124999999999</v>
      </c>
      <c r="S336" s="9">
        <v>1.75</v>
      </c>
      <c r="T336" s="9">
        <v>1.25</v>
      </c>
      <c r="U336" s="9">
        <v>1.6</v>
      </c>
      <c r="V336" s="9">
        <v>1.6</v>
      </c>
    </row>
    <row r="337" spans="1:22">
      <c r="A337" s="9">
        <v>332</v>
      </c>
      <c r="B337" s="9" t="str">
        <f t="shared" si="5"/>
        <v>М12x140</v>
      </c>
      <c r="C337" s="10">
        <v>12</v>
      </c>
      <c r="D337" s="9">
        <v>140</v>
      </c>
      <c r="E337" s="12">
        <v>112.491021536792</v>
      </c>
      <c r="F337" s="12">
        <v>115.57163387237891</v>
      </c>
      <c r="G337" s="12">
        <v>101.59605264578904</v>
      </c>
      <c r="H337" s="12">
        <v>107.67897646363527</v>
      </c>
      <c r="I337" s="12"/>
      <c r="J337" s="12"/>
      <c r="K337" s="12"/>
      <c r="L337" s="12"/>
      <c r="M337" s="9">
        <v>36</v>
      </c>
      <c r="N337" s="9">
        <v>36</v>
      </c>
      <c r="O337" s="9">
        <v>0</v>
      </c>
      <c r="P337" s="9">
        <v>12</v>
      </c>
      <c r="Q337" s="9">
        <v>10.863375</v>
      </c>
      <c r="R337" s="9">
        <v>11.188124999999999</v>
      </c>
      <c r="S337" s="9">
        <v>1.75</v>
      </c>
      <c r="T337" s="9">
        <v>1.25</v>
      </c>
      <c r="U337" s="9">
        <v>1.6</v>
      </c>
      <c r="V337" s="9">
        <v>1.6</v>
      </c>
    </row>
    <row r="338" spans="1:22">
      <c r="A338" s="9">
        <v>333</v>
      </c>
      <c r="B338" s="9" t="str">
        <f t="shared" si="5"/>
        <v>М12x150</v>
      </c>
      <c r="C338" s="10">
        <v>12</v>
      </c>
      <c r="D338" s="9">
        <v>150</v>
      </c>
      <c r="E338" s="12">
        <v>121.36916237583674</v>
      </c>
      <c r="F338" s="12">
        <v>124.44977471142367</v>
      </c>
      <c r="G338" s="12">
        <v>108.87199217733335</v>
      </c>
      <c r="H338" s="12">
        <v>115.39643238962948</v>
      </c>
      <c r="I338" s="12"/>
      <c r="J338" s="12"/>
      <c r="K338" s="12"/>
      <c r="L338" s="12"/>
      <c r="M338" s="9">
        <v>36</v>
      </c>
      <c r="N338" s="9">
        <v>36</v>
      </c>
      <c r="O338" s="9">
        <v>0</v>
      </c>
      <c r="P338" s="9">
        <v>12</v>
      </c>
      <c r="Q338" s="9">
        <v>10.863375</v>
      </c>
      <c r="R338" s="9">
        <v>11.188124999999999</v>
      </c>
      <c r="S338" s="9">
        <v>1.75</v>
      </c>
      <c r="T338" s="9">
        <v>1.25</v>
      </c>
      <c r="U338" s="9">
        <v>1.6</v>
      </c>
      <c r="V338" s="9">
        <v>1.6</v>
      </c>
    </row>
    <row r="339" spans="1:22">
      <c r="A339" s="9">
        <v>334</v>
      </c>
      <c r="B339" s="9" t="str">
        <f t="shared" si="5"/>
        <v>М12x160</v>
      </c>
      <c r="C339" s="10">
        <v>12</v>
      </c>
      <c r="D339" s="9">
        <v>160</v>
      </c>
      <c r="E339" s="12">
        <v>130.24730321488147</v>
      </c>
      <c r="F339" s="12">
        <v>133.32791555046842</v>
      </c>
      <c r="G339" s="12">
        <v>116.14793170887768</v>
      </c>
      <c r="H339" s="12">
        <v>123.1138883156237</v>
      </c>
      <c r="I339" s="12"/>
      <c r="J339" s="12"/>
      <c r="K339" s="12"/>
      <c r="L339" s="12"/>
      <c r="M339" s="9">
        <v>36</v>
      </c>
      <c r="N339" s="9">
        <v>36</v>
      </c>
      <c r="O339" s="9">
        <v>0</v>
      </c>
      <c r="P339" s="9">
        <v>12</v>
      </c>
      <c r="Q339" s="9">
        <v>10.863375</v>
      </c>
      <c r="R339" s="9">
        <v>11.188124999999999</v>
      </c>
      <c r="S339" s="9">
        <v>1.75</v>
      </c>
      <c r="T339" s="9">
        <v>1.25</v>
      </c>
      <c r="U339" s="9">
        <v>1.6</v>
      </c>
      <c r="V339" s="9">
        <v>1.6</v>
      </c>
    </row>
    <row r="340" spans="1:22">
      <c r="A340" s="9">
        <v>335</v>
      </c>
      <c r="B340" s="9" t="str">
        <f t="shared" si="5"/>
        <v>М12x170</v>
      </c>
      <c r="C340" s="10">
        <v>12</v>
      </c>
      <c r="D340" s="9">
        <v>170</v>
      </c>
      <c r="E340" s="12">
        <v>139.12544405392626</v>
      </c>
      <c r="F340" s="12">
        <v>142.20605638951315</v>
      </c>
      <c r="G340" s="12">
        <v>123.42387124042199</v>
      </c>
      <c r="H340" s="12">
        <v>130.8313442416179</v>
      </c>
      <c r="I340" s="12"/>
      <c r="J340" s="12"/>
      <c r="K340" s="12"/>
      <c r="L340" s="12"/>
      <c r="M340" s="9">
        <v>36</v>
      </c>
      <c r="N340" s="9">
        <v>36</v>
      </c>
      <c r="O340" s="9">
        <v>0</v>
      </c>
      <c r="P340" s="9">
        <v>12</v>
      </c>
      <c r="Q340" s="9">
        <v>10.863375</v>
      </c>
      <c r="R340" s="9">
        <v>11.188124999999999</v>
      </c>
      <c r="S340" s="9">
        <v>1.75</v>
      </c>
      <c r="T340" s="9">
        <v>1.25</v>
      </c>
      <c r="U340" s="9">
        <v>1.6</v>
      </c>
      <c r="V340" s="9">
        <v>1.6</v>
      </c>
    </row>
    <row r="341" spans="1:22">
      <c r="A341" s="9">
        <v>336</v>
      </c>
      <c r="B341" s="9" t="str">
        <f t="shared" si="5"/>
        <v>М12x180</v>
      </c>
      <c r="C341" s="10">
        <v>12</v>
      </c>
      <c r="D341" s="9">
        <v>180</v>
      </c>
      <c r="E341" s="12">
        <v>148.00358489297099</v>
      </c>
      <c r="F341" s="12">
        <v>151.08419722855788</v>
      </c>
      <c r="G341" s="12">
        <v>130.6998107719663</v>
      </c>
      <c r="H341" s="12">
        <v>138.54880016761211</v>
      </c>
      <c r="I341" s="12"/>
      <c r="J341" s="12"/>
      <c r="K341" s="12"/>
      <c r="L341" s="12"/>
      <c r="M341" s="9">
        <v>36</v>
      </c>
      <c r="N341" s="9">
        <v>36</v>
      </c>
      <c r="O341" s="9">
        <v>0</v>
      </c>
      <c r="P341" s="9">
        <v>12</v>
      </c>
      <c r="Q341" s="9">
        <v>10.863375</v>
      </c>
      <c r="R341" s="9">
        <v>11.188124999999999</v>
      </c>
      <c r="S341" s="9">
        <v>1.75</v>
      </c>
      <c r="T341" s="9">
        <v>1.25</v>
      </c>
      <c r="U341" s="9">
        <v>1.6</v>
      </c>
      <c r="V341" s="9">
        <v>1.6</v>
      </c>
    </row>
    <row r="342" spans="1:22">
      <c r="A342" s="9">
        <v>337</v>
      </c>
      <c r="B342" s="9" t="str">
        <f t="shared" si="5"/>
        <v>М12x190</v>
      </c>
      <c r="C342" s="10">
        <v>12</v>
      </c>
      <c r="D342" s="9">
        <v>190</v>
      </c>
      <c r="E342" s="12">
        <v>156.88172573201575</v>
      </c>
      <c r="F342" s="12">
        <v>159.96233806760267</v>
      </c>
      <c r="G342" s="12">
        <v>137.97575030351064</v>
      </c>
      <c r="H342" s="12">
        <v>146.26625609360633</v>
      </c>
      <c r="I342" s="12"/>
      <c r="J342" s="12"/>
      <c r="K342" s="12"/>
      <c r="L342" s="12"/>
      <c r="M342" s="9">
        <v>36</v>
      </c>
      <c r="N342" s="9">
        <v>36</v>
      </c>
      <c r="O342" s="9">
        <v>0</v>
      </c>
      <c r="P342" s="9">
        <v>12</v>
      </c>
      <c r="Q342" s="9">
        <v>10.863375</v>
      </c>
      <c r="R342" s="9">
        <v>11.188124999999999</v>
      </c>
      <c r="S342" s="9">
        <v>1.75</v>
      </c>
      <c r="T342" s="9">
        <v>1.25</v>
      </c>
      <c r="U342" s="9">
        <v>1.6</v>
      </c>
      <c r="V342" s="9">
        <v>1.6</v>
      </c>
    </row>
    <row r="343" spans="1:22">
      <c r="A343" s="9">
        <v>338</v>
      </c>
      <c r="B343" s="9" t="str">
        <f t="shared" si="5"/>
        <v>М12x200</v>
      </c>
      <c r="C343" s="10">
        <v>12</v>
      </c>
      <c r="D343" s="9">
        <v>200</v>
      </c>
      <c r="E343" s="12">
        <v>165.75986657106051</v>
      </c>
      <c r="F343" s="12">
        <v>168.84047890664741</v>
      </c>
      <c r="G343" s="12">
        <v>145.25168983505495</v>
      </c>
      <c r="H343" s="12">
        <v>153.98371201960055</v>
      </c>
      <c r="I343" s="12"/>
      <c r="J343" s="12"/>
      <c r="K343" s="12"/>
      <c r="L343" s="12"/>
      <c r="M343" s="9">
        <v>36</v>
      </c>
      <c r="N343" s="9">
        <v>36</v>
      </c>
      <c r="O343" s="9">
        <v>0</v>
      </c>
      <c r="P343" s="9">
        <v>12</v>
      </c>
      <c r="Q343" s="9">
        <v>10.863375</v>
      </c>
      <c r="R343" s="9">
        <v>11.188124999999999</v>
      </c>
      <c r="S343" s="9">
        <v>1.75</v>
      </c>
      <c r="T343" s="9">
        <v>1.25</v>
      </c>
      <c r="U343" s="9">
        <v>1.6</v>
      </c>
      <c r="V343" s="9">
        <v>1.6</v>
      </c>
    </row>
    <row r="344" spans="1:22">
      <c r="A344" s="9">
        <v>339</v>
      </c>
      <c r="B344" s="9" t="str">
        <f t="shared" si="5"/>
        <v>М12x220</v>
      </c>
      <c r="C344" s="10">
        <v>12</v>
      </c>
      <c r="D344" s="9">
        <v>220</v>
      </c>
      <c r="E344" s="12">
        <v>179.3504248496489</v>
      </c>
      <c r="F344" s="12">
        <v>183.57897981080555</v>
      </c>
      <c r="G344" s="12">
        <v>159.8035688981436</v>
      </c>
      <c r="H344" s="12">
        <v>169.41862387158901</v>
      </c>
      <c r="I344" s="12"/>
      <c r="J344" s="12"/>
      <c r="K344" s="12"/>
      <c r="L344" s="12"/>
      <c r="M344" s="9">
        <v>49</v>
      </c>
      <c r="N344" s="9">
        <v>49</v>
      </c>
      <c r="O344" s="9">
        <v>0</v>
      </c>
      <c r="P344" s="9">
        <v>12</v>
      </c>
      <c r="Q344" s="9">
        <v>10.863375</v>
      </c>
      <c r="R344" s="9">
        <v>11.188124999999999</v>
      </c>
      <c r="S344" s="9">
        <v>1.75</v>
      </c>
      <c r="T344" s="9">
        <v>1.25</v>
      </c>
      <c r="U344" s="9">
        <v>1.6</v>
      </c>
      <c r="V344" s="9">
        <v>1.6</v>
      </c>
    </row>
    <row r="345" spans="1:22" s="9" customFormat="1">
      <c r="A345" s="9">
        <v>340</v>
      </c>
      <c r="B345" s="9" t="str">
        <f t="shared" si="5"/>
        <v>М12x240</v>
      </c>
      <c r="C345" s="10">
        <v>12</v>
      </c>
      <c r="D345" s="9">
        <v>240</v>
      </c>
      <c r="E345" s="12">
        <v>197.10670652773842</v>
      </c>
      <c r="F345" s="12">
        <v>201.33526148889504</v>
      </c>
      <c r="G345" s="12">
        <v>174.35544796123222</v>
      </c>
      <c r="H345" s="12">
        <v>184.85353572357741</v>
      </c>
      <c r="I345" s="12"/>
      <c r="J345" s="12"/>
      <c r="K345" s="12"/>
      <c r="L345" s="12"/>
      <c r="M345" s="9">
        <v>49</v>
      </c>
      <c r="N345" s="9">
        <v>49</v>
      </c>
      <c r="O345" s="9">
        <v>0</v>
      </c>
      <c r="P345" s="9">
        <v>12</v>
      </c>
      <c r="Q345" s="9">
        <v>10.863375</v>
      </c>
      <c r="R345" s="9">
        <v>11.188124999999999</v>
      </c>
      <c r="S345" s="9">
        <v>1.75</v>
      </c>
      <c r="T345" s="9">
        <v>1.25</v>
      </c>
      <c r="U345" s="9">
        <v>1.6</v>
      </c>
      <c r="V345" s="9">
        <v>1.6</v>
      </c>
    </row>
    <row r="346" spans="1:22" s="9" customFormat="1">
      <c r="A346" s="9">
        <v>341</v>
      </c>
      <c r="B346" s="9" t="str">
        <f t="shared" si="5"/>
        <v>М12x260</v>
      </c>
      <c r="C346" s="10">
        <v>12</v>
      </c>
      <c r="D346" s="9">
        <v>260</v>
      </c>
      <c r="E346" s="12">
        <v>214.86298820582789</v>
      </c>
      <c r="F346" s="12">
        <v>219.09154316698454</v>
      </c>
      <c r="G346" s="12">
        <v>188.90732702432084</v>
      </c>
      <c r="H346" s="12">
        <v>200.28844757556584</v>
      </c>
      <c r="I346" s="12"/>
      <c r="J346" s="12"/>
      <c r="K346" s="12"/>
      <c r="L346" s="12"/>
      <c r="M346" s="9">
        <v>49</v>
      </c>
      <c r="N346" s="9">
        <v>49</v>
      </c>
      <c r="O346" s="9">
        <v>0</v>
      </c>
      <c r="P346" s="9">
        <v>12</v>
      </c>
      <c r="Q346" s="9">
        <v>10.863375</v>
      </c>
      <c r="R346" s="9">
        <v>11.188124999999999</v>
      </c>
      <c r="S346" s="9">
        <v>1.75</v>
      </c>
      <c r="T346" s="9">
        <v>1.25</v>
      </c>
      <c r="U346" s="9">
        <v>1.6</v>
      </c>
      <c r="V346" s="9">
        <v>1.6</v>
      </c>
    </row>
    <row r="347" spans="1:22" s="9" customFormat="1">
      <c r="A347" s="9">
        <v>342</v>
      </c>
      <c r="B347" s="9" t="str">
        <f t="shared" si="5"/>
        <v>М12x280</v>
      </c>
      <c r="C347" s="10">
        <v>12</v>
      </c>
      <c r="D347" s="9">
        <v>280</v>
      </c>
      <c r="E347" s="12">
        <v>232.61926988391741</v>
      </c>
      <c r="F347" s="12">
        <v>236.84782484507406</v>
      </c>
      <c r="G347" s="12">
        <v>203.45920608740948</v>
      </c>
      <c r="H347" s="12">
        <v>215.72335942755427</v>
      </c>
      <c r="I347" s="12"/>
      <c r="J347" s="12"/>
      <c r="K347" s="12"/>
      <c r="L347" s="12"/>
      <c r="M347" s="9">
        <v>49</v>
      </c>
      <c r="N347" s="9">
        <v>49</v>
      </c>
      <c r="O347" s="9">
        <v>0</v>
      </c>
      <c r="P347" s="9">
        <v>12</v>
      </c>
      <c r="Q347" s="9">
        <v>10.863375</v>
      </c>
      <c r="R347" s="9">
        <v>11.188124999999999</v>
      </c>
      <c r="S347" s="9">
        <v>1.75</v>
      </c>
      <c r="T347" s="9">
        <v>1.25</v>
      </c>
      <c r="U347" s="9">
        <v>1.6</v>
      </c>
      <c r="V347" s="9">
        <v>1.6</v>
      </c>
    </row>
    <row r="348" spans="1:22" s="9" customFormat="1">
      <c r="A348" s="9">
        <v>343</v>
      </c>
      <c r="B348" s="9" t="str">
        <f t="shared" si="5"/>
        <v>М12x300</v>
      </c>
      <c r="C348" s="10">
        <v>12</v>
      </c>
      <c r="D348" s="9">
        <v>300</v>
      </c>
      <c r="E348" s="12">
        <v>250.37555156200693</v>
      </c>
      <c r="F348" s="12">
        <v>254.60410652316355</v>
      </c>
      <c r="G348" s="12">
        <v>218.0110851504981</v>
      </c>
      <c r="H348" s="12">
        <v>231.1582712795427</v>
      </c>
      <c r="I348" s="12"/>
      <c r="J348" s="12"/>
      <c r="K348" s="12"/>
      <c r="L348" s="12"/>
      <c r="M348" s="9">
        <v>49</v>
      </c>
      <c r="N348" s="9">
        <v>49</v>
      </c>
      <c r="O348" s="9">
        <v>0</v>
      </c>
      <c r="P348" s="9">
        <v>12</v>
      </c>
      <c r="Q348" s="9">
        <v>10.863375</v>
      </c>
      <c r="R348" s="9">
        <v>11.188124999999999</v>
      </c>
      <c r="S348" s="9">
        <v>1.75</v>
      </c>
      <c r="T348" s="9">
        <v>1.25</v>
      </c>
      <c r="U348" s="9">
        <v>1.6</v>
      </c>
      <c r="V348" s="9">
        <v>1.6</v>
      </c>
    </row>
    <row r="349" spans="1:22" s="9" customFormat="1">
      <c r="A349" s="9">
        <v>344</v>
      </c>
      <c r="B349" s="9" t="str">
        <f t="shared" si="5"/>
        <v>М12x320</v>
      </c>
      <c r="C349" s="10">
        <v>12</v>
      </c>
      <c r="D349" s="9">
        <v>320</v>
      </c>
      <c r="E349" s="12">
        <v>268.1318332400964</v>
      </c>
      <c r="F349" s="12">
        <v>272.3603882012531</v>
      </c>
      <c r="G349" s="12">
        <v>232.56296421358675</v>
      </c>
      <c r="H349" s="12">
        <v>246.59318313153113</v>
      </c>
      <c r="I349" s="12"/>
      <c r="J349" s="12"/>
      <c r="K349" s="12"/>
      <c r="L349" s="12"/>
      <c r="M349" s="9">
        <v>49</v>
      </c>
      <c r="N349" s="9">
        <v>49</v>
      </c>
      <c r="O349" s="9">
        <v>0</v>
      </c>
      <c r="P349" s="9">
        <v>12</v>
      </c>
      <c r="Q349" s="9">
        <v>10.863375</v>
      </c>
      <c r="R349" s="9">
        <v>11.188124999999999</v>
      </c>
      <c r="S349" s="9">
        <v>1.75</v>
      </c>
      <c r="T349" s="9">
        <v>1.25</v>
      </c>
      <c r="U349" s="9">
        <v>1.6</v>
      </c>
      <c r="V349" s="9">
        <v>1.6</v>
      </c>
    </row>
    <row r="350" spans="1:22" s="9" customFormat="1">
      <c r="A350" s="9">
        <v>345</v>
      </c>
      <c r="B350" s="9" t="str">
        <f t="shared" si="5"/>
        <v>М12x340</v>
      </c>
      <c r="C350" s="10">
        <v>12</v>
      </c>
      <c r="D350" s="9">
        <v>340</v>
      </c>
      <c r="E350" s="12">
        <v>285.88811491818598</v>
      </c>
      <c r="F350" s="12">
        <v>290.11666987934262</v>
      </c>
      <c r="G350" s="12">
        <v>247.1148432766754</v>
      </c>
      <c r="H350" s="12">
        <v>262.02809498351957</v>
      </c>
      <c r="I350" s="12"/>
      <c r="J350" s="12"/>
      <c r="K350" s="12"/>
      <c r="L350" s="12"/>
      <c r="M350" s="9">
        <v>49</v>
      </c>
      <c r="N350" s="9">
        <v>49</v>
      </c>
      <c r="O350" s="9">
        <v>0</v>
      </c>
      <c r="P350" s="9">
        <v>12</v>
      </c>
      <c r="Q350" s="9">
        <v>10.863375</v>
      </c>
      <c r="R350" s="9">
        <v>11.188124999999999</v>
      </c>
      <c r="S350" s="9">
        <v>1.75</v>
      </c>
      <c r="T350" s="9">
        <v>1.25</v>
      </c>
      <c r="U350" s="9">
        <v>1.6</v>
      </c>
      <c r="V350" s="9">
        <v>1.6</v>
      </c>
    </row>
    <row r="351" spans="1:22" s="9" customFormat="1">
      <c r="A351" s="9">
        <v>346</v>
      </c>
      <c r="B351" s="9" t="str">
        <f t="shared" si="5"/>
        <v>М12x360</v>
      </c>
      <c r="C351" s="10">
        <v>12</v>
      </c>
      <c r="D351" s="9">
        <v>360</v>
      </c>
      <c r="E351" s="12">
        <v>303.64439659627544</v>
      </c>
      <c r="F351" s="12">
        <v>307.87295155743215</v>
      </c>
      <c r="G351" s="12">
        <v>261.66672233976402</v>
      </c>
      <c r="H351" s="12">
        <v>277.46300683550805</v>
      </c>
      <c r="I351" s="12"/>
      <c r="J351" s="12"/>
      <c r="K351" s="12"/>
      <c r="L351" s="12"/>
      <c r="M351" s="9">
        <v>49</v>
      </c>
      <c r="N351" s="9">
        <v>49</v>
      </c>
      <c r="O351" s="9">
        <v>0</v>
      </c>
      <c r="P351" s="9">
        <v>12</v>
      </c>
      <c r="Q351" s="9">
        <v>10.863375</v>
      </c>
      <c r="R351" s="9">
        <v>11.188124999999999</v>
      </c>
      <c r="S351" s="9">
        <v>1.75</v>
      </c>
      <c r="T351" s="9">
        <v>1.25</v>
      </c>
      <c r="U351" s="9">
        <v>1.6</v>
      </c>
      <c r="V351" s="9">
        <v>1.6</v>
      </c>
    </row>
    <row r="352" spans="1:22">
      <c r="A352" s="9">
        <v>347</v>
      </c>
      <c r="B352" s="9" t="str">
        <f t="shared" si="5"/>
        <v>М14x55</v>
      </c>
      <c r="C352" s="10">
        <v>14</v>
      </c>
      <c r="D352" s="9">
        <v>55</v>
      </c>
      <c r="E352" s="12">
        <v>54.170571039090021</v>
      </c>
      <c r="F352" s="12">
        <v>57.159229776411202</v>
      </c>
      <c r="G352" s="12">
        <v>54.170571039090021</v>
      </c>
      <c r="H352" s="12">
        <v>57.159229776411202</v>
      </c>
      <c r="I352" s="12"/>
      <c r="J352" s="12"/>
      <c r="K352" s="12"/>
      <c r="L352" s="12"/>
      <c r="M352" s="55">
        <v>27.5</v>
      </c>
      <c r="N352" s="55">
        <v>27.5</v>
      </c>
      <c r="O352" s="9">
        <v>0</v>
      </c>
      <c r="P352" s="9">
        <v>14</v>
      </c>
      <c r="Q352" s="9">
        <v>12.701000000000001</v>
      </c>
      <c r="R352" s="9">
        <v>13.02575</v>
      </c>
      <c r="S352" s="9">
        <v>2</v>
      </c>
      <c r="T352" s="9">
        <v>1.5</v>
      </c>
      <c r="U352" s="9">
        <v>2</v>
      </c>
      <c r="V352" s="9">
        <v>1.6</v>
      </c>
    </row>
    <row r="353" spans="1:22">
      <c r="A353" s="9">
        <v>348</v>
      </c>
      <c r="B353" s="9" t="str">
        <f t="shared" si="5"/>
        <v>М14x60</v>
      </c>
      <c r="C353" s="10">
        <v>14</v>
      </c>
      <c r="D353" s="9">
        <v>60</v>
      </c>
      <c r="E353" s="12">
        <v>59.143421211260083</v>
      </c>
      <c r="F353" s="12">
        <v>62.389631178677035</v>
      </c>
      <c r="G353" s="12">
        <v>59.143421211260083</v>
      </c>
      <c r="H353" s="12">
        <v>62.389631178677035</v>
      </c>
      <c r="I353" s="12"/>
      <c r="J353" s="12"/>
      <c r="K353" s="12"/>
      <c r="L353" s="12"/>
      <c r="M353" s="55">
        <v>30</v>
      </c>
      <c r="N353" s="55">
        <v>30</v>
      </c>
      <c r="O353" s="9">
        <v>0</v>
      </c>
      <c r="P353" s="9">
        <v>14</v>
      </c>
      <c r="Q353" s="9">
        <v>12.701000000000001</v>
      </c>
      <c r="R353" s="9">
        <v>13.02575</v>
      </c>
      <c r="S353" s="9">
        <v>2</v>
      </c>
      <c r="T353" s="9">
        <v>1.5</v>
      </c>
      <c r="U353" s="9">
        <v>2</v>
      </c>
      <c r="V353" s="9">
        <v>1.6</v>
      </c>
    </row>
    <row r="354" spans="1:22">
      <c r="A354" s="9">
        <v>349</v>
      </c>
      <c r="B354" s="9" t="str">
        <f t="shared" si="5"/>
        <v>М14x65</v>
      </c>
      <c r="C354" s="10">
        <v>14</v>
      </c>
      <c r="D354" s="9">
        <v>65</v>
      </c>
      <c r="E354" s="12">
        <v>64.11627138343016</v>
      </c>
      <c r="F354" s="12">
        <v>67.62003258094289</v>
      </c>
      <c r="G354" s="12">
        <v>64.11627138343016</v>
      </c>
      <c r="H354" s="12">
        <v>67.62003258094289</v>
      </c>
      <c r="I354" s="12"/>
      <c r="J354" s="12"/>
      <c r="K354" s="12"/>
      <c r="L354" s="12"/>
      <c r="M354" s="55">
        <v>32.5</v>
      </c>
      <c r="N354" s="55">
        <v>32.5</v>
      </c>
      <c r="O354" s="9">
        <v>0</v>
      </c>
      <c r="P354" s="9">
        <v>14</v>
      </c>
      <c r="Q354" s="9">
        <v>12.701000000000001</v>
      </c>
      <c r="R354" s="9">
        <v>13.02575</v>
      </c>
      <c r="S354" s="9">
        <v>2</v>
      </c>
      <c r="T354" s="9">
        <v>1.5</v>
      </c>
      <c r="U354" s="9">
        <v>2</v>
      </c>
      <c r="V354" s="9">
        <v>1.6</v>
      </c>
    </row>
    <row r="355" spans="1:22">
      <c r="A355" s="9">
        <v>350</v>
      </c>
      <c r="B355" s="9" t="str">
        <f t="shared" si="5"/>
        <v>М14x70</v>
      </c>
      <c r="C355" s="10">
        <v>14</v>
      </c>
      <c r="D355" s="9">
        <v>70</v>
      </c>
      <c r="E355" s="12">
        <v>69.089121555600244</v>
      </c>
      <c r="F355" s="12">
        <v>72.850433983208745</v>
      </c>
      <c r="G355" s="12">
        <v>69.089121555600244</v>
      </c>
      <c r="H355" s="12">
        <v>72.850433983208745</v>
      </c>
      <c r="I355" s="12"/>
      <c r="J355" s="12"/>
      <c r="K355" s="12"/>
      <c r="L355" s="12"/>
      <c r="M355" s="55">
        <v>35</v>
      </c>
      <c r="N355" s="55">
        <v>35</v>
      </c>
      <c r="O355" s="9">
        <v>0</v>
      </c>
      <c r="P355" s="9">
        <v>14</v>
      </c>
      <c r="Q355" s="9">
        <v>12.701000000000001</v>
      </c>
      <c r="R355" s="9">
        <v>13.02575</v>
      </c>
      <c r="S355" s="9">
        <v>2</v>
      </c>
      <c r="T355" s="9">
        <v>1.5</v>
      </c>
      <c r="U355" s="9">
        <v>2</v>
      </c>
      <c r="V355" s="9">
        <v>1.6</v>
      </c>
    </row>
    <row r="356" spans="1:22">
      <c r="A356" s="9">
        <v>351</v>
      </c>
      <c r="B356" s="9" t="str">
        <f t="shared" si="5"/>
        <v>М14x75</v>
      </c>
      <c r="C356" s="10">
        <v>14</v>
      </c>
      <c r="D356" s="9">
        <v>75</v>
      </c>
      <c r="E356" s="12">
        <v>74.061971727770313</v>
      </c>
      <c r="F356" s="12">
        <v>78.0808353854746</v>
      </c>
      <c r="G356" s="12">
        <v>74.061971727770313</v>
      </c>
      <c r="H356" s="12">
        <v>78.0808353854746</v>
      </c>
      <c r="I356" s="12"/>
      <c r="J356" s="12"/>
      <c r="K356" s="12"/>
      <c r="L356" s="12"/>
      <c r="M356" s="55">
        <v>37.5</v>
      </c>
      <c r="N356" s="55">
        <v>37.5</v>
      </c>
      <c r="O356" s="9">
        <v>0</v>
      </c>
      <c r="P356" s="9">
        <v>14</v>
      </c>
      <c r="Q356" s="9">
        <v>12.701000000000001</v>
      </c>
      <c r="R356" s="9">
        <v>13.02575</v>
      </c>
      <c r="S356" s="9">
        <v>2</v>
      </c>
      <c r="T356" s="9">
        <v>1.5</v>
      </c>
      <c r="U356" s="9">
        <v>2</v>
      </c>
      <c r="V356" s="9">
        <v>1.6</v>
      </c>
    </row>
    <row r="357" spans="1:22">
      <c r="A357" s="9">
        <v>352</v>
      </c>
      <c r="B357" s="9" t="str">
        <f t="shared" si="5"/>
        <v>М14x80</v>
      </c>
      <c r="C357" s="10">
        <v>14</v>
      </c>
      <c r="D357" s="9">
        <v>80</v>
      </c>
      <c r="E357" s="12">
        <v>79.034821899940397</v>
      </c>
      <c r="F357" s="12">
        <v>83.311236787740441</v>
      </c>
      <c r="G357" s="12">
        <v>79.034821899940397</v>
      </c>
      <c r="H357" s="12">
        <v>83.311236787740441</v>
      </c>
      <c r="I357" s="12"/>
      <c r="J357" s="12"/>
      <c r="K357" s="12"/>
      <c r="L357" s="12"/>
      <c r="M357" s="55">
        <v>40</v>
      </c>
      <c r="N357" s="55">
        <v>40</v>
      </c>
      <c r="O357" s="9">
        <v>0</v>
      </c>
      <c r="P357" s="9">
        <v>14</v>
      </c>
      <c r="Q357" s="9">
        <v>12.701000000000001</v>
      </c>
      <c r="R357" s="9">
        <v>13.02575</v>
      </c>
      <c r="S357" s="9">
        <v>2</v>
      </c>
      <c r="T357" s="9">
        <v>1.5</v>
      </c>
      <c r="U357" s="9">
        <v>2</v>
      </c>
      <c r="V357" s="9">
        <v>1.6</v>
      </c>
    </row>
    <row r="358" spans="1:22">
      <c r="A358" s="9">
        <v>353</v>
      </c>
      <c r="B358" s="9" t="str">
        <f t="shared" si="5"/>
        <v>М14x85</v>
      </c>
      <c r="C358" s="10">
        <v>14</v>
      </c>
      <c r="D358" s="9">
        <v>85</v>
      </c>
      <c r="E358" s="12">
        <v>84.007672072110466</v>
      </c>
      <c r="F358" s="12">
        <v>88.541638190006282</v>
      </c>
      <c r="G358" s="12">
        <v>84.007672072110466</v>
      </c>
      <c r="H358" s="12">
        <v>88.541638190006282</v>
      </c>
      <c r="I358" s="12"/>
      <c r="J358" s="12"/>
      <c r="K358" s="12"/>
      <c r="L358" s="12"/>
      <c r="M358" s="55">
        <v>42.5</v>
      </c>
      <c r="N358" s="55">
        <v>42.5</v>
      </c>
      <c r="O358" s="9">
        <v>0</v>
      </c>
      <c r="P358" s="9">
        <v>14</v>
      </c>
      <c r="Q358" s="9">
        <v>12.701000000000001</v>
      </c>
      <c r="R358" s="9">
        <v>13.02575</v>
      </c>
      <c r="S358" s="9">
        <v>2</v>
      </c>
      <c r="T358" s="9">
        <v>1.5</v>
      </c>
      <c r="U358" s="9">
        <v>2</v>
      </c>
      <c r="V358" s="9">
        <v>1.6</v>
      </c>
    </row>
    <row r="359" spans="1:22">
      <c r="A359" s="9">
        <v>354</v>
      </c>
      <c r="B359" s="9" t="str">
        <f t="shared" ref="B359:B425" si="6">"М"&amp;C359&amp;"x"&amp;D359</f>
        <v>М14x90</v>
      </c>
      <c r="C359" s="10">
        <v>14</v>
      </c>
      <c r="D359" s="9">
        <v>90</v>
      </c>
      <c r="E359" s="12">
        <v>93.685080999205127</v>
      </c>
      <c r="F359" s="12">
        <v>97.343372934775317</v>
      </c>
      <c r="G359" s="12">
        <v>88.980522244280536</v>
      </c>
      <c r="H359" s="12">
        <v>93.772039592272137</v>
      </c>
      <c r="I359" s="12"/>
      <c r="J359" s="12"/>
      <c r="K359" s="12"/>
      <c r="L359" s="12"/>
      <c r="M359" s="9">
        <v>34</v>
      </c>
      <c r="N359" s="9">
        <v>34</v>
      </c>
      <c r="O359" s="9">
        <v>0</v>
      </c>
      <c r="P359" s="9">
        <v>14</v>
      </c>
      <c r="Q359" s="9">
        <v>12.701000000000001</v>
      </c>
      <c r="R359" s="9">
        <v>13.02575</v>
      </c>
      <c r="S359" s="9">
        <v>2</v>
      </c>
      <c r="T359" s="9">
        <v>1.5</v>
      </c>
      <c r="U359" s="9">
        <v>2</v>
      </c>
      <c r="V359" s="9">
        <v>1.6</v>
      </c>
    </row>
    <row r="360" spans="1:22">
      <c r="A360" s="9">
        <v>355</v>
      </c>
      <c r="B360" s="9" t="str">
        <f t="shared" si="6"/>
        <v>М14x95</v>
      </c>
      <c r="C360" s="10">
        <v>14</v>
      </c>
      <c r="D360" s="9">
        <v>95</v>
      </c>
      <c r="E360" s="12">
        <v>99.727149070221685</v>
      </c>
      <c r="F360" s="12">
        <v>103.38544100579189</v>
      </c>
      <c r="G360" s="12">
        <v>93.95337241645062</v>
      </c>
      <c r="H360" s="12">
        <v>99.002440994537992</v>
      </c>
      <c r="I360" s="12"/>
      <c r="J360" s="12"/>
      <c r="K360" s="12"/>
      <c r="L360" s="12"/>
      <c r="M360" s="9">
        <v>34</v>
      </c>
      <c r="N360" s="9">
        <v>34</v>
      </c>
      <c r="O360" s="9">
        <v>0</v>
      </c>
      <c r="P360" s="9">
        <v>14</v>
      </c>
      <c r="Q360" s="9">
        <v>12.701000000000001</v>
      </c>
      <c r="R360" s="9">
        <v>13.02575</v>
      </c>
      <c r="S360" s="9">
        <v>2</v>
      </c>
      <c r="T360" s="9">
        <v>1.5</v>
      </c>
      <c r="U360" s="9">
        <v>2</v>
      </c>
      <c r="V360" s="9">
        <v>1.6</v>
      </c>
    </row>
    <row r="361" spans="1:22">
      <c r="A361" s="9">
        <v>356</v>
      </c>
      <c r="B361" s="9" t="str">
        <f t="shared" si="6"/>
        <v>М14x100</v>
      </c>
      <c r="C361" s="10">
        <v>14</v>
      </c>
      <c r="D361" s="9">
        <v>100</v>
      </c>
      <c r="E361" s="12">
        <v>105.76921714123826</v>
      </c>
      <c r="F361" s="12">
        <v>109.42750907680845</v>
      </c>
      <c r="G361" s="12">
        <v>98.926222588620689</v>
      </c>
      <c r="H361" s="12">
        <v>104.23284239680385</v>
      </c>
      <c r="I361" s="12"/>
      <c r="J361" s="12"/>
      <c r="K361" s="12"/>
      <c r="L361" s="12"/>
      <c r="M361" s="9">
        <v>34</v>
      </c>
      <c r="N361" s="9">
        <v>34</v>
      </c>
      <c r="O361" s="9">
        <v>0</v>
      </c>
      <c r="P361" s="9">
        <v>14</v>
      </c>
      <c r="Q361" s="9">
        <v>12.701000000000001</v>
      </c>
      <c r="R361" s="9">
        <v>13.02575</v>
      </c>
      <c r="S361" s="9">
        <v>2</v>
      </c>
      <c r="T361" s="9">
        <v>1.5</v>
      </c>
      <c r="U361" s="9">
        <v>2</v>
      </c>
      <c r="V361" s="9">
        <v>1.6</v>
      </c>
    </row>
    <row r="362" spans="1:22">
      <c r="A362" s="9">
        <v>357</v>
      </c>
      <c r="B362" s="9" t="str">
        <f t="shared" si="6"/>
        <v>М14x105</v>
      </c>
      <c r="C362" s="10">
        <v>14</v>
      </c>
      <c r="D362" s="9">
        <v>105</v>
      </c>
      <c r="E362" s="12">
        <v>111.81128521225483</v>
      </c>
      <c r="F362" s="12">
        <v>115.46957714782502</v>
      </c>
      <c r="G362" s="12">
        <v>103.89907276079077</v>
      </c>
      <c r="H362" s="12">
        <v>109.46324379906969</v>
      </c>
      <c r="I362" s="12"/>
      <c r="J362" s="12"/>
      <c r="K362" s="12"/>
      <c r="L362" s="12"/>
      <c r="M362" s="9">
        <v>34</v>
      </c>
      <c r="N362" s="9">
        <v>34</v>
      </c>
      <c r="O362" s="9">
        <v>0</v>
      </c>
      <c r="P362" s="9">
        <v>14</v>
      </c>
      <c r="Q362" s="9">
        <v>12.701000000000001</v>
      </c>
      <c r="R362" s="9">
        <v>13.02575</v>
      </c>
      <c r="S362" s="9">
        <v>2</v>
      </c>
      <c r="T362" s="9">
        <v>1.5</v>
      </c>
      <c r="U362" s="9">
        <v>2</v>
      </c>
      <c r="V362" s="9">
        <v>1.6</v>
      </c>
    </row>
    <row r="363" spans="1:22">
      <c r="A363" s="9">
        <v>358</v>
      </c>
      <c r="B363" s="9" t="str">
        <f t="shared" si="6"/>
        <v>М14x110</v>
      </c>
      <c r="C363" s="10">
        <v>14</v>
      </c>
      <c r="D363" s="9">
        <v>110</v>
      </c>
      <c r="E363" s="12">
        <v>117.8533532832714</v>
      </c>
      <c r="F363" s="12">
        <v>121.51164521884161</v>
      </c>
      <c r="G363" s="12">
        <v>108.87192293296083</v>
      </c>
      <c r="H363" s="12">
        <v>114.69364520133554</v>
      </c>
      <c r="I363" s="12"/>
      <c r="J363" s="12"/>
      <c r="K363" s="12"/>
      <c r="L363" s="12"/>
      <c r="M363" s="9">
        <v>34</v>
      </c>
      <c r="N363" s="9">
        <v>34</v>
      </c>
      <c r="O363" s="9">
        <v>0</v>
      </c>
      <c r="P363" s="9">
        <v>14</v>
      </c>
      <c r="Q363" s="9">
        <v>12.701000000000001</v>
      </c>
      <c r="R363" s="9">
        <v>13.02575</v>
      </c>
      <c r="S363" s="9">
        <v>2</v>
      </c>
      <c r="T363" s="9">
        <v>1.5</v>
      </c>
      <c r="U363" s="9">
        <v>2</v>
      </c>
      <c r="V363" s="9">
        <v>1.6</v>
      </c>
    </row>
    <row r="364" spans="1:22">
      <c r="A364" s="9">
        <v>359</v>
      </c>
      <c r="B364" s="9" t="str">
        <f t="shared" si="6"/>
        <v>М14x115</v>
      </c>
      <c r="C364" s="10">
        <v>14</v>
      </c>
      <c r="D364" s="9">
        <v>115</v>
      </c>
      <c r="E364" s="12">
        <v>123.89542135428798</v>
      </c>
      <c r="F364" s="12">
        <v>127.55371328985817</v>
      </c>
      <c r="G364" s="12">
        <v>113.84477310513091</v>
      </c>
      <c r="H364" s="12">
        <v>119.92404660360138</v>
      </c>
      <c r="I364" s="12"/>
      <c r="J364" s="12"/>
      <c r="K364" s="12"/>
      <c r="L364" s="12"/>
      <c r="M364" s="9">
        <v>34</v>
      </c>
      <c r="N364" s="9">
        <v>34</v>
      </c>
      <c r="O364" s="9">
        <v>0</v>
      </c>
      <c r="P364" s="9">
        <v>14</v>
      </c>
      <c r="Q364" s="9">
        <v>12.701000000000001</v>
      </c>
      <c r="R364" s="9">
        <v>13.02575</v>
      </c>
      <c r="S364" s="9">
        <v>2</v>
      </c>
      <c r="T364" s="9">
        <v>1.5</v>
      </c>
      <c r="U364" s="9">
        <v>2</v>
      </c>
      <c r="V364" s="9">
        <v>1.6</v>
      </c>
    </row>
    <row r="365" spans="1:22">
      <c r="A365" s="9">
        <v>360</v>
      </c>
      <c r="B365" s="9" t="str">
        <f t="shared" si="6"/>
        <v>М14x120</v>
      </c>
      <c r="C365" s="10">
        <v>14</v>
      </c>
      <c r="D365" s="9">
        <v>120</v>
      </c>
      <c r="E365" s="12">
        <v>129.93748942530456</v>
      </c>
      <c r="F365" s="12">
        <v>133.59578136087472</v>
      </c>
      <c r="G365" s="12">
        <v>118.81762327730097</v>
      </c>
      <c r="H365" s="12">
        <v>125.15444800586722</v>
      </c>
      <c r="I365" s="12"/>
      <c r="J365" s="12"/>
      <c r="K365" s="12"/>
      <c r="L365" s="12"/>
      <c r="M365" s="9">
        <v>34</v>
      </c>
      <c r="N365" s="9">
        <v>34</v>
      </c>
      <c r="O365" s="9">
        <v>0</v>
      </c>
      <c r="P365" s="9">
        <v>14</v>
      </c>
      <c r="Q365" s="9">
        <v>12.701000000000001</v>
      </c>
      <c r="R365" s="9">
        <v>13.02575</v>
      </c>
      <c r="S365" s="9">
        <v>2</v>
      </c>
      <c r="T365" s="9">
        <v>1.5</v>
      </c>
      <c r="U365" s="9">
        <v>2</v>
      </c>
      <c r="V365" s="9">
        <v>1.6</v>
      </c>
    </row>
    <row r="366" spans="1:22">
      <c r="A366" s="9">
        <v>361</v>
      </c>
      <c r="B366" s="9" t="str">
        <f t="shared" si="6"/>
        <v>М14x130</v>
      </c>
      <c r="C366" s="10">
        <v>14</v>
      </c>
      <c r="D366" s="9">
        <v>130</v>
      </c>
      <c r="E366" s="12">
        <v>139.45550261010607</v>
      </c>
      <c r="F366" s="12">
        <v>143.73191749790612</v>
      </c>
      <c r="G366" s="12">
        <v>128.76332362164112</v>
      </c>
      <c r="H366" s="12">
        <v>135.61525081039892</v>
      </c>
      <c r="I366" s="12"/>
      <c r="J366" s="12"/>
      <c r="K366" s="12"/>
      <c r="L366" s="12"/>
      <c r="M366" s="9">
        <v>40</v>
      </c>
      <c r="N366" s="9">
        <v>40</v>
      </c>
      <c r="O366" s="9">
        <v>0</v>
      </c>
      <c r="P366" s="9">
        <v>14</v>
      </c>
      <c r="Q366" s="9">
        <v>12.701000000000001</v>
      </c>
      <c r="R366" s="9">
        <v>13.02575</v>
      </c>
      <c r="S366" s="9">
        <v>2</v>
      </c>
      <c r="T366" s="9">
        <v>1.5</v>
      </c>
      <c r="U366" s="9">
        <v>2</v>
      </c>
      <c r="V366" s="9">
        <v>1.6</v>
      </c>
    </row>
    <row r="367" spans="1:22">
      <c r="A367" s="9">
        <v>362</v>
      </c>
      <c r="B367" s="9" t="str">
        <f t="shared" si="6"/>
        <v>М14x140</v>
      </c>
      <c r="C367" s="10">
        <v>14</v>
      </c>
      <c r="D367" s="9">
        <v>140</v>
      </c>
      <c r="E367" s="12">
        <v>151.53963875213924</v>
      </c>
      <c r="F367" s="12">
        <v>155.81605363993927</v>
      </c>
      <c r="G367" s="12">
        <v>138.70902396598126</v>
      </c>
      <c r="H367" s="12">
        <v>146.0760536149306</v>
      </c>
      <c r="I367" s="12"/>
      <c r="J367" s="12"/>
      <c r="K367" s="12"/>
      <c r="L367" s="12"/>
      <c r="M367" s="9">
        <v>40</v>
      </c>
      <c r="N367" s="9">
        <v>40</v>
      </c>
      <c r="O367" s="9">
        <v>0</v>
      </c>
      <c r="P367" s="9">
        <v>14</v>
      </c>
      <c r="Q367" s="9">
        <v>12.701000000000001</v>
      </c>
      <c r="R367" s="9">
        <v>13.02575</v>
      </c>
      <c r="S367" s="9">
        <v>2</v>
      </c>
      <c r="T367" s="9">
        <v>1.5</v>
      </c>
      <c r="U367" s="9">
        <v>2</v>
      </c>
      <c r="V367" s="9">
        <v>1.6</v>
      </c>
    </row>
    <row r="368" spans="1:22">
      <c r="A368" s="9">
        <v>363</v>
      </c>
      <c r="B368" s="9" t="str">
        <f t="shared" si="6"/>
        <v>М14x150</v>
      </c>
      <c r="C368" s="10">
        <v>14</v>
      </c>
      <c r="D368" s="9">
        <v>150</v>
      </c>
      <c r="E368" s="12">
        <v>163.62377489417239</v>
      </c>
      <c r="F368" s="12">
        <v>167.90018978197241</v>
      </c>
      <c r="G368" s="12">
        <v>148.65472431032146</v>
      </c>
      <c r="H368" s="12">
        <v>156.53685641946231</v>
      </c>
      <c r="I368" s="12"/>
      <c r="J368" s="12"/>
      <c r="K368" s="12"/>
      <c r="L368" s="12"/>
      <c r="M368" s="9">
        <v>40</v>
      </c>
      <c r="N368" s="9">
        <v>40</v>
      </c>
      <c r="O368" s="9">
        <v>0</v>
      </c>
      <c r="P368" s="9">
        <v>14</v>
      </c>
      <c r="Q368" s="9">
        <v>12.701000000000001</v>
      </c>
      <c r="R368" s="9">
        <v>13.02575</v>
      </c>
      <c r="S368" s="9">
        <v>2</v>
      </c>
      <c r="T368" s="9">
        <v>1.5</v>
      </c>
      <c r="U368" s="9">
        <v>2</v>
      </c>
      <c r="V368" s="9">
        <v>1.6</v>
      </c>
    </row>
    <row r="369" spans="1:22">
      <c r="A369" s="9">
        <v>364</v>
      </c>
      <c r="B369" s="9" t="str">
        <f t="shared" si="6"/>
        <v>М14x160</v>
      </c>
      <c r="C369" s="10">
        <v>14</v>
      </c>
      <c r="D369" s="9">
        <v>160</v>
      </c>
      <c r="E369" s="12">
        <v>175.7079110362055</v>
      </c>
      <c r="F369" s="12">
        <v>179.98432592400556</v>
      </c>
      <c r="G369" s="12">
        <v>158.60042465466157</v>
      </c>
      <c r="H369" s="12">
        <v>166.99765922399402</v>
      </c>
      <c r="I369" s="12"/>
      <c r="J369" s="12"/>
      <c r="K369" s="12"/>
      <c r="L369" s="12"/>
      <c r="M369" s="9">
        <v>40</v>
      </c>
      <c r="N369" s="9">
        <v>40</v>
      </c>
      <c r="O369" s="9">
        <v>0</v>
      </c>
      <c r="P369" s="9">
        <v>14</v>
      </c>
      <c r="Q369" s="9">
        <v>12.701000000000001</v>
      </c>
      <c r="R369" s="9">
        <v>13.02575</v>
      </c>
      <c r="S369" s="9">
        <v>2</v>
      </c>
      <c r="T369" s="9">
        <v>1.5</v>
      </c>
      <c r="U369" s="9">
        <v>2</v>
      </c>
      <c r="V369" s="9">
        <v>1.6</v>
      </c>
    </row>
    <row r="370" spans="1:22">
      <c r="A370" s="9">
        <v>365</v>
      </c>
      <c r="B370" s="9" t="str">
        <f t="shared" si="6"/>
        <v>М14x170</v>
      </c>
      <c r="C370" s="10">
        <v>14</v>
      </c>
      <c r="D370" s="9">
        <v>170</v>
      </c>
      <c r="E370" s="12">
        <v>187.79204717823862</v>
      </c>
      <c r="F370" s="12">
        <v>192.06846206603871</v>
      </c>
      <c r="G370" s="12">
        <v>168.54612499900171</v>
      </c>
      <c r="H370" s="12">
        <v>177.4584620285257</v>
      </c>
      <c r="I370" s="12"/>
      <c r="J370" s="12"/>
      <c r="K370" s="12"/>
      <c r="L370" s="12"/>
      <c r="M370" s="9">
        <v>40</v>
      </c>
      <c r="N370" s="9">
        <v>40</v>
      </c>
      <c r="O370" s="9">
        <v>0</v>
      </c>
      <c r="P370" s="9">
        <v>14</v>
      </c>
      <c r="Q370" s="9">
        <v>12.701000000000001</v>
      </c>
      <c r="R370" s="9">
        <v>13.02575</v>
      </c>
      <c r="S370" s="9">
        <v>2</v>
      </c>
      <c r="T370" s="9">
        <v>1.5</v>
      </c>
      <c r="U370" s="9">
        <v>2</v>
      </c>
      <c r="V370" s="9">
        <v>1.6</v>
      </c>
    </row>
    <row r="371" spans="1:22">
      <c r="A371" s="9">
        <v>366</v>
      </c>
      <c r="B371" s="9" t="str">
        <f t="shared" si="6"/>
        <v>М14x180</v>
      </c>
      <c r="C371" s="10">
        <v>14</v>
      </c>
      <c r="D371" s="9">
        <v>180</v>
      </c>
      <c r="E371" s="12">
        <v>199.87618332027179</v>
      </c>
      <c r="F371" s="12">
        <v>204.15259820807185</v>
      </c>
      <c r="G371" s="12">
        <v>178.49182534334187</v>
      </c>
      <c r="H371" s="12">
        <v>187.91926483305741</v>
      </c>
      <c r="I371" s="12"/>
      <c r="J371" s="12"/>
      <c r="K371" s="12"/>
      <c r="L371" s="12"/>
      <c r="M371" s="9">
        <v>40</v>
      </c>
      <c r="N371" s="9">
        <v>40</v>
      </c>
      <c r="O371" s="9">
        <v>0</v>
      </c>
      <c r="P371" s="9">
        <v>14</v>
      </c>
      <c r="Q371" s="9">
        <v>12.701000000000001</v>
      </c>
      <c r="R371" s="9">
        <v>13.02575</v>
      </c>
      <c r="S371" s="9">
        <v>2</v>
      </c>
      <c r="T371" s="9">
        <v>1.5</v>
      </c>
      <c r="U371" s="9">
        <v>2</v>
      </c>
      <c r="V371" s="9">
        <v>1.6</v>
      </c>
    </row>
    <row r="372" spans="1:22">
      <c r="A372" s="9">
        <v>367</v>
      </c>
      <c r="B372" s="9" t="str">
        <f t="shared" si="6"/>
        <v>М14x190</v>
      </c>
      <c r="C372" s="10">
        <v>14</v>
      </c>
      <c r="D372" s="9">
        <v>190</v>
      </c>
      <c r="E372" s="12">
        <v>211.96031946230494</v>
      </c>
      <c r="F372" s="12">
        <v>216.236734350105</v>
      </c>
      <c r="G372" s="12">
        <v>188.43752568768201</v>
      </c>
      <c r="H372" s="12">
        <v>198.38006763758912</v>
      </c>
      <c r="I372" s="12"/>
      <c r="J372" s="12"/>
      <c r="K372" s="12"/>
      <c r="L372" s="12"/>
      <c r="M372" s="9">
        <v>40</v>
      </c>
      <c r="N372" s="9">
        <v>40</v>
      </c>
      <c r="O372" s="9">
        <v>0</v>
      </c>
      <c r="P372" s="9">
        <v>14</v>
      </c>
      <c r="Q372" s="9">
        <v>12.701000000000001</v>
      </c>
      <c r="R372" s="9">
        <v>13.02575</v>
      </c>
      <c r="S372" s="9">
        <v>2</v>
      </c>
      <c r="T372" s="9">
        <v>1.5</v>
      </c>
      <c r="U372" s="9">
        <v>2</v>
      </c>
      <c r="V372" s="9">
        <v>1.6</v>
      </c>
    </row>
    <row r="373" spans="1:22">
      <c r="A373" s="9">
        <v>368</v>
      </c>
      <c r="B373" s="9" t="str">
        <f t="shared" si="6"/>
        <v>М14x200</v>
      </c>
      <c r="C373" s="10">
        <v>14</v>
      </c>
      <c r="D373" s="9">
        <v>200</v>
      </c>
      <c r="E373" s="12">
        <v>224.04445560433805</v>
      </c>
      <c r="F373" s="12">
        <v>228.32087049213811</v>
      </c>
      <c r="G373" s="12">
        <v>198.38322603202215</v>
      </c>
      <c r="H373" s="12">
        <v>208.8408704421208</v>
      </c>
      <c r="I373" s="12"/>
      <c r="J373" s="12"/>
      <c r="K373" s="12"/>
      <c r="L373" s="12"/>
      <c r="M373" s="9">
        <v>40</v>
      </c>
      <c r="N373" s="9">
        <v>40</v>
      </c>
      <c r="O373" s="9">
        <v>0</v>
      </c>
      <c r="P373" s="9">
        <v>14</v>
      </c>
      <c r="Q373" s="9">
        <v>12.701000000000001</v>
      </c>
      <c r="R373" s="9">
        <v>13.02575</v>
      </c>
      <c r="S373" s="9">
        <v>2</v>
      </c>
      <c r="T373" s="9">
        <v>1.5</v>
      </c>
      <c r="U373" s="9">
        <v>2</v>
      </c>
      <c r="V373" s="9">
        <v>1.6</v>
      </c>
    </row>
    <row r="374" spans="1:22">
      <c r="A374" s="9">
        <v>369</v>
      </c>
      <c r="B374" s="9" t="str">
        <f t="shared" si="6"/>
        <v>М14x220</v>
      </c>
      <c r="C374" s="10">
        <v>14</v>
      </c>
      <c r="D374" s="9">
        <v>220</v>
      </c>
      <c r="E374" s="12">
        <v>242.65279481440254</v>
      </c>
      <c r="F374" s="12">
        <v>248.2684760987006</v>
      </c>
      <c r="G374" s="12">
        <v>218.27462672070249</v>
      </c>
      <c r="H374" s="12">
        <v>229.76247605118419</v>
      </c>
      <c r="I374" s="12"/>
      <c r="J374" s="12"/>
      <c r="K374" s="12"/>
      <c r="L374" s="12"/>
      <c r="M374" s="9">
        <v>53</v>
      </c>
      <c r="N374" s="9">
        <v>53</v>
      </c>
      <c r="O374" s="9">
        <v>0</v>
      </c>
      <c r="P374" s="9">
        <v>14</v>
      </c>
      <c r="Q374" s="9">
        <v>12.701000000000001</v>
      </c>
      <c r="R374" s="9">
        <v>13.02575</v>
      </c>
      <c r="S374" s="9">
        <v>2</v>
      </c>
      <c r="T374" s="9">
        <v>1.5</v>
      </c>
      <c r="U374" s="9">
        <v>2</v>
      </c>
      <c r="V374" s="9">
        <v>1.6</v>
      </c>
    </row>
    <row r="375" spans="1:22" s="9" customFormat="1">
      <c r="A375" s="9">
        <v>370</v>
      </c>
      <c r="B375" s="9" t="str">
        <f t="shared" si="6"/>
        <v>М14x240</v>
      </c>
      <c r="C375" s="10">
        <v>14</v>
      </c>
      <c r="D375" s="9">
        <v>240</v>
      </c>
      <c r="E375" s="12">
        <v>266.82106709846886</v>
      </c>
      <c r="F375" s="12">
        <v>272.43674838276689</v>
      </c>
      <c r="G375" s="12">
        <v>238.16602740938271</v>
      </c>
      <c r="H375" s="12">
        <v>250.68408166024759</v>
      </c>
      <c r="I375" s="12"/>
      <c r="J375" s="12"/>
      <c r="K375" s="12"/>
      <c r="L375" s="12"/>
      <c r="M375" s="9">
        <v>53</v>
      </c>
      <c r="N375" s="9">
        <v>53</v>
      </c>
      <c r="O375" s="9">
        <v>0</v>
      </c>
      <c r="P375" s="9">
        <v>14</v>
      </c>
      <c r="Q375" s="9">
        <v>12.701000000000001</v>
      </c>
      <c r="R375" s="9">
        <v>13.02575</v>
      </c>
      <c r="S375" s="9">
        <v>2</v>
      </c>
      <c r="T375" s="9">
        <v>1.5</v>
      </c>
      <c r="U375" s="9">
        <v>2</v>
      </c>
      <c r="V375" s="9">
        <v>1.6</v>
      </c>
    </row>
    <row r="376" spans="1:22" s="9" customFormat="1">
      <c r="A376" s="9">
        <v>371</v>
      </c>
      <c r="B376" s="9" t="str">
        <f t="shared" si="6"/>
        <v>М14x260</v>
      </c>
      <c r="C376" s="10">
        <v>14</v>
      </c>
      <c r="D376" s="9">
        <v>260</v>
      </c>
      <c r="E376" s="12">
        <v>290.98933938253509</v>
      </c>
      <c r="F376" s="12">
        <v>296.60502066683318</v>
      </c>
      <c r="G376" s="12">
        <v>258.05742809806299</v>
      </c>
      <c r="H376" s="12">
        <v>271.60568726931092</v>
      </c>
      <c r="I376" s="12"/>
      <c r="J376" s="12"/>
      <c r="K376" s="12"/>
      <c r="L376" s="12"/>
      <c r="M376" s="9">
        <v>53</v>
      </c>
      <c r="N376" s="9">
        <v>53</v>
      </c>
      <c r="O376" s="9">
        <v>0</v>
      </c>
      <c r="P376" s="9">
        <v>14</v>
      </c>
      <c r="Q376" s="9">
        <v>12.701000000000001</v>
      </c>
      <c r="R376" s="9">
        <v>13.02575</v>
      </c>
      <c r="S376" s="9">
        <v>2</v>
      </c>
      <c r="T376" s="9">
        <v>1.5</v>
      </c>
      <c r="U376" s="9">
        <v>2</v>
      </c>
      <c r="V376" s="9">
        <v>1.6</v>
      </c>
    </row>
    <row r="377" spans="1:22" s="9" customFormat="1">
      <c r="A377" s="9">
        <v>372</v>
      </c>
      <c r="B377" s="9" t="str">
        <f t="shared" si="6"/>
        <v>М14x280</v>
      </c>
      <c r="C377" s="10">
        <v>14</v>
      </c>
      <c r="D377" s="9">
        <v>280</v>
      </c>
      <c r="E377" s="12">
        <v>315.15761166660133</v>
      </c>
      <c r="F377" s="12">
        <v>320.77329295089947</v>
      </c>
      <c r="G377" s="12">
        <v>277.94882878674326</v>
      </c>
      <c r="H377" s="12">
        <v>292.52729287837434</v>
      </c>
      <c r="I377" s="12"/>
      <c r="J377" s="12"/>
      <c r="K377" s="12"/>
      <c r="L377" s="12"/>
      <c r="M377" s="9">
        <v>53</v>
      </c>
      <c r="N377" s="9">
        <v>53</v>
      </c>
      <c r="O377" s="9">
        <v>0</v>
      </c>
      <c r="P377" s="9">
        <v>14</v>
      </c>
      <c r="Q377" s="9">
        <v>12.701000000000001</v>
      </c>
      <c r="R377" s="9">
        <v>13.02575</v>
      </c>
      <c r="S377" s="9">
        <v>2</v>
      </c>
      <c r="T377" s="9">
        <v>1.5</v>
      </c>
      <c r="U377" s="9">
        <v>2</v>
      </c>
      <c r="V377" s="9">
        <v>1.6</v>
      </c>
    </row>
    <row r="378" spans="1:22" s="9" customFormat="1">
      <c r="A378" s="9">
        <v>373</v>
      </c>
      <c r="B378" s="9" t="str">
        <f t="shared" si="6"/>
        <v>М14x300</v>
      </c>
      <c r="C378" s="10">
        <v>14</v>
      </c>
      <c r="D378" s="9">
        <v>300</v>
      </c>
      <c r="E378" s="12">
        <v>339.32588395066762</v>
      </c>
      <c r="F378" s="12">
        <v>344.94156523496571</v>
      </c>
      <c r="G378" s="12">
        <v>297.84022947542366</v>
      </c>
      <c r="H378" s="12">
        <v>313.4488984874377</v>
      </c>
      <c r="I378" s="12"/>
      <c r="J378" s="12"/>
      <c r="K378" s="12"/>
      <c r="L378" s="12"/>
      <c r="M378" s="9">
        <v>53</v>
      </c>
      <c r="N378" s="9">
        <v>53</v>
      </c>
      <c r="O378" s="9">
        <v>0</v>
      </c>
      <c r="P378" s="9">
        <v>14</v>
      </c>
      <c r="Q378" s="9">
        <v>12.701000000000001</v>
      </c>
      <c r="R378" s="9">
        <v>13.02575</v>
      </c>
      <c r="S378" s="9">
        <v>2</v>
      </c>
      <c r="T378" s="9">
        <v>1.5</v>
      </c>
      <c r="U378" s="9">
        <v>2</v>
      </c>
      <c r="V378" s="9">
        <v>1.6</v>
      </c>
    </row>
    <row r="379" spans="1:22" s="9" customFormat="1">
      <c r="A379" s="9">
        <v>374</v>
      </c>
      <c r="B379" s="9" t="str">
        <f t="shared" si="6"/>
        <v>М14x320</v>
      </c>
      <c r="C379" s="10">
        <v>14</v>
      </c>
      <c r="D379" s="9">
        <v>320</v>
      </c>
      <c r="E379" s="12">
        <v>363.49415623473391</v>
      </c>
      <c r="F379" s="12">
        <v>369.109837519032</v>
      </c>
      <c r="G379" s="12">
        <v>317.73163016410388</v>
      </c>
      <c r="H379" s="12">
        <v>334.37050409650112</v>
      </c>
      <c r="I379" s="12"/>
      <c r="J379" s="12"/>
      <c r="K379" s="12"/>
      <c r="L379" s="12"/>
      <c r="M379" s="9">
        <v>53</v>
      </c>
      <c r="N379" s="9">
        <v>53</v>
      </c>
      <c r="O379" s="9">
        <v>0</v>
      </c>
      <c r="P379" s="9">
        <v>14</v>
      </c>
      <c r="Q379" s="9">
        <v>12.701000000000001</v>
      </c>
      <c r="R379" s="9">
        <v>13.02575</v>
      </c>
      <c r="S379" s="9">
        <v>2</v>
      </c>
      <c r="T379" s="9">
        <v>1.5</v>
      </c>
      <c r="U379" s="9">
        <v>2</v>
      </c>
      <c r="V379" s="9">
        <v>1.6</v>
      </c>
    </row>
    <row r="380" spans="1:22" s="9" customFormat="1">
      <c r="A380" s="9">
        <v>375</v>
      </c>
      <c r="B380" s="9" t="str">
        <f t="shared" si="6"/>
        <v>М14x340</v>
      </c>
      <c r="C380" s="10">
        <v>14</v>
      </c>
      <c r="D380" s="9">
        <v>340</v>
      </c>
      <c r="E380" s="12">
        <v>387.6624285188002</v>
      </c>
      <c r="F380" s="12">
        <v>393.27810980309829</v>
      </c>
      <c r="G380" s="12">
        <v>337.62303085278415</v>
      </c>
      <c r="H380" s="12">
        <v>355.29210970556449</v>
      </c>
      <c r="I380" s="12"/>
      <c r="J380" s="12"/>
      <c r="K380" s="12"/>
      <c r="L380" s="12"/>
      <c r="M380" s="9">
        <v>53</v>
      </c>
      <c r="N380" s="9">
        <v>53</v>
      </c>
      <c r="O380" s="9">
        <v>0</v>
      </c>
      <c r="P380" s="9">
        <v>14</v>
      </c>
      <c r="Q380" s="9">
        <v>12.701000000000001</v>
      </c>
      <c r="R380" s="9">
        <v>13.02575</v>
      </c>
      <c r="S380" s="9">
        <v>2</v>
      </c>
      <c r="T380" s="9">
        <v>1.5</v>
      </c>
      <c r="U380" s="9">
        <v>2</v>
      </c>
      <c r="V380" s="9">
        <v>1.6</v>
      </c>
    </row>
    <row r="381" spans="1:22" s="9" customFormat="1">
      <c r="A381" s="9">
        <v>376</v>
      </c>
      <c r="B381" s="9" t="str">
        <f t="shared" si="6"/>
        <v>М14x360</v>
      </c>
      <c r="C381" s="10">
        <v>14</v>
      </c>
      <c r="D381" s="9">
        <v>360</v>
      </c>
      <c r="E381" s="12">
        <v>411.83070080286643</v>
      </c>
      <c r="F381" s="12">
        <v>417.44638208716458</v>
      </c>
      <c r="G381" s="12">
        <v>357.51443154146455</v>
      </c>
      <c r="H381" s="12">
        <v>376.2137153146279</v>
      </c>
      <c r="I381" s="12"/>
      <c r="J381" s="12"/>
      <c r="K381" s="12"/>
      <c r="L381" s="12"/>
      <c r="M381" s="9">
        <v>53</v>
      </c>
      <c r="N381" s="9">
        <v>53</v>
      </c>
      <c r="O381" s="9">
        <v>0</v>
      </c>
      <c r="P381" s="9">
        <v>14</v>
      </c>
      <c r="Q381" s="9">
        <v>12.701000000000001</v>
      </c>
      <c r="R381" s="9">
        <v>13.02575</v>
      </c>
      <c r="S381" s="9">
        <v>2</v>
      </c>
      <c r="T381" s="9">
        <v>1.5</v>
      </c>
      <c r="U381" s="9">
        <v>2</v>
      </c>
      <c r="V381" s="9">
        <v>1.6</v>
      </c>
    </row>
    <row r="382" spans="1:22">
      <c r="A382" s="9">
        <v>377</v>
      </c>
      <c r="B382" s="9" t="str">
        <f t="shared" si="6"/>
        <v>М16x55</v>
      </c>
      <c r="C382" s="10">
        <v>16</v>
      </c>
      <c r="D382" s="9">
        <v>55</v>
      </c>
      <c r="E382" s="12">
        <v>72.664411653503137</v>
      </c>
      <c r="F382" s="12">
        <v>76.122427337904568</v>
      </c>
      <c r="G382" s="12">
        <v>72.664411653503137</v>
      </c>
      <c r="H382" s="12">
        <v>76.122427337904568</v>
      </c>
      <c r="I382" s="12"/>
      <c r="J382" s="12"/>
      <c r="K382" s="12"/>
      <c r="L382" s="12"/>
      <c r="M382" s="55">
        <v>27.5</v>
      </c>
      <c r="N382" s="55">
        <v>27.5</v>
      </c>
      <c r="O382" s="9">
        <v>0</v>
      </c>
      <c r="P382" s="9">
        <v>16</v>
      </c>
      <c r="Q382" s="9">
        <v>14.701000000000001</v>
      </c>
      <c r="R382" s="9">
        <v>15.02575</v>
      </c>
      <c r="S382" s="9">
        <v>2</v>
      </c>
      <c r="T382" s="9">
        <v>1.5</v>
      </c>
      <c r="U382" s="9">
        <v>2</v>
      </c>
      <c r="V382" s="9">
        <v>1.6</v>
      </c>
    </row>
    <row r="383" spans="1:22">
      <c r="A383" s="9">
        <v>378</v>
      </c>
      <c r="B383" s="9" t="str">
        <f t="shared" si="6"/>
        <v>М16x60</v>
      </c>
      <c r="C383" s="10">
        <v>16</v>
      </c>
      <c r="D383" s="9">
        <v>60</v>
      </c>
      <c r="E383" s="12">
        <v>79.326698042836412</v>
      </c>
      <c r="F383" s="12">
        <v>83.082309071743055</v>
      </c>
      <c r="G383" s="12">
        <v>79.326698042836412</v>
      </c>
      <c r="H383" s="12">
        <v>83.082309071743055</v>
      </c>
      <c r="I383" s="12"/>
      <c r="J383" s="12"/>
      <c r="K383" s="12"/>
      <c r="L383" s="12"/>
      <c r="M383" s="55">
        <v>30</v>
      </c>
      <c r="N383" s="55">
        <v>30</v>
      </c>
      <c r="O383" s="9">
        <v>0</v>
      </c>
      <c r="P383" s="9">
        <v>16</v>
      </c>
      <c r="Q383" s="9">
        <v>14.701000000000001</v>
      </c>
      <c r="R383" s="9">
        <v>15.02575</v>
      </c>
      <c r="S383" s="9">
        <v>2</v>
      </c>
      <c r="T383" s="9">
        <v>1.5</v>
      </c>
      <c r="U383" s="9">
        <v>2</v>
      </c>
      <c r="V383" s="9">
        <v>1.6</v>
      </c>
    </row>
    <row r="384" spans="1:22">
      <c r="A384" s="9">
        <v>379</v>
      </c>
      <c r="B384" s="9" t="str">
        <f t="shared" si="6"/>
        <v>М16x65</v>
      </c>
      <c r="C384" s="10">
        <v>16</v>
      </c>
      <c r="D384" s="9">
        <v>65</v>
      </c>
      <c r="E384" s="12">
        <v>85.988984432169715</v>
      </c>
      <c r="F384" s="12">
        <v>90.042190805581569</v>
      </c>
      <c r="G384" s="12">
        <v>85.988984432169715</v>
      </c>
      <c r="H384" s="12">
        <v>90.042190805581569</v>
      </c>
      <c r="I384" s="12"/>
      <c r="J384" s="12"/>
      <c r="K384" s="12"/>
      <c r="L384" s="12"/>
      <c r="M384" s="55">
        <v>32.5</v>
      </c>
      <c r="N384" s="55">
        <v>32.5</v>
      </c>
      <c r="O384" s="9">
        <v>0</v>
      </c>
      <c r="P384" s="9">
        <v>16</v>
      </c>
      <c r="Q384" s="9">
        <v>14.701000000000001</v>
      </c>
      <c r="R384" s="9">
        <v>15.02575</v>
      </c>
      <c r="S384" s="9">
        <v>2</v>
      </c>
      <c r="T384" s="9">
        <v>1.5</v>
      </c>
      <c r="U384" s="9">
        <v>2</v>
      </c>
      <c r="V384" s="9">
        <v>1.6</v>
      </c>
    </row>
    <row r="385" spans="1:22">
      <c r="A385" s="9">
        <v>380</v>
      </c>
      <c r="B385" s="9" t="str">
        <f t="shared" si="6"/>
        <v>М16x70</v>
      </c>
      <c r="C385" s="10">
        <v>16</v>
      </c>
      <c r="D385" s="9">
        <v>70</v>
      </c>
      <c r="E385" s="12">
        <v>92.651270821503019</v>
      </c>
      <c r="F385" s="12">
        <v>97.002072539420084</v>
      </c>
      <c r="G385" s="12">
        <v>92.651270821503019</v>
      </c>
      <c r="H385" s="12">
        <v>97.002072539420084</v>
      </c>
      <c r="I385" s="12"/>
      <c r="J385" s="12"/>
      <c r="K385" s="12"/>
      <c r="L385" s="12"/>
      <c r="M385" s="55">
        <v>35</v>
      </c>
      <c r="N385" s="55">
        <v>35</v>
      </c>
      <c r="O385" s="9">
        <v>0</v>
      </c>
      <c r="P385" s="9">
        <v>16</v>
      </c>
      <c r="Q385" s="9">
        <v>14.701000000000001</v>
      </c>
      <c r="R385" s="9">
        <v>15.02575</v>
      </c>
      <c r="S385" s="9">
        <v>2</v>
      </c>
      <c r="T385" s="9">
        <v>1.5</v>
      </c>
      <c r="U385" s="9">
        <v>2</v>
      </c>
      <c r="V385" s="9">
        <v>1.6</v>
      </c>
    </row>
    <row r="386" spans="1:22">
      <c r="A386" s="9">
        <v>381</v>
      </c>
      <c r="B386" s="9" t="str">
        <f t="shared" si="6"/>
        <v>М16x75</v>
      </c>
      <c r="C386" s="10">
        <v>16</v>
      </c>
      <c r="D386" s="9">
        <v>75</v>
      </c>
      <c r="E386" s="12">
        <v>99.313557210836308</v>
      </c>
      <c r="F386" s="12">
        <v>103.96195427325861</v>
      </c>
      <c r="G386" s="12">
        <v>99.313557210836308</v>
      </c>
      <c r="H386" s="12">
        <v>103.96195427325861</v>
      </c>
      <c r="I386" s="12"/>
      <c r="J386" s="12"/>
      <c r="K386" s="12"/>
      <c r="L386" s="12"/>
      <c r="M386" s="55">
        <v>37.5</v>
      </c>
      <c r="N386" s="55">
        <v>37.5</v>
      </c>
      <c r="O386" s="9">
        <v>0</v>
      </c>
      <c r="P386" s="9">
        <v>16</v>
      </c>
      <c r="Q386" s="9">
        <v>14.701000000000001</v>
      </c>
      <c r="R386" s="9">
        <v>15.02575</v>
      </c>
      <c r="S386" s="9">
        <v>2</v>
      </c>
      <c r="T386" s="9">
        <v>1.5</v>
      </c>
      <c r="U386" s="9">
        <v>2</v>
      </c>
      <c r="V386" s="9">
        <v>1.6</v>
      </c>
    </row>
    <row r="387" spans="1:22">
      <c r="A387" s="9">
        <v>382</v>
      </c>
      <c r="B387" s="9" t="str">
        <f t="shared" si="6"/>
        <v>М16x80</v>
      </c>
      <c r="C387" s="10">
        <v>16</v>
      </c>
      <c r="D387" s="9">
        <v>80</v>
      </c>
      <c r="E387" s="12">
        <v>105.97584360016961</v>
      </c>
      <c r="F387" s="12">
        <v>110.92183600709713</v>
      </c>
      <c r="G387" s="12">
        <v>105.97584360016961</v>
      </c>
      <c r="H387" s="12">
        <v>110.92183600709713</v>
      </c>
      <c r="I387" s="12"/>
      <c r="J387" s="12"/>
      <c r="K387" s="12"/>
      <c r="L387" s="12"/>
      <c r="M387" s="55">
        <v>40</v>
      </c>
      <c r="N387" s="55">
        <v>40</v>
      </c>
      <c r="O387" s="9">
        <v>0</v>
      </c>
      <c r="P387" s="9">
        <v>16</v>
      </c>
      <c r="Q387" s="9">
        <v>14.701000000000001</v>
      </c>
      <c r="R387" s="9">
        <v>15.02575</v>
      </c>
      <c r="S387" s="9">
        <v>2</v>
      </c>
      <c r="T387" s="9">
        <v>1.5</v>
      </c>
      <c r="U387" s="9">
        <v>2</v>
      </c>
      <c r="V387" s="9">
        <v>1.6</v>
      </c>
    </row>
    <row r="388" spans="1:22">
      <c r="A388" s="9">
        <v>383</v>
      </c>
      <c r="B388" s="9" t="str">
        <f t="shared" si="6"/>
        <v>М16x85</v>
      </c>
      <c r="C388" s="10">
        <v>16</v>
      </c>
      <c r="D388" s="9">
        <v>85</v>
      </c>
      <c r="E388" s="12">
        <v>112.63812998950293</v>
      </c>
      <c r="F388" s="12">
        <v>117.88171774093563</v>
      </c>
      <c r="G388" s="12">
        <v>112.63812998950293</v>
      </c>
      <c r="H388" s="12">
        <v>117.88171774093563</v>
      </c>
      <c r="I388" s="12"/>
      <c r="J388" s="12"/>
      <c r="K388" s="12"/>
      <c r="L388" s="12"/>
      <c r="M388" s="55">
        <v>42.5</v>
      </c>
      <c r="N388" s="55">
        <v>42.5</v>
      </c>
      <c r="O388" s="9">
        <v>0</v>
      </c>
      <c r="P388" s="9">
        <v>16</v>
      </c>
      <c r="Q388" s="9">
        <v>14.701000000000001</v>
      </c>
      <c r="R388" s="9">
        <v>15.02575</v>
      </c>
      <c r="S388" s="9">
        <v>2</v>
      </c>
      <c r="T388" s="9">
        <v>1.5</v>
      </c>
      <c r="U388" s="9">
        <v>2</v>
      </c>
      <c r="V388" s="9">
        <v>1.6</v>
      </c>
    </row>
    <row r="389" spans="1:22">
      <c r="A389" s="9">
        <v>384</v>
      </c>
      <c r="B389" s="9" t="str">
        <f t="shared" si="6"/>
        <v>М16x90</v>
      </c>
      <c r="C389" s="10">
        <v>16</v>
      </c>
      <c r="D389" s="9">
        <v>90</v>
      </c>
      <c r="E389" s="12">
        <v>119.30041637883622</v>
      </c>
      <c r="F389" s="12">
        <v>124.84159947477416</v>
      </c>
      <c r="G389" s="12">
        <v>119.30041637883622</v>
      </c>
      <c r="H389" s="12">
        <v>124.84159947477416</v>
      </c>
      <c r="I389" s="12"/>
      <c r="J389" s="12"/>
      <c r="K389" s="12"/>
      <c r="L389" s="12"/>
      <c r="M389" s="55">
        <v>45</v>
      </c>
      <c r="N389" s="55">
        <v>45</v>
      </c>
      <c r="O389" s="9">
        <v>0</v>
      </c>
      <c r="P389" s="9">
        <v>16</v>
      </c>
      <c r="Q389" s="9">
        <v>14.701000000000001</v>
      </c>
      <c r="R389" s="9">
        <v>15.02575</v>
      </c>
      <c r="S389" s="9">
        <v>2</v>
      </c>
      <c r="T389" s="9">
        <v>1.5</v>
      </c>
      <c r="U389" s="9">
        <v>2</v>
      </c>
      <c r="V389" s="9">
        <v>1.6</v>
      </c>
    </row>
    <row r="390" spans="1:22">
      <c r="A390" s="9">
        <v>385</v>
      </c>
      <c r="B390" s="9" t="str">
        <f t="shared" si="6"/>
        <v>М16x95</v>
      </c>
      <c r="C390" s="10">
        <v>16</v>
      </c>
      <c r="D390" s="9">
        <v>95</v>
      </c>
      <c r="E390" s="12">
        <v>130.63440132280968</v>
      </c>
      <c r="F390" s="12">
        <v>135.34231745413302</v>
      </c>
      <c r="G390" s="12">
        <v>125.96270276816952</v>
      </c>
      <c r="H390" s="12">
        <v>131.80148120861267</v>
      </c>
      <c r="I390" s="12"/>
      <c r="J390" s="12"/>
      <c r="K390" s="12"/>
      <c r="L390" s="12"/>
      <c r="M390" s="9">
        <v>38</v>
      </c>
      <c r="N390" s="9">
        <v>38</v>
      </c>
      <c r="O390" s="9">
        <v>0</v>
      </c>
      <c r="P390" s="9">
        <v>16</v>
      </c>
      <c r="Q390" s="9">
        <v>14.701000000000001</v>
      </c>
      <c r="R390" s="9">
        <v>15.02575</v>
      </c>
      <c r="S390" s="9">
        <v>2</v>
      </c>
      <c r="T390" s="9">
        <v>1.5</v>
      </c>
      <c r="U390" s="9">
        <v>2</v>
      </c>
      <c r="V390" s="9">
        <v>1.6</v>
      </c>
    </row>
    <row r="391" spans="1:22">
      <c r="A391" s="9">
        <v>386</v>
      </c>
      <c r="B391" s="9" t="str">
        <f t="shared" si="6"/>
        <v>М16x100</v>
      </c>
      <c r="C391" s="10">
        <v>16</v>
      </c>
      <c r="D391" s="9">
        <v>100</v>
      </c>
      <c r="E391" s="12">
        <v>138.52608206862723</v>
      </c>
      <c r="F391" s="12">
        <v>143.23399819995058</v>
      </c>
      <c r="G391" s="12">
        <v>132.6249891575028</v>
      </c>
      <c r="H391" s="12">
        <v>138.76136294245117</v>
      </c>
      <c r="I391" s="12"/>
      <c r="J391" s="12"/>
      <c r="K391" s="12"/>
      <c r="L391" s="12"/>
      <c r="M391" s="9">
        <v>38</v>
      </c>
      <c r="N391" s="9">
        <v>38</v>
      </c>
      <c r="O391" s="9">
        <v>0</v>
      </c>
      <c r="P391" s="9">
        <v>16</v>
      </c>
      <c r="Q391" s="9">
        <v>14.701000000000001</v>
      </c>
      <c r="R391" s="9">
        <v>15.02575</v>
      </c>
      <c r="S391" s="9">
        <v>2</v>
      </c>
      <c r="T391" s="9">
        <v>1.5</v>
      </c>
      <c r="U391" s="9">
        <v>2</v>
      </c>
      <c r="V391" s="9">
        <v>1.6</v>
      </c>
    </row>
    <row r="392" spans="1:22">
      <c r="A392" s="9">
        <v>387</v>
      </c>
      <c r="B392" s="9" t="str">
        <f t="shared" si="6"/>
        <v>М16x105</v>
      </c>
      <c r="C392" s="10">
        <v>16</v>
      </c>
      <c r="D392" s="9">
        <v>105</v>
      </c>
      <c r="E392" s="12">
        <v>146.41776281444481</v>
      </c>
      <c r="F392" s="12">
        <v>151.12567894576816</v>
      </c>
      <c r="G392" s="12">
        <v>139.28727554683607</v>
      </c>
      <c r="H392" s="12">
        <v>145.7212446762897</v>
      </c>
      <c r="I392" s="12"/>
      <c r="J392" s="12"/>
      <c r="K392" s="12"/>
      <c r="L392" s="12"/>
      <c r="M392" s="9">
        <v>38</v>
      </c>
      <c r="N392" s="9">
        <v>38</v>
      </c>
      <c r="O392" s="9">
        <v>0</v>
      </c>
      <c r="P392" s="9">
        <v>16</v>
      </c>
      <c r="Q392" s="9">
        <v>14.701000000000001</v>
      </c>
      <c r="R392" s="9">
        <v>15.02575</v>
      </c>
      <c r="S392" s="9">
        <v>2</v>
      </c>
      <c r="T392" s="9">
        <v>1.5</v>
      </c>
      <c r="U392" s="9">
        <v>2</v>
      </c>
      <c r="V392" s="9">
        <v>1.6</v>
      </c>
    </row>
    <row r="393" spans="1:22">
      <c r="A393" s="9">
        <v>388</v>
      </c>
      <c r="B393" s="9" t="str">
        <f t="shared" si="6"/>
        <v>М16x110</v>
      </c>
      <c r="C393" s="10">
        <v>16</v>
      </c>
      <c r="D393" s="9">
        <v>110</v>
      </c>
      <c r="E393" s="12">
        <v>154.30944356026237</v>
      </c>
      <c r="F393" s="12">
        <v>159.01735969158571</v>
      </c>
      <c r="G393" s="12">
        <v>145.94956193616943</v>
      </c>
      <c r="H393" s="12">
        <v>152.68112641012823</v>
      </c>
      <c r="I393" s="12"/>
      <c r="J393" s="12"/>
      <c r="K393" s="12"/>
      <c r="L393" s="12"/>
      <c r="M393" s="9">
        <v>38</v>
      </c>
      <c r="N393" s="9">
        <v>38</v>
      </c>
      <c r="O393" s="9">
        <v>0</v>
      </c>
      <c r="P393" s="9">
        <v>16</v>
      </c>
      <c r="Q393" s="9">
        <v>14.701000000000001</v>
      </c>
      <c r="R393" s="9">
        <v>15.02575</v>
      </c>
      <c r="S393" s="9">
        <v>2</v>
      </c>
      <c r="T393" s="9">
        <v>1.5</v>
      </c>
      <c r="U393" s="9">
        <v>2</v>
      </c>
      <c r="V393" s="9">
        <v>1.6</v>
      </c>
    </row>
    <row r="394" spans="1:22">
      <c r="A394" s="9">
        <v>389</v>
      </c>
      <c r="B394" s="9" t="str">
        <f t="shared" si="6"/>
        <v>М16x115</v>
      </c>
      <c r="C394" s="10">
        <v>16</v>
      </c>
      <c r="D394" s="9">
        <v>115</v>
      </c>
      <c r="E394" s="12">
        <v>162.20112430607992</v>
      </c>
      <c r="F394" s="12">
        <v>166.90904043740329</v>
      </c>
      <c r="G394" s="12">
        <v>152.61184832550271</v>
      </c>
      <c r="H394" s="12">
        <v>159.64100814396676</v>
      </c>
      <c r="I394" s="12"/>
      <c r="J394" s="12"/>
      <c r="K394" s="12"/>
      <c r="L394" s="12"/>
      <c r="M394" s="9">
        <v>38</v>
      </c>
      <c r="N394" s="9">
        <v>38</v>
      </c>
      <c r="O394" s="9">
        <v>0</v>
      </c>
      <c r="P394" s="9">
        <v>16</v>
      </c>
      <c r="Q394" s="9">
        <v>14.701000000000001</v>
      </c>
      <c r="R394" s="9">
        <v>15.02575</v>
      </c>
      <c r="S394" s="9">
        <v>2</v>
      </c>
      <c r="T394" s="9">
        <v>1.5</v>
      </c>
      <c r="U394" s="9">
        <v>2</v>
      </c>
      <c r="V394" s="9">
        <v>1.6</v>
      </c>
    </row>
    <row r="395" spans="1:22">
      <c r="A395" s="9">
        <v>390</v>
      </c>
      <c r="B395" s="9" t="str">
        <f t="shared" si="6"/>
        <v>М16x120</v>
      </c>
      <c r="C395" s="10">
        <v>16</v>
      </c>
      <c r="D395" s="9">
        <v>120</v>
      </c>
      <c r="E395" s="12">
        <v>170.09280505189747</v>
      </c>
      <c r="F395" s="12">
        <v>174.80072118322079</v>
      </c>
      <c r="G395" s="12">
        <v>159.27413471483595</v>
      </c>
      <c r="H395" s="12">
        <v>166.60088987780523</v>
      </c>
      <c r="I395" s="12"/>
      <c r="J395" s="12"/>
      <c r="K395" s="12"/>
      <c r="L395" s="12"/>
      <c r="M395" s="9">
        <v>38</v>
      </c>
      <c r="N395" s="9">
        <v>38</v>
      </c>
      <c r="O395" s="9">
        <v>0</v>
      </c>
      <c r="P395" s="9">
        <v>16</v>
      </c>
      <c r="Q395" s="9">
        <v>14.701000000000001</v>
      </c>
      <c r="R395" s="9">
        <v>15.02575</v>
      </c>
      <c r="S395" s="9">
        <v>2</v>
      </c>
      <c r="T395" s="9">
        <v>1.5</v>
      </c>
      <c r="U395" s="9">
        <v>2</v>
      </c>
      <c r="V395" s="9">
        <v>1.6</v>
      </c>
    </row>
    <row r="396" spans="1:22">
      <c r="A396" s="9">
        <v>391</v>
      </c>
      <c r="B396" s="9" t="str">
        <f t="shared" si="6"/>
        <v>М16x130</v>
      </c>
      <c r="C396" s="10">
        <v>16</v>
      </c>
      <c r="D396" s="9">
        <v>130</v>
      </c>
      <c r="E396" s="12">
        <v>182.92562008797037</v>
      </c>
      <c r="F396" s="12">
        <v>188.34776504610625</v>
      </c>
      <c r="G396" s="12">
        <v>172.59870749350256</v>
      </c>
      <c r="H396" s="12">
        <v>180.52065334548226</v>
      </c>
      <c r="I396" s="12"/>
      <c r="J396" s="12"/>
      <c r="K396" s="12"/>
      <c r="L396" s="12"/>
      <c r="M396" s="9">
        <v>44</v>
      </c>
      <c r="N396" s="9">
        <v>44</v>
      </c>
      <c r="O396" s="9">
        <v>0</v>
      </c>
      <c r="P396" s="9">
        <v>16</v>
      </c>
      <c r="Q396" s="9">
        <v>14.701000000000001</v>
      </c>
      <c r="R396" s="9">
        <v>15.02575</v>
      </c>
      <c r="S396" s="9">
        <v>2</v>
      </c>
      <c r="T396" s="9">
        <v>1.5</v>
      </c>
      <c r="U396" s="9">
        <v>2</v>
      </c>
      <c r="V396" s="9">
        <v>1.6</v>
      </c>
    </row>
    <row r="397" spans="1:22">
      <c r="A397" s="9">
        <v>392</v>
      </c>
      <c r="B397" s="9" t="str">
        <f t="shared" si="6"/>
        <v>М16x140</v>
      </c>
      <c r="C397" s="10">
        <v>16</v>
      </c>
      <c r="D397" s="9">
        <v>140</v>
      </c>
      <c r="E397" s="12">
        <v>198.70898157960548</v>
      </c>
      <c r="F397" s="12">
        <v>204.13112653774135</v>
      </c>
      <c r="G397" s="12">
        <v>185.92328027216919</v>
      </c>
      <c r="H397" s="12">
        <v>194.44041681315929</v>
      </c>
      <c r="I397" s="12"/>
      <c r="J397" s="12"/>
      <c r="K397" s="12"/>
      <c r="L397" s="12"/>
      <c r="M397" s="9">
        <v>44</v>
      </c>
      <c r="N397" s="9">
        <v>44</v>
      </c>
      <c r="O397" s="9">
        <v>0</v>
      </c>
      <c r="P397" s="9">
        <v>16</v>
      </c>
      <c r="Q397" s="9">
        <v>14.701000000000001</v>
      </c>
      <c r="R397" s="9">
        <v>15.02575</v>
      </c>
      <c r="S397" s="9">
        <v>2</v>
      </c>
      <c r="T397" s="9">
        <v>1.5</v>
      </c>
      <c r="U397" s="9">
        <v>2</v>
      </c>
      <c r="V397" s="9">
        <v>1.6</v>
      </c>
    </row>
    <row r="398" spans="1:22">
      <c r="A398" s="9">
        <v>393</v>
      </c>
      <c r="B398" s="9" t="str">
        <f t="shared" si="6"/>
        <v>М16x150</v>
      </c>
      <c r="C398" s="10">
        <v>16</v>
      </c>
      <c r="D398" s="9">
        <v>150</v>
      </c>
      <c r="E398" s="12">
        <v>214.49234307124061</v>
      </c>
      <c r="F398" s="12">
        <v>219.91448802937649</v>
      </c>
      <c r="G398" s="12">
        <v>199.24785305083577</v>
      </c>
      <c r="H398" s="12">
        <v>208.36018028083632</v>
      </c>
      <c r="I398" s="12"/>
      <c r="J398" s="12"/>
      <c r="K398" s="12"/>
      <c r="L398" s="12"/>
      <c r="M398" s="9">
        <v>44</v>
      </c>
      <c r="N398" s="9">
        <v>44</v>
      </c>
      <c r="O398" s="9">
        <v>0</v>
      </c>
      <c r="P398" s="9">
        <v>16</v>
      </c>
      <c r="Q398" s="9">
        <v>14.701000000000001</v>
      </c>
      <c r="R398" s="9">
        <v>15.02575</v>
      </c>
      <c r="S398" s="9">
        <v>2</v>
      </c>
      <c r="T398" s="9">
        <v>1.5</v>
      </c>
      <c r="U398" s="9">
        <v>2</v>
      </c>
      <c r="V398" s="9">
        <v>1.6</v>
      </c>
    </row>
    <row r="399" spans="1:22">
      <c r="A399" s="9">
        <v>394</v>
      </c>
      <c r="B399" s="9" t="str">
        <f t="shared" si="6"/>
        <v>М16x160</v>
      </c>
      <c r="C399" s="10">
        <v>16</v>
      </c>
      <c r="D399" s="9">
        <v>160</v>
      </c>
      <c r="E399" s="12">
        <v>230.27570456287575</v>
      </c>
      <c r="F399" s="12">
        <v>235.69784952101162</v>
      </c>
      <c r="G399" s="12">
        <v>212.57242582950238</v>
      </c>
      <c r="H399" s="12">
        <v>222.27994374851335</v>
      </c>
      <c r="I399" s="12"/>
      <c r="J399" s="12"/>
      <c r="K399" s="12"/>
      <c r="L399" s="12"/>
      <c r="M399" s="9">
        <v>44</v>
      </c>
      <c r="N399" s="9">
        <v>44</v>
      </c>
      <c r="O399" s="9">
        <v>0</v>
      </c>
      <c r="P399" s="9">
        <v>16</v>
      </c>
      <c r="Q399" s="9">
        <v>14.701000000000001</v>
      </c>
      <c r="R399" s="9">
        <v>15.02575</v>
      </c>
      <c r="S399" s="9">
        <v>2</v>
      </c>
      <c r="T399" s="9">
        <v>1.5</v>
      </c>
      <c r="U399" s="9">
        <v>2</v>
      </c>
      <c r="V399" s="9">
        <v>1.6</v>
      </c>
    </row>
    <row r="400" spans="1:22">
      <c r="A400" s="9">
        <v>395</v>
      </c>
      <c r="B400" s="9" t="str">
        <f t="shared" si="6"/>
        <v>М16x170</v>
      </c>
      <c r="C400" s="10">
        <v>16</v>
      </c>
      <c r="D400" s="9">
        <v>170</v>
      </c>
      <c r="E400" s="12">
        <v>246.05906605451085</v>
      </c>
      <c r="F400" s="12">
        <v>251.4812110126467</v>
      </c>
      <c r="G400" s="12">
        <v>225.89699860816901</v>
      </c>
      <c r="H400" s="12">
        <v>236.19970721619038</v>
      </c>
      <c r="I400" s="12"/>
      <c r="J400" s="12"/>
      <c r="K400" s="12"/>
      <c r="L400" s="12"/>
      <c r="M400" s="9">
        <v>44</v>
      </c>
      <c r="N400" s="9">
        <v>44</v>
      </c>
      <c r="O400" s="9">
        <v>0</v>
      </c>
      <c r="P400" s="9">
        <v>16</v>
      </c>
      <c r="Q400" s="9">
        <v>14.701000000000001</v>
      </c>
      <c r="R400" s="9">
        <v>15.02575</v>
      </c>
      <c r="S400" s="9">
        <v>2</v>
      </c>
      <c r="T400" s="9">
        <v>1.5</v>
      </c>
      <c r="U400" s="9">
        <v>2</v>
      </c>
      <c r="V400" s="9">
        <v>1.6</v>
      </c>
    </row>
    <row r="401" spans="1:22">
      <c r="A401" s="9">
        <v>396</v>
      </c>
      <c r="B401" s="9" t="str">
        <f t="shared" si="6"/>
        <v>М16x180</v>
      </c>
      <c r="C401" s="10">
        <v>16</v>
      </c>
      <c r="D401" s="9">
        <v>180</v>
      </c>
      <c r="E401" s="12">
        <v>261.84242754614598</v>
      </c>
      <c r="F401" s="12">
        <v>267.26457250428183</v>
      </c>
      <c r="G401" s="12">
        <v>239.22157138683556</v>
      </c>
      <c r="H401" s="12">
        <v>250.11947068386741</v>
      </c>
      <c r="I401" s="12"/>
      <c r="J401" s="12"/>
      <c r="K401" s="12"/>
      <c r="L401" s="12"/>
      <c r="M401" s="9">
        <v>44</v>
      </c>
      <c r="N401" s="9">
        <v>44</v>
      </c>
      <c r="O401" s="9">
        <v>0</v>
      </c>
      <c r="P401" s="9">
        <v>16</v>
      </c>
      <c r="Q401" s="9">
        <v>14.701000000000001</v>
      </c>
      <c r="R401" s="9">
        <v>15.02575</v>
      </c>
      <c r="S401" s="9">
        <v>2</v>
      </c>
      <c r="T401" s="9">
        <v>1.5</v>
      </c>
      <c r="U401" s="9">
        <v>2</v>
      </c>
      <c r="V401" s="9">
        <v>1.6</v>
      </c>
    </row>
    <row r="402" spans="1:22">
      <c r="A402" s="9">
        <v>397</v>
      </c>
      <c r="B402" s="9" t="str">
        <f t="shared" si="6"/>
        <v>М16x190</v>
      </c>
      <c r="C402" s="10">
        <v>16</v>
      </c>
      <c r="D402" s="9">
        <v>190</v>
      </c>
      <c r="E402" s="12">
        <v>277.62578903778115</v>
      </c>
      <c r="F402" s="12">
        <v>283.04793399591688</v>
      </c>
      <c r="G402" s="12">
        <v>252.54614416550217</v>
      </c>
      <c r="H402" s="12">
        <v>264.03923415154441</v>
      </c>
      <c r="I402" s="12"/>
      <c r="J402" s="12"/>
      <c r="K402" s="12"/>
      <c r="L402" s="12"/>
      <c r="M402" s="9">
        <v>44</v>
      </c>
      <c r="N402" s="9">
        <v>44</v>
      </c>
      <c r="O402" s="9">
        <v>0</v>
      </c>
      <c r="P402" s="9">
        <v>16</v>
      </c>
      <c r="Q402" s="9">
        <v>14.701000000000001</v>
      </c>
      <c r="R402" s="9">
        <v>15.02575</v>
      </c>
      <c r="S402" s="9">
        <v>2</v>
      </c>
      <c r="T402" s="9">
        <v>1.5</v>
      </c>
      <c r="U402" s="9">
        <v>2</v>
      </c>
      <c r="V402" s="9">
        <v>1.6</v>
      </c>
    </row>
    <row r="403" spans="1:22">
      <c r="A403" s="9">
        <v>398</v>
      </c>
      <c r="B403" s="9" t="str">
        <f t="shared" si="6"/>
        <v>М16x200</v>
      </c>
      <c r="C403" s="10">
        <v>16</v>
      </c>
      <c r="D403" s="9">
        <v>200</v>
      </c>
      <c r="E403" s="12">
        <v>293.40915052941625</v>
      </c>
      <c r="F403" s="12">
        <v>298.83129548755204</v>
      </c>
      <c r="G403" s="12">
        <v>265.87071694416881</v>
      </c>
      <c r="H403" s="12">
        <v>277.95899761922146</v>
      </c>
      <c r="I403" s="12"/>
      <c r="J403" s="12"/>
      <c r="K403" s="12"/>
      <c r="L403" s="12"/>
      <c r="M403" s="9">
        <v>44</v>
      </c>
      <c r="N403" s="9">
        <v>44</v>
      </c>
      <c r="O403" s="9">
        <v>0</v>
      </c>
      <c r="P403" s="9">
        <v>16</v>
      </c>
      <c r="Q403" s="9">
        <v>14.701000000000001</v>
      </c>
      <c r="R403" s="9">
        <v>15.02575</v>
      </c>
      <c r="S403" s="9">
        <v>2</v>
      </c>
      <c r="T403" s="9">
        <v>1.5</v>
      </c>
      <c r="U403" s="9">
        <v>2</v>
      </c>
      <c r="V403" s="9">
        <v>1.6</v>
      </c>
    </row>
    <row r="404" spans="1:22">
      <c r="A404" s="9">
        <v>399</v>
      </c>
      <c r="B404" s="9" t="str">
        <f t="shared" si="6"/>
        <v>М16x220</v>
      </c>
      <c r="C404" s="10">
        <v>16</v>
      </c>
      <c r="D404" s="9">
        <v>220</v>
      </c>
      <c r="E404" s="12">
        <v>318.58302285896838</v>
      </c>
      <c r="F404" s="12">
        <v>325.5526636085313</v>
      </c>
      <c r="G404" s="12">
        <v>292.51986250150202</v>
      </c>
      <c r="H404" s="12">
        <v>305.79852455457552</v>
      </c>
      <c r="I404" s="12"/>
      <c r="J404" s="12"/>
      <c r="K404" s="12"/>
      <c r="L404" s="12"/>
      <c r="M404" s="9">
        <v>57</v>
      </c>
      <c r="N404" s="9">
        <v>57</v>
      </c>
      <c r="O404" s="9">
        <v>0</v>
      </c>
      <c r="P404" s="9">
        <v>16</v>
      </c>
      <c r="Q404" s="9">
        <v>14.701000000000001</v>
      </c>
      <c r="R404" s="9">
        <v>15.02575</v>
      </c>
      <c r="S404" s="9">
        <v>2</v>
      </c>
      <c r="T404" s="9">
        <v>1.5</v>
      </c>
      <c r="U404" s="9">
        <v>2</v>
      </c>
      <c r="V404" s="9">
        <v>1.6</v>
      </c>
    </row>
    <row r="405" spans="1:22" s="9" customFormat="1">
      <c r="A405" s="9">
        <v>400</v>
      </c>
      <c r="B405" s="9" t="str">
        <f t="shared" si="6"/>
        <v>М16x240</v>
      </c>
      <c r="C405" s="10">
        <v>16</v>
      </c>
      <c r="D405" s="9">
        <v>240</v>
      </c>
      <c r="E405" s="12">
        <v>350.14974584223859</v>
      </c>
      <c r="F405" s="12">
        <v>357.11938659180151</v>
      </c>
      <c r="G405" s="12">
        <v>319.16900805883517</v>
      </c>
      <c r="H405" s="12">
        <v>333.63805148992958</v>
      </c>
      <c r="I405" s="12"/>
      <c r="J405" s="12"/>
      <c r="K405" s="12"/>
      <c r="L405" s="12"/>
      <c r="M405" s="9">
        <v>57</v>
      </c>
      <c r="N405" s="9">
        <v>57</v>
      </c>
      <c r="O405" s="9">
        <v>0</v>
      </c>
      <c r="P405" s="9">
        <v>16</v>
      </c>
      <c r="Q405" s="9">
        <v>14.701000000000001</v>
      </c>
      <c r="R405" s="9">
        <v>15.02575</v>
      </c>
      <c r="S405" s="9">
        <v>2</v>
      </c>
      <c r="T405" s="9">
        <v>1.5</v>
      </c>
      <c r="U405" s="9">
        <v>2</v>
      </c>
      <c r="V405" s="9">
        <v>1.6</v>
      </c>
    </row>
    <row r="406" spans="1:22" s="9" customFormat="1">
      <c r="A406" s="9">
        <v>401</v>
      </c>
      <c r="B406" s="9" t="str">
        <f t="shared" si="6"/>
        <v>М16x260</v>
      </c>
      <c r="C406" s="10">
        <v>16</v>
      </c>
      <c r="D406" s="9">
        <v>260</v>
      </c>
      <c r="E406" s="12">
        <v>381.7164688255088</v>
      </c>
      <c r="F406" s="12">
        <v>388.68610957507173</v>
      </c>
      <c r="G406" s="12">
        <v>345.81815361616839</v>
      </c>
      <c r="H406" s="12">
        <v>361.47757842528353</v>
      </c>
      <c r="I406" s="12"/>
      <c r="J406" s="12"/>
      <c r="K406" s="12"/>
      <c r="L406" s="12"/>
      <c r="M406" s="9">
        <v>57</v>
      </c>
      <c r="N406" s="9">
        <v>57</v>
      </c>
      <c r="O406" s="9">
        <v>0</v>
      </c>
      <c r="P406" s="9">
        <v>16</v>
      </c>
      <c r="Q406" s="9">
        <v>14.701000000000001</v>
      </c>
      <c r="R406" s="9">
        <v>15.02575</v>
      </c>
      <c r="S406" s="9">
        <v>2</v>
      </c>
      <c r="T406" s="9">
        <v>1.5</v>
      </c>
      <c r="U406" s="9">
        <v>2</v>
      </c>
      <c r="V406" s="9">
        <v>1.6</v>
      </c>
    </row>
    <row r="407" spans="1:22" s="9" customFormat="1">
      <c r="A407" s="9">
        <v>402</v>
      </c>
      <c r="B407" s="9" t="str">
        <f t="shared" si="6"/>
        <v>М16x280</v>
      </c>
      <c r="C407" s="10">
        <v>16</v>
      </c>
      <c r="D407" s="9">
        <v>280</v>
      </c>
      <c r="E407" s="12">
        <v>413.28319180877907</v>
      </c>
      <c r="F407" s="12">
        <v>420.25283255834205</v>
      </c>
      <c r="G407" s="12">
        <v>372.46729917350154</v>
      </c>
      <c r="H407" s="12">
        <v>389.31710536063764</v>
      </c>
      <c r="I407" s="12"/>
      <c r="J407" s="12"/>
      <c r="K407" s="12"/>
      <c r="L407" s="12"/>
      <c r="M407" s="9">
        <v>57</v>
      </c>
      <c r="N407" s="9">
        <v>57</v>
      </c>
      <c r="O407" s="9">
        <v>0</v>
      </c>
      <c r="P407" s="9">
        <v>16</v>
      </c>
      <c r="Q407" s="9">
        <v>14.701000000000001</v>
      </c>
      <c r="R407" s="9">
        <v>15.02575</v>
      </c>
      <c r="S407" s="9">
        <v>2</v>
      </c>
      <c r="T407" s="9">
        <v>1.5</v>
      </c>
      <c r="U407" s="9">
        <v>2</v>
      </c>
      <c r="V407" s="9">
        <v>1.6</v>
      </c>
    </row>
    <row r="408" spans="1:22" s="9" customFormat="1">
      <c r="A408" s="9">
        <v>403</v>
      </c>
      <c r="B408" s="9" t="str">
        <f t="shared" si="6"/>
        <v>М16x300</v>
      </c>
      <c r="C408" s="10">
        <v>16</v>
      </c>
      <c r="D408" s="9">
        <v>300</v>
      </c>
      <c r="E408" s="12">
        <v>444.84991479204928</v>
      </c>
      <c r="F408" s="12">
        <v>451.81955554161215</v>
      </c>
      <c r="G408" s="12">
        <v>399.11644473083476</v>
      </c>
      <c r="H408" s="12">
        <v>417.1566322959917</v>
      </c>
      <c r="I408" s="12"/>
      <c r="J408" s="12"/>
      <c r="K408" s="12"/>
      <c r="L408" s="12"/>
      <c r="M408" s="9">
        <v>57</v>
      </c>
      <c r="N408" s="9">
        <v>57</v>
      </c>
      <c r="O408" s="9">
        <v>0</v>
      </c>
      <c r="P408" s="9">
        <v>16</v>
      </c>
      <c r="Q408" s="9">
        <v>14.701000000000001</v>
      </c>
      <c r="R408" s="9">
        <v>15.02575</v>
      </c>
      <c r="S408" s="9">
        <v>2</v>
      </c>
      <c r="T408" s="9">
        <v>1.5</v>
      </c>
      <c r="U408" s="9">
        <v>2</v>
      </c>
      <c r="V408" s="9">
        <v>1.6</v>
      </c>
    </row>
    <row r="409" spans="1:22" s="9" customFormat="1">
      <c r="A409" s="9">
        <v>404</v>
      </c>
      <c r="B409" s="9" t="str">
        <f t="shared" si="6"/>
        <v>М16x320</v>
      </c>
      <c r="C409" s="10">
        <v>16</v>
      </c>
      <c r="D409" s="9">
        <v>320</v>
      </c>
      <c r="E409" s="12">
        <v>476.41663777531949</v>
      </c>
      <c r="F409" s="12">
        <v>483.38627852488241</v>
      </c>
      <c r="G409" s="12">
        <v>425.76559028816791</v>
      </c>
      <c r="H409" s="12">
        <v>444.99615923134581</v>
      </c>
      <c r="I409" s="12"/>
      <c r="J409" s="12"/>
      <c r="K409" s="12"/>
      <c r="L409" s="12"/>
      <c r="M409" s="9">
        <v>57</v>
      </c>
      <c r="N409" s="9">
        <v>57</v>
      </c>
      <c r="O409" s="9">
        <v>0</v>
      </c>
      <c r="P409" s="9">
        <v>16</v>
      </c>
      <c r="Q409" s="9">
        <v>14.701000000000001</v>
      </c>
      <c r="R409" s="9">
        <v>15.02575</v>
      </c>
      <c r="S409" s="9">
        <v>2</v>
      </c>
      <c r="T409" s="9">
        <v>1.5</v>
      </c>
      <c r="U409" s="9">
        <v>2</v>
      </c>
      <c r="V409" s="9">
        <v>1.6</v>
      </c>
    </row>
    <row r="410" spans="1:22" s="9" customFormat="1">
      <c r="A410" s="9">
        <v>405</v>
      </c>
      <c r="B410" s="9" t="str">
        <f t="shared" si="6"/>
        <v>М16x340</v>
      </c>
      <c r="C410" s="10">
        <v>16</v>
      </c>
      <c r="D410" s="9">
        <v>340</v>
      </c>
      <c r="E410" s="12">
        <v>507.98336075858975</v>
      </c>
      <c r="F410" s="12">
        <v>514.95300150815274</v>
      </c>
      <c r="G410" s="12">
        <v>452.41473584550118</v>
      </c>
      <c r="H410" s="12">
        <v>472.83568616669982</v>
      </c>
      <c r="I410" s="12"/>
      <c r="J410" s="12"/>
      <c r="K410" s="12"/>
      <c r="L410" s="12"/>
      <c r="M410" s="9">
        <v>57</v>
      </c>
      <c r="N410" s="9">
        <v>57</v>
      </c>
      <c r="O410" s="9">
        <v>0</v>
      </c>
      <c r="P410" s="9">
        <v>16</v>
      </c>
      <c r="Q410" s="9">
        <v>14.701000000000001</v>
      </c>
      <c r="R410" s="9">
        <v>15.02575</v>
      </c>
      <c r="S410" s="9">
        <v>2</v>
      </c>
      <c r="T410" s="9">
        <v>1.5</v>
      </c>
      <c r="U410" s="9">
        <v>2</v>
      </c>
      <c r="V410" s="9">
        <v>1.6</v>
      </c>
    </row>
    <row r="411" spans="1:22" s="9" customFormat="1">
      <c r="A411" s="9">
        <v>406</v>
      </c>
      <c r="B411" s="9" t="str">
        <f t="shared" si="6"/>
        <v>М16x360</v>
      </c>
      <c r="C411" s="10">
        <v>16</v>
      </c>
      <c r="D411" s="9">
        <v>360</v>
      </c>
      <c r="E411" s="12">
        <v>539.55008374186002</v>
      </c>
      <c r="F411" s="12">
        <v>546.51972449142295</v>
      </c>
      <c r="G411" s="12">
        <v>479.0638814028344</v>
      </c>
      <c r="H411" s="12">
        <v>500.67521310205393</v>
      </c>
      <c r="I411" s="12"/>
      <c r="J411" s="12"/>
      <c r="K411" s="12"/>
      <c r="L411" s="12"/>
      <c r="M411" s="9">
        <v>57</v>
      </c>
      <c r="N411" s="9">
        <v>57</v>
      </c>
      <c r="O411" s="9">
        <v>0</v>
      </c>
      <c r="P411" s="9">
        <v>16</v>
      </c>
      <c r="Q411" s="9">
        <v>14.701000000000001</v>
      </c>
      <c r="R411" s="9">
        <v>15.02575</v>
      </c>
      <c r="S411" s="9">
        <v>2</v>
      </c>
      <c r="T411" s="9">
        <v>1.5</v>
      </c>
      <c r="U411" s="9">
        <v>2</v>
      </c>
      <c r="V411" s="9">
        <v>1.6</v>
      </c>
    </row>
    <row r="412" spans="1:22" s="9" customFormat="1">
      <c r="A412" s="9">
        <v>407</v>
      </c>
      <c r="B412" s="9" t="str">
        <f t="shared" si="6"/>
        <v>М16x380</v>
      </c>
      <c r="C412" s="10">
        <v>16</v>
      </c>
      <c r="D412" s="9">
        <v>380</v>
      </c>
      <c r="E412" s="12">
        <v>571.11680672513023</v>
      </c>
      <c r="F412" s="12">
        <v>578.08644747469316</v>
      </c>
      <c r="G412" s="12">
        <v>505.71302696016755</v>
      </c>
      <c r="H412" s="12">
        <v>528.51474003740793</v>
      </c>
      <c r="I412" s="12"/>
      <c r="J412" s="12"/>
      <c r="K412" s="12"/>
      <c r="L412" s="12"/>
      <c r="M412" s="9">
        <v>57</v>
      </c>
      <c r="N412" s="9">
        <v>57</v>
      </c>
      <c r="O412" s="9">
        <v>0</v>
      </c>
      <c r="P412" s="9">
        <v>16</v>
      </c>
      <c r="Q412" s="9">
        <v>14.701000000000001</v>
      </c>
      <c r="R412" s="9">
        <v>15.02575</v>
      </c>
      <c r="S412" s="9">
        <v>2</v>
      </c>
      <c r="T412" s="9">
        <v>1.5</v>
      </c>
      <c r="U412" s="9">
        <v>2</v>
      </c>
      <c r="V412" s="9">
        <v>1.6</v>
      </c>
    </row>
    <row r="413" spans="1:22" s="9" customFormat="1">
      <c r="A413" s="9">
        <v>408</v>
      </c>
      <c r="B413" s="9" t="str">
        <f t="shared" si="6"/>
        <v>М16x400</v>
      </c>
      <c r="C413" s="10">
        <v>16</v>
      </c>
      <c r="D413" s="9">
        <v>400</v>
      </c>
      <c r="E413" s="12">
        <v>602.68352970840044</v>
      </c>
      <c r="F413" s="12">
        <v>609.65317045796348</v>
      </c>
      <c r="G413" s="12">
        <v>532.36217251750065</v>
      </c>
      <c r="H413" s="12">
        <v>556.35426697276205</v>
      </c>
      <c r="I413" s="12"/>
      <c r="J413" s="12"/>
      <c r="K413" s="12"/>
      <c r="L413" s="12"/>
      <c r="M413" s="9">
        <v>57</v>
      </c>
      <c r="N413" s="9">
        <v>57</v>
      </c>
      <c r="O413" s="9">
        <v>0</v>
      </c>
      <c r="P413" s="9">
        <v>16</v>
      </c>
      <c r="Q413" s="9">
        <v>14.701000000000001</v>
      </c>
      <c r="R413" s="9">
        <v>15.02575</v>
      </c>
      <c r="S413" s="9">
        <v>2</v>
      </c>
      <c r="T413" s="9">
        <v>1.5</v>
      </c>
      <c r="U413" s="9">
        <v>2</v>
      </c>
      <c r="V413" s="9">
        <v>1.6</v>
      </c>
    </row>
    <row r="414" spans="1:22" s="9" customFormat="1">
      <c r="A414" s="9">
        <v>409</v>
      </c>
      <c r="B414" s="9" t="str">
        <f t="shared" si="6"/>
        <v>М16x420</v>
      </c>
      <c r="C414" s="10">
        <v>16</v>
      </c>
      <c r="D414" s="9">
        <v>420</v>
      </c>
      <c r="E414" s="12">
        <v>634.25025269167065</v>
      </c>
      <c r="F414" s="12">
        <v>641.21989344123369</v>
      </c>
      <c r="G414" s="12">
        <v>559.01131807483387</v>
      </c>
      <c r="H414" s="12">
        <v>584.19379390811616</v>
      </c>
      <c r="I414" s="12"/>
      <c r="J414" s="12"/>
      <c r="K414" s="12"/>
      <c r="L414" s="12"/>
      <c r="M414" s="9">
        <v>57</v>
      </c>
      <c r="N414" s="9">
        <v>57</v>
      </c>
      <c r="O414" s="9">
        <v>0</v>
      </c>
      <c r="P414" s="9">
        <v>16</v>
      </c>
      <c r="Q414" s="9">
        <v>14.701000000000001</v>
      </c>
      <c r="R414" s="9">
        <v>15.02575</v>
      </c>
      <c r="S414" s="9">
        <v>2</v>
      </c>
      <c r="T414" s="9">
        <v>1.5</v>
      </c>
      <c r="U414" s="9">
        <v>2</v>
      </c>
      <c r="V414" s="9">
        <v>1.6</v>
      </c>
    </row>
    <row r="415" spans="1:22" s="9" customFormat="1">
      <c r="A415" s="9">
        <v>410</v>
      </c>
      <c r="B415" s="9" t="str">
        <f t="shared" si="6"/>
        <v>М16x450</v>
      </c>
      <c r="C415" s="10">
        <v>16</v>
      </c>
      <c r="D415" s="9">
        <v>450</v>
      </c>
      <c r="E415" s="12">
        <v>681.60033716657608</v>
      </c>
      <c r="F415" s="12">
        <v>688.56997791613912</v>
      </c>
      <c r="G415" s="12">
        <v>598.98503641083369</v>
      </c>
      <c r="H415" s="12">
        <v>625.95308431114722</v>
      </c>
      <c r="I415" s="12"/>
      <c r="J415" s="12"/>
      <c r="K415" s="12"/>
      <c r="L415" s="12"/>
      <c r="M415" s="9">
        <v>57</v>
      </c>
      <c r="N415" s="9">
        <v>57</v>
      </c>
      <c r="O415" s="9">
        <v>0</v>
      </c>
      <c r="P415" s="9">
        <v>16</v>
      </c>
      <c r="Q415" s="9">
        <v>14.701000000000001</v>
      </c>
      <c r="R415" s="9">
        <v>15.02575</v>
      </c>
      <c r="S415" s="9">
        <v>2</v>
      </c>
      <c r="T415" s="9">
        <v>1.5</v>
      </c>
      <c r="U415" s="9">
        <v>2</v>
      </c>
      <c r="V415" s="9">
        <v>1.6</v>
      </c>
    </row>
    <row r="416" spans="1:22" s="9" customFormat="1">
      <c r="A416" s="9">
        <v>411</v>
      </c>
      <c r="B416" s="9" t="str">
        <f t="shared" si="6"/>
        <v>М16x480</v>
      </c>
      <c r="C416" s="10">
        <v>16</v>
      </c>
      <c r="D416" s="9">
        <v>480</v>
      </c>
      <c r="E416" s="12">
        <v>728.95042164148151</v>
      </c>
      <c r="F416" s="12">
        <v>735.92006239104444</v>
      </c>
      <c r="G416" s="12">
        <v>638.95875474683339</v>
      </c>
      <c r="H416" s="12">
        <v>667.71237471417828</v>
      </c>
      <c r="I416" s="12"/>
      <c r="J416" s="12"/>
      <c r="K416" s="12"/>
      <c r="L416" s="12"/>
      <c r="M416" s="9">
        <v>57</v>
      </c>
      <c r="N416" s="9">
        <v>57</v>
      </c>
      <c r="O416" s="9">
        <v>0</v>
      </c>
      <c r="P416" s="9">
        <v>16</v>
      </c>
      <c r="Q416" s="9">
        <v>14.701000000000001</v>
      </c>
      <c r="R416" s="9">
        <v>15.02575</v>
      </c>
      <c r="S416" s="9">
        <v>2</v>
      </c>
      <c r="T416" s="9">
        <v>1.5</v>
      </c>
      <c r="U416" s="9">
        <v>2</v>
      </c>
      <c r="V416" s="9">
        <v>1.6</v>
      </c>
    </row>
    <row r="417" spans="1:22" s="9" customFormat="1">
      <c r="A417" s="9">
        <v>412</v>
      </c>
      <c r="B417" s="9" t="str">
        <f t="shared" si="6"/>
        <v>М16x500</v>
      </c>
      <c r="C417" s="10">
        <v>16</v>
      </c>
      <c r="D417" s="9">
        <v>500</v>
      </c>
      <c r="E417" s="12">
        <v>760.5171446247515</v>
      </c>
      <c r="F417" s="12">
        <v>767.48678537431465</v>
      </c>
      <c r="G417" s="12">
        <v>665.60790030416661</v>
      </c>
      <c r="H417" s="12">
        <v>695.55190164953228</v>
      </c>
      <c r="I417" s="12"/>
      <c r="J417" s="12"/>
      <c r="K417" s="12"/>
      <c r="L417" s="12"/>
      <c r="M417" s="9">
        <v>57</v>
      </c>
      <c r="N417" s="9">
        <v>57</v>
      </c>
      <c r="O417" s="9">
        <v>0</v>
      </c>
      <c r="P417" s="9">
        <v>16</v>
      </c>
      <c r="Q417" s="9">
        <v>14.701000000000001</v>
      </c>
      <c r="R417" s="9">
        <v>15.02575</v>
      </c>
      <c r="S417" s="9">
        <v>2</v>
      </c>
      <c r="T417" s="9">
        <v>1.5</v>
      </c>
      <c r="U417" s="9">
        <v>2</v>
      </c>
      <c r="V417" s="9">
        <v>1.6</v>
      </c>
    </row>
    <row r="418" spans="1:22">
      <c r="A418" s="9">
        <v>413</v>
      </c>
      <c r="B418" s="9" t="str">
        <f t="shared" si="6"/>
        <v>М18x70</v>
      </c>
      <c r="C418" s="10">
        <v>18</v>
      </c>
      <c r="D418" s="9">
        <v>70</v>
      </c>
      <c r="E418" s="12">
        <v>115.19827014846371</v>
      </c>
      <c r="F418" s="12">
        <v>124.60632142192659</v>
      </c>
      <c r="G418" s="12">
        <v>115.19827014846371</v>
      </c>
      <c r="H418" s="12">
        <v>124.60632142192659</v>
      </c>
      <c r="I418" s="12"/>
      <c r="J418" s="12"/>
      <c r="K418" s="12"/>
      <c r="L418" s="12"/>
      <c r="M418" s="55">
        <v>35</v>
      </c>
      <c r="N418" s="55">
        <v>35</v>
      </c>
      <c r="O418" s="9">
        <v>0</v>
      </c>
      <c r="P418" s="9">
        <v>18</v>
      </c>
      <c r="Q418" s="9">
        <v>16.376249999999999</v>
      </c>
      <c r="R418" s="9">
        <v>17.025749999999999</v>
      </c>
      <c r="S418" s="9">
        <v>2.5</v>
      </c>
      <c r="T418" s="9">
        <v>1.5</v>
      </c>
      <c r="U418" s="9">
        <v>2</v>
      </c>
      <c r="V418" s="9">
        <v>1.6</v>
      </c>
    </row>
    <row r="419" spans="1:22">
      <c r="A419" s="9">
        <v>414</v>
      </c>
      <c r="B419" s="9" t="str">
        <f t="shared" si="6"/>
        <v>М18x75</v>
      </c>
      <c r="C419" s="10">
        <v>18</v>
      </c>
      <c r="D419" s="9">
        <v>75</v>
      </c>
      <c r="E419" s="12">
        <v>123.46547048242961</v>
      </c>
      <c r="F419" s="12">
        <v>133.54229851064454</v>
      </c>
      <c r="G419" s="12">
        <v>123.46547048242961</v>
      </c>
      <c r="H419" s="12">
        <v>133.54229851064454</v>
      </c>
      <c r="I419" s="12"/>
      <c r="J419" s="12"/>
      <c r="K419" s="12"/>
      <c r="L419" s="12"/>
      <c r="M419" s="55">
        <v>37.5</v>
      </c>
      <c r="N419" s="55">
        <v>37.5</v>
      </c>
      <c r="O419" s="9">
        <v>0</v>
      </c>
      <c r="P419" s="9">
        <v>18</v>
      </c>
      <c r="Q419" s="9">
        <v>16.376249999999999</v>
      </c>
      <c r="R419" s="9">
        <v>17.025749999999999</v>
      </c>
      <c r="S419" s="9">
        <v>2.5</v>
      </c>
      <c r="T419" s="9">
        <v>1.5</v>
      </c>
      <c r="U419" s="9">
        <v>2</v>
      </c>
      <c r="V419" s="9">
        <v>1.6</v>
      </c>
    </row>
    <row r="420" spans="1:22">
      <c r="A420" s="9">
        <v>415</v>
      </c>
      <c r="B420" s="9" t="str">
        <f t="shared" si="6"/>
        <v>М18x80</v>
      </c>
      <c r="C420" s="10">
        <v>18</v>
      </c>
      <c r="D420" s="9">
        <v>80</v>
      </c>
      <c r="E420" s="12">
        <v>131.73267081639551</v>
      </c>
      <c r="F420" s="12">
        <v>142.47827559936258</v>
      </c>
      <c r="G420" s="12">
        <v>131.73267081639551</v>
      </c>
      <c r="H420" s="12">
        <v>142.47827559936258</v>
      </c>
      <c r="I420" s="12"/>
      <c r="J420" s="12"/>
      <c r="K420" s="12"/>
      <c r="L420" s="12"/>
      <c r="M420" s="55">
        <v>40</v>
      </c>
      <c r="N420" s="55">
        <v>40</v>
      </c>
      <c r="O420" s="9">
        <v>0</v>
      </c>
      <c r="P420" s="9">
        <v>18</v>
      </c>
      <c r="Q420" s="9">
        <v>16.376249999999999</v>
      </c>
      <c r="R420" s="9">
        <v>17.025749999999999</v>
      </c>
      <c r="S420" s="9">
        <v>2.5</v>
      </c>
      <c r="T420" s="9">
        <v>1.5</v>
      </c>
      <c r="U420" s="9">
        <v>2</v>
      </c>
      <c r="V420" s="9">
        <v>1.6</v>
      </c>
    </row>
    <row r="421" spans="1:22">
      <c r="A421" s="9">
        <v>416</v>
      </c>
      <c r="B421" s="9" t="str">
        <f t="shared" si="6"/>
        <v>М18x85</v>
      </c>
      <c r="C421" s="10">
        <v>18</v>
      </c>
      <c r="D421" s="9">
        <v>85</v>
      </c>
      <c r="E421" s="12">
        <v>139.99987115036143</v>
      </c>
      <c r="F421" s="12">
        <v>151.41425268808055</v>
      </c>
      <c r="G421" s="12">
        <v>139.99987115036143</v>
      </c>
      <c r="H421" s="12">
        <v>151.41425268808055</v>
      </c>
      <c r="I421" s="12"/>
      <c r="J421" s="12"/>
      <c r="K421" s="12"/>
      <c r="L421" s="12"/>
      <c r="M421" s="55">
        <v>42.5</v>
      </c>
      <c r="N421" s="55">
        <v>42.5</v>
      </c>
      <c r="O421" s="9">
        <v>0</v>
      </c>
      <c r="P421" s="9">
        <v>18</v>
      </c>
      <c r="Q421" s="9">
        <v>16.376249999999999</v>
      </c>
      <c r="R421" s="9">
        <v>17.025749999999999</v>
      </c>
      <c r="S421" s="9">
        <v>2.5</v>
      </c>
      <c r="T421" s="9">
        <v>1.5</v>
      </c>
      <c r="U421" s="9">
        <v>2</v>
      </c>
      <c r="V421" s="9">
        <v>1.6</v>
      </c>
    </row>
    <row r="422" spans="1:22">
      <c r="A422" s="9">
        <v>417</v>
      </c>
      <c r="B422" s="9" t="str">
        <f t="shared" si="6"/>
        <v>М18x90</v>
      </c>
      <c r="C422" s="10">
        <v>18</v>
      </c>
      <c r="D422" s="9">
        <v>90</v>
      </c>
      <c r="E422" s="12">
        <v>148.26707148432732</v>
      </c>
      <c r="F422" s="12">
        <v>160.35022977679853</v>
      </c>
      <c r="G422" s="12">
        <v>148.26707148432732</v>
      </c>
      <c r="H422" s="12">
        <v>160.35022977679853</v>
      </c>
      <c r="I422" s="12"/>
      <c r="J422" s="12"/>
      <c r="K422" s="12"/>
      <c r="L422" s="12"/>
      <c r="M422" s="55">
        <v>45</v>
      </c>
      <c r="N422" s="55">
        <v>45</v>
      </c>
      <c r="O422" s="9">
        <v>0</v>
      </c>
      <c r="P422" s="9">
        <v>18</v>
      </c>
      <c r="Q422" s="9">
        <v>16.376249999999999</v>
      </c>
      <c r="R422" s="9">
        <v>17.025749999999999</v>
      </c>
      <c r="S422" s="9">
        <v>2.5</v>
      </c>
      <c r="T422" s="9">
        <v>1.5</v>
      </c>
      <c r="U422" s="9">
        <v>2</v>
      </c>
      <c r="V422" s="9">
        <v>1.6</v>
      </c>
    </row>
    <row r="423" spans="1:22">
      <c r="A423" s="9">
        <v>418</v>
      </c>
      <c r="B423" s="9" t="str">
        <f t="shared" si="6"/>
        <v>М18x95</v>
      </c>
      <c r="C423" s="10">
        <v>18</v>
      </c>
      <c r="D423" s="9">
        <v>95</v>
      </c>
      <c r="E423" s="12">
        <v>156.53427181829321</v>
      </c>
      <c r="F423" s="12">
        <v>169.28620686551648</v>
      </c>
      <c r="G423" s="12">
        <v>156.53427181829321</v>
      </c>
      <c r="H423" s="12">
        <v>169.28620686551648</v>
      </c>
      <c r="I423" s="12"/>
      <c r="J423" s="12"/>
      <c r="K423" s="12"/>
      <c r="L423" s="12"/>
      <c r="M423" s="55">
        <v>47.5</v>
      </c>
      <c r="N423" s="55">
        <v>47.5</v>
      </c>
      <c r="O423" s="9">
        <v>0</v>
      </c>
      <c r="P423" s="9">
        <v>18</v>
      </c>
      <c r="Q423" s="9">
        <v>16.376249999999999</v>
      </c>
      <c r="R423" s="9">
        <v>17.025749999999999</v>
      </c>
      <c r="S423" s="9">
        <v>2.5</v>
      </c>
      <c r="T423" s="9">
        <v>1.5</v>
      </c>
      <c r="U423" s="9">
        <v>2</v>
      </c>
      <c r="V423" s="9">
        <v>1.6</v>
      </c>
    </row>
    <row r="424" spans="1:22">
      <c r="A424" s="9">
        <v>419</v>
      </c>
      <c r="B424" s="9" t="str">
        <f t="shared" si="6"/>
        <v>М18x100</v>
      </c>
      <c r="C424" s="10">
        <v>18</v>
      </c>
      <c r="D424" s="9">
        <v>100</v>
      </c>
      <c r="E424" s="12">
        <v>170.30773810412936</v>
      </c>
      <c r="F424" s="12">
        <v>181.58836429089803</v>
      </c>
      <c r="G424" s="12">
        <v>164.80147215225909</v>
      </c>
      <c r="H424" s="12">
        <v>178.22218395423448</v>
      </c>
      <c r="I424" s="12"/>
      <c r="J424" s="12"/>
      <c r="K424" s="12"/>
      <c r="L424" s="12"/>
      <c r="M424" s="9">
        <v>42</v>
      </c>
      <c r="N424" s="9">
        <v>42</v>
      </c>
      <c r="O424" s="9">
        <v>0</v>
      </c>
      <c r="P424" s="9">
        <v>18</v>
      </c>
      <c r="Q424" s="9">
        <v>16.376249999999999</v>
      </c>
      <c r="R424" s="9">
        <v>17.025749999999999</v>
      </c>
      <c r="S424" s="9">
        <v>2.5</v>
      </c>
      <c r="T424" s="9">
        <v>1.5</v>
      </c>
      <c r="U424" s="9">
        <v>2</v>
      </c>
      <c r="V424" s="9">
        <v>1.6</v>
      </c>
    </row>
    <row r="425" spans="1:22">
      <c r="A425" s="9">
        <v>420</v>
      </c>
      <c r="B425" s="9" t="str">
        <f t="shared" si="6"/>
        <v>М18x105</v>
      </c>
      <c r="C425" s="10">
        <v>18</v>
      </c>
      <c r="D425" s="9">
        <v>105</v>
      </c>
      <c r="E425" s="12">
        <v>180.29564654805469</v>
      </c>
      <c r="F425" s="12">
        <v>191.57627273482339</v>
      </c>
      <c r="G425" s="12">
        <v>173.06867248622495</v>
      </c>
      <c r="H425" s="12">
        <v>187.15816104295246</v>
      </c>
      <c r="I425" s="12"/>
      <c r="J425" s="12"/>
      <c r="K425" s="12"/>
      <c r="L425" s="12"/>
      <c r="M425" s="9">
        <v>42</v>
      </c>
      <c r="N425" s="9">
        <v>42</v>
      </c>
      <c r="O425" s="9">
        <v>0</v>
      </c>
      <c r="P425" s="9">
        <v>18</v>
      </c>
      <c r="Q425" s="9">
        <v>16.376249999999999</v>
      </c>
      <c r="R425" s="9">
        <v>17.025749999999999</v>
      </c>
      <c r="S425" s="9">
        <v>2.5</v>
      </c>
      <c r="T425" s="9">
        <v>1.5</v>
      </c>
      <c r="U425" s="9">
        <v>2</v>
      </c>
      <c r="V425" s="9">
        <v>1.6</v>
      </c>
    </row>
    <row r="426" spans="1:22">
      <c r="A426" s="9">
        <v>421</v>
      </c>
      <c r="B426" s="9" t="str">
        <f t="shared" ref="B426:B488" si="7">"М"&amp;C426&amp;"x"&amp;D426</f>
        <v>М18x110</v>
      </c>
      <c r="C426" s="10">
        <v>18</v>
      </c>
      <c r="D426" s="9">
        <v>110</v>
      </c>
      <c r="E426" s="12">
        <v>190.28355499198005</v>
      </c>
      <c r="F426" s="12">
        <v>201.56418117874875</v>
      </c>
      <c r="G426" s="12">
        <v>181.33587282019087</v>
      </c>
      <c r="H426" s="12">
        <v>196.09413813167043</v>
      </c>
      <c r="I426" s="12"/>
      <c r="J426" s="12"/>
      <c r="K426" s="12"/>
      <c r="L426" s="12"/>
      <c r="M426" s="9">
        <v>42</v>
      </c>
      <c r="N426" s="9">
        <v>42</v>
      </c>
      <c r="O426" s="9">
        <v>0</v>
      </c>
      <c r="P426" s="9">
        <v>18</v>
      </c>
      <c r="Q426" s="9">
        <v>16.376249999999999</v>
      </c>
      <c r="R426" s="9">
        <v>17.025749999999999</v>
      </c>
      <c r="S426" s="9">
        <v>2.5</v>
      </c>
      <c r="T426" s="9">
        <v>1.5</v>
      </c>
      <c r="U426" s="9">
        <v>2</v>
      </c>
      <c r="V426" s="9">
        <v>1.6</v>
      </c>
    </row>
    <row r="427" spans="1:22">
      <c r="A427" s="9">
        <v>422</v>
      </c>
      <c r="B427" s="9" t="str">
        <f t="shared" si="7"/>
        <v>М18x115</v>
      </c>
      <c r="C427" s="10">
        <v>18</v>
      </c>
      <c r="D427" s="9">
        <v>115</v>
      </c>
      <c r="E427" s="12">
        <v>200.27146343590542</v>
      </c>
      <c r="F427" s="12">
        <v>211.55208962267406</v>
      </c>
      <c r="G427" s="12">
        <v>189.60307315415676</v>
      </c>
      <c r="H427" s="12">
        <v>205.03011522038841</v>
      </c>
      <c r="I427" s="12"/>
      <c r="J427" s="12"/>
      <c r="K427" s="12"/>
      <c r="L427" s="12"/>
      <c r="M427" s="9">
        <v>42</v>
      </c>
      <c r="N427" s="9">
        <v>42</v>
      </c>
      <c r="O427" s="9">
        <v>0</v>
      </c>
      <c r="P427" s="9">
        <v>18</v>
      </c>
      <c r="Q427" s="9">
        <v>16.376249999999999</v>
      </c>
      <c r="R427" s="9">
        <v>17.025749999999999</v>
      </c>
      <c r="S427" s="9">
        <v>2.5</v>
      </c>
      <c r="T427" s="9">
        <v>1.5</v>
      </c>
      <c r="U427" s="9">
        <v>2</v>
      </c>
      <c r="V427" s="9">
        <v>1.6</v>
      </c>
    </row>
    <row r="428" spans="1:22">
      <c r="A428" s="9">
        <v>423</v>
      </c>
      <c r="B428" s="9" t="str">
        <f t="shared" si="7"/>
        <v>М18x120</v>
      </c>
      <c r="C428" s="10">
        <v>18</v>
      </c>
      <c r="D428" s="9">
        <v>120</v>
      </c>
      <c r="E428" s="12">
        <v>210.25937187983075</v>
      </c>
      <c r="F428" s="12">
        <v>221.53999806659945</v>
      </c>
      <c r="G428" s="12">
        <v>197.87027348812265</v>
      </c>
      <c r="H428" s="12">
        <v>213.96609230910636</v>
      </c>
      <c r="I428" s="12"/>
      <c r="J428" s="12"/>
      <c r="K428" s="12"/>
      <c r="L428" s="12"/>
      <c r="M428" s="9">
        <v>42</v>
      </c>
      <c r="N428" s="9">
        <v>42</v>
      </c>
      <c r="O428" s="9">
        <v>0</v>
      </c>
      <c r="P428" s="9">
        <v>18</v>
      </c>
      <c r="Q428" s="9">
        <v>16.376249999999999</v>
      </c>
      <c r="R428" s="9">
        <v>17.025749999999999</v>
      </c>
      <c r="S428" s="9">
        <v>2.5</v>
      </c>
      <c r="T428" s="9">
        <v>1.5</v>
      </c>
      <c r="U428" s="9">
        <v>2</v>
      </c>
      <c r="V428" s="9">
        <v>1.6</v>
      </c>
    </row>
    <row r="429" spans="1:22">
      <c r="A429" s="9">
        <v>424</v>
      </c>
      <c r="B429" s="9" t="str">
        <f t="shared" si="7"/>
        <v>М18x130</v>
      </c>
      <c r="C429" s="10">
        <v>18</v>
      </c>
      <c r="D429" s="9">
        <v>130</v>
      </c>
      <c r="E429" s="12">
        <v>226.10548930377874</v>
      </c>
      <c r="F429" s="12">
        <v>238.99117970195246</v>
      </c>
      <c r="G429" s="12">
        <v>214.40467415605445</v>
      </c>
      <c r="H429" s="12">
        <v>231.83804648654231</v>
      </c>
      <c r="I429" s="12"/>
      <c r="J429" s="12"/>
      <c r="K429" s="12"/>
      <c r="L429" s="12"/>
      <c r="M429" s="9">
        <v>48</v>
      </c>
      <c r="N429" s="9">
        <v>48</v>
      </c>
      <c r="O429" s="9">
        <v>0</v>
      </c>
      <c r="P429" s="9">
        <v>18</v>
      </c>
      <c r="Q429" s="9">
        <v>16.376249999999999</v>
      </c>
      <c r="R429" s="9">
        <v>17.025749999999999</v>
      </c>
      <c r="S429" s="9">
        <v>2.5</v>
      </c>
      <c r="T429" s="9">
        <v>1.5</v>
      </c>
      <c r="U429" s="9">
        <v>2</v>
      </c>
      <c r="V429" s="9">
        <v>1.6</v>
      </c>
    </row>
    <row r="430" spans="1:22">
      <c r="A430" s="9">
        <v>425</v>
      </c>
      <c r="B430" s="9" t="str">
        <f t="shared" si="7"/>
        <v>М18x140</v>
      </c>
      <c r="C430" s="10">
        <v>18</v>
      </c>
      <c r="D430" s="9">
        <v>140</v>
      </c>
      <c r="E430" s="12">
        <v>246.08130619162944</v>
      </c>
      <c r="F430" s="12">
        <v>258.96699658980316</v>
      </c>
      <c r="G430" s="12">
        <v>230.93907482398623</v>
      </c>
      <c r="H430" s="12">
        <v>249.71000066397829</v>
      </c>
      <c r="I430" s="12"/>
      <c r="J430" s="12"/>
      <c r="K430" s="12"/>
      <c r="L430" s="12"/>
      <c r="M430" s="9">
        <v>48</v>
      </c>
      <c r="N430" s="9">
        <v>48</v>
      </c>
      <c r="O430" s="9">
        <v>0</v>
      </c>
      <c r="P430" s="9">
        <v>18</v>
      </c>
      <c r="Q430" s="9">
        <v>16.376249999999999</v>
      </c>
      <c r="R430" s="9">
        <v>17.025749999999999</v>
      </c>
      <c r="S430" s="9">
        <v>2.5</v>
      </c>
      <c r="T430" s="9">
        <v>1.5</v>
      </c>
      <c r="U430" s="9">
        <v>2</v>
      </c>
      <c r="V430" s="9">
        <v>1.6</v>
      </c>
    </row>
    <row r="431" spans="1:22">
      <c r="A431" s="9">
        <v>426</v>
      </c>
      <c r="B431" s="9" t="str">
        <f t="shared" si="7"/>
        <v>М18x150</v>
      </c>
      <c r="C431" s="10">
        <v>18</v>
      </c>
      <c r="D431" s="9">
        <v>150</v>
      </c>
      <c r="E431" s="12">
        <v>266.05712307948022</v>
      </c>
      <c r="F431" s="12">
        <v>278.94281347765389</v>
      </c>
      <c r="G431" s="12">
        <v>247.47347549191804</v>
      </c>
      <c r="H431" s="12">
        <v>267.58195484141424</v>
      </c>
      <c r="I431" s="12"/>
      <c r="J431" s="12"/>
      <c r="K431" s="12"/>
      <c r="L431" s="12"/>
      <c r="M431" s="9">
        <v>48</v>
      </c>
      <c r="N431" s="9">
        <v>48</v>
      </c>
      <c r="O431" s="9">
        <v>0</v>
      </c>
      <c r="P431" s="9">
        <v>18</v>
      </c>
      <c r="Q431" s="9">
        <v>16.376249999999999</v>
      </c>
      <c r="R431" s="9">
        <v>17.025749999999999</v>
      </c>
      <c r="S431" s="9">
        <v>2.5</v>
      </c>
      <c r="T431" s="9">
        <v>1.5</v>
      </c>
      <c r="U431" s="9">
        <v>2</v>
      </c>
      <c r="V431" s="9">
        <v>1.6</v>
      </c>
    </row>
    <row r="432" spans="1:22">
      <c r="A432" s="9">
        <v>427</v>
      </c>
      <c r="B432" s="9" t="str">
        <f t="shared" si="7"/>
        <v>М18x160</v>
      </c>
      <c r="C432" s="10">
        <v>18</v>
      </c>
      <c r="D432" s="9">
        <v>160</v>
      </c>
      <c r="E432" s="12">
        <v>286.03293996733089</v>
      </c>
      <c r="F432" s="12">
        <v>298.91863036550455</v>
      </c>
      <c r="G432" s="12">
        <v>264.00787615984984</v>
      </c>
      <c r="H432" s="12">
        <v>285.4539090188502</v>
      </c>
      <c r="I432" s="12"/>
      <c r="J432" s="12"/>
      <c r="K432" s="12"/>
      <c r="L432" s="12"/>
      <c r="M432" s="9">
        <v>48</v>
      </c>
      <c r="N432" s="9">
        <v>48</v>
      </c>
      <c r="O432" s="9">
        <v>0</v>
      </c>
      <c r="P432" s="9">
        <v>18</v>
      </c>
      <c r="Q432" s="9">
        <v>16.376249999999999</v>
      </c>
      <c r="R432" s="9">
        <v>17.025749999999999</v>
      </c>
      <c r="S432" s="9">
        <v>2.5</v>
      </c>
      <c r="T432" s="9">
        <v>1.5</v>
      </c>
      <c r="U432" s="9">
        <v>2</v>
      </c>
      <c r="V432" s="9">
        <v>1.6</v>
      </c>
    </row>
    <row r="433" spans="1:22">
      <c r="A433" s="9">
        <v>428</v>
      </c>
      <c r="B433" s="9" t="str">
        <f t="shared" si="7"/>
        <v>М18x170</v>
      </c>
      <c r="C433" s="10">
        <v>18</v>
      </c>
      <c r="D433" s="9">
        <v>170</v>
      </c>
      <c r="E433" s="12">
        <v>306.00875685518156</v>
      </c>
      <c r="F433" s="12">
        <v>318.89444725335528</v>
      </c>
      <c r="G433" s="12">
        <v>280.54227682778168</v>
      </c>
      <c r="H433" s="12">
        <v>303.32586319628621</v>
      </c>
      <c r="I433" s="12"/>
      <c r="J433" s="12"/>
      <c r="K433" s="12"/>
      <c r="L433" s="12"/>
      <c r="M433" s="9">
        <v>48</v>
      </c>
      <c r="N433" s="9">
        <v>48</v>
      </c>
      <c r="O433" s="9">
        <v>0</v>
      </c>
      <c r="P433" s="9">
        <v>18</v>
      </c>
      <c r="Q433" s="9">
        <v>16.376249999999999</v>
      </c>
      <c r="R433" s="9">
        <v>17.025749999999999</v>
      </c>
      <c r="S433" s="9">
        <v>2.5</v>
      </c>
      <c r="T433" s="9">
        <v>1.5</v>
      </c>
      <c r="U433" s="9">
        <v>2</v>
      </c>
      <c r="V433" s="9">
        <v>1.6</v>
      </c>
    </row>
    <row r="434" spans="1:22">
      <c r="A434" s="9">
        <v>429</v>
      </c>
      <c r="B434" s="9" t="str">
        <f t="shared" si="7"/>
        <v>М18x180</v>
      </c>
      <c r="C434" s="10">
        <v>18</v>
      </c>
      <c r="D434" s="9">
        <v>180</v>
      </c>
      <c r="E434" s="12">
        <v>325.98457374303223</v>
      </c>
      <c r="F434" s="12">
        <v>338.87026414120601</v>
      </c>
      <c r="G434" s="12">
        <v>297.07667749571345</v>
      </c>
      <c r="H434" s="12">
        <v>321.19781737372216</v>
      </c>
      <c r="I434" s="12"/>
      <c r="J434" s="12"/>
      <c r="K434" s="12"/>
      <c r="L434" s="12"/>
      <c r="M434" s="9">
        <v>48</v>
      </c>
      <c r="N434" s="9">
        <v>48</v>
      </c>
      <c r="O434" s="9">
        <v>0</v>
      </c>
      <c r="P434" s="9">
        <v>18</v>
      </c>
      <c r="Q434" s="9">
        <v>16.376249999999999</v>
      </c>
      <c r="R434" s="9">
        <v>17.025749999999999</v>
      </c>
      <c r="S434" s="9">
        <v>2.5</v>
      </c>
      <c r="T434" s="9">
        <v>1.5</v>
      </c>
      <c r="U434" s="9">
        <v>2</v>
      </c>
      <c r="V434" s="9">
        <v>1.6</v>
      </c>
    </row>
    <row r="435" spans="1:22">
      <c r="A435" s="9">
        <v>430</v>
      </c>
      <c r="B435" s="9" t="str">
        <f t="shared" si="7"/>
        <v>М18x190</v>
      </c>
      <c r="C435" s="10">
        <v>18</v>
      </c>
      <c r="D435" s="9">
        <v>190</v>
      </c>
      <c r="E435" s="12">
        <v>345.96039063088301</v>
      </c>
      <c r="F435" s="12">
        <v>358.84608102905668</v>
      </c>
      <c r="G435" s="12">
        <v>313.61107816364529</v>
      </c>
      <c r="H435" s="12">
        <v>339.06977155115806</v>
      </c>
      <c r="I435" s="12"/>
      <c r="J435" s="12"/>
      <c r="K435" s="12"/>
      <c r="L435" s="12"/>
      <c r="M435" s="9">
        <v>48</v>
      </c>
      <c r="N435" s="9">
        <v>48</v>
      </c>
      <c r="O435" s="9">
        <v>0</v>
      </c>
      <c r="P435" s="9">
        <v>18</v>
      </c>
      <c r="Q435" s="9">
        <v>16.376249999999999</v>
      </c>
      <c r="R435" s="9">
        <v>17.025749999999999</v>
      </c>
      <c r="S435" s="9">
        <v>2.5</v>
      </c>
      <c r="T435" s="9">
        <v>1.5</v>
      </c>
      <c r="U435" s="9">
        <v>2</v>
      </c>
      <c r="V435" s="9">
        <v>1.6</v>
      </c>
    </row>
    <row r="436" spans="1:22">
      <c r="A436" s="9">
        <v>431</v>
      </c>
      <c r="B436" s="9" t="str">
        <f t="shared" si="7"/>
        <v>М18x200</v>
      </c>
      <c r="C436" s="10">
        <v>18</v>
      </c>
      <c r="D436" s="9">
        <v>200</v>
      </c>
      <c r="E436" s="12">
        <v>365.93620751873368</v>
      </c>
      <c r="F436" s="12">
        <v>378.8218979169074</v>
      </c>
      <c r="G436" s="12">
        <v>330.14547883157701</v>
      </c>
      <c r="H436" s="12">
        <v>356.94172572859401</v>
      </c>
      <c r="I436" s="12"/>
      <c r="J436" s="12"/>
      <c r="K436" s="12"/>
      <c r="L436" s="12"/>
      <c r="M436" s="9">
        <v>48</v>
      </c>
      <c r="N436" s="9">
        <v>48</v>
      </c>
      <c r="O436" s="9">
        <v>0</v>
      </c>
      <c r="P436" s="9">
        <v>18</v>
      </c>
      <c r="Q436" s="9">
        <v>16.376249999999999</v>
      </c>
      <c r="R436" s="9">
        <v>17.025749999999999</v>
      </c>
      <c r="S436" s="9">
        <v>2.5</v>
      </c>
      <c r="T436" s="9">
        <v>1.5</v>
      </c>
      <c r="U436" s="9">
        <v>2</v>
      </c>
      <c r="V436" s="9">
        <v>1.6</v>
      </c>
    </row>
    <row r="437" spans="1:22">
      <c r="A437" s="9">
        <v>432</v>
      </c>
      <c r="B437" s="9" t="str">
        <f t="shared" si="7"/>
        <v>М18x220</v>
      </c>
      <c r="C437" s="10">
        <v>18</v>
      </c>
      <c r="D437" s="9">
        <v>220</v>
      </c>
      <c r="E437" s="12">
        <v>396.94015912264592</v>
      </c>
      <c r="F437" s="12">
        <v>413.30348864553042</v>
      </c>
      <c r="G437" s="12">
        <v>363.21428016744062</v>
      </c>
      <c r="H437" s="12">
        <v>392.68563408346597</v>
      </c>
      <c r="I437" s="12"/>
      <c r="J437" s="12"/>
      <c r="K437" s="12"/>
      <c r="L437" s="12"/>
      <c r="M437" s="9">
        <v>61</v>
      </c>
      <c r="N437" s="9">
        <v>61</v>
      </c>
      <c r="O437" s="9">
        <v>0</v>
      </c>
      <c r="P437" s="9">
        <v>18</v>
      </c>
      <c r="Q437" s="9">
        <v>16.376249999999999</v>
      </c>
      <c r="R437" s="9">
        <v>17.025749999999999</v>
      </c>
      <c r="S437" s="9">
        <v>2.5</v>
      </c>
      <c r="T437" s="9">
        <v>1.5</v>
      </c>
      <c r="U437" s="9">
        <v>2</v>
      </c>
      <c r="V437" s="9">
        <v>1.6</v>
      </c>
    </row>
    <row r="438" spans="1:22" s="9" customFormat="1">
      <c r="A438" s="9">
        <v>433</v>
      </c>
      <c r="B438" s="9" t="str">
        <f t="shared" si="7"/>
        <v>М18x240</v>
      </c>
      <c r="C438" s="10">
        <v>18</v>
      </c>
      <c r="D438" s="9">
        <v>240</v>
      </c>
      <c r="E438" s="12">
        <v>436.89179289834732</v>
      </c>
      <c r="F438" s="12">
        <v>453.25512242123187</v>
      </c>
      <c r="G438" s="12">
        <v>396.28308150330412</v>
      </c>
      <c r="H438" s="12">
        <v>428.42954243833776</v>
      </c>
      <c r="I438" s="12"/>
      <c r="J438" s="12"/>
      <c r="K438" s="12"/>
      <c r="L438" s="12"/>
      <c r="M438" s="9">
        <v>61</v>
      </c>
      <c r="N438" s="9">
        <v>61</v>
      </c>
      <c r="O438" s="9">
        <v>0</v>
      </c>
      <c r="P438" s="9">
        <v>18</v>
      </c>
      <c r="Q438" s="9">
        <v>16.376249999999999</v>
      </c>
      <c r="R438" s="9">
        <v>17.025749999999999</v>
      </c>
      <c r="S438" s="9">
        <v>2.5</v>
      </c>
      <c r="T438" s="9">
        <v>1.5</v>
      </c>
      <c r="U438" s="9">
        <v>2</v>
      </c>
      <c r="V438" s="9">
        <v>1.6</v>
      </c>
    </row>
    <row r="439" spans="1:22" s="9" customFormat="1">
      <c r="A439" s="9">
        <v>434</v>
      </c>
      <c r="B439" s="9" t="str">
        <f t="shared" si="7"/>
        <v>М18x260</v>
      </c>
      <c r="C439" s="10">
        <v>18</v>
      </c>
      <c r="D439" s="9">
        <v>260</v>
      </c>
      <c r="E439" s="12">
        <v>476.84342667404871</v>
      </c>
      <c r="F439" s="12">
        <v>493.20675619693321</v>
      </c>
      <c r="G439" s="12">
        <v>429.35188283916773</v>
      </c>
      <c r="H439" s="12">
        <v>464.17345079320972</v>
      </c>
      <c r="I439" s="12"/>
      <c r="J439" s="12"/>
      <c r="K439" s="12"/>
      <c r="L439" s="12"/>
      <c r="M439" s="9">
        <v>61</v>
      </c>
      <c r="N439" s="9">
        <v>61</v>
      </c>
      <c r="O439" s="9">
        <v>0</v>
      </c>
      <c r="P439" s="9">
        <v>18</v>
      </c>
      <c r="Q439" s="9">
        <v>16.376249999999999</v>
      </c>
      <c r="R439" s="9">
        <v>17.025749999999999</v>
      </c>
      <c r="S439" s="9">
        <v>2.5</v>
      </c>
      <c r="T439" s="9">
        <v>1.5</v>
      </c>
      <c r="U439" s="9">
        <v>2</v>
      </c>
      <c r="V439" s="9">
        <v>1.6</v>
      </c>
    </row>
    <row r="440" spans="1:22" s="9" customFormat="1">
      <c r="A440" s="9">
        <v>435</v>
      </c>
      <c r="B440" s="9" t="str">
        <f t="shared" si="7"/>
        <v>М18x280</v>
      </c>
      <c r="C440" s="10">
        <v>18</v>
      </c>
      <c r="D440" s="9">
        <v>280</v>
      </c>
      <c r="E440" s="12">
        <v>516.79506044975005</v>
      </c>
      <c r="F440" s="12">
        <v>533.15838997263472</v>
      </c>
      <c r="G440" s="12">
        <v>462.42068417503134</v>
      </c>
      <c r="H440" s="12">
        <v>499.91735914808163</v>
      </c>
      <c r="I440" s="12"/>
      <c r="J440" s="12"/>
      <c r="K440" s="12"/>
      <c r="L440" s="12"/>
      <c r="M440" s="9">
        <v>61</v>
      </c>
      <c r="N440" s="9">
        <v>61</v>
      </c>
      <c r="O440" s="9">
        <v>0</v>
      </c>
      <c r="P440" s="9">
        <v>18</v>
      </c>
      <c r="Q440" s="9">
        <v>16.376249999999999</v>
      </c>
      <c r="R440" s="9">
        <v>17.025749999999999</v>
      </c>
      <c r="S440" s="9">
        <v>2.5</v>
      </c>
      <c r="T440" s="9">
        <v>1.5</v>
      </c>
      <c r="U440" s="9">
        <v>2</v>
      </c>
      <c r="V440" s="9">
        <v>1.6</v>
      </c>
    </row>
    <row r="441" spans="1:22" s="9" customFormat="1">
      <c r="A441" s="9">
        <v>436</v>
      </c>
      <c r="B441" s="9" t="str">
        <f t="shared" si="7"/>
        <v>М18x300</v>
      </c>
      <c r="C441" s="10">
        <v>18</v>
      </c>
      <c r="D441" s="9">
        <v>300</v>
      </c>
      <c r="E441" s="12">
        <v>556.74669422545139</v>
      </c>
      <c r="F441" s="12">
        <v>573.11002374833606</v>
      </c>
      <c r="G441" s="12">
        <v>495.48948551089489</v>
      </c>
      <c r="H441" s="12">
        <v>535.66126750295348</v>
      </c>
      <c r="I441" s="12"/>
      <c r="J441" s="12"/>
      <c r="K441" s="12"/>
      <c r="L441" s="12"/>
      <c r="M441" s="9">
        <v>61</v>
      </c>
      <c r="N441" s="9">
        <v>61</v>
      </c>
      <c r="O441" s="9">
        <v>0</v>
      </c>
      <c r="P441" s="9">
        <v>18</v>
      </c>
      <c r="Q441" s="9">
        <v>16.376249999999999</v>
      </c>
      <c r="R441" s="9">
        <v>17.025749999999999</v>
      </c>
      <c r="S441" s="9">
        <v>2.5</v>
      </c>
      <c r="T441" s="9">
        <v>1.5</v>
      </c>
      <c r="U441" s="9">
        <v>2</v>
      </c>
      <c r="V441" s="9">
        <v>1.6</v>
      </c>
    </row>
    <row r="442" spans="1:22" s="9" customFormat="1">
      <c r="A442" s="9">
        <v>437</v>
      </c>
      <c r="B442" s="9" t="str">
        <f t="shared" si="7"/>
        <v>М18x320</v>
      </c>
      <c r="C442" s="10">
        <v>18</v>
      </c>
      <c r="D442" s="9">
        <v>320</v>
      </c>
      <c r="E442" s="12">
        <v>596.69832800115284</v>
      </c>
      <c r="F442" s="12">
        <v>613.06165752403751</v>
      </c>
      <c r="G442" s="12">
        <v>528.55828684675862</v>
      </c>
      <c r="H442" s="12">
        <v>571.40517585782538</v>
      </c>
      <c r="I442" s="12"/>
      <c r="J442" s="12"/>
      <c r="K442" s="12"/>
      <c r="L442" s="12"/>
      <c r="M442" s="9">
        <v>61</v>
      </c>
      <c r="N442" s="9">
        <v>61</v>
      </c>
      <c r="O442" s="9">
        <v>0</v>
      </c>
      <c r="P442" s="9">
        <v>18</v>
      </c>
      <c r="Q442" s="9">
        <v>16.376249999999999</v>
      </c>
      <c r="R442" s="9">
        <v>17.025749999999999</v>
      </c>
      <c r="S442" s="9">
        <v>2.5</v>
      </c>
      <c r="T442" s="9">
        <v>1.5</v>
      </c>
      <c r="U442" s="9">
        <v>2</v>
      </c>
      <c r="V442" s="9">
        <v>1.6</v>
      </c>
    </row>
    <row r="443" spans="1:22" s="9" customFormat="1">
      <c r="A443" s="9">
        <v>438</v>
      </c>
      <c r="B443" s="9" t="str">
        <f t="shared" si="7"/>
        <v>М18x340</v>
      </c>
      <c r="C443" s="10">
        <v>18</v>
      </c>
      <c r="D443" s="9">
        <v>340</v>
      </c>
      <c r="E443" s="12">
        <v>636.64996177685418</v>
      </c>
      <c r="F443" s="12">
        <v>653.01329129973885</v>
      </c>
      <c r="G443" s="12">
        <v>561.62708818262206</v>
      </c>
      <c r="H443" s="12">
        <v>607.14908421269752</v>
      </c>
      <c r="I443" s="12"/>
      <c r="J443" s="12"/>
      <c r="K443" s="12"/>
      <c r="L443" s="12"/>
      <c r="M443" s="9">
        <v>61</v>
      </c>
      <c r="N443" s="9">
        <v>61</v>
      </c>
      <c r="O443" s="9">
        <v>0</v>
      </c>
      <c r="P443" s="9">
        <v>18</v>
      </c>
      <c r="Q443" s="9">
        <v>16.376249999999999</v>
      </c>
      <c r="R443" s="9">
        <v>17.025749999999999</v>
      </c>
      <c r="S443" s="9">
        <v>2.5</v>
      </c>
      <c r="T443" s="9">
        <v>1.5</v>
      </c>
      <c r="U443" s="9">
        <v>2</v>
      </c>
      <c r="V443" s="9">
        <v>1.6</v>
      </c>
    </row>
    <row r="444" spans="1:22" s="9" customFormat="1">
      <c r="A444" s="9">
        <v>439</v>
      </c>
      <c r="B444" s="9" t="str">
        <f t="shared" si="7"/>
        <v>М18x360</v>
      </c>
      <c r="C444" s="10">
        <v>18</v>
      </c>
      <c r="D444" s="9">
        <v>360</v>
      </c>
      <c r="E444" s="12">
        <v>676.60159555255564</v>
      </c>
      <c r="F444" s="12">
        <v>692.96492507544019</v>
      </c>
      <c r="G444" s="12">
        <v>594.69588951848573</v>
      </c>
      <c r="H444" s="12">
        <v>642.89299256756942</v>
      </c>
      <c r="I444" s="12"/>
      <c r="J444" s="12"/>
      <c r="K444" s="12"/>
      <c r="L444" s="12"/>
      <c r="M444" s="9">
        <v>61</v>
      </c>
      <c r="N444" s="9">
        <v>61</v>
      </c>
      <c r="O444" s="9">
        <v>0</v>
      </c>
      <c r="P444" s="9">
        <v>18</v>
      </c>
      <c r="Q444" s="9">
        <v>16.376249999999999</v>
      </c>
      <c r="R444" s="9">
        <v>17.025749999999999</v>
      </c>
      <c r="S444" s="9">
        <v>2.5</v>
      </c>
      <c r="T444" s="9">
        <v>1.5</v>
      </c>
      <c r="U444" s="9">
        <v>2</v>
      </c>
      <c r="V444" s="9">
        <v>1.6</v>
      </c>
    </row>
    <row r="445" spans="1:22" s="9" customFormat="1">
      <c r="A445" s="9">
        <v>440</v>
      </c>
      <c r="B445" s="9" t="str">
        <f t="shared" si="7"/>
        <v>М18x380</v>
      </c>
      <c r="C445" s="10">
        <v>18</v>
      </c>
      <c r="D445" s="9">
        <v>380</v>
      </c>
      <c r="E445" s="12">
        <v>716.55322932825698</v>
      </c>
      <c r="F445" s="12">
        <v>732.91655885114153</v>
      </c>
      <c r="G445" s="12">
        <v>627.76469085434928</v>
      </c>
      <c r="H445" s="12">
        <v>678.6369009224411</v>
      </c>
      <c r="I445" s="12"/>
      <c r="J445" s="12"/>
      <c r="K445" s="12"/>
      <c r="L445" s="12"/>
      <c r="M445" s="9">
        <v>61</v>
      </c>
      <c r="N445" s="9">
        <v>61</v>
      </c>
      <c r="O445" s="9">
        <v>0</v>
      </c>
      <c r="P445" s="9">
        <v>18</v>
      </c>
      <c r="Q445" s="9">
        <v>16.376249999999999</v>
      </c>
      <c r="R445" s="9">
        <v>17.025749999999999</v>
      </c>
      <c r="S445" s="9">
        <v>2.5</v>
      </c>
      <c r="T445" s="9">
        <v>1.5</v>
      </c>
      <c r="U445" s="9">
        <v>2</v>
      </c>
      <c r="V445" s="9">
        <v>1.6</v>
      </c>
    </row>
    <row r="446" spans="1:22" s="9" customFormat="1">
      <c r="A446" s="9">
        <v>441</v>
      </c>
      <c r="B446" s="9" t="str">
        <f t="shared" si="7"/>
        <v>М18x400</v>
      </c>
      <c r="C446" s="10">
        <v>18</v>
      </c>
      <c r="D446" s="9">
        <v>400</v>
      </c>
      <c r="E446" s="12">
        <v>756.50486310395843</v>
      </c>
      <c r="F446" s="12">
        <v>772.8681926268431</v>
      </c>
      <c r="G446" s="12">
        <v>660.83349219021284</v>
      </c>
      <c r="H446" s="12">
        <v>714.38080927731312</v>
      </c>
      <c r="I446" s="12"/>
      <c r="J446" s="12"/>
      <c r="K446" s="12"/>
      <c r="L446" s="12"/>
      <c r="M446" s="9">
        <v>61</v>
      </c>
      <c r="N446" s="9">
        <v>61</v>
      </c>
      <c r="O446" s="9">
        <v>0</v>
      </c>
      <c r="P446" s="9">
        <v>18</v>
      </c>
      <c r="Q446" s="9">
        <v>16.376249999999999</v>
      </c>
      <c r="R446" s="9">
        <v>17.025749999999999</v>
      </c>
      <c r="S446" s="9">
        <v>2.5</v>
      </c>
      <c r="T446" s="9">
        <v>1.5</v>
      </c>
      <c r="U446" s="9">
        <v>2</v>
      </c>
      <c r="V446" s="9">
        <v>1.6</v>
      </c>
    </row>
    <row r="447" spans="1:22" s="9" customFormat="1">
      <c r="A447" s="9">
        <v>442</v>
      </c>
      <c r="B447" s="9" t="str">
        <f t="shared" si="7"/>
        <v>М18x420</v>
      </c>
      <c r="C447" s="10">
        <v>18</v>
      </c>
      <c r="D447" s="9">
        <v>420</v>
      </c>
      <c r="E447" s="12">
        <v>796.45649687965999</v>
      </c>
      <c r="F447" s="12">
        <v>812.81982640254444</v>
      </c>
      <c r="G447" s="12">
        <v>693.90229352607639</v>
      </c>
      <c r="H447" s="12">
        <v>750.12471763218514</v>
      </c>
      <c r="I447" s="12"/>
      <c r="J447" s="12"/>
      <c r="K447" s="12"/>
      <c r="L447" s="12"/>
      <c r="M447" s="9">
        <v>61</v>
      </c>
      <c r="N447" s="9">
        <v>61</v>
      </c>
      <c r="O447" s="9">
        <v>0</v>
      </c>
      <c r="P447" s="9">
        <v>18</v>
      </c>
      <c r="Q447" s="9">
        <v>16.376249999999999</v>
      </c>
      <c r="R447" s="9">
        <v>17.025749999999999</v>
      </c>
      <c r="S447" s="9">
        <v>2.5</v>
      </c>
      <c r="T447" s="9">
        <v>1.5</v>
      </c>
      <c r="U447" s="9">
        <v>2</v>
      </c>
      <c r="V447" s="9">
        <v>1.6</v>
      </c>
    </row>
    <row r="448" spans="1:22" s="9" customFormat="1">
      <c r="A448" s="9">
        <v>443</v>
      </c>
      <c r="B448" s="9" t="str">
        <f t="shared" si="7"/>
        <v>М18x450</v>
      </c>
      <c r="C448" s="10">
        <v>18</v>
      </c>
      <c r="D448" s="9">
        <v>450</v>
      </c>
      <c r="E448" s="12">
        <v>856.38394754321178</v>
      </c>
      <c r="F448" s="12">
        <v>872.74727706609644</v>
      </c>
      <c r="G448" s="12">
        <v>743.50549552987184</v>
      </c>
      <c r="H448" s="12">
        <v>803.74058016449283</v>
      </c>
      <c r="I448" s="12"/>
      <c r="J448" s="12"/>
      <c r="K448" s="12"/>
      <c r="L448" s="12"/>
      <c r="M448" s="9">
        <v>61</v>
      </c>
      <c r="N448" s="9">
        <v>61</v>
      </c>
      <c r="O448" s="9">
        <v>0</v>
      </c>
      <c r="P448" s="9">
        <v>18</v>
      </c>
      <c r="Q448" s="9">
        <v>16.376249999999999</v>
      </c>
      <c r="R448" s="9">
        <v>17.025749999999999</v>
      </c>
      <c r="S448" s="9">
        <v>2.5</v>
      </c>
      <c r="T448" s="9">
        <v>1.5</v>
      </c>
      <c r="U448" s="9">
        <v>2</v>
      </c>
      <c r="V448" s="9">
        <v>1.6</v>
      </c>
    </row>
    <row r="449" spans="1:22" s="9" customFormat="1">
      <c r="A449" s="9">
        <v>444</v>
      </c>
      <c r="B449" s="9" t="str">
        <f t="shared" si="7"/>
        <v>М18x480</v>
      </c>
      <c r="C449" s="10">
        <v>18</v>
      </c>
      <c r="D449" s="9">
        <v>480</v>
      </c>
      <c r="E449" s="12">
        <v>916.31139820676412</v>
      </c>
      <c r="F449" s="12">
        <v>932.67472772964857</v>
      </c>
      <c r="G449" s="12">
        <v>793.10869753366705</v>
      </c>
      <c r="H449" s="12">
        <v>857.35644269680063</v>
      </c>
      <c r="I449" s="12"/>
      <c r="J449" s="12"/>
      <c r="K449" s="12"/>
      <c r="L449" s="12"/>
      <c r="M449" s="9">
        <v>61</v>
      </c>
      <c r="N449" s="9">
        <v>61</v>
      </c>
      <c r="O449" s="9">
        <v>0</v>
      </c>
      <c r="P449" s="9">
        <v>18</v>
      </c>
      <c r="Q449" s="9">
        <v>16.376249999999999</v>
      </c>
      <c r="R449" s="9">
        <v>17.025749999999999</v>
      </c>
      <c r="S449" s="9">
        <v>2.5</v>
      </c>
      <c r="T449" s="9">
        <v>1.5</v>
      </c>
      <c r="U449" s="9">
        <v>2</v>
      </c>
      <c r="V449" s="9">
        <v>1.6</v>
      </c>
    </row>
    <row r="450" spans="1:22" s="9" customFormat="1">
      <c r="A450" s="9">
        <v>445</v>
      </c>
      <c r="B450" s="9" t="str">
        <f t="shared" si="7"/>
        <v>М18x500</v>
      </c>
      <c r="C450" s="10">
        <v>18</v>
      </c>
      <c r="D450" s="9">
        <v>500</v>
      </c>
      <c r="E450" s="12">
        <v>956.26303198246546</v>
      </c>
      <c r="F450" s="12">
        <v>972.62636150535013</v>
      </c>
      <c r="G450" s="12">
        <v>826.17749886953061</v>
      </c>
      <c r="H450" s="12">
        <v>893.10035105167265</v>
      </c>
      <c r="I450" s="12"/>
      <c r="J450" s="12"/>
      <c r="K450" s="12"/>
      <c r="L450" s="12"/>
      <c r="M450" s="9">
        <v>61</v>
      </c>
      <c r="N450" s="9">
        <v>61</v>
      </c>
      <c r="O450" s="9">
        <v>0</v>
      </c>
      <c r="P450" s="9">
        <v>18</v>
      </c>
      <c r="Q450" s="9">
        <v>16.376249999999999</v>
      </c>
      <c r="R450" s="9">
        <v>17.025749999999999</v>
      </c>
      <c r="S450" s="9">
        <v>2.5</v>
      </c>
      <c r="T450" s="9">
        <v>1.5</v>
      </c>
      <c r="U450" s="9">
        <v>2</v>
      </c>
      <c r="V450" s="9">
        <v>1.6</v>
      </c>
    </row>
    <row r="451" spans="1:22">
      <c r="A451" s="9">
        <v>446</v>
      </c>
      <c r="B451" s="9" t="str">
        <f t="shared" si="7"/>
        <v>М20x80</v>
      </c>
      <c r="C451" s="10">
        <v>20</v>
      </c>
      <c r="D451" s="9">
        <v>80</v>
      </c>
      <c r="E451" s="12">
        <v>165.3447795982481</v>
      </c>
      <c r="F451" s="12">
        <v>177.98055556453676</v>
      </c>
      <c r="G451" s="12">
        <v>165.3447795982481</v>
      </c>
      <c r="H451" s="12">
        <v>177.98055556453676</v>
      </c>
      <c r="I451" s="12"/>
      <c r="J451" s="12"/>
      <c r="K451" s="12"/>
      <c r="L451" s="12"/>
      <c r="M451" s="55">
        <v>40</v>
      </c>
      <c r="N451" s="55">
        <v>40</v>
      </c>
      <c r="O451" s="9">
        <v>0</v>
      </c>
      <c r="P451" s="9">
        <v>20</v>
      </c>
      <c r="Q451" s="9">
        <v>18.376249999999999</v>
      </c>
      <c r="R451" s="9">
        <v>19.025749999999999</v>
      </c>
      <c r="S451" s="9">
        <v>2.5</v>
      </c>
      <c r="T451" s="9">
        <v>1.5</v>
      </c>
      <c r="U451" s="9">
        <v>2.5</v>
      </c>
      <c r="V451" s="9">
        <v>1.6</v>
      </c>
    </row>
    <row r="452" spans="1:22">
      <c r="A452" s="9">
        <v>447</v>
      </c>
      <c r="B452" s="9" t="str">
        <f t="shared" si="7"/>
        <v>М20x85</v>
      </c>
      <c r="C452" s="10">
        <v>20</v>
      </c>
      <c r="D452" s="9">
        <v>85</v>
      </c>
      <c r="E452" s="12">
        <v>175.75460208158137</v>
      </c>
      <c r="F452" s="12">
        <v>189.13924303144103</v>
      </c>
      <c r="G452" s="12">
        <v>175.75460208158137</v>
      </c>
      <c r="H452" s="12">
        <v>189.13924303144103</v>
      </c>
      <c r="I452" s="12"/>
      <c r="J452" s="12"/>
      <c r="K452" s="12"/>
      <c r="L452" s="12"/>
      <c r="M452" s="55">
        <v>42.5</v>
      </c>
      <c r="N452" s="55">
        <v>42.5</v>
      </c>
      <c r="O452" s="9">
        <v>0</v>
      </c>
      <c r="P452" s="9">
        <v>20</v>
      </c>
      <c r="Q452" s="9">
        <v>18.376249999999999</v>
      </c>
      <c r="R452" s="9">
        <v>19.025749999999999</v>
      </c>
      <c r="S452" s="9">
        <v>2.5</v>
      </c>
      <c r="T452" s="9">
        <v>1.5</v>
      </c>
      <c r="U452" s="9">
        <v>2.5</v>
      </c>
      <c r="V452" s="9">
        <v>1.6</v>
      </c>
    </row>
    <row r="453" spans="1:22">
      <c r="A453" s="9">
        <v>448</v>
      </c>
      <c r="B453" s="9" t="str">
        <f t="shared" si="7"/>
        <v>М20x90</v>
      </c>
      <c r="C453" s="10">
        <v>20</v>
      </c>
      <c r="D453" s="9">
        <v>90</v>
      </c>
      <c r="E453" s="12">
        <v>186.1644245649147</v>
      </c>
      <c r="F453" s="12">
        <v>200.29793049834527</v>
      </c>
      <c r="G453" s="12">
        <v>186.1644245649147</v>
      </c>
      <c r="H453" s="12">
        <v>200.29793049834527</v>
      </c>
      <c r="I453" s="12"/>
      <c r="J453" s="12"/>
      <c r="K453" s="12"/>
      <c r="L453" s="12"/>
      <c r="M453" s="55">
        <v>45</v>
      </c>
      <c r="N453" s="55">
        <v>45</v>
      </c>
      <c r="O453" s="9">
        <v>0</v>
      </c>
      <c r="P453" s="9">
        <v>20</v>
      </c>
      <c r="Q453" s="9">
        <v>18.376249999999999</v>
      </c>
      <c r="R453" s="9">
        <v>19.025749999999999</v>
      </c>
      <c r="S453" s="9">
        <v>2.5</v>
      </c>
      <c r="T453" s="9">
        <v>1.5</v>
      </c>
      <c r="U453" s="9">
        <v>2.5</v>
      </c>
      <c r="V453" s="9">
        <v>1.6</v>
      </c>
    </row>
    <row r="454" spans="1:22">
      <c r="A454" s="9">
        <v>449</v>
      </c>
      <c r="B454" s="9" t="str">
        <f t="shared" si="7"/>
        <v>М20x95</v>
      </c>
      <c r="C454" s="10">
        <v>20</v>
      </c>
      <c r="D454" s="9">
        <v>95</v>
      </c>
      <c r="E454" s="12">
        <v>196.57424704824797</v>
      </c>
      <c r="F454" s="12">
        <v>211.45661796524951</v>
      </c>
      <c r="G454" s="12">
        <v>196.57424704824797</v>
      </c>
      <c r="H454" s="12">
        <v>211.45661796524951</v>
      </c>
      <c r="I454" s="12"/>
      <c r="J454" s="12"/>
      <c r="K454" s="12"/>
      <c r="L454" s="12"/>
      <c r="M454" s="55">
        <v>47.5</v>
      </c>
      <c r="N454" s="55">
        <v>47.5</v>
      </c>
      <c r="O454" s="9">
        <v>0</v>
      </c>
      <c r="P454" s="9">
        <v>20</v>
      </c>
      <c r="Q454" s="9">
        <v>18.376249999999999</v>
      </c>
      <c r="R454" s="9">
        <v>19.025749999999999</v>
      </c>
      <c r="S454" s="9">
        <v>2.5</v>
      </c>
      <c r="T454" s="9">
        <v>1.5</v>
      </c>
      <c r="U454" s="9">
        <v>2.5</v>
      </c>
      <c r="V454" s="9">
        <v>1.6</v>
      </c>
    </row>
    <row r="455" spans="1:22">
      <c r="A455" s="9">
        <v>450</v>
      </c>
      <c r="B455" s="9" t="str">
        <f t="shared" si="7"/>
        <v>М20x100</v>
      </c>
      <c r="C455" s="10">
        <v>20</v>
      </c>
      <c r="D455" s="9">
        <v>100</v>
      </c>
      <c r="E455" s="12">
        <v>206.98406953158121</v>
      </c>
      <c r="F455" s="12">
        <v>222.61530543215375</v>
      </c>
      <c r="G455" s="12">
        <v>206.98406953158121</v>
      </c>
      <c r="H455" s="12">
        <v>222.61530543215375</v>
      </c>
      <c r="I455" s="12"/>
      <c r="J455" s="12"/>
      <c r="K455" s="12"/>
      <c r="L455" s="12"/>
      <c r="M455" s="55">
        <v>50</v>
      </c>
      <c r="N455" s="55">
        <v>50</v>
      </c>
      <c r="O455" s="9">
        <v>0</v>
      </c>
      <c r="P455" s="9">
        <v>20</v>
      </c>
      <c r="Q455" s="9">
        <v>18.376249999999999</v>
      </c>
      <c r="R455" s="9">
        <v>19.025749999999999</v>
      </c>
      <c r="S455" s="9">
        <v>2.5</v>
      </c>
      <c r="T455" s="9">
        <v>1.5</v>
      </c>
      <c r="U455" s="9">
        <v>2.5</v>
      </c>
      <c r="V455" s="9">
        <v>1.6</v>
      </c>
    </row>
    <row r="456" spans="1:22">
      <c r="A456" s="9">
        <v>451</v>
      </c>
      <c r="B456" s="9" t="str">
        <f t="shared" si="7"/>
        <v>М20x105</v>
      </c>
      <c r="C456" s="10">
        <v>20</v>
      </c>
      <c r="D456" s="9">
        <v>105</v>
      </c>
      <c r="E456" s="12">
        <v>217.39389201491451</v>
      </c>
      <c r="F456" s="12">
        <v>233.77399289905802</v>
      </c>
      <c r="G456" s="12">
        <v>217.39389201491451</v>
      </c>
      <c r="H456" s="12">
        <v>233.77399289905802</v>
      </c>
      <c r="I456" s="12"/>
      <c r="J456" s="12"/>
      <c r="K456" s="12"/>
      <c r="L456" s="12"/>
      <c r="M456" s="55">
        <v>52.5</v>
      </c>
      <c r="N456" s="55">
        <v>52.5</v>
      </c>
      <c r="O456" s="9">
        <v>0</v>
      </c>
      <c r="P456" s="9">
        <v>20</v>
      </c>
      <c r="Q456" s="9">
        <v>18.376249999999999</v>
      </c>
      <c r="R456" s="9">
        <v>19.025749999999999</v>
      </c>
      <c r="S456" s="9">
        <v>2.5</v>
      </c>
      <c r="T456" s="9">
        <v>1.5</v>
      </c>
      <c r="U456" s="9">
        <v>2.5</v>
      </c>
      <c r="V456" s="9">
        <v>1.6</v>
      </c>
    </row>
    <row r="457" spans="1:22">
      <c r="A457" s="9">
        <v>452</v>
      </c>
      <c r="B457" s="9" t="str">
        <f t="shared" si="7"/>
        <v>М20x110</v>
      </c>
      <c r="C457" s="10">
        <v>20</v>
      </c>
      <c r="D457" s="9">
        <v>110</v>
      </c>
      <c r="E457" s="12">
        <v>234.71905775347176</v>
      </c>
      <c r="F457" s="12">
        <v>249.15210968033077</v>
      </c>
      <c r="G457" s="12">
        <v>227.80371449824781</v>
      </c>
      <c r="H457" s="12">
        <v>244.93268036596226</v>
      </c>
      <c r="I457" s="12"/>
      <c r="J457" s="12"/>
      <c r="K457" s="12"/>
      <c r="L457" s="12"/>
      <c r="M457" s="9">
        <v>46</v>
      </c>
      <c r="N457" s="9">
        <v>46</v>
      </c>
      <c r="O457" s="9">
        <v>0</v>
      </c>
      <c r="P457" s="9">
        <v>20</v>
      </c>
      <c r="Q457" s="9">
        <v>18.376249999999999</v>
      </c>
      <c r="R457" s="9">
        <v>19.025749999999999</v>
      </c>
      <c r="S457" s="9">
        <v>2.5</v>
      </c>
      <c r="T457" s="9">
        <v>1.5</v>
      </c>
      <c r="U457" s="9">
        <v>2.5</v>
      </c>
      <c r="V457" s="9">
        <v>1.6</v>
      </c>
    </row>
    <row r="458" spans="1:22">
      <c r="A458" s="9">
        <v>453</v>
      </c>
      <c r="B458" s="9" t="str">
        <f t="shared" si="7"/>
        <v>М20x115</v>
      </c>
      <c r="C458" s="10">
        <v>20</v>
      </c>
      <c r="D458" s="9">
        <v>115</v>
      </c>
      <c r="E458" s="12">
        <v>247.04980891881166</v>
      </c>
      <c r="F458" s="12">
        <v>261.4828608456707</v>
      </c>
      <c r="G458" s="12">
        <v>238.21353698158106</v>
      </c>
      <c r="H458" s="12">
        <v>256.09136783286652</v>
      </c>
      <c r="I458" s="12"/>
      <c r="J458" s="12"/>
      <c r="K458" s="12"/>
      <c r="L458" s="12"/>
      <c r="M458" s="9">
        <v>46</v>
      </c>
      <c r="N458" s="9">
        <v>46</v>
      </c>
      <c r="O458" s="9">
        <v>0</v>
      </c>
      <c r="P458" s="9">
        <v>20</v>
      </c>
      <c r="Q458" s="9">
        <v>18.376249999999999</v>
      </c>
      <c r="R458" s="9">
        <v>19.025749999999999</v>
      </c>
      <c r="S458" s="9">
        <v>2.5</v>
      </c>
      <c r="T458" s="9">
        <v>1.5</v>
      </c>
      <c r="U458" s="9">
        <v>2.5</v>
      </c>
      <c r="V458" s="9">
        <v>1.6</v>
      </c>
    </row>
    <row r="459" spans="1:22">
      <c r="A459" s="9">
        <v>454</v>
      </c>
      <c r="B459" s="9" t="str">
        <f t="shared" si="7"/>
        <v>М20x120</v>
      </c>
      <c r="C459" s="10">
        <v>20</v>
      </c>
      <c r="D459" s="9">
        <v>120</v>
      </c>
      <c r="E459" s="12">
        <v>259.38056008415163</v>
      </c>
      <c r="F459" s="12">
        <v>273.81361201101066</v>
      </c>
      <c r="G459" s="12">
        <v>248.6233594649143</v>
      </c>
      <c r="H459" s="12">
        <v>267.25005529977074</v>
      </c>
      <c r="I459" s="12"/>
      <c r="J459" s="12"/>
      <c r="K459" s="12"/>
      <c r="L459" s="12"/>
      <c r="M459" s="9">
        <v>46</v>
      </c>
      <c r="N459" s="9">
        <v>46</v>
      </c>
      <c r="O459" s="9">
        <v>0</v>
      </c>
      <c r="P459" s="9">
        <v>20</v>
      </c>
      <c r="Q459" s="9">
        <v>18.376249999999999</v>
      </c>
      <c r="R459" s="9">
        <v>19.025749999999999</v>
      </c>
      <c r="S459" s="9">
        <v>2.5</v>
      </c>
      <c r="T459" s="9">
        <v>1.5</v>
      </c>
      <c r="U459" s="9">
        <v>2.5</v>
      </c>
      <c r="V459" s="9">
        <v>1.6</v>
      </c>
    </row>
    <row r="460" spans="1:22">
      <c r="A460" s="9">
        <v>455</v>
      </c>
      <c r="B460" s="9" t="str">
        <f t="shared" si="7"/>
        <v>М20x130</v>
      </c>
      <c r="C460" s="10">
        <v>20</v>
      </c>
      <c r="D460" s="9">
        <v>130</v>
      </c>
      <c r="E460" s="12">
        <v>279.43183357801558</v>
      </c>
      <c r="F460" s="12">
        <v>295.66216146544491</v>
      </c>
      <c r="G460" s="12">
        <v>269.4430044315809</v>
      </c>
      <c r="H460" s="12">
        <v>289.56743023357927</v>
      </c>
      <c r="I460" s="12"/>
      <c r="J460" s="12"/>
      <c r="K460" s="12"/>
      <c r="L460" s="12"/>
      <c r="M460" s="9">
        <v>52</v>
      </c>
      <c r="N460" s="9">
        <v>52</v>
      </c>
      <c r="O460" s="9">
        <v>0</v>
      </c>
      <c r="P460" s="9">
        <v>20</v>
      </c>
      <c r="Q460" s="9">
        <v>18.376249999999999</v>
      </c>
      <c r="R460" s="9">
        <v>19.025749999999999</v>
      </c>
      <c r="S460" s="9">
        <v>2.5</v>
      </c>
      <c r="T460" s="9">
        <v>1.5</v>
      </c>
      <c r="U460" s="9">
        <v>2.5</v>
      </c>
      <c r="V460" s="9">
        <v>1.6</v>
      </c>
    </row>
    <row r="461" spans="1:22">
      <c r="A461" s="9">
        <v>456</v>
      </c>
      <c r="B461" s="9" t="str">
        <f t="shared" si="7"/>
        <v>М20x140</v>
      </c>
      <c r="C461" s="10">
        <v>20</v>
      </c>
      <c r="D461" s="9">
        <v>140</v>
      </c>
      <c r="E461" s="12">
        <v>304.09333590869539</v>
      </c>
      <c r="F461" s="12">
        <v>320.32366379612472</v>
      </c>
      <c r="G461" s="12">
        <v>290.26264939824745</v>
      </c>
      <c r="H461" s="12">
        <v>311.8848051673877</v>
      </c>
      <c r="I461" s="12"/>
      <c r="J461" s="12"/>
      <c r="K461" s="12"/>
      <c r="L461" s="12"/>
      <c r="M461" s="9">
        <v>52</v>
      </c>
      <c r="N461" s="9">
        <v>52</v>
      </c>
      <c r="O461" s="9">
        <v>0</v>
      </c>
      <c r="P461" s="9">
        <v>20</v>
      </c>
      <c r="Q461" s="9">
        <v>18.376249999999999</v>
      </c>
      <c r="R461" s="9">
        <v>19.025749999999999</v>
      </c>
      <c r="S461" s="9">
        <v>2.5</v>
      </c>
      <c r="T461" s="9">
        <v>1.5</v>
      </c>
      <c r="U461" s="9">
        <v>2.5</v>
      </c>
      <c r="V461" s="9">
        <v>1.6</v>
      </c>
    </row>
    <row r="462" spans="1:22">
      <c r="A462" s="9">
        <v>457</v>
      </c>
      <c r="B462" s="9" t="str">
        <f t="shared" si="7"/>
        <v>М20x150</v>
      </c>
      <c r="C462" s="10">
        <v>20</v>
      </c>
      <c r="D462" s="9">
        <v>150</v>
      </c>
      <c r="E462" s="12">
        <v>328.75483823937526</v>
      </c>
      <c r="F462" s="12">
        <v>344.98516612680459</v>
      </c>
      <c r="G462" s="12">
        <v>311.08229436491399</v>
      </c>
      <c r="H462" s="12">
        <v>334.20218010119623</v>
      </c>
      <c r="I462" s="12"/>
      <c r="J462" s="12"/>
      <c r="K462" s="12"/>
      <c r="L462" s="12"/>
      <c r="M462" s="9">
        <v>52</v>
      </c>
      <c r="N462" s="9">
        <v>52</v>
      </c>
      <c r="O462" s="9">
        <v>0</v>
      </c>
      <c r="P462" s="9">
        <v>20</v>
      </c>
      <c r="Q462" s="9">
        <v>18.376249999999999</v>
      </c>
      <c r="R462" s="9">
        <v>19.025749999999999</v>
      </c>
      <c r="S462" s="9">
        <v>2.5</v>
      </c>
      <c r="T462" s="9">
        <v>1.5</v>
      </c>
      <c r="U462" s="9">
        <v>2.5</v>
      </c>
      <c r="V462" s="9">
        <v>1.6</v>
      </c>
    </row>
    <row r="463" spans="1:22">
      <c r="A463" s="9">
        <v>458</v>
      </c>
      <c r="B463" s="9" t="str">
        <f t="shared" si="7"/>
        <v>М20x160</v>
      </c>
      <c r="C463" s="10">
        <v>20</v>
      </c>
      <c r="D463" s="9">
        <v>160</v>
      </c>
      <c r="E463" s="12">
        <v>353.41634057005518</v>
      </c>
      <c r="F463" s="12">
        <v>369.64666845748445</v>
      </c>
      <c r="G463" s="12">
        <v>331.90193933158054</v>
      </c>
      <c r="H463" s="12">
        <v>356.5195550350046</v>
      </c>
      <c r="I463" s="12"/>
      <c r="J463" s="12"/>
      <c r="K463" s="12"/>
      <c r="L463" s="12"/>
      <c r="M463" s="9">
        <v>52</v>
      </c>
      <c r="N463" s="9">
        <v>52</v>
      </c>
      <c r="O463" s="9">
        <v>0</v>
      </c>
      <c r="P463" s="9">
        <v>20</v>
      </c>
      <c r="Q463" s="9">
        <v>18.376249999999999</v>
      </c>
      <c r="R463" s="9">
        <v>19.025749999999999</v>
      </c>
      <c r="S463" s="9">
        <v>2.5</v>
      </c>
      <c r="T463" s="9">
        <v>1.5</v>
      </c>
      <c r="U463" s="9">
        <v>2.5</v>
      </c>
      <c r="V463" s="9">
        <v>1.6</v>
      </c>
    </row>
    <row r="464" spans="1:22">
      <c r="A464" s="9">
        <v>459</v>
      </c>
      <c r="B464" s="9" t="str">
        <f t="shared" si="7"/>
        <v>М20x170</v>
      </c>
      <c r="C464" s="10">
        <v>20</v>
      </c>
      <c r="D464" s="9">
        <v>170</v>
      </c>
      <c r="E464" s="12">
        <v>378.07784290073505</v>
      </c>
      <c r="F464" s="12">
        <v>394.30817078816443</v>
      </c>
      <c r="G464" s="12">
        <v>352.72158429824708</v>
      </c>
      <c r="H464" s="12">
        <v>378.83692996881314</v>
      </c>
      <c r="I464" s="12"/>
      <c r="J464" s="12"/>
      <c r="K464" s="12"/>
      <c r="L464" s="12"/>
      <c r="M464" s="9">
        <v>52</v>
      </c>
      <c r="N464" s="9">
        <v>52</v>
      </c>
      <c r="O464" s="9">
        <v>0</v>
      </c>
      <c r="P464" s="9">
        <v>20</v>
      </c>
      <c r="Q464" s="9">
        <v>18.376249999999999</v>
      </c>
      <c r="R464" s="9">
        <v>19.025749999999999</v>
      </c>
      <c r="S464" s="9">
        <v>2.5</v>
      </c>
      <c r="T464" s="9">
        <v>1.5</v>
      </c>
      <c r="U464" s="9">
        <v>2.5</v>
      </c>
      <c r="V464" s="9">
        <v>1.6</v>
      </c>
    </row>
    <row r="465" spans="1:22">
      <c r="A465" s="9">
        <v>460</v>
      </c>
      <c r="B465" s="9" t="str">
        <f t="shared" si="7"/>
        <v>М20x180</v>
      </c>
      <c r="C465" s="10">
        <v>20</v>
      </c>
      <c r="D465" s="9">
        <v>180</v>
      </c>
      <c r="E465" s="12">
        <v>402.73934523141492</v>
      </c>
      <c r="F465" s="12">
        <v>418.96967311884424</v>
      </c>
      <c r="G465" s="12">
        <v>373.54122926491362</v>
      </c>
      <c r="H465" s="12">
        <v>401.15430490262162</v>
      </c>
      <c r="I465" s="12"/>
      <c r="J465" s="12"/>
      <c r="K465" s="12"/>
      <c r="L465" s="12"/>
      <c r="M465" s="9">
        <v>52</v>
      </c>
      <c r="N465" s="9">
        <v>52</v>
      </c>
      <c r="O465" s="9">
        <v>0</v>
      </c>
      <c r="P465" s="9">
        <v>20</v>
      </c>
      <c r="Q465" s="9">
        <v>18.376249999999999</v>
      </c>
      <c r="R465" s="9">
        <v>19.025749999999999</v>
      </c>
      <c r="S465" s="9">
        <v>2.5</v>
      </c>
      <c r="T465" s="9">
        <v>1.5</v>
      </c>
      <c r="U465" s="9">
        <v>2.5</v>
      </c>
      <c r="V465" s="9">
        <v>1.6</v>
      </c>
    </row>
    <row r="466" spans="1:22">
      <c r="A466" s="9">
        <v>461</v>
      </c>
      <c r="B466" s="9" t="str">
        <f t="shared" si="7"/>
        <v>М20x190</v>
      </c>
      <c r="C466" s="10">
        <v>20</v>
      </c>
      <c r="D466" s="9">
        <v>190</v>
      </c>
      <c r="E466" s="12">
        <v>427.40084756209478</v>
      </c>
      <c r="F466" s="12">
        <v>443.63117544952405</v>
      </c>
      <c r="G466" s="12">
        <v>394.36087423158023</v>
      </c>
      <c r="H466" s="12">
        <v>423.4716798364301</v>
      </c>
      <c r="I466" s="12"/>
      <c r="J466" s="12"/>
      <c r="K466" s="12"/>
      <c r="L466" s="12"/>
      <c r="M466" s="9">
        <v>52</v>
      </c>
      <c r="N466" s="9">
        <v>52</v>
      </c>
      <c r="O466" s="9">
        <v>0</v>
      </c>
      <c r="P466" s="9">
        <v>20</v>
      </c>
      <c r="Q466" s="9">
        <v>18.376249999999999</v>
      </c>
      <c r="R466" s="9">
        <v>19.025749999999999</v>
      </c>
      <c r="S466" s="9">
        <v>2.5</v>
      </c>
      <c r="T466" s="9">
        <v>1.5</v>
      </c>
      <c r="U466" s="9">
        <v>2.5</v>
      </c>
      <c r="V466" s="9">
        <v>1.6</v>
      </c>
    </row>
    <row r="467" spans="1:22">
      <c r="A467" s="9">
        <v>462</v>
      </c>
      <c r="B467" s="9" t="str">
        <f t="shared" si="7"/>
        <v>М20x200</v>
      </c>
      <c r="C467" s="10">
        <v>20</v>
      </c>
      <c r="D467" s="9">
        <v>200</v>
      </c>
      <c r="E467" s="12">
        <v>452.06234989277471</v>
      </c>
      <c r="F467" s="12">
        <v>468.29267778020397</v>
      </c>
      <c r="G467" s="12">
        <v>415.18051919824677</v>
      </c>
      <c r="H467" s="12">
        <v>445.78905477023864</v>
      </c>
      <c r="I467" s="12"/>
      <c r="J467" s="12"/>
      <c r="K467" s="12"/>
      <c r="L467" s="12"/>
      <c r="M467" s="9">
        <v>52</v>
      </c>
      <c r="N467" s="9">
        <v>52</v>
      </c>
      <c r="O467" s="9">
        <v>0</v>
      </c>
      <c r="P467" s="9">
        <v>20</v>
      </c>
      <c r="Q467" s="9">
        <v>18.376249999999999</v>
      </c>
      <c r="R467" s="9">
        <v>19.025749999999999</v>
      </c>
      <c r="S467" s="9">
        <v>2.5</v>
      </c>
      <c r="T467" s="9">
        <v>1.5</v>
      </c>
      <c r="U467" s="9">
        <v>2.5</v>
      </c>
      <c r="V467" s="9">
        <v>1.6</v>
      </c>
    </row>
    <row r="468" spans="1:22">
      <c r="A468" s="9">
        <v>463</v>
      </c>
      <c r="B468" s="9" t="str">
        <f t="shared" si="7"/>
        <v>М20x220</v>
      </c>
      <c r="C468" s="10">
        <v>20</v>
      </c>
      <c r="D468" s="9">
        <v>220</v>
      </c>
      <c r="E468" s="12">
        <v>491.39652540769981</v>
      </c>
      <c r="F468" s="12">
        <v>511.52095120969813</v>
      </c>
      <c r="G468" s="12">
        <v>456.81980913157992</v>
      </c>
      <c r="H468" s="12">
        <v>490.4238046378556</v>
      </c>
      <c r="I468" s="12"/>
      <c r="J468" s="12"/>
      <c r="K468" s="12"/>
      <c r="L468" s="12"/>
      <c r="M468" s="9">
        <v>65</v>
      </c>
      <c r="N468" s="9">
        <v>65</v>
      </c>
      <c r="O468" s="9">
        <v>0</v>
      </c>
      <c r="P468" s="9">
        <v>20</v>
      </c>
      <c r="Q468" s="9">
        <v>18.376249999999999</v>
      </c>
      <c r="R468" s="9">
        <v>19.025749999999999</v>
      </c>
      <c r="S468" s="9">
        <v>2.5</v>
      </c>
      <c r="T468" s="9">
        <v>1.5</v>
      </c>
      <c r="U468" s="9">
        <v>2.5</v>
      </c>
      <c r="V468" s="9">
        <v>1.6</v>
      </c>
    </row>
    <row r="469" spans="1:22">
      <c r="A469" s="9">
        <v>464</v>
      </c>
      <c r="B469" s="9" t="str">
        <f t="shared" si="7"/>
        <v>М20x240</v>
      </c>
      <c r="C469" s="10">
        <v>20</v>
      </c>
      <c r="D469" s="9">
        <v>240</v>
      </c>
      <c r="E469" s="12">
        <v>540.71953006905949</v>
      </c>
      <c r="F469" s="12">
        <v>560.84395587105791</v>
      </c>
      <c r="G469" s="12">
        <v>498.45909906491295</v>
      </c>
      <c r="H469" s="12">
        <v>535.05855450547256</v>
      </c>
      <c r="I469" s="12"/>
      <c r="J469" s="12"/>
      <c r="K469" s="12"/>
      <c r="L469" s="12"/>
      <c r="M469" s="9">
        <v>65</v>
      </c>
      <c r="N469" s="9">
        <v>65</v>
      </c>
      <c r="O469" s="9">
        <v>0</v>
      </c>
      <c r="P469" s="9">
        <v>20</v>
      </c>
      <c r="Q469" s="9">
        <v>18.376249999999999</v>
      </c>
      <c r="R469" s="9">
        <v>19.025749999999999</v>
      </c>
      <c r="S469" s="9">
        <v>2.5</v>
      </c>
      <c r="T469" s="9">
        <v>1.5</v>
      </c>
      <c r="U469" s="9">
        <v>2.5</v>
      </c>
      <c r="V469" s="9">
        <v>1.6</v>
      </c>
    </row>
    <row r="470" spans="1:22" s="9" customFormat="1">
      <c r="A470" s="9">
        <v>465</v>
      </c>
      <c r="B470" s="9" t="str">
        <f t="shared" si="7"/>
        <v>М20x260</v>
      </c>
      <c r="C470" s="10">
        <v>20</v>
      </c>
      <c r="D470" s="9">
        <v>260</v>
      </c>
      <c r="E470" s="12">
        <v>590.04253473041922</v>
      </c>
      <c r="F470" s="12">
        <v>610.16696053241753</v>
      </c>
      <c r="G470" s="12">
        <v>540.09838899824604</v>
      </c>
      <c r="H470" s="12">
        <v>579.6933043730894</v>
      </c>
      <c r="I470" s="12"/>
      <c r="J470" s="12"/>
      <c r="K470" s="12"/>
      <c r="L470" s="12"/>
      <c r="M470" s="9">
        <v>65</v>
      </c>
      <c r="N470" s="9">
        <v>65</v>
      </c>
      <c r="O470" s="9">
        <v>0</v>
      </c>
      <c r="P470" s="9">
        <v>20</v>
      </c>
      <c r="Q470" s="9">
        <v>18.376249999999999</v>
      </c>
      <c r="R470" s="9">
        <v>19.025749999999999</v>
      </c>
      <c r="S470" s="9">
        <v>2.5</v>
      </c>
      <c r="T470" s="9">
        <v>1.5</v>
      </c>
      <c r="U470" s="9">
        <v>2.5</v>
      </c>
      <c r="V470" s="9">
        <v>1.6</v>
      </c>
    </row>
    <row r="471" spans="1:22" s="9" customFormat="1">
      <c r="A471" s="9">
        <v>466</v>
      </c>
      <c r="B471" s="9" t="str">
        <f t="shared" si="7"/>
        <v>М20x280</v>
      </c>
      <c r="C471" s="10">
        <v>20</v>
      </c>
      <c r="D471" s="9">
        <v>280</v>
      </c>
      <c r="E471" s="12">
        <v>639.36553939177907</v>
      </c>
      <c r="F471" s="12">
        <v>659.48996519377738</v>
      </c>
      <c r="G471" s="12">
        <v>581.73767893157924</v>
      </c>
      <c r="H471" s="12">
        <v>624.32805424070648</v>
      </c>
      <c r="I471" s="12"/>
      <c r="J471" s="12"/>
      <c r="K471" s="12"/>
      <c r="L471" s="12"/>
      <c r="M471" s="9">
        <v>65</v>
      </c>
      <c r="N471" s="9">
        <v>65</v>
      </c>
      <c r="O471" s="9">
        <v>0</v>
      </c>
      <c r="P471" s="9">
        <v>20</v>
      </c>
      <c r="Q471" s="9">
        <v>18.376249999999999</v>
      </c>
      <c r="R471" s="9">
        <v>19.025749999999999</v>
      </c>
      <c r="S471" s="9">
        <v>2.5</v>
      </c>
      <c r="T471" s="9">
        <v>1.5</v>
      </c>
      <c r="U471" s="9">
        <v>2.5</v>
      </c>
      <c r="V471" s="9">
        <v>1.6</v>
      </c>
    </row>
    <row r="472" spans="1:22" s="9" customFormat="1">
      <c r="A472" s="9">
        <v>467</v>
      </c>
      <c r="B472" s="9" t="str">
        <f t="shared" si="7"/>
        <v>М20x300</v>
      </c>
      <c r="C472" s="10">
        <v>20</v>
      </c>
      <c r="D472" s="9">
        <v>300</v>
      </c>
      <c r="E472" s="12">
        <v>688.6885440531388</v>
      </c>
      <c r="F472" s="12">
        <v>708.81296985513723</v>
      </c>
      <c r="G472" s="12">
        <v>623.37696886491233</v>
      </c>
      <c r="H472" s="12">
        <v>668.96280410832344</v>
      </c>
      <c r="I472" s="12"/>
      <c r="J472" s="12"/>
      <c r="K472" s="12"/>
      <c r="L472" s="12"/>
      <c r="M472" s="9">
        <v>65</v>
      </c>
      <c r="N472" s="9">
        <v>65</v>
      </c>
      <c r="O472" s="9">
        <v>0</v>
      </c>
      <c r="P472" s="9">
        <v>20</v>
      </c>
      <c r="Q472" s="9">
        <v>18.376249999999999</v>
      </c>
      <c r="R472" s="9">
        <v>19.025749999999999</v>
      </c>
      <c r="S472" s="9">
        <v>2.5</v>
      </c>
      <c r="T472" s="9">
        <v>1.5</v>
      </c>
      <c r="U472" s="9">
        <v>2.5</v>
      </c>
      <c r="V472" s="9">
        <v>1.6</v>
      </c>
    </row>
    <row r="473" spans="1:22" s="9" customFormat="1">
      <c r="A473" s="9">
        <v>468</v>
      </c>
      <c r="B473" s="9" t="str">
        <f t="shared" si="7"/>
        <v>М20x320</v>
      </c>
      <c r="C473" s="10">
        <v>20</v>
      </c>
      <c r="D473" s="9">
        <v>320</v>
      </c>
      <c r="E473" s="12">
        <v>738.01154871449853</v>
      </c>
      <c r="F473" s="12">
        <v>758.13597451649684</v>
      </c>
      <c r="G473" s="12">
        <v>665.0162587982453</v>
      </c>
      <c r="H473" s="12">
        <v>713.59755397594029</v>
      </c>
      <c r="I473" s="12"/>
      <c r="J473" s="12"/>
      <c r="K473" s="12"/>
      <c r="L473" s="12"/>
      <c r="M473" s="9">
        <v>65</v>
      </c>
      <c r="N473" s="9">
        <v>65</v>
      </c>
      <c r="O473" s="9">
        <v>0</v>
      </c>
      <c r="P473" s="9">
        <v>20</v>
      </c>
      <c r="Q473" s="9">
        <v>18.376249999999999</v>
      </c>
      <c r="R473" s="9">
        <v>19.025749999999999</v>
      </c>
      <c r="S473" s="9">
        <v>2.5</v>
      </c>
      <c r="T473" s="9">
        <v>1.5</v>
      </c>
      <c r="U473" s="9">
        <v>2.5</v>
      </c>
      <c r="V473" s="9">
        <v>1.6</v>
      </c>
    </row>
    <row r="474" spans="1:22" s="9" customFormat="1">
      <c r="A474" s="9">
        <v>469</v>
      </c>
      <c r="B474" s="9" t="str">
        <f t="shared" si="7"/>
        <v>М20x340</v>
      </c>
      <c r="C474" s="10">
        <v>20</v>
      </c>
      <c r="D474" s="9">
        <v>340</v>
      </c>
      <c r="E474" s="12">
        <v>787.33455337585826</v>
      </c>
      <c r="F474" s="12">
        <v>807.45897917785658</v>
      </c>
      <c r="G474" s="12">
        <v>706.65554873157839</v>
      </c>
      <c r="H474" s="12">
        <v>758.23230384355725</v>
      </c>
      <c r="I474" s="12"/>
      <c r="J474" s="12"/>
      <c r="K474" s="12"/>
      <c r="L474" s="12"/>
      <c r="M474" s="9">
        <v>65</v>
      </c>
      <c r="N474" s="9">
        <v>65</v>
      </c>
      <c r="O474" s="9">
        <v>0</v>
      </c>
      <c r="P474" s="9">
        <v>20</v>
      </c>
      <c r="Q474" s="9">
        <v>18.376249999999999</v>
      </c>
      <c r="R474" s="9">
        <v>19.025749999999999</v>
      </c>
      <c r="S474" s="9">
        <v>2.5</v>
      </c>
      <c r="T474" s="9">
        <v>1.5</v>
      </c>
      <c r="U474" s="9">
        <v>2.5</v>
      </c>
      <c r="V474" s="9">
        <v>1.6</v>
      </c>
    </row>
    <row r="475" spans="1:22" s="9" customFormat="1">
      <c r="A475" s="9">
        <v>470</v>
      </c>
      <c r="B475" s="9" t="str">
        <f t="shared" si="7"/>
        <v>М20x360</v>
      </c>
      <c r="C475" s="10">
        <v>20</v>
      </c>
      <c r="D475" s="9">
        <v>360</v>
      </c>
      <c r="E475" s="12">
        <v>836.65755803721811</v>
      </c>
      <c r="F475" s="12">
        <v>856.78198383921642</v>
      </c>
      <c r="G475" s="12">
        <v>748.29483866491171</v>
      </c>
      <c r="H475" s="12">
        <v>802.86705371117432</v>
      </c>
      <c r="I475" s="12"/>
      <c r="J475" s="12"/>
      <c r="K475" s="12"/>
      <c r="L475" s="12"/>
      <c r="M475" s="9">
        <v>65</v>
      </c>
      <c r="N475" s="9">
        <v>65</v>
      </c>
      <c r="O475" s="9">
        <v>0</v>
      </c>
      <c r="P475" s="9">
        <v>20</v>
      </c>
      <c r="Q475" s="9">
        <v>18.376249999999999</v>
      </c>
      <c r="R475" s="9">
        <v>19.025749999999999</v>
      </c>
      <c r="S475" s="9">
        <v>2.5</v>
      </c>
      <c r="T475" s="9">
        <v>1.5</v>
      </c>
      <c r="U475" s="9">
        <v>2.5</v>
      </c>
      <c r="V475" s="9">
        <v>1.6</v>
      </c>
    </row>
    <row r="476" spans="1:22" s="9" customFormat="1">
      <c r="A476" s="9">
        <v>471</v>
      </c>
      <c r="B476" s="9" t="str">
        <f t="shared" si="7"/>
        <v>М20x380</v>
      </c>
      <c r="C476" s="10">
        <v>20</v>
      </c>
      <c r="D476" s="9">
        <v>380</v>
      </c>
      <c r="E476" s="12">
        <v>885.98056269857773</v>
      </c>
      <c r="F476" s="12">
        <v>906.10498850057616</v>
      </c>
      <c r="G476" s="12">
        <v>789.9341285982448</v>
      </c>
      <c r="H476" s="12">
        <v>847.50180357879128</v>
      </c>
      <c r="I476" s="12"/>
      <c r="J476" s="12"/>
      <c r="K476" s="12"/>
      <c r="L476" s="12"/>
      <c r="M476" s="9">
        <v>65</v>
      </c>
      <c r="N476" s="9">
        <v>65</v>
      </c>
      <c r="O476" s="9">
        <v>0</v>
      </c>
      <c r="P476" s="9">
        <v>20</v>
      </c>
      <c r="Q476" s="9">
        <v>18.376249999999999</v>
      </c>
      <c r="R476" s="9">
        <v>19.025749999999999</v>
      </c>
      <c r="S476" s="9">
        <v>2.5</v>
      </c>
      <c r="T476" s="9">
        <v>1.5</v>
      </c>
      <c r="U476" s="9">
        <v>2.5</v>
      </c>
      <c r="V476" s="9">
        <v>1.6</v>
      </c>
    </row>
    <row r="477" spans="1:22" s="9" customFormat="1">
      <c r="A477" s="9">
        <v>472</v>
      </c>
      <c r="B477" s="9" t="str">
        <f t="shared" si="7"/>
        <v>М20x400</v>
      </c>
      <c r="C477" s="10">
        <v>20</v>
      </c>
      <c r="D477" s="9">
        <v>400</v>
      </c>
      <c r="E477" s="12">
        <v>935.30356735993746</v>
      </c>
      <c r="F477" s="12">
        <v>955.42799316193577</v>
      </c>
      <c r="G477" s="12">
        <v>831.57341853157777</v>
      </c>
      <c r="H477" s="12">
        <v>892.13655344640824</v>
      </c>
      <c r="I477" s="12"/>
      <c r="J477" s="12"/>
      <c r="K477" s="12"/>
      <c r="L477" s="12"/>
      <c r="M477" s="9">
        <v>65</v>
      </c>
      <c r="N477" s="9">
        <v>65</v>
      </c>
      <c r="O477" s="9">
        <v>0</v>
      </c>
      <c r="P477" s="9">
        <v>20</v>
      </c>
      <c r="Q477" s="9">
        <v>18.376249999999999</v>
      </c>
      <c r="R477" s="9">
        <v>19.025749999999999</v>
      </c>
      <c r="S477" s="9">
        <v>2.5</v>
      </c>
      <c r="T477" s="9">
        <v>1.5</v>
      </c>
      <c r="U477" s="9">
        <v>2.5</v>
      </c>
      <c r="V477" s="9">
        <v>1.6</v>
      </c>
    </row>
    <row r="478" spans="1:22" s="9" customFormat="1">
      <c r="A478" s="9">
        <v>473</v>
      </c>
      <c r="B478" s="9" t="str">
        <f t="shared" si="7"/>
        <v>М20x420</v>
      </c>
      <c r="C478" s="10">
        <v>20</v>
      </c>
      <c r="D478" s="9">
        <v>420</v>
      </c>
      <c r="E478" s="12">
        <v>984.62657202129719</v>
      </c>
      <c r="F478" s="12">
        <v>1004.7509978232955</v>
      </c>
      <c r="G478" s="12">
        <v>873.21270846491097</v>
      </c>
      <c r="H478" s="12">
        <v>936.77130331402532</v>
      </c>
      <c r="I478" s="12"/>
      <c r="J478" s="12"/>
      <c r="K478" s="12"/>
      <c r="L478" s="12"/>
      <c r="M478" s="9">
        <v>65</v>
      </c>
      <c r="N478" s="9">
        <v>65</v>
      </c>
      <c r="O478" s="9">
        <v>0</v>
      </c>
      <c r="P478" s="9">
        <v>20</v>
      </c>
      <c r="Q478" s="9">
        <v>18.376249999999999</v>
      </c>
      <c r="R478" s="9">
        <v>19.025749999999999</v>
      </c>
      <c r="S478" s="9">
        <v>2.5</v>
      </c>
      <c r="T478" s="9">
        <v>1.5</v>
      </c>
      <c r="U478" s="9">
        <v>2.5</v>
      </c>
      <c r="V478" s="9">
        <v>1.6</v>
      </c>
    </row>
    <row r="479" spans="1:22" s="9" customFormat="1">
      <c r="A479" s="9">
        <v>474</v>
      </c>
      <c r="B479" s="9" t="str">
        <f t="shared" si="7"/>
        <v>М20x450</v>
      </c>
      <c r="C479" s="10">
        <v>20</v>
      </c>
      <c r="D479" s="9">
        <v>450</v>
      </c>
      <c r="E479" s="12">
        <v>1058.6110790133368</v>
      </c>
      <c r="F479" s="12">
        <v>1078.7355048153352</v>
      </c>
      <c r="G479" s="12">
        <v>935.67164336491066</v>
      </c>
      <c r="H479" s="12">
        <v>1003.7234281154507</v>
      </c>
      <c r="I479" s="12"/>
      <c r="J479" s="12"/>
      <c r="K479" s="12"/>
      <c r="L479" s="12"/>
      <c r="M479" s="9">
        <v>65</v>
      </c>
      <c r="N479" s="9">
        <v>65</v>
      </c>
      <c r="O479" s="9">
        <v>0</v>
      </c>
      <c r="P479" s="9">
        <v>20</v>
      </c>
      <c r="Q479" s="9">
        <v>18.376249999999999</v>
      </c>
      <c r="R479" s="9">
        <v>19.025749999999999</v>
      </c>
      <c r="S479" s="9">
        <v>2.5</v>
      </c>
      <c r="T479" s="9">
        <v>1.5</v>
      </c>
      <c r="U479" s="9">
        <v>2.5</v>
      </c>
      <c r="V479" s="9">
        <v>1.6</v>
      </c>
    </row>
    <row r="480" spans="1:22" s="9" customFormat="1">
      <c r="A480" s="9">
        <v>475</v>
      </c>
      <c r="B480" s="9" t="str">
        <f t="shared" si="7"/>
        <v>М20x480</v>
      </c>
      <c r="C480" s="10">
        <v>20</v>
      </c>
      <c r="D480" s="9">
        <v>480</v>
      </c>
      <c r="E480" s="12">
        <v>1132.5955860053766</v>
      </c>
      <c r="F480" s="12">
        <v>1152.7200118073747</v>
      </c>
      <c r="G480" s="12">
        <v>998.13057826491013</v>
      </c>
      <c r="H480" s="12">
        <v>1070.6755529168761</v>
      </c>
      <c r="I480" s="12"/>
      <c r="J480" s="12"/>
      <c r="K480" s="12"/>
      <c r="L480" s="12"/>
      <c r="M480" s="9">
        <v>65</v>
      </c>
      <c r="N480" s="9">
        <v>65</v>
      </c>
      <c r="O480" s="9">
        <v>0</v>
      </c>
      <c r="P480" s="9">
        <v>20</v>
      </c>
      <c r="Q480" s="9">
        <v>18.376249999999999</v>
      </c>
      <c r="R480" s="9">
        <v>19.025749999999999</v>
      </c>
      <c r="S480" s="9">
        <v>2.5</v>
      </c>
      <c r="T480" s="9">
        <v>1.5</v>
      </c>
      <c r="U480" s="9">
        <v>2.5</v>
      </c>
      <c r="V480" s="9">
        <v>1.6</v>
      </c>
    </row>
    <row r="481" spans="1:22" s="9" customFormat="1">
      <c r="A481" s="9">
        <v>476</v>
      </c>
      <c r="B481" s="9" t="str">
        <f t="shared" si="7"/>
        <v>М20x500</v>
      </c>
      <c r="C481" s="10">
        <v>20</v>
      </c>
      <c r="D481" s="9">
        <v>500</v>
      </c>
      <c r="E481" s="12">
        <v>1181.9185906667362</v>
      </c>
      <c r="F481" s="12">
        <v>1202.0430164687343</v>
      </c>
      <c r="G481" s="12">
        <v>1039.7698681982431</v>
      </c>
      <c r="H481" s="12">
        <v>1115.3103027844927</v>
      </c>
      <c r="I481" s="12"/>
      <c r="J481" s="12"/>
      <c r="K481" s="12"/>
      <c r="L481" s="12"/>
      <c r="M481" s="9">
        <v>65</v>
      </c>
      <c r="N481" s="9">
        <v>65</v>
      </c>
      <c r="O481" s="9">
        <v>0</v>
      </c>
      <c r="P481" s="9">
        <v>20</v>
      </c>
      <c r="Q481" s="9">
        <v>18.376249999999999</v>
      </c>
      <c r="R481" s="9">
        <v>19.025749999999999</v>
      </c>
      <c r="S481" s="9">
        <v>2.5</v>
      </c>
      <c r="T481" s="9">
        <v>1.5</v>
      </c>
      <c r="U481" s="9">
        <v>2.5</v>
      </c>
      <c r="V481" s="9">
        <v>1.6</v>
      </c>
    </row>
    <row r="482" spans="1:22">
      <c r="A482" s="9">
        <v>477</v>
      </c>
      <c r="B482" s="9" t="str">
        <f t="shared" si="7"/>
        <v>М22x120</v>
      </c>
      <c r="C482" s="10">
        <v>22</v>
      </c>
      <c r="D482" s="9">
        <v>120</v>
      </c>
      <c r="E482" s="12">
        <v>314.30908960283767</v>
      </c>
      <c r="F482" s="12">
        <v>331.62156301645439</v>
      </c>
      <c r="G482" s="12">
        <v>305.82449258662217</v>
      </c>
      <c r="H482" s="12">
        <v>326.45277884979828</v>
      </c>
      <c r="I482" s="12"/>
      <c r="J482" s="12"/>
      <c r="K482" s="12"/>
      <c r="L482" s="12"/>
      <c r="M482" s="9">
        <v>50</v>
      </c>
      <c r="N482" s="9">
        <v>50</v>
      </c>
      <c r="O482" s="9">
        <v>0</v>
      </c>
      <c r="P482" s="9">
        <v>22</v>
      </c>
      <c r="Q482" s="9">
        <v>20.376249999999999</v>
      </c>
      <c r="R482" s="9">
        <v>21.025749999999999</v>
      </c>
      <c r="S482" s="9">
        <v>2.5</v>
      </c>
      <c r="T482" s="9">
        <v>1.5</v>
      </c>
      <c r="U482" s="9">
        <v>2.5</v>
      </c>
      <c r="V482" s="9">
        <v>1.6</v>
      </c>
    </row>
    <row r="483" spans="1:22">
      <c r="A483" s="9">
        <v>478</v>
      </c>
      <c r="B483" s="9" t="str">
        <f t="shared" si="7"/>
        <v>М22x130</v>
      </c>
      <c r="C483" s="10">
        <v>22</v>
      </c>
      <c r="D483" s="9">
        <v>130</v>
      </c>
      <c r="E483" s="12">
        <v>339.05874921323107</v>
      </c>
      <c r="F483" s="12">
        <v>358.3607103365834</v>
      </c>
      <c r="G483" s="12">
        <v>331.42261189863706</v>
      </c>
      <c r="H483" s="12">
        <v>353.70880458659286</v>
      </c>
      <c r="I483" s="12"/>
      <c r="J483" s="12"/>
      <c r="K483" s="12"/>
      <c r="L483" s="12"/>
      <c r="M483" s="9">
        <v>56</v>
      </c>
      <c r="N483" s="9">
        <v>56</v>
      </c>
      <c r="O483" s="9">
        <v>0</v>
      </c>
      <c r="P483" s="9">
        <v>22</v>
      </c>
      <c r="Q483" s="9">
        <v>20.376249999999999</v>
      </c>
      <c r="R483" s="9">
        <v>21.025749999999999</v>
      </c>
      <c r="S483" s="9">
        <v>2.5</v>
      </c>
      <c r="T483" s="9">
        <v>1.5</v>
      </c>
      <c r="U483" s="9">
        <v>2.5</v>
      </c>
      <c r="V483" s="9">
        <v>1.6</v>
      </c>
    </row>
    <row r="484" spans="1:22">
      <c r="A484" s="9">
        <v>479</v>
      </c>
      <c r="B484" s="9" t="str">
        <f t="shared" si="7"/>
        <v>М22x140</v>
      </c>
      <c r="C484" s="10">
        <v>22</v>
      </c>
      <c r="D484" s="9">
        <v>140</v>
      </c>
      <c r="E484" s="12">
        <v>368.89916703335371</v>
      </c>
      <c r="F484" s="12">
        <v>388.20112815670598</v>
      </c>
      <c r="G484" s="12">
        <v>357.020731210652</v>
      </c>
      <c r="H484" s="12">
        <v>380.96483032338745</v>
      </c>
      <c r="I484" s="12"/>
      <c r="J484" s="12"/>
      <c r="K484" s="12"/>
      <c r="L484" s="12"/>
      <c r="M484" s="9">
        <v>56</v>
      </c>
      <c r="N484" s="9">
        <v>56</v>
      </c>
      <c r="O484" s="9">
        <v>0</v>
      </c>
      <c r="P484" s="9">
        <v>22</v>
      </c>
      <c r="Q484" s="9">
        <v>20.376249999999999</v>
      </c>
      <c r="R484" s="9">
        <v>21.025749999999999</v>
      </c>
      <c r="S484" s="9">
        <v>2.5</v>
      </c>
      <c r="T484" s="9">
        <v>1.5</v>
      </c>
      <c r="U484" s="9">
        <v>2.5</v>
      </c>
      <c r="V484" s="9">
        <v>1.6</v>
      </c>
    </row>
    <row r="485" spans="1:22">
      <c r="A485" s="9">
        <v>480</v>
      </c>
      <c r="B485" s="9" t="str">
        <f t="shared" si="7"/>
        <v>М22x150</v>
      </c>
      <c r="C485" s="10">
        <v>22</v>
      </c>
      <c r="D485" s="9">
        <v>150</v>
      </c>
      <c r="E485" s="12">
        <v>398.7395848534764</v>
      </c>
      <c r="F485" s="12">
        <v>418.04154597682862</v>
      </c>
      <c r="G485" s="12">
        <v>382.61885052266695</v>
      </c>
      <c r="H485" s="12">
        <v>408.22085606018209</v>
      </c>
      <c r="I485" s="12"/>
      <c r="J485" s="12"/>
      <c r="K485" s="12"/>
      <c r="L485" s="12"/>
      <c r="M485" s="9">
        <v>56</v>
      </c>
      <c r="N485" s="9">
        <v>56</v>
      </c>
      <c r="O485" s="9">
        <v>0</v>
      </c>
      <c r="P485" s="9">
        <v>22</v>
      </c>
      <c r="Q485" s="9">
        <v>20.376249999999999</v>
      </c>
      <c r="R485" s="9">
        <v>21.025749999999999</v>
      </c>
      <c r="S485" s="9">
        <v>2.5</v>
      </c>
      <c r="T485" s="9">
        <v>1.5</v>
      </c>
      <c r="U485" s="9">
        <v>2.5</v>
      </c>
      <c r="V485" s="9">
        <v>1.6</v>
      </c>
    </row>
    <row r="486" spans="1:22">
      <c r="A486" s="9">
        <v>481</v>
      </c>
      <c r="B486" s="9" t="str">
        <f t="shared" si="7"/>
        <v>М22x160</v>
      </c>
      <c r="C486" s="10">
        <v>22</v>
      </c>
      <c r="D486" s="9">
        <v>160</v>
      </c>
      <c r="E486" s="12">
        <v>428.58000267359898</v>
      </c>
      <c r="F486" s="12">
        <v>447.88196379695137</v>
      </c>
      <c r="G486" s="12">
        <v>408.21696983468183</v>
      </c>
      <c r="H486" s="12">
        <v>435.47688179697673</v>
      </c>
      <c r="I486" s="12"/>
      <c r="J486" s="12"/>
      <c r="K486" s="12"/>
      <c r="L486" s="12"/>
      <c r="M486" s="9">
        <v>56</v>
      </c>
      <c r="N486" s="9">
        <v>56</v>
      </c>
      <c r="O486" s="9">
        <v>0</v>
      </c>
      <c r="P486" s="9">
        <v>22</v>
      </c>
      <c r="Q486" s="9">
        <v>20.376249999999999</v>
      </c>
      <c r="R486" s="9">
        <v>21.025749999999999</v>
      </c>
      <c r="S486" s="9">
        <v>2.5</v>
      </c>
      <c r="T486" s="9">
        <v>1.5</v>
      </c>
      <c r="U486" s="9">
        <v>2.5</v>
      </c>
      <c r="V486" s="9">
        <v>1.6</v>
      </c>
    </row>
    <row r="487" spans="1:22">
      <c r="A487" s="9">
        <v>482</v>
      </c>
      <c r="B487" s="9" t="str">
        <f t="shared" si="7"/>
        <v>М22x170</v>
      </c>
      <c r="C487" s="10">
        <v>22</v>
      </c>
      <c r="D487" s="9">
        <v>170</v>
      </c>
      <c r="E487" s="12">
        <v>458.42042049372168</v>
      </c>
      <c r="F487" s="12">
        <v>477.72238161707395</v>
      </c>
      <c r="G487" s="12">
        <v>433.81508914669678</v>
      </c>
      <c r="H487" s="12">
        <v>462.73290753377137</v>
      </c>
      <c r="I487" s="12"/>
      <c r="J487" s="12"/>
      <c r="K487" s="12"/>
      <c r="L487" s="12"/>
      <c r="M487" s="9">
        <v>56</v>
      </c>
      <c r="N487" s="9">
        <v>56</v>
      </c>
      <c r="O487" s="9">
        <v>0</v>
      </c>
      <c r="P487" s="9">
        <v>22</v>
      </c>
      <c r="Q487" s="9">
        <v>20.376249999999999</v>
      </c>
      <c r="R487" s="9">
        <v>21.025749999999999</v>
      </c>
      <c r="S487" s="9">
        <v>2.5</v>
      </c>
      <c r="T487" s="9">
        <v>1.5</v>
      </c>
      <c r="U487" s="9">
        <v>2.5</v>
      </c>
      <c r="V487" s="9">
        <v>1.6</v>
      </c>
    </row>
    <row r="488" spans="1:22">
      <c r="A488" s="9">
        <v>483</v>
      </c>
      <c r="B488" s="9" t="str">
        <f t="shared" si="7"/>
        <v>М22x180</v>
      </c>
      <c r="C488" s="10">
        <v>22</v>
      </c>
      <c r="D488" s="9">
        <v>180</v>
      </c>
      <c r="E488" s="12">
        <v>488.26083831384437</v>
      </c>
      <c r="F488" s="12">
        <v>507.56279943719659</v>
      </c>
      <c r="G488" s="12">
        <v>459.41320845871161</v>
      </c>
      <c r="H488" s="12">
        <v>489.98893327056595</v>
      </c>
      <c r="I488" s="12"/>
      <c r="J488" s="12"/>
      <c r="K488" s="12"/>
      <c r="L488" s="12"/>
      <c r="M488" s="9">
        <v>56</v>
      </c>
      <c r="N488" s="9">
        <v>56</v>
      </c>
      <c r="O488" s="9">
        <v>0</v>
      </c>
      <c r="P488" s="9">
        <v>22</v>
      </c>
      <c r="Q488" s="9">
        <v>20.376249999999999</v>
      </c>
      <c r="R488" s="9">
        <v>21.025749999999999</v>
      </c>
      <c r="S488" s="9">
        <v>2.5</v>
      </c>
      <c r="T488" s="9">
        <v>1.5</v>
      </c>
      <c r="U488" s="9">
        <v>2.5</v>
      </c>
      <c r="V488" s="9">
        <v>1.6</v>
      </c>
    </row>
    <row r="489" spans="1:22">
      <c r="A489" s="9">
        <v>484</v>
      </c>
      <c r="B489" s="9" t="str">
        <f t="shared" ref="B489:B546" si="8">"М"&amp;C489&amp;"x"&amp;D489</f>
        <v>М22x190</v>
      </c>
      <c r="C489" s="10">
        <v>22</v>
      </c>
      <c r="D489" s="9">
        <v>190</v>
      </c>
      <c r="E489" s="12">
        <v>518.1012561339669</v>
      </c>
      <c r="F489" s="12">
        <v>537.40321725731928</v>
      </c>
      <c r="G489" s="12">
        <v>485.01132777072655</v>
      </c>
      <c r="H489" s="12">
        <v>517.24495900736053</v>
      </c>
      <c r="I489" s="12"/>
      <c r="J489" s="12"/>
      <c r="K489" s="12"/>
      <c r="L489" s="12"/>
      <c r="M489" s="9">
        <v>56</v>
      </c>
      <c r="N489" s="9">
        <v>56</v>
      </c>
      <c r="O489" s="9">
        <v>0</v>
      </c>
      <c r="P489" s="9">
        <v>22</v>
      </c>
      <c r="Q489" s="9">
        <v>20.376249999999999</v>
      </c>
      <c r="R489" s="9">
        <v>21.025749999999999</v>
      </c>
      <c r="S489" s="9">
        <v>2.5</v>
      </c>
      <c r="T489" s="9">
        <v>1.5</v>
      </c>
      <c r="U489" s="9">
        <v>2.5</v>
      </c>
      <c r="V489" s="9">
        <v>1.6</v>
      </c>
    </row>
    <row r="490" spans="1:22">
      <c r="A490" s="9">
        <v>485</v>
      </c>
      <c r="B490" s="9" t="str">
        <f t="shared" si="8"/>
        <v>М22x200</v>
      </c>
      <c r="C490" s="10">
        <v>22</v>
      </c>
      <c r="D490" s="9">
        <v>200</v>
      </c>
      <c r="E490" s="12">
        <v>547.94167395408954</v>
      </c>
      <c r="F490" s="12">
        <v>567.24363507744181</v>
      </c>
      <c r="G490" s="12">
        <v>510.60944708274155</v>
      </c>
      <c r="H490" s="12">
        <v>544.50098474415518</v>
      </c>
      <c r="I490" s="12"/>
      <c r="J490" s="12"/>
      <c r="K490" s="12"/>
      <c r="L490" s="12"/>
      <c r="M490" s="9">
        <v>56</v>
      </c>
      <c r="N490" s="9">
        <v>56</v>
      </c>
      <c r="O490" s="9">
        <v>0</v>
      </c>
      <c r="P490" s="9">
        <v>22</v>
      </c>
      <c r="Q490" s="9">
        <v>20.376249999999999</v>
      </c>
      <c r="R490" s="9">
        <v>21.025749999999999</v>
      </c>
      <c r="S490" s="9">
        <v>2.5</v>
      </c>
      <c r="T490" s="9">
        <v>1.5</v>
      </c>
      <c r="U490" s="9">
        <v>2.5</v>
      </c>
      <c r="V490" s="9">
        <v>1.6</v>
      </c>
    </row>
    <row r="491" spans="1:22">
      <c r="A491" s="9">
        <v>486</v>
      </c>
      <c r="B491" s="9" t="str">
        <f t="shared" si="8"/>
        <v>М22x220</v>
      </c>
      <c r="C491" s="10">
        <v>22</v>
      </c>
      <c r="D491" s="9">
        <v>220</v>
      </c>
      <c r="E491" s="12">
        <v>596.59253347325466</v>
      </c>
      <c r="F491" s="12">
        <v>620.20505130103425</v>
      </c>
      <c r="G491" s="12">
        <v>561.80568570677121</v>
      </c>
      <c r="H491" s="12">
        <v>599.01303621774446</v>
      </c>
      <c r="I491" s="12"/>
      <c r="J491" s="12"/>
      <c r="K491" s="12"/>
      <c r="L491" s="12"/>
      <c r="M491" s="9">
        <v>69</v>
      </c>
      <c r="N491" s="9">
        <v>69</v>
      </c>
      <c r="O491" s="9">
        <v>0</v>
      </c>
      <c r="P491" s="9">
        <v>22</v>
      </c>
      <c r="Q491" s="9">
        <v>20.376249999999999</v>
      </c>
      <c r="R491" s="9">
        <v>21.025749999999999</v>
      </c>
      <c r="S491" s="9">
        <v>2.5</v>
      </c>
      <c r="T491" s="9">
        <v>1.5</v>
      </c>
      <c r="U491" s="9">
        <v>2.5</v>
      </c>
      <c r="V491" s="9">
        <v>1.6</v>
      </c>
    </row>
    <row r="492" spans="1:22">
      <c r="A492" s="9">
        <v>487</v>
      </c>
      <c r="B492" s="9" t="str">
        <f t="shared" si="8"/>
        <v>М22x240</v>
      </c>
      <c r="C492" s="10">
        <v>22</v>
      </c>
      <c r="D492" s="9">
        <v>240</v>
      </c>
      <c r="E492" s="12">
        <v>656.27336911350005</v>
      </c>
      <c r="F492" s="12">
        <v>679.88588694127964</v>
      </c>
      <c r="G492" s="12">
        <v>613.00192433080099</v>
      </c>
      <c r="H492" s="12">
        <v>653.52508769133351</v>
      </c>
      <c r="I492" s="12"/>
      <c r="J492" s="12"/>
      <c r="K492" s="12"/>
      <c r="L492" s="12"/>
      <c r="M492" s="9">
        <v>69</v>
      </c>
      <c r="N492" s="9">
        <v>69</v>
      </c>
      <c r="O492" s="9">
        <v>0</v>
      </c>
      <c r="P492" s="9">
        <v>22</v>
      </c>
      <c r="Q492" s="9">
        <v>20.376249999999999</v>
      </c>
      <c r="R492" s="9">
        <v>21.025749999999999</v>
      </c>
      <c r="S492" s="9">
        <v>2.5</v>
      </c>
      <c r="T492" s="9">
        <v>1.5</v>
      </c>
      <c r="U492" s="9">
        <v>2.5</v>
      </c>
      <c r="V492" s="9">
        <v>1.6</v>
      </c>
    </row>
    <row r="493" spans="1:22" s="9" customFormat="1">
      <c r="A493" s="9">
        <v>488</v>
      </c>
      <c r="B493" s="9" t="str">
        <f t="shared" si="8"/>
        <v>М22x260</v>
      </c>
      <c r="C493" s="10">
        <v>22</v>
      </c>
      <c r="D493" s="9">
        <v>260</v>
      </c>
      <c r="E493" s="12">
        <v>715.95420475374533</v>
      </c>
      <c r="F493" s="12">
        <v>739.56672258152491</v>
      </c>
      <c r="G493" s="12">
        <v>664.19816295483088</v>
      </c>
      <c r="H493" s="12">
        <v>708.03713916492279</v>
      </c>
      <c r="I493" s="12"/>
      <c r="J493" s="12"/>
      <c r="K493" s="12"/>
      <c r="L493" s="12"/>
      <c r="M493" s="9">
        <v>69</v>
      </c>
      <c r="N493" s="9">
        <v>69</v>
      </c>
      <c r="O493" s="9">
        <v>0</v>
      </c>
      <c r="P493" s="9">
        <v>22</v>
      </c>
      <c r="Q493" s="9">
        <v>20.376249999999999</v>
      </c>
      <c r="R493" s="9">
        <v>21.025749999999999</v>
      </c>
      <c r="S493" s="9">
        <v>2.5</v>
      </c>
      <c r="T493" s="9">
        <v>1.5</v>
      </c>
      <c r="U493" s="9">
        <v>2.5</v>
      </c>
      <c r="V493" s="9">
        <v>1.6</v>
      </c>
    </row>
    <row r="494" spans="1:22" s="9" customFormat="1">
      <c r="A494" s="9">
        <v>489</v>
      </c>
      <c r="B494" s="9" t="str">
        <f t="shared" si="8"/>
        <v>М22x280</v>
      </c>
      <c r="C494" s="10">
        <v>22</v>
      </c>
      <c r="D494" s="9">
        <v>280</v>
      </c>
      <c r="E494" s="12">
        <v>775.63504039399061</v>
      </c>
      <c r="F494" s="12">
        <v>799.24755822177019</v>
      </c>
      <c r="G494" s="12">
        <v>715.39440157886065</v>
      </c>
      <c r="H494" s="12">
        <v>762.54919063851196</v>
      </c>
      <c r="I494" s="12"/>
      <c r="J494" s="12"/>
      <c r="K494" s="12"/>
      <c r="L494" s="12"/>
      <c r="M494" s="9">
        <v>69</v>
      </c>
      <c r="N494" s="9">
        <v>69</v>
      </c>
      <c r="O494" s="9">
        <v>0</v>
      </c>
      <c r="P494" s="9">
        <v>22</v>
      </c>
      <c r="Q494" s="9">
        <v>20.376249999999999</v>
      </c>
      <c r="R494" s="9">
        <v>21.025749999999999</v>
      </c>
      <c r="S494" s="9">
        <v>2.5</v>
      </c>
      <c r="T494" s="9">
        <v>1.5</v>
      </c>
      <c r="U494" s="9">
        <v>2.5</v>
      </c>
      <c r="V494" s="9">
        <v>1.6</v>
      </c>
    </row>
    <row r="495" spans="1:22" s="9" customFormat="1">
      <c r="A495" s="9">
        <v>490</v>
      </c>
      <c r="B495" s="9" t="str">
        <f t="shared" si="8"/>
        <v>М22x300</v>
      </c>
      <c r="C495" s="10">
        <v>22</v>
      </c>
      <c r="D495" s="9">
        <v>300</v>
      </c>
      <c r="E495" s="12">
        <v>835.31587603423577</v>
      </c>
      <c r="F495" s="12">
        <v>858.92839386201547</v>
      </c>
      <c r="G495" s="12">
        <v>766.59064020289065</v>
      </c>
      <c r="H495" s="12">
        <v>817.06124211210113</v>
      </c>
      <c r="I495" s="12"/>
      <c r="J495" s="12"/>
      <c r="K495" s="12"/>
      <c r="L495" s="12"/>
      <c r="M495" s="9">
        <v>69</v>
      </c>
      <c r="N495" s="9">
        <v>69</v>
      </c>
      <c r="O495" s="9">
        <v>0</v>
      </c>
      <c r="P495" s="9">
        <v>22</v>
      </c>
      <c r="Q495" s="9">
        <v>20.376249999999999</v>
      </c>
      <c r="R495" s="9">
        <v>21.025749999999999</v>
      </c>
      <c r="S495" s="9">
        <v>2.5</v>
      </c>
      <c r="T495" s="9">
        <v>1.5</v>
      </c>
      <c r="U495" s="9">
        <v>2.5</v>
      </c>
      <c r="V495" s="9">
        <v>1.6</v>
      </c>
    </row>
    <row r="496" spans="1:22" s="9" customFormat="1">
      <c r="A496" s="9">
        <v>491</v>
      </c>
      <c r="B496" s="9" t="str">
        <f t="shared" si="8"/>
        <v>М22x320</v>
      </c>
      <c r="C496" s="10">
        <v>22</v>
      </c>
      <c r="D496" s="9">
        <v>320</v>
      </c>
      <c r="E496" s="12">
        <v>894.99671167448116</v>
      </c>
      <c r="F496" s="12">
        <v>918.60922950226075</v>
      </c>
      <c r="G496" s="12">
        <v>817.78687882692032</v>
      </c>
      <c r="H496" s="12">
        <v>871.57329358569041</v>
      </c>
      <c r="I496" s="12"/>
      <c r="J496" s="12"/>
      <c r="K496" s="12"/>
      <c r="L496" s="12"/>
      <c r="M496" s="9">
        <v>69</v>
      </c>
      <c r="N496" s="9">
        <v>69</v>
      </c>
      <c r="O496" s="9">
        <v>0</v>
      </c>
      <c r="P496" s="9">
        <v>22</v>
      </c>
      <c r="Q496" s="9">
        <v>20.376249999999999</v>
      </c>
      <c r="R496" s="9">
        <v>21.025749999999999</v>
      </c>
      <c r="S496" s="9">
        <v>2.5</v>
      </c>
      <c r="T496" s="9">
        <v>1.5</v>
      </c>
      <c r="U496" s="9">
        <v>2.5</v>
      </c>
      <c r="V496" s="9">
        <v>1.6</v>
      </c>
    </row>
    <row r="497" spans="1:22" s="9" customFormat="1">
      <c r="A497" s="9">
        <v>492</v>
      </c>
      <c r="B497" s="9" t="str">
        <f t="shared" si="8"/>
        <v>М22x340</v>
      </c>
      <c r="C497" s="10">
        <v>22</v>
      </c>
      <c r="D497" s="9">
        <v>340</v>
      </c>
      <c r="E497" s="12">
        <v>954.67754731472655</v>
      </c>
      <c r="F497" s="12">
        <v>978.29006514250602</v>
      </c>
      <c r="G497" s="12">
        <v>868.9831174509502</v>
      </c>
      <c r="H497" s="12">
        <v>926.08534505927969</v>
      </c>
      <c r="I497" s="12"/>
      <c r="J497" s="12"/>
      <c r="K497" s="12"/>
      <c r="L497" s="12"/>
      <c r="M497" s="9">
        <v>69</v>
      </c>
      <c r="N497" s="9">
        <v>69</v>
      </c>
      <c r="O497" s="9">
        <v>0</v>
      </c>
      <c r="P497" s="9">
        <v>22</v>
      </c>
      <c r="Q497" s="9">
        <v>20.376249999999999</v>
      </c>
      <c r="R497" s="9">
        <v>21.025749999999999</v>
      </c>
      <c r="S497" s="9">
        <v>2.5</v>
      </c>
      <c r="T497" s="9">
        <v>1.5</v>
      </c>
      <c r="U497" s="9">
        <v>2.5</v>
      </c>
      <c r="V497" s="9">
        <v>1.6</v>
      </c>
    </row>
    <row r="498" spans="1:22" s="9" customFormat="1">
      <c r="A498" s="9">
        <v>493</v>
      </c>
      <c r="B498" s="9" t="str">
        <f t="shared" si="8"/>
        <v>М22x360</v>
      </c>
      <c r="C498" s="10">
        <v>22</v>
      </c>
      <c r="D498" s="9">
        <v>360</v>
      </c>
      <c r="E498" s="12">
        <v>1014.3583829549718</v>
      </c>
      <c r="F498" s="12">
        <v>1037.9709007827514</v>
      </c>
      <c r="G498" s="12">
        <v>920.17935607497998</v>
      </c>
      <c r="H498" s="12">
        <v>980.59739653286886</v>
      </c>
      <c r="I498" s="12"/>
      <c r="J498" s="12"/>
      <c r="K498" s="12"/>
      <c r="L498" s="12"/>
      <c r="M498" s="9">
        <v>69</v>
      </c>
      <c r="N498" s="9">
        <v>69</v>
      </c>
      <c r="O498" s="9">
        <v>0</v>
      </c>
      <c r="P498" s="9">
        <v>22</v>
      </c>
      <c r="Q498" s="9">
        <v>20.376249999999999</v>
      </c>
      <c r="R498" s="9">
        <v>21.025749999999999</v>
      </c>
      <c r="S498" s="9">
        <v>2.5</v>
      </c>
      <c r="T498" s="9">
        <v>1.5</v>
      </c>
      <c r="U498" s="9">
        <v>2.5</v>
      </c>
      <c r="V498" s="9">
        <v>1.6</v>
      </c>
    </row>
    <row r="499" spans="1:22" s="9" customFormat="1">
      <c r="A499" s="9">
        <v>494</v>
      </c>
      <c r="B499" s="9" t="str">
        <f t="shared" si="8"/>
        <v>М22x380</v>
      </c>
      <c r="C499" s="10">
        <v>22</v>
      </c>
      <c r="D499" s="9">
        <v>380</v>
      </c>
      <c r="E499" s="12">
        <v>1074.0392185952171</v>
      </c>
      <c r="F499" s="12">
        <v>1097.6517364229967</v>
      </c>
      <c r="G499" s="12">
        <v>971.37559469900987</v>
      </c>
      <c r="H499" s="12">
        <v>1035.109448006458</v>
      </c>
      <c r="I499" s="12"/>
      <c r="J499" s="12"/>
      <c r="K499" s="12"/>
      <c r="L499" s="12"/>
      <c r="M499" s="9">
        <v>69</v>
      </c>
      <c r="N499" s="9">
        <v>69</v>
      </c>
      <c r="O499" s="9">
        <v>0</v>
      </c>
      <c r="P499" s="9">
        <v>22</v>
      </c>
      <c r="Q499" s="9">
        <v>20.376249999999999</v>
      </c>
      <c r="R499" s="9">
        <v>21.025749999999999</v>
      </c>
      <c r="S499" s="9">
        <v>2.5</v>
      </c>
      <c r="T499" s="9">
        <v>1.5</v>
      </c>
      <c r="U499" s="9">
        <v>2.5</v>
      </c>
      <c r="V499" s="9">
        <v>1.6</v>
      </c>
    </row>
    <row r="500" spans="1:22" s="9" customFormat="1">
      <c r="A500" s="9">
        <v>495</v>
      </c>
      <c r="B500" s="9" t="str">
        <f t="shared" si="8"/>
        <v>М22x400</v>
      </c>
      <c r="C500" s="10">
        <v>22</v>
      </c>
      <c r="D500" s="9">
        <v>400</v>
      </c>
      <c r="E500" s="12">
        <v>1133.7200542354626</v>
      </c>
      <c r="F500" s="12">
        <v>1157.3325720632422</v>
      </c>
      <c r="G500" s="12">
        <v>1022.5718333230399</v>
      </c>
      <c r="H500" s="12">
        <v>1089.6214994800475</v>
      </c>
      <c r="I500" s="12"/>
      <c r="J500" s="12"/>
      <c r="K500" s="12"/>
      <c r="L500" s="12"/>
      <c r="M500" s="9">
        <v>69</v>
      </c>
      <c r="N500" s="9">
        <v>69</v>
      </c>
      <c r="O500" s="9">
        <v>0</v>
      </c>
      <c r="P500" s="9">
        <v>22</v>
      </c>
      <c r="Q500" s="9">
        <v>20.376249999999999</v>
      </c>
      <c r="R500" s="9">
        <v>21.025749999999999</v>
      </c>
      <c r="S500" s="9">
        <v>2.5</v>
      </c>
      <c r="T500" s="9">
        <v>1.5</v>
      </c>
      <c r="U500" s="9">
        <v>2.5</v>
      </c>
      <c r="V500" s="9">
        <v>1.6</v>
      </c>
    </row>
    <row r="501" spans="1:22" s="9" customFormat="1">
      <c r="A501" s="9">
        <v>496</v>
      </c>
      <c r="B501" s="9" t="str">
        <f t="shared" si="8"/>
        <v>М22x420</v>
      </c>
      <c r="C501" s="10">
        <v>22</v>
      </c>
      <c r="D501" s="9">
        <v>420</v>
      </c>
      <c r="E501" s="12">
        <v>1193.4008898757077</v>
      </c>
      <c r="F501" s="12">
        <v>1217.0134077034872</v>
      </c>
      <c r="G501" s="12">
        <v>1073.7680719470695</v>
      </c>
      <c r="H501" s="12">
        <v>1144.1335509536366</v>
      </c>
      <c r="I501" s="12"/>
      <c r="J501" s="12"/>
      <c r="K501" s="12"/>
      <c r="L501" s="12"/>
      <c r="M501" s="9">
        <v>69</v>
      </c>
      <c r="N501" s="9">
        <v>69</v>
      </c>
      <c r="O501" s="9">
        <v>0</v>
      </c>
      <c r="P501" s="9">
        <v>22</v>
      </c>
      <c r="Q501" s="9">
        <v>20.376249999999999</v>
      </c>
      <c r="R501" s="9">
        <v>21.025749999999999</v>
      </c>
      <c r="S501" s="9">
        <v>2.5</v>
      </c>
      <c r="T501" s="9">
        <v>1.5</v>
      </c>
      <c r="U501" s="9">
        <v>2.5</v>
      </c>
      <c r="V501" s="9">
        <v>1.6</v>
      </c>
    </row>
    <row r="502" spans="1:22" s="9" customFormat="1">
      <c r="A502" s="9">
        <v>497</v>
      </c>
      <c r="B502" s="9" t="str">
        <f t="shared" si="8"/>
        <v>М22x450</v>
      </c>
      <c r="C502" s="10">
        <v>22</v>
      </c>
      <c r="D502" s="9">
        <v>450</v>
      </c>
      <c r="E502" s="12">
        <v>1282.9221433360758</v>
      </c>
      <c r="F502" s="12">
        <v>1306.5346611638554</v>
      </c>
      <c r="G502" s="12">
        <v>1150.5624298831144</v>
      </c>
      <c r="H502" s="12">
        <v>1225.9016281640204</v>
      </c>
      <c r="I502" s="12"/>
      <c r="J502" s="12"/>
      <c r="K502" s="12"/>
      <c r="L502" s="12"/>
      <c r="M502" s="9">
        <v>69</v>
      </c>
      <c r="N502" s="9">
        <v>69</v>
      </c>
      <c r="O502" s="9">
        <v>0</v>
      </c>
      <c r="P502" s="9">
        <v>22</v>
      </c>
      <c r="Q502" s="9">
        <v>20.376249999999999</v>
      </c>
      <c r="R502" s="9">
        <v>21.025749999999999</v>
      </c>
      <c r="S502" s="9">
        <v>2.5</v>
      </c>
      <c r="T502" s="9">
        <v>1.5</v>
      </c>
      <c r="U502" s="9">
        <v>2.5</v>
      </c>
      <c r="V502" s="9">
        <v>1.6</v>
      </c>
    </row>
    <row r="503" spans="1:22" s="9" customFormat="1">
      <c r="A503" s="9">
        <v>498</v>
      </c>
      <c r="B503" s="9" t="str">
        <f t="shared" si="8"/>
        <v>М22x480</v>
      </c>
      <c r="C503" s="10">
        <v>22</v>
      </c>
      <c r="D503" s="9">
        <v>480</v>
      </c>
      <c r="E503" s="12">
        <v>1372.4433967964437</v>
      </c>
      <c r="F503" s="12">
        <v>1396.0559146242231</v>
      </c>
      <c r="G503" s="12">
        <v>1227.3567878191591</v>
      </c>
      <c r="H503" s="12">
        <v>1307.6697053744042</v>
      </c>
      <c r="I503" s="12"/>
      <c r="J503" s="12"/>
      <c r="K503" s="12"/>
      <c r="L503" s="12"/>
      <c r="M503" s="9">
        <v>69</v>
      </c>
      <c r="N503" s="9">
        <v>69</v>
      </c>
      <c r="O503" s="9">
        <v>0</v>
      </c>
      <c r="P503" s="9">
        <v>22</v>
      </c>
      <c r="Q503" s="9">
        <v>20.376249999999999</v>
      </c>
      <c r="R503" s="9">
        <v>21.025749999999999</v>
      </c>
      <c r="S503" s="9">
        <v>2.5</v>
      </c>
      <c r="T503" s="9">
        <v>1.5</v>
      </c>
      <c r="U503" s="9">
        <v>2.5</v>
      </c>
      <c r="V503" s="9">
        <v>1.6</v>
      </c>
    </row>
    <row r="504" spans="1:22" s="9" customFormat="1">
      <c r="A504" s="9">
        <v>499</v>
      </c>
      <c r="B504" s="9" t="str">
        <f t="shared" si="8"/>
        <v>М22x500</v>
      </c>
      <c r="C504" s="10">
        <v>22</v>
      </c>
      <c r="D504" s="9">
        <v>500</v>
      </c>
      <c r="E504" s="12">
        <v>1432.124232436689</v>
      </c>
      <c r="F504" s="12">
        <v>1455.7367502644686</v>
      </c>
      <c r="G504" s="12">
        <v>1278.5530264431889</v>
      </c>
      <c r="H504" s="12">
        <v>1362.1817568479935</v>
      </c>
      <c r="I504" s="12"/>
      <c r="J504" s="12"/>
      <c r="K504" s="12"/>
      <c r="L504" s="12"/>
      <c r="M504" s="9">
        <v>69</v>
      </c>
      <c r="N504" s="9">
        <v>69</v>
      </c>
      <c r="O504" s="9">
        <v>0</v>
      </c>
      <c r="P504" s="9">
        <v>22</v>
      </c>
      <c r="Q504" s="9">
        <v>20.376249999999999</v>
      </c>
      <c r="R504" s="9">
        <v>21.025749999999999</v>
      </c>
      <c r="S504" s="9">
        <v>2.5</v>
      </c>
      <c r="T504" s="9">
        <v>1.5</v>
      </c>
      <c r="U504" s="9">
        <v>2.5</v>
      </c>
      <c r="V504" s="9">
        <v>1.6</v>
      </c>
    </row>
    <row r="505" spans="1:22">
      <c r="A505" s="9">
        <v>500</v>
      </c>
      <c r="B505" s="9" t="str">
        <f t="shared" si="8"/>
        <v>М24x130</v>
      </c>
      <c r="C505" s="10">
        <v>24</v>
      </c>
      <c r="D505" s="9">
        <v>130</v>
      </c>
      <c r="E505" s="12">
        <v>394.06845080748417</v>
      </c>
      <c r="F505" s="12">
        <v>415.80034941478687</v>
      </c>
      <c r="G505" s="12">
        <v>388.53617620330493</v>
      </c>
      <c r="H505" s="12">
        <v>412.06014904071617</v>
      </c>
      <c r="I505" s="12"/>
      <c r="J505" s="12"/>
      <c r="K505" s="12"/>
      <c r="L505" s="12"/>
      <c r="M505" s="9">
        <v>60</v>
      </c>
      <c r="N505" s="9">
        <v>60</v>
      </c>
      <c r="O505" s="9">
        <v>0</v>
      </c>
      <c r="P505" s="9">
        <v>24</v>
      </c>
      <c r="Q505" s="9">
        <v>22.051500000000001</v>
      </c>
      <c r="R505" s="9">
        <v>22.701000000000001</v>
      </c>
      <c r="S505" s="9">
        <v>3</v>
      </c>
      <c r="T505" s="9">
        <v>2</v>
      </c>
      <c r="U505" s="9">
        <v>2.5</v>
      </c>
      <c r="V505" s="9">
        <v>2</v>
      </c>
    </row>
    <row r="506" spans="1:22">
      <c r="A506" s="9">
        <v>501</v>
      </c>
      <c r="B506" s="9" t="str">
        <f t="shared" si="8"/>
        <v>М24x140</v>
      </c>
      <c r="C506" s="10">
        <v>24</v>
      </c>
      <c r="D506" s="9">
        <v>140</v>
      </c>
      <c r="E506" s="12">
        <v>429.58101416366316</v>
      </c>
      <c r="F506" s="12">
        <v>451.31291277096585</v>
      </c>
      <c r="G506" s="12">
        <v>418.5164649553048</v>
      </c>
      <c r="H506" s="12">
        <v>443.83251202282457</v>
      </c>
      <c r="I506" s="12"/>
      <c r="J506" s="12"/>
      <c r="K506" s="12"/>
      <c r="L506" s="12"/>
      <c r="M506" s="9">
        <v>60</v>
      </c>
      <c r="N506" s="9">
        <v>60</v>
      </c>
      <c r="O506" s="9">
        <v>0</v>
      </c>
      <c r="P506" s="9">
        <v>24</v>
      </c>
      <c r="Q506" s="9">
        <v>22.051500000000001</v>
      </c>
      <c r="R506" s="9">
        <v>22.701000000000001</v>
      </c>
      <c r="S506" s="9">
        <v>3</v>
      </c>
      <c r="T506" s="9">
        <v>2</v>
      </c>
      <c r="U506" s="9">
        <v>2.5</v>
      </c>
      <c r="V506" s="9">
        <v>2</v>
      </c>
    </row>
    <row r="507" spans="1:22">
      <c r="A507" s="9">
        <v>502</v>
      </c>
      <c r="B507" s="9" t="str">
        <f t="shared" si="8"/>
        <v>М24x150</v>
      </c>
      <c r="C507" s="10">
        <v>24</v>
      </c>
      <c r="D507" s="9">
        <v>150</v>
      </c>
      <c r="E507" s="12">
        <v>465.0935775198422</v>
      </c>
      <c r="F507" s="12">
        <v>486.8254761271449</v>
      </c>
      <c r="G507" s="12">
        <v>448.49675370730466</v>
      </c>
      <c r="H507" s="12">
        <v>475.60487500493292</v>
      </c>
      <c r="I507" s="12"/>
      <c r="J507" s="12"/>
      <c r="K507" s="12"/>
      <c r="L507" s="12"/>
      <c r="M507" s="9">
        <v>60</v>
      </c>
      <c r="N507" s="9">
        <v>60</v>
      </c>
      <c r="O507" s="9">
        <v>0</v>
      </c>
      <c r="P507" s="9">
        <v>24</v>
      </c>
      <c r="Q507" s="9">
        <v>22.051500000000001</v>
      </c>
      <c r="R507" s="9">
        <v>22.701000000000001</v>
      </c>
      <c r="S507" s="9">
        <v>3</v>
      </c>
      <c r="T507" s="9">
        <v>2</v>
      </c>
      <c r="U507" s="9">
        <v>2.5</v>
      </c>
      <c r="V507" s="9">
        <v>2</v>
      </c>
    </row>
    <row r="508" spans="1:22">
      <c r="A508" s="9">
        <v>503</v>
      </c>
      <c r="B508" s="9" t="str">
        <f t="shared" si="8"/>
        <v>М24x160</v>
      </c>
      <c r="C508" s="10">
        <v>24</v>
      </c>
      <c r="D508" s="9">
        <v>160</v>
      </c>
      <c r="E508" s="12">
        <v>500.60614087602119</v>
      </c>
      <c r="F508" s="12">
        <v>522.33803948332388</v>
      </c>
      <c r="G508" s="12">
        <v>478.47704245930453</v>
      </c>
      <c r="H508" s="12">
        <v>507.37723798704133</v>
      </c>
      <c r="I508" s="12"/>
      <c r="J508" s="12"/>
      <c r="K508" s="12"/>
      <c r="L508" s="12"/>
      <c r="M508" s="9">
        <v>60</v>
      </c>
      <c r="N508" s="9">
        <v>60</v>
      </c>
      <c r="O508" s="9">
        <v>0</v>
      </c>
      <c r="P508" s="9">
        <v>24</v>
      </c>
      <c r="Q508" s="9">
        <v>22.051500000000001</v>
      </c>
      <c r="R508" s="9">
        <v>22.701000000000001</v>
      </c>
      <c r="S508" s="9">
        <v>3</v>
      </c>
      <c r="T508" s="9">
        <v>2</v>
      </c>
      <c r="U508" s="9">
        <v>2.5</v>
      </c>
      <c r="V508" s="9">
        <v>2</v>
      </c>
    </row>
    <row r="509" spans="1:22">
      <c r="A509" s="9">
        <v>504</v>
      </c>
      <c r="B509" s="9" t="str">
        <f t="shared" si="8"/>
        <v>М24x170</v>
      </c>
      <c r="C509" s="10">
        <v>24</v>
      </c>
      <c r="D509" s="9">
        <v>170</v>
      </c>
      <c r="E509" s="12">
        <v>536.11870423220012</v>
      </c>
      <c r="F509" s="12">
        <v>557.85060283950281</v>
      </c>
      <c r="G509" s="12">
        <v>508.45733121130434</v>
      </c>
      <c r="H509" s="12">
        <v>539.14960096914979</v>
      </c>
      <c r="I509" s="12"/>
      <c r="J509" s="12"/>
      <c r="K509" s="12"/>
      <c r="L509" s="12"/>
      <c r="M509" s="9">
        <v>60</v>
      </c>
      <c r="N509" s="9">
        <v>60</v>
      </c>
      <c r="O509" s="9">
        <v>0</v>
      </c>
      <c r="P509" s="9">
        <v>24</v>
      </c>
      <c r="Q509" s="9">
        <v>22.051500000000001</v>
      </c>
      <c r="R509" s="9">
        <v>22.701000000000001</v>
      </c>
      <c r="S509" s="9">
        <v>3</v>
      </c>
      <c r="T509" s="9">
        <v>2</v>
      </c>
      <c r="U509" s="9">
        <v>2.5</v>
      </c>
      <c r="V509" s="9">
        <v>2</v>
      </c>
    </row>
    <row r="510" spans="1:22">
      <c r="A510" s="9">
        <v>505</v>
      </c>
      <c r="B510" s="9" t="str">
        <f t="shared" si="8"/>
        <v>М24x180</v>
      </c>
      <c r="C510" s="10">
        <v>24</v>
      </c>
      <c r="D510" s="9">
        <v>180</v>
      </c>
      <c r="E510" s="12">
        <v>571.63126758837916</v>
      </c>
      <c r="F510" s="12">
        <v>593.36316619568186</v>
      </c>
      <c r="G510" s="12">
        <v>538.43761996330409</v>
      </c>
      <c r="H510" s="12">
        <v>570.92196395125814</v>
      </c>
      <c r="I510" s="12"/>
      <c r="J510" s="12"/>
      <c r="K510" s="12"/>
      <c r="L510" s="12"/>
      <c r="M510" s="9">
        <v>60</v>
      </c>
      <c r="N510" s="9">
        <v>60</v>
      </c>
      <c r="O510" s="9">
        <v>0</v>
      </c>
      <c r="P510" s="9">
        <v>24</v>
      </c>
      <c r="Q510" s="9">
        <v>22.051500000000001</v>
      </c>
      <c r="R510" s="9">
        <v>22.701000000000001</v>
      </c>
      <c r="S510" s="9">
        <v>3</v>
      </c>
      <c r="T510" s="9">
        <v>2</v>
      </c>
      <c r="U510" s="9">
        <v>2.5</v>
      </c>
      <c r="V510" s="9">
        <v>2</v>
      </c>
    </row>
    <row r="511" spans="1:22">
      <c r="A511" s="9">
        <v>506</v>
      </c>
      <c r="B511" s="9" t="str">
        <f t="shared" si="8"/>
        <v>М24x190</v>
      </c>
      <c r="C511" s="10">
        <v>24</v>
      </c>
      <c r="D511" s="9">
        <v>190</v>
      </c>
      <c r="E511" s="12">
        <v>607.14383094455809</v>
      </c>
      <c r="F511" s="12">
        <v>628.87572955186079</v>
      </c>
      <c r="G511" s="12">
        <v>568.41790871530395</v>
      </c>
      <c r="H511" s="12">
        <v>602.69432693336648</v>
      </c>
      <c r="I511" s="12"/>
      <c r="J511" s="12"/>
      <c r="K511" s="12"/>
      <c r="L511" s="12"/>
      <c r="M511" s="9">
        <v>60</v>
      </c>
      <c r="N511" s="9">
        <v>60</v>
      </c>
      <c r="O511" s="9">
        <v>0</v>
      </c>
      <c r="P511" s="9">
        <v>24</v>
      </c>
      <c r="Q511" s="9">
        <v>22.051500000000001</v>
      </c>
      <c r="R511" s="9">
        <v>22.701000000000001</v>
      </c>
      <c r="S511" s="9">
        <v>3</v>
      </c>
      <c r="T511" s="9">
        <v>2</v>
      </c>
      <c r="U511" s="9">
        <v>2.5</v>
      </c>
      <c r="V511" s="9">
        <v>2</v>
      </c>
    </row>
    <row r="512" spans="1:22">
      <c r="A512" s="9">
        <v>507</v>
      </c>
      <c r="B512" s="9" t="str">
        <f t="shared" si="8"/>
        <v>М24x200</v>
      </c>
      <c r="C512" s="10">
        <v>24</v>
      </c>
      <c r="D512" s="9">
        <v>200</v>
      </c>
      <c r="E512" s="12">
        <v>642.65639430073725</v>
      </c>
      <c r="F512" s="12">
        <v>664.38829290803994</v>
      </c>
      <c r="G512" s="12">
        <v>598.39819746730382</v>
      </c>
      <c r="H512" s="12">
        <v>634.46668991547483</v>
      </c>
      <c r="I512" s="12"/>
      <c r="J512" s="12"/>
      <c r="K512" s="12"/>
      <c r="L512" s="12"/>
      <c r="M512" s="9">
        <v>60</v>
      </c>
      <c r="N512" s="9">
        <v>60</v>
      </c>
      <c r="O512" s="9">
        <v>0</v>
      </c>
      <c r="P512" s="9">
        <v>24</v>
      </c>
      <c r="Q512" s="9">
        <v>22.051500000000001</v>
      </c>
      <c r="R512" s="9">
        <v>22.701000000000001</v>
      </c>
      <c r="S512" s="9">
        <v>3</v>
      </c>
      <c r="T512" s="9">
        <v>2</v>
      </c>
      <c r="U512" s="9">
        <v>2.5</v>
      </c>
      <c r="V512" s="9">
        <v>2</v>
      </c>
    </row>
    <row r="513" spans="1:22">
      <c r="A513" s="9">
        <v>508</v>
      </c>
      <c r="B513" s="9" t="str">
        <f t="shared" si="8"/>
        <v>М24x220</v>
      </c>
      <c r="C513" s="10">
        <v>24</v>
      </c>
      <c r="D513" s="9">
        <v>220</v>
      </c>
      <c r="E513" s="12">
        <v>699.2976070422294</v>
      </c>
      <c r="F513" s="12">
        <v>725.68889864781431</v>
      </c>
      <c r="G513" s="12">
        <v>658.35877497130355</v>
      </c>
      <c r="H513" s="12">
        <v>698.01141587969164</v>
      </c>
      <c r="I513" s="12"/>
      <c r="J513" s="12"/>
      <c r="K513" s="12"/>
      <c r="L513" s="12"/>
      <c r="M513" s="9">
        <v>73</v>
      </c>
      <c r="N513" s="9">
        <v>73</v>
      </c>
      <c r="O513" s="9">
        <v>0</v>
      </c>
      <c r="P513" s="9">
        <v>24</v>
      </c>
      <c r="Q513" s="9">
        <v>22.051500000000001</v>
      </c>
      <c r="R513" s="9">
        <v>22.701000000000001</v>
      </c>
      <c r="S513" s="9">
        <v>3</v>
      </c>
      <c r="T513" s="9">
        <v>2</v>
      </c>
      <c r="U513" s="9">
        <v>2.5</v>
      </c>
      <c r="V513" s="9">
        <v>2</v>
      </c>
    </row>
    <row r="514" spans="1:22">
      <c r="A514" s="9">
        <v>509</v>
      </c>
      <c r="B514" s="9" t="str">
        <f t="shared" si="8"/>
        <v>М24x240</v>
      </c>
      <c r="C514" s="10">
        <v>24</v>
      </c>
      <c r="D514" s="9">
        <v>240</v>
      </c>
      <c r="E514" s="12">
        <v>770.32273375458749</v>
      </c>
      <c r="F514" s="12">
        <v>796.7140253601724</v>
      </c>
      <c r="G514" s="12">
        <v>718.31935247530328</v>
      </c>
      <c r="H514" s="12">
        <v>761.55614184390822</v>
      </c>
      <c r="I514" s="12"/>
      <c r="J514" s="12"/>
      <c r="K514" s="12"/>
      <c r="L514" s="12"/>
      <c r="M514" s="9">
        <v>73</v>
      </c>
      <c r="N514" s="9">
        <v>73</v>
      </c>
      <c r="O514" s="9">
        <v>0</v>
      </c>
      <c r="P514" s="9">
        <v>24</v>
      </c>
      <c r="Q514" s="9">
        <v>22.051500000000001</v>
      </c>
      <c r="R514" s="9">
        <v>22.701000000000001</v>
      </c>
      <c r="S514" s="9">
        <v>3</v>
      </c>
      <c r="T514" s="9">
        <v>2</v>
      </c>
      <c r="U514" s="9">
        <v>2.5</v>
      </c>
      <c r="V514" s="9">
        <v>2</v>
      </c>
    </row>
    <row r="515" spans="1:22" s="9" customFormat="1">
      <c r="A515" s="9">
        <v>510</v>
      </c>
      <c r="B515" s="9" t="str">
        <f t="shared" si="8"/>
        <v>М24x260</v>
      </c>
      <c r="C515" s="10">
        <v>24</v>
      </c>
      <c r="D515" s="9">
        <v>260</v>
      </c>
      <c r="E515" s="12">
        <v>841.34786046694546</v>
      </c>
      <c r="F515" s="12">
        <v>867.73915207253037</v>
      </c>
      <c r="G515" s="12">
        <v>778.27992997930278</v>
      </c>
      <c r="H515" s="12">
        <v>825.10086780812503</v>
      </c>
      <c r="I515" s="12"/>
      <c r="J515" s="12"/>
      <c r="K515" s="12"/>
      <c r="L515" s="12"/>
      <c r="M515" s="9">
        <v>73</v>
      </c>
      <c r="N515" s="9">
        <v>73</v>
      </c>
      <c r="O515" s="9">
        <v>0</v>
      </c>
      <c r="P515" s="9">
        <v>24</v>
      </c>
      <c r="Q515" s="9">
        <v>22.051500000000001</v>
      </c>
      <c r="R515" s="9">
        <v>22.701000000000001</v>
      </c>
      <c r="S515" s="9">
        <v>3</v>
      </c>
      <c r="T515" s="9">
        <v>2</v>
      </c>
      <c r="U515" s="9">
        <v>2.5</v>
      </c>
      <c r="V515" s="9">
        <v>2</v>
      </c>
    </row>
    <row r="516" spans="1:22" s="9" customFormat="1">
      <c r="A516" s="9">
        <v>511</v>
      </c>
      <c r="B516" s="9" t="str">
        <f t="shared" si="8"/>
        <v>М24x280</v>
      </c>
      <c r="C516" s="10">
        <v>24</v>
      </c>
      <c r="D516" s="9">
        <v>280</v>
      </c>
      <c r="E516" s="12">
        <v>912.37298717930355</v>
      </c>
      <c r="F516" s="12">
        <v>938.76427878488846</v>
      </c>
      <c r="G516" s="12">
        <v>838.24050748330262</v>
      </c>
      <c r="H516" s="12">
        <v>888.64559377234173</v>
      </c>
      <c r="I516" s="12"/>
      <c r="J516" s="12"/>
      <c r="K516" s="12"/>
      <c r="L516" s="12"/>
      <c r="M516" s="9">
        <v>73</v>
      </c>
      <c r="N516" s="9">
        <v>73</v>
      </c>
      <c r="O516" s="9">
        <v>0</v>
      </c>
      <c r="P516" s="9">
        <v>24</v>
      </c>
      <c r="Q516" s="9">
        <v>22.051500000000001</v>
      </c>
      <c r="R516" s="9">
        <v>22.701000000000001</v>
      </c>
      <c r="S516" s="9">
        <v>3</v>
      </c>
      <c r="T516" s="9">
        <v>2</v>
      </c>
      <c r="U516" s="9">
        <v>2.5</v>
      </c>
      <c r="V516" s="9">
        <v>2</v>
      </c>
    </row>
    <row r="517" spans="1:22" s="9" customFormat="1">
      <c r="A517" s="9">
        <v>512</v>
      </c>
      <c r="B517" s="9" t="str">
        <f t="shared" si="8"/>
        <v>М24x300</v>
      </c>
      <c r="C517" s="10">
        <v>24</v>
      </c>
      <c r="D517" s="9">
        <v>300</v>
      </c>
      <c r="E517" s="12">
        <v>983.39811389166164</v>
      </c>
      <c r="F517" s="12">
        <v>1009.7894054972465</v>
      </c>
      <c r="G517" s="12">
        <v>898.20108498730235</v>
      </c>
      <c r="H517" s="12">
        <v>952.19031973655842</v>
      </c>
      <c r="I517" s="12"/>
      <c r="J517" s="12"/>
      <c r="K517" s="12"/>
      <c r="L517" s="12"/>
      <c r="M517" s="9">
        <v>73</v>
      </c>
      <c r="N517" s="9">
        <v>73</v>
      </c>
      <c r="O517" s="9">
        <v>0</v>
      </c>
      <c r="P517" s="9">
        <v>24</v>
      </c>
      <c r="Q517" s="9">
        <v>22.051500000000001</v>
      </c>
      <c r="R517" s="9">
        <v>22.701000000000001</v>
      </c>
      <c r="S517" s="9">
        <v>3</v>
      </c>
      <c r="T517" s="9">
        <v>2</v>
      </c>
      <c r="U517" s="9">
        <v>2.5</v>
      </c>
      <c r="V517" s="9">
        <v>2</v>
      </c>
    </row>
    <row r="518" spans="1:22" s="9" customFormat="1">
      <c r="A518" s="9">
        <v>513</v>
      </c>
      <c r="B518" s="9" t="str">
        <f t="shared" si="8"/>
        <v>М24x320</v>
      </c>
      <c r="C518" s="10">
        <v>24</v>
      </c>
      <c r="D518" s="9">
        <v>320</v>
      </c>
      <c r="E518" s="12">
        <v>1054.4232406040196</v>
      </c>
      <c r="F518" s="12">
        <v>1080.8145322096045</v>
      </c>
      <c r="G518" s="12">
        <v>958.16166249130185</v>
      </c>
      <c r="H518" s="12">
        <v>1015.7350457007752</v>
      </c>
      <c r="I518" s="12"/>
      <c r="J518" s="12"/>
      <c r="K518" s="12"/>
      <c r="L518" s="12"/>
      <c r="M518" s="9">
        <v>73</v>
      </c>
      <c r="N518" s="9">
        <v>73</v>
      </c>
      <c r="O518" s="9">
        <v>0</v>
      </c>
      <c r="P518" s="9">
        <v>24</v>
      </c>
      <c r="Q518" s="9">
        <v>22.051500000000001</v>
      </c>
      <c r="R518" s="9">
        <v>22.701000000000001</v>
      </c>
      <c r="S518" s="9">
        <v>3</v>
      </c>
      <c r="T518" s="9">
        <v>2</v>
      </c>
      <c r="U518" s="9">
        <v>2.5</v>
      </c>
      <c r="V518" s="9">
        <v>2</v>
      </c>
    </row>
    <row r="519" spans="1:22" s="9" customFormat="1">
      <c r="A519" s="9">
        <v>514</v>
      </c>
      <c r="B519" s="9" t="str">
        <f t="shared" si="8"/>
        <v>М24x340</v>
      </c>
      <c r="C519" s="10">
        <v>24</v>
      </c>
      <c r="D519" s="9">
        <v>340</v>
      </c>
      <c r="E519" s="12">
        <v>1125.4483673163779</v>
      </c>
      <c r="F519" s="12">
        <v>1151.8396589219626</v>
      </c>
      <c r="G519" s="12">
        <v>1018.1222399953017</v>
      </c>
      <c r="H519" s="12">
        <v>1079.2797716649923</v>
      </c>
      <c r="I519" s="12"/>
      <c r="J519" s="12"/>
      <c r="K519" s="12"/>
      <c r="L519" s="12"/>
      <c r="M519" s="9">
        <v>73</v>
      </c>
      <c r="N519" s="9">
        <v>73</v>
      </c>
      <c r="O519" s="9">
        <v>0</v>
      </c>
      <c r="P519" s="9">
        <v>24</v>
      </c>
      <c r="Q519" s="9">
        <v>22.051500000000001</v>
      </c>
      <c r="R519" s="9">
        <v>22.701000000000001</v>
      </c>
      <c r="S519" s="9">
        <v>3</v>
      </c>
      <c r="T519" s="9">
        <v>2</v>
      </c>
      <c r="U519" s="9">
        <v>2.5</v>
      </c>
      <c r="V519" s="9">
        <v>2</v>
      </c>
    </row>
    <row r="520" spans="1:22" s="9" customFormat="1">
      <c r="A520" s="9">
        <v>515</v>
      </c>
      <c r="B520" s="9" t="str">
        <f t="shared" si="8"/>
        <v>М24x360</v>
      </c>
      <c r="C520" s="10">
        <v>24</v>
      </c>
      <c r="D520" s="9">
        <v>360</v>
      </c>
      <c r="E520" s="12">
        <v>1196.4734940287358</v>
      </c>
      <c r="F520" s="12">
        <v>1222.8647856343205</v>
      </c>
      <c r="G520" s="12">
        <v>1078.0828174993017</v>
      </c>
      <c r="H520" s="12">
        <v>1142.824497629209</v>
      </c>
      <c r="I520" s="12"/>
      <c r="J520" s="12"/>
      <c r="K520" s="12"/>
      <c r="L520" s="12"/>
      <c r="M520" s="9">
        <v>73</v>
      </c>
      <c r="N520" s="9">
        <v>73</v>
      </c>
      <c r="O520" s="9">
        <v>0</v>
      </c>
      <c r="P520" s="9">
        <v>24</v>
      </c>
      <c r="Q520" s="9">
        <v>22.051500000000001</v>
      </c>
      <c r="R520" s="9">
        <v>22.701000000000001</v>
      </c>
      <c r="S520" s="9">
        <v>3</v>
      </c>
      <c r="T520" s="9">
        <v>2</v>
      </c>
      <c r="U520" s="9">
        <v>2.5</v>
      </c>
      <c r="V520" s="9">
        <v>2</v>
      </c>
    </row>
    <row r="521" spans="1:22" s="9" customFormat="1">
      <c r="A521" s="9">
        <v>516</v>
      </c>
      <c r="B521" s="9" t="str">
        <f t="shared" si="8"/>
        <v>М24x380</v>
      </c>
      <c r="C521" s="10">
        <v>24</v>
      </c>
      <c r="D521" s="9">
        <v>380</v>
      </c>
      <c r="E521" s="12">
        <v>1267.4986207410941</v>
      </c>
      <c r="F521" s="12">
        <v>1293.8899123466786</v>
      </c>
      <c r="G521" s="12">
        <v>1138.0433950033012</v>
      </c>
      <c r="H521" s="12">
        <v>1206.3692235934257</v>
      </c>
      <c r="I521" s="12"/>
      <c r="J521" s="12"/>
      <c r="K521" s="12"/>
      <c r="L521" s="12"/>
      <c r="M521" s="9">
        <v>73</v>
      </c>
      <c r="N521" s="9">
        <v>73</v>
      </c>
      <c r="O521" s="9">
        <v>0</v>
      </c>
      <c r="P521" s="9">
        <v>24</v>
      </c>
      <c r="Q521" s="9">
        <v>22.051500000000001</v>
      </c>
      <c r="R521" s="9">
        <v>22.701000000000001</v>
      </c>
      <c r="S521" s="9">
        <v>3</v>
      </c>
      <c r="T521" s="9">
        <v>2</v>
      </c>
      <c r="U521" s="9">
        <v>2.5</v>
      </c>
      <c r="V521" s="9">
        <v>2</v>
      </c>
    </row>
    <row r="522" spans="1:22" s="9" customFormat="1">
      <c r="A522" s="9">
        <v>517</v>
      </c>
      <c r="B522" s="9" t="str">
        <f t="shared" si="8"/>
        <v>М24x400</v>
      </c>
      <c r="C522" s="10">
        <v>24</v>
      </c>
      <c r="D522" s="9">
        <v>400</v>
      </c>
      <c r="E522" s="12">
        <v>1338.523747453452</v>
      </c>
      <c r="F522" s="12">
        <v>1364.9150390590369</v>
      </c>
      <c r="G522" s="12">
        <v>1198.0039725073009</v>
      </c>
      <c r="H522" s="12">
        <v>1269.9139495576424</v>
      </c>
      <c r="I522" s="12"/>
      <c r="J522" s="12"/>
      <c r="K522" s="12"/>
      <c r="L522" s="12"/>
      <c r="M522" s="9">
        <v>73</v>
      </c>
      <c r="N522" s="9">
        <v>73</v>
      </c>
      <c r="O522" s="9">
        <v>0</v>
      </c>
      <c r="P522" s="9">
        <v>24</v>
      </c>
      <c r="Q522" s="9">
        <v>22.051500000000001</v>
      </c>
      <c r="R522" s="9">
        <v>22.701000000000001</v>
      </c>
      <c r="S522" s="9">
        <v>3</v>
      </c>
      <c r="T522" s="9">
        <v>2</v>
      </c>
      <c r="U522" s="9">
        <v>2.5</v>
      </c>
      <c r="V522" s="9">
        <v>2</v>
      </c>
    </row>
    <row r="523" spans="1:22" s="9" customFormat="1">
      <c r="A523" s="9">
        <v>518</v>
      </c>
      <c r="B523" s="9" t="str">
        <f t="shared" si="8"/>
        <v>М24x420</v>
      </c>
      <c r="C523" s="10">
        <v>24</v>
      </c>
      <c r="D523" s="9">
        <v>420</v>
      </c>
      <c r="E523" s="12">
        <v>1409.54887416581</v>
      </c>
      <c r="F523" s="12">
        <v>1435.9401657713945</v>
      </c>
      <c r="G523" s="12">
        <v>1257.9645500113006</v>
      </c>
      <c r="H523" s="12">
        <v>1333.4586755218593</v>
      </c>
      <c r="I523" s="12"/>
      <c r="J523" s="12"/>
      <c r="K523" s="12"/>
      <c r="L523" s="12"/>
      <c r="M523" s="9">
        <v>73</v>
      </c>
      <c r="N523" s="9">
        <v>73</v>
      </c>
      <c r="O523" s="9">
        <v>0</v>
      </c>
      <c r="P523" s="9">
        <v>24</v>
      </c>
      <c r="Q523" s="9">
        <v>22.051500000000001</v>
      </c>
      <c r="R523" s="9">
        <v>22.701000000000001</v>
      </c>
      <c r="S523" s="9">
        <v>3</v>
      </c>
      <c r="T523" s="9">
        <v>2</v>
      </c>
      <c r="U523" s="9">
        <v>2.5</v>
      </c>
      <c r="V523" s="9">
        <v>2</v>
      </c>
    </row>
    <row r="524" spans="1:22" s="9" customFormat="1">
      <c r="A524" s="9">
        <v>519</v>
      </c>
      <c r="B524" s="9" t="str">
        <f t="shared" si="8"/>
        <v>М24x450</v>
      </c>
      <c r="C524" s="10">
        <v>24</v>
      </c>
      <c r="D524" s="9">
        <v>450</v>
      </c>
      <c r="E524" s="12">
        <v>1516.086564234347</v>
      </c>
      <c r="F524" s="12">
        <v>1542.4778558399319</v>
      </c>
      <c r="G524" s="12">
        <v>1347.9054162673001</v>
      </c>
      <c r="H524" s="12">
        <v>1428.7757644681842</v>
      </c>
      <c r="I524" s="12"/>
      <c r="J524" s="12"/>
      <c r="K524" s="12"/>
      <c r="L524" s="12"/>
      <c r="M524" s="9">
        <v>73</v>
      </c>
      <c r="N524" s="9">
        <v>73</v>
      </c>
      <c r="O524" s="9">
        <v>0</v>
      </c>
      <c r="P524" s="9">
        <v>24</v>
      </c>
      <c r="Q524" s="9">
        <v>22.051500000000001</v>
      </c>
      <c r="R524" s="9">
        <v>22.701000000000001</v>
      </c>
      <c r="S524" s="9">
        <v>3</v>
      </c>
      <c r="T524" s="9">
        <v>2</v>
      </c>
      <c r="U524" s="9">
        <v>2.5</v>
      </c>
      <c r="V524" s="9">
        <v>2</v>
      </c>
    </row>
    <row r="525" spans="1:22" s="9" customFormat="1">
      <c r="A525" s="9">
        <v>520</v>
      </c>
      <c r="B525" s="9" t="str">
        <f t="shared" si="8"/>
        <v>М24x480</v>
      </c>
      <c r="C525" s="10">
        <v>24</v>
      </c>
      <c r="D525" s="9">
        <v>480</v>
      </c>
      <c r="E525" s="12">
        <v>1622.6242543028841</v>
      </c>
      <c r="F525" s="12">
        <v>1649.0155459084688</v>
      </c>
      <c r="G525" s="12">
        <v>1437.8462825232996</v>
      </c>
      <c r="H525" s="12">
        <v>1524.0928534145091</v>
      </c>
      <c r="I525" s="12"/>
      <c r="J525" s="12"/>
      <c r="K525" s="12"/>
      <c r="L525" s="12"/>
      <c r="M525" s="9">
        <v>73</v>
      </c>
      <c r="N525" s="9">
        <v>73</v>
      </c>
      <c r="O525" s="9">
        <v>0</v>
      </c>
      <c r="P525" s="9">
        <v>24</v>
      </c>
      <c r="Q525" s="9">
        <v>22.051500000000001</v>
      </c>
      <c r="R525" s="9">
        <v>22.701000000000001</v>
      </c>
      <c r="S525" s="9">
        <v>3</v>
      </c>
      <c r="T525" s="9">
        <v>2</v>
      </c>
      <c r="U525" s="9">
        <v>2.5</v>
      </c>
      <c r="V525" s="9">
        <v>2</v>
      </c>
    </row>
    <row r="526" spans="1:22" s="9" customFormat="1">
      <c r="A526" s="9">
        <v>521</v>
      </c>
      <c r="B526" s="9" t="str">
        <f t="shared" si="8"/>
        <v>М24x500</v>
      </c>
      <c r="C526" s="10">
        <v>24</v>
      </c>
      <c r="D526" s="9">
        <v>500</v>
      </c>
      <c r="E526" s="12">
        <v>1693.6493810152424</v>
      </c>
      <c r="F526" s="12">
        <v>1720.0406726208269</v>
      </c>
      <c r="G526" s="12">
        <v>1497.8068600272993</v>
      </c>
      <c r="H526" s="12">
        <v>1587.6375793787261</v>
      </c>
      <c r="I526" s="12"/>
      <c r="J526" s="12"/>
      <c r="K526" s="12"/>
      <c r="L526" s="12"/>
      <c r="M526" s="9">
        <v>73</v>
      </c>
      <c r="N526" s="9">
        <v>73</v>
      </c>
      <c r="O526" s="9">
        <v>0</v>
      </c>
      <c r="P526" s="9">
        <v>24</v>
      </c>
      <c r="Q526" s="9">
        <v>22.051500000000001</v>
      </c>
      <c r="R526" s="9">
        <v>22.701000000000001</v>
      </c>
      <c r="S526" s="9">
        <v>3</v>
      </c>
      <c r="T526" s="9">
        <v>2</v>
      </c>
      <c r="U526" s="9">
        <v>2.5</v>
      </c>
      <c r="V526" s="9">
        <v>2</v>
      </c>
    </row>
    <row r="527" spans="1:22">
      <c r="A527" s="9">
        <v>522</v>
      </c>
      <c r="B527" s="9" t="str">
        <f t="shared" si="8"/>
        <v>М27x150</v>
      </c>
      <c r="C527" s="10">
        <v>27</v>
      </c>
      <c r="D527" s="9">
        <v>150</v>
      </c>
      <c r="E527" s="12">
        <v>590.26350653317013</v>
      </c>
      <c r="F527" s="12">
        <v>617.35468091650694</v>
      </c>
      <c r="G527" s="12">
        <v>579.00798293878177</v>
      </c>
      <c r="H527" s="12">
        <v>609.75736737193574</v>
      </c>
      <c r="I527" s="12"/>
      <c r="J527" s="12"/>
      <c r="K527" s="12"/>
      <c r="L527" s="12"/>
      <c r="M527" s="9">
        <v>66</v>
      </c>
      <c r="N527" s="9">
        <v>66</v>
      </c>
      <c r="O527" s="9">
        <v>0</v>
      </c>
      <c r="P527" s="9">
        <v>27</v>
      </c>
      <c r="Q527" s="9">
        <v>25.051500000000001</v>
      </c>
      <c r="R527" s="9">
        <v>25.701000000000001</v>
      </c>
      <c r="S527" s="9">
        <v>3</v>
      </c>
      <c r="T527" s="9">
        <v>2</v>
      </c>
      <c r="U527" s="9">
        <v>2.5</v>
      </c>
      <c r="V527" s="9">
        <v>2</v>
      </c>
    </row>
    <row r="528" spans="1:22">
      <c r="A528" s="9">
        <v>523</v>
      </c>
      <c r="B528" s="9" t="str">
        <f t="shared" si="8"/>
        <v>М27x160</v>
      </c>
      <c r="C528" s="10">
        <v>27</v>
      </c>
      <c r="D528" s="9">
        <v>160</v>
      </c>
      <c r="E528" s="12">
        <v>635.20909453083425</v>
      </c>
      <c r="F528" s="12">
        <v>662.30026891417106</v>
      </c>
      <c r="G528" s="12">
        <v>617.70050227289676</v>
      </c>
      <c r="H528" s="12">
        <v>650.48222562261594</v>
      </c>
      <c r="I528" s="12"/>
      <c r="J528" s="12"/>
      <c r="K528" s="12"/>
      <c r="L528" s="12"/>
      <c r="M528" s="9">
        <v>66</v>
      </c>
      <c r="N528" s="9">
        <v>66</v>
      </c>
      <c r="O528" s="9">
        <v>0</v>
      </c>
      <c r="P528" s="9">
        <v>27</v>
      </c>
      <c r="Q528" s="9">
        <v>25.051500000000001</v>
      </c>
      <c r="R528" s="9">
        <v>25.701000000000001</v>
      </c>
      <c r="S528" s="9">
        <v>3</v>
      </c>
      <c r="T528" s="9">
        <v>2</v>
      </c>
      <c r="U528" s="9">
        <v>2.5</v>
      </c>
      <c r="V528" s="9">
        <v>2</v>
      </c>
    </row>
    <row r="529" spans="1:22">
      <c r="A529" s="9">
        <v>524</v>
      </c>
      <c r="B529" s="9" t="str">
        <f t="shared" si="8"/>
        <v>М27x170</v>
      </c>
      <c r="C529" s="10">
        <v>27</v>
      </c>
      <c r="D529" s="9">
        <v>170</v>
      </c>
      <c r="E529" s="12">
        <v>680.15468252849826</v>
      </c>
      <c r="F529" s="12">
        <v>707.24585691183506</v>
      </c>
      <c r="G529" s="12">
        <v>656.39302160701152</v>
      </c>
      <c r="H529" s="12">
        <v>691.20708387329603</v>
      </c>
      <c r="I529" s="12"/>
      <c r="J529" s="12"/>
      <c r="K529" s="12"/>
      <c r="L529" s="12"/>
      <c r="M529" s="9">
        <v>66</v>
      </c>
      <c r="N529" s="9">
        <v>66</v>
      </c>
      <c r="O529" s="9">
        <v>0</v>
      </c>
      <c r="P529" s="9">
        <v>27</v>
      </c>
      <c r="Q529" s="9">
        <v>25.051500000000001</v>
      </c>
      <c r="R529" s="9">
        <v>25.701000000000001</v>
      </c>
      <c r="S529" s="9">
        <v>3</v>
      </c>
      <c r="T529" s="9">
        <v>2</v>
      </c>
      <c r="U529" s="9">
        <v>2.5</v>
      </c>
      <c r="V529" s="9">
        <v>2</v>
      </c>
    </row>
    <row r="530" spans="1:22">
      <c r="A530" s="9">
        <v>525</v>
      </c>
      <c r="B530" s="9" t="str">
        <f t="shared" si="8"/>
        <v>М27x180</v>
      </c>
      <c r="C530" s="10">
        <v>27</v>
      </c>
      <c r="D530" s="9">
        <v>180</v>
      </c>
      <c r="E530" s="12">
        <v>725.10027052616249</v>
      </c>
      <c r="F530" s="12">
        <v>752.19144490949918</v>
      </c>
      <c r="G530" s="12">
        <v>695.08554094112662</v>
      </c>
      <c r="H530" s="12">
        <v>731.93194212397611</v>
      </c>
      <c r="I530" s="12"/>
      <c r="J530" s="12"/>
      <c r="K530" s="12"/>
      <c r="L530" s="12"/>
      <c r="M530" s="9">
        <v>66</v>
      </c>
      <c r="N530" s="9">
        <v>66</v>
      </c>
      <c r="O530" s="9">
        <v>0</v>
      </c>
      <c r="P530" s="9">
        <v>27</v>
      </c>
      <c r="Q530" s="9">
        <v>25.051500000000001</v>
      </c>
      <c r="R530" s="9">
        <v>25.701000000000001</v>
      </c>
      <c r="S530" s="9">
        <v>3</v>
      </c>
      <c r="T530" s="9">
        <v>2</v>
      </c>
      <c r="U530" s="9">
        <v>2.5</v>
      </c>
      <c r="V530" s="9">
        <v>2</v>
      </c>
    </row>
    <row r="531" spans="1:22">
      <c r="A531" s="9">
        <v>526</v>
      </c>
      <c r="B531" s="9" t="str">
        <f t="shared" si="8"/>
        <v>М27x190</v>
      </c>
      <c r="C531" s="10">
        <v>27</v>
      </c>
      <c r="D531" s="9">
        <v>190</v>
      </c>
      <c r="E531" s="12">
        <v>770.04585852382661</v>
      </c>
      <c r="F531" s="12">
        <v>797.13703290716319</v>
      </c>
      <c r="G531" s="12">
        <v>733.7780602752415</v>
      </c>
      <c r="H531" s="12">
        <v>772.6568003746562</v>
      </c>
      <c r="I531" s="12"/>
      <c r="J531" s="12"/>
      <c r="K531" s="12"/>
      <c r="L531" s="12"/>
      <c r="M531" s="9">
        <v>66</v>
      </c>
      <c r="N531" s="9">
        <v>66</v>
      </c>
      <c r="O531" s="9">
        <v>0</v>
      </c>
      <c r="P531" s="9">
        <v>27</v>
      </c>
      <c r="Q531" s="9">
        <v>25.051500000000001</v>
      </c>
      <c r="R531" s="9">
        <v>25.701000000000001</v>
      </c>
      <c r="S531" s="9">
        <v>3</v>
      </c>
      <c r="T531" s="9">
        <v>2</v>
      </c>
      <c r="U531" s="9">
        <v>2.5</v>
      </c>
      <c r="V531" s="9">
        <v>2</v>
      </c>
    </row>
    <row r="532" spans="1:22">
      <c r="A532" s="9">
        <v>527</v>
      </c>
      <c r="B532" s="9" t="str">
        <f t="shared" si="8"/>
        <v>М27x200</v>
      </c>
      <c r="C532" s="10">
        <v>27</v>
      </c>
      <c r="D532" s="9">
        <v>200</v>
      </c>
      <c r="E532" s="12">
        <v>814.99144652149062</v>
      </c>
      <c r="F532" s="12">
        <v>842.08262090482731</v>
      </c>
      <c r="G532" s="12">
        <v>772.47057960935661</v>
      </c>
      <c r="H532" s="12">
        <v>813.3816586253364</v>
      </c>
      <c r="I532" s="12"/>
      <c r="J532" s="12"/>
      <c r="K532" s="12"/>
      <c r="L532" s="12"/>
      <c r="M532" s="9">
        <v>66</v>
      </c>
      <c r="N532" s="9">
        <v>66</v>
      </c>
      <c r="O532" s="9">
        <v>0</v>
      </c>
      <c r="P532" s="9">
        <v>27</v>
      </c>
      <c r="Q532" s="9">
        <v>25.051500000000001</v>
      </c>
      <c r="R532" s="9">
        <v>25.701000000000001</v>
      </c>
      <c r="S532" s="9">
        <v>3</v>
      </c>
      <c r="T532" s="9">
        <v>2</v>
      </c>
      <c r="U532" s="9">
        <v>2.5</v>
      </c>
      <c r="V532" s="9">
        <v>2</v>
      </c>
    </row>
    <row r="533" spans="1:22">
      <c r="A533" s="9">
        <v>528</v>
      </c>
      <c r="B533" s="9" t="str">
        <f t="shared" si="8"/>
        <v>М27x220</v>
      </c>
      <c r="C533" s="10">
        <v>27</v>
      </c>
      <c r="D533" s="9">
        <v>220</v>
      </c>
      <c r="E533" s="12">
        <v>888.62464399159091</v>
      </c>
      <c r="F533" s="12">
        <v>920.99989955799708</v>
      </c>
      <c r="G533" s="12">
        <v>849.85561827758636</v>
      </c>
      <c r="H533" s="12">
        <v>894.8313751266968</v>
      </c>
      <c r="I533" s="12"/>
      <c r="J533" s="12"/>
      <c r="K533" s="12"/>
      <c r="L533" s="12"/>
      <c r="M533" s="9">
        <v>79</v>
      </c>
      <c r="N533" s="9">
        <v>79</v>
      </c>
      <c r="O533" s="9">
        <v>0</v>
      </c>
      <c r="P533" s="9">
        <v>27</v>
      </c>
      <c r="Q533" s="9">
        <v>25.051500000000001</v>
      </c>
      <c r="R533" s="9">
        <v>25.701000000000001</v>
      </c>
      <c r="S533" s="9">
        <v>3</v>
      </c>
      <c r="T533" s="9">
        <v>2</v>
      </c>
      <c r="U533" s="9">
        <v>2.5</v>
      </c>
      <c r="V533" s="9">
        <v>2</v>
      </c>
    </row>
    <row r="534" spans="1:22">
      <c r="A534" s="9">
        <v>529</v>
      </c>
      <c r="B534" s="9" t="str">
        <f t="shared" si="8"/>
        <v>М27x240</v>
      </c>
      <c r="C534" s="10">
        <v>27</v>
      </c>
      <c r="D534" s="9">
        <v>240</v>
      </c>
      <c r="E534" s="12">
        <v>978.51581998691904</v>
      </c>
      <c r="F534" s="12">
        <v>1010.8910755533252</v>
      </c>
      <c r="G534" s="12">
        <v>927.24065694581623</v>
      </c>
      <c r="H534" s="12">
        <v>976.28109162805686</v>
      </c>
      <c r="I534" s="12"/>
      <c r="J534" s="12"/>
      <c r="K534" s="12"/>
      <c r="L534" s="12"/>
      <c r="M534" s="9">
        <v>79</v>
      </c>
      <c r="N534" s="9">
        <v>79</v>
      </c>
      <c r="O534" s="9">
        <v>0</v>
      </c>
      <c r="P534" s="9">
        <v>27</v>
      </c>
      <c r="Q534" s="9">
        <v>25.051500000000001</v>
      </c>
      <c r="R534" s="9">
        <v>25.701000000000001</v>
      </c>
      <c r="S534" s="9">
        <v>3</v>
      </c>
      <c r="T534" s="9">
        <v>2</v>
      </c>
      <c r="U534" s="9">
        <v>2.5</v>
      </c>
      <c r="V534" s="9">
        <v>2</v>
      </c>
    </row>
    <row r="535" spans="1:22">
      <c r="A535" s="9">
        <v>530</v>
      </c>
      <c r="B535" s="9" t="str">
        <f t="shared" si="8"/>
        <v>М27x260</v>
      </c>
      <c r="C535" s="10">
        <v>27</v>
      </c>
      <c r="D535" s="9">
        <v>260</v>
      </c>
      <c r="E535" s="12">
        <v>1068.4069959822473</v>
      </c>
      <c r="F535" s="12">
        <v>1100.7822515486532</v>
      </c>
      <c r="G535" s="12">
        <v>1004.6256956140462</v>
      </c>
      <c r="H535" s="12">
        <v>1057.730808129417</v>
      </c>
      <c r="I535" s="12"/>
      <c r="J535" s="12"/>
      <c r="K535" s="12"/>
      <c r="L535" s="12"/>
      <c r="M535" s="9">
        <v>79</v>
      </c>
      <c r="N535" s="9">
        <v>79</v>
      </c>
      <c r="O535" s="9">
        <v>0</v>
      </c>
      <c r="P535" s="9">
        <v>27</v>
      </c>
      <c r="Q535" s="9">
        <v>25.051500000000001</v>
      </c>
      <c r="R535" s="9">
        <v>25.701000000000001</v>
      </c>
      <c r="S535" s="9">
        <v>3</v>
      </c>
      <c r="T535" s="9">
        <v>2</v>
      </c>
      <c r="U535" s="9">
        <v>2.5</v>
      </c>
      <c r="V535" s="9">
        <v>2</v>
      </c>
    </row>
    <row r="536" spans="1:22" s="9" customFormat="1">
      <c r="A536" s="9">
        <v>531</v>
      </c>
      <c r="B536" s="9" t="str">
        <f t="shared" si="8"/>
        <v>М27x280</v>
      </c>
      <c r="C536" s="10">
        <v>27</v>
      </c>
      <c r="D536" s="9">
        <v>280</v>
      </c>
      <c r="E536" s="12">
        <v>1158.2981719775753</v>
      </c>
      <c r="F536" s="12">
        <v>1190.6734275439815</v>
      </c>
      <c r="G536" s="12">
        <v>1082.0107342822762</v>
      </c>
      <c r="H536" s="12">
        <v>1139.1805246307772</v>
      </c>
      <c r="I536" s="12"/>
      <c r="J536" s="12"/>
      <c r="K536" s="12"/>
      <c r="L536" s="12"/>
      <c r="M536" s="9">
        <v>79</v>
      </c>
      <c r="N536" s="9">
        <v>79</v>
      </c>
      <c r="O536" s="9">
        <v>0</v>
      </c>
      <c r="P536" s="9">
        <v>27</v>
      </c>
      <c r="Q536" s="9">
        <v>25.051500000000001</v>
      </c>
      <c r="R536" s="9">
        <v>25.701000000000001</v>
      </c>
      <c r="S536" s="9">
        <v>3</v>
      </c>
      <c r="T536" s="9">
        <v>2</v>
      </c>
      <c r="U536" s="9">
        <v>2.5</v>
      </c>
      <c r="V536" s="9">
        <v>2</v>
      </c>
    </row>
    <row r="537" spans="1:22" s="9" customFormat="1">
      <c r="A537" s="9">
        <v>532</v>
      </c>
      <c r="B537" s="9" t="str">
        <f t="shared" si="8"/>
        <v>М27x300</v>
      </c>
      <c r="C537" s="10">
        <v>27</v>
      </c>
      <c r="D537" s="9">
        <v>300</v>
      </c>
      <c r="E537" s="12">
        <v>1248.1893479729035</v>
      </c>
      <c r="F537" s="12">
        <v>1280.5646035393095</v>
      </c>
      <c r="G537" s="12">
        <v>1159.3957729505062</v>
      </c>
      <c r="H537" s="12">
        <v>1220.6302411321376</v>
      </c>
      <c r="I537" s="12"/>
      <c r="J537" s="12"/>
      <c r="K537" s="12"/>
      <c r="L537" s="12"/>
      <c r="M537" s="9">
        <v>79</v>
      </c>
      <c r="N537" s="9">
        <v>79</v>
      </c>
      <c r="O537" s="9">
        <v>0</v>
      </c>
      <c r="P537" s="9">
        <v>27</v>
      </c>
      <c r="Q537" s="9">
        <v>25.051500000000001</v>
      </c>
      <c r="R537" s="9">
        <v>25.701000000000001</v>
      </c>
      <c r="S537" s="9">
        <v>3</v>
      </c>
      <c r="T537" s="9">
        <v>2</v>
      </c>
      <c r="U537" s="9">
        <v>2.5</v>
      </c>
      <c r="V537" s="9">
        <v>2</v>
      </c>
    </row>
    <row r="538" spans="1:22" s="9" customFormat="1">
      <c r="A538" s="9">
        <v>533</v>
      </c>
      <c r="B538" s="9" t="str">
        <f t="shared" si="8"/>
        <v>М27x320</v>
      </c>
      <c r="C538" s="10">
        <v>27</v>
      </c>
      <c r="D538" s="9">
        <v>320</v>
      </c>
      <c r="E538" s="12">
        <v>1338.0805239682315</v>
      </c>
      <c r="F538" s="12">
        <v>1370.4557795346377</v>
      </c>
      <c r="G538" s="12">
        <v>1236.7808116187359</v>
      </c>
      <c r="H538" s="12">
        <v>1302.0799576334978</v>
      </c>
      <c r="I538" s="12"/>
      <c r="J538" s="12"/>
      <c r="K538" s="12"/>
      <c r="L538" s="12"/>
      <c r="M538" s="9">
        <v>79</v>
      </c>
      <c r="N538" s="9">
        <v>79</v>
      </c>
      <c r="O538" s="9">
        <v>0</v>
      </c>
      <c r="P538" s="9">
        <v>27</v>
      </c>
      <c r="Q538" s="9">
        <v>25.051500000000001</v>
      </c>
      <c r="R538" s="9">
        <v>25.701000000000001</v>
      </c>
      <c r="S538" s="9">
        <v>3</v>
      </c>
      <c r="T538" s="9">
        <v>2</v>
      </c>
      <c r="U538" s="9">
        <v>2.5</v>
      </c>
      <c r="V538" s="9">
        <v>2</v>
      </c>
    </row>
    <row r="539" spans="1:22" s="9" customFormat="1">
      <c r="A539" s="9">
        <v>534</v>
      </c>
      <c r="B539" s="9" t="str">
        <f t="shared" si="8"/>
        <v>М27x340</v>
      </c>
      <c r="C539" s="10">
        <v>27</v>
      </c>
      <c r="D539" s="9">
        <v>340</v>
      </c>
      <c r="E539" s="12">
        <v>1427.9716999635598</v>
      </c>
      <c r="F539" s="12">
        <v>1460.346955529966</v>
      </c>
      <c r="G539" s="12">
        <v>1314.1658502869657</v>
      </c>
      <c r="H539" s="12">
        <v>1383.5296741348579</v>
      </c>
      <c r="I539" s="12"/>
      <c r="J539" s="12"/>
      <c r="K539" s="12"/>
      <c r="L539" s="12"/>
      <c r="M539" s="9">
        <v>79</v>
      </c>
      <c r="N539" s="9">
        <v>79</v>
      </c>
      <c r="O539" s="9">
        <v>0</v>
      </c>
      <c r="P539" s="9">
        <v>27</v>
      </c>
      <c r="Q539" s="9">
        <v>25.051500000000001</v>
      </c>
      <c r="R539" s="9">
        <v>25.701000000000001</v>
      </c>
      <c r="S539" s="9">
        <v>3</v>
      </c>
      <c r="T539" s="9">
        <v>2</v>
      </c>
      <c r="U539" s="9">
        <v>2.5</v>
      </c>
      <c r="V539" s="9">
        <v>2</v>
      </c>
    </row>
    <row r="540" spans="1:22" s="9" customFormat="1">
      <c r="A540" s="9">
        <v>535</v>
      </c>
      <c r="B540" s="9" t="str">
        <f t="shared" si="8"/>
        <v>М27x360</v>
      </c>
      <c r="C540" s="10">
        <v>27</v>
      </c>
      <c r="D540" s="9">
        <v>360</v>
      </c>
      <c r="E540" s="12">
        <v>1517.862875958888</v>
      </c>
      <c r="F540" s="12">
        <v>1550.2381315252942</v>
      </c>
      <c r="G540" s="12">
        <v>1391.5508889551959</v>
      </c>
      <c r="H540" s="12">
        <v>1464.9793906362183</v>
      </c>
      <c r="I540" s="12"/>
      <c r="J540" s="12"/>
      <c r="K540" s="12"/>
      <c r="L540" s="12"/>
      <c r="M540" s="9">
        <v>79</v>
      </c>
      <c r="N540" s="9">
        <v>79</v>
      </c>
      <c r="O540" s="9">
        <v>0</v>
      </c>
      <c r="P540" s="9">
        <v>27</v>
      </c>
      <c r="Q540" s="9">
        <v>25.051500000000001</v>
      </c>
      <c r="R540" s="9">
        <v>25.701000000000001</v>
      </c>
      <c r="S540" s="9">
        <v>3</v>
      </c>
      <c r="T540" s="9">
        <v>2</v>
      </c>
      <c r="U540" s="9">
        <v>2.5</v>
      </c>
      <c r="V540" s="9">
        <v>2</v>
      </c>
    </row>
    <row r="541" spans="1:22" s="9" customFormat="1">
      <c r="A541" s="9">
        <v>536</v>
      </c>
      <c r="B541" s="9" t="str">
        <f t="shared" si="8"/>
        <v>М27x380</v>
      </c>
      <c r="C541" s="10">
        <v>27</v>
      </c>
      <c r="D541" s="9">
        <v>380</v>
      </c>
      <c r="E541" s="12">
        <v>1607.7540519542163</v>
      </c>
      <c r="F541" s="12">
        <v>1640.1293075206224</v>
      </c>
      <c r="G541" s="12">
        <v>1468.9359276234256</v>
      </c>
      <c r="H541" s="12">
        <v>1546.4291071375785</v>
      </c>
      <c r="I541" s="12"/>
      <c r="J541" s="12"/>
      <c r="K541" s="12"/>
      <c r="L541" s="12"/>
      <c r="M541" s="9">
        <v>79</v>
      </c>
      <c r="N541" s="9">
        <v>79</v>
      </c>
      <c r="O541" s="9">
        <v>0</v>
      </c>
      <c r="P541" s="9">
        <v>27</v>
      </c>
      <c r="Q541" s="9">
        <v>25.051500000000001</v>
      </c>
      <c r="R541" s="9">
        <v>25.701000000000001</v>
      </c>
      <c r="S541" s="9">
        <v>3</v>
      </c>
      <c r="T541" s="9">
        <v>2</v>
      </c>
      <c r="U541" s="9">
        <v>2.5</v>
      </c>
      <c r="V541" s="9">
        <v>2</v>
      </c>
    </row>
    <row r="542" spans="1:22" s="9" customFormat="1">
      <c r="A542" s="9">
        <v>537</v>
      </c>
      <c r="B542" s="9" t="str">
        <f t="shared" si="8"/>
        <v>М27x400</v>
      </c>
      <c r="C542" s="10">
        <v>27</v>
      </c>
      <c r="D542" s="9">
        <v>400</v>
      </c>
      <c r="E542" s="12">
        <v>1697.6452279495443</v>
      </c>
      <c r="F542" s="12">
        <v>1730.0204835159504</v>
      </c>
      <c r="G542" s="12">
        <v>1546.3209662916559</v>
      </c>
      <c r="H542" s="12">
        <v>1627.8788236389389</v>
      </c>
      <c r="I542" s="12"/>
      <c r="J542" s="12"/>
      <c r="K542" s="12"/>
      <c r="L542" s="12"/>
      <c r="M542" s="9">
        <v>79</v>
      </c>
      <c r="N542" s="9">
        <v>79</v>
      </c>
      <c r="O542" s="9">
        <v>0</v>
      </c>
      <c r="P542" s="9">
        <v>27</v>
      </c>
      <c r="Q542" s="9">
        <v>25.051500000000001</v>
      </c>
      <c r="R542" s="9">
        <v>25.701000000000001</v>
      </c>
      <c r="S542" s="9">
        <v>3</v>
      </c>
      <c r="T542" s="9">
        <v>2</v>
      </c>
      <c r="U542" s="9">
        <v>2.5</v>
      </c>
      <c r="V542" s="9">
        <v>2</v>
      </c>
    </row>
    <row r="543" spans="1:22" s="9" customFormat="1">
      <c r="A543" s="9">
        <v>538</v>
      </c>
      <c r="B543" s="9" t="str">
        <f t="shared" si="8"/>
        <v>М27x420</v>
      </c>
      <c r="C543" s="10">
        <v>27</v>
      </c>
      <c r="D543" s="9">
        <v>420</v>
      </c>
      <c r="E543" s="12">
        <v>1787.5364039448725</v>
      </c>
      <c r="F543" s="12">
        <v>1819.9116595112787</v>
      </c>
      <c r="G543" s="12">
        <v>1623.7060049598856</v>
      </c>
      <c r="H543" s="12">
        <v>1709.3285401402993</v>
      </c>
      <c r="I543" s="12"/>
      <c r="J543" s="12"/>
      <c r="K543" s="12"/>
      <c r="L543" s="12"/>
      <c r="M543" s="9">
        <v>79</v>
      </c>
      <c r="N543" s="9">
        <v>79</v>
      </c>
      <c r="O543" s="9">
        <v>0</v>
      </c>
      <c r="P543" s="9">
        <v>27</v>
      </c>
      <c r="Q543" s="9">
        <v>25.051500000000001</v>
      </c>
      <c r="R543" s="9">
        <v>25.701000000000001</v>
      </c>
      <c r="S543" s="9">
        <v>3</v>
      </c>
      <c r="T543" s="9">
        <v>2</v>
      </c>
      <c r="U543" s="9">
        <v>2.5</v>
      </c>
      <c r="V543" s="9">
        <v>2</v>
      </c>
    </row>
    <row r="544" spans="1:22" s="9" customFormat="1">
      <c r="A544" s="9">
        <v>539</v>
      </c>
      <c r="B544" s="9" t="str">
        <f t="shared" si="8"/>
        <v>М27x450</v>
      </c>
      <c r="C544" s="10">
        <v>27</v>
      </c>
      <c r="D544" s="9">
        <v>450</v>
      </c>
      <c r="E544" s="12">
        <v>1922.3731679378648</v>
      </c>
      <c r="F544" s="12">
        <v>1954.7484235042707</v>
      </c>
      <c r="G544" s="12">
        <v>1739.7835629622302</v>
      </c>
      <c r="H544" s="12">
        <v>1831.5031148923395</v>
      </c>
      <c r="I544" s="12"/>
      <c r="J544" s="12"/>
      <c r="K544" s="12"/>
      <c r="L544" s="12"/>
      <c r="M544" s="9">
        <v>79</v>
      </c>
      <c r="N544" s="9">
        <v>79</v>
      </c>
      <c r="O544" s="9">
        <v>0</v>
      </c>
      <c r="P544" s="9">
        <v>27</v>
      </c>
      <c r="Q544" s="9">
        <v>25.051500000000001</v>
      </c>
      <c r="R544" s="9">
        <v>25.701000000000001</v>
      </c>
      <c r="S544" s="9">
        <v>3</v>
      </c>
      <c r="T544" s="9">
        <v>2</v>
      </c>
      <c r="U544" s="9">
        <v>2.5</v>
      </c>
      <c r="V544" s="9">
        <v>2</v>
      </c>
    </row>
    <row r="545" spans="1:22" s="9" customFormat="1">
      <c r="A545" s="9">
        <v>540</v>
      </c>
      <c r="B545" s="9" t="str">
        <f t="shared" si="8"/>
        <v>М27x480</v>
      </c>
      <c r="C545" s="10">
        <v>27</v>
      </c>
      <c r="D545" s="9">
        <v>480</v>
      </c>
      <c r="E545" s="12">
        <v>2057.2099319308572</v>
      </c>
      <c r="F545" s="12">
        <v>2089.5851874972627</v>
      </c>
      <c r="G545" s="12">
        <v>1855.8611209645751</v>
      </c>
      <c r="H545" s="12">
        <v>1953.6776896443798</v>
      </c>
      <c r="I545" s="12"/>
      <c r="J545" s="12"/>
      <c r="K545" s="12"/>
      <c r="L545" s="12"/>
      <c r="M545" s="9">
        <v>79</v>
      </c>
      <c r="N545" s="9">
        <v>79</v>
      </c>
      <c r="O545" s="9">
        <v>0</v>
      </c>
      <c r="P545" s="9">
        <v>27</v>
      </c>
      <c r="Q545" s="9">
        <v>25.051500000000001</v>
      </c>
      <c r="R545" s="9">
        <v>25.701000000000001</v>
      </c>
      <c r="S545" s="9">
        <v>3</v>
      </c>
      <c r="T545" s="9">
        <v>2</v>
      </c>
      <c r="U545" s="9">
        <v>2.5</v>
      </c>
      <c r="V545" s="9">
        <v>2</v>
      </c>
    </row>
    <row r="546" spans="1:22" s="9" customFormat="1">
      <c r="A546" s="9">
        <v>541</v>
      </c>
      <c r="B546" s="9" t="str">
        <f t="shared" si="8"/>
        <v>М27x500</v>
      </c>
      <c r="C546" s="10">
        <v>27</v>
      </c>
      <c r="D546" s="9">
        <v>500</v>
      </c>
      <c r="E546" s="12">
        <v>2147.1011079261848</v>
      </c>
      <c r="F546" s="12">
        <v>2179.4763634925912</v>
      </c>
      <c r="G546" s="12">
        <v>1933.2461596328048</v>
      </c>
      <c r="H546" s="12">
        <v>2035.1274061457398</v>
      </c>
      <c r="I546" s="12"/>
      <c r="J546" s="12"/>
      <c r="K546" s="12"/>
      <c r="L546" s="12"/>
      <c r="M546" s="9">
        <v>79</v>
      </c>
      <c r="N546" s="9">
        <v>79</v>
      </c>
      <c r="O546" s="9">
        <v>0</v>
      </c>
      <c r="P546" s="9">
        <v>27</v>
      </c>
      <c r="Q546" s="9">
        <v>25.051500000000001</v>
      </c>
      <c r="R546" s="9">
        <v>25.701000000000001</v>
      </c>
      <c r="S546" s="9">
        <v>3</v>
      </c>
      <c r="T546" s="9">
        <v>2</v>
      </c>
      <c r="U546" s="9">
        <v>2.5</v>
      </c>
      <c r="V546" s="9">
        <v>2</v>
      </c>
    </row>
    <row r="547" spans="1:22">
      <c r="A547" s="9">
        <v>542</v>
      </c>
      <c r="B547" s="9" t="str">
        <f t="shared" ref="B547:B593" si="9">"М"&amp;C547&amp;"x"&amp;D547</f>
        <v>М30x170</v>
      </c>
      <c r="C547" s="10">
        <v>30</v>
      </c>
      <c r="D547" s="9">
        <v>170</v>
      </c>
      <c r="E547" s="12">
        <v>824.52915144098745</v>
      </c>
      <c r="F547" s="12">
        <v>874.35388977214507</v>
      </c>
      <c r="G547" s="12">
        <v>803.49344054947198</v>
      </c>
      <c r="H547" s="12">
        <v>862.13061606041242</v>
      </c>
      <c r="I547" s="12"/>
      <c r="J547" s="12"/>
      <c r="K547" s="12"/>
      <c r="L547" s="12"/>
      <c r="M547" s="9">
        <v>72</v>
      </c>
      <c r="N547" s="9">
        <v>72</v>
      </c>
      <c r="O547" s="9">
        <v>0</v>
      </c>
      <c r="P547" s="9">
        <v>30</v>
      </c>
      <c r="Q547" s="9">
        <v>27.726749999999999</v>
      </c>
      <c r="R547" s="9">
        <v>28.701000000000001</v>
      </c>
      <c r="S547" s="9">
        <v>3.5</v>
      </c>
      <c r="T547" s="9">
        <v>2</v>
      </c>
      <c r="U547" s="9">
        <v>3</v>
      </c>
      <c r="V547" s="9">
        <v>2</v>
      </c>
    </row>
    <row r="548" spans="1:22">
      <c r="A548" s="9">
        <v>543</v>
      </c>
      <c r="B548" s="9" t="str">
        <f t="shared" si="9"/>
        <v>М30x180</v>
      </c>
      <c r="C548" s="10">
        <v>30</v>
      </c>
      <c r="D548" s="9">
        <v>180</v>
      </c>
      <c r="E548" s="12">
        <v>880.01753168501716</v>
      </c>
      <c r="F548" s="12">
        <v>929.84227001617478</v>
      </c>
      <c r="G548" s="12">
        <v>850.89116275830349</v>
      </c>
      <c r="H548" s="12">
        <v>912.91773718454476</v>
      </c>
      <c r="I548" s="12"/>
      <c r="J548" s="12"/>
      <c r="K548" s="12"/>
      <c r="L548" s="12"/>
      <c r="M548" s="9">
        <v>72</v>
      </c>
      <c r="N548" s="9">
        <v>72</v>
      </c>
      <c r="O548" s="9">
        <v>0</v>
      </c>
      <c r="P548" s="9">
        <v>30</v>
      </c>
      <c r="Q548" s="9">
        <v>27.726749999999999</v>
      </c>
      <c r="R548" s="9">
        <v>28.701000000000001</v>
      </c>
      <c r="S548" s="9">
        <v>3.5</v>
      </c>
      <c r="T548" s="9">
        <v>2</v>
      </c>
      <c r="U548" s="9">
        <v>3</v>
      </c>
      <c r="V548" s="9">
        <v>2</v>
      </c>
    </row>
    <row r="549" spans="1:22">
      <c r="A549" s="9">
        <v>544</v>
      </c>
      <c r="B549" s="9" t="str">
        <f t="shared" si="9"/>
        <v>М30x190</v>
      </c>
      <c r="C549" s="10">
        <v>30</v>
      </c>
      <c r="D549" s="9">
        <v>190</v>
      </c>
      <c r="E549" s="12">
        <v>935.50591192904699</v>
      </c>
      <c r="F549" s="12">
        <v>985.33065026020461</v>
      </c>
      <c r="G549" s="12">
        <v>898.28888496713489</v>
      </c>
      <c r="H549" s="12">
        <v>963.70485830867733</v>
      </c>
      <c r="I549" s="12"/>
      <c r="J549" s="12"/>
      <c r="K549" s="12"/>
      <c r="L549" s="12"/>
      <c r="M549" s="9">
        <v>72</v>
      </c>
      <c r="N549" s="9">
        <v>72</v>
      </c>
      <c r="O549" s="9">
        <v>0</v>
      </c>
      <c r="P549" s="9">
        <v>30</v>
      </c>
      <c r="Q549" s="9">
        <v>27.726749999999999</v>
      </c>
      <c r="R549" s="9">
        <v>28.701000000000001</v>
      </c>
      <c r="S549" s="9">
        <v>3.5</v>
      </c>
      <c r="T549" s="9">
        <v>2</v>
      </c>
      <c r="U549" s="9">
        <v>3</v>
      </c>
      <c r="V549" s="9">
        <v>2</v>
      </c>
    </row>
    <row r="550" spans="1:22">
      <c r="A550" s="9">
        <v>545</v>
      </c>
      <c r="B550" s="9" t="str">
        <f t="shared" si="9"/>
        <v>М30x200</v>
      </c>
      <c r="C550" s="10">
        <v>30</v>
      </c>
      <c r="D550" s="9">
        <v>200</v>
      </c>
      <c r="E550" s="12">
        <v>990.9942921730767</v>
      </c>
      <c r="F550" s="12">
        <v>1040.8190305042344</v>
      </c>
      <c r="G550" s="12">
        <v>945.68660717596629</v>
      </c>
      <c r="H550" s="12">
        <v>1014.4919794328098</v>
      </c>
      <c r="I550" s="12"/>
      <c r="J550" s="12"/>
      <c r="K550" s="12"/>
      <c r="L550" s="12"/>
      <c r="M550" s="9">
        <v>72</v>
      </c>
      <c r="N550" s="9">
        <v>72</v>
      </c>
      <c r="O550" s="9">
        <v>0</v>
      </c>
      <c r="P550" s="9">
        <v>30</v>
      </c>
      <c r="Q550" s="9">
        <v>27.726749999999999</v>
      </c>
      <c r="R550" s="9">
        <v>28.701000000000001</v>
      </c>
      <c r="S550" s="9">
        <v>3.5</v>
      </c>
      <c r="T550" s="9">
        <v>2</v>
      </c>
      <c r="U550" s="9">
        <v>3</v>
      </c>
      <c r="V550" s="9">
        <v>2</v>
      </c>
    </row>
    <row r="551" spans="1:22">
      <c r="A551" s="9">
        <v>546</v>
      </c>
      <c r="B551" s="9" t="str">
        <f t="shared" si="9"/>
        <v>М30x220</v>
      </c>
      <c r="C551" s="10">
        <v>30</v>
      </c>
      <c r="D551" s="9">
        <v>220</v>
      </c>
      <c r="E551" s="12">
        <v>1080.9353417696207</v>
      </c>
      <c r="F551" s="12">
        <v>1139.5725172805612</v>
      </c>
      <c r="G551" s="12">
        <v>1040.4820515936294</v>
      </c>
      <c r="H551" s="12">
        <v>1116.0662216810749</v>
      </c>
      <c r="I551" s="12"/>
      <c r="J551" s="12"/>
      <c r="K551" s="12"/>
      <c r="L551" s="12"/>
      <c r="M551" s="9">
        <v>85</v>
      </c>
      <c r="N551" s="9">
        <v>85</v>
      </c>
      <c r="O551" s="9">
        <v>0</v>
      </c>
      <c r="P551" s="9">
        <v>30</v>
      </c>
      <c r="Q551" s="9">
        <v>27.726749999999999</v>
      </c>
      <c r="R551" s="9">
        <v>28.701000000000001</v>
      </c>
      <c r="S551" s="9">
        <v>3.5</v>
      </c>
      <c r="T551" s="9">
        <v>2</v>
      </c>
      <c r="U551" s="9">
        <v>3</v>
      </c>
      <c r="V551" s="9">
        <v>2</v>
      </c>
    </row>
    <row r="552" spans="1:22">
      <c r="A552" s="9">
        <v>547</v>
      </c>
      <c r="B552" s="9" t="str">
        <f t="shared" si="9"/>
        <v>М30x240</v>
      </c>
      <c r="C552" s="10">
        <v>30</v>
      </c>
      <c r="D552" s="9">
        <v>240</v>
      </c>
      <c r="E552" s="12">
        <v>1191.9121022576801</v>
      </c>
      <c r="F552" s="12">
        <v>1250.5492777686204</v>
      </c>
      <c r="G552" s="12">
        <v>1135.277496011292</v>
      </c>
      <c r="H552" s="12">
        <v>1217.6404639293398</v>
      </c>
      <c r="I552" s="12"/>
      <c r="J552" s="12"/>
      <c r="K552" s="12"/>
      <c r="L552" s="12"/>
      <c r="M552" s="9">
        <v>85</v>
      </c>
      <c r="N552" s="9">
        <v>85</v>
      </c>
      <c r="O552" s="9">
        <v>0</v>
      </c>
      <c r="P552" s="9">
        <v>30</v>
      </c>
      <c r="Q552" s="9">
        <v>27.726749999999999</v>
      </c>
      <c r="R552" s="9">
        <v>28.701000000000001</v>
      </c>
      <c r="S552" s="9">
        <v>3.5</v>
      </c>
      <c r="T552" s="9">
        <v>2</v>
      </c>
      <c r="U552" s="9">
        <v>3</v>
      </c>
      <c r="V552" s="9">
        <v>2</v>
      </c>
    </row>
    <row r="553" spans="1:22">
      <c r="A553" s="9">
        <v>548</v>
      </c>
      <c r="B553" s="9" t="str">
        <f t="shared" si="9"/>
        <v>М30x260</v>
      </c>
      <c r="C553" s="10">
        <v>30</v>
      </c>
      <c r="D553" s="9">
        <v>260</v>
      </c>
      <c r="E553" s="12">
        <v>1302.8888627457397</v>
      </c>
      <c r="F553" s="12">
        <v>1361.5260382566798</v>
      </c>
      <c r="G553" s="12">
        <v>1230.072940428955</v>
      </c>
      <c r="H553" s="12">
        <v>1319.2147061776045</v>
      </c>
      <c r="I553" s="12"/>
      <c r="J553" s="12"/>
      <c r="K553" s="12"/>
      <c r="L553" s="12"/>
      <c r="M553" s="9">
        <v>85</v>
      </c>
      <c r="N553" s="9">
        <v>85</v>
      </c>
      <c r="O553" s="9">
        <v>0</v>
      </c>
      <c r="P553" s="9">
        <v>30</v>
      </c>
      <c r="Q553" s="9">
        <v>27.726749999999999</v>
      </c>
      <c r="R553" s="9">
        <v>28.701000000000001</v>
      </c>
      <c r="S553" s="9">
        <v>3.5</v>
      </c>
      <c r="T553" s="9">
        <v>2</v>
      </c>
      <c r="U553" s="9">
        <v>3</v>
      </c>
      <c r="V553" s="9">
        <v>2</v>
      </c>
    </row>
    <row r="554" spans="1:22" s="9" customFormat="1">
      <c r="A554" s="9">
        <v>549</v>
      </c>
      <c r="B554" s="9" t="str">
        <f t="shared" si="9"/>
        <v>М30x280</v>
      </c>
      <c r="C554" s="10">
        <v>30</v>
      </c>
      <c r="D554" s="9">
        <v>280</v>
      </c>
      <c r="E554" s="12">
        <v>1413.8656232337989</v>
      </c>
      <c r="F554" s="12">
        <v>1472.5027987447395</v>
      </c>
      <c r="G554" s="12">
        <v>1324.868384846618</v>
      </c>
      <c r="H554" s="12">
        <v>1420.7889484258696</v>
      </c>
      <c r="I554" s="12"/>
      <c r="J554" s="12"/>
      <c r="K554" s="12"/>
      <c r="L554" s="12"/>
      <c r="M554" s="9">
        <v>85</v>
      </c>
      <c r="N554" s="9">
        <v>85</v>
      </c>
      <c r="O554" s="9">
        <v>0</v>
      </c>
      <c r="P554" s="9">
        <v>30</v>
      </c>
      <c r="Q554" s="9">
        <v>27.726749999999999</v>
      </c>
      <c r="R554" s="9">
        <v>28.701000000000001</v>
      </c>
      <c r="S554" s="9">
        <v>3.5</v>
      </c>
      <c r="T554" s="9">
        <v>2</v>
      </c>
      <c r="U554" s="9">
        <v>3</v>
      </c>
      <c r="V554" s="9">
        <v>2</v>
      </c>
    </row>
    <row r="555" spans="1:22" s="9" customFormat="1">
      <c r="A555" s="9">
        <v>550</v>
      </c>
      <c r="B555" s="9" t="str">
        <f t="shared" si="9"/>
        <v>М30x300</v>
      </c>
      <c r="C555" s="10">
        <v>30</v>
      </c>
      <c r="D555" s="9">
        <v>300</v>
      </c>
      <c r="E555" s="12">
        <v>1524.8423837218584</v>
      </c>
      <c r="F555" s="12">
        <v>1583.4795592327989</v>
      </c>
      <c r="G555" s="12">
        <v>1419.6638292642806</v>
      </c>
      <c r="H555" s="12">
        <v>1522.3631906741348</v>
      </c>
      <c r="I555" s="12"/>
      <c r="J555" s="12"/>
      <c r="K555" s="12"/>
      <c r="L555" s="12"/>
      <c r="M555" s="9">
        <v>85</v>
      </c>
      <c r="N555" s="9">
        <v>85</v>
      </c>
      <c r="O555" s="9">
        <v>0</v>
      </c>
      <c r="P555" s="9">
        <v>30</v>
      </c>
      <c r="Q555" s="9">
        <v>27.726749999999999</v>
      </c>
      <c r="R555" s="9">
        <v>28.701000000000001</v>
      </c>
      <c r="S555" s="9">
        <v>3.5</v>
      </c>
      <c r="T555" s="9">
        <v>2</v>
      </c>
      <c r="U555" s="9">
        <v>3</v>
      </c>
      <c r="V555" s="9">
        <v>2</v>
      </c>
    </row>
    <row r="556" spans="1:22" s="9" customFormat="1">
      <c r="A556" s="9">
        <v>551</v>
      </c>
      <c r="B556" s="9" t="str">
        <f t="shared" si="9"/>
        <v>М30x320</v>
      </c>
      <c r="C556" s="10">
        <v>30</v>
      </c>
      <c r="D556" s="9">
        <v>320</v>
      </c>
      <c r="E556" s="12">
        <v>1635.819144209918</v>
      </c>
      <c r="F556" s="12">
        <v>1694.4563197208583</v>
      </c>
      <c r="G556" s="12">
        <v>1514.4592736819436</v>
      </c>
      <c r="H556" s="12">
        <v>1623.9374329223997</v>
      </c>
      <c r="I556" s="12"/>
      <c r="J556" s="12"/>
      <c r="K556" s="12"/>
      <c r="L556" s="12"/>
      <c r="M556" s="9">
        <v>85</v>
      </c>
      <c r="N556" s="9">
        <v>85</v>
      </c>
      <c r="O556" s="9">
        <v>0</v>
      </c>
      <c r="P556" s="9">
        <v>30</v>
      </c>
      <c r="Q556" s="9">
        <v>27.726749999999999</v>
      </c>
      <c r="R556" s="9">
        <v>28.701000000000001</v>
      </c>
      <c r="S556" s="9">
        <v>3.5</v>
      </c>
      <c r="T556" s="9">
        <v>2</v>
      </c>
      <c r="U556" s="9">
        <v>3</v>
      </c>
      <c r="V556" s="9">
        <v>2</v>
      </c>
    </row>
    <row r="557" spans="1:22" s="9" customFormat="1">
      <c r="A557" s="9">
        <v>552</v>
      </c>
      <c r="B557" s="9" t="str">
        <f t="shared" si="9"/>
        <v>М30x340</v>
      </c>
      <c r="C557" s="10">
        <v>30</v>
      </c>
      <c r="D557" s="9">
        <v>340</v>
      </c>
      <c r="E557" s="12">
        <v>1746.7959046979772</v>
      </c>
      <c r="F557" s="12">
        <v>1805.4330802089175</v>
      </c>
      <c r="G557" s="12">
        <v>1609.2547180996064</v>
      </c>
      <c r="H557" s="12">
        <v>1725.5116751706646</v>
      </c>
      <c r="I557" s="12"/>
      <c r="J557" s="12"/>
      <c r="K557" s="12"/>
      <c r="L557" s="12"/>
      <c r="M557" s="9">
        <v>85</v>
      </c>
      <c r="N557" s="9">
        <v>85</v>
      </c>
      <c r="O557" s="9">
        <v>0</v>
      </c>
      <c r="P557" s="9">
        <v>30</v>
      </c>
      <c r="Q557" s="9">
        <v>27.726749999999999</v>
      </c>
      <c r="R557" s="9">
        <v>28.701000000000001</v>
      </c>
      <c r="S557" s="9">
        <v>3.5</v>
      </c>
      <c r="T557" s="9">
        <v>2</v>
      </c>
      <c r="U557" s="9">
        <v>3</v>
      </c>
      <c r="V557" s="9">
        <v>2</v>
      </c>
    </row>
    <row r="558" spans="1:22" s="9" customFormat="1">
      <c r="A558" s="9">
        <v>553</v>
      </c>
      <c r="B558" s="9" t="str">
        <f t="shared" si="9"/>
        <v>М30x360</v>
      </c>
      <c r="C558" s="10">
        <v>30</v>
      </c>
      <c r="D558" s="9">
        <v>360</v>
      </c>
      <c r="E558" s="12">
        <v>1857.7726651860366</v>
      </c>
      <c r="F558" s="12">
        <v>1916.409840696977</v>
      </c>
      <c r="G558" s="12">
        <v>1704.0501625172692</v>
      </c>
      <c r="H558" s="12">
        <v>1827.0859174189295</v>
      </c>
      <c r="I558" s="12"/>
      <c r="J558" s="12"/>
      <c r="K558" s="12"/>
      <c r="L558" s="12"/>
      <c r="M558" s="9">
        <v>85</v>
      </c>
      <c r="N558" s="9">
        <v>85</v>
      </c>
      <c r="O558" s="9">
        <v>0</v>
      </c>
      <c r="P558" s="9">
        <v>30</v>
      </c>
      <c r="Q558" s="9">
        <v>27.726749999999999</v>
      </c>
      <c r="R558" s="9">
        <v>28.701000000000001</v>
      </c>
      <c r="S558" s="9">
        <v>3.5</v>
      </c>
      <c r="T558" s="9">
        <v>2</v>
      </c>
      <c r="U558" s="9">
        <v>3</v>
      </c>
      <c r="V558" s="9">
        <v>2</v>
      </c>
    </row>
    <row r="559" spans="1:22" s="9" customFormat="1">
      <c r="A559" s="9">
        <v>554</v>
      </c>
      <c r="B559" s="9" t="str">
        <f t="shared" si="9"/>
        <v>М30x380</v>
      </c>
      <c r="C559" s="10">
        <v>30</v>
      </c>
      <c r="D559" s="9">
        <v>380</v>
      </c>
      <c r="E559" s="12">
        <v>1968.7494256740965</v>
      </c>
      <c r="F559" s="12">
        <v>2027.3866011850366</v>
      </c>
      <c r="G559" s="12">
        <v>1798.8456069349322</v>
      </c>
      <c r="H559" s="12">
        <v>1928.6601596671946</v>
      </c>
      <c r="I559" s="12"/>
      <c r="J559" s="12"/>
      <c r="K559" s="12"/>
      <c r="L559" s="12"/>
      <c r="M559" s="9">
        <v>85</v>
      </c>
      <c r="N559" s="9">
        <v>85</v>
      </c>
      <c r="O559" s="9">
        <v>0</v>
      </c>
      <c r="P559" s="9">
        <v>30</v>
      </c>
      <c r="Q559" s="9">
        <v>27.726749999999999</v>
      </c>
      <c r="R559" s="9">
        <v>28.701000000000001</v>
      </c>
      <c r="S559" s="9">
        <v>3.5</v>
      </c>
      <c r="T559" s="9">
        <v>2</v>
      </c>
      <c r="U559" s="9">
        <v>3</v>
      </c>
      <c r="V559" s="9">
        <v>2</v>
      </c>
    </row>
    <row r="560" spans="1:22" s="9" customFormat="1">
      <c r="A560" s="9">
        <v>555</v>
      </c>
      <c r="B560" s="9" t="str">
        <f t="shared" si="9"/>
        <v>М30x400</v>
      </c>
      <c r="C560" s="10">
        <v>30</v>
      </c>
      <c r="D560" s="9">
        <v>400</v>
      </c>
      <c r="E560" s="12">
        <v>2079.7261861621555</v>
      </c>
      <c r="F560" s="12">
        <v>2138.3633616730963</v>
      </c>
      <c r="G560" s="12">
        <v>1893.641051352595</v>
      </c>
      <c r="H560" s="12">
        <v>2030.2344019154593</v>
      </c>
      <c r="I560" s="12"/>
      <c r="J560" s="12"/>
      <c r="K560" s="12"/>
      <c r="L560" s="12"/>
      <c r="M560" s="9">
        <v>85</v>
      </c>
      <c r="N560" s="9">
        <v>85</v>
      </c>
      <c r="O560" s="9">
        <v>0</v>
      </c>
      <c r="P560" s="9">
        <v>30</v>
      </c>
      <c r="Q560" s="9">
        <v>27.726749999999999</v>
      </c>
      <c r="R560" s="9">
        <v>28.701000000000001</v>
      </c>
      <c r="S560" s="9">
        <v>3.5</v>
      </c>
      <c r="T560" s="9">
        <v>2</v>
      </c>
      <c r="U560" s="9">
        <v>3</v>
      </c>
      <c r="V560" s="9">
        <v>2</v>
      </c>
    </row>
    <row r="561" spans="1:22" s="9" customFormat="1">
      <c r="A561" s="9">
        <v>556</v>
      </c>
      <c r="B561" s="9" t="str">
        <f t="shared" si="9"/>
        <v>М30x420</v>
      </c>
      <c r="C561" s="10">
        <v>30</v>
      </c>
      <c r="D561" s="9">
        <v>420</v>
      </c>
      <c r="E561" s="12">
        <v>2190.7029466502145</v>
      </c>
      <c r="F561" s="12">
        <v>2249.3401221611557</v>
      </c>
      <c r="G561" s="12">
        <v>1988.436495770258</v>
      </c>
      <c r="H561" s="12">
        <v>2131.8086441637247</v>
      </c>
      <c r="I561" s="12"/>
      <c r="J561" s="12"/>
      <c r="K561" s="12"/>
      <c r="L561" s="12"/>
      <c r="M561" s="9">
        <v>85</v>
      </c>
      <c r="N561" s="9">
        <v>85</v>
      </c>
      <c r="O561" s="9">
        <v>0</v>
      </c>
      <c r="P561" s="9">
        <v>30</v>
      </c>
      <c r="Q561" s="9">
        <v>27.726749999999999</v>
      </c>
      <c r="R561" s="9">
        <v>28.701000000000001</v>
      </c>
      <c r="S561" s="9">
        <v>3.5</v>
      </c>
      <c r="T561" s="9">
        <v>2</v>
      </c>
      <c r="U561" s="9">
        <v>3</v>
      </c>
      <c r="V561" s="9">
        <v>2</v>
      </c>
    </row>
    <row r="562" spans="1:22" s="9" customFormat="1">
      <c r="A562" s="9">
        <v>557</v>
      </c>
      <c r="B562" s="9" t="str">
        <f t="shared" si="9"/>
        <v>М30x450</v>
      </c>
      <c r="C562" s="10">
        <v>30</v>
      </c>
      <c r="D562" s="9">
        <v>450</v>
      </c>
      <c r="E562" s="12">
        <v>2357.1680873823038</v>
      </c>
      <c r="F562" s="12">
        <v>2415.8052628932442</v>
      </c>
      <c r="G562" s="12">
        <v>2130.6296623967519</v>
      </c>
      <c r="H562" s="12">
        <v>2284.1700075361218</v>
      </c>
      <c r="I562" s="12"/>
      <c r="J562" s="12"/>
      <c r="K562" s="12"/>
      <c r="L562" s="12"/>
      <c r="M562" s="9">
        <v>85</v>
      </c>
      <c r="N562" s="9">
        <v>85</v>
      </c>
      <c r="O562" s="9">
        <v>0</v>
      </c>
      <c r="P562" s="9">
        <v>30</v>
      </c>
      <c r="Q562" s="9">
        <v>27.726749999999999</v>
      </c>
      <c r="R562" s="9">
        <v>28.701000000000001</v>
      </c>
      <c r="S562" s="9">
        <v>3.5</v>
      </c>
      <c r="T562" s="9">
        <v>2</v>
      </c>
      <c r="U562" s="9">
        <v>3</v>
      </c>
      <c r="V562" s="9">
        <v>2</v>
      </c>
    </row>
    <row r="563" spans="1:22" s="9" customFormat="1">
      <c r="A563" s="9">
        <v>558</v>
      </c>
      <c r="B563" s="9" t="str">
        <f t="shared" si="9"/>
        <v>М30x480</v>
      </c>
      <c r="C563" s="10">
        <v>30</v>
      </c>
      <c r="D563" s="9">
        <v>480</v>
      </c>
      <c r="E563" s="12">
        <v>2523.6332281143932</v>
      </c>
      <c r="F563" s="12">
        <v>2582.2704036253331</v>
      </c>
      <c r="G563" s="12">
        <v>2272.8228290232464</v>
      </c>
      <c r="H563" s="12">
        <v>2436.531370908519</v>
      </c>
      <c r="I563" s="12"/>
      <c r="J563" s="12"/>
      <c r="K563" s="12"/>
      <c r="L563" s="12"/>
      <c r="M563" s="9">
        <v>85</v>
      </c>
      <c r="N563" s="9">
        <v>85</v>
      </c>
      <c r="O563" s="9">
        <v>0</v>
      </c>
      <c r="P563" s="9">
        <v>30</v>
      </c>
      <c r="Q563" s="9">
        <v>27.726749999999999</v>
      </c>
      <c r="R563" s="9">
        <v>28.701000000000001</v>
      </c>
      <c r="S563" s="9">
        <v>3.5</v>
      </c>
      <c r="T563" s="9">
        <v>2</v>
      </c>
      <c r="U563" s="9">
        <v>3</v>
      </c>
      <c r="V563" s="9">
        <v>2</v>
      </c>
    </row>
    <row r="564" spans="1:22" s="9" customFormat="1">
      <c r="A564" s="9">
        <v>559</v>
      </c>
      <c r="B564" s="9" t="str">
        <f t="shared" si="9"/>
        <v>М30x500</v>
      </c>
      <c r="C564" s="10">
        <v>30</v>
      </c>
      <c r="D564" s="9">
        <v>500</v>
      </c>
      <c r="E564" s="12">
        <v>2634.6099886024526</v>
      </c>
      <c r="F564" s="12">
        <v>2693.2471641133925</v>
      </c>
      <c r="G564" s="12">
        <v>2367.6182734409085</v>
      </c>
      <c r="H564" s="12">
        <v>2538.1056131567839</v>
      </c>
      <c r="I564" s="12"/>
      <c r="J564" s="12"/>
      <c r="K564" s="12"/>
      <c r="L564" s="12"/>
      <c r="M564" s="9">
        <v>85</v>
      </c>
      <c r="N564" s="9">
        <v>85</v>
      </c>
      <c r="O564" s="9">
        <v>0</v>
      </c>
      <c r="P564" s="9">
        <v>30</v>
      </c>
      <c r="Q564" s="9">
        <v>27.726749999999999</v>
      </c>
      <c r="R564" s="9">
        <v>28.701000000000001</v>
      </c>
      <c r="S564" s="9">
        <v>3.5</v>
      </c>
      <c r="T564" s="9">
        <v>2</v>
      </c>
      <c r="U564" s="9">
        <v>3</v>
      </c>
      <c r="V564" s="9">
        <v>2</v>
      </c>
    </row>
    <row r="565" spans="1:22">
      <c r="A565" s="9">
        <v>560</v>
      </c>
      <c r="B565" s="9" t="str">
        <f t="shared" si="9"/>
        <v>М36x190</v>
      </c>
      <c r="C565" s="10">
        <v>36</v>
      </c>
      <c r="D565" s="9">
        <v>190</v>
      </c>
      <c r="E565" s="12">
        <v>1329.1012630575347</v>
      </c>
      <c r="F565" s="12">
        <v>1374.8860137630916</v>
      </c>
      <c r="G565" s="12">
        <v>1304.6448167289866</v>
      </c>
      <c r="H565" s="12">
        <v>1356.3720219114418</v>
      </c>
      <c r="I565" s="12"/>
      <c r="J565" s="12"/>
      <c r="K565" s="12"/>
      <c r="L565" s="12"/>
      <c r="M565" s="9">
        <v>84</v>
      </c>
      <c r="N565" s="9">
        <v>84</v>
      </c>
      <c r="O565" s="9">
        <v>0</v>
      </c>
      <c r="P565" s="9">
        <v>36</v>
      </c>
      <c r="Q565" s="9">
        <v>33.402000000000001</v>
      </c>
      <c r="R565" s="9">
        <v>34.051499999999997</v>
      </c>
      <c r="S565" s="9">
        <v>4</v>
      </c>
      <c r="T565" s="9">
        <v>3</v>
      </c>
      <c r="U565" s="9">
        <v>3</v>
      </c>
      <c r="V565" s="9">
        <v>2.5</v>
      </c>
    </row>
    <row r="566" spans="1:22">
      <c r="A566" s="9">
        <v>561</v>
      </c>
      <c r="B566" s="9" t="str">
        <f t="shared" si="9"/>
        <v>М36x200</v>
      </c>
      <c r="C566" s="10">
        <v>36</v>
      </c>
      <c r="D566" s="9">
        <v>200</v>
      </c>
      <c r="E566" s="12">
        <v>1409.0045306089371</v>
      </c>
      <c r="F566" s="12">
        <v>1454.7892813144942</v>
      </c>
      <c r="G566" s="12">
        <v>1373.4315177674134</v>
      </c>
      <c r="H566" s="12">
        <v>1427.8598386211856</v>
      </c>
      <c r="I566" s="12"/>
      <c r="J566" s="12"/>
      <c r="K566" s="12"/>
      <c r="L566" s="12"/>
      <c r="M566" s="9">
        <v>84</v>
      </c>
      <c r="N566" s="9">
        <v>84</v>
      </c>
      <c r="O566" s="9">
        <v>0</v>
      </c>
      <c r="P566" s="9">
        <v>36</v>
      </c>
      <c r="Q566" s="9">
        <v>33.402000000000001</v>
      </c>
      <c r="R566" s="9">
        <v>34.051499999999997</v>
      </c>
      <c r="S566" s="9">
        <v>4</v>
      </c>
      <c r="T566" s="9">
        <v>3</v>
      </c>
      <c r="U566" s="9">
        <v>3</v>
      </c>
      <c r="V566" s="9">
        <v>2.5</v>
      </c>
    </row>
    <row r="567" spans="1:22">
      <c r="A567" s="9">
        <v>562</v>
      </c>
      <c r="B567" s="9" t="str">
        <f t="shared" si="9"/>
        <v>М36x220</v>
      </c>
      <c r="C567" s="10">
        <v>36</v>
      </c>
      <c r="D567" s="9">
        <v>220</v>
      </c>
      <c r="E567" s="12">
        <v>1539.9079927780047</v>
      </c>
      <c r="F567" s="12">
        <v>1592.7156442289865</v>
      </c>
      <c r="G567" s="12">
        <v>1511.0049198442664</v>
      </c>
      <c r="H567" s="12">
        <v>1570.8354720406735</v>
      </c>
      <c r="I567" s="12"/>
      <c r="J567" s="12"/>
      <c r="K567" s="12"/>
      <c r="L567" s="12"/>
      <c r="M567" s="9">
        <v>97</v>
      </c>
      <c r="N567" s="9">
        <v>97</v>
      </c>
      <c r="O567" s="9">
        <v>0</v>
      </c>
      <c r="P567" s="9">
        <v>36</v>
      </c>
      <c r="Q567" s="9">
        <v>33.402000000000001</v>
      </c>
      <c r="R567" s="9">
        <v>34.051499999999997</v>
      </c>
      <c r="S567" s="9">
        <v>4</v>
      </c>
      <c r="T567" s="9">
        <v>3</v>
      </c>
      <c r="U567" s="9">
        <v>3</v>
      </c>
      <c r="V567" s="9">
        <v>2.5</v>
      </c>
    </row>
    <row r="568" spans="1:22">
      <c r="A568" s="9">
        <v>563</v>
      </c>
      <c r="B568" s="9" t="str">
        <f t="shared" si="9"/>
        <v>М36x240</v>
      </c>
      <c r="C568" s="10">
        <v>36</v>
      </c>
      <c r="D568" s="9">
        <v>240</v>
      </c>
      <c r="E568" s="12">
        <v>1699.7145278808102</v>
      </c>
      <c r="F568" s="12">
        <v>1752.5221793317921</v>
      </c>
      <c r="G568" s="12">
        <v>1648.5783219211194</v>
      </c>
      <c r="H568" s="12">
        <v>1713.8111054601607</v>
      </c>
      <c r="I568" s="12"/>
      <c r="J568" s="12"/>
      <c r="K568" s="12"/>
      <c r="L568" s="12"/>
      <c r="M568" s="9">
        <v>97</v>
      </c>
      <c r="N568" s="9">
        <v>97</v>
      </c>
      <c r="O568" s="9">
        <v>0</v>
      </c>
      <c r="P568" s="9">
        <v>36</v>
      </c>
      <c r="Q568" s="9">
        <v>33.402000000000001</v>
      </c>
      <c r="R568" s="9">
        <v>34.051499999999997</v>
      </c>
      <c r="S568" s="9">
        <v>4</v>
      </c>
      <c r="T568" s="9">
        <v>3</v>
      </c>
      <c r="U568" s="9">
        <v>3</v>
      </c>
      <c r="V568" s="9">
        <v>2.5</v>
      </c>
    </row>
    <row r="569" spans="1:22">
      <c r="A569" s="9">
        <v>564</v>
      </c>
      <c r="B569" s="9" t="str">
        <f t="shared" si="9"/>
        <v>М36x260</v>
      </c>
      <c r="C569" s="10">
        <v>36</v>
      </c>
      <c r="D569" s="9">
        <v>260</v>
      </c>
      <c r="E569" s="12">
        <v>1859.521062983616</v>
      </c>
      <c r="F569" s="12">
        <v>1912.3287144345977</v>
      </c>
      <c r="G569" s="12">
        <v>1786.1517239979726</v>
      </c>
      <c r="H569" s="12">
        <v>1856.7867388796485</v>
      </c>
      <c r="I569" s="12"/>
      <c r="J569" s="12"/>
      <c r="K569" s="12"/>
      <c r="L569" s="12"/>
      <c r="M569" s="9">
        <v>97</v>
      </c>
      <c r="N569" s="9">
        <v>97</v>
      </c>
      <c r="O569" s="9">
        <v>0</v>
      </c>
      <c r="P569" s="9">
        <v>36</v>
      </c>
      <c r="Q569" s="9">
        <v>33.402000000000001</v>
      </c>
      <c r="R569" s="9">
        <v>34.051499999999997</v>
      </c>
      <c r="S569" s="9">
        <v>4</v>
      </c>
      <c r="T569" s="9">
        <v>3</v>
      </c>
      <c r="U569" s="9">
        <v>3</v>
      </c>
      <c r="V569" s="9">
        <v>2.5</v>
      </c>
    </row>
    <row r="570" spans="1:22">
      <c r="A570" s="9">
        <v>565</v>
      </c>
      <c r="B570" s="9" t="str">
        <f t="shared" si="9"/>
        <v>М36x280</v>
      </c>
      <c r="C570" s="10">
        <v>36</v>
      </c>
      <c r="D570" s="9">
        <v>280</v>
      </c>
      <c r="E570" s="12">
        <v>2019.3275980864214</v>
      </c>
      <c r="F570" s="12">
        <v>2072.1352495374035</v>
      </c>
      <c r="G570" s="12">
        <v>1923.7251260748255</v>
      </c>
      <c r="H570" s="12">
        <v>1999.7623722991361</v>
      </c>
      <c r="I570" s="12"/>
      <c r="J570" s="12"/>
      <c r="K570" s="12"/>
      <c r="L570" s="12"/>
      <c r="M570" s="9">
        <v>97</v>
      </c>
      <c r="N570" s="9">
        <v>97</v>
      </c>
      <c r="O570" s="9">
        <v>0</v>
      </c>
      <c r="P570" s="9">
        <v>36</v>
      </c>
      <c r="Q570" s="9">
        <v>33.402000000000001</v>
      </c>
      <c r="R570" s="9">
        <v>34.051499999999997</v>
      </c>
      <c r="S570" s="9">
        <v>4</v>
      </c>
      <c r="T570" s="9">
        <v>3</v>
      </c>
      <c r="U570" s="9">
        <v>3</v>
      </c>
      <c r="V570" s="9">
        <v>2.5</v>
      </c>
    </row>
    <row r="571" spans="1:22">
      <c r="A571" s="9">
        <v>566</v>
      </c>
      <c r="B571" s="9" t="str">
        <f t="shared" si="9"/>
        <v>М36x300</v>
      </c>
      <c r="C571" s="10">
        <v>36</v>
      </c>
      <c r="D571" s="9">
        <v>300</v>
      </c>
      <c r="E571" s="12">
        <v>2179.1341331892263</v>
      </c>
      <c r="F571" s="12">
        <v>2231.9417846402089</v>
      </c>
      <c r="G571" s="12">
        <v>2061.2985281516785</v>
      </c>
      <c r="H571" s="12">
        <v>2142.7380057186238</v>
      </c>
      <c r="I571" s="12"/>
      <c r="J571" s="12"/>
      <c r="K571" s="12"/>
      <c r="L571" s="12"/>
      <c r="M571" s="9">
        <v>97</v>
      </c>
      <c r="N571" s="9">
        <v>97</v>
      </c>
      <c r="O571" s="9">
        <v>0</v>
      </c>
      <c r="P571" s="9">
        <v>36</v>
      </c>
      <c r="Q571" s="9">
        <v>33.402000000000001</v>
      </c>
      <c r="R571" s="9">
        <v>34.051499999999997</v>
      </c>
      <c r="S571" s="9">
        <v>4</v>
      </c>
      <c r="T571" s="9">
        <v>3</v>
      </c>
      <c r="U571" s="9">
        <v>3</v>
      </c>
      <c r="V571" s="9">
        <v>2.5</v>
      </c>
    </row>
    <row r="572" spans="1:22" s="9" customFormat="1">
      <c r="A572" s="9">
        <v>567</v>
      </c>
      <c r="B572" s="9" t="str">
        <f t="shared" si="9"/>
        <v>М36x320</v>
      </c>
      <c r="C572" s="10">
        <v>36</v>
      </c>
      <c r="D572" s="9">
        <v>320</v>
      </c>
      <c r="E572" s="12">
        <v>2338.9406682920326</v>
      </c>
      <c r="F572" s="12">
        <v>2391.7483197430142</v>
      </c>
      <c r="G572" s="12">
        <v>2198.8719302285322</v>
      </c>
      <c r="H572" s="12">
        <v>2285.7136391381114</v>
      </c>
      <c r="I572" s="12"/>
      <c r="J572" s="12"/>
      <c r="K572" s="12"/>
      <c r="L572" s="12"/>
      <c r="M572" s="9">
        <v>97</v>
      </c>
      <c r="N572" s="9">
        <v>97</v>
      </c>
      <c r="O572" s="9">
        <v>0</v>
      </c>
      <c r="P572" s="9">
        <v>36</v>
      </c>
      <c r="Q572" s="9">
        <v>33.402000000000001</v>
      </c>
      <c r="R572" s="9">
        <v>34.051499999999997</v>
      </c>
      <c r="S572" s="9">
        <v>4</v>
      </c>
      <c r="T572" s="9">
        <v>3</v>
      </c>
      <c r="U572" s="9">
        <v>3</v>
      </c>
      <c r="V572" s="9">
        <v>2.5</v>
      </c>
    </row>
    <row r="573" spans="1:22" s="9" customFormat="1">
      <c r="A573" s="9">
        <v>568</v>
      </c>
      <c r="B573" s="9" t="str">
        <f t="shared" si="9"/>
        <v>М36x340</v>
      </c>
      <c r="C573" s="10">
        <v>36</v>
      </c>
      <c r="D573" s="9">
        <v>340</v>
      </c>
      <c r="E573" s="12">
        <v>2498.7472033948379</v>
      </c>
      <c r="F573" s="12">
        <v>2551.55485484582</v>
      </c>
      <c r="G573" s="12">
        <v>2336.4453323053854</v>
      </c>
      <c r="H573" s="12">
        <v>2428.689272557599</v>
      </c>
      <c r="I573" s="12"/>
      <c r="J573" s="12"/>
      <c r="K573" s="12"/>
      <c r="L573" s="12"/>
      <c r="M573" s="9">
        <v>97</v>
      </c>
      <c r="N573" s="9">
        <v>97</v>
      </c>
      <c r="O573" s="9">
        <v>0</v>
      </c>
      <c r="P573" s="9">
        <v>36</v>
      </c>
      <c r="Q573" s="9">
        <v>33.402000000000001</v>
      </c>
      <c r="R573" s="9">
        <v>34.051499999999997</v>
      </c>
      <c r="S573" s="9">
        <v>4</v>
      </c>
      <c r="T573" s="9">
        <v>3</v>
      </c>
      <c r="U573" s="9">
        <v>3</v>
      </c>
      <c r="V573" s="9">
        <v>2.5</v>
      </c>
    </row>
    <row r="574" spans="1:22" s="9" customFormat="1">
      <c r="A574" s="9">
        <v>569</v>
      </c>
      <c r="B574" s="9" t="str">
        <f t="shared" si="9"/>
        <v>М36x360</v>
      </c>
      <c r="C574" s="10">
        <v>36</v>
      </c>
      <c r="D574" s="9">
        <v>360</v>
      </c>
      <c r="E574" s="12">
        <v>2658.5537384976433</v>
      </c>
      <c r="F574" s="12">
        <v>2711.3613899486254</v>
      </c>
      <c r="G574" s="12">
        <v>2474.0187343822381</v>
      </c>
      <c r="H574" s="12">
        <v>2571.6649059770871</v>
      </c>
      <c r="I574" s="12"/>
      <c r="J574" s="12"/>
      <c r="K574" s="12"/>
      <c r="L574" s="12"/>
      <c r="M574" s="9">
        <v>97</v>
      </c>
      <c r="N574" s="9">
        <v>97</v>
      </c>
      <c r="O574" s="9">
        <v>0</v>
      </c>
      <c r="P574" s="9">
        <v>36</v>
      </c>
      <c r="Q574" s="9">
        <v>33.402000000000001</v>
      </c>
      <c r="R574" s="9">
        <v>34.051499999999997</v>
      </c>
      <c r="S574" s="9">
        <v>4</v>
      </c>
      <c r="T574" s="9">
        <v>3</v>
      </c>
      <c r="U574" s="9">
        <v>3</v>
      </c>
      <c r="V574" s="9">
        <v>2.5</v>
      </c>
    </row>
    <row r="575" spans="1:22" s="9" customFormat="1">
      <c r="A575" s="9">
        <v>570</v>
      </c>
      <c r="B575" s="9" t="str">
        <f t="shared" si="9"/>
        <v>М36x380</v>
      </c>
      <c r="C575" s="10">
        <v>36</v>
      </c>
      <c r="D575" s="9">
        <v>380</v>
      </c>
      <c r="E575" s="12">
        <v>2818.3602736004486</v>
      </c>
      <c r="F575" s="12">
        <v>2871.1679250514312</v>
      </c>
      <c r="G575" s="12">
        <v>2611.5921364590913</v>
      </c>
      <c r="H575" s="12">
        <v>2714.6405393965742</v>
      </c>
      <c r="I575" s="12"/>
      <c r="J575" s="12"/>
      <c r="K575" s="12"/>
      <c r="L575" s="12"/>
      <c r="M575" s="9">
        <v>97</v>
      </c>
      <c r="N575" s="9">
        <v>97</v>
      </c>
      <c r="O575" s="9">
        <v>0</v>
      </c>
      <c r="P575" s="9">
        <v>36</v>
      </c>
      <c r="Q575" s="9">
        <v>33.402000000000001</v>
      </c>
      <c r="R575" s="9">
        <v>34.051499999999997</v>
      </c>
      <c r="S575" s="9">
        <v>4</v>
      </c>
      <c r="T575" s="9">
        <v>3</v>
      </c>
      <c r="U575" s="9">
        <v>3</v>
      </c>
      <c r="V575" s="9">
        <v>2.5</v>
      </c>
    </row>
    <row r="576" spans="1:22" s="9" customFormat="1">
      <c r="A576" s="9">
        <v>571</v>
      </c>
      <c r="B576" s="9" t="str">
        <f t="shared" si="9"/>
        <v>М36x400</v>
      </c>
      <c r="C576" s="10">
        <v>36</v>
      </c>
      <c r="D576" s="9">
        <v>400</v>
      </c>
      <c r="E576" s="12">
        <v>2978.1668087032549</v>
      </c>
      <c r="F576" s="12">
        <v>3030.9744601542366</v>
      </c>
      <c r="G576" s="12">
        <v>2749.1655385359445</v>
      </c>
      <c r="H576" s="12">
        <v>2857.6161728160619</v>
      </c>
      <c r="I576" s="12"/>
      <c r="J576" s="12"/>
      <c r="K576" s="12"/>
      <c r="L576" s="12"/>
      <c r="M576" s="9">
        <v>97</v>
      </c>
      <c r="N576" s="9">
        <v>97</v>
      </c>
      <c r="O576" s="9">
        <v>0</v>
      </c>
      <c r="P576" s="9">
        <v>36</v>
      </c>
      <c r="Q576" s="9">
        <v>33.402000000000001</v>
      </c>
      <c r="R576" s="9">
        <v>34.051499999999997</v>
      </c>
      <c r="S576" s="9">
        <v>4</v>
      </c>
      <c r="T576" s="9">
        <v>3</v>
      </c>
      <c r="U576" s="9">
        <v>3</v>
      </c>
      <c r="V576" s="9">
        <v>2.5</v>
      </c>
    </row>
    <row r="577" spans="1:22" s="9" customFormat="1">
      <c r="A577" s="9">
        <v>572</v>
      </c>
      <c r="B577" s="9" t="str">
        <f t="shared" si="9"/>
        <v>М36x420</v>
      </c>
      <c r="C577" s="10">
        <v>36</v>
      </c>
      <c r="D577" s="9">
        <v>420</v>
      </c>
      <c r="E577" s="12">
        <v>3137.9733438060603</v>
      </c>
      <c r="F577" s="12">
        <v>3190.7809952570419</v>
      </c>
      <c r="G577" s="12">
        <v>2886.7389406127982</v>
      </c>
      <c r="H577" s="12">
        <v>3000.5918062355495</v>
      </c>
      <c r="I577" s="12"/>
      <c r="J577" s="12"/>
      <c r="K577" s="12"/>
      <c r="L577" s="12"/>
      <c r="M577" s="9">
        <v>97</v>
      </c>
      <c r="N577" s="9">
        <v>97</v>
      </c>
      <c r="O577" s="9">
        <v>0</v>
      </c>
      <c r="P577" s="9">
        <v>36</v>
      </c>
      <c r="Q577" s="9">
        <v>33.402000000000001</v>
      </c>
      <c r="R577" s="9">
        <v>34.051499999999997</v>
      </c>
      <c r="S577" s="9">
        <v>4</v>
      </c>
      <c r="T577" s="9">
        <v>3</v>
      </c>
      <c r="U577" s="9">
        <v>3</v>
      </c>
      <c r="V577" s="9">
        <v>2.5</v>
      </c>
    </row>
    <row r="578" spans="1:22" s="9" customFormat="1">
      <c r="A578" s="9">
        <v>573</v>
      </c>
      <c r="B578" s="9" t="str">
        <f t="shared" si="9"/>
        <v>М36x450</v>
      </c>
      <c r="C578" s="10">
        <v>36</v>
      </c>
      <c r="D578" s="9">
        <v>450</v>
      </c>
      <c r="E578" s="12">
        <v>3377.6831464602683</v>
      </c>
      <c r="F578" s="12">
        <v>3430.4907979112504</v>
      </c>
      <c r="G578" s="12">
        <v>3093.0990437280775</v>
      </c>
      <c r="H578" s="12">
        <v>3215.0552563647811</v>
      </c>
      <c r="I578" s="12"/>
      <c r="J578" s="12"/>
      <c r="K578" s="12"/>
      <c r="L578" s="12"/>
      <c r="M578" s="9">
        <v>97</v>
      </c>
      <c r="N578" s="9">
        <v>97</v>
      </c>
      <c r="O578" s="9">
        <v>0</v>
      </c>
      <c r="P578" s="9">
        <v>36</v>
      </c>
      <c r="Q578" s="9">
        <v>33.402000000000001</v>
      </c>
      <c r="R578" s="9">
        <v>34.051499999999997</v>
      </c>
      <c r="S578" s="9">
        <v>4</v>
      </c>
      <c r="T578" s="9">
        <v>3</v>
      </c>
      <c r="U578" s="9">
        <v>3</v>
      </c>
      <c r="V578" s="9">
        <v>2.5</v>
      </c>
    </row>
    <row r="579" spans="1:22" s="9" customFormat="1">
      <c r="A579" s="9">
        <v>574</v>
      </c>
      <c r="B579" s="9" t="str">
        <f t="shared" si="9"/>
        <v>М36x480</v>
      </c>
      <c r="C579" s="10">
        <v>36</v>
      </c>
      <c r="D579" s="9">
        <v>480</v>
      </c>
      <c r="E579" s="12">
        <v>3617.3929491144768</v>
      </c>
      <c r="F579" s="12">
        <v>3670.2006005654584</v>
      </c>
      <c r="G579" s="12">
        <v>3299.4591468433568</v>
      </c>
      <c r="H579" s="12">
        <v>3429.5187064940119</v>
      </c>
      <c r="I579" s="12"/>
      <c r="J579" s="12"/>
      <c r="K579" s="12"/>
      <c r="L579" s="12"/>
      <c r="M579" s="9">
        <v>97</v>
      </c>
      <c r="N579" s="9">
        <v>97</v>
      </c>
      <c r="O579" s="9">
        <v>0</v>
      </c>
      <c r="P579" s="9">
        <v>36</v>
      </c>
      <c r="Q579" s="9">
        <v>33.402000000000001</v>
      </c>
      <c r="R579" s="9">
        <v>34.051499999999997</v>
      </c>
      <c r="S579" s="9">
        <v>4</v>
      </c>
      <c r="T579" s="9">
        <v>3</v>
      </c>
      <c r="U579" s="9">
        <v>3</v>
      </c>
      <c r="V579" s="9">
        <v>2.5</v>
      </c>
    </row>
    <row r="580" spans="1:22" s="9" customFormat="1">
      <c r="A580" s="9">
        <v>575</v>
      </c>
      <c r="B580" s="9" t="str">
        <f t="shared" si="9"/>
        <v>М36x500</v>
      </c>
      <c r="C580" s="10">
        <v>36</v>
      </c>
      <c r="D580" s="9">
        <v>500</v>
      </c>
      <c r="E580" s="12">
        <v>3777.199484217283</v>
      </c>
      <c r="F580" s="12">
        <v>3830.0071356682652</v>
      </c>
      <c r="G580" s="12">
        <v>3437.0325489202105</v>
      </c>
      <c r="H580" s="12">
        <v>3572.4943399134995</v>
      </c>
      <c r="I580" s="12"/>
      <c r="J580" s="12"/>
      <c r="K580" s="12"/>
      <c r="L580" s="12"/>
      <c r="M580" s="9">
        <v>97</v>
      </c>
      <c r="N580" s="9">
        <v>97</v>
      </c>
      <c r="O580" s="9">
        <v>0</v>
      </c>
      <c r="P580" s="9">
        <v>36</v>
      </c>
      <c r="Q580" s="9">
        <v>33.402000000000001</v>
      </c>
      <c r="R580" s="9">
        <v>34.051499999999997</v>
      </c>
      <c r="S580" s="9">
        <v>4</v>
      </c>
      <c r="T580" s="9">
        <v>3</v>
      </c>
      <c r="U580" s="9">
        <v>3</v>
      </c>
      <c r="V580" s="9">
        <v>2.5</v>
      </c>
    </row>
    <row r="581" spans="1:22">
      <c r="A581" s="9">
        <v>576</v>
      </c>
      <c r="B581" s="9" t="str">
        <f t="shared" si="9"/>
        <v>М42x240</v>
      </c>
      <c r="C581" s="10">
        <v>42</v>
      </c>
      <c r="D581" s="9">
        <v>240</v>
      </c>
      <c r="E581" s="12">
        <v>2285.7336872102592</v>
      </c>
      <c r="F581" s="12">
        <v>2393.0490027682731</v>
      </c>
      <c r="G581" s="12">
        <v>2253.5916871277309</v>
      </c>
      <c r="H581" s="12">
        <v>2371.3635170553957</v>
      </c>
      <c r="I581" s="12"/>
      <c r="J581" s="12"/>
      <c r="K581" s="12"/>
      <c r="L581" s="12"/>
      <c r="M581" s="9">
        <v>109</v>
      </c>
      <c r="N581" s="9">
        <v>109</v>
      </c>
      <c r="O581" s="9">
        <v>0</v>
      </c>
      <c r="P581" s="9">
        <v>42</v>
      </c>
      <c r="Q581" s="9">
        <v>39.077249999999999</v>
      </c>
      <c r="R581" s="9">
        <v>40.051499999999997</v>
      </c>
      <c r="S581" s="9">
        <v>4.5</v>
      </c>
      <c r="T581" s="9">
        <v>3</v>
      </c>
      <c r="U581" s="9">
        <v>4</v>
      </c>
      <c r="V581" s="9">
        <v>2.5</v>
      </c>
    </row>
    <row r="582" spans="1:22">
      <c r="A582" s="9">
        <v>577</v>
      </c>
      <c r="B582" s="9" t="str">
        <f t="shared" si="9"/>
        <v>М42x260</v>
      </c>
      <c r="C582" s="10">
        <v>42</v>
      </c>
      <c r="D582" s="9">
        <v>260</v>
      </c>
      <c r="E582" s="12">
        <v>2503.248137766856</v>
      </c>
      <c r="F582" s="12">
        <v>2610.5634533248699</v>
      </c>
      <c r="G582" s="12">
        <v>2441.8861376093009</v>
      </c>
      <c r="H582" s="12">
        <v>2569.1638896911941</v>
      </c>
      <c r="I582" s="12"/>
      <c r="J582" s="12"/>
      <c r="K582" s="12"/>
      <c r="L582" s="12"/>
      <c r="M582" s="9">
        <v>109</v>
      </c>
      <c r="N582" s="9">
        <v>109</v>
      </c>
      <c r="O582" s="9">
        <v>0</v>
      </c>
      <c r="P582" s="9">
        <v>42</v>
      </c>
      <c r="Q582" s="9">
        <v>39.077249999999999</v>
      </c>
      <c r="R582" s="9">
        <v>40.051499999999997</v>
      </c>
      <c r="S582" s="9">
        <v>4.5</v>
      </c>
      <c r="T582" s="9">
        <v>3</v>
      </c>
      <c r="U582" s="9">
        <v>4</v>
      </c>
      <c r="V582" s="9">
        <v>2.5</v>
      </c>
    </row>
    <row r="583" spans="1:22">
      <c r="A583" s="9">
        <v>578</v>
      </c>
      <c r="B583" s="9" t="str">
        <f t="shared" si="9"/>
        <v>М42x280</v>
      </c>
      <c r="C583" s="10">
        <v>42</v>
      </c>
      <c r="D583" s="9">
        <v>280</v>
      </c>
      <c r="E583" s="12">
        <v>2720.7625883234523</v>
      </c>
      <c r="F583" s="12">
        <v>2828.0779038814662</v>
      </c>
      <c r="G583" s="12">
        <v>2630.1805880908719</v>
      </c>
      <c r="H583" s="12">
        <v>2766.9642623269933</v>
      </c>
      <c r="I583" s="12"/>
      <c r="J583" s="12"/>
      <c r="K583" s="12"/>
      <c r="L583" s="12"/>
      <c r="M583" s="9">
        <v>109</v>
      </c>
      <c r="N583" s="9">
        <v>109</v>
      </c>
      <c r="O583" s="9">
        <v>0</v>
      </c>
      <c r="P583" s="9">
        <v>42</v>
      </c>
      <c r="Q583" s="9">
        <v>39.077249999999999</v>
      </c>
      <c r="R583" s="9">
        <v>40.051499999999997</v>
      </c>
      <c r="S583" s="9">
        <v>4.5</v>
      </c>
      <c r="T583" s="9">
        <v>3</v>
      </c>
      <c r="U583" s="9">
        <v>4</v>
      </c>
      <c r="V583" s="9">
        <v>2.5</v>
      </c>
    </row>
    <row r="584" spans="1:22">
      <c r="A584" s="9">
        <v>579</v>
      </c>
      <c r="B584" s="9" t="str">
        <f t="shared" si="9"/>
        <v>М42x300</v>
      </c>
      <c r="C584" s="10">
        <v>42</v>
      </c>
      <c r="D584" s="9">
        <v>300</v>
      </c>
      <c r="E584" s="12">
        <v>2938.2770388800482</v>
      </c>
      <c r="F584" s="12">
        <v>3045.5923544380626</v>
      </c>
      <c r="G584" s="12">
        <v>2818.4750385724424</v>
      </c>
      <c r="H584" s="12">
        <v>2964.7646349627921</v>
      </c>
      <c r="I584" s="12"/>
      <c r="J584" s="12"/>
      <c r="K584" s="12"/>
      <c r="L584" s="12"/>
      <c r="M584" s="9">
        <v>109</v>
      </c>
      <c r="N584" s="9">
        <v>109</v>
      </c>
      <c r="O584" s="9">
        <v>0</v>
      </c>
      <c r="P584" s="9">
        <v>42</v>
      </c>
      <c r="Q584" s="9">
        <v>39.077249999999999</v>
      </c>
      <c r="R584" s="9">
        <v>40.051499999999997</v>
      </c>
      <c r="S584" s="9">
        <v>4.5</v>
      </c>
      <c r="T584" s="9">
        <v>3</v>
      </c>
      <c r="U584" s="9">
        <v>4</v>
      </c>
      <c r="V584" s="9">
        <v>2.5</v>
      </c>
    </row>
    <row r="585" spans="1:22" s="9" customFormat="1">
      <c r="A585" s="9">
        <v>580</v>
      </c>
      <c r="B585" s="9" t="str">
        <f t="shared" si="9"/>
        <v>М42x320</v>
      </c>
      <c r="C585" s="10">
        <v>42</v>
      </c>
      <c r="D585" s="9">
        <v>320</v>
      </c>
      <c r="E585" s="12">
        <v>3155.791489436645</v>
      </c>
      <c r="F585" s="12">
        <v>3263.1068049946593</v>
      </c>
      <c r="G585" s="12">
        <v>3006.7694890540124</v>
      </c>
      <c r="H585" s="12">
        <v>3162.5650075985905</v>
      </c>
      <c r="I585" s="12"/>
      <c r="J585" s="12"/>
      <c r="K585" s="12"/>
      <c r="L585" s="12"/>
      <c r="M585" s="9">
        <v>109</v>
      </c>
      <c r="N585" s="9">
        <v>109</v>
      </c>
      <c r="O585" s="9">
        <v>0</v>
      </c>
      <c r="P585" s="9">
        <v>42</v>
      </c>
      <c r="Q585" s="9">
        <v>39.077249999999999</v>
      </c>
      <c r="R585" s="9">
        <v>40.051499999999997</v>
      </c>
      <c r="S585" s="9">
        <v>4.5</v>
      </c>
      <c r="T585" s="9">
        <v>3</v>
      </c>
      <c r="U585" s="9">
        <v>4</v>
      </c>
      <c r="V585" s="9">
        <v>2.5</v>
      </c>
    </row>
    <row r="586" spans="1:22" s="9" customFormat="1">
      <c r="A586" s="9">
        <v>581</v>
      </c>
      <c r="B586" s="9" t="str">
        <f t="shared" si="9"/>
        <v>М42x340</v>
      </c>
      <c r="C586" s="10">
        <v>42</v>
      </c>
      <c r="D586" s="9">
        <v>340</v>
      </c>
      <c r="E586" s="12">
        <v>3373.3059399932417</v>
      </c>
      <c r="F586" s="12">
        <v>3480.6212555512552</v>
      </c>
      <c r="G586" s="12">
        <v>3195.0639395355834</v>
      </c>
      <c r="H586" s="12">
        <v>3360.3653802343902</v>
      </c>
      <c r="I586" s="12"/>
      <c r="J586" s="12"/>
      <c r="K586" s="12"/>
      <c r="L586" s="12"/>
      <c r="M586" s="9">
        <v>109</v>
      </c>
      <c r="N586" s="9">
        <v>109</v>
      </c>
      <c r="O586" s="9">
        <v>0</v>
      </c>
      <c r="P586" s="9">
        <v>42</v>
      </c>
      <c r="Q586" s="9">
        <v>39.077249999999999</v>
      </c>
      <c r="R586" s="9">
        <v>40.051499999999997</v>
      </c>
      <c r="S586" s="9">
        <v>4.5</v>
      </c>
      <c r="T586" s="9">
        <v>3</v>
      </c>
      <c r="U586" s="9">
        <v>4</v>
      </c>
      <c r="V586" s="9">
        <v>2.5</v>
      </c>
    </row>
    <row r="587" spans="1:22" s="9" customFormat="1">
      <c r="A587" s="9">
        <v>582</v>
      </c>
      <c r="B587" s="9" t="str">
        <f t="shared" si="9"/>
        <v>М42x360</v>
      </c>
      <c r="C587" s="10">
        <v>42</v>
      </c>
      <c r="D587" s="9">
        <v>360</v>
      </c>
      <c r="E587" s="12">
        <v>3590.8203905498381</v>
      </c>
      <c r="F587" s="12">
        <v>3698.1357061078525</v>
      </c>
      <c r="G587" s="12">
        <v>3383.3583900171543</v>
      </c>
      <c r="H587" s="12">
        <v>3558.1657528701885</v>
      </c>
      <c r="I587" s="12"/>
      <c r="J587" s="12"/>
      <c r="K587" s="12"/>
      <c r="L587" s="12"/>
      <c r="M587" s="9">
        <v>109</v>
      </c>
      <c r="N587" s="9">
        <v>109</v>
      </c>
      <c r="O587" s="9">
        <v>0</v>
      </c>
      <c r="P587" s="9">
        <v>42</v>
      </c>
      <c r="Q587" s="9">
        <v>39.077249999999999</v>
      </c>
      <c r="R587" s="9">
        <v>40.051499999999997</v>
      </c>
      <c r="S587" s="9">
        <v>4.5</v>
      </c>
      <c r="T587" s="9">
        <v>3</v>
      </c>
      <c r="U587" s="9">
        <v>4</v>
      </c>
      <c r="V587" s="9">
        <v>2.5</v>
      </c>
    </row>
    <row r="588" spans="1:22" s="9" customFormat="1">
      <c r="A588" s="9">
        <v>583</v>
      </c>
      <c r="B588" s="9" t="str">
        <f t="shared" si="9"/>
        <v>М42x380</v>
      </c>
      <c r="C588" s="10">
        <v>42</v>
      </c>
      <c r="D588" s="9">
        <v>380</v>
      </c>
      <c r="E588" s="12">
        <v>3808.3348411064349</v>
      </c>
      <c r="F588" s="12">
        <v>3915.6501566644488</v>
      </c>
      <c r="G588" s="12">
        <v>3571.6528404987243</v>
      </c>
      <c r="H588" s="12">
        <v>3755.9661255059873</v>
      </c>
      <c r="I588" s="12"/>
      <c r="J588" s="12"/>
      <c r="K588" s="12"/>
      <c r="L588" s="12"/>
      <c r="M588" s="9">
        <v>109</v>
      </c>
      <c r="N588" s="9">
        <v>109</v>
      </c>
      <c r="O588" s="9">
        <v>0</v>
      </c>
      <c r="P588" s="9">
        <v>42</v>
      </c>
      <c r="Q588" s="9">
        <v>39.077249999999999</v>
      </c>
      <c r="R588" s="9">
        <v>40.051499999999997</v>
      </c>
      <c r="S588" s="9">
        <v>4.5</v>
      </c>
      <c r="T588" s="9">
        <v>3</v>
      </c>
      <c r="U588" s="9">
        <v>4</v>
      </c>
      <c r="V588" s="9">
        <v>2.5</v>
      </c>
    </row>
    <row r="589" spans="1:22" s="9" customFormat="1">
      <c r="A589" s="9">
        <v>584</v>
      </c>
      <c r="B589" s="9" t="str">
        <f t="shared" si="9"/>
        <v>М42x400</v>
      </c>
      <c r="C589" s="10">
        <v>42</v>
      </c>
      <c r="D589" s="9">
        <v>400</v>
      </c>
      <c r="E589" s="12">
        <v>4025.8492916630312</v>
      </c>
      <c r="F589" s="12">
        <v>4133.164607221046</v>
      </c>
      <c r="G589" s="12">
        <v>3759.9472909802953</v>
      </c>
      <c r="H589" s="12">
        <v>3953.7664981417865</v>
      </c>
      <c r="I589" s="12"/>
      <c r="J589" s="12"/>
      <c r="K589" s="12"/>
      <c r="L589" s="12"/>
      <c r="M589" s="9">
        <v>109</v>
      </c>
      <c r="N589" s="9">
        <v>109</v>
      </c>
      <c r="O589" s="9">
        <v>0</v>
      </c>
      <c r="P589" s="9">
        <v>42</v>
      </c>
      <c r="Q589" s="9">
        <v>39.077249999999999</v>
      </c>
      <c r="R589" s="9">
        <v>40.051499999999997</v>
      </c>
      <c r="S589" s="9">
        <v>4.5</v>
      </c>
      <c r="T589" s="9">
        <v>3</v>
      </c>
      <c r="U589" s="9">
        <v>4</v>
      </c>
      <c r="V589" s="9">
        <v>2.5</v>
      </c>
    </row>
    <row r="590" spans="1:22" s="9" customFormat="1">
      <c r="A590" s="9">
        <v>585</v>
      </c>
      <c r="B590" s="9" t="str">
        <f t="shared" si="9"/>
        <v>М42x420</v>
      </c>
      <c r="C590" s="10">
        <v>42</v>
      </c>
      <c r="D590" s="9">
        <v>420</v>
      </c>
      <c r="E590" s="12">
        <v>4243.3637422196289</v>
      </c>
      <c r="F590" s="12">
        <v>4350.6790577776419</v>
      </c>
      <c r="G590" s="12">
        <v>3948.2417414618658</v>
      </c>
      <c r="H590" s="12">
        <v>4151.5668707775849</v>
      </c>
      <c r="I590" s="12"/>
      <c r="J590" s="12"/>
      <c r="K590" s="12"/>
      <c r="L590" s="12"/>
      <c r="M590" s="9">
        <v>109</v>
      </c>
      <c r="N590" s="9">
        <v>109</v>
      </c>
      <c r="O590" s="9">
        <v>0</v>
      </c>
      <c r="P590" s="9">
        <v>42</v>
      </c>
      <c r="Q590" s="9">
        <v>39.077249999999999</v>
      </c>
      <c r="R590" s="9">
        <v>40.051499999999997</v>
      </c>
      <c r="S590" s="9">
        <v>4.5</v>
      </c>
      <c r="T590" s="9">
        <v>3</v>
      </c>
      <c r="U590" s="9">
        <v>4</v>
      </c>
      <c r="V590" s="9">
        <v>2.5</v>
      </c>
    </row>
    <row r="591" spans="1:22" s="9" customFormat="1">
      <c r="A591" s="9">
        <v>586</v>
      </c>
      <c r="B591" s="9" t="str">
        <f t="shared" si="9"/>
        <v>М42x450</v>
      </c>
      <c r="C591" s="10">
        <v>42</v>
      </c>
      <c r="D591" s="9">
        <v>450</v>
      </c>
      <c r="E591" s="12">
        <v>4569.6354180545231</v>
      </c>
      <c r="F591" s="12">
        <v>4676.9507336125362</v>
      </c>
      <c r="G591" s="12">
        <v>4230.683417184222</v>
      </c>
      <c r="H591" s="12">
        <v>4448.2674297312833</v>
      </c>
      <c r="I591" s="12"/>
      <c r="J591" s="12"/>
      <c r="K591" s="12"/>
      <c r="L591" s="12"/>
      <c r="M591" s="9">
        <v>109</v>
      </c>
      <c r="N591" s="9">
        <v>109</v>
      </c>
      <c r="O591" s="9">
        <v>0</v>
      </c>
      <c r="P591" s="9">
        <v>42</v>
      </c>
      <c r="Q591" s="9">
        <v>39.077249999999999</v>
      </c>
      <c r="R591" s="9">
        <v>40.051499999999997</v>
      </c>
      <c r="S591" s="9">
        <v>4.5</v>
      </c>
      <c r="T591" s="9">
        <v>3</v>
      </c>
      <c r="U591" s="9">
        <v>4</v>
      </c>
      <c r="V591" s="9">
        <v>2.5</v>
      </c>
    </row>
    <row r="592" spans="1:22" s="9" customFormat="1">
      <c r="A592" s="9">
        <v>587</v>
      </c>
      <c r="B592" s="9" t="str">
        <f t="shared" si="9"/>
        <v>М42x480</v>
      </c>
      <c r="C592" s="10">
        <v>42</v>
      </c>
      <c r="D592" s="9">
        <v>480</v>
      </c>
      <c r="E592" s="12">
        <v>4895.9070938894183</v>
      </c>
      <c r="F592" s="12">
        <v>5003.2224094474323</v>
      </c>
      <c r="G592" s="12">
        <v>4513.1250929065773</v>
      </c>
      <c r="H592" s="12">
        <v>4744.9679886849808</v>
      </c>
      <c r="I592" s="12"/>
      <c r="J592" s="12"/>
      <c r="K592" s="12"/>
      <c r="L592" s="12"/>
      <c r="M592" s="9">
        <v>109</v>
      </c>
      <c r="N592" s="9">
        <v>109</v>
      </c>
      <c r="O592" s="9">
        <v>0</v>
      </c>
      <c r="P592" s="9">
        <v>42</v>
      </c>
      <c r="Q592" s="9">
        <v>39.077249999999999</v>
      </c>
      <c r="R592" s="9">
        <v>40.051499999999997</v>
      </c>
      <c r="S592" s="9">
        <v>4.5</v>
      </c>
      <c r="T592" s="9">
        <v>3</v>
      </c>
      <c r="U592" s="9">
        <v>4</v>
      </c>
      <c r="V592" s="9">
        <v>2.5</v>
      </c>
    </row>
    <row r="593" spans="1:22" s="9" customFormat="1">
      <c r="A593" s="9">
        <v>588</v>
      </c>
      <c r="B593" s="9" t="str">
        <f t="shared" si="9"/>
        <v>М42x500</v>
      </c>
      <c r="C593" s="10">
        <v>42</v>
      </c>
      <c r="D593" s="9">
        <v>500</v>
      </c>
      <c r="E593" s="12">
        <v>5113.4215444460142</v>
      </c>
      <c r="F593" s="12">
        <v>5220.7368600040281</v>
      </c>
      <c r="G593" s="12">
        <v>4701.4195433881478</v>
      </c>
      <c r="H593" s="12">
        <v>4942.7683613207801</v>
      </c>
      <c r="I593" s="12"/>
      <c r="J593" s="12"/>
      <c r="K593" s="12"/>
      <c r="L593" s="12"/>
      <c r="M593" s="9">
        <v>109</v>
      </c>
      <c r="N593" s="9">
        <v>109</v>
      </c>
      <c r="O593" s="9">
        <v>0</v>
      </c>
      <c r="P593" s="9">
        <v>42</v>
      </c>
      <c r="Q593" s="9">
        <v>39.077249999999999</v>
      </c>
      <c r="R593" s="9">
        <v>40.051499999999997</v>
      </c>
      <c r="S593" s="9">
        <v>4.5</v>
      </c>
      <c r="T593" s="9">
        <v>3</v>
      </c>
      <c r="U593" s="9">
        <v>4</v>
      </c>
      <c r="V593" s="9">
        <v>2.5</v>
      </c>
    </row>
    <row r="594" spans="1:22">
      <c r="A594" s="9">
        <v>589</v>
      </c>
      <c r="B594" s="9" t="str">
        <f t="shared" ref="B594:B605" si="10">"М"&amp;C594&amp;"x"&amp;D594</f>
        <v>М48x260</v>
      </c>
      <c r="C594" s="10">
        <v>48</v>
      </c>
      <c r="D594" s="9">
        <v>260</v>
      </c>
      <c r="E594" s="12">
        <v>3237.8780814595275</v>
      </c>
      <c r="F594" s="12">
        <v>3417.2944001527717</v>
      </c>
      <c r="G594" s="12">
        <v>3204.4503559636714</v>
      </c>
      <c r="H594" s="12">
        <v>3396.9568714103216</v>
      </c>
      <c r="I594" s="12"/>
      <c r="J594" s="12"/>
      <c r="K594" s="12"/>
      <c r="L594" s="12"/>
      <c r="M594" s="9">
        <v>121</v>
      </c>
      <c r="N594" s="9">
        <v>121</v>
      </c>
      <c r="O594" s="9">
        <v>0</v>
      </c>
      <c r="P594" s="9">
        <v>48</v>
      </c>
      <c r="Q594" s="9">
        <v>44.752499999999998</v>
      </c>
      <c r="R594" s="9">
        <v>46.051499999999997</v>
      </c>
      <c r="S594" s="9">
        <v>5</v>
      </c>
      <c r="T594" s="9">
        <v>3</v>
      </c>
      <c r="U594" s="9">
        <v>4</v>
      </c>
      <c r="V594" s="9">
        <v>2.5</v>
      </c>
    </row>
    <row r="595" spans="1:22">
      <c r="A595" s="9">
        <v>590</v>
      </c>
      <c r="B595" s="9" t="str">
        <f t="shared" si="10"/>
        <v>М48x280</v>
      </c>
      <c r="C595" s="10">
        <v>48</v>
      </c>
      <c r="D595" s="9">
        <v>280</v>
      </c>
      <c r="E595" s="12">
        <v>3521.9785883089598</v>
      </c>
      <c r="F595" s="12">
        <v>3701.3949070022036</v>
      </c>
      <c r="G595" s="12">
        <v>3451.4089455954863</v>
      </c>
      <c r="H595" s="12">
        <v>3658.4601241014761</v>
      </c>
      <c r="I595" s="12"/>
      <c r="J595" s="12"/>
      <c r="K595" s="12"/>
      <c r="L595" s="12"/>
      <c r="M595" s="9">
        <v>121</v>
      </c>
      <c r="N595" s="9">
        <v>121</v>
      </c>
      <c r="O595" s="9">
        <v>0</v>
      </c>
      <c r="P595" s="9">
        <v>48</v>
      </c>
      <c r="Q595" s="9">
        <v>44.752499999999998</v>
      </c>
      <c r="R595" s="9">
        <v>46.051499999999997</v>
      </c>
      <c r="S595" s="9">
        <v>5</v>
      </c>
      <c r="T595" s="9">
        <v>3</v>
      </c>
      <c r="U595" s="9">
        <v>4</v>
      </c>
      <c r="V595" s="9">
        <v>2.5</v>
      </c>
    </row>
    <row r="596" spans="1:22">
      <c r="A596" s="9">
        <v>591</v>
      </c>
      <c r="B596" s="9" t="str">
        <f t="shared" si="10"/>
        <v>М48x300</v>
      </c>
      <c r="C596" s="10">
        <v>48</v>
      </c>
      <c r="D596" s="9">
        <v>300</v>
      </c>
      <c r="E596" s="12">
        <v>3806.0790951583917</v>
      </c>
      <c r="F596" s="12">
        <v>3985.4954138516359</v>
      </c>
      <c r="G596" s="12">
        <v>3698.3675352273017</v>
      </c>
      <c r="H596" s="12">
        <v>3919.9633767926312</v>
      </c>
      <c r="I596" s="12"/>
      <c r="J596" s="12"/>
      <c r="K596" s="12"/>
      <c r="L596" s="12"/>
      <c r="M596" s="9">
        <v>121</v>
      </c>
      <c r="N596" s="9">
        <v>121</v>
      </c>
      <c r="O596" s="9">
        <v>0</v>
      </c>
      <c r="P596" s="9">
        <v>48</v>
      </c>
      <c r="Q596" s="9">
        <v>44.752499999999998</v>
      </c>
      <c r="R596" s="9">
        <v>46.051499999999997</v>
      </c>
      <c r="S596" s="9">
        <v>5</v>
      </c>
      <c r="T596" s="9">
        <v>3</v>
      </c>
      <c r="U596" s="9">
        <v>4</v>
      </c>
      <c r="V596" s="9">
        <v>2.5</v>
      </c>
    </row>
    <row r="597" spans="1:22">
      <c r="A597" s="9">
        <v>592</v>
      </c>
      <c r="B597" s="9" t="str">
        <f t="shared" si="10"/>
        <v>М48x320</v>
      </c>
      <c r="C597" s="10">
        <v>48</v>
      </c>
      <c r="D597" s="9">
        <v>320</v>
      </c>
      <c r="E597" s="12">
        <v>4090.1796020078241</v>
      </c>
      <c r="F597" s="12">
        <v>4269.5959207010692</v>
      </c>
      <c r="G597" s="12">
        <v>3945.3261248591166</v>
      </c>
      <c r="H597" s="12">
        <v>4181.4666294837862</v>
      </c>
      <c r="I597" s="12"/>
      <c r="J597" s="12"/>
      <c r="K597" s="12"/>
      <c r="L597" s="12"/>
      <c r="M597" s="9">
        <v>121</v>
      </c>
      <c r="N597" s="9">
        <v>121</v>
      </c>
      <c r="O597" s="9">
        <v>0</v>
      </c>
      <c r="P597" s="9">
        <v>48</v>
      </c>
      <c r="Q597" s="9">
        <v>44.752499999999998</v>
      </c>
      <c r="R597" s="9">
        <v>46.051499999999997</v>
      </c>
      <c r="S597" s="9">
        <v>5</v>
      </c>
      <c r="T597" s="9">
        <v>3</v>
      </c>
      <c r="U597" s="9">
        <v>4</v>
      </c>
      <c r="V597" s="9">
        <v>2.5</v>
      </c>
    </row>
    <row r="598" spans="1:22">
      <c r="A598" s="9">
        <v>593</v>
      </c>
      <c r="B598" s="9" t="str">
        <f t="shared" si="10"/>
        <v>М48x340</v>
      </c>
      <c r="C598" s="10">
        <v>48</v>
      </c>
      <c r="D598" s="9">
        <v>340</v>
      </c>
      <c r="E598" s="12">
        <v>4374.280108857256</v>
      </c>
      <c r="F598" s="12">
        <v>4553.6964275505006</v>
      </c>
      <c r="G598" s="12">
        <v>4192.284714490931</v>
      </c>
      <c r="H598" s="12">
        <v>4442.9698821749407</v>
      </c>
      <c r="I598" s="12"/>
      <c r="J598" s="12"/>
      <c r="K598" s="12"/>
      <c r="L598" s="12"/>
      <c r="M598" s="9">
        <v>121</v>
      </c>
      <c r="N598" s="9">
        <v>121</v>
      </c>
      <c r="O598" s="9">
        <v>0</v>
      </c>
      <c r="P598" s="9">
        <v>48</v>
      </c>
      <c r="Q598" s="9">
        <v>44.752499999999998</v>
      </c>
      <c r="R598" s="9">
        <v>46.051499999999997</v>
      </c>
      <c r="S598" s="9">
        <v>5</v>
      </c>
      <c r="T598" s="9">
        <v>3</v>
      </c>
      <c r="U598" s="9">
        <v>4</v>
      </c>
      <c r="V598" s="9">
        <v>2.5</v>
      </c>
    </row>
    <row r="599" spans="1:22">
      <c r="A599" s="9">
        <v>594</v>
      </c>
      <c r="B599" s="9" t="str">
        <f t="shared" si="10"/>
        <v>М48x360</v>
      </c>
      <c r="C599" s="10">
        <v>48</v>
      </c>
      <c r="D599" s="9">
        <v>360</v>
      </c>
      <c r="E599" s="12">
        <v>4658.3806157066874</v>
      </c>
      <c r="F599" s="12">
        <v>4837.796934399933</v>
      </c>
      <c r="G599" s="12">
        <v>4439.2433041227468</v>
      </c>
      <c r="H599" s="12">
        <v>4704.4731348660953</v>
      </c>
      <c r="I599" s="12"/>
      <c r="J599" s="12"/>
      <c r="K599" s="12"/>
      <c r="L599" s="12"/>
      <c r="M599" s="9">
        <v>121</v>
      </c>
      <c r="N599" s="9">
        <v>121</v>
      </c>
      <c r="O599" s="9">
        <v>0</v>
      </c>
      <c r="P599" s="9">
        <v>48</v>
      </c>
      <c r="Q599" s="9">
        <v>44.752499999999998</v>
      </c>
      <c r="R599" s="9">
        <v>46.051499999999997</v>
      </c>
      <c r="S599" s="9">
        <v>5</v>
      </c>
      <c r="T599" s="9">
        <v>3</v>
      </c>
      <c r="U599" s="9">
        <v>4</v>
      </c>
      <c r="V599" s="9">
        <v>2.5</v>
      </c>
    </row>
    <row r="600" spans="1:22">
      <c r="A600" s="9">
        <v>595</v>
      </c>
      <c r="B600" s="9" t="str">
        <f t="shared" si="10"/>
        <v>М48x380</v>
      </c>
      <c r="C600" s="10">
        <v>48</v>
      </c>
      <c r="D600" s="9">
        <v>380</v>
      </c>
      <c r="E600" s="12">
        <v>4942.4811225561207</v>
      </c>
      <c r="F600" s="12">
        <v>5121.8974412493653</v>
      </c>
      <c r="G600" s="12">
        <v>4686.2018937545618</v>
      </c>
      <c r="H600" s="12">
        <v>4965.9763875572498</v>
      </c>
      <c r="I600" s="12"/>
      <c r="J600" s="12"/>
      <c r="K600" s="12"/>
      <c r="L600" s="12"/>
      <c r="M600" s="9">
        <v>121</v>
      </c>
      <c r="N600" s="9">
        <v>121</v>
      </c>
      <c r="O600" s="9">
        <v>0</v>
      </c>
      <c r="P600" s="9">
        <v>48</v>
      </c>
      <c r="Q600" s="9">
        <v>44.752499999999998</v>
      </c>
      <c r="R600" s="9">
        <v>46.051499999999997</v>
      </c>
      <c r="S600" s="9">
        <v>5</v>
      </c>
      <c r="T600" s="9">
        <v>3</v>
      </c>
      <c r="U600" s="9">
        <v>4</v>
      </c>
      <c r="V600" s="9">
        <v>2.5</v>
      </c>
    </row>
    <row r="601" spans="1:22">
      <c r="A601" s="9">
        <v>596</v>
      </c>
      <c r="B601" s="9" t="str">
        <f t="shared" si="10"/>
        <v>М48x400</v>
      </c>
      <c r="C601" s="10">
        <v>48</v>
      </c>
      <c r="D601" s="9">
        <v>400</v>
      </c>
      <c r="E601" s="12">
        <v>5226.5816294055521</v>
      </c>
      <c r="F601" s="12">
        <v>5405.9979480987986</v>
      </c>
      <c r="G601" s="12">
        <v>4933.1604833863767</v>
      </c>
      <c r="H601" s="12">
        <v>5227.4796402484044</v>
      </c>
      <c r="I601" s="12"/>
      <c r="J601" s="12"/>
      <c r="K601" s="12"/>
      <c r="L601" s="12"/>
      <c r="M601" s="9">
        <v>121</v>
      </c>
      <c r="N601" s="9">
        <v>121</v>
      </c>
      <c r="O601" s="9">
        <v>0</v>
      </c>
      <c r="P601" s="9">
        <v>48</v>
      </c>
      <c r="Q601" s="9">
        <v>44.752499999999998</v>
      </c>
      <c r="R601" s="9">
        <v>46.051499999999997</v>
      </c>
      <c r="S601" s="9">
        <v>5</v>
      </c>
      <c r="T601" s="9">
        <v>3</v>
      </c>
      <c r="U601" s="9">
        <v>4</v>
      </c>
      <c r="V601" s="9">
        <v>2.5</v>
      </c>
    </row>
    <row r="602" spans="1:22">
      <c r="A602" s="9">
        <v>597</v>
      </c>
      <c r="B602" s="9" t="str">
        <f t="shared" si="10"/>
        <v>М48x420</v>
      </c>
      <c r="C602" s="10">
        <v>48</v>
      </c>
      <c r="D602" s="9">
        <v>420</v>
      </c>
      <c r="E602" s="12">
        <v>5510.6821362549845</v>
      </c>
      <c r="F602" s="12">
        <v>5690.0984549482291</v>
      </c>
      <c r="G602" s="12">
        <v>5180.1190730181916</v>
      </c>
      <c r="H602" s="12">
        <v>5488.982892939559</v>
      </c>
      <c r="I602" s="12"/>
      <c r="J602" s="12"/>
      <c r="K602" s="12"/>
      <c r="L602" s="12"/>
      <c r="M602" s="9">
        <v>121</v>
      </c>
      <c r="N602" s="9">
        <v>121</v>
      </c>
      <c r="O602" s="9">
        <v>0</v>
      </c>
      <c r="P602" s="9">
        <v>48</v>
      </c>
      <c r="Q602" s="9">
        <v>44.752499999999998</v>
      </c>
      <c r="R602" s="9">
        <v>46.051499999999997</v>
      </c>
      <c r="S602" s="9">
        <v>5</v>
      </c>
      <c r="T602" s="9">
        <v>3</v>
      </c>
      <c r="U602" s="9">
        <v>4</v>
      </c>
      <c r="V602" s="9">
        <v>2.5</v>
      </c>
    </row>
    <row r="603" spans="1:22">
      <c r="A603" s="9">
        <v>598</v>
      </c>
      <c r="B603" s="9" t="str">
        <f t="shared" si="10"/>
        <v>М48x450</v>
      </c>
      <c r="C603" s="10">
        <v>48</v>
      </c>
      <c r="D603">
        <v>450</v>
      </c>
      <c r="E603" s="12">
        <v>5936.8328965291321</v>
      </c>
      <c r="F603" s="12">
        <v>6116.2492152223786</v>
      </c>
      <c r="G603" s="12">
        <v>5550.556957465913</v>
      </c>
      <c r="H603" s="12">
        <v>5881.2377719762908</v>
      </c>
      <c r="I603" s="12"/>
      <c r="J603" s="12"/>
      <c r="K603" s="12"/>
      <c r="L603" s="12"/>
      <c r="M603" s="9">
        <v>121</v>
      </c>
      <c r="N603" s="9">
        <v>121</v>
      </c>
      <c r="O603" s="9">
        <v>0</v>
      </c>
      <c r="P603" s="9">
        <v>48</v>
      </c>
      <c r="Q603" s="9">
        <v>44.752499999999998</v>
      </c>
      <c r="R603" s="9">
        <v>46.051499999999997</v>
      </c>
      <c r="S603" s="9">
        <v>5</v>
      </c>
      <c r="T603" s="9">
        <v>3</v>
      </c>
      <c r="U603" s="9">
        <v>4</v>
      </c>
      <c r="V603" s="9">
        <v>2.5</v>
      </c>
    </row>
    <row r="604" spans="1:22">
      <c r="A604" s="9">
        <v>599</v>
      </c>
      <c r="B604" s="9" t="str">
        <f t="shared" si="10"/>
        <v>М48x480</v>
      </c>
      <c r="C604" s="10">
        <v>48</v>
      </c>
      <c r="D604">
        <v>480</v>
      </c>
      <c r="E604" s="12">
        <v>6362.9836568032806</v>
      </c>
      <c r="F604" s="12">
        <v>6542.3999754965253</v>
      </c>
      <c r="G604" s="12">
        <v>5920.9948419136363</v>
      </c>
      <c r="H604" s="12">
        <v>6273.4926510130226</v>
      </c>
      <c r="I604" s="12"/>
      <c r="J604" s="12"/>
      <c r="K604" s="12"/>
      <c r="L604" s="12"/>
      <c r="M604" s="9">
        <v>121</v>
      </c>
      <c r="N604" s="9">
        <v>121</v>
      </c>
      <c r="O604" s="9">
        <v>0</v>
      </c>
      <c r="P604" s="9">
        <v>48</v>
      </c>
      <c r="Q604" s="9">
        <v>44.752499999999998</v>
      </c>
      <c r="R604" s="9">
        <v>46.051499999999997</v>
      </c>
      <c r="S604" s="9">
        <v>5</v>
      </c>
      <c r="T604" s="9">
        <v>3</v>
      </c>
      <c r="U604" s="9">
        <v>4</v>
      </c>
      <c r="V604" s="9">
        <v>2.5</v>
      </c>
    </row>
    <row r="605" spans="1:22">
      <c r="A605" s="9">
        <v>600</v>
      </c>
      <c r="B605" s="9" t="str">
        <f t="shared" si="10"/>
        <v>М48x500</v>
      </c>
      <c r="C605" s="10">
        <v>48</v>
      </c>
      <c r="D605">
        <v>500</v>
      </c>
      <c r="E605" s="12">
        <v>6647.084163652713</v>
      </c>
      <c r="F605" s="12">
        <v>6826.5004823459585</v>
      </c>
      <c r="G605" s="12">
        <v>6167.9534315454503</v>
      </c>
      <c r="H605" s="12">
        <v>6534.9959037041763</v>
      </c>
      <c r="I605" s="12"/>
      <c r="J605" s="12"/>
      <c r="K605" s="12"/>
      <c r="L605" s="12"/>
      <c r="M605" s="9">
        <v>121</v>
      </c>
      <c r="N605" s="9">
        <v>121</v>
      </c>
      <c r="O605" s="9">
        <v>0</v>
      </c>
      <c r="P605" s="9">
        <v>48</v>
      </c>
      <c r="Q605" s="9">
        <v>44.752499999999998</v>
      </c>
      <c r="R605" s="9">
        <v>46.051499999999997</v>
      </c>
      <c r="S605" s="9">
        <v>5</v>
      </c>
      <c r="T605" s="9">
        <v>3</v>
      </c>
      <c r="U605" s="9">
        <v>4</v>
      </c>
      <c r="V605" s="9">
        <v>2.5</v>
      </c>
    </row>
  </sheetData>
  <mergeCells count="5">
    <mergeCell ref="A1:O2"/>
    <mergeCell ref="A3:D3"/>
    <mergeCell ref="E3:F3"/>
    <mergeCell ref="G3:H3"/>
    <mergeCell ref="W3:AB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54</vt:i4>
      </vt:variant>
    </vt:vector>
  </HeadingPairs>
  <TitlesOfParts>
    <vt:vector size="71" baseType="lpstr">
      <vt:lpstr>32</vt:lpstr>
      <vt:lpstr>33</vt:lpstr>
      <vt:lpstr>34</vt:lpstr>
      <vt:lpstr>35</vt:lpstr>
      <vt:lpstr>36_37</vt:lpstr>
      <vt:lpstr>38</vt:lpstr>
      <vt:lpstr>39</vt:lpstr>
      <vt:lpstr>40_41</vt:lpstr>
      <vt:lpstr>42_43</vt:lpstr>
      <vt:lpstr>9066_А</vt:lpstr>
      <vt:lpstr>9066_Б</vt:lpstr>
      <vt:lpstr>9066_В</vt:lpstr>
      <vt:lpstr>9066_Г</vt:lpstr>
      <vt:lpstr>9066_Д</vt:lpstr>
      <vt:lpstr>рис</vt:lpstr>
      <vt:lpstr>ШПИЛЬКИ</vt:lpstr>
      <vt:lpstr>БЛАНК_ЗАКАЗА</vt:lpstr>
      <vt:lpstr>_32</vt:lpstr>
      <vt:lpstr>_33</vt:lpstr>
      <vt:lpstr>_34</vt:lpstr>
      <vt:lpstr>_35</vt:lpstr>
      <vt:lpstr>_36_37</vt:lpstr>
      <vt:lpstr>_38</vt:lpstr>
      <vt:lpstr>_39</vt:lpstr>
      <vt:lpstr>_40_41</vt:lpstr>
      <vt:lpstr>_42_43</vt:lpstr>
      <vt:lpstr>_9066_А</vt:lpstr>
      <vt:lpstr>_9066_Б</vt:lpstr>
      <vt:lpstr>_9066_В</vt:lpstr>
      <vt:lpstr>_9066_Г</vt:lpstr>
      <vt:lpstr>_9066_Д</vt:lpstr>
      <vt:lpstr>_ГОСТ_БЗ</vt:lpstr>
      <vt:lpstr>_исп_БЗ</vt:lpstr>
      <vt:lpstr>_тип_БЗ</vt:lpstr>
      <vt:lpstr>_тш1</vt:lpstr>
      <vt:lpstr>_тш2</vt:lpstr>
      <vt:lpstr>_тш3</vt:lpstr>
      <vt:lpstr>_тш4</vt:lpstr>
      <vt:lpstr>gl_ispol</vt:lpstr>
      <vt:lpstr>gl_ispol2</vt:lpstr>
      <vt:lpstr>gl_spisok</vt:lpstr>
      <vt:lpstr>s_32</vt:lpstr>
      <vt:lpstr>s_33</vt:lpstr>
      <vt:lpstr>s_34</vt:lpstr>
      <vt:lpstr>s_35</vt:lpstr>
      <vt:lpstr>s_36_37</vt:lpstr>
      <vt:lpstr>s_38</vt:lpstr>
      <vt:lpstr>s_39</vt:lpstr>
      <vt:lpstr>s_40_41</vt:lpstr>
      <vt:lpstr>s_42_43</vt:lpstr>
      <vt:lpstr>s_9066_А</vt:lpstr>
      <vt:lpstr>s_9066_Б</vt:lpstr>
      <vt:lpstr>s_9066_В</vt:lpstr>
      <vt:lpstr>s_9066_Г</vt:lpstr>
      <vt:lpstr>s_9066_Д</vt:lpstr>
      <vt:lpstr>s_ГОСТ_БЗ</vt:lpstr>
      <vt:lpstr>s_исп_БЗ</vt:lpstr>
      <vt:lpstr>s_пустой</vt:lpstr>
      <vt:lpstr>s_тип_БЗ</vt:lpstr>
      <vt:lpstr>s_тш1</vt:lpstr>
      <vt:lpstr>s_тш2</vt:lpstr>
      <vt:lpstr>s_тш3</vt:lpstr>
      <vt:lpstr>s_тш4</vt:lpstr>
      <vt:lpstr>s_тш5</vt:lpstr>
      <vt:lpstr>s_тш6</vt:lpstr>
      <vt:lpstr>vm_ish</vt:lpstr>
      <vt:lpstr>выбор_фото</vt:lpstr>
      <vt:lpstr>ГОСТ_список_длинный</vt:lpstr>
      <vt:lpstr>БЛАНК_ЗАКАЗА!Область_печати</vt:lpstr>
      <vt:lpstr>печать1</vt:lpstr>
      <vt:lpstr>список_материал</vt:lpstr>
    </vt:vector>
  </TitlesOfParts>
  <Company>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Владимир</dc:creator>
  <cp:lastModifiedBy>BIG</cp:lastModifiedBy>
  <cp:lastPrinted>2012-05-30T09:42:53Z</cp:lastPrinted>
  <dcterms:created xsi:type="dcterms:W3CDTF">2012-04-22T19:31:20Z</dcterms:created>
  <dcterms:modified xsi:type="dcterms:W3CDTF">2014-01-10T13:50:59Z</dcterms:modified>
</cp:coreProperties>
</file>